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showHorizontalScroll="0" showSheetTabs="0" xWindow="240" yWindow="105" windowWidth="14805" windowHeight="8010"/>
  </bookViews>
  <sheets>
    <sheet name="Menu" sheetId="4" r:id="rId1"/>
    <sheet name="Student_Registration" sheetId="1" r:id="rId2"/>
    <sheet name="Collection" sheetId="2" r:id="rId3"/>
    <sheet name="Report" sheetId="3" r:id="rId4"/>
  </sheets>
  <definedNames>
    <definedName name="_xlnm.Print_Area" localSheetId="3">Report!$A$5:$L$14</definedName>
    <definedName name="_xlnm.Print_Titles" localSheetId="3">Report!$1:$4</definedName>
  </definedNames>
  <calcPr calcId="124519"/>
</workbook>
</file>

<file path=xl/calcChain.xml><?xml version="1.0" encoding="utf-8"?>
<calcChain xmlns="http://schemas.openxmlformats.org/spreadsheetml/2006/main">
  <c r="A1" i="3"/>
  <c r="A1" i="2"/>
  <c r="B1" i="4"/>
  <c r="G5" i="2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3760"/>
  <c r="G3761"/>
  <c r="G3762"/>
  <c r="G3763"/>
  <c r="G3764"/>
  <c r="G3765"/>
  <c r="G3766"/>
  <c r="G3767"/>
  <c r="G3768"/>
  <c r="G3769"/>
  <c r="G3770"/>
  <c r="G3771"/>
  <c r="G3772"/>
  <c r="G3773"/>
  <c r="G3774"/>
  <c r="G3775"/>
  <c r="G3776"/>
  <c r="G3777"/>
  <c r="G3778"/>
  <c r="G3779"/>
  <c r="G3780"/>
  <c r="G3781"/>
  <c r="G3782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5"/>
  <c r="G3846"/>
  <c r="G3847"/>
  <c r="G3848"/>
  <c r="G3849"/>
  <c r="G3850"/>
  <c r="G3851"/>
  <c r="G3852"/>
  <c r="G3853"/>
  <c r="G3854"/>
  <c r="G3855"/>
  <c r="G3856"/>
  <c r="G385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6"/>
  <c r="G3907"/>
  <c r="G3908"/>
  <c r="G3909"/>
  <c r="G3910"/>
  <c r="G3911"/>
  <c r="G3912"/>
  <c r="G3913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7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062"/>
  <c r="G4063"/>
  <c r="G4064"/>
  <c r="G4065"/>
  <c r="G4066"/>
  <c r="G4067"/>
  <c r="G4068"/>
  <c r="G4069"/>
  <c r="G4070"/>
  <c r="G4071"/>
  <c r="G4072"/>
  <c r="G4073"/>
  <c r="G4074"/>
  <c r="G4075"/>
  <c r="G4076"/>
  <c r="G4077"/>
  <c r="G4078"/>
  <c r="G4079"/>
  <c r="G4080"/>
  <c r="G4081"/>
  <c r="G4082"/>
  <c r="G4083"/>
  <c r="G4084"/>
  <c r="G4085"/>
  <c r="G4086"/>
  <c r="G4087"/>
  <c r="G4088"/>
  <c r="G4089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4209"/>
  <c r="G4210"/>
  <c r="G4211"/>
  <c r="G4212"/>
  <c r="G4213"/>
  <c r="G4214"/>
  <c r="G4215"/>
  <c r="G4216"/>
  <c r="G4217"/>
  <c r="G4218"/>
  <c r="G4219"/>
  <c r="G4220"/>
  <c r="G4221"/>
  <c r="G4222"/>
  <c r="G4223"/>
  <c r="G4224"/>
  <c r="G4225"/>
  <c r="G4226"/>
  <c r="G4227"/>
  <c r="G4228"/>
  <c r="G4229"/>
  <c r="G4230"/>
  <c r="G4231"/>
  <c r="G4232"/>
  <c r="G4233"/>
  <c r="G4234"/>
  <c r="G4235"/>
  <c r="G4236"/>
  <c r="G4237"/>
  <c r="G4238"/>
  <c r="G4239"/>
  <c r="G4240"/>
  <c r="G4241"/>
  <c r="G4242"/>
  <c r="G4243"/>
  <c r="G4244"/>
  <c r="G4245"/>
  <c r="G4246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17"/>
  <c r="G4318"/>
  <c r="G4319"/>
  <c r="G4320"/>
  <c r="G4321"/>
  <c r="G4322"/>
  <c r="G4323"/>
  <c r="G4324"/>
  <c r="G4325"/>
  <c r="G4326"/>
  <c r="G4327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4349"/>
  <c r="G4350"/>
  <c r="G4351"/>
  <c r="G4352"/>
  <c r="G4353"/>
  <c r="G4354"/>
  <c r="G4355"/>
  <c r="G4356"/>
  <c r="G4357"/>
  <c r="G4358"/>
  <c r="G4359"/>
  <c r="G4360"/>
  <c r="G4361"/>
  <c r="G4362"/>
  <c r="G4363"/>
  <c r="G4364"/>
  <c r="G4365"/>
  <c r="G4366"/>
  <c r="G4367"/>
  <c r="G4368"/>
  <c r="G4369"/>
  <c r="G4370"/>
  <c r="G4371"/>
  <c r="G4372"/>
  <c r="G4373"/>
  <c r="G4374"/>
  <c r="G4375"/>
  <c r="G4376"/>
  <c r="G4377"/>
  <c r="G4378"/>
  <c r="G4379"/>
  <c r="G4380"/>
  <c r="G4381"/>
  <c r="G4382"/>
  <c r="G4383"/>
  <c r="G4384"/>
  <c r="G4385"/>
  <c r="G4386"/>
  <c r="G4387"/>
  <c r="G4388"/>
  <c r="G4389"/>
  <c r="G4390"/>
  <c r="G4391"/>
  <c r="G4392"/>
  <c r="G4393"/>
  <c r="G4394"/>
  <c r="G4395"/>
  <c r="G4396"/>
  <c r="G4397"/>
  <c r="G4398"/>
  <c r="G4399"/>
  <c r="G4400"/>
  <c r="G4401"/>
  <c r="G4402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4426"/>
  <c r="G4427"/>
  <c r="G4428"/>
  <c r="G4429"/>
  <c r="G4430"/>
  <c r="G4431"/>
  <c r="G4432"/>
  <c r="G4433"/>
  <c r="G4434"/>
  <c r="G4435"/>
  <c r="G4436"/>
  <c r="G4437"/>
  <c r="G4438"/>
  <c r="G4439"/>
  <c r="G4440"/>
  <c r="G4441"/>
  <c r="G4442"/>
  <c r="G4443"/>
  <c r="G4444"/>
  <c r="G4445"/>
  <c r="G4446"/>
  <c r="G4447"/>
  <c r="G4448"/>
  <c r="G4449"/>
  <c r="G4450"/>
  <c r="G4451"/>
  <c r="G4452"/>
  <c r="G4453"/>
  <c r="G4454"/>
  <c r="G4455"/>
  <c r="G4456"/>
  <c r="G4457"/>
  <c r="G4458"/>
  <c r="G4459"/>
  <c r="G4460"/>
  <c r="G4461"/>
  <c r="G4462"/>
  <c r="G4463"/>
  <c r="G4464"/>
  <c r="G4465"/>
  <c r="G4466"/>
  <c r="G4467"/>
  <c r="G4468"/>
  <c r="G4469"/>
  <c r="G4470"/>
  <c r="G4471"/>
  <c r="G4472"/>
  <c r="G4473"/>
  <c r="G4474"/>
  <c r="G4475"/>
  <c r="G4476"/>
  <c r="G4477"/>
  <c r="G4478"/>
  <c r="G4479"/>
  <c r="G4480"/>
  <c r="G4481"/>
  <c r="G4482"/>
  <c r="G4483"/>
  <c r="G4484"/>
  <c r="G4485"/>
  <c r="G4486"/>
  <c r="G4487"/>
  <c r="G4488"/>
  <c r="G4489"/>
  <c r="G4490"/>
  <c r="G4491"/>
  <c r="G4492"/>
  <c r="G4493"/>
  <c r="G4494"/>
  <c r="G4495"/>
  <c r="G4496"/>
  <c r="G4497"/>
  <c r="G4498"/>
  <c r="G4499"/>
  <c r="G4500"/>
  <c r="G4501"/>
  <c r="G4502"/>
  <c r="G4503"/>
  <c r="G4504"/>
  <c r="G4505"/>
  <c r="G4506"/>
  <c r="G4507"/>
  <c r="G4508"/>
  <c r="G4509"/>
  <c r="G4510"/>
  <c r="G4511"/>
  <c r="G4512"/>
  <c r="G4513"/>
  <c r="G4514"/>
  <c r="G4515"/>
  <c r="G4516"/>
  <c r="G4517"/>
  <c r="G4518"/>
  <c r="G4519"/>
  <c r="G4520"/>
  <c r="G4521"/>
  <c r="G4522"/>
  <c r="G4523"/>
  <c r="G4524"/>
  <c r="G4525"/>
  <c r="G4526"/>
  <c r="G4527"/>
  <c r="G4528"/>
  <c r="G4529"/>
  <c r="G4530"/>
  <c r="G4531"/>
  <c r="G4532"/>
  <c r="G4533"/>
  <c r="G4534"/>
  <c r="G4535"/>
  <c r="G4536"/>
  <c r="G4537"/>
  <c r="G4538"/>
  <c r="G4539"/>
  <c r="G4540"/>
  <c r="G4541"/>
  <c r="G4542"/>
  <c r="G4543"/>
  <c r="G4544"/>
  <c r="G4545"/>
  <c r="G4546"/>
  <c r="G4547"/>
  <c r="G4548"/>
  <c r="G4549"/>
  <c r="G4550"/>
  <c r="G4551"/>
  <c r="G4552"/>
  <c r="G4553"/>
  <c r="G4554"/>
  <c r="G4555"/>
  <c r="G4556"/>
  <c r="G4557"/>
  <c r="G4558"/>
  <c r="G4559"/>
  <c r="G4560"/>
  <c r="G4561"/>
  <c r="G4562"/>
  <c r="G4563"/>
  <c r="G4564"/>
  <c r="G4565"/>
  <c r="G4566"/>
  <c r="G4567"/>
  <c r="G4568"/>
  <c r="G4569"/>
  <c r="G4570"/>
  <c r="G4571"/>
  <c r="G4572"/>
  <c r="G4573"/>
  <c r="G4574"/>
  <c r="G4575"/>
  <c r="G4576"/>
  <c r="G4577"/>
  <c r="G4578"/>
  <c r="G4579"/>
  <c r="G4580"/>
  <c r="G4581"/>
  <c r="G4582"/>
  <c r="G4583"/>
  <c r="G4584"/>
  <c r="G4585"/>
  <c r="G4586"/>
  <c r="G4587"/>
  <c r="G4588"/>
  <c r="G4589"/>
  <c r="G4590"/>
  <c r="G4591"/>
  <c r="G4592"/>
  <c r="G4593"/>
  <c r="G4594"/>
  <c r="G4595"/>
  <c r="G4596"/>
  <c r="G4597"/>
  <c r="G4598"/>
  <c r="G4599"/>
  <c r="G4600"/>
  <c r="G4601"/>
  <c r="G4602"/>
  <c r="G4603"/>
  <c r="G4604"/>
  <c r="G4605"/>
  <c r="G4606"/>
  <c r="G4607"/>
  <c r="G4608"/>
  <c r="G4609"/>
  <c r="G4610"/>
  <c r="G4611"/>
  <c r="G4612"/>
  <c r="G4613"/>
  <c r="G4614"/>
  <c r="G4615"/>
  <c r="G4616"/>
  <c r="G4617"/>
  <c r="G4618"/>
  <c r="G4619"/>
  <c r="G4620"/>
  <c r="G4621"/>
  <c r="G4622"/>
  <c r="G4623"/>
  <c r="G4624"/>
  <c r="G4625"/>
  <c r="G4626"/>
  <c r="G4627"/>
  <c r="G4628"/>
  <c r="G4629"/>
  <c r="G4630"/>
  <c r="G4631"/>
  <c r="G4632"/>
  <c r="G4633"/>
  <c r="G4634"/>
  <c r="G4635"/>
  <c r="G4636"/>
  <c r="G4637"/>
  <c r="G4638"/>
  <c r="G4639"/>
  <c r="G4640"/>
  <c r="G4641"/>
  <c r="G4642"/>
  <c r="G4643"/>
  <c r="G4644"/>
  <c r="G4645"/>
  <c r="G4646"/>
  <c r="G4647"/>
  <c r="G4648"/>
  <c r="G4649"/>
  <c r="G4650"/>
  <c r="G4651"/>
  <c r="G4652"/>
  <c r="G4653"/>
  <c r="G4654"/>
  <c r="G4655"/>
  <c r="G4656"/>
  <c r="G4657"/>
  <c r="G4658"/>
  <c r="G4659"/>
  <c r="G4660"/>
  <c r="G4661"/>
  <c r="G4662"/>
  <c r="G4663"/>
  <c r="G4664"/>
  <c r="G4665"/>
  <c r="G4666"/>
  <c r="G4667"/>
  <c r="G4668"/>
  <c r="G4669"/>
  <c r="G4670"/>
  <c r="G4671"/>
  <c r="G4672"/>
  <c r="G4673"/>
  <c r="G4674"/>
  <c r="G4675"/>
  <c r="G4676"/>
  <c r="G4677"/>
  <c r="G4678"/>
  <c r="G4679"/>
  <c r="G4680"/>
  <c r="G4681"/>
  <c r="G4682"/>
  <c r="G4683"/>
  <c r="G4684"/>
  <c r="G4685"/>
  <c r="G4686"/>
  <c r="G4687"/>
  <c r="G4688"/>
  <c r="G4689"/>
  <c r="G4690"/>
  <c r="G4691"/>
  <c r="G4692"/>
  <c r="G4693"/>
  <c r="G4694"/>
  <c r="G4695"/>
  <c r="G4696"/>
  <c r="G4697"/>
  <c r="G4698"/>
  <c r="G4699"/>
  <c r="G4700"/>
  <c r="G4701"/>
  <c r="G4702"/>
  <c r="G4703"/>
  <c r="G4704"/>
  <c r="G4705"/>
  <c r="G4706"/>
  <c r="G4707"/>
  <c r="G4708"/>
  <c r="G4709"/>
  <c r="G4710"/>
  <c r="G4711"/>
  <c r="G4712"/>
  <c r="G4713"/>
  <c r="G4714"/>
  <c r="G4715"/>
  <c r="G4716"/>
  <c r="G4717"/>
  <c r="G4718"/>
  <c r="G4719"/>
  <c r="G4720"/>
  <c r="G4721"/>
  <c r="G4722"/>
  <c r="G4723"/>
  <c r="G4724"/>
  <c r="G4725"/>
  <c r="G4726"/>
  <c r="G4727"/>
  <c r="G4728"/>
  <c r="G4729"/>
  <c r="G4730"/>
  <c r="G4731"/>
  <c r="G4732"/>
  <c r="G4733"/>
  <c r="G4734"/>
  <c r="G4735"/>
  <c r="G4736"/>
  <c r="G4737"/>
  <c r="G4738"/>
  <c r="G4739"/>
  <c r="G4740"/>
  <c r="G4741"/>
  <c r="G4742"/>
  <c r="G4743"/>
  <c r="G4744"/>
  <c r="G4745"/>
  <c r="G4746"/>
  <c r="G4747"/>
  <c r="G4748"/>
  <c r="G4749"/>
  <c r="G4750"/>
  <c r="G4751"/>
  <c r="G4752"/>
  <c r="G4753"/>
  <c r="G4754"/>
  <c r="G4755"/>
  <c r="G4756"/>
  <c r="G4757"/>
  <c r="G4758"/>
  <c r="G4759"/>
  <c r="G4760"/>
  <c r="G4761"/>
  <c r="G4762"/>
  <c r="G4763"/>
  <c r="G4764"/>
  <c r="G4765"/>
  <c r="G4766"/>
  <c r="G4767"/>
  <c r="G4768"/>
  <c r="G4769"/>
  <c r="G4770"/>
  <c r="G4771"/>
  <c r="G4772"/>
  <c r="G4773"/>
  <c r="G4774"/>
  <c r="G4775"/>
  <c r="G4776"/>
  <c r="G4777"/>
  <c r="G4778"/>
  <c r="G4779"/>
  <c r="G4780"/>
  <c r="G4781"/>
  <c r="G4782"/>
  <c r="G4783"/>
  <c r="G4784"/>
  <c r="G4785"/>
  <c r="G4786"/>
  <c r="G4787"/>
  <c r="G4788"/>
  <c r="G4789"/>
  <c r="G4790"/>
  <c r="G4791"/>
  <c r="G4792"/>
  <c r="G4793"/>
  <c r="G4794"/>
  <c r="G4795"/>
  <c r="G4796"/>
  <c r="G4797"/>
  <c r="G4798"/>
  <c r="G4799"/>
  <c r="G4800"/>
  <c r="G4801"/>
  <c r="G4802"/>
  <c r="G4803"/>
  <c r="G4804"/>
  <c r="G4805"/>
  <c r="G4806"/>
  <c r="G4807"/>
  <c r="G4808"/>
  <c r="G4809"/>
  <c r="G4810"/>
  <c r="G4811"/>
  <c r="G4812"/>
  <c r="G4813"/>
  <c r="G4814"/>
  <c r="G4815"/>
  <c r="G4816"/>
  <c r="G4817"/>
  <c r="G4818"/>
  <c r="G4819"/>
  <c r="G4820"/>
  <c r="G4821"/>
  <c r="G4822"/>
  <c r="G4823"/>
  <c r="G4824"/>
  <c r="G4825"/>
  <c r="G4826"/>
  <c r="G4827"/>
  <c r="G4828"/>
  <c r="G4829"/>
  <c r="G4830"/>
  <c r="G4831"/>
  <c r="G4832"/>
  <c r="G4833"/>
  <c r="G4834"/>
  <c r="G4835"/>
  <c r="G4836"/>
  <c r="G4837"/>
  <c r="G4838"/>
  <c r="G4839"/>
  <c r="G4840"/>
  <c r="G4841"/>
  <c r="G4842"/>
  <c r="G4843"/>
  <c r="G4844"/>
  <c r="G4845"/>
  <c r="G4846"/>
  <c r="G4847"/>
  <c r="G4848"/>
  <c r="G4849"/>
  <c r="G4850"/>
  <c r="G4851"/>
  <c r="G4852"/>
  <c r="G4853"/>
  <c r="G4854"/>
  <c r="G4855"/>
  <c r="G4856"/>
  <c r="G4857"/>
  <c r="G4858"/>
  <c r="G4859"/>
  <c r="G4860"/>
  <c r="G4861"/>
  <c r="G4862"/>
  <c r="G4863"/>
  <c r="G4864"/>
  <c r="G4865"/>
  <c r="G4866"/>
  <c r="G4867"/>
  <c r="G4868"/>
  <c r="G4869"/>
  <c r="G4870"/>
  <c r="G4871"/>
  <c r="G4872"/>
  <c r="G4873"/>
  <c r="G4874"/>
  <c r="G4875"/>
  <c r="G4876"/>
  <c r="G4877"/>
  <c r="G4878"/>
  <c r="G4879"/>
  <c r="G4880"/>
  <c r="G4881"/>
  <c r="G4882"/>
  <c r="G4883"/>
  <c r="G4884"/>
  <c r="G4885"/>
  <c r="G4886"/>
  <c r="G4887"/>
  <c r="G4888"/>
  <c r="G4889"/>
  <c r="G4890"/>
  <c r="G4891"/>
  <c r="G4892"/>
  <c r="G4893"/>
  <c r="G4894"/>
  <c r="G4895"/>
  <c r="G4896"/>
  <c r="G4897"/>
  <c r="G4898"/>
  <c r="G4899"/>
  <c r="G4900"/>
  <c r="G4901"/>
  <c r="G4902"/>
  <c r="G4903"/>
  <c r="G4904"/>
  <c r="G4905"/>
  <c r="G4906"/>
  <c r="G4907"/>
  <c r="G4908"/>
  <c r="G4909"/>
  <c r="G4910"/>
  <c r="G4911"/>
  <c r="G4912"/>
  <c r="G4913"/>
  <c r="G4914"/>
  <c r="G4915"/>
  <c r="G4916"/>
  <c r="G4917"/>
  <c r="G4918"/>
  <c r="G4919"/>
  <c r="G4920"/>
  <c r="G4921"/>
  <c r="G4922"/>
  <c r="G4923"/>
  <c r="G4924"/>
  <c r="G4925"/>
  <c r="G4926"/>
  <c r="G4927"/>
  <c r="G4928"/>
  <c r="G4929"/>
  <c r="G4930"/>
  <c r="G4931"/>
  <c r="G4932"/>
  <c r="G4933"/>
  <c r="G4934"/>
  <c r="G4935"/>
  <c r="G4936"/>
  <c r="G4937"/>
  <c r="G4938"/>
  <c r="G4939"/>
  <c r="G4940"/>
  <c r="G4941"/>
  <c r="G4942"/>
  <c r="G4943"/>
  <c r="G4944"/>
  <c r="G4945"/>
  <c r="G4946"/>
  <c r="G4947"/>
  <c r="G4948"/>
  <c r="G4949"/>
  <c r="G4950"/>
  <c r="G4951"/>
  <c r="G4952"/>
  <c r="G4953"/>
  <c r="G4954"/>
  <c r="G4955"/>
  <c r="G4956"/>
  <c r="G4957"/>
  <c r="G4958"/>
  <c r="G4959"/>
  <c r="G4960"/>
  <c r="G4961"/>
  <c r="G4962"/>
  <c r="G4963"/>
  <c r="G4964"/>
  <c r="G4965"/>
  <c r="G4966"/>
  <c r="G4967"/>
  <c r="G4968"/>
  <c r="G4969"/>
  <c r="G4970"/>
  <c r="G4971"/>
  <c r="G4972"/>
  <c r="G4973"/>
  <c r="G4974"/>
  <c r="G4975"/>
  <c r="G4976"/>
  <c r="G4977"/>
  <c r="G4978"/>
  <c r="G4979"/>
  <c r="G4980"/>
  <c r="G4981"/>
  <c r="G4982"/>
  <c r="G4983"/>
  <c r="G4984"/>
  <c r="G4985"/>
  <c r="G4986"/>
  <c r="G4987"/>
  <c r="G4988"/>
  <c r="G4989"/>
  <c r="G4990"/>
  <c r="G4991"/>
  <c r="G4992"/>
  <c r="G4993"/>
  <c r="G4994"/>
  <c r="G4995"/>
  <c r="G4996"/>
  <c r="G4997"/>
  <c r="G4998"/>
  <c r="G4999"/>
  <c r="G5000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820"/>
  <c r="D1821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894"/>
  <c r="D1895"/>
  <c r="D1896"/>
  <c r="D1897"/>
  <c r="D1898"/>
  <c r="D1899"/>
  <c r="D1900"/>
  <c r="D1901"/>
  <c r="D1902"/>
  <c r="D1903"/>
  <c r="D1904"/>
  <c r="D1905"/>
  <c r="D1906"/>
  <c r="D1907"/>
  <c r="D1908"/>
  <c r="D1909"/>
  <c r="D1910"/>
  <c r="D1911"/>
  <c r="D1912"/>
  <c r="D1913"/>
  <c r="D1914"/>
  <c r="D1915"/>
  <c r="D1916"/>
  <c r="D1917"/>
  <c r="D1918"/>
  <c r="D1919"/>
  <c r="D1920"/>
  <c r="D1921"/>
  <c r="D1922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1999"/>
  <c r="D2000"/>
  <c r="D2001"/>
  <c r="D2002"/>
  <c r="D2003"/>
  <c r="D2004"/>
  <c r="D2005"/>
  <c r="D2006"/>
  <c r="D2007"/>
  <c r="D2008"/>
  <c r="D2009"/>
  <c r="D2010"/>
  <c r="D2011"/>
  <c r="D2012"/>
  <c r="D2013"/>
  <c r="D2014"/>
  <c r="D2015"/>
  <c r="D2016"/>
  <c r="D2017"/>
  <c r="D2018"/>
  <c r="D2019"/>
  <c r="D2020"/>
  <c r="D2021"/>
  <c r="D2022"/>
  <c r="D2023"/>
  <c r="D2024"/>
  <c r="D2025"/>
  <c r="D2026"/>
  <c r="D2027"/>
  <c r="D2028"/>
  <c r="D2029"/>
  <c r="D2030"/>
  <c r="D2031"/>
  <c r="D2032"/>
  <c r="D2033"/>
  <c r="D2034"/>
  <c r="D2035"/>
  <c r="D2036"/>
  <c r="D2037"/>
  <c r="D2038"/>
  <c r="D2039"/>
  <c r="D2040"/>
  <c r="D2041"/>
  <c r="D2042"/>
  <c r="D2043"/>
  <c r="D2044"/>
  <c r="D2045"/>
  <c r="D2046"/>
  <c r="D2047"/>
  <c r="D2048"/>
  <c r="D2049"/>
  <c r="D2050"/>
  <c r="D2051"/>
  <c r="D2052"/>
  <c r="D2053"/>
  <c r="D2054"/>
  <c r="D2055"/>
  <c r="D2056"/>
  <c r="D2057"/>
  <c r="D2058"/>
  <c r="D2059"/>
  <c r="D2060"/>
  <c r="D2061"/>
  <c r="D2062"/>
  <c r="D2063"/>
  <c r="D2064"/>
  <c r="D2065"/>
  <c r="D2066"/>
  <c r="D2067"/>
  <c r="D2068"/>
  <c r="D2069"/>
  <c r="D2070"/>
  <c r="D2071"/>
  <c r="D2072"/>
  <c r="D2073"/>
  <c r="D2074"/>
  <c r="D2075"/>
  <c r="D2076"/>
  <c r="D2077"/>
  <c r="D2078"/>
  <c r="D2079"/>
  <c r="D2080"/>
  <c r="D2081"/>
  <c r="D2082"/>
  <c r="D2083"/>
  <c r="D2084"/>
  <c r="D2085"/>
  <c r="D2086"/>
  <c r="D2087"/>
  <c r="D2088"/>
  <c r="D2089"/>
  <c r="D2090"/>
  <c r="D2091"/>
  <c r="D2092"/>
  <c r="D2093"/>
  <c r="D2094"/>
  <c r="D2095"/>
  <c r="D2096"/>
  <c r="D2097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44"/>
  <c r="D2245"/>
  <c r="D2246"/>
  <c r="D2247"/>
  <c r="D2248"/>
  <c r="D2249"/>
  <c r="D2250"/>
  <c r="D2251"/>
  <c r="D2252"/>
  <c r="D2253"/>
  <c r="D2254"/>
  <c r="D2255"/>
  <c r="D2256"/>
  <c r="D2257"/>
  <c r="D2258"/>
  <c r="D2259"/>
  <c r="D2260"/>
  <c r="D2261"/>
  <c r="D2262"/>
  <c r="D2263"/>
  <c r="D2264"/>
  <c r="D2265"/>
  <c r="D2266"/>
  <c r="D2267"/>
  <c r="D2268"/>
  <c r="D2269"/>
  <c r="D2270"/>
  <c r="D2271"/>
  <c r="D2272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14"/>
  <c r="D2315"/>
  <c r="D2316"/>
  <c r="D2317"/>
  <c r="D2318"/>
  <c r="D2319"/>
  <c r="D2320"/>
  <c r="D2321"/>
  <c r="D2322"/>
  <c r="D2323"/>
  <c r="D2324"/>
  <c r="D2325"/>
  <c r="D2326"/>
  <c r="D2327"/>
  <c r="D2328"/>
  <c r="D2329"/>
  <c r="D2330"/>
  <c r="D2331"/>
  <c r="D2332"/>
  <c r="D2333"/>
  <c r="D2334"/>
  <c r="D2335"/>
  <c r="D2336"/>
  <c r="D2337"/>
  <c r="D2338"/>
  <c r="D2339"/>
  <c r="D2340"/>
  <c r="D2341"/>
  <c r="D2342"/>
  <c r="D2343"/>
  <c r="D2344"/>
  <c r="D2345"/>
  <c r="D2346"/>
  <c r="D2347"/>
  <c r="D2348"/>
  <c r="D2349"/>
  <c r="D2350"/>
  <c r="D2351"/>
  <c r="D2352"/>
  <c r="D2353"/>
  <c r="D2354"/>
  <c r="D2355"/>
  <c r="D2356"/>
  <c r="D2357"/>
  <c r="D2358"/>
  <c r="D2359"/>
  <c r="D2360"/>
  <c r="D2361"/>
  <c r="D2362"/>
  <c r="D2363"/>
  <c r="D2364"/>
  <c r="D2365"/>
  <c r="D2366"/>
  <c r="D2367"/>
  <c r="D2368"/>
  <c r="D2369"/>
  <c r="D2370"/>
  <c r="D2371"/>
  <c r="D2372"/>
  <c r="D2373"/>
  <c r="D2374"/>
  <c r="D2375"/>
  <c r="D2376"/>
  <c r="D2377"/>
  <c r="D2378"/>
  <c r="D2379"/>
  <c r="D2380"/>
  <c r="D2381"/>
  <c r="D2382"/>
  <c r="D2383"/>
  <c r="D2384"/>
  <c r="D2385"/>
  <c r="D2386"/>
  <c r="D2387"/>
  <c r="D2388"/>
  <c r="D2389"/>
  <c r="D2390"/>
  <c r="D2391"/>
  <c r="D2392"/>
  <c r="D2393"/>
  <c r="D2394"/>
  <c r="D2395"/>
  <c r="D2396"/>
  <c r="D2397"/>
  <c r="D2398"/>
  <c r="D2399"/>
  <c r="D2400"/>
  <c r="D2401"/>
  <c r="D2402"/>
  <c r="D2403"/>
  <c r="D2404"/>
  <c r="D2405"/>
  <c r="D2406"/>
  <c r="D2407"/>
  <c r="D2408"/>
  <c r="D2409"/>
  <c r="D2410"/>
  <c r="D2411"/>
  <c r="D2412"/>
  <c r="D2413"/>
  <c r="D2414"/>
  <c r="D2415"/>
  <c r="D2416"/>
  <c r="D2417"/>
  <c r="D2418"/>
  <c r="D2419"/>
  <c r="D2420"/>
  <c r="D2421"/>
  <c r="D2422"/>
  <c r="D2423"/>
  <c r="D2424"/>
  <c r="D2425"/>
  <c r="D2426"/>
  <c r="D2427"/>
  <c r="D2428"/>
  <c r="D2429"/>
  <c r="D2430"/>
  <c r="D2431"/>
  <c r="D2432"/>
  <c r="D2433"/>
  <c r="D2434"/>
  <c r="D2435"/>
  <c r="D2436"/>
  <c r="D2437"/>
  <c r="D2438"/>
  <c r="D2439"/>
  <c r="D2440"/>
  <c r="D2441"/>
  <c r="D2442"/>
  <c r="D2443"/>
  <c r="D2444"/>
  <c r="D2445"/>
  <c r="D2446"/>
  <c r="D2447"/>
  <c r="D2448"/>
  <c r="D2449"/>
  <c r="D2450"/>
  <c r="D2451"/>
  <c r="D2452"/>
  <c r="D2453"/>
  <c r="D2454"/>
  <c r="D2455"/>
  <c r="D2456"/>
  <c r="D2457"/>
  <c r="D2458"/>
  <c r="D2459"/>
  <c r="D2460"/>
  <c r="D2461"/>
  <c r="D2462"/>
  <c r="D2463"/>
  <c r="D2464"/>
  <c r="D2465"/>
  <c r="D2466"/>
  <c r="D2467"/>
  <c r="D2468"/>
  <c r="D2469"/>
  <c r="D2470"/>
  <c r="D2471"/>
  <c r="D2472"/>
  <c r="D2473"/>
  <c r="D2474"/>
  <c r="D2475"/>
  <c r="D2476"/>
  <c r="D2477"/>
  <c r="D2478"/>
  <c r="D2479"/>
  <c r="D2480"/>
  <c r="D2481"/>
  <c r="D2482"/>
  <c r="D2483"/>
  <c r="D2484"/>
  <c r="D2485"/>
  <c r="D2486"/>
  <c r="D2487"/>
  <c r="D2488"/>
  <c r="D2489"/>
  <c r="D2490"/>
  <c r="D2491"/>
  <c r="D2492"/>
  <c r="D2493"/>
  <c r="D2494"/>
  <c r="D2495"/>
  <c r="D2496"/>
  <c r="D2497"/>
  <c r="D2498"/>
  <c r="D2499"/>
  <c r="D2500"/>
  <c r="D2501"/>
  <c r="D2502"/>
  <c r="D2503"/>
  <c r="D2504"/>
  <c r="D2505"/>
  <c r="D2506"/>
  <c r="D2507"/>
  <c r="D2508"/>
  <c r="D2509"/>
  <c r="D2510"/>
  <c r="D2511"/>
  <c r="D2512"/>
  <c r="D2513"/>
  <c r="D2514"/>
  <c r="D2515"/>
  <c r="D2516"/>
  <c r="D2517"/>
  <c r="D2518"/>
  <c r="D2519"/>
  <c r="D2520"/>
  <c r="D2521"/>
  <c r="D2522"/>
  <c r="D2523"/>
  <c r="D2524"/>
  <c r="D2525"/>
  <c r="D2526"/>
  <c r="D2527"/>
  <c r="D2528"/>
  <c r="D2529"/>
  <c r="D2530"/>
  <c r="D2531"/>
  <c r="D2532"/>
  <c r="D2533"/>
  <c r="D2534"/>
  <c r="D2535"/>
  <c r="D2536"/>
  <c r="D2537"/>
  <c r="D2538"/>
  <c r="D2539"/>
  <c r="D2540"/>
  <c r="D2541"/>
  <c r="D2542"/>
  <c r="D2543"/>
  <c r="D2544"/>
  <c r="D2545"/>
  <c r="D2546"/>
  <c r="D2547"/>
  <c r="D2548"/>
  <c r="D2549"/>
  <c r="D2550"/>
  <c r="D2551"/>
  <c r="D2552"/>
  <c r="D2553"/>
  <c r="D2554"/>
  <c r="D2555"/>
  <c r="D2556"/>
  <c r="D2557"/>
  <c r="D2558"/>
  <c r="D2559"/>
  <c r="D2560"/>
  <c r="D2561"/>
  <c r="D2562"/>
  <c r="D2563"/>
  <c r="D2564"/>
  <c r="D2565"/>
  <c r="D2566"/>
  <c r="D2567"/>
  <c r="D2568"/>
  <c r="D2569"/>
  <c r="D2570"/>
  <c r="D2571"/>
  <c r="D2572"/>
  <c r="D2573"/>
  <c r="D2574"/>
  <c r="D2575"/>
  <c r="D2576"/>
  <c r="D2577"/>
  <c r="D2578"/>
  <c r="D2579"/>
  <c r="D2580"/>
  <c r="D2581"/>
  <c r="D2582"/>
  <c r="D2583"/>
  <c r="D2584"/>
  <c r="D2585"/>
  <c r="D2586"/>
  <c r="D2587"/>
  <c r="D2588"/>
  <c r="D2589"/>
  <c r="D2590"/>
  <c r="D2591"/>
  <c r="D2592"/>
  <c r="D2593"/>
  <c r="D2594"/>
  <c r="D2595"/>
  <c r="D2596"/>
  <c r="D2597"/>
  <c r="D2598"/>
  <c r="D2599"/>
  <c r="D2600"/>
  <c r="D2601"/>
  <c r="D2602"/>
  <c r="D2603"/>
  <c r="D2604"/>
  <c r="D2605"/>
  <c r="D2606"/>
  <c r="D2607"/>
  <c r="D2608"/>
  <c r="D2609"/>
  <c r="D2610"/>
  <c r="D2611"/>
  <c r="D2612"/>
  <c r="D2613"/>
  <c r="D2614"/>
  <c r="D2615"/>
  <c r="D2616"/>
  <c r="D2617"/>
  <c r="D2618"/>
  <c r="D2619"/>
  <c r="D2620"/>
  <c r="D2621"/>
  <c r="D2622"/>
  <c r="D2623"/>
  <c r="D2624"/>
  <c r="D2625"/>
  <c r="D2626"/>
  <c r="D2627"/>
  <c r="D2628"/>
  <c r="D2629"/>
  <c r="D2630"/>
  <c r="D2631"/>
  <c r="D2632"/>
  <c r="D2633"/>
  <c r="D2634"/>
  <c r="D2635"/>
  <c r="D2636"/>
  <c r="D2637"/>
  <c r="D2638"/>
  <c r="D2639"/>
  <c r="D2640"/>
  <c r="D2641"/>
  <c r="D2642"/>
  <c r="D2643"/>
  <c r="D2644"/>
  <c r="D2645"/>
  <c r="D2646"/>
  <c r="D2647"/>
  <c r="D2648"/>
  <c r="D2649"/>
  <c r="D2650"/>
  <c r="D2651"/>
  <c r="D2652"/>
  <c r="D2653"/>
  <c r="D2654"/>
  <c r="D2655"/>
  <c r="D2656"/>
  <c r="D2657"/>
  <c r="D2658"/>
  <c r="D2659"/>
  <c r="D2660"/>
  <c r="D2661"/>
  <c r="D2662"/>
  <c r="D2663"/>
  <c r="D2664"/>
  <c r="D2665"/>
  <c r="D2666"/>
  <c r="D2667"/>
  <c r="D2668"/>
  <c r="D2669"/>
  <c r="D2670"/>
  <c r="D2671"/>
  <c r="D2672"/>
  <c r="D2673"/>
  <c r="D2674"/>
  <c r="D2675"/>
  <c r="D2676"/>
  <c r="D2677"/>
  <c r="D2678"/>
  <c r="D2679"/>
  <c r="D2680"/>
  <c r="D2681"/>
  <c r="D2682"/>
  <c r="D2683"/>
  <c r="D2684"/>
  <c r="D2685"/>
  <c r="D2686"/>
  <c r="D2687"/>
  <c r="D2688"/>
  <c r="D2689"/>
  <c r="D2690"/>
  <c r="D2691"/>
  <c r="D2692"/>
  <c r="D2693"/>
  <c r="D2694"/>
  <c r="D2695"/>
  <c r="D2696"/>
  <c r="D2697"/>
  <c r="D2698"/>
  <c r="D2699"/>
  <c r="D2700"/>
  <c r="D2701"/>
  <c r="D2702"/>
  <c r="D2703"/>
  <c r="D2704"/>
  <c r="D2705"/>
  <c r="D2706"/>
  <c r="D2707"/>
  <c r="D2708"/>
  <c r="D2709"/>
  <c r="D2710"/>
  <c r="D2711"/>
  <c r="D2712"/>
  <c r="D2713"/>
  <c r="D2714"/>
  <c r="D2715"/>
  <c r="D2716"/>
  <c r="D2717"/>
  <c r="D2718"/>
  <c r="D2719"/>
  <c r="D2720"/>
  <c r="D2721"/>
  <c r="D2722"/>
  <c r="D2723"/>
  <c r="D2724"/>
  <c r="D2725"/>
  <c r="D2726"/>
  <c r="D2727"/>
  <c r="D2728"/>
  <c r="D2729"/>
  <c r="D2730"/>
  <c r="D2731"/>
  <c r="D2732"/>
  <c r="D2733"/>
  <c r="D2734"/>
  <c r="D2735"/>
  <c r="D2736"/>
  <c r="D2737"/>
  <c r="D2738"/>
  <c r="D2739"/>
  <c r="D2740"/>
  <c r="D2741"/>
  <c r="D2742"/>
  <c r="D2743"/>
  <c r="D2744"/>
  <c r="D2745"/>
  <c r="D2746"/>
  <c r="D2747"/>
  <c r="D2748"/>
  <c r="D2749"/>
  <c r="D2750"/>
  <c r="D2751"/>
  <c r="D2752"/>
  <c r="D2753"/>
  <c r="D2754"/>
  <c r="D2755"/>
  <c r="D2756"/>
  <c r="D2757"/>
  <c r="D2758"/>
  <c r="D2759"/>
  <c r="D2760"/>
  <c r="D2761"/>
  <c r="D2762"/>
  <c r="D2763"/>
  <c r="D2764"/>
  <c r="D2765"/>
  <c r="D2766"/>
  <c r="D2767"/>
  <c r="D2768"/>
  <c r="D2769"/>
  <c r="D2770"/>
  <c r="D2771"/>
  <c r="D2772"/>
  <c r="D2773"/>
  <c r="D2774"/>
  <c r="D2775"/>
  <c r="D2776"/>
  <c r="D2777"/>
  <c r="D2778"/>
  <c r="D2779"/>
  <c r="D2780"/>
  <c r="D2781"/>
  <c r="D2782"/>
  <c r="D2783"/>
  <c r="D2784"/>
  <c r="D2785"/>
  <c r="D2786"/>
  <c r="D2787"/>
  <c r="D2788"/>
  <c r="D2789"/>
  <c r="D2790"/>
  <c r="D2791"/>
  <c r="D2792"/>
  <c r="D2793"/>
  <c r="D2794"/>
  <c r="D2795"/>
  <c r="D2796"/>
  <c r="D2797"/>
  <c r="D2798"/>
  <c r="D2799"/>
  <c r="D2800"/>
  <c r="D2801"/>
  <c r="D2802"/>
  <c r="D2803"/>
  <c r="D2804"/>
  <c r="D2805"/>
  <c r="D2806"/>
  <c r="D2807"/>
  <c r="D2808"/>
  <c r="D2809"/>
  <c r="D2810"/>
  <c r="D2811"/>
  <c r="D2812"/>
  <c r="D2813"/>
  <c r="D2814"/>
  <c r="D2815"/>
  <c r="D2816"/>
  <c r="D2817"/>
  <c r="D2818"/>
  <c r="D2819"/>
  <c r="D2820"/>
  <c r="D2821"/>
  <c r="D2822"/>
  <c r="D2823"/>
  <c r="D2824"/>
  <c r="D2825"/>
  <c r="D2826"/>
  <c r="D2827"/>
  <c r="D2828"/>
  <c r="D2829"/>
  <c r="D2830"/>
  <c r="D2831"/>
  <c r="D2832"/>
  <c r="D2833"/>
  <c r="D2834"/>
  <c r="D2835"/>
  <c r="D2836"/>
  <c r="D2837"/>
  <c r="D2838"/>
  <c r="D2839"/>
  <c r="D2840"/>
  <c r="D2841"/>
  <c r="D2842"/>
  <c r="D2843"/>
  <c r="D2844"/>
  <c r="D2845"/>
  <c r="D2846"/>
  <c r="D2847"/>
  <c r="D2848"/>
  <c r="D2849"/>
  <c r="D2850"/>
  <c r="D2851"/>
  <c r="D2852"/>
  <c r="D2853"/>
  <c r="D2854"/>
  <c r="D2855"/>
  <c r="D2856"/>
  <c r="D2857"/>
  <c r="D2858"/>
  <c r="D2859"/>
  <c r="D2860"/>
  <c r="D2861"/>
  <c r="D2862"/>
  <c r="D2863"/>
  <c r="D2864"/>
  <c r="D2865"/>
  <c r="D2866"/>
  <c r="D2867"/>
  <c r="D2868"/>
  <c r="D2869"/>
  <c r="D2870"/>
  <c r="D2871"/>
  <c r="D2872"/>
  <c r="D2873"/>
  <c r="D2874"/>
  <c r="D2875"/>
  <c r="D2876"/>
  <c r="D2877"/>
  <c r="D2878"/>
  <c r="D2879"/>
  <c r="D2880"/>
  <c r="D2881"/>
  <c r="D2882"/>
  <c r="D2883"/>
  <c r="D2884"/>
  <c r="D2885"/>
  <c r="D2886"/>
  <c r="D2887"/>
  <c r="D2888"/>
  <c r="D2889"/>
  <c r="D2890"/>
  <c r="D2891"/>
  <c r="D2892"/>
  <c r="D2893"/>
  <c r="D2894"/>
  <c r="D2895"/>
  <c r="D2896"/>
  <c r="D2897"/>
  <c r="D2898"/>
  <c r="D2899"/>
  <c r="D2900"/>
  <c r="D2901"/>
  <c r="D2902"/>
  <c r="D2903"/>
  <c r="D2904"/>
  <c r="D2905"/>
  <c r="D2906"/>
  <c r="D2907"/>
  <c r="D2908"/>
  <c r="D2909"/>
  <c r="D2910"/>
  <c r="D2911"/>
  <c r="D2912"/>
  <c r="D2913"/>
  <c r="D2914"/>
  <c r="D2915"/>
  <c r="D2916"/>
  <c r="D2917"/>
  <c r="D2918"/>
  <c r="D2919"/>
  <c r="D2920"/>
  <c r="D2921"/>
  <c r="D2922"/>
  <c r="D2923"/>
  <c r="D2924"/>
  <c r="D2925"/>
  <c r="D2926"/>
  <c r="D2927"/>
  <c r="D2928"/>
  <c r="D2929"/>
  <c r="D2930"/>
  <c r="D2931"/>
  <c r="D2932"/>
  <c r="D2933"/>
  <c r="D2934"/>
  <c r="D2935"/>
  <c r="D2936"/>
  <c r="D2937"/>
  <c r="D2938"/>
  <c r="D2939"/>
  <c r="D2940"/>
  <c r="D2941"/>
  <c r="D2942"/>
  <c r="D2943"/>
  <c r="D2944"/>
  <c r="D2945"/>
  <c r="D2946"/>
  <c r="D2947"/>
  <c r="D2948"/>
  <c r="D2949"/>
  <c r="D2950"/>
  <c r="D2951"/>
  <c r="D2952"/>
  <c r="D2953"/>
  <c r="D2954"/>
  <c r="D2955"/>
  <c r="D2956"/>
  <c r="D2957"/>
  <c r="D2958"/>
  <c r="D2959"/>
  <c r="D2960"/>
  <c r="D2961"/>
  <c r="D2962"/>
  <c r="D2963"/>
  <c r="D2964"/>
  <c r="D2965"/>
  <c r="D2966"/>
  <c r="D2967"/>
  <c r="D2968"/>
  <c r="D2969"/>
  <c r="D2970"/>
  <c r="D2971"/>
  <c r="D2972"/>
  <c r="D2973"/>
  <c r="D2974"/>
  <c r="D2975"/>
  <c r="D2976"/>
  <c r="D2977"/>
  <c r="D2978"/>
  <c r="D2979"/>
  <c r="D2980"/>
  <c r="D2981"/>
  <c r="D2982"/>
  <c r="D2983"/>
  <c r="D2984"/>
  <c r="D2985"/>
  <c r="D2986"/>
  <c r="D2987"/>
  <c r="D2988"/>
  <c r="D2989"/>
  <c r="D2990"/>
  <c r="D2991"/>
  <c r="D2992"/>
  <c r="D2993"/>
  <c r="D2994"/>
  <c r="D2995"/>
  <c r="D2996"/>
  <c r="D2997"/>
  <c r="D2998"/>
  <c r="D2999"/>
  <c r="D3000"/>
  <c r="D3001"/>
  <c r="D3002"/>
  <c r="D3003"/>
  <c r="D3004"/>
  <c r="D3005"/>
  <c r="D3006"/>
  <c r="D3007"/>
  <c r="D3008"/>
  <c r="D3009"/>
  <c r="D3010"/>
  <c r="D3011"/>
  <c r="D3012"/>
  <c r="D3013"/>
  <c r="D3014"/>
  <c r="D3015"/>
  <c r="D3016"/>
  <c r="D3017"/>
  <c r="D3018"/>
  <c r="D3019"/>
  <c r="D3020"/>
  <c r="D3021"/>
  <c r="D3022"/>
  <c r="D3023"/>
  <c r="D3024"/>
  <c r="D3025"/>
  <c r="D3026"/>
  <c r="D3027"/>
  <c r="D3028"/>
  <c r="D3029"/>
  <c r="D3030"/>
  <c r="D3031"/>
  <c r="D3032"/>
  <c r="D3033"/>
  <c r="D3034"/>
  <c r="D3035"/>
  <c r="D3036"/>
  <c r="D3037"/>
  <c r="D3038"/>
  <c r="D3039"/>
  <c r="D3040"/>
  <c r="D3041"/>
  <c r="D3042"/>
  <c r="D3043"/>
  <c r="D3044"/>
  <c r="D3045"/>
  <c r="D3046"/>
  <c r="D3047"/>
  <c r="D3048"/>
  <c r="D3049"/>
  <c r="D3050"/>
  <c r="D3051"/>
  <c r="D3052"/>
  <c r="D3053"/>
  <c r="D3054"/>
  <c r="D3055"/>
  <c r="D3056"/>
  <c r="D3057"/>
  <c r="D3058"/>
  <c r="D3059"/>
  <c r="D3060"/>
  <c r="D3061"/>
  <c r="D3062"/>
  <c r="D3063"/>
  <c r="D3064"/>
  <c r="D3065"/>
  <c r="D3066"/>
  <c r="D3067"/>
  <c r="D3068"/>
  <c r="D3069"/>
  <c r="D3070"/>
  <c r="D3071"/>
  <c r="D3072"/>
  <c r="D3073"/>
  <c r="D3074"/>
  <c r="D3075"/>
  <c r="D3076"/>
  <c r="D3077"/>
  <c r="D3078"/>
  <c r="D3079"/>
  <c r="D3080"/>
  <c r="D3081"/>
  <c r="D3082"/>
  <c r="D3083"/>
  <c r="D3084"/>
  <c r="D3085"/>
  <c r="D3086"/>
  <c r="D3087"/>
  <c r="D3088"/>
  <c r="D3089"/>
  <c r="D3090"/>
  <c r="D3091"/>
  <c r="D3092"/>
  <c r="D3093"/>
  <c r="D3094"/>
  <c r="D3095"/>
  <c r="D3096"/>
  <c r="D3097"/>
  <c r="D3098"/>
  <c r="D3099"/>
  <c r="D3100"/>
  <c r="D3101"/>
  <c r="D3102"/>
  <c r="D3103"/>
  <c r="D3104"/>
  <c r="D3105"/>
  <c r="D3106"/>
  <c r="D3107"/>
  <c r="D3108"/>
  <c r="D3109"/>
  <c r="D3110"/>
  <c r="D3111"/>
  <c r="D3112"/>
  <c r="D3113"/>
  <c r="D3114"/>
  <c r="D3115"/>
  <c r="D3116"/>
  <c r="D3117"/>
  <c r="D3118"/>
  <c r="D3119"/>
  <c r="D3120"/>
  <c r="D3121"/>
  <c r="D3122"/>
  <c r="D3123"/>
  <c r="D3124"/>
  <c r="D3125"/>
  <c r="D3126"/>
  <c r="D3127"/>
  <c r="D3128"/>
  <c r="D3129"/>
  <c r="D3130"/>
  <c r="D3131"/>
  <c r="D3132"/>
  <c r="D3133"/>
  <c r="D3134"/>
  <c r="D3135"/>
  <c r="D3136"/>
  <c r="D3137"/>
  <c r="D3138"/>
  <c r="D3139"/>
  <c r="D3140"/>
  <c r="D3141"/>
  <c r="D3142"/>
  <c r="D3143"/>
  <c r="D3144"/>
  <c r="D3145"/>
  <c r="D3146"/>
  <c r="D3147"/>
  <c r="D3148"/>
  <c r="D3149"/>
  <c r="D3150"/>
  <c r="D3151"/>
  <c r="D3152"/>
  <c r="D3153"/>
  <c r="D3154"/>
  <c r="D3155"/>
  <c r="D3156"/>
  <c r="D3157"/>
  <c r="D3158"/>
  <c r="D3159"/>
  <c r="D3160"/>
  <c r="D3161"/>
  <c r="D3162"/>
  <c r="D3163"/>
  <c r="D3164"/>
  <c r="D3165"/>
  <c r="D3166"/>
  <c r="D3167"/>
  <c r="D3168"/>
  <c r="D3169"/>
  <c r="D3170"/>
  <c r="D3171"/>
  <c r="D3172"/>
  <c r="D3173"/>
  <c r="D3174"/>
  <c r="D3175"/>
  <c r="D3176"/>
  <c r="D3177"/>
  <c r="D3178"/>
  <c r="D3179"/>
  <c r="D3180"/>
  <c r="D3181"/>
  <c r="D3182"/>
  <c r="D3183"/>
  <c r="D3184"/>
  <c r="D3185"/>
  <c r="D3186"/>
  <c r="D3187"/>
  <c r="D3188"/>
  <c r="D3189"/>
  <c r="D3190"/>
  <c r="D3191"/>
  <c r="D3192"/>
  <c r="D3193"/>
  <c r="D3194"/>
  <c r="D3195"/>
  <c r="D3196"/>
  <c r="D3197"/>
  <c r="D3198"/>
  <c r="D3199"/>
  <c r="D3200"/>
  <c r="D3201"/>
  <c r="D3202"/>
  <c r="D3203"/>
  <c r="D3204"/>
  <c r="D3205"/>
  <c r="D3206"/>
  <c r="D3207"/>
  <c r="D3208"/>
  <c r="D3209"/>
  <c r="D3210"/>
  <c r="D3211"/>
  <c r="D3212"/>
  <c r="D3213"/>
  <c r="D3214"/>
  <c r="D3215"/>
  <c r="D3216"/>
  <c r="D3217"/>
  <c r="D3218"/>
  <c r="D3219"/>
  <c r="D3220"/>
  <c r="D3221"/>
  <c r="D3222"/>
  <c r="D3223"/>
  <c r="D3224"/>
  <c r="D3225"/>
  <c r="D3226"/>
  <c r="D3227"/>
  <c r="D3228"/>
  <c r="D3229"/>
  <c r="D3230"/>
  <c r="D3231"/>
  <c r="D3232"/>
  <c r="D3233"/>
  <c r="D3234"/>
  <c r="D3235"/>
  <c r="D3236"/>
  <c r="D3237"/>
  <c r="D3238"/>
  <c r="D3239"/>
  <c r="D3240"/>
  <c r="D3241"/>
  <c r="D3242"/>
  <c r="D3243"/>
  <c r="D3244"/>
  <c r="D3245"/>
  <c r="D3246"/>
  <c r="D3247"/>
  <c r="D3248"/>
  <c r="D3249"/>
  <c r="D3250"/>
  <c r="D3251"/>
  <c r="D3252"/>
  <c r="D3253"/>
  <c r="D3254"/>
  <c r="D3255"/>
  <c r="D3256"/>
  <c r="D3257"/>
  <c r="D3258"/>
  <c r="D3259"/>
  <c r="D3260"/>
  <c r="D3261"/>
  <c r="D3262"/>
  <c r="D3263"/>
  <c r="D3264"/>
  <c r="D3265"/>
  <c r="D3266"/>
  <c r="D3267"/>
  <c r="D3268"/>
  <c r="D3269"/>
  <c r="D3270"/>
  <c r="D3271"/>
  <c r="D3272"/>
  <c r="D3273"/>
  <c r="D3274"/>
  <c r="D3275"/>
  <c r="D3276"/>
  <c r="D3277"/>
  <c r="D3278"/>
  <c r="D3279"/>
  <c r="D3280"/>
  <c r="D3281"/>
  <c r="D3282"/>
  <c r="D3283"/>
  <c r="D3284"/>
  <c r="D3285"/>
  <c r="D3286"/>
  <c r="D3287"/>
  <c r="D3288"/>
  <c r="D3289"/>
  <c r="D3290"/>
  <c r="D3291"/>
  <c r="D3292"/>
  <c r="D3293"/>
  <c r="D3294"/>
  <c r="D3295"/>
  <c r="D3296"/>
  <c r="D3297"/>
  <c r="D3298"/>
  <c r="D3299"/>
  <c r="D3300"/>
  <c r="D3301"/>
  <c r="D3302"/>
  <c r="D3303"/>
  <c r="D3304"/>
  <c r="D3305"/>
  <c r="D3306"/>
  <c r="D3307"/>
  <c r="D3308"/>
  <c r="D3309"/>
  <c r="D3310"/>
  <c r="D3311"/>
  <c r="D3312"/>
  <c r="D3313"/>
  <c r="D3314"/>
  <c r="D3315"/>
  <c r="D3316"/>
  <c r="D3317"/>
  <c r="D3318"/>
  <c r="D3319"/>
  <c r="D3320"/>
  <c r="D3321"/>
  <c r="D3322"/>
  <c r="D3323"/>
  <c r="D3324"/>
  <c r="D3325"/>
  <c r="D3326"/>
  <c r="D3327"/>
  <c r="D3328"/>
  <c r="D3329"/>
  <c r="D3330"/>
  <c r="D3331"/>
  <c r="D3332"/>
  <c r="D3333"/>
  <c r="D3334"/>
  <c r="D3335"/>
  <c r="D3336"/>
  <c r="D3337"/>
  <c r="D3338"/>
  <c r="D3339"/>
  <c r="D3340"/>
  <c r="D3341"/>
  <c r="D3342"/>
  <c r="D3343"/>
  <c r="D3344"/>
  <c r="D3345"/>
  <c r="D3346"/>
  <c r="D3347"/>
  <c r="D3348"/>
  <c r="D3349"/>
  <c r="D3350"/>
  <c r="D3351"/>
  <c r="D3352"/>
  <c r="D3353"/>
  <c r="D3354"/>
  <c r="D3355"/>
  <c r="D3356"/>
  <c r="D3357"/>
  <c r="D3358"/>
  <c r="D3359"/>
  <c r="D3360"/>
  <c r="D3361"/>
  <c r="D3362"/>
  <c r="D3363"/>
  <c r="D3364"/>
  <c r="D3365"/>
  <c r="D3366"/>
  <c r="D3367"/>
  <c r="D3368"/>
  <c r="D3369"/>
  <c r="D3370"/>
  <c r="D3371"/>
  <c r="D3372"/>
  <c r="D3373"/>
  <c r="D3374"/>
  <c r="D3375"/>
  <c r="D3376"/>
  <c r="D3377"/>
  <c r="D3378"/>
  <c r="D3379"/>
  <c r="D3380"/>
  <c r="D3381"/>
  <c r="D3382"/>
  <c r="D3383"/>
  <c r="D3384"/>
  <c r="D3385"/>
  <c r="D3386"/>
  <c r="D3387"/>
  <c r="D3388"/>
  <c r="D3389"/>
  <c r="D3390"/>
  <c r="D3391"/>
  <c r="D3392"/>
  <c r="D3393"/>
  <c r="D3394"/>
  <c r="D3395"/>
  <c r="D3396"/>
  <c r="D3397"/>
  <c r="D3398"/>
  <c r="D3399"/>
  <c r="D3400"/>
  <c r="D3401"/>
  <c r="D3402"/>
  <c r="D3403"/>
  <c r="D3404"/>
  <c r="D3405"/>
  <c r="D3406"/>
  <c r="D3407"/>
  <c r="D3408"/>
  <c r="D3409"/>
  <c r="D3410"/>
  <c r="D3411"/>
  <c r="D3412"/>
  <c r="D3413"/>
  <c r="D3414"/>
  <c r="D3415"/>
  <c r="D3416"/>
  <c r="D3417"/>
  <c r="D3418"/>
  <c r="D3419"/>
  <c r="D3420"/>
  <c r="D3421"/>
  <c r="D3422"/>
  <c r="D3423"/>
  <c r="D3424"/>
  <c r="D3425"/>
  <c r="D3426"/>
  <c r="D3427"/>
  <c r="D3428"/>
  <c r="D3429"/>
  <c r="D3430"/>
  <c r="D3431"/>
  <c r="D3432"/>
  <c r="D3433"/>
  <c r="D3434"/>
  <c r="D3435"/>
  <c r="D3436"/>
  <c r="D3437"/>
  <c r="D3438"/>
  <c r="D3439"/>
  <c r="D3440"/>
  <c r="D3441"/>
  <c r="D3442"/>
  <c r="D3443"/>
  <c r="D3444"/>
  <c r="D3445"/>
  <c r="D3446"/>
  <c r="D3447"/>
  <c r="D3448"/>
  <c r="D3449"/>
  <c r="D3450"/>
  <c r="D3451"/>
  <c r="D3452"/>
  <c r="D3453"/>
  <c r="D3454"/>
  <c r="D3455"/>
  <c r="D3456"/>
  <c r="D3457"/>
  <c r="D3458"/>
  <c r="D3459"/>
  <c r="D3460"/>
  <c r="D3461"/>
  <c r="D3462"/>
  <c r="D3463"/>
  <c r="D3464"/>
  <c r="D3465"/>
  <c r="D3466"/>
  <c r="D3467"/>
  <c r="D3468"/>
  <c r="D3469"/>
  <c r="D3470"/>
  <c r="D3471"/>
  <c r="D3472"/>
  <c r="D3473"/>
  <c r="D3474"/>
  <c r="D3475"/>
  <c r="D3476"/>
  <c r="D3477"/>
  <c r="D3478"/>
  <c r="D3479"/>
  <c r="D3480"/>
  <c r="D3481"/>
  <c r="D3482"/>
  <c r="D3483"/>
  <c r="D3484"/>
  <c r="D3485"/>
  <c r="D3486"/>
  <c r="D3487"/>
  <c r="D3488"/>
  <c r="D3489"/>
  <c r="D3490"/>
  <c r="D3491"/>
  <c r="D3492"/>
  <c r="D3493"/>
  <c r="D3494"/>
  <c r="D3495"/>
  <c r="D3496"/>
  <c r="D3497"/>
  <c r="D3498"/>
  <c r="D3499"/>
  <c r="D3500"/>
  <c r="D3501"/>
  <c r="D3502"/>
  <c r="D3503"/>
  <c r="D3504"/>
  <c r="D3505"/>
  <c r="D3506"/>
  <c r="D3507"/>
  <c r="D3508"/>
  <c r="D3509"/>
  <c r="D3510"/>
  <c r="D3511"/>
  <c r="D3512"/>
  <c r="D3513"/>
  <c r="D3514"/>
  <c r="D3515"/>
  <c r="D3516"/>
  <c r="D3517"/>
  <c r="D3518"/>
  <c r="D3519"/>
  <c r="D3520"/>
  <c r="D3521"/>
  <c r="D3522"/>
  <c r="D3523"/>
  <c r="D3524"/>
  <c r="D3525"/>
  <c r="D3526"/>
  <c r="D3527"/>
  <c r="D3528"/>
  <c r="D3529"/>
  <c r="D3530"/>
  <c r="D3531"/>
  <c r="D3532"/>
  <c r="D3533"/>
  <c r="D3534"/>
  <c r="D3535"/>
  <c r="D3536"/>
  <c r="D3537"/>
  <c r="D3538"/>
  <c r="D3539"/>
  <c r="D3540"/>
  <c r="D3541"/>
  <c r="D3542"/>
  <c r="D3543"/>
  <c r="D3544"/>
  <c r="D3545"/>
  <c r="D3546"/>
  <c r="D3547"/>
  <c r="D3548"/>
  <c r="D3549"/>
  <c r="D3550"/>
  <c r="D3551"/>
  <c r="D3552"/>
  <c r="D3553"/>
  <c r="D3554"/>
  <c r="D3555"/>
  <c r="D3556"/>
  <c r="D3557"/>
  <c r="D3558"/>
  <c r="D3559"/>
  <c r="D3560"/>
  <c r="D3561"/>
  <c r="D3562"/>
  <c r="D3563"/>
  <c r="D3564"/>
  <c r="D3565"/>
  <c r="D3566"/>
  <c r="D3567"/>
  <c r="D3568"/>
  <c r="D3569"/>
  <c r="D3570"/>
  <c r="D3571"/>
  <c r="D3572"/>
  <c r="D3573"/>
  <c r="D3574"/>
  <c r="D3575"/>
  <c r="D3576"/>
  <c r="D3577"/>
  <c r="D3578"/>
  <c r="D3579"/>
  <c r="D3580"/>
  <c r="D3581"/>
  <c r="D3582"/>
  <c r="D3583"/>
  <c r="D3584"/>
  <c r="D3585"/>
  <c r="D3586"/>
  <c r="D3587"/>
  <c r="D3588"/>
  <c r="D3589"/>
  <c r="D3590"/>
  <c r="D3591"/>
  <c r="D3592"/>
  <c r="D3593"/>
  <c r="D3594"/>
  <c r="D3595"/>
  <c r="D3596"/>
  <c r="D3597"/>
  <c r="D3598"/>
  <c r="D3599"/>
  <c r="D3600"/>
  <c r="D3601"/>
  <c r="D3602"/>
  <c r="D3603"/>
  <c r="D3604"/>
  <c r="D3605"/>
  <c r="D3606"/>
  <c r="D3607"/>
  <c r="D3608"/>
  <c r="D3609"/>
  <c r="D3610"/>
  <c r="D3611"/>
  <c r="D3612"/>
  <c r="D3613"/>
  <c r="D3614"/>
  <c r="D3615"/>
  <c r="D3616"/>
  <c r="D3617"/>
  <c r="D3618"/>
  <c r="D3619"/>
  <c r="D3620"/>
  <c r="D3621"/>
  <c r="D3622"/>
  <c r="D3623"/>
  <c r="D3624"/>
  <c r="D3625"/>
  <c r="D3626"/>
  <c r="D3627"/>
  <c r="D3628"/>
  <c r="D3629"/>
  <c r="D3630"/>
  <c r="D3631"/>
  <c r="D3632"/>
  <c r="D3633"/>
  <c r="D3634"/>
  <c r="D3635"/>
  <c r="D3636"/>
  <c r="D3637"/>
  <c r="D3638"/>
  <c r="D3639"/>
  <c r="D3640"/>
  <c r="D3641"/>
  <c r="D3642"/>
  <c r="D3643"/>
  <c r="D3644"/>
  <c r="D3645"/>
  <c r="D3646"/>
  <c r="D3647"/>
  <c r="D3648"/>
  <c r="D3649"/>
  <c r="D3650"/>
  <c r="D3651"/>
  <c r="D3652"/>
  <c r="D3653"/>
  <c r="D3654"/>
  <c r="D3655"/>
  <c r="D3656"/>
  <c r="D3657"/>
  <c r="D3658"/>
  <c r="D3659"/>
  <c r="D3660"/>
  <c r="D3661"/>
  <c r="D3662"/>
  <c r="D3663"/>
  <c r="D3664"/>
  <c r="D3665"/>
  <c r="D3666"/>
  <c r="D3667"/>
  <c r="D3668"/>
  <c r="D3669"/>
  <c r="D3670"/>
  <c r="D3671"/>
  <c r="D3672"/>
  <c r="D3673"/>
  <c r="D3674"/>
  <c r="D3675"/>
  <c r="D3676"/>
  <c r="D3677"/>
  <c r="D3678"/>
  <c r="D3679"/>
  <c r="D3680"/>
  <c r="D3681"/>
  <c r="D3682"/>
  <c r="D3683"/>
  <c r="D3684"/>
  <c r="D3685"/>
  <c r="D3686"/>
  <c r="D3687"/>
  <c r="D3688"/>
  <c r="D3689"/>
  <c r="D3690"/>
  <c r="D3691"/>
  <c r="D3692"/>
  <c r="D3693"/>
  <c r="D3694"/>
  <c r="D3695"/>
  <c r="D3696"/>
  <c r="D3697"/>
  <c r="D3698"/>
  <c r="D3699"/>
  <c r="D3700"/>
  <c r="D3701"/>
  <c r="D3702"/>
  <c r="D3703"/>
  <c r="D3704"/>
  <c r="D3705"/>
  <c r="D3706"/>
  <c r="D3707"/>
  <c r="D3708"/>
  <c r="D3709"/>
  <c r="D3710"/>
  <c r="D3711"/>
  <c r="D3712"/>
  <c r="D3713"/>
  <c r="D3714"/>
  <c r="D3715"/>
  <c r="D3716"/>
  <c r="D3717"/>
  <c r="D3718"/>
  <c r="D3719"/>
  <c r="D3720"/>
  <c r="D3721"/>
  <c r="D3722"/>
  <c r="D3723"/>
  <c r="D3724"/>
  <c r="D3725"/>
  <c r="D3726"/>
  <c r="D3727"/>
  <c r="D3728"/>
  <c r="D3729"/>
  <c r="D3730"/>
  <c r="D3731"/>
  <c r="D3732"/>
  <c r="D3733"/>
  <c r="D3734"/>
  <c r="D3735"/>
  <c r="D3736"/>
  <c r="D3737"/>
  <c r="D3738"/>
  <c r="D3739"/>
  <c r="D3740"/>
  <c r="D3741"/>
  <c r="D3742"/>
  <c r="D3743"/>
  <c r="D3744"/>
  <c r="D3745"/>
  <c r="D3746"/>
  <c r="D3747"/>
  <c r="D3748"/>
  <c r="D3749"/>
  <c r="D3750"/>
  <c r="D3751"/>
  <c r="D3752"/>
  <c r="D3753"/>
  <c r="D3754"/>
  <c r="D3755"/>
  <c r="D3756"/>
  <c r="D3757"/>
  <c r="D3758"/>
  <c r="D3759"/>
  <c r="D3760"/>
  <c r="D3761"/>
  <c r="D3762"/>
  <c r="D3763"/>
  <c r="D3764"/>
  <c r="D3765"/>
  <c r="D3766"/>
  <c r="D3767"/>
  <c r="D3768"/>
  <c r="D3769"/>
  <c r="D3770"/>
  <c r="D3771"/>
  <c r="D3772"/>
  <c r="D3773"/>
  <c r="D3774"/>
  <c r="D3775"/>
  <c r="D3776"/>
  <c r="D3777"/>
  <c r="D3778"/>
  <c r="D3779"/>
  <c r="D3780"/>
  <c r="D3781"/>
  <c r="D3782"/>
  <c r="D3783"/>
  <c r="D3784"/>
  <c r="D3785"/>
  <c r="D3786"/>
  <c r="D3787"/>
  <c r="D3788"/>
  <c r="D3789"/>
  <c r="D3790"/>
  <c r="D3791"/>
  <c r="D3792"/>
  <c r="D3793"/>
  <c r="D3794"/>
  <c r="D3795"/>
  <c r="D3796"/>
  <c r="D3797"/>
  <c r="D3798"/>
  <c r="D3799"/>
  <c r="D3800"/>
  <c r="D3801"/>
  <c r="D3802"/>
  <c r="D3803"/>
  <c r="D3804"/>
  <c r="D3805"/>
  <c r="D3806"/>
  <c r="D3807"/>
  <c r="D3808"/>
  <c r="D3809"/>
  <c r="D3810"/>
  <c r="D3811"/>
  <c r="D3812"/>
  <c r="D3813"/>
  <c r="D3814"/>
  <c r="D3815"/>
  <c r="D3816"/>
  <c r="D3817"/>
  <c r="D3818"/>
  <c r="D3819"/>
  <c r="D3820"/>
  <c r="D3821"/>
  <c r="D3822"/>
  <c r="D3823"/>
  <c r="D3824"/>
  <c r="D3825"/>
  <c r="D3826"/>
  <c r="D3827"/>
  <c r="D3828"/>
  <c r="D3829"/>
  <c r="D3830"/>
  <c r="D3831"/>
  <c r="D3832"/>
  <c r="D3833"/>
  <c r="D3834"/>
  <c r="D3835"/>
  <c r="D3836"/>
  <c r="D3837"/>
  <c r="D3838"/>
  <c r="D3839"/>
  <c r="D3840"/>
  <c r="D3841"/>
  <c r="D3842"/>
  <c r="D3843"/>
  <c r="D3844"/>
  <c r="D3845"/>
  <c r="D3846"/>
  <c r="D3847"/>
  <c r="D3848"/>
  <c r="D3849"/>
  <c r="D3850"/>
  <c r="D3851"/>
  <c r="D3852"/>
  <c r="D3853"/>
  <c r="D3854"/>
  <c r="D3855"/>
  <c r="D3856"/>
  <c r="D3857"/>
  <c r="D3858"/>
  <c r="D3859"/>
  <c r="D3860"/>
  <c r="D3861"/>
  <c r="D3862"/>
  <c r="D3863"/>
  <c r="D3864"/>
  <c r="D3865"/>
  <c r="D3866"/>
  <c r="D3867"/>
  <c r="D3868"/>
  <c r="D3869"/>
  <c r="D3870"/>
  <c r="D3871"/>
  <c r="D3872"/>
  <c r="D3873"/>
  <c r="D3874"/>
  <c r="D3875"/>
  <c r="D3876"/>
  <c r="D3877"/>
  <c r="D3878"/>
  <c r="D3879"/>
  <c r="D3880"/>
  <c r="D3881"/>
  <c r="D3882"/>
  <c r="D3883"/>
  <c r="D3884"/>
  <c r="D3885"/>
  <c r="D3886"/>
  <c r="D3887"/>
  <c r="D3888"/>
  <c r="D3889"/>
  <c r="D3890"/>
  <c r="D3891"/>
  <c r="D3892"/>
  <c r="D3893"/>
  <c r="D3894"/>
  <c r="D3895"/>
  <c r="D3896"/>
  <c r="D3897"/>
  <c r="D3898"/>
  <c r="D3899"/>
  <c r="D3900"/>
  <c r="D3901"/>
  <c r="D3902"/>
  <c r="D3903"/>
  <c r="D3904"/>
  <c r="D3905"/>
  <c r="D3906"/>
  <c r="D3907"/>
  <c r="D3908"/>
  <c r="D3909"/>
  <c r="D3910"/>
  <c r="D3911"/>
  <c r="D3912"/>
  <c r="D3913"/>
  <c r="D3914"/>
  <c r="D3915"/>
  <c r="D3916"/>
  <c r="D3917"/>
  <c r="D3918"/>
  <c r="D3919"/>
  <c r="D3920"/>
  <c r="D3921"/>
  <c r="D3922"/>
  <c r="D3923"/>
  <c r="D3924"/>
  <c r="D3925"/>
  <c r="D3926"/>
  <c r="D3927"/>
  <c r="D3928"/>
  <c r="D3929"/>
  <c r="D3930"/>
  <c r="D3931"/>
  <c r="D3932"/>
  <c r="D3933"/>
  <c r="D3934"/>
  <c r="D3935"/>
  <c r="D3936"/>
  <c r="D3937"/>
  <c r="D3938"/>
  <c r="D3939"/>
  <c r="D3940"/>
  <c r="D3941"/>
  <c r="D3942"/>
  <c r="D3943"/>
  <c r="D3944"/>
  <c r="D3945"/>
  <c r="D3946"/>
  <c r="D3947"/>
  <c r="D3948"/>
  <c r="D3949"/>
  <c r="D3950"/>
  <c r="D3951"/>
  <c r="D3952"/>
  <c r="D3953"/>
  <c r="D3954"/>
  <c r="D3955"/>
  <c r="D3956"/>
  <c r="D3957"/>
  <c r="D3958"/>
  <c r="D3959"/>
  <c r="D3960"/>
  <c r="D3961"/>
  <c r="D3962"/>
  <c r="D3963"/>
  <c r="D3964"/>
  <c r="D3965"/>
  <c r="D3966"/>
  <c r="D3967"/>
  <c r="D3968"/>
  <c r="D3969"/>
  <c r="D3970"/>
  <c r="D3971"/>
  <c r="D3972"/>
  <c r="D3973"/>
  <c r="D3974"/>
  <c r="D3975"/>
  <c r="D3976"/>
  <c r="D3977"/>
  <c r="D3978"/>
  <c r="D3979"/>
  <c r="D3980"/>
  <c r="D3981"/>
  <c r="D3982"/>
  <c r="D3983"/>
  <c r="D3984"/>
  <c r="D3985"/>
  <c r="D3986"/>
  <c r="D3987"/>
  <c r="D3988"/>
  <c r="D3989"/>
  <c r="D3990"/>
  <c r="D3991"/>
  <c r="D3992"/>
  <c r="D3993"/>
  <c r="D3994"/>
  <c r="D3995"/>
  <c r="D3996"/>
  <c r="D3997"/>
  <c r="D3998"/>
  <c r="D3999"/>
  <c r="D4000"/>
  <c r="D4001"/>
  <c r="D4002"/>
  <c r="D4003"/>
  <c r="D4004"/>
  <c r="D4005"/>
  <c r="D4006"/>
  <c r="D4007"/>
  <c r="D4008"/>
  <c r="D4009"/>
  <c r="D4010"/>
  <c r="D4011"/>
  <c r="D4012"/>
  <c r="D4013"/>
  <c r="D4014"/>
  <c r="D4015"/>
  <c r="D4016"/>
  <c r="D4017"/>
  <c r="D4018"/>
  <c r="D4019"/>
  <c r="D4020"/>
  <c r="D4021"/>
  <c r="D4022"/>
  <c r="D4023"/>
  <c r="D4024"/>
  <c r="D4025"/>
  <c r="D4026"/>
  <c r="D4027"/>
  <c r="D4028"/>
  <c r="D4029"/>
  <c r="D4030"/>
  <c r="D4031"/>
  <c r="D4032"/>
  <c r="D4033"/>
  <c r="D4034"/>
  <c r="D4035"/>
  <c r="D4036"/>
  <c r="D4037"/>
  <c r="D4038"/>
  <c r="D4039"/>
  <c r="D4040"/>
  <c r="D4041"/>
  <c r="D4042"/>
  <c r="D4043"/>
  <c r="D4044"/>
  <c r="D4045"/>
  <c r="D4046"/>
  <c r="D4047"/>
  <c r="D4048"/>
  <c r="D4049"/>
  <c r="D4050"/>
  <c r="D4051"/>
  <c r="D4052"/>
  <c r="D4053"/>
  <c r="D4054"/>
  <c r="D4055"/>
  <c r="D4056"/>
  <c r="D4057"/>
  <c r="D4058"/>
  <c r="D4059"/>
  <c r="D4060"/>
  <c r="D4061"/>
  <c r="D4062"/>
  <c r="D4063"/>
  <c r="D4064"/>
  <c r="D4065"/>
  <c r="D4066"/>
  <c r="D4067"/>
  <c r="D4068"/>
  <c r="D4069"/>
  <c r="D4070"/>
  <c r="D4071"/>
  <c r="D4072"/>
  <c r="D4073"/>
  <c r="D4074"/>
  <c r="D4075"/>
  <c r="D4076"/>
  <c r="D4077"/>
  <c r="D4078"/>
  <c r="D4079"/>
  <c r="D4080"/>
  <c r="D4081"/>
  <c r="D4082"/>
  <c r="D4083"/>
  <c r="D4084"/>
  <c r="D4085"/>
  <c r="D4086"/>
  <c r="D4087"/>
  <c r="D4088"/>
  <c r="D4089"/>
  <c r="D4090"/>
  <c r="D4091"/>
  <c r="D4092"/>
  <c r="D4093"/>
  <c r="D4094"/>
  <c r="D4095"/>
  <c r="D4096"/>
  <c r="D4097"/>
  <c r="D4098"/>
  <c r="D4099"/>
  <c r="D4100"/>
  <c r="D4101"/>
  <c r="D4102"/>
  <c r="D4103"/>
  <c r="D4104"/>
  <c r="D4105"/>
  <c r="D4106"/>
  <c r="D4107"/>
  <c r="D4108"/>
  <c r="D4109"/>
  <c r="D4110"/>
  <c r="D4111"/>
  <c r="D4112"/>
  <c r="D4113"/>
  <c r="D4114"/>
  <c r="D4115"/>
  <c r="D4116"/>
  <c r="D4117"/>
  <c r="D4118"/>
  <c r="D4119"/>
  <c r="D4120"/>
  <c r="D4121"/>
  <c r="D4122"/>
  <c r="D4123"/>
  <c r="D4124"/>
  <c r="D4125"/>
  <c r="D4126"/>
  <c r="D4127"/>
  <c r="D4128"/>
  <c r="D4129"/>
  <c r="D4130"/>
  <c r="D4131"/>
  <c r="D4132"/>
  <c r="D4133"/>
  <c r="D4134"/>
  <c r="D4135"/>
  <c r="D4136"/>
  <c r="D4137"/>
  <c r="D4138"/>
  <c r="D4139"/>
  <c r="D4140"/>
  <c r="D4141"/>
  <c r="D4142"/>
  <c r="D4143"/>
  <c r="D4144"/>
  <c r="D4145"/>
  <c r="D4146"/>
  <c r="D4147"/>
  <c r="D4148"/>
  <c r="D4149"/>
  <c r="D4150"/>
  <c r="D4151"/>
  <c r="D4152"/>
  <c r="D4153"/>
  <c r="D4154"/>
  <c r="D4155"/>
  <c r="D4156"/>
  <c r="D4157"/>
  <c r="D4158"/>
  <c r="D4159"/>
  <c r="D4160"/>
  <c r="D4161"/>
  <c r="D4162"/>
  <c r="D4163"/>
  <c r="D4164"/>
  <c r="D4165"/>
  <c r="D4166"/>
  <c r="D4167"/>
  <c r="D4168"/>
  <c r="D4169"/>
  <c r="D4170"/>
  <c r="D4171"/>
  <c r="D4172"/>
  <c r="D4173"/>
  <c r="D4174"/>
  <c r="D4175"/>
  <c r="D4176"/>
  <c r="D4177"/>
  <c r="D4178"/>
  <c r="D4179"/>
  <c r="D4180"/>
  <c r="D4181"/>
  <c r="D4182"/>
  <c r="D4183"/>
  <c r="D4184"/>
  <c r="D4185"/>
  <c r="D4186"/>
  <c r="D4187"/>
  <c r="D4188"/>
  <c r="D4189"/>
  <c r="D4190"/>
  <c r="D4191"/>
  <c r="D4192"/>
  <c r="D4193"/>
  <c r="D4194"/>
  <c r="D4195"/>
  <c r="D4196"/>
  <c r="D4197"/>
  <c r="D4198"/>
  <c r="D4199"/>
  <c r="D4200"/>
  <c r="D4201"/>
  <c r="D4202"/>
  <c r="D4203"/>
  <c r="D4204"/>
  <c r="D4205"/>
  <c r="D4206"/>
  <c r="D4207"/>
  <c r="D4208"/>
  <c r="D4209"/>
  <c r="D4210"/>
  <c r="D4211"/>
  <c r="D4212"/>
  <c r="D4213"/>
  <c r="D4214"/>
  <c r="D4215"/>
  <c r="D4216"/>
  <c r="D4217"/>
  <c r="D4218"/>
  <c r="D4219"/>
  <c r="D4220"/>
  <c r="D4221"/>
  <c r="D4222"/>
  <c r="D4223"/>
  <c r="D4224"/>
  <c r="D4225"/>
  <c r="D4226"/>
  <c r="D4227"/>
  <c r="D4228"/>
  <c r="D4229"/>
  <c r="D4230"/>
  <c r="D4231"/>
  <c r="D4232"/>
  <c r="D4233"/>
  <c r="D4234"/>
  <c r="D4235"/>
  <c r="D4236"/>
  <c r="D4237"/>
  <c r="D4238"/>
  <c r="D4239"/>
  <c r="D4240"/>
  <c r="D4241"/>
  <c r="D4242"/>
  <c r="D4243"/>
  <c r="D4244"/>
  <c r="D4245"/>
  <c r="D4246"/>
  <c r="D4247"/>
  <c r="D4248"/>
  <c r="D4249"/>
  <c r="D4250"/>
  <c r="D4251"/>
  <c r="D4252"/>
  <c r="D4253"/>
  <c r="D4254"/>
  <c r="D4255"/>
  <c r="D4256"/>
  <c r="D4257"/>
  <c r="D4258"/>
  <c r="D4259"/>
  <c r="D4260"/>
  <c r="D4261"/>
  <c r="D4262"/>
  <c r="D4263"/>
  <c r="D4264"/>
  <c r="D4265"/>
  <c r="D4266"/>
  <c r="D4267"/>
  <c r="D4268"/>
  <c r="D4269"/>
  <c r="D4270"/>
  <c r="D4271"/>
  <c r="D4272"/>
  <c r="D4273"/>
  <c r="D4274"/>
  <c r="D4275"/>
  <c r="D4276"/>
  <c r="D4277"/>
  <c r="D4278"/>
  <c r="D4279"/>
  <c r="D4280"/>
  <c r="D4281"/>
  <c r="D4282"/>
  <c r="D4283"/>
  <c r="D4284"/>
  <c r="D4285"/>
  <c r="D4286"/>
  <c r="D4287"/>
  <c r="D4288"/>
  <c r="D4289"/>
  <c r="D4290"/>
  <c r="D4291"/>
  <c r="D4292"/>
  <c r="D4293"/>
  <c r="D4294"/>
  <c r="D4295"/>
  <c r="D4296"/>
  <c r="D4297"/>
  <c r="D4298"/>
  <c r="D4299"/>
  <c r="D4300"/>
  <c r="D4301"/>
  <c r="D4302"/>
  <c r="D4303"/>
  <c r="D4304"/>
  <c r="D4305"/>
  <c r="D4306"/>
  <c r="D4307"/>
  <c r="D4308"/>
  <c r="D4309"/>
  <c r="D4310"/>
  <c r="D4311"/>
  <c r="D4312"/>
  <c r="D4313"/>
  <c r="D4314"/>
  <c r="D4315"/>
  <c r="D4316"/>
  <c r="D4317"/>
  <c r="D4318"/>
  <c r="D4319"/>
  <c r="D4320"/>
  <c r="D4321"/>
  <c r="D4322"/>
  <c r="D4323"/>
  <c r="D4324"/>
  <c r="D4325"/>
  <c r="D4326"/>
  <c r="D4327"/>
  <c r="D4328"/>
  <c r="D4329"/>
  <c r="D4330"/>
  <c r="D4331"/>
  <c r="D4332"/>
  <c r="D4333"/>
  <c r="D4334"/>
  <c r="D4335"/>
  <c r="D4336"/>
  <c r="D4337"/>
  <c r="D4338"/>
  <c r="D4339"/>
  <c r="D4340"/>
  <c r="D4341"/>
  <c r="D4342"/>
  <c r="D4343"/>
  <c r="D4344"/>
  <c r="D4345"/>
  <c r="D4346"/>
  <c r="D4347"/>
  <c r="D4348"/>
  <c r="D4349"/>
  <c r="D4350"/>
  <c r="D4351"/>
  <c r="D4352"/>
  <c r="D4353"/>
  <c r="D4354"/>
  <c r="D4355"/>
  <c r="D4356"/>
  <c r="D4357"/>
  <c r="D4358"/>
  <c r="D4359"/>
  <c r="D4360"/>
  <c r="D4361"/>
  <c r="D4362"/>
  <c r="D4363"/>
  <c r="D4364"/>
  <c r="D4365"/>
  <c r="D4366"/>
  <c r="D4367"/>
  <c r="D4368"/>
  <c r="D4369"/>
  <c r="D4370"/>
  <c r="D4371"/>
  <c r="D4372"/>
  <c r="D4373"/>
  <c r="D4374"/>
  <c r="D4375"/>
  <c r="D4376"/>
  <c r="D4377"/>
  <c r="D4378"/>
  <c r="D4379"/>
  <c r="D4380"/>
  <c r="D4381"/>
  <c r="D4382"/>
  <c r="D4383"/>
  <c r="D4384"/>
  <c r="D4385"/>
  <c r="D4386"/>
  <c r="D4387"/>
  <c r="D4388"/>
  <c r="D4389"/>
  <c r="D4390"/>
  <c r="D4391"/>
  <c r="D4392"/>
  <c r="D4393"/>
  <c r="D4394"/>
  <c r="D4395"/>
  <c r="D4396"/>
  <c r="D4397"/>
  <c r="D4398"/>
  <c r="D4399"/>
  <c r="D4400"/>
  <c r="D4401"/>
  <c r="D4402"/>
  <c r="D4403"/>
  <c r="D4404"/>
  <c r="D4405"/>
  <c r="D4406"/>
  <c r="D4407"/>
  <c r="D4408"/>
  <c r="D4409"/>
  <c r="D4410"/>
  <c r="D4411"/>
  <c r="D4412"/>
  <c r="D4413"/>
  <c r="D4414"/>
  <c r="D4415"/>
  <c r="D4416"/>
  <c r="D4417"/>
  <c r="D4418"/>
  <c r="D4419"/>
  <c r="D4420"/>
  <c r="D4421"/>
  <c r="D4422"/>
  <c r="D4423"/>
  <c r="D4424"/>
  <c r="D4425"/>
  <c r="D4426"/>
  <c r="D4427"/>
  <c r="D4428"/>
  <c r="D4429"/>
  <c r="D4430"/>
  <c r="D4431"/>
  <c r="D4432"/>
  <c r="D4433"/>
  <c r="D4434"/>
  <c r="D4435"/>
  <c r="D4436"/>
  <c r="D4437"/>
  <c r="D4438"/>
  <c r="D4439"/>
  <c r="D4440"/>
  <c r="D4441"/>
  <c r="D4442"/>
  <c r="D4443"/>
  <c r="D4444"/>
  <c r="D4445"/>
  <c r="D4446"/>
  <c r="D4447"/>
  <c r="D4448"/>
  <c r="D4449"/>
  <c r="D4450"/>
  <c r="D4451"/>
  <c r="D4452"/>
  <c r="D4453"/>
  <c r="D4454"/>
  <c r="D4455"/>
  <c r="D4456"/>
  <c r="D4457"/>
  <c r="D4458"/>
  <c r="D4459"/>
  <c r="D4460"/>
  <c r="D4461"/>
  <c r="D4462"/>
  <c r="D4463"/>
  <c r="D4464"/>
  <c r="D4465"/>
  <c r="D4466"/>
  <c r="D4467"/>
  <c r="D4468"/>
  <c r="D4469"/>
  <c r="D4470"/>
  <c r="D4471"/>
  <c r="D4472"/>
  <c r="D4473"/>
  <c r="D4474"/>
  <c r="D4475"/>
  <c r="D4476"/>
  <c r="D4477"/>
  <c r="D4478"/>
  <c r="D4479"/>
  <c r="D4480"/>
  <c r="D4481"/>
  <c r="D4482"/>
  <c r="D4483"/>
  <c r="D4484"/>
  <c r="D4485"/>
  <c r="D4486"/>
  <c r="D4487"/>
  <c r="D4488"/>
  <c r="D4489"/>
  <c r="D4490"/>
  <c r="D4491"/>
  <c r="D4492"/>
  <c r="D4493"/>
  <c r="D4494"/>
  <c r="D4495"/>
  <c r="D4496"/>
  <c r="D4497"/>
  <c r="D4498"/>
  <c r="D4499"/>
  <c r="D4500"/>
  <c r="D4501"/>
  <c r="D4502"/>
  <c r="D4503"/>
  <c r="D4504"/>
  <c r="D4505"/>
  <c r="D4506"/>
  <c r="D4507"/>
  <c r="D4508"/>
  <c r="D4509"/>
  <c r="D4510"/>
  <c r="D4511"/>
  <c r="D4512"/>
  <c r="D4513"/>
  <c r="D4514"/>
  <c r="D4515"/>
  <c r="D4516"/>
  <c r="D4517"/>
  <c r="D4518"/>
  <c r="D4519"/>
  <c r="D4520"/>
  <c r="D4521"/>
  <c r="D4522"/>
  <c r="D4523"/>
  <c r="D4524"/>
  <c r="D4525"/>
  <c r="D4526"/>
  <c r="D4527"/>
  <c r="D4528"/>
  <c r="D4529"/>
  <c r="D4530"/>
  <c r="D4531"/>
  <c r="D4532"/>
  <c r="D4533"/>
  <c r="D4534"/>
  <c r="D4535"/>
  <c r="D4536"/>
  <c r="D4537"/>
  <c r="D4538"/>
  <c r="D4539"/>
  <c r="D4540"/>
  <c r="D4541"/>
  <c r="D4542"/>
  <c r="D4543"/>
  <c r="D4544"/>
  <c r="D4545"/>
  <c r="D4546"/>
  <c r="D4547"/>
  <c r="D4548"/>
  <c r="D4549"/>
  <c r="D4550"/>
  <c r="D4551"/>
  <c r="D4552"/>
  <c r="D4553"/>
  <c r="D4554"/>
  <c r="D4555"/>
  <c r="D4556"/>
  <c r="D4557"/>
  <c r="D4558"/>
  <c r="D4559"/>
  <c r="D4560"/>
  <c r="D4561"/>
  <c r="D4562"/>
  <c r="D4563"/>
  <c r="D4564"/>
  <c r="D4565"/>
  <c r="D4566"/>
  <c r="D4567"/>
  <c r="D4568"/>
  <c r="D4569"/>
  <c r="D4570"/>
  <c r="D4571"/>
  <c r="D4572"/>
  <c r="D4573"/>
  <c r="D4574"/>
  <c r="D4575"/>
  <c r="D4576"/>
  <c r="D4577"/>
  <c r="D4578"/>
  <c r="D4579"/>
  <c r="D4580"/>
  <c r="D4581"/>
  <c r="D4582"/>
  <c r="D4583"/>
  <c r="D4584"/>
  <c r="D4585"/>
  <c r="D4586"/>
  <c r="D4587"/>
  <c r="D4588"/>
  <c r="D4589"/>
  <c r="D4590"/>
  <c r="D4591"/>
  <c r="D4592"/>
  <c r="D4593"/>
  <c r="D4594"/>
  <c r="D4595"/>
  <c r="D4596"/>
  <c r="D4597"/>
  <c r="D4598"/>
  <c r="D4599"/>
  <c r="D4600"/>
  <c r="D4601"/>
  <c r="D4602"/>
  <c r="D4603"/>
  <c r="D4604"/>
  <c r="D4605"/>
  <c r="D4606"/>
  <c r="D4607"/>
  <c r="D4608"/>
  <c r="D4609"/>
  <c r="D4610"/>
  <c r="D4611"/>
  <c r="D4612"/>
  <c r="D4613"/>
  <c r="D4614"/>
  <c r="D4615"/>
  <c r="D4616"/>
  <c r="D4617"/>
  <c r="D4618"/>
  <c r="D4619"/>
  <c r="D4620"/>
  <c r="D4621"/>
  <c r="D4622"/>
  <c r="D4623"/>
  <c r="D4624"/>
  <c r="D4625"/>
  <c r="D4626"/>
  <c r="D4627"/>
  <c r="D4628"/>
  <c r="D4629"/>
  <c r="D4630"/>
  <c r="D4631"/>
  <c r="D4632"/>
  <c r="D4633"/>
  <c r="D4634"/>
  <c r="D4635"/>
  <c r="D4636"/>
  <c r="D4637"/>
  <c r="D4638"/>
  <c r="D4639"/>
  <c r="D4640"/>
  <c r="D4641"/>
  <c r="D4642"/>
  <c r="D4643"/>
  <c r="D4644"/>
  <c r="D4645"/>
  <c r="D4646"/>
  <c r="D4647"/>
  <c r="D4648"/>
  <c r="D4649"/>
  <c r="D4650"/>
  <c r="D4651"/>
  <c r="D4652"/>
  <c r="D4653"/>
  <c r="D4654"/>
  <c r="D4655"/>
  <c r="D4656"/>
  <c r="D4657"/>
  <c r="D4658"/>
  <c r="D4659"/>
  <c r="D4660"/>
  <c r="D4661"/>
  <c r="D4662"/>
  <c r="D4663"/>
  <c r="D4664"/>
  <c r="D4665"/>
  <c r="D4666"/>
  <c r="D4667"/>
  <c r="D4668"/>
  <c r="D4669"/>
  <c r="D4670"/>
  <c r="D4671"/>
  <c r="D4672"/>
  <c r="D4673"/>
  <c r="D4674"/>
  <c r="D4675"/>
  <c r="D4676"/>
  <c r="D4677"/>
  <c r="D4678"/>
  <c r="D4679"/>
  <c r="D4680"/>
  <c r="D4681"/>
  <c r="D4682"/>
  <c r="D4683"/>
  <c r="D4684"/>
  <c r="D4685"/>
  <c r="D4686"/>
  <c r="D4687"/>
  <c r="D4688"/>
  <c r="D4689"/>
  <c r="D4690"/>
  <c r="D4691"/>
  <c r="D4692"/>
  <c r="D4693"/>
  <c r="D4694"/>
  <c r="D4695"/>
  <c r="D4696"/>
  <c r="D4697"/>
  <c r="D4698"/>
  <c r="D4699"/>
  <c r="D4700"/>
  <c r="D4701"/>
  <c r="D4702"/>
  <c r="D4703"/>
  <c r="D4704"/>
  <c r="D4705"/>
  <c r="D4706"/>
  <c r="D4707"/>
  <c r="D4708"/>
  <c r="D4709"/>
  <c r="D4710"/>
  <c r="D4711"/>
  <c r="D4712"/>
  <c r="D4713"/>
  <c r="D4714"/>
  <c r="D4715"/>
  <c r="D4716"/>
  <c r="D4717"/>
  <c r="D4718"/>
  <c r="D4719"/>
  <c r="D4720"/>
  <c r="D4721"/>
  <c r="D4722"/>
  <c r="D4723"/>
  <c r="D4724"/>
  <c r="D4725"/>
  <c r="D4726"/>
  <c r="D4727"/>
  <c r="D4728"/>
  <c r="D4729"/>
  <c r="D4730"/>
  <c r="D4731"/>
  <c r="D4732"/>
  <c r="D4733"/>
  <c r="D4734"/>
  <c r="D4735"/>
  <c r="D4736"/>
  <c r="D4737"/>
  <c r="D4738"/>
  <c r="D4739"/>
  <c r="D4740"/>
  <c r="D4741"/>
  <c r="D4742"/>
  <c r="D4743"/>
  <c r="D4744"/>
  <c r="D4745"/>
  <c r="D4746"/>
  <c r="D4747"/>
  <c r="D4748"/>
  <c r="D4749"/>
  <c r="D4750"/>
  <c r="D4751"/>
  <c r="D4752"/>
  <c r="D4753"/>
  <c r="D4754"/>
  <c r="D4755"/>
  <c r="D4756"/>
  <c r="D4757"/>
  <c r="D4758"/>
  <c r="D4759"/>
  <c r="D4760"/>
  <c r="D4761"/>
  <c r="D4762"/>
  <c r="D4763"/>
  <c r="D4764"/>
  <c r="D4765"/>
  <c r="D4766"/>
  <c r="D4767"/>
  <c r="D4768"/>
  <c r="D4769"/>
  <c r="D4770"/>
  <c r="D4771"/>
  <c r="D4772"/>
  <c r="D4773"/>
  <c r="D4774"/>
  <c r="D4775"/>
  <c r="D4776"/>
  <c r="D4777"/>
  <c r="D4778"/>
  <c r="D4779"/>
  <c r="D4780"/>
  <c r="D4781"/>
  <c r="D4782"/>
  <c r="D4783"/>
  <c r="D4784"/>
  <c r="D4785"/>
  <c r="D4786"/>
  <c r="D4787"/>
  <c r="D4788"/>
  <c r="D4789"/>
  <c r="D4790"/>
  <c r="D4791"/>
  <c r="D4792"/>
  <c r="D4793"/>
  <c r="D4794"/>
  <c r="D4795"/>
  <c r="D4796"/>
  <c r="D4797"/>
  <c r="D4798"/>
  <c r="D4799"/>
  <c r="D4800"/>
  <c r="D4801"/>
  <c r="D4802"/>
  <c r="D4803"/>
  <c r="D4804"/>
  <c r="D4805"/>
  <c r="D4806"/>
  <c r="D4807"/>
  <c r="D4808"/>
  <c r="D4809"/>
  <c r="D4810"/>
  <c r="D4811"/>
  <c r="D4812"/>
  <c r="D4813"/>
  <c r="D4814"/>
  <c r="D4815"/>
  <c r="D4816"/>
  <c r="D4817"/>
  <c r="D4818"/>
  <c r="D4819"/>
  <c r="D4820"/>
  <c r="D4821"/>
  <c r="D4822"/>
  <c r="D4823"/>
  <c r="D4824"/>
  <c r="D4825"/>
  <c r="D4826"/>
  <c r="D4827"/>
  <c r="D4828"/>
  <c r="D4829"/>
  <c r="D4830"/>
  <c r="D4831"/>
  <c r="D4832"/>
  <c r="D4833"/>
  <c r="D4834"/>
  <c r="D4835"/>
  <c r="D4836"/>
  <c r="D4837"/>
  <c r="D4838"/>
  <c r="D4839"/>
  <c r="D4840"/>
  <c r="D4841"/>
  <c r="D4842"/>
  <c r="D4843"/>
  <c r="D4844"/>
  <c r="D4845"/>
  <c r="D4846"/>
  <c r="D4847"/>
  <c r="D4848"/>
  <c r="D4849"/>
  <c r="D4850"/>
  <c r="D4851"/>
  <c r="D4852"/>
  <c r="D4853"/>
  <c r="D4854"/>
  <c r="D4855"/>
  <c r="D4856"/>
  <c r="D4857"/>
  <c r="D4858"/>
  <c r="D4859"/>
  <c r="D4860"/>
  <c r="D4861"/>
  <c r="D4862"/>
  <c r="D4863"/>
  <c r="D4864"/>
  <c r="D4865"/>
  <c r="D4866"/>
  <c r="D4867"/>
  <c r="D4868"/>
  <c r="D4869"/>
  <c r="D4870"/>
  <c r="D4871"/>
  <c r="D4872"/>
  <c r="D4873"/>
  <c r="D4874"/>
  <c r="D4875"/>
  <c r="D4876"/>
  <c r="D4877"/>
  <c r="D4878"/>
  <c r="D4879"/>
  <c r="D4880"/>
  <c r="D4881"/>
  <c r="D4882"/>
  <c r="D4883"/>
  <c r="D4884"/>
  <c r="D4885"/>
  <c r="D4886"/>
  <c r="D4887"/>
  <c r="D4888"/>
  <c r="D4889"/>
  <c r="D4890"/>
  <c r="D4891"/>
  <c r="D4892"/>
  <c r="D4893"/>
  <c r="D4894"/>
  <c r="D4895"/>
  <c r="D4896"/>
  <c r="D4897"/>
  <c r="D4898"/>
  <c r="D4899"/>
  <c r="D4900"/>
  <c r="D4901"/>
  <c r="D4902"/>
  <c r="D4903"/>
  <c r="D4904"/>
  <c r="D4905"/>
  <c r="D4906"/>
  <c r="D4907"/>
  <c r="D4908"/>
  <c r="D4909"/>
  <c r="D4910"/>
  <c r="D4911"/>
  <c r="D4912"/>
  <c r="D4913"/>
  <c r="D4914"/>
  <c r="D4915"/>
  <c r="D4916"/>
  <c r="D4917"/>
  <c r="D4918"/>
  <c r="D4919"/>
  <c r="D4920"/>
  <c r="D4921"/>
  <c r="D4922"/>
  <c r="D4923"/>
  <c r="D4924"/>
  <c r="D4925"/>
  <c r="D4926"/>
  <c r="D4927"/>
  <c r="D4928"/>
  <c r="D4929"/>
  <c r="D4930"/>
  <c r="D4931"/>
  <c r="D4932"/>
  <c r="D4933"/>
  <c r="D4934"/>
  <c r="D4935"/>
  <c r="D4936"/>
  <c r="D4937"/>
  <c r="D4938"/>
  <c r="D4939"/>
  <c r="D4940"/>
  <c r="D4941"/>
  <c r="D4942"/>
  <c r="D4943"/>
  <c r="D4944"/>
  <c r="D4945"/>
  <c r="D4946"/>
  <c r="D4947"/>
  <c r="D4948"/>
  <c r="D4949"/>
  <c r="D4950"/>
  <c r="D4951"/>
  <c r="D4952"/>
  <c r="D4953"/>
  <c r="D4954"/>
  <c r="D4955"/>
  <c r="D4956"/>
  <c r="D4957"/>
  <c r="D4958"/>
  <c r="D4959"/>
  <c r="D4960"/>
  <c r="D4961"/>
  <c r="D4962"/>
  <c r="D4963"/>
  <c r="D4964"/>
  <c r="D4965"/>
  <c r="D4966"/>
  <c r="D4967"/>
  <c r="D4968"/>
  <c r="D4969"/>
  <c r="D4970"/>
  <c r="D4971"/>
  <c r="D4972"/>
  <c r="D4973"/>
  <c r="D4974"/>
  <c r="D4975"/>
  <c r="D4976"/>
  <c r="D4977"/>
  <c r="D4978"/>
  <c r="D4979"/>
  <c r="D4980"/>
  <c r="D4981"/>
  <c r="D4982"/>
  <c r="D4983"/>
  <c r="D4984"/>
  <c r="D4985"/>
  <c r="D4986"/>
  <c r="D4987"/>
  <c r="D4988"/>
  <c r="D4989"/>
  <c r="D4990"/>
  <c r="D4991"/>
  <c r="D4992"/>
  <c r="D4993"/>
  <c r="D4994"/>
  <c r="D4995"/>
  <c r="D4996"/>
  <c r="D4997"/>
  <c r="D4998"/>
  <c r="D4999"/>
  <c r="D5000"/>
  <c r="J9" i="3"/>
  <c r="J8"/>
  <c r="J7"/>
  <c r="J6"/>
  <c r="I9"/>
  <c r="I8"/>
  <c r="I7"/>
  <c r="I6"/>
  <c r="A5" i="1"/>
  <c r="K8" i="3" l="1"/>
  <c r="L8" s="1"/>
  <c r="K7"/>
  <c r="K9"/>
  <c r="L9" s="1"/>
  <c r="K6"/>
  <c r="L7"/>
  <c r="J5"/>
  <c r="I5"/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K5" i="3" l="1"/>
  <c r="L6"/>
  <c r="L5"/>
  <c r="N4" i="1"/>
  <c r="A7" i="3" l="1"/>
  <c r="A9"/>
  <c r="A11"/>
  <c r="A13"/>
  <c r="A15"/>
  <c r="A17"/>
  <c r="A19"/>
  <c r="A21"/>
  <c r="A23"/>
  <c r="A25"/>
  <c r="A27"/>
  <c r="A29"/>
  <c r="A31"/>
  <c r="A33"/>
  <c r="A35"/>
  <c r="A37"/>
  <c r="A39"/>
  <c r="A41"/>
  <c r="A43"/>
  <c r="A45"/>
  <c r="A47"/>
  <c r="A49"/>
  <c r="A51"/>
  <c r="A53"/>
  <c r="A55"/>
  <c r="A57"/>
  <c r="A59"/>
  <c r="A61"/>
  <c r="A63"/>
  <c r="A65"/>
  <c r="A67"/>
  <c r="A69"/>
  <c r="A71"/>
  <c r="A73"/>
  <c r="A75"/>
  <c r="A77"/>
  <c r="A79"/>
  <c r="A81"/>
  <c r="A83"/>
  <c r="A85"/>
  <c r="A87"/>
  <c r="A89"/>
  <c r="A91"/>
  <c r="A93"/>
  <c r="A95"/>
  <c r="A97"/>
  <c r="A99"/>
  <c r="A101"/>
  <c r="A103"/>
  <c r="A105"/>
  <c r="A107"/>
  <c r="A109"/>
  <c r="A111"/>
  <c r="A113"/>
  <c r="A115"/>
  <c r="A117"/>
  <c r="A119"/>
  <c r="A121"/>
  <c r="A123"/>
  <c r="A125"/>
  <c r="A127"/>
  <c r="A129"/>
  <c r="A131"/>
  <c r="A133"/>
  <c r="A135"/>
  <c r="A137"/>
  <c r="A139"/>
  <c r="A141"/>
  <c r="A143"/>
  <c r="A145"/>
  <c r="A147"/>
  <c r="A149"/>
  <c r="A151"/>
  <c r="A153"/>
  <c r="A155"/>
  <c r="A157"/>
  <c r="A159"/>
  <c r="A161"/>
  <c r="A163"/>
  <c r="A165"/>
  <c r="A167"/>
  <c r="A169"/>
  <c r="A171"/>
  <c r="A173"/>
  <c r="A175"/>
  <c r="A177"/>
  <c r="A179"/>
  <c r="A181"/>
  <c r="A183"/>
  <c r="A185"/>
  <c r="A187"/>
  <c r="A189"/>
  <c r="A191"/>
  <c r="A193"/>
  <c r="A195"/>
  <c r="A197"/>
  <c r="A199"/>
  <c r="A201"/>
  <c r="A203"/>
  <c r="A205"/>
  <c r="A207"/>
  <c r="A209"/>
  <c r="A211"/>
  <c r="A213"/>
  <c r="A215"/>
  <c r="A217"/>
  <c r="A219"/>
  <c r="A221"/>
  <c r="A223"/>
  <c r="A225"/>
  <c r="A227"/>
  <c r="A229"/>
  <c r="A231"/>
  <c r="A233"/>
  <c r="A235"/>
  <c r="A237"/>
  <c r="A239"/>
  <c r="A241"/>
  <c r="A243"/>
  <c r="A245"/>
  <c r="A247"/>
  <c r="A249"/>
  <c r="A251"/>
  <c r="A253"/>
  <c r="A255"/>
  <c r="A257"/>
  <c r="A259"/>
  <c r="A261"/>
  <c r="A263"/>
  <c r="A265"/>
  <c r="A267"/>
  <c r="A269"/>
  <c r="A271"/>
  <c r="A273"/>
  <c r="A275"/>
  <c r="A277"/>
  <c r="A279"/>
  <c r="A281"/>
  <c r="A283"/>
  <c r="A285"/>
  <c r="A287"/>
  <c r="A289"/>
  <c r="A291"/>
  <c r="A293"/>
  <c r="A295"/>
  <c r="A297"/>
  <c r="A299"/>
  <c r="A301"/>
  <c r="A303"/>
  <c r="A305"/>
  <c r="A307"/>
  <c r="A309"/>
  <c r="A311"/>
  <c r="A313"/>
  <c r="A315"/>
  <c r="A317"/>
  <c r="A319"/>
  <c r="A321"/>
  <c r="A323"/>
  <c r="A325"/>
  <c r="A327"/>
  <c r="A329"/>
  <c r="A331"/>
  <c r="A333"/>
  <c r="A335"/>
  <c r="A337"/>
  <c r="A339"/>
  <c r="A341"/>
  <c r="A343"/>
  <c r="A345"/>
  <c r="A347"/>
  <c r="A349"/>
  <c r="A351"/>
  <c r="A353"/>
  <c r="A355"/>
  <c r="A357"/>
  <c r="A359"/>
  <c r="A361"/>
  <c r="A363"/>
  <c r="A365"/>
  <c r="A367"/>
  <c r="A369"/>
  <c r="A371"/>
  <c r="A373"/>
  <c r="A375"/>
  <c r="A377"/>
  <c r="A379"/>
  <c r="A381"/>
  <c r="A383"/>
  <c r="A385"/>
  <c r="A387"/>
  <c r="A389"/>
  <c r="A391"/>
  <c r="A393"/>
  <c r="A395"/>
  <c r="A397"/>
  <c r="A399"/>
  <c r="A401"/>
  <c r="A403"/>
  <c r="A405"/>
  <c r="A407"/>
  <c r="A409"/>
  <c r="A411"/>
  <c r="A413"/>
  <c r="A415"/>
  <c r="A417"/>
  <c r="A419"/>
  <c r="A421"/>
  <c r="A423"/>
  <c r="A425"/>
  <c r="A427"/>
  <c r="A429"/>
  <c r="A431"/>
  <c r="A433"/>
  <c r="A435"/>
  <c r="A437"/>
  <c r="A439"/>
  <c r="A6"/>
  <c r="A8"/>
  <c r="A10"/>
  <c r="A12"/>
  <c r="A14"/>
  <c r="A16"/>
  <c r="A18"/>
  <c r="A20"/>
  <c r="A22"/>
  <c r="A24"/>
  <c r="A26"/>
  <c r="A28"/>
  <c r="A30"/>
  <c r="A32"/>
  <c r="A34"/>
  <c r="A36"/>
  <c r="A38"/>
  <c r="A40"/>
  <c r="A42"/>
  <c r="A44"/>
  <c r="A46"/>
  <c r="A48"/>
  <c r="A50"/>
  <c r="A52"/>
  <c r="A54"/>
  <c r="A56"/>
  <c r="A58"/>
  <c r="A60"/>
  <c r="A62"/>
  <c r="A64"/>
  <c r="A66"/>
  <c r="A68"/>
  <c r="A70"/>
  <c r="A72"/>
  <c r="A74"/>
  <c r="A76"/>
  <c r="A78"/>
  <c r="A80"/>
  <c r="A82"/>
  <c r="A84"/>
  <c r="A86"/>
  <c r="A88"/>
  <c r="A90"/>
  <c r="A92"/>
  <c r="A94"/>
  <c r="A96"/>
  <c r="A98"/>
  <c r="A100"/>
  <c r="A102"/>
  <c r="A104"/>
  <c r="A106"/>
  <c r="A108"/>
  <c r="A110"/>
  <c r="A112"/>
  <c r="A114"/>
  <c r="A116"/>
  <c r="A118"/>
  <c r="A120"/>
  <c r="A122"/>
  <c r="A124"/>
  <c r="A126"/>
  <c r="A128"/>
  <c r="A130"/>
  <c r="A132"/>
  <c r="A134"/>
  <c r="A136"/>
  <c r="A138"/>
  <c r="A140"/>
  <c r="A142"/>
  <c r="A144"/>
  <c r="A146"/>
  <c r="A148"/>
  <c r="A150"/>
  <c r="A152"/>
  <c r="A154"/>
  <c r="A156"/>
  <c r="A158"/>
  <c r="A160"/>
  <c r="A162"/>
  <c r="A164"/>
  <c r="A166"/>
  <c r="A168"/>
  <c r="A170"/>
  <c r="A172"/>
  <c r="A174"/>
  <c r="A176"/>
  <c r="A178"/>
  <c r="A180"/>
  <c r="A182"/>
  <c r="A184"/>
  <c r="A186"/>
  <c r="A188"/>
  <c r="A190"/>
  <c r="A192"/>
  <c r="A194"/>
  <c r="A196"/>
  <c r="A198"/>
  <c r="A200"/>
  <c r="A202"/>
  <c r="A204"/>
  <c r="A206"/>
  <c r="A208"/>
  <c r="A210"/>
  <c r="A212"/>
  <c r="A214"/>
  <c r="A216"/>
  <c r="A218"/>
  <c r="A220"/>
  <c r="A222"/>
  <c r="A224"/>
  <c r="A226"/>
  <c r="A228"/>
  <c r="A230"/>
  <c r="A232"/>
  <c r="A234"/>
  <c r="A236"/>
  <c r="A238"/>
  <c r="A240"/>
  <c r="A242"/>
  <c r="A244"/>
  <c r="A246"/>
  <c r="A248"/>
  <c r="A250"/>
  <c r="A252"/>
  <c r="A254"/>
  <c r="A256"/>
  <c r="A258"/>
  <c r="A260"/>
  <c r="A262"/>
  <c r="A264"/>
  <c r="A266"/>
  <c r="A268"/>
  <c r="A270"/>
  <c r="A272"/>
  <c r="A274"/>
  <c r="A276"/>
  <c r="A278"/>
  <c r="A280"/>
  <c r="A282"/>
  <c r="A284"/>
  <c r="A286"/>
  <c r="A288"/>
  <c r="A290"/>
  <c r="A292"/>
  <c r="A294"/>
  <c r="A296"/>
  <c r="A298"/>
  <c r="A300"/>
  <c r="A302"/>
  <c r="A304"/>
  <c r="A306"/>
  <c r="A308"/>
  <c r="A310"/>
  <c r="A312"/>
  <c r="A314"/>
  <c r="A316"/>
  <c r="A318"/>
  <c r="A320"/>
  <c r="A322"/>
  <c r="A324"/>
  <c r="A326"/>
  <c r="A328"/>
  <c r="A330"/>
  <c r="A332"/>
  <c r="A334"/>
  <c r="A336"/>
  <c r="A338"/>
  <c r="A340"/>
  <c r="A342"/>
  <c r="A344"/>
  <c r="A346"/>
  <c r="A348"/>
  <c r="A350"/>
  <c r="A352"/>
  <c r="A354"/>
  <c r="A356"/>
  <c r="A358"/>
  <c r="A360"/>
  <c r="A362"/>
  <c r="A364"/>
  <c r="A366"/>
  <c r="A368"/>
  <c r="A370"/>
  <c r="A372"/>
  <c r="A374"/>
  <c r="A376"/>
  <c r="A378"/>
  <c r="A380"/>
  <c r="A382"/>
  <c r="A384"/>
  <c r="A386"/>
  <c r="A388"/>
  <c r="A390"/>
  <c r="A392"/>
  <c r="A394"/>
  <c r="A396"/>
  <c r="A398"/>
  <c r="A400"/>
  <c r="A402"/>
  <c r="A404"/>
  <c r="A406"/>
  <c r="A408"/>
  <c r="A410"/>
  <c r="A412"/>
  <c r="A414"/>
  <c r="A416"/>
  <c r="A418"/>
  <c r="A420"/>
  <c r="A422"/>
  <c r="A424"/>
  <c r="A426"/>
  <c r="A428"/>
  <c r="A430"/>
  <c r="A432"/>
  <c r="A434"/>
  <c r="A436"/>
  <c r="A438"/>
  <c r="A440"/>
  <c r="A442"/>
  <c r="A444"/>
  <c r="A446"/>
  <c r="A448"/>
  <c r="A450"/>
  <c r="A452"/>
  <c r="A454"/>
  <c r="A456"/>
  <c r="A458"/>
  <c r="A460"/>
  <c r="A462"/>
  <c r="A464"/>
  <c r="A466"/>
  <c r="A468"/>
  <c r="A470"/>
  <c r="A472"/>
  <c r="A474"/>
  <c r="A476"/>
  <c r="A478"/>
  <c r="A480"/>
  <c r="A482"/>
  <c r="A484"/>
  <c r="A486"/>
  <c r="A488"/>
  <c r="A490"/>
  <c r="A492"/>
  <c r="A494"/>
  <c r="A496"/>
  <c r="A498"/>
  <c r="A500"/>
  <c r="A502"/>
  <c r="A504"/>
  <c r="A506"/>
  <c r="A508"/>
  <c r="A510"/>
  <c r="A512"/>
  <c r="A514"/>
  <c r="A516"/>
  <c r="A443"/>
  <c r="A447"/>
  <c r="A451"/>
  <c r="A455"/>
  <c r="A459"/>
  <c r="A463"/>
  <c r="A467"/>
  <c r="A471"/>
  <c r="A475"/>
  <c r="A479"/>
  <c r="A483"/>
  <c r="A487"/>
  <c r="A491"/>
  <c r="A495"/>
  <c r="A499"/>
  <c r="A503"/>
  <c r="A507"/>
  <c r="A511"/>
  <c r="A515"/>
  <c r="A518"/>
  <c r="A520"/>
  <c r="A522"/>
  <c r="A524"/>
  <c r="A526"/>
  <c r="A528"/>
  <c r="A530"/>
  <c r="A532"/>
  <c r="A534"/>
  <c r="A536"/>
  <c r="A538"/>
  <c r="A540"/>
  <c r="A542"/>
  <c r="A544"/>
  <c r="A546"/>
  <c r="A548"/>
  <c r="A550"/>
  <c r="A552"/>
  <c r="A554"/>
  <c r="A556"/>
  <c r="A558"/>
  <c r="A560"/>
  <c r="A562"/>
  <c r="A564"/>
  <c r="A566"/>
  <c r="A568"/>
  <c r="A570"/>
  <c r="A572"/>
  <c r="A574"/>
  <c r="A576"/>
  <c r="A578"/>
  <c r="A580"/>
  <c r="A582"/>
  <c r="A584"/>
  <c r="A586"/>
  <c r="A588"/>
  <c r="A590"/>
  <c r="A592"/>
  <c r="A594"/>
  <c r="A596"/>
  <c r="A598"/>
  <c r="A600"/>
  <c r="A602"/>
  <c r="A604"/>
  <c r="A606"/>
  <c r="A608"/>
  <c r="A610"/>
  <c r="A612"/>
  <c r="A614"/>
  <c r="A616"/>
  <c r="A618"/>
  <c r="A620"/>
  <c r="A622"/>
  <c r="A624"/>
  <c r="A626"/>
  <c r="A628"/>
  <c r="A630"/>
  <c r="A632"/>
  <c r="A634"/>
  <c r="A636"/>
  <c r="A638"/>
  <c r="A640"/>
  <c r="A642"/>
  <c r="A644"/>
  <c r="A646"/>
  <c r="A648"/>
  <c r="A650"/>
  <c r="A652"/>
  <c r="A654"/>
  <c r="A656"/>
  <c r="A658"/>
  <c r="A660"/>
  <c r="A662"/>
  <c r="A664"/>
  <c r="A666"/>
  <c r="A668"/>
  <c r="A670"/>
  <c r="A672"/>
  <c r="A674"/>
  <c r="A676"/>
  <c r="A678"/>
  <c r="A680"/>
  <c r="A682"/>
  <c r="A684"/>
  <c r="A686"/>
  <c r="A688"/>
  <c r="A690"/>
  <c r="A692"/>
  <c r="A694"/>
  <c r="A696"/>
  <c r="A698"/>
  <c r="A700"/>
  <c r="A702"/>
  <c r="A704"/>
  <c r="A706"/>
  <c r="A708"/>
  <c r="A710"/>
  <c r="A712"/>
  <c r="A714"/>
  <c r="A716"/>
  <c r="A718"/>
  <c r="A720"/>
  <c r="A722"/>
  <c r="A724"/>
  <c r="A726"/>
  <c r="A728"/>
  <c r="A730"/>
  <c r="A732"/>
  <c r="A734"/>
  <c r="A736"/>
  <c r="A738"/>
  <c r="A740"/>
  <c r="A742"/>
  <c r="A744"/>
  <c r="A746"/>
  <c r="A748"/>
  <c r="A750"/>
  <c r="A752"/>
  <c r="A754"/>
  <c r="A756"/>
  <c r="A758"/>
  <c r="A760"/>
  <c r="A762"/>
  <c r="A764"/>
  <c r="A766"/>
  <c r="A768"/>
  <c r="A770"/>
  <c r="A772"/>
  <c r="A774"/>
  <c r="A776"/>
  <c r="A778"/>
  <c r="A780"/>
  <c r="A782"/>
  <c r="A784"/>
  <c r="A786"/>
  <c r="A788"/>
  <c r="A790"/>
  <c r="A792"/>
  <c r="A794"/>
  <c r="A796"/>
  <c r="A798"/>
  <c r="A800"/>
  <c r="A802"/>
  <c r="A804"/>
  <c r="A806"/>
  <c r="A808"/>
  <c r="A810"/>
  <c r="A812"/>
  <c r="A814"/>
  <c r="A816"/>
  <c r="A818"/>
  <c r="A820"/>
  <c r="A822"/>
  <c r="A824"/>
  <c r="A826"/>
  <c r="A828"/>
  <c r="A830"/>
  <c r="A832"/>
  <c r="A834"/>
  <c r="A836"/>
  <c r="A838"/>
  <c r="A840"/>
  <c r="A842"/>
  <c r="A844"/>
  <c r="A846"/>
  <c r="A848"/>
  <c r="A850"/>
  <c r="A852"/>
  <c r="A854"/>
  <c r="A856"/>
  <c r="A858"/>
  <c r="A860"/>
  <c r="A862"/>
  <c r="A864"/>
  <c r="A866"/>
  <c r="A868"/>
  <c r="A870"/>
  <c r="A872"/>
  <c r="A874"/>
  <c r="A876"/>
  <c r="A878"/>
  <c r="A880"/>
  <c r="A882"/>
  <c r="A884"/>
  <c r="A886"/>
  <c r="A888"/>
  <c r="A890"/>
  <c r="A892"/>
  <c r="A894"/>
  <c r="A896"/>
  <c r="A898"/>
  <c r="A900"/>
  <c r="A902"/>
  <c r="A904"/>
  <c r="A906"/>
  <c r="A908"/>
  <c r="A910"/>
  <c r="A912"/>
  <c r="A914"/>
  <c r="A916"/>
  <c r="A918"/>
  <c r="A920"/>
  <c r="A922"/>
  <c r="A924"/>
  <c r="A926"/>
  <c r="A928"/>
  <c r="A930"/>
  <c r="A932"/>
  <c r="A934"/>
  <c r="A936"/>
  <c r="A938"/>
  <c r="A940"/>
  <c r="A942"/>
  <c r="A944"/>
  <c r="A946"/>
  <c r="A948"/>
  <c r="A950"/>
  <c r="A952"/>
  <c r="A954"/>
  <c r="A956"/>
  <c r="A958"/>
  <c r="A960"/>
  <c r="A962"/>
  <c r="A964"/>
  <c r="A966"/>
  <c r="A968"/>
  <c r="A970"/>
  <c r="A972"/>
  <c r="A974"/>
  <c r="A976"/>
  <c r="A978"/>
  <c r="A980"/>
  <c r="A982"/>
  <c r="A984"/>
  <c r="A986"/>
  <c r="A988"/>
  <c r="A990"/>
  <c r="A441"/>
  <c r="A445"/>
  <c r="A449"/>
  <c r="A453"/>
  <c r="A457"/>
  <c r="A461"/>
  <c r="A465"/>
  <c r="A469"/>
  <c r="A473"/>
  <c r="A477"/>
  <c r="A481"/>
  <c r="A485"/>
  <c r="A489"/>
  <c r="A493"/>
  <c r="A497"/>
  <c r="A501"/>
  <c r="A505"/>
  <c r="A509"/>
  <c r="A513"/>
  <c r="A517"/>
  <c r="A519"/>
  <c r="A521"/>
  <c r="A523"/>
  <c r="A525"/>
  <c r="A527"/>
  <c r="A529"/>
  <c r="A531"/>
  <c r="A533"/>
  <c r="A535"/>
  <c r="A537"/>
  <c r="A539"/>
  <c r="A541"/>
  <c r="A543"/>
  <c r="A545"/>
  <c r="A547"/>
  <c r="A549"/>
  <c r="A551"/>
  <c r="A553"/>
  <c r="A555"/>
  <c r="A557"/>
  <c r="A559"/>
  <c r="A561"/>
  <c r="A563"/>
  <c r="A565"/>
  <c r="A567"/>
  <c r="A569"/>
  <c r="A571"/>
  <c r="A573"/>
  <c r="A575"/>
  <c r="A577"/>
  <c r="A579"/>
  <c r="A581"/>
  <c r="A583"/>
  <c r="A585"/>
  <c r="A587"/>
  <c r="A589"/>
  <c r="A591"/>
  <c r="A593"/>
  <c r="A595"/>
  <c r="A597"/>
  <c r="A599"/>
  <c r="A601"/>
  <c r="A603"/>
  <c r="A605"/>
  <c r="A607"/>
  <c r="A609"/>
  <c r="A611"/>
  <c r="A613"/>
  <c r="A615"/>
  <c r="A617"/>
  <c r="A619"/>
  <c r="A621"/>
  <c r="A623"/>
  <c r="A625"/>
  <c r="A627"/>
  <c r="A629"/>
  <c r="A631"/>
  <c r="A633"/>
  <c r="A635"/>
  <c r="A637"/>
  <c r="A639"/>
  <c r="A641"/>
  <c r="A643"/>
  <c r="A645"/>
  <c r="A647"/>
  <c r="A649"/>
  <c r="A651"/>
  <c r="A653"/>
  <c r="A655"/>
  <c r="A657"/>
  <c r="A659"/>
  <c r="A661"/>
  <c r="A663"/>
  <c r="A665"/>
  <c r="A667"/>
  <c r="A669"/>
  <c r="A671"/>
  <c r="A673"/>
  <c r="A675"/>
  <c r="A677"/>
  <c r="A679"/>
  <c r="A681"/>
  <c r="A683"/>
  <c r="A685"/>
  <c r="A687"/>
  <c r="A689"/>
  <c r="A691"/>
  <c r="A693"/>
  <c r="A695"/>
  <c r="A697"/>
  <c r="A699"/>
  <c r="A701"/>
  <c r="A703"/>
  <c r="A705"/>
  <c r="A707"/>
  <c r="A709"/>
  <c r="A711"/>
  <c r="A713"/>
  <c r="A715"/>
  <c r="A717"/>
  <c r="A719"/>
  <c r="A721"/>
  <c r="A723"/>
  <c r="A725"/>
  <c r="A727"/>
  <c r="A729"/>
  <c r="A731"/>
  <c r="A733"/>
  <c r="A735"/>
  <c r="A737"/>
  <c r="A739"/>
  <c r="A741"/>
  <c r="A743"/>
  <c r="A745"/>
  <c r="A747"/>
  <c r="A749"/>
  <c r="A751"/>
  <c r="A753"/>
  <c r="A755"/>
  <c r="A757"/>
  <c r="A759"/>
  <c r="A761"/>
  <c r="A763"/>
  <c r="A765"/>
  <c r="A767"/>
  <c r="A769"/>
  <c r="A771"/>
  <c r="A773"/>
  <c r="A775"/>
  <c r="A777"/>
  <c r="A779"/>
  <c r="A781"/>
  <c r="A783"/>
  <c r="A785"/>
  <c r="A787"/>
  <c r="A789"/>
  <c r="A791"/>
  <c r="A793"/>
  <c r="A795"/>
  <c r="A797"/>
  <c r="A799"/>
  <c r="A801"/>
  <c r="A803"/>
  <c r="A805"/>
  <c r="A807"/>
  <c r="A809"/>
  <c r="A811"/>
  <c r="A813"/>
  <c r="A815"/>
  <c r="A817"/>
  <c r="A819"/>
  <c r="A821"/>
  <c r="A823"/>
  <c r="A825"/>
  <c r="A827"/>
  <c r="A829"/>
  <c r="A831"/>
  <c r="A833"/>
  <c r="A835"/>
  <c r="A837"/>
  <c r="A839"/>
  <c r="A841"/>
  <c r="A843"/>
  <c r="A845"/>
  <c r="A847"/>
  <c r="A849"/>
  <c r="A851"/>
  <c r="A853"/>
  <c r="A855"/>
  <c r="A857"/>
  <c r="A859"/>
  <c r="A861"/>
  <c r="A863"/>
  <c r="A865"/>
  <c r="A867"/>
  <c r="A869"/>
  <c r="A871"/>
  <c r="A873"/>
  <c r="A875"/>
  <c r="A877"/>
  <c r="A879"/>
  <c r="A881"/>
  <c r="A883"/>
  <c r="A885"/>
  <c r="A887"/>
  <c r="A889"/>
  <c r="A891"/>
  <c r="A893"/>
  <c r="A895"/>
  <c r="A897"/>
  <c r="A899"/>
  <c r="A901"/>
  <c r="A903"/>
  <c r="A905"/>
  <c r="A907"/>
  <c r="A909"/>
  <c r="A911"/>
  <c r="A913"/>
  <c r="A915"/>
  <c r="A917"/>
  <c r="A919"/>
  <c r="A921"/>
  <c r="A923"/>
  <c r="A925"/>
  <c r="A927"/>
  <c r="A929"/>
  <c r="A931"/>
  <c r="A933"/>
  <c r="A935"/>
  <c r="A937"/>
  <c r="A939"/>
  <c r="A941"/>
  <c r="A943"/>
  <c r="A945"/>
  <c r="A947"/>
  <c r="A949"/>
  <c r="A951"/>
  <c r="A953"/>
  <c r="A955"/>
  <c r="A957"/>
  <c r="A959"/>
  <c r="A961"/>
  <c r="A963"/>
  <c r="A965"/>
  <c r="A967"/>
  <c r="A969"/>
  <c r="A971"/>
  <c r="A973"/>
  <c r="A975"/>
  <c r="A977"/>
  <c r="A979"/>
  <c r="A981"/>
  <c r="A983"/>
  <c r="A985"/>
  <c r="A987"/>
  <c r="A989"/>
  <c r="A991"/>
  <c r="A993"/>
  <c r="A995"/>
  <c r="A997"/>
  <c r="A999"/>
  <c r="A1001"/>
  <c r="A1003"/>
  <c r="A1005"/>
  <c r="A1007"/>
  <c r="A1009"/>
  <c r="A1011"/>
  <c r="A1013"/>
  <c r="A1015"/>
  <c r="A1017"/>
  <c r="A1019"/>
  <c r="A1021"/>
  <c r="A1023"/>
  <c r="A1025"/>
  <c r="A1027"/>
  <c r="A1029"/>
  <c r="A1031"/>
  <c r="A1033"/>
  <c r="A1035"/>
  <c r="A1037"/>
  <c r="A1039"/>
  <c r="A1041"/>
  <c r="A1043"/>
  <c r="A1045"/>
  <c r="A1047"/>
  <c r="A1049"/>
  <c r="A1051"/>
  <c r="A1053"/>
  <c r="A1055"/>
  <c r="A1057"/>
  <c r="A1059"/>
  <c r="A1061"/>
  <c r="A1063"/>
  <c r="A1065"/>
  <c r="A1067"/>
  <c r="A1069"/>
  <c r="A1071"/>
  <c r="A1073"/>
  <c r="A1075"/>
  <c r="A1077"/>
  <c r="A1079"/>
  <c r="A1081"/>
  <c r="A1083"/>
  <c r="A1085"/>
  <c r="A1087"/>
  <c r="A1089"/>
  <c r="A1091"/>
  <c r="A1093"/>
  <c r="A1095"/>
  <c r="A994"/>
  <c r="A998"/>
  <c r="A1002"/>
  <c r="A1006"/>
  <c r="A1010"/>
  <c r="A1014"/>
  <c r="A1018"/>
  <c r="A1022"/>
  <c r="A1026"/>
  <c r="A1030"/>
  <c r="A1034"/>
  <c r="A1038"/>
  <c r="A1042"/>
  <c r="A1046"/>
  <c r="A1050"/>
  <c r="A1054"/>
  <c r="A1058"/>
  <c r="A1062"/>
  <c r="A1066"/>
  <c r="A1070"/>
  <c r="A1074"/>
  <c r="A1078"/>
  <c r="A1082"/>
  <c r="A1086"/>
  <c r="A1090"/>
  <c r="A1094"/>
  <c r="A1097"/>
  <c r="A1099"/>
  <c r="A1101"/>
  <c r="A1103"/>
  <c r="A1105"/>
  <c r="A1107"/>
  <c r="A1109"/>
  <c r="A1111"/>
  <c r="A1113"/>
  <c r="A1115"/>
  <c r="A1117"/>
  <c r="A1119"/>
  <c r="A1121"/>
  <c r="A1123"/>
  <c r="A1125"/>
  <c r="A1127"/>
  <c r="A1129"/>
  <c r="A1131"/>
  <c r="A1133"/>
  <c r="A1135"/>
  <c r="A1137"/>
  <c r="A1139"/>
  <c r="A1141"/>
  <c r="A1143"/>
  <c r="A1145"/>
  <c r="A1147"/>
  <c r="A1149"/>
  <c r="A1151"/>
  <c r="A1153"/>
  <c r="A1155"/>
  <c r="A1157"/>
  <c r="A1159"/>
  <c r="A1161"/>
  <c r="A1163"/>
  <c r="A1165"/>
  <c r="A1167"/>
  <c r="A1169"/>
  <c r="A1171"/>
  <c r="A1173"/>
  <c r="A1175"/>
  <c r="A1177"/>
  <c r="A1179"/>
  <c r="A1181"/>
  <c r="A1183"/>
  <c r="A1185"/>
  <c r="A1187"/>
  <c r="A1189"/>
  <c r="A1191"/>
  <c r="A1193"/>
  <c r="A1195"/>
  <c r="A1197"/>
  <c r="A1199"/>
  <c r="A1201"/>
  <c r="A1203"/>
  <c r="A1205"/>
  <c r="A1207"/>
  <c r="A1209"/>
  <c r="A1211"/>
  <c r="A1213"/>
  <c r="A1215"/>
  <c r="A1217"/>
  <c r="A1219"/>
  <c r="A1221"/>
  <c r="A1223"/>
  <c r="A1225"/>
  <c r="A1227"/>
  <c r="A1229"/>
  <c r="A1231"/>
  <c r="A1233"/>
  <c r="A1235"/>
  <c r="A1237"/>
  <c r="A1239"/>
  <c r="A1241"/>
  <c r="A1243"/>
  <c r="A1245"/>
  <c r="A1247"/>
  <c r="A1249"/>
  <c r="A1251"/>
  <c r="A1253"/>
  <c r="A1255"/>
  <c r="A1257"/>
  <c r="A1259"/>
  <c r="A1261"/>
  <c r="A1263"/>
  <c r="A1265"/>
  <c r="A1267"/>
  <c r="A1269"/>
  <c r="A1271"/>
  <c r="A1273"/>
  <c r="A1275"/>
  <c r="A1277"/>
  <c r="A1279"/>
  <c r="A1281"/>
  <c r="A1283"/>
  <c r="A1285"/>
  <c r="A1287"/>
  <c r="A1289"/>
  <c r="A1291"/>
  <c r="A1293"/>
  <c r="A1295"/>
  <c r="A1297"/>
  <c r="A1299"/>
  <c r="A1301"/>
  <c r="A1303"/>
  <c r="A1305"/>
  <c r="A1307"/>
  <c r="A1309"/>
  <c r="A1311"/>
  <c r="A1313"/>
  <c r="A1315"/>
  <c r="A1317"/>
  <c r="A1319"/>
  <c r="A1321"/>
  <c r="A1323"/>
  <c r="A1325"/>
  <c r="A1327"/>
  <c r="A1329"/>
  <c r="A1331"/>
  <c r="A1333"/>
  <c r="A1335"/>
  <c r="A1337"/>
  <c r="A1339"/>
  <c r="A1341"/>
  <c r="A1343"/>
  <c r="A1345"/>
  <c r="A1347"/>
  <c r="A1349"/>
  <c r="A1351"/>
  <c r="A1353"/>
  <c r="A1355"/>
  <c r="A1357"/>
  <c r="A1359"/>
  <c r="A1361"/>
  <c r="A1363"/>
  <c r="A1365"/>
  <c r="A1367"/>
  <c r="A1369"/>
  <c r="A1371"/>
  <c r="A1373"/>
  <c r="A1375"/>
  <c r="A1377"/>
  <c r="A1379"/>
  <c r="A1381"/>
  <c r="A1383"/>
  <c r="A1385"/>
  <c r="A1387"/>
  <c r="A1389"/>
  <c r="A1391"/>
  <c r="A1393"/>
  <c r="A1395"/>
  <c r="A1397"/>
  <c r="A1399"/>
  <c r="A1401"/>
  <c r="A1403"/>
  <c r="A1405"/>
  <c r="A1407"/>
  <c r="A1409"/>
  <c r="A1411"/>
  <c r="A1413"/>
  <c r="A1415"/>
  <c r="A1417"/>
  <c r="A1419"/>
  <c r="A1421"/>
  <c r="A1423"/>
  <c r="A1425"/>
  <c r="A1427"/>
  <c r="A1429"/>
  <c r="A1431"/>
  <c r="A1433"/>
  <c r="A1435"/>
  <c r="A1437"/>
  <c r="A1439"/>
  <c r="A1441"/>
  <c r="A1443"/>
  <c r="A1445"/>
  <c r="A1447"/>
  <c r="A1449"/>
  <c r="A1451"/>
  <c r="A1453"/>
  <c r="A1455"/>
  <c r="A1457"/>
  <c r="A1459"/>
  <c r="A1461"/>
  <c r="A1463"/>
  <c r="A1465"/>
  <c r="A1467"/>
  <c r="A1469"/>
  <c r="A1471"/>
  <c r="A1473"/>
  <c r="A1475"/>
  <c r="A1477"/>
  <c r="A1479"/>
  <c r="A1481"/>
  <c r="A1483"/>
  <c r="A1485"/>
  <c r="A1487"/>
  <c r="A1489"/>
  <c r="A1491"/>
  <c r="A1493"/>
  <c r="A1495"/>
  <c r="A1497"/>
  <c r="A1499"/>
  <c r="A1501"/>
  <c r="A1503"/>
  <c r="A1505"/>
  <c r="A1507"/>
  <c r="A1509"/>
  <c r="A1511"/>
  <c r="A1513"/>
  <c r="A1515"/>
  <c r="A1517"/>
  <c r="A1519"/>
  <c r="A1521"/>
  <c r="A1523"/>
  <c r="A1525"/>
  <c r="A1527"/>
  <c r="A1529"/>
  <c r="A1531"/>
  <c r="A1533"/>
  <c r="A1535"/>
  <c r="A1537"/>
  <c r="A1539"/>
  <c r="A1541"/>
  <c r="A1543"/>
  <c r="A1545"/>
  <c r="A1547"/>
  <c r="A1549"/>
  <c r="A1551"/>
  <c r="A1553"/>
  <c r="A1555"/>
  <c r="A1557"/>
  <c r="A1559"/>
  <c r="A1561"/>
  <c r="A1563"/>
  <c r="A1565"/>
  <c r="A1567"/>
  <c r="A1569"/>
  <c r="A1571"/>
  <c r="A1573"/>
  <c r="A1575"/>
  <c r="A1577"/>
  <c r="A1579"/>
  <c r="A1581"/>
  <c r="A1583"/>
  <c r="A1585"/>
  <c r="A1587"/>
  <c r="A1589"/>
  <c r="A1591"/>
  <c r="A1593"/>
  <c r="A1595"/>
  <c r="A1597"/>
  <c r="A1599"/>
  <c r="A1601"/>
  <c r="A1603"/>
  <c r="A1605"/>
  <c r="A1607"/>
  <c r="A1609"/>
  <c r="A1611"/>
  <c r="A1613"/>
  <c r="A1615"/>
  <c r="A1617"/>
  <c r="A1619"/>
  <c r="A1621"/>
  <c r="A1623"/>
  <c r="A1625"/>
  <c r="A1627"/>
  <c r="A1629"/>
  <c r="A1631"/>
  <c r="A1633"/>
  <c r="A1635"/>
  <c r="A1637"/>
  <c r="A1639"/>
  <c r="A1641"/>
  <c r="A1643"/>
  <c r="A1645"/>
  <c r="A1647"/>
  <c r="A1649"/>
  <c r="A1651"/>
  <c r="A1653"/>
  <c r="A1655"/>
  <c r="A1657"/>
  <c r="A1659"/>
  <c r="A1661"/>
  <c r="A1663"/>
  <c r="A1665"/>
  <c r="A1667"/>
  <c r="A1669"/>
  <c r="A1671"/>
  <c r="A1673"/>
  <c r="A1675"/>
  <c r="A1677"/>
  <c r="A1679"/>
  <c r="A1681"/>
  <c r="A1683"/>
  <c r="A1685"/>
  <c r="A1687"/>
  <c r="A1689"/>
  <c r="A1691"/>
  <c r="A1693"/>
  <c r="A1695"/>
  <c r="A1697"/>
  <c r="A1699"/>
  <c r="A1701"/>
  <c r="A1703"/>
  <c r="A1705"/>
  <c r="A1707"/>
  <c r="A1709"/>
  <c r="A1711"/>
  <c r="A1713"/>
  <c r="A1715"/>
  <c r="A1717"/>
  <c r="A1719"/>
  <c r="A1721"/>
  <c r="A1723"/>
  <c r="A1725"/>
  <c r="A1727"/>
  <c r="A1729"/>
  <c r="A1731"/>
  <c r="A1733"/>
  <c r="A1735"/>
  <c r="A1737"/>
  <c r="A1739"/>
  <c r="A1741"/>
  <c r="A1743"/>
  <c r="A1745"/>
  <c r="A1747"/>
  <c r="A1749"/>
  <c r="A1751"/>
  <c r="A1753"/>
  <c r="A1755"/>
  <c r="A1757"/>
  <c r="A1759"/>
  <c r="A1761"/>
  <c r="A1763"/>
  <c r="A1765"/>
  <c r="A1767"/>
  <c r="A1769"/>
  <c r="A1771"/>
  <c r="A1773"/>
  <c r="A1775"/>
  <c r="A1777"/>
  <c r="A1779"/>
  <c r="A1781"/>
  <c r="A1783"/>
  <c r="A1785"/>
  <c r="A1787"/>
  <c r="A1789"/>
  <c r="A1791"/>
  <c r="A1793"/>
  <c r="A1795"/>
  <c r="A1797"/>
  <c r="A1799"/>
  <c r="A1801"/>
  <c r="A1803"/>
  <c r="A1805"/>
  <c r="A1807"/>
  <c r="A1809"/>
  <c r="A1811"/>
  <c r="A1813"/>
  <c r="A1815"/>
  <c r="A1817"/>
  <c r="A1819"/>
  <c r="A1821"/>
  <c r="A1823"/>
  <c r="A1825"/>
  <c r="A1827"/>
  <c r="A1831"/>
  <c r="A1833"/>
  <c r="A1835"/>
  <c r="A1839"/>
  <c r="A1843"/>
  <c r="A1847"/>
  <c r="A1851"/>
  <c r="A1857"/>
  <c r="A1861"/>
  <c r="A1865"/>
  <c r="A1871"/>
  <c r="A1875"/>
  <c r="A1879"/>
  <c r="A1883"/>
  <c r="A1887"/>
  <c r="A1891"/>
  <c r="A1897"/>
  <c r="A1901"/>
  <c r="A1905"/>
  <c r="A1911"/>
  <c r="A1915"/>
  <c r="A1919"/>
  <c r="A1923"/>
  <c r="A1927"/>
  <c r="A1933"/>
  <c r="A1937"/>
  <c r="A1941"/>
  <c r="A1947"/>
  <c r="A1951"/>
  <c r="A992"/>
  <c r="A996"/>
  <c r="A1000"/>
  <c r="A1004"/>
  <c r="A1008"/>
  <c r="A1012"/>
  <c r="A1016"/>
  <c r="A1020"/>
  <c r="A1024"/>
  <c r="A1028"/>
  <c r="A1032"/>
  <c r="A1036"/>
  <c r="A1040"/>
  <c r="A1044"/>
  <c r="A1048"/>
  <c r="A1052"/>
  <c r="A1056"/>
  <c r="A1060"/>
  <c r="A1064"/>
  <c r="A1068"/>
  <c r="A1072"/>
  <c r="A1076"/>
  <c r="A1080"/>
  <c r="A1084"/>
  <c r="A1088"/>
  <c r="A1092"/>
  <c r="A1096"/>
  <c r="A1098"/>
  <c r="A1100"/>
  <c r="A1102"/>
  <c r="A1104"/>
  <c r="A1106"/>
  <c r="A1108"/>
  <c r="A1110"/>
  <c r="A1112"/>
  <c r="A1114"/>
  <c r="A1116"/>
  <c r="A1118"/>
  <c r="A1120"/>
  <c r="A1122"/>
  <c r="A1124"/>
  <c r="A1126"/>
  <c r="A1128"/>
  <c r="A1130"/>
  <c r="A1132"/>
  <c r="A1134"/>
  <c r="A1136"/>
  <c r="A1138"/>
  <c r="A1140"/>
  <c r="A1142"/>
  <c r="A1144"/>
  <c r="A1146"/>
  <c r="A1148"/>
  <c r="A1150"/>
  <c r="A1152"/>
  <c r="A1154"/>
  <c r="A1156"/>
  <c r="A1158"/>
  <c r="A1160"/>
  <c r="A1162"/>
  <c r="A1164"/>
  <c r="A1166"/>
  <c r="A1168"/>
  <c r="A1170"/>
  <c r="A1172"/>
  <c r="A1174"/>
  <c r="A1176"/>
  <c r="A1178"/>
  <c r="A1180"/>
  <c r="A1182"/>
  <c r="A1184"/>
  <c r="A1186"/>
  <c r="A1188"/>
  <c r="A1190"/>
  <c r="A1192"/>
  <c r="A1194"/>
  <c r="A1196"/>
  <c r="A1198"/>
  <c r="A1200"/>
  <c r="A1202"/>
  <c r="A1204"/>
  <c r="A1206"/>
  <c r="A1208"/>
  <c r="A1210"/>
  <c r="A1212"/>
  <c r="A1214"/>
  <c r="A1216"/>
  <c r="A1218"/>
  <c r="A1220"/>
  <c r="A1222"/>
  <c r="A1224"/>
  <c r="A1226"/>
  <c r="A1228"/>
  <c r="A1230"/>
  <c r="A1232"/>
  <c r="A1234"/>
  <c r="A1236"/>
  <c r="A1238"/>
  <c r="A1240"/>
  <c r="A1242"/>
  <c r="A1244"/>
  <c r="A1246"/>
  <c r="A1248"/>
  <c r="A1250"/>
  <c r="A1252"/>
  <c r="A1254"/>
  <c r="A1256"/>
  <c r="A1258"/>
  <c r="A1260"/>
  <c r="A1262"/>
  <c r="A1264"/>
  <c r="A1266"/>
  <c r="A1268"/>
  <c r="A1270"/>
  <c r="A1272"/>
  <c r="A1274"/>
  <c r="A1276"/>
  <c r="A1278"/>
  <c r="A1280"/>
  <c r="A1282"/>
  <c r="A1284"/>
  <c r="A1286"/>
  <c r="A1288"/>
  <c r="A1290"/>
  <c r="A1292"/>
  <c r="A1294"/>
  <c r="A1296"/>
  <c r="A1298"/>
  <c r="A1300"/>
  <c r="A1302"/>
  <c r="A1304"/>
  <c r="A1306"/>
  <c r="A1308"/>
  <c r="A1310"/>
  <c r="A1312"/>
  <c r="A1314"/>
  <c r="A1316"/>
  <c r="A1318"/>
  <c r="A1320"/>
  <c r="A1322"/>
  <c r="A1324"/>
  <c r="A1326"/>
  <c r="A1328"/>
  <c r="A1330"/>
  <c r="A1332"/>
  <c r="A1334"/>
  <c r="A1336"/>
  <c r="A1338"/>
  <c r="A1340"/>
  <c r="A1342"/>
  <c r="A1344"/>
  <c r="A1346"/>
  <c r="A1348"/>
  <c r="A1350"/>
  <c r="A1352"/>
  <c r="A1354"/>
  <c r="A1356"/>
  <c r="A1358"/>
  <c r="A1360"/>
  <c r="A1362"/>
  <c r="A1364"/>
  <c r="A1366"/>
  <c r="A1368"/>
  <c r="A1370"/>
  <c r="A1372"/>
  <c r="A1374"/>
  <c r="A1376"/>
  <c r="A1378"/>
  <c r="A1380"/>
  <c r="A1382"/>
  <c r="A1384"/>
  <c r="A1386"/>
  <c r="A1388"/>
  <c r="A1390"/>
  <c r="A1392"/>
  <c r="A1394"/>
  <c r="A1396"/>
  <c r="A1398"/>
  <c r="A1400"/>
  <c r="A1402"/>
  <c r="A1404"/>
  <c r="A1406"/>
  <c r="A1408"/>
  <c r="A1410"/>
  <c r="A1412"/>
  <c r="A1414"/>
  <c r="A1416"/>
  <c r="A1418"/>
  <c r="A1420"/>
  <c r="A1422"/>
  <c r="A1424"/>
  <c r="A1426"/>
  <c r="A1428"/>
  <c r="A1430"/>
  <c r="A1432"/>
  <c r="A1434"/>
  <c r="A1436"/>
  <c r="A1438"/>
  <c r="A1440"/>
  <c r="A1442"/>
  <c r="A1444"/>
  <c r="A1446"/>
  <c r="A1448"/>
  <c r="A1450"/>
  <c r="A1452"/>
  <c r="A1454"/>
  <c r="A1456"/>
  <c r="A1458"/>
  <c r="A1460"/>
  <c r="A1462"/>
  <c r="A1464"/>
  <c r="A1466"/>
  <c r="A1468"/>
  <c r="A1470"/>
  <c r="A1472"/>
  <c r="A1474"/>
  <c r="A1476"/>
  <c r="A1478"/>
  <c r="A1480"/>
  <c r="A1482"/>
  <c r="A1484"/>
  <c r="A1486"/>
  <c r="A1488"/>
  <c r="A1490"/>
  <c r="A1492"/>
  <c r="A1494"/>
  <c r="A1496"/>
  <c r="A1498"/>
  <c r="A1500"/>
  <c r="A1502"/>
  <c r="A1504"/>
  <c r="A1506"/>
  <c r="A1508"/>
  <c r="A1510"/>
  <c r="A1512"/>
  <c r="A1514"/>
  <c r="A1516"/>
  <c r="A1518"/>
  <c r="A1520"/>
  <c r="A1522"/>
  <c r="A1524"/>
  <c r="A1526"/>
  <c r="A1528"/>
  <c r="A1530"/>
  <c r="A1532"/>
  <c r="A1534"/>
  <c r="A1536"/>
  <c r="A1538"/>
  <c r="A1540"/>
  <c r="A1542"/>
  <c r="A1544"/>
  <c r="A1546"/>
  <c r="A1548"/>
  <c r="A1550"/>
  <c r="A1552"/>
  <c r="A1554"/>
  <c r="A1556"/>
  <c r="A1558"/>
  <c r="A1560"/>
  <c r="A1562"/>
  <c r="A1564"/>
  <c r="A1566"/>
  <c r="A1568"/>
  <c r="A1570"/>
  <c r="A1572"/>
  <c r="A1574"/>
  <c r="A1576"/>
  <c r="A1578"/>
  <c r="A1580"/>
  <c r="A1582"/>
  <c r="A1584"/>
  <c r="A1586"/>
  <c r="A1588"/>
  <c r="A1590"/>
  <c r="A1592"/>
  <c r="A1594"/>
  <c r="A1596"/>
  <c r="A1598"/>
  <c r="A1600"/>
  <c r="A1602"/>
  <c r="A1604"/>
  <c r="A1606"/>
  <c r="A1608"/>
  <c r="A1610"/>
  <c r="A1612"/>
  <c r="A1614"/>
  <c r="A1616"/>
  <c r="A1618"/>
  <c r="A1620"/>
  <c r="A1622"/>
  <c r="A1624"/>
  <c r="A1626"/>
  <c r="A1628"/>
  <c r="A1630"/>
  <c r="A1632"/>
  <c r="A1634"/>
  <c r="A1636"/>
  <c r="A1638"/>
  <c r="A1640"/>
  <c r="A1642"/>
  <c r="A1644"/>
  <c r="A1646"/>
  <c r="A1648"/>
  <c r="A1650"/>
  <c r="A1652"/>
  <c r="A1654"/>
  <c r="A1656"/>
  <c r="A1658"/>
  <c r="A1660"/>
  <c r="A1662"/>
  <c r="A1664"/>
  <c r="A1666"/>
  <c r="A1668"/>
  <c r="A1670"/>
  <c r="A1672"/>
  <c r="A1674"/>
  <c r="A1676"/>
  <c r="A1678"/>
  <c r="A1680"/>
  <c r="A1682"/>
  <c r="A1684"/>
  <c r="A1686"/>
  <c r="A1688"/>
  <c r="A1690"/>
  <c r="A1692"/>
  <c r="A1694"/>
  <c r="A1696"/>
  <c r="A1698"/>
  <c r="A1700"/>
  <c r="A1702"/>
  <c r="A1704"/>
  <c r="A1706"/>
  <c r="A1708"/>
  <c r="A1710"/>
  <c r="A1712"/>
  <c r="A1714"/>
  <c r="A1716"/>
  <c r="A1718"/>
  <c r="A1720"/>
  <c r="A1722"/>
  <c r="A1724"/>
  <c r="A1726"/>
  <c r="A1728"/>
  <c r="A1730"/>
  <c r="A1732"/>
  <c r="A1734"/>
  <c r="A1736"/>
  <c r="A1738"/>
  <c r="A1740"/>
  <c r="A1742"/>
  <c r="A1744"/>
  <c r="A1746"/>
  <c r="A1748"/>
  <c r="A1750"/>
  <c r="A1752"/>
  <c r="A1754"/>
  <c r="A1756"/>
  <c r="A1758"/>
  <c r="A1760"/>
  <c r="A1762"/>
  <c r="A1764"/>
  <c r="A1766"/>
  <c r="A1768"/>
  <c r="A1770"/>
  <c r="A1772"/>
  <c r="A1774"/>
  <c r="A1776"/>
  <c r="A1778"/>
  <c r="A1780"/>
  <c r="A1782"/>
  <c r="A1784"/>
  <c r="A1786"/>
  <c r="A1788"/>
  <c r="A1790"/>
  <c r="A1792"/>
  <c r="A1794"/>
  <c r="A1796"/>
  <c r="A1798"/>
  <c r="A1800"/>
  <c r="A1802"/>
  <c r="A1804"/>
  <c r="A1806"/>
  <c r="A1808"/>
  <c r="A1810"/>
  <c r="A1812"/>
  <c r="A1814"/>
  <c r="A1816"/>
  <c r="A1818"/>
  <c r="A1820"/>
  <c r="A1822"/>
  <c r="A1824"/>
  <c r="A1826"/>
  <c r="A1828"/>
  <c r="A1830"/>
  <c r="A1832"/>
  <c r="A1834"/>
  <c r="A1836"/>
  <c r="A1838"/>
  <c r="A1840"/>
  <c r="A1842"/>
  <c r="A1844"/>
  <c r="A1846"/>
  <c r="A1848"/>
  <c r="A1850"/>
  <c r="A1852"/>
  <c r="A1854"/>
  <c r="A1856"/>
  <c r="A1858"/>
  <c r="A1860"/>
  <c r="A1862"/>
  <c r="A1864"/>
  <c r="A1866"/>
  <c r="A1868"/>
  <c r="A1870"/>
  <c r="A1872"/>
  <c r="A1874"/>
  <c r="A1876"/>
  <c r="A1878"/>
  <c r="A1880"/>
  <c r="A1882"/>
  <c r="A1884"/>
  <c r="A1886"/>
  <c r="A1888"/>
  <c r="A1890"/>
  <c r="A1892"/>
  <c r="A1894"/>
  <c r="A1896"/>
  <c r="A1898"/>
  <c r="A1900"/>
  <c r="A1902"/>
  <c r="A1904"/>
  <c r="A1906"/>
  <c r="A1908"/>
  <c r="A1910"/>
  <c r="A1912"/>
  <c r="A1914"/>
  <c r="A1916"/>
  <c r="A1918"/>
  <c r="A1920"/>
  <c r="A1922"/>
  <c r="A1924"/>
  <c r="A1926"/>
  <c r="A1928"/>
  <c r="A1930"/>
  <c r="A1932"/>
  <c r="A1934"/>
  <c r="A1936"/>
  <c r="A1938"/>
  <c r="A1940"/>
  <c r="A1942"/>
  <c r="A1944"/>
  <c r="A1946"/>
  <c r="A1948"/>
  <c r="A1950"/>
  <c r="A1952"/>
  <c r="A1954"/>
  <c r="A1956"/>
  <c r="A1958"/>
  <c r="A1960"/>
  <c r="A1962"/>
  <c r="A1964"/>
  <c r="A1966"/>
  <c r="A1968"/>
  <c r="A1970"/>
  <c r="A1972"/>
  <c r="A1974"/>
  <c r="A1976"/>
  <c r="A1978"/>
  <c r="A1980"/>
  <c r="A1982"/>
  <c r="A1984"/>
  <c r="A1986"/>
  <c r="A1988"/>
  <c r="A1990"/>
  <c r="A1992"/>
  <c r="A1994"/>
  <c r="A1996"/>
  <c r="A1998"/>
  <c r="A2000"/>
  <c r="A1829"/>
  <c r="A1837"/>
  <c r="A1841"/>
  <c r="A1845"/>
  <c r="A1849"/>
  <c r="A1853"/>
  <c r="A1855"/>
  <c r="A1859"/>
  <c r="A1863"/>
  <c r="A1867"/>
  <c r="A1869"/>
  <c r="A1873"/>
  <c r="A1877"/>
  <c r="A1881"/>
  <c r="A1885"/>
  <c r="A1889"/>
  <c r="A1893"/>
  <c r="A1895"/>
  <c r="A1899"/>
  <c r="A1903"/>
  <c r="A1907"/>
  <c r="A1909"/>
  <c r="A1913"/>
  <c r="A1917"/>
  <c r="A1921"/>
  <c r="A1925"/>
  <c r="A1929"/>
  <c r="A1931"/>
  <c r="A1935"/>
  <c r="A1939"/>
  <c r="A1943"/>
  <c r="A1945"/>
  <c r="A1949"/>
  <c r="A1955"/>
  <c r="A1959"/>
  <c r="A1967"/>
  <c r="A1971"/>
  <c r="A1979"/>
  <c r="A1991"/>
  <c r="A1999"/>
  <c r="A1953"/>
  <c r="A1957"/>
  <c r="A1961"/>
  <c r="A1965"/>
  <c r="A1969"/>
  <c r="A1973"/>
  <c r="A1977"/>
  <c r="A1981"/>
  <c r="A1985"/>
  <c r="A1989"/>
  <c r="A1993"/>
  <c r="A1997"/>
  <c r="A1963"/>
  <c r="A1975"/>
  <c r="A1983"/>
  <c r="A1987"/>
  <c r="A1995"/>
  <c r="F5" i="2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  <c r="F1433"/>
  <c r="F1434"/>
  <c r="F1435"/>
  <c r="F1436"/>
  <c r="F1437"/>
  <c r="F1438"/>
  <c r="F1439"/>
  <c r="F1440"/>
  <c r="F1441"/>
  <c r="F1442"/>
  <c r="F1443"/>
  <c r="F1444"/>
  <c r="F1445"/>
  <c r="F1446"/>
  <c r="F1447"/>
  <c r="F1448"/>
  <c r="F1449"/>
  <c r="F1450"/>
  <c r="F1451"/>
  <c r="F1452"/>
  <c r="F1453"/>
  <c r="F1454"/>
  <c r="F1455"/>
  <c r="F1456"/>
  <c r="F1457"/>
  <c r="F1458"/>
  <c r="F1459"/>
  <c r="F1460"/>
  <c r="F1461"/>
  <c r="F1462"/>
  <c r="F1463"/>
  <c r="F1464"/>
  <c r="F1465"/>
  <c r="F1466"/>
  <c r="F1467"/>
  <c r="F1468"/>
  <c r="F1469"/>
  <c r="F1470"/>
  <c r="F1471"/>
  <c r="F1472"/>
  <c r="F1473"/>
  <c r="F1474"/>
  <c r="F1475"/>
  <c r="F1476"/>
  <c r="F1477"/>
  <c r="F1478"/>
  <c r="F1479"/>
  <c r="F1480"/>
  <c r="F1481"/>
  <c r="F1482"/>
  <c r="F1483"/>
  <c r="F1484"/>
  <c r="F1485"/>
  <c r="F1486"/>
  <c r="F1487"/>
  <c r="F1488"/>
  <c r="F1489"/>
  <c r="F1490"/>
  <c r="F1491"/>
  <c r="F1492"/>
  <c r="F1493"/>
  <c r="F1494"/>
  <c r="F1495"/>
  <c r="F1496"/>
  <c r="F1497"/>
  <c r="F1498"/>
  <c r="F1499"/>
  <c r="F1500"/>
  <c r="F1501"/>
  <c r="F1502"/>
  <c r="F1503"/>
  <c r="F1504"/>
  <c r="F1505"/>
  <c r="F1506"/>
  <c r="F1507"/>
  <c r="F1508"/>
  <c r="F1509"/>
  <c r="F1510"/>
  <c r="F1511"/>
  <c r="F1512"/>
  <c r="F1513"/>
  <c r="F1514"/>
  <c r="F1515"/>
  <c r="F1516"/>
  <c r="F1517"/>
  <c r="F1518"/>
  <c r="F1519"/>
  <c r="F1520"/>
  <c r="F1521"/>
  <c r="F1522"/>
  <c r="F1523"/>
  <c r="F1524"/>
  <c r="F1525"/>
  <c r="F1526"/>
  <c r="F1527"/>
  <c r="F1528"/>
  <c r="F1529"/>
  <c r="F1530"/>
  <c r="F1531"/>
  <c r="F1532"/>
  <c r="F1533"/>
  <c r="F1534"/>
  <c r="F1535"/>
  <c r="F1536"/>
  <c r="F1537"/>
  <c r="F1538"/>
  <c r="F1539"/>
  <c r="F1540"/>
  <c r="F1541"/>
  <c r="F1542"/>
  <c r="F1543"/>
  <c r="F1544"/>
  <c r="F1545"/>
  <c r="F1546"/>
  <c r="F1547"/>
  <c r="F1548"/>
  <c r="F1549"/>
  <c r="F1550"/>
  <c r="F1551"/>
  <c r="F1552"/>
  <c r="F1553"/>
  <c r="F1554"/>
  <c r="F1555"/>
  <c r="F1556"/>
  <c r="F1557"/>
  <c r="F1558"/>
  <c r="F1559"/>
  <c r="F1560"/>
  <c r="F1561"/>
  <c r="F1562"/>
  <c r="F1563"/>
  <c r="F1564"/>
  <c r="F1565"/>
  <c r="F1566"/>
  <c r="F1567"/>
  <c r="F1568"/>
  <c r="F1569"/>
  <c r="F1570"/>
  <c r="F1571"/>
  <c r="F1572"/>
  <c r="F1573"/>
  <c r="F1574"/>
  <c r="F1575"/>
  <c r="F1576"/>
  <c r="F1577"/>
  <c r="F1578"/>
  <c r="F1579"/>
  <c r="F1580"/>
  <c r="F1581"/>
  <c r="F1582"/>
  <c r="F1583"/>
  <c r="F1584"/>
  <c r="F1585"/>
  <c r="F1586"/>
  <c r="F1587"/>
  <c r="F1588"/>
  <c r="F1589"/>
  <c r="F1590"/>
  <c r="F1591"/>
  <c r="F1592"/>
  <c r="F1593"/>
  <c r="F1594"/>
  <c r="F1595"/>
  <c r="F1596"/>
  <c r="F1597"/>
  <c r="F1598"/>
  <c r="F1599"/>
  <c r="F1600"/>
  <c r="F1601"/>
  <c r="F1602"/>
  <c r="F1603"/>
  <c r="F1604"/>
  <c r="F1605"/>
  <c r="F1606"/>
  <c r="F1607"/>
  <c r="F1608"/>
  <c r="F1609"/>
  <c r="F1610"/>
  <c r="F1611"/>
  <c r="F1612"/>
  <c r="F1613"/>
  <c r="F1614"/>
  <c r="F1615"/>
  <c r="F1616"/>
  <c r="F1617"/>
  <c r="F1618"/>
  <c r="F1619"/>
  <c r="F1620"/>
  <c r="F1621"/>
  <c r="F1622"/>
  <c r="F1623"/>
  <c r="F1624"/>
  <c r="F1625"/>
  <c r="F1626"/>
  <c r="F1627"/>
  <c r="F1628"/>
  <c r="F1629"/>
  <c r="F1630"/>
  <c r="F1631"/>
  <c r="F1632"/>
  <c r="F1633"/>
  <c r="F1634"/>
  <c r="F1635"/>
  <c r="F1636"/>
  <c r="F1637"/>
  <c r="F1638"/>
  <c r="F1639"/>
  <c r="F1640"/>
  <c r="F1641"/>
  <c r="F1642"/>
  <c r="F1643"/>
  <c r="F1644"/>
  <c r="F1645"/>
  <c r="F1646"/>
  <c r="F1647"/>
  <c r="F1648"/>
  <c r="F1649"/>
  <c r="F1650"/>
  <c r="F1651"/>
  <c r="F1652"/>
  <c r="F1653"/>
  <c r="F1654"/>
  <c r="F1655"/>
  <c r="F1656"/>
  <c r="F1657"/>
  <c r="F1658"/>
  <c r="F1659"/>
  <c r="F1660"/>
  <c r="F1661"/>
  <c r="F1662"/>
  <c r="F1663"/>
  <c r="F1664"/>
  <c r="F1665"/>
  <c r="F1666"/>
  <c r="F1667"/>
  <c r="F1668"/>
  <c r="F1669"/>
  <c r="F1670"/>
  <c r="F1671"/>
  <c r="F1672"/>
  <c r="F1673"/>
  <c r="F1674"/>
  <c r="F1675"/>
  <c r="F1676"/>
  <c r="F1677"/>
  <c r="F1678"/>
  <c r="F1679"/>
  <c r="F1680"/>
  <c r="F1681"/>
  <c r="F1682"/>
  <c r="F1683"/>
  <c r="F1684"/>
  <c r="F1685"/>
  <c r="F1686"/>
  <c r="F1687"/>
  <c r="F1688"/>
  <c r="F1689"/>
  <c r="F1690"/>
  <c r="F1691"/>
  <c r="F1692"/>
  <c r="F1693"/>
  <c r="F1694"/>
  <c r="F1695"/>
  <c r="F1696"/>
  <c r="F1697"/>
  <c r="F1698"/>
  <c r="F1699"/>
  <c r="F1700"/>
  <c r="F1701"/>
  <c r="F1702"/>
  <c r="F1703"/>
  <c r="F1704"/>
  <c r="F1705"/>
  <c r="F1706"/>
  <c r="F1707"/>
  <c r="F1708"/>
  <c r="F1709"/>
  <c r="F1710"/>
  <c r="F1711"/>
  <c r="F1712"/>
  <c r="F1713"/>
  <c r="F1714"/>
  <c r="F1715"/>
  <c r="F1716"/>
  <c r="F1717"/>
  <c r="F1718"/>
  <c r="F1719"/>
  <c r="F1720"/>
  <c r="F1721"/>
  <c r="F1722"/>
  <c r="F1723"/>
  <c r="F1724"/>
  <c r="F1725"/>
  <c r="F1726"/>
  <c r="F1727"/>
  <c r="F1728"/>
  <c r="F1729"/>
  <c r="F1730"/>
  <c r="F1731"/>
  <c r="F1732"/>
  <c r="F1733"/>
  <c r="F1734"/>
  <c r="F1735"/>
  <c r="F1736"/>
  <c r="F1737"/>
  <c r="F1738"/>
  <c r="F1739"/>
  <c r="F1740"/>
  <c r="F1741"/>
  <c r="F1742"/>
  <c r="F1743"/>
  <c r="F1744"/>
  <c r="F1745"/>
  <c r="F1746"/>
  <c r="F1747"/>
  <c r="F1748"/>
  <c r="F1749"/>
  <c r="F1750"/>
  <c r="F1751"/>
  <c r="F1752"/>
  <c r="F1753"/>
  <c r="F1754"/>
  <c r="F1755"/>
  <c r="F1756"/>
  <c r="F1757"/>
  <c r="F1758"/>
  <c r="F1759"/>
  <c r="F1760"/>
  <c r="F1761"/>
  <c r="F1762"/>
  <c r="F1763"/>
  <c r="F1764"/>
  <c r="F1765"/>
  <c r="F1766"/>
  <c r="F1767"/>
  <c r="F1768"/>
  <c r="F1769"/>
  <c r="F1770"/>
  <c r="F1771"/>
  <c r="F1772"/>
  <c r="F1773"/>
  <c r="F1774"/>
  <c r="F1775"/>
  <c r="F1776"/>
  <c r="F1777"/>
  <c r="F1778"/>
  <c r="F1779"/>
  <c r="F1780"/>
  <c r="F1781"/>
  <c r="F1782"/>
  <c r="F1783"/>
  <c r="F1784"/>
  <c r="F1785"/>
  <c r="F1786"/>
  <c r="F1787"/>
  <c r="F1788"/>
  <c r="F1789"/>
  <c r="F1790"/>
  <c r="F1791"/>
  <c r="F1792"/>
  <c r="F1793"/>
  <c r="F1794"/>
  <c r="F1795"/>
  <c r="F1796"/>
  <c r="F1797"/>
  <c r="F1798"/>
  <c r="F1799"/>
  <c r="F1800"/>
  <c r="F1801"/>
  <c r="F1802"/>
  <c r="F1803"/>
  <c r="F1804"/>
  <c r="F1805"/>
  <c r="F1806"/>
  <c r="F1807"/>
  <c r="F1808"/>
  <c r="F1809"/>
  <c r="F1810"/>
  <c r="F1811"/>
  <c r="F1812"/>
  <c r="F1813"/>
  <c r="F1814"/>
  <c r="F1815"/>
  <c r="F1816"/>
  <c r="F1817"/>
  <c r="F1818"/>
  <c r="F1819"/>
  <c r="F1820"/>
  <c r="F1821"/>
  <c r="F1822"/>
  <c r="F1823"/>
  <c r="F1824"/>
  <c r="F1825"/>
  <c r="F1826"/>
  <c r="F1827"/>
  <c r="F1828"/>
  <c r="F1829"/>
  <c r="F1830"/>
  <c r="F1831"/>
  <c r="F1832"/>
  <c r="F1833"/>
  <c r="F1834"/>
  <c r="F1835"/>
  <c r="F1836"/>
  <c r="F1837"/>
  <c r="F1838"/>
  <c r="F1839"/>
  <c r="F1840"/>
  <c r="F1841"/>
  <c r="F1842"/>
  <c r="F1843"/>
  <c r="F1844"/>
  <c r="F1845"/>
  <c r="F1846"/>
  <c r="F1847"/>
  <c r="F1848"/>
  <c r="F1849"/>
  <c r="F1850"/>
  <c r="F1851"/>
  <c r="F1852"/>
  <c r="F1853"/>
  <c r="F1854"/>
  <c r="F1855"/>
  <c r="F1856"/>
  <c r="F1857"/>
  <c r="F1858"/>
  <c r="F1859"/>
  <c r="F1860"/>
  <c r="F1861"/>
  <c r="F1862"/>
  <c r="F1863"/>
  <c r="F1864"/>
  <c r="F1865"/>
  <c r="F1866"/>
  <c r="F1867"/>
  <c r="F1868"/>
  <c r="F1869"/>
  <c r="F1870"/>
  <c r="F1871"/>
  <c r="F1872"/>
  <c r="F1873"/>
  <c r="F1874"/>
  <c r="F1875"/>
  <c r="F1876"/>
  <c r="F1877"/>
  <c r="F1878"/>
  <c r="F1879"/>
  <c r="F1880"/>
  <c r="F1881"/>
  <c r="F1882"/>
  <c r="F1883"/>
  <c r="F1884"/>
  <c r="F1885"/>
  <c r="F1886"/>
  <c r="F1887"/>
  <c r="F1888"/>
  <c r="F1889"/>
  <c r="F1890"/>
  <c r="F1891"/>
  <c r="F1892"/>
  <c r="F1893"/>
  <c r="F1894"/>
  <c r="F1895"/>
  <c r="F1896"/>
  <c r="F1897"/>
  <c r="F1898"/>
  <c r="F1899"/>
  <c r="F1900"/>
  <c r="F1901"/>
  <c r="F1902"/>
  <c r="F1903"/>
  <c r="F1904"/>
  <c r="F1905"/>
  <c r="F1906"/>
  <c r="F1907"/>
  <c r="F1908"/>
  <c r="F1909"/>
  <c r="F1910"/>
  <c r="F1911"/>
  <c r="F1912"/>
  <c r="F1913"/>
  <c r="F1914"/>
  <c r="F1915"/>
  <c r="F1916"/>
  <c r="F1917"/>
  <c r="F1918"/>
  <c r="F1919"/>
  <c r="F1920"/>
  <c r="F1921"/>
  <c r="F1922"/>
  <c r="F1923"/>
  <c r="F1924"/>
  <c r="F1925"/>
  <c r="F1926"/>
  <c r="F1927"/>
  <c r="F1928"/>
  <c r="F1929"/>
  <c r="F1930"/>
  <c r="F1931"/>
  <c r="F1932"/>
  <c r="F1933"/>
  <c r="F1934"/>
  <c r="F1935"/>
  <c r="F1936"/>
  <c r="F1937"/>
  <c r="F1938"/>
  <c r="F1939"/>
  <c r="F1940"/>
  <c r="F1941"/>
  <c r="F1942"/>
  <c r="F1943"/>
  <c r="F1944"/>
  <c r="F1945"/>
  <c r="F1946"/>
  <c r="F1947"/>
  <c r="F1948"/>
  <c r="F1949"/>
  <c r="F1950"/>
  <c r="F1951"/>
  <c r="F1952"/>
  <c r="F1953"/>
  <c r="F1954"/>
  <c r="F1955"/>
  <c r="F1956"/>
  <c r="F1957"/>
  <c r="F1958"/>
  <c r="F1959"/>
  <c r="F1960"/>
  <c r="F1961"/>
  <c r="F1962"/>
  <c r="F1963"/>
  <c r="F1964"/>
  <c r="F1965"/>
  <c r="F1966"/>
  <c r="F1967"/>
  <c r="F1968"/>
  <c r="F1969"/>
  <c r="F1970"/>
  <c r="F1971"/>
  <c r="F1972"/>
  <c r="F1973"/>
  <c r="F1974"/>
  <c r="F1975"/>
  <c r="F1976"/>
  <c r="F1977"/>
  <c r="F1978"/>
  <c r="F1979"/>
  <c r="F1980"/>
  <c r="F1981"/>
  <c r="F1982"/>
  <c r="F1983"/>
  <c r="F1984"/>
  <c r="F1985"/>
  <c r="F1986"/>
  <c r="F1987"/>
  <c r="F1988"/>
  <c r="F1989"/>
  <c r="F1990"/>
  <c r="F1991"/>
  <c r="F1992"/>
  <c r="F1993"/>
  <c r="F1994"/>
  <c r="F1995"/>
  <c r="F1996"/>
  <c r="F1997"/>
  <c r="F1998"/>
  <c r="F1999"/>
  <c r="F2000"/>
  <c r="F2001"/>
  <c r="F2002"/>
  <c r="F2003"/>
  <c r="F2004"/>
  <c r="F2005"/>
  <c r="F2006"/>
  <c r="F2007"/>
  <c r="F2008"/>
  <c r="F2009"/>
  <c r="F2010"/>
  <c r="F2011"/>
  <c r="F2012"/>
  <c r="F2013"/>
  <c r="F2014"/>
  <c r="F2015"/>
  <c r="F2016"/>
  <c r="F2017"/>
  <c r="F2018"/>
  <c r="F2019"/>
  <c r="F2020"/>
  <c r="F2021"/>
  <c r="F2022"/>
  <c r="F2023"/>
  <c r="F2024"/>
  <c r="F2025"/>
  <c r="F2026"/>
  <c r="F2027"/>
  <c r="F2028"/>
  <c r="F2029"/>
  <c r="F2030"/>
  <c r="F2031"/>
  <c r="F2032"/>
  <c r="F2033"/>
  <c r="F2034"/>
  <c r="F2035"/>
  <c r="F2036"/>
  <c r="F2037"/>
  <c r="F2038"/>
  <c r="F2039"/>
  <c r="F2040"/>
  <c r="F2041"/>
  <c r="F2042"/>
  <c r="F2043"/>
  <c r="F2044"/>
  <c r="F2045"/>
  <c r="F2046"/>
  <c r="F2047"/>
  <c r="F2048"/>
  <c r="F2049"/>
  <c r="F2050"/>
  <c r="F2051"/>
  <c r="F2052"/>
  <c r="F2053"/>
  <c r="F2054"/>
  <c r="F2055"/>
  <c r="F2056"/>
  <c r="F2057"/>
  <c r="F2058"/>
  <c r="F2059"/>
  <c r="F2060"/>
  <c r="F2061"/>
  <c r="F2062"/>
  <c r="F2063"/>
  <c r="F2064"/>
  <c r="F2065"/>
  <c r="F2066"/>
  <c r="F2067"/>
  <c r="F2068"/>
  <c r="F2069"/>
  <c r="F2070"/>
  <c r="F2071"/>
  <c r="F2072"/>
  <c r="F2073"/>
  <c r="F2074"/>
  <c r="F2075"/>
  <c r="F2076"/>
  <c r="F2077"/>
  <c r="F2078"/>
  <c r="F2079"/>
  <c r="F2080"/>
  <c r="F2081"/>
  <c r="F2082"/>
  <c r="F2083"/>
  <c r="F2084"/>
  <c r="F2085"/>
  <c r="F2086"/>
  <c r="F2087"/>
  <c r="F2088"/>
  <c r="F2089"/>
  <c r="F2090"/>
  <c r="F2091"/>
  <c r="F2092"/>
  <c r="F2093"/>
  <c r="F2094"/>
  <c r="F2095"/>
  <c r="F2096"/>
  <c r="F2097"/>
  <c r="F2098"/>
  <c r="F2099"/>
  <c r="F2100"/>
  <c r="F2101"/>
  <c r="F2102"/>
  <c r="F2103"/>
  <c r="F2104"/>
  <c r="F2105"/>
  <c r="F2106"/>
  <c r="F2107"/>
  <c r="F2108"/>
  <c r="F2109"/>
  <c r="F2110"/>
  <c r="F2111"/>
  <c r="F2112"/>
  <c r="F2113"/>
  <c r="F2114"/>
  <c r="F2115"/>
  <c r="F2116"/>
  <c r="F2117"/>
  <c r="F2118"/>
  <c r="F2119"/>
  <c r="F2120"/>
  <c r="F2121"/>
  <c r="F2122"/>
  <c r="F2123"/>
  <c r="F2124"/>
  <c r="F2125"/>
  <c r="F2126"/>
  <c r="F2127"/>
  <c r="F2128"/>
  <c r="F2129"/>
  <c r="F2130"/>
  <c r="F2131"/>
  <c r="F2132"/>
  <c r="F2133"/>
  <c r="F2134"/>
  <c r="F2135"/>
  <c r="F2136"/>
  <c r="F2137"/>
  <c r="F2138"/>
  <c r="F2139"/>
  <c r="F2140"/>
  <c r="F2141"/>
  <c r="F2142"/>
  <c r="F2143"/>
  <c r="F2144"/>
  <c r="F2145"/>
  <c r="F2146"/>
  <c r="F2147"/>
  <c r="F2148"/>
  <c r="F2149"/>
  <c r="F2150"/>
  <c r="F2151"/>
  <c r="F2152"/>
  <c r="F2153"/>
  <c r="F2154"/>
  <c r="F2155"/>
  <c r="F2156"/>
  <c r="F2157"/>
  <c r="F2158"/>
  <c r="F2159"/>
  <c r="F2160"/>
  <c r="F2161"/>
  <c r="F2162"/>
  <c r="F2163"/>
  <c r="F2164"/>
  <c r="F2165"/>
  <c r="F2166"/>
  <c r="F2167"/>
  <c r="F2168"/>
  <c r="F2169"/>
  <c r="F2170"/>
  <c r="F2171"/>
  <c r="F2172"/>
  <c r="F2173"/>
  <c r="F2174"/>
  <c r="F2175"/>
  <c r="F2176"/>
  <c r="F2177"/>
  <c r="F2178"/>
  <c r="F2179"/>
  <c r="F2180"/>
  <c r="F2181"/>
  <c r="F2182"/>
  <c r="F2183"/>
  <c r="F2184"/>
  <c r="F2185"/>
  <c r="F2186"/>
  <c r="F2187"/>
  <c r="F2188"/>
  <c r="F2189"/>
  <c r="F2190"/>
  <c r="F2191"/>
  <c r="F2192"/>
  <c r="F2193"/>
  <c r="F2194"/>
  <c r="F2195"/>
  <c r="F2196"/>
  <c r="F2197"/>
  <c r="F2198"/>
  <c r="F2199"/>
  <c r="F2200"/>
  <c r="F2201"/>
  <c r="F2202"/>
  <c r="F2203"/>
  <c r="F2204"/>
  <c r="F2205"/>
  <c r="F2206"/>
  <c r="F2207"/>
  <c r="F2208"/>
  <c r="F2209"/>
  <c r="F2210"/>
  <c r="F2211"/>
  <c r="F2212"/>
  <c r="F2213"/>
  <c r="F2214"/>
  <c r="F2215"/>
  <c r="F2216"/>
  <c r="F2217"/>
  <c r="F2218"/>
  <c r="F2219"/>
  <c r="F2220"/>
  <c r="F2221"/>
  <c r="F2222"/>
  <c r="F2223"/>
  <c r="F2224"/>
  <c r="F2225"/>
  <c r="F2226"/>
  <c r="F2227"/>
  <c r="F2228"/>
  <c r="F2229"/>
  <c r="F2230"/>
  <c r="F2231"/>
  <c r="F2232"/>
  <c r="F2233"/>
  <c r="F2234"/>
  <c r="F2235"/>
  <c r="F2236"/>
  <c r="F2237"/>
  <c r="F2238"/>
  <c r="F2239"/>
  <c r="F2240"/>
  <c r="F2241"/>
  <c r="F2242"/>
  <c r="F2243"/>
  <c r="F2244"/>
  <c r="F2245"/>
  <c r="F2246"/>
  <c r="F2247"/>
  <c r="F2248"/>
  <c r="F2249"/>
  <c r="F2250"/>
  <c r="F2251"/>
  <c r="F2252"/>
  <c r="F2253"/>
  <c r="F2254"/>
  <c r="F2255"/>
  <c r="F2256"/>
  <c r="F2257"/>
  <c r="F2258"/>
  <c r="F2259"/>
  <c r="F2260"/>
  <c r="F2261"/>
  <c r="F2262"/>
  <c r="F2263"/>
  <c r="F2264"/>
  <c r="F2265"/>
  <c r="F2266"/>
  <c r="F2267"/>
  <c r="F2268"/>
  <c r="F2269"/>
  <c r="F2270"/>
  <c r="F2271"/>
  <c r="F2272"/>
  <c r="F2273"/>
  <c r="F2274"/>
  <c r="F2275"/>
  <c r="F2276"/>
  <c r="F2277"/>
  <c r="F2278"/>
  <c r="F2279"/>
  <c r="F2280"/>
  <c r="F2281"/>
  <c r="F2282"/>
  <c r="F2283"/>
  <c r="F2284"/>
  <c r="F2285"/>
  <c r="F2286"/>
  <c r="F2287"/>
  <c r="F2288"/>
  <c r="F2289"/>
  <c r="F2290"/>
  <c r="F2291"/>
  <c r="F2292"/>
  <c r="F2293"/>
  <c r="F2294"/>
  <c r="F2295"/>
  <c r="F2296"/>
  <c r="F2297"/>
  <c r="F2298"/>
  <c r="F2299"/>
  <c r="F2300"/>
  <c r="F2301"/>
  <c r="F2302"/>
  <c r="F2303"/>
  <c r="F2304"/>
  <c r="F2305"/>
  <c r="F2306"/>
  <c r="F2307"/>
  <c r="F2308"/>
  <c r="F2309"/>
  <c r="F2310"/>
  <c r="F2311"/>
  <c r="F2312"/>
  <c r="F2313"/>
  <c r="F2314"/>
  <c r="F2315"/>
  <c r="F2316"/>
  <c r="F2317"/>
  <c r="F2318"/>
  <c r="F2319"/>
  <c r="F2320"/>
  <c r="F2321"/>
  <c r="F2322"/>
  <c r="F2323"/>
  <c r="F2324"/>
  <c r="F2325"/>
  <c r="F2326"/>
  <c r="F2327"/>
  <c r="F2328"/>
  <c r="F2329"/>
  <c r="F2330"/>
  <c r="F2331"/>
  <c r="F2332"/>
  <c r="F2333"/>
  <c r="F2334"/>
  <c r="F2335"/>
  <c r="F2336"/>
  <c r="F2337"/>
  <c r="F2338"/>
  <c r="F2339"/>
  <c r="F2340"/>
  <c r="F2341"/>
  <c r="F2342"/>
  <c r="F2343"/>
  <c r="F2344"/>
  <c r="F2345"/>
  <c r="F2346"/>
  <c r="F2347"/>
  <c r="F2348"/>
  <c r="F2349"/>
  <c r="F2350"/>
  <c r="F2351"/>
  <c r="F2352"/>
  <c r="F2353"/>
  <c r="F2354"/>
  <c r="F2355"/>
  <c r="F2356"/>
  <c r="F2357"/>
  <c r="F2358"/>
  <c r="F2359"/>
  <c r="F2360"/>
  <c r="F2361"/>
  <c r="F2362"/>
  <c r="F2363"/>
  <c r="F2364"/>
  <c r="F2365"/>
  <c r="F2366"/>
  <c r="F2367"/>
  <c r="F2368"/>
  <c r="F2369"/>
  <c r="F2370"/>
  <c r="F2371"/>
  <c r="F2372"/>
  <c r="F2373"/>
  <c r="F2374"/>
  <c r="F2375"/>
  <c r="F2376"/>
  <c r="F2377"/>
  <c r="F2378"/>
  <c r="F2379"/>
  <c r="F2380"/>
  <c r="F2381"/>
  <c r="F2382"/>
  <c r="F2383"/>
  <c r="F2384"/>
  <c r="F2385"/>
  <c r="F2386"/>
  <c r="F2387"/>
  <c r="F2388"/>
  <c r="F2389"/>
  <c r="F2390"/>
  <c r="F2391"/>
  <c r="F2392"/>
  <c r="F2393"/>
  <c r="F2394"/>
  <c r="F2395"/>
  <c r="F2396"/>
  <c r="F2397"/>
  <c r="F2398"/>
  <c r="F2399"/>
  <c r="F2400"/>
  <c r="F2401"/>
  <c r="F2402"/>
  <c r="F2403"/>
  <c r="F2404"/>
  <c r="F2405"/>
  <c r="F2406"/>
  <c r="F2407"/>
  <c r="F2408"/>
  <c r="F2409"/>
  <c r="F2410"/>
  <c r="F2411"/>
  <c r="F2412"/>
  <c r="F2413"/>
  <c r="F2414"/>
  <c r="F2415"/>
  <c r="F2416"/>
  <c r="F2417"/>
  <c r="F2418"/>
  <c r="F2419"/>
  <c r="F2420"/>
  <c r="F2421"/>
  <c r="F2422"/>
  <c r="F2423"/>
  <c r="F2424"/>
  <c r="F2425"/>
  <c r="F2426"/>
  <c r="F2427"/>
  <c r="F2428"/>
  <c r="F2429"/>
  <c r="F2430"/>
  <c r="F2431"/>
  <c r="F2432"/>
  <c r="F2433"/>
  <c r="F2434"/>
  <c r="F2435"/>
  <c r="F2436"/>
  <c r="F2437"/>
  <c r="F2438"/>
  <c r="F2439"/>
  <c r="F2440"/>
  <c r="F2441"/>
  <c r="F2442"/>
  <c r="F2443"/>
  <c r="F2444"/>
  <c r="F2445"/>
  <c r="F2446"/>
  <c r="F2447"/>
  <c r="F2448"/>
  <c r="F2449"/>
  <c r="F2450"/>
  <c r="F2451"/>
  <c r="F2452"/>
  <c r="F2453"/>
  <c r="F2454"/>
  <c r="F2455"/>
  <c r="F2456"/>
  <c r="F2457"/>
  <c r="F2458"/>
  <c r="F2459"/>
  <c r="F2460"/>
  <c r="F2461"/>
  <c r="F2462"/>
  <c r="F2463"/>
  <c r="F2464"/>
  <c r="F2465"/>
  <c r="F2466"/>
  <c r="F2467"/>
  <c r="F2468"/>
  <c r="F2469"/>
  <c r="F2470"/>
  <c r="F2471"/>
  <c r="F2472"/>
  <c r="F2473"/>
  <c r="F2474"/>
  <c r="F2475"/>
  <c r="F2476"/>
  <c r="F2477"/>
  <c r="F2478"/>
  <c r="F2479"/>
  <c r="F2480"/>
  <c r="F2481"/>
  <c r="F2482"/>
  <c r="F2483"/>
  <c r="F2484"/>
  <c r="F2485"/>
  <c r="F2486"/>
  <c r="F2487"/>
  <c r="F2488"/>
  <c r="F2489"/>
  <c r="F2490"/>
  <c r="F2491"/>
  <c r="F2492"/>
  <c r="F2493"/>
  <c r="F2494"/>
  <c r="F2495"/>
  <c r="F2496"/>
  <c r="F2497"/>
  <c r="F2498"/>
  <c r="F2499"/>
  <c r="F2500"/>
  <c r="F2501"/>
  <c r="F2502"/>
  <c r="F2503"/>
  <c r="F2504"/>
  <c r="F2505"/>
  <c r="F2506"/>
  <c r="F2507"/>
  <c r="F2508"/>
  <c r="F2509"/>
  <c r="F2510"/>
  <c r="F2511"/>
  <c r="F2512"/>
  <c r="F2513"/>
  <c r="F2514"/>
  <c r="F2515"/>
  <c r="F2516"/>
  <c r="F2517"/>
  <c r="F2518"/>
  <c r="F2519"/>
  <c r="F2520"/>
  <c r="F2521"/>
  <c r="F2522"/>
  <c r="F2523"/>
  <c r="F2524"/>
  <c r="F2525"/>
  <c r="F2526"/>
  <c r="F2527"/>
  <c r="F2528"/>
  <c r="F2529"/>
  <c r="F2530"/>
  <c r="F2531"/>
  <c r="F2532"/>
  <c r="F2533"/>
  <c r="F2534"/>
  <c r="F2535"/>
  <c r="F2536"/>
  <c r="F2537"/>
  <c r="F2538"/>
  <c r="F2539"/>
  <c r="F2540"/>
  <c r="F2541"/>
  <c r="F2542"/>
  <c r="F2543"/>
  <c r="F2544"/>
  <c r="F2545"/>
  <c r="F2546"/>
  <c r="F2547"/>
  <c r="F2548"/>
  <c r="F2549"/>
  <c r="F2550"/>
  <c r="F2551"/>
  <c r="F2552"/>
  <c r="F2553"/>
  <c r="F2554"/>
  <c r="F2555"/>
  <c r="F2556"/>
  <c r="F2557"/>
  <c r="F2558"/>
  <c r="F2559"/>
  <c r="F2560"/>
  <c r="F2561"/>
  <c r="F2562"/>
  <c r="F2563"/>
  <c r="F2564"/>
  <c r="F2565"/>
  <c r="F2566"/>
  <c r="F2567"/>
  <c r="F2568"/>
  <c r="F2569"/>
  <c r="F2570"/>
  <c r="F2571"/>
  <c r="F2572"/>
  <c r="F2573"/>
  <c r="F2574"/>
  <c r="F2575"/>
  <c r="F2576"/>
  <c r="F2577"/>
  <c r="F2578"/>
  <c r="F2579"/>
  <c r="F2580"/>
  <c r="F2581"/>
  <c r="F2582"/>
  <c r="F2583"/>
  <c r="F2584"/>
  <c r="F2585"/>
  <c r="F2586"/>
  <c r="F2587"/>
  <c r="F2588"/>
  <c r="F2589"/>
  <c r="F2590"/>
  <c r="F2591"/>
  <c r="F2592"/>
  <c r="F2593"/>
  <c r="F2594"/>
  <c r="F2595"/>
  <c r="F2596"/>
  <c r="F2597"/>
  <c r="F2598"/>
  <c r="F2599"/>
  <c r="F2600"/>
  <c r="F2601"/>
  <c r="F2602"/>
  <c r="F2603"/>
  <c r="F2604"/>
  <c r="F2605"/>
  <c r="F2606"/>
  <c r="F2607"/>
  <c r="F2608"/>
  <c r="F2609"/>
  <c r="F2610"/>
  <c r="F2611"/>
  <c r="F2612"/>
  <c r="F2613"/>
  <c r="F2614"/>
  <c r="F2615"/>
  <c r="F2616"/>
  <c r="F2617"/>
  <c r="F2618"/>
  <c r="F2619"/>
  <c r="F2620"/>
  <c r="F2621"/>
  <c r="F2622"/>
  <c r="F2623"/>
  <c r="F2624"/>
  <c r="F2625"/>
  <c r="F2626"/>
  <c r="F2627"/>
  <c r="F2628"/>
  <c r="F2629"/>
  <c r="F2630"/>
  <c r="F2631"/>
  <c r="F2632"/>
  <c r="F2633"/>
  <c r="F2634"/>
  <c r="F2635"/>
  <c r="F2636"/>
  <c r="F2637"/>
  <c r="F2638"/>
  <c r="F2639"/>
  <c r="F2640"/>
  <c r="F2641"/>
  <c r="F2642"/>
  <c r="F2643"/>
  <c r="F2644"/>
  <c r="F2645"/>
  <c r="F2646"/>
  <c r="F2647"/>
  <c r="F2648"/>
  <c r="F2649"/>
  <c r="F2650"/>
  <c r="F2651"/>
  <c r="F2652"/>
  <c r="F2653"/>
  <c r="F2654"/>
  <c r="F2655"/>
  <c r="F2656"/>
  <c r="F2657"/>
  <c r="F2658"/>
  <c r="F2659"/>
  <c r="F2660"/>
  <c r="F2661"/>
  <c r="F2662"/>
  <c r="F2663"/>
  <c r="F2664"/>
  <c r="F2665"/>
  <c r="F2666"/>
  <c r="F2667"/>
  <c r="F2668"/>
  <c r="F2669"/>
  <c r="F2670"/>
  <c r="F2671"/>
  <c r="F2672"/>
  <c r="F2673"/>
  <c r="F2674"/>
  <c r="F2675"/>
  <c r="F2676"/>
  <c r="F2677"/>
  <c r="F2678"/>
  <c r="F2679"/>
  <c r="F2680"/>
  <c r="F2681"/>
  <c r="F2682"/>
  <c r="F2683"/>
  <c r="F2684"/>
  <c r="F2685"/>
  <c r="F2686"/>
  <c r="F2687"/>
  <c r="F2688"/>
  <c r="F2689"/>
  <c r="F2690"/>
  <c r="F2691"/>
  <c r="F2692"/>
  <c r="F2693"/>
  <c r="F2694"/>
  <c r="F2695"/>
  <c r="F2696"/>
  <c r="F2697"/>
  <c r="F2698"/>
  <c r="F2699"/>
  <c r="F2700"/>
  <c r="F2701"/>
  <c r="F2702"/>
  <c r="F2703"/>
  <c r="F2704"/>
  <c r="F2705"/>
  <c r="F2706"/>
  <c r="F2707"/>
  <c r="F2708"/>
  <c r="F2709"/>
  <c r="F2710"/>
  <c r="F2711"/>
  <c r="F2712"/>
  <c r="F2713"/>
  <c r="F2714"/>
  <c r="F2715"/>
  <c r="F2716"/>
  <c r="F2717"/>
  <c r="F2718"/>
  <c r="F2719"/>
  <c r="F2720"/>
  <c r="F2721"/>
  <c r="F2722"/>
  <c r="F2723"/>
  <c r="F2724"/>
  <c r="F2725"/>
  <c r="F2726"/>
  <c r="F2727"/>
  <c r="F2728"/>
  <c r="F2729"/>
  <c r="F2730"/>
  <c r="F2731"/>
  <c r="F2732"/>
  <c r="F2733"/>
  <c r="F2734"/>
  <c r="F2735"/>
  <c r="F2736"/>
  <c r="F2737"/>
  <c r="F2738"/>
  <c r="F2739"/>
  <c r="F2740"/>
  <c r="F2741"/>
  <c r="F2742"/>
  <c r="F2743"/>
  <c r="F2744"/>
  <c r="F2745"/>
  <c r="F2746"/>
  <c r="F2747"/>
  <c r="F2748"/>
  <c r="F2749"/>
  <c r="F2750"/>
  <c r="F2751"/>
  <c r="F2752"/>
  <c r="F2753"/>
  <c r="F2754"/>
  <c r="F2755"/>
  <c r="F2756"/>
  <c r="F2757"/>
  <c r="F2758"/>
  <c r="F2759"/>
  <c r="F2760"/>
  <c r="F2761"/>
  <c r="F2762"/>
  <c r="F2763"/>
  <c r="F2764"/>
  <c r="F2765"/>
  <c r="F2766"/>
  <c r="F2767"/>
  <c r="F2768"/>
  <c r="F2769"/>
  <c r="F2770"/>
  <c r="F2771"/>
  <c r="F2772"/>
  <c r="F2773"/>
  <c r="F2774"/>
  <c r="F2775"/>
  <c r="F2776"/>
  <c r="F2777"/>
  <c r="F2778"/>
  <c r="F2779"/>
  <c r="F2780"/>
  <c r="F2781"/>
  <c r="F2782"/>
  <c r="F2783"/>
  <c r="F2784"/>
  <c r="F2785"/>
  <c r="F2786"/>
  <c r="F2787"/>
  <c r="F2788"/>
  <c r="F2789"/>
  <c r="F2790"/>
  <c r="F2791"/>
  <c r="F2792"/>
  <c r="F2793"/>
  <c r="F2794"/>
  <c r="F2795"/>
  <c r="F2796"/>
  <c r="F2797"/>
  <c r="F2798"/>
  <c r="F2799"/>
  <c r="F2800"/>
  <c r="F2801"/>
  <c r="F2802"/>
  <c r="F2803"/>
  <c r="F2804"/>
  <c r="F2805"/>
  <c r="F2806"/>
  <c r="F2807"/>
  <c r="F2808"/>
  <c r="F2809"/>
  <c r="F2810"/>
  <c r="F2811"/>
  <c r="F2812"/>
  <c r="F2813"/>
  <c r="F2814"/>
  <c r="F2815"/>
  <c r="F2816"/>
  <c r="F2817"/>
  <c r="F2818"/>
  <c r="F2819"/>
  <c r="F2820"/>
  <c r="F2821"/>
  <c r="F2822"/>
  <c r="F2823"/>
  <c r="F2824"/>
  <c r="F2825"/>
  <c r="F2826"/>
  <c r="F2827"/>
  <c r="F2828"/>
  <c r="F2829"/>
  <c r="F2830"/>
  <c r="F2831"/>
  <c r="F2832"/>
  <c r="F2833"/>
  <c r="F2834"/>
  <c r="F2835"/>
  <c r="F2836"/>
  <c r="F2837"/>
  <c r="F2838"/>
  <c r="F2839"/>
  <c r="F2840"/>
  <c r="F2841"/>
  <c r="F2842"/>
  <c r="F2843"/>
  <c r="F2844"/>
  <c r="F2845"/>
  <c r="F2846"/>
  <c r="F2847"/>
  <c r="F2848"/>
  <c r="F2849"/>
  <c r="F2850"/>
  <c r="F2851"/>
  <c r="F2852"/>
  <c r="F2853"/>
  <c r="F2854"/>
  <c r="F2855"/>
  <c r="F2856"/>
  <c r="F2857"/>
  <c r="F2858"/>
  <c r="F2859"/>
  <c r="F2860"/>
  <c r="F2861"/>
  <c r="F2862"/>
  <c r="F2863"/>
  <c r="F2864"/>
  <c r="F2865"/>
  <c r="F2866"/>
  <c r="F2867"/>
  <c r="F2868"/>
  <c r="F2869"/>
  <c r="F2870"/>
  <c r="F2871"/>
  <c r="F2872"/>
  <c r="F2873"/>
  <c r="F2874"/>
  <c r="F2875"/>
  <c r="F2876"/>
  <c r="F2877"/>
  <c r="F2878"/>
  <c r="F2879"/>
  <c r="F2880"/>
  <c r="F2881"/>
  <c r="F2882"/>
  <c r="F2883"/>
  <c r="F2884"/>
  <c r="F2885"/>
  <c r="F2886"/>
  <c r="F2887"/>
  <c r="F2888"/>
  <c r="F2889"/>
  <c r="F2890"/>
  <c r="F2891"/>
  <c r="F2892"/>
  <c r="F2893"/>
  <c r="F2894"/>
  <c r="F2895"/>
  <c r="F2896"/>
  <c r="F2897"/>
  <c r="F2898"/>
  <c r="F2899"/>
  <c r="F2900"/>
  <c r="F2901"/>
  <c r="F2902"/>
  <c r="F2903"/>
  <c r="F2904"/>
  <c r="F2905"/>
  <c r="F2906"/>
  <c r="F2907"/>
  <c r="F2908"/>
  <c r="F2909"/>
  <c r="F2910"/>
  <c r="F2911"/>
  <c r="F2912"/>
  <c r="F2913"/>
  <c r="F2914"/>
  <c r="F2915"/>
  <c r="F2916"/>
  <c r="F2917"/>
  <c r="F2918"/>
  <c r="F2919"/>
  <c r="F2920"/>
  <c r="F2921"/>
  <c r="F2922"/>
  <c r="F2923"/>
  <c r="F2924"/>
  <c r="F2925"/>
  <c r="F2926"/>
  <c r="F2927"/>
  <c r="F2928"/>
  <c r="F2929"/>
  <c r="F2930"/>
  <c r="F2931"/>
  <c r="F2932"/>
  <c r="F2933"/>
  <c r="F2934"/>
  <c r="F2935"/>
  <c r="F2936"/>
  <c r="F2937"/>
  <c r="F2938"/>
  <c r="F2939"/>
  <c r="F2940"/>
  <c r="F2941"/>
  <c r="F2942"/>
  <c r="F2943"/>
  <c r="F2944"/>
  <c r="F2945"/>
  <c r="F2946"/>
  <c r="F2947"/>
  <c r="F2948"/>
  <c r="F2949"/>
  <c r="F2950"/>
  <c r="F2951"/>
  <c r="F2952"/>
  <c r="F2953"/>
  <c r="F2954"/>
  <c r="F2955"/>
  <c r="F2956"/>
  <c r="F2957"/>
  <c r="F2958"/>
  <c r="F2959"/>
  <c r="F2960"/>
  <c r="F2961"/>
  <c r="F2962"/>
  <c r="F2963"/>
  <c r="F2964"/>
  <c r="F2965"/>
  <c r="F2966"/>
  <c r="F2967"/>
  <c r="F2968"/>
  <c r="F2969"/>
  <c r="F2970"/>
  <c r="F2971"/>
  <c r="F2972"/>
  <c r="F2973"/>
  <c r="F2974"/>
  <c r="F2975"/>
  <c r="F2976"/>
  <c r="F2977"/>
  <c r="F2978"/>
  <c r="F2979"/>
  <c r="F2980"/>
  <c r="F2981"/>
  <c r="F2982"/>
  <c r="F2983"/>
  <c r="F2984"/>
  <c r="F2985"/>
  <c r="F2986"/>
  <c r="F2987"/>
  <c r="F2988"/>
  <c r="F2989"/>
  <c r="F2990"/>
  <c r="F2991"/>
  <c r="F2992"/>
  <c r="F2993"/>
  <c r="F2994"/>
  <c r="F2995"/>
  <c r="F2996"/>
  <c r="F2997"/>
  <c r="F2998"/>
  <c r="F2999"/>
  <c r="F3000"/>
  <c r="F3001"/>
  <c r="F3002"/>
  <c r="F3003"/>
  <c r="F3004"/>
  <c r="F3005"/>
  <c r="F3006"/>
  <c r="F3007"/>
  <c r="F3008"/>
  <c r="F3009"/>
  <c r="F3010"/>
  <c r="F3011"/>
  <c r="F3012"/>
  <c r="F3013"/>
  <c r="F3014"/>
  <c r="F3015"/>
  <c r="F3016"/>
  <c r="F3017"/>
  <c r="F3018"/>
  <c r="F3019"/>
  <c r="F3020"/>
  <c r="F3021"/>
  <c r="F3022"/>
  <c r="F3023"/>
  <c r="F3024"/>
  <c r="F3025"/>
  <c r="F3026"/>
  <c r="F3027"/>
  <c r="F3028"/>
  <c r="F3029"/>
  <c r="F3030"/>
  <c r="F3031"/>
  <c r="F3032"/>
  <c r="F3033"/>
  <c r="F3034"/>
  <c r="F3035"/>
  <c r="F3036"/>
  <c r="F3037"/>
  <c r="F3038"/>
  <c r="F3039"/>
  <c r="F3040"/>
  <c r="F3041"/>
  <c r="F3042"/>
  <c r="F3043"/>
  <c r="F3044"/>
  <c r="F3045"/>
  <c r="F3046"/>
  <c r="F3047"/>
  <c r="F3048"/>
  <c r="F3049"/>
  <c r="F3050"/>
  <c r="F3051"/>
  <c r="F3052"/>
  <c r="F3053"/>
  <c r="F3054"/>
  <c r="F3055"/>
  <c r="F3056"/>
  <c r="F3057"/>
  <c r="F3058"/>
  <c r="F3059"/>
  <c r="F3060"/>
  <c r="F3061"/>
  <c r="F3062"/>
  <c r="F3063"/>
  <c r="F3064"/>
  <c r="F3065"/>
  <c r="F3066"/>
  <c r="F3067"/>
  <c r="F3068"/>
  <c r="F3069"/>
  <c r="F3070"/>
  <c r="F3071"/>
  <c r="F3072"/>
  <c r="F3073"/>
  <c r="F3074"/>
  <c r="F3075"/>
  <c r="F3076"/>
  <c r="F3077"/>
  <c r="F3078"/>
  <c r="F3079"/>
  <c r="F3080"/>
  <c r="F3081"/>
  <c r="F3082"/>
  <c r="F3083"/>
  <c r="F3084"/>
  <c r="F3085"/>
  <c r="F3086"/>
  <c r="F3087"/>
  <c r="F3088"/>
  <c r="F3089"/>
  <c r="F3090"/>
  <c r="F3091"/>
  <c r="F3092"/>
  <c r="F3093"/>
  <c r="F3094"/>
  <c r="F3095"/>
  <c r="F3096"/>
  <c r="F3097"/>
  <c r="F3098"/>
  <c r="F3099"/>
  <c r="F3100"/>
  <c r="F3101"/>
  <c r="F3102"/>
  <c r="F3103"/>
  <c r="F3104"/>
  <c r="F3105"/>
  <c r="F3106"/>
  <c r="F3107"/>
  <c r="F3108"/>
  <c r="F3109"/>
  <c r="F3110"/>
  <c r="F3111"/>
  <c r="F3112"/>
  <c r="F3113"/>
  <c r="F3114"/>
  <c r="F3115"/>
  <c r="F3116"/>
  <c r="F3117"/>
  <c r="F3118"/>
  <c r="F3119"/>
  <c r="F3120"/>
  <c r="F3121"/>
  <c r="F3122"/>
  <c r="F3123"/>
  <c r="F3124"/>
  <c r="F3125"/>
  <c r="F3126"/>
  <c r="F3127"/>
  <c r="F3128"/>
  <c r="F3129"/>
  <c r="F3130"/>
  <c r="F3131"/>
  <c r="F3132"/>
  <c r="F3133"/>
  <c r="F3134"/>
  <c r="F3135"/>
  <c r="F3136"/>
  <c r="F3137"/>
  <c r="F3138"/>
  <c r="F3139"/>
  <c r="F3140"/>
  <c r="F3141"/>
  <c r="F3142"/>
  <c r="F3143"/>
  <c r="F3144"/>
  <c r="F3145"/>
  <c r="F3146"/>
  <c r="F3147"/>
  <c r="F3148"/>
  <c r="F3149"/>
  <c r="F3150"/>
  <c r="F3151"/>
  <c r="F3152"/>
  <c r="F3153"/>
  <c r="F3154"/>
  <c r="F3155"/>
  <c r="F3156"/>
  <c r="F3157"/>
  <c r="F3158"/>
  <c r="F3159"/>
  <c r="F3160"/>
  <c r="F3161"/>
  <c r="F3162"/>
  <c r="F3163"/>
  <c r="F3164"/>
  <c r="F3165"/>
  <c r="F3166"/>
  <c r="F3167"/>
  <c r="F3168"/>
  <c r="F3169"/>
  <c r="F3170"/>
  <c r="F3171"/>
  <c r="F3172"/>
  <c r="F3173"/>
  <c r="F3174"/>
  <c r="F3175"/>
  <c r="F3176"/>
  <c r="F3177"/>
  <c r="F3178"/>
  <c r="F3179"/>
  <c r="F3180"/>
  <c r="F3181"/>
  <c r="F3182"/>
  <c r="F3183"/>
  <c r="F3184"/>
  <c r="F3185"/>
  <c r="F3186"/>
  <c r="F3187"/>
  <c r="F3188"/>
  <c r="F3189"/>
  <c r="F3190"/>
  <c r="F3191"/>
  <c r="F3192"/>
  <c r="F3193"/>
  <c r="F3194"/>
  <c r="F3195"/>
  <c r="F3196"/>
  <c r="F3197"/>
  <c r="F3198"/>
  <c r="F3199"/>
  <c r="F3200"/>
  <c r="F3201"/>
  <c r="F3202"/>
  <c r="F3203"/>
  <c r="F3204"/>
  <c r="F3205"/>
  <c r="F3206"/>
  <c r="F3207"/>
  <c r="F3208"/>
  <c r="F3209"/>
  <c r="F3210"/>
  <c r="F3211"/>
  <c r="F3212"/>
  <c r="F3213"/>
  <c r="F3214"/>
  <c r="F3215"/>
  <c r="F3216"/>
  <c r="F3217"/>
  <c r="F3218"/>
  <c r="F3219"/>
  <c r="F3220"/>
  <c r="F3221"/>
  <c r="F3222"/>
  <c r="F3223"/>
  <c r="F3224"/>
  <c r="F3225"/>
  <c r="F3226"/>
  <c r="F3227"/>
  <c r="F3228"/>
  <c r="F3229"/>
  <c r="F3230"/>
  <c r="F3231"/>
  <c r="F3232"/>
  <c r="F3233"/>
  <c r="F3234"/>
  <c r="F3235"/>
  <c r="F3236"/>
  <c r="F3237"/>
  <c r="F3238"/>
  <c r="F3239"/>
  <c r="F3240"/>
  <c r="F3241"/>
  <c r="F3242"/>
  <c r="F3243"/>
  <c r="F3244"/>
  <c r="F3245"/>
  <c r="F3246"/>
  <c r="F3247"/>
  <c r="F3248"/>
  <c r="F3249"/>
  <c r="F3250"/>
  <c r="F3251"/>
  <c r="F3252"/>
  <c r="F3253"/>
  <c r="F3254"/>
  <c r="F3255"/>
  <c r="F3256"/>
  <c r="F3257"/>
  <c r="F3258"/>
  <c r="F3259"/>
  <c r="F3260"/>
  <c r="F3261"/>
  <c r="F3262"/>
  <c r="F3263"/>
  <c r="F3264"/>
  <c r="F3265"/>
  <c r="F3266"/>
  <c r="F3267"/>
  <c r="F3268"/>
  <c r="F3269"/>
  <c r="F3270"/>
  <c r="F3271"/>
  <c r="F3272"/>
  <c r="F3273"/>
  <c r="F3274"/>
  <c r="F3275"/>
  <c r="F3276"/>
  <c r="F3277"/>
  <c r="F3278"/>
  <c r="F3279"/>
  <c r="F3280"/>
  <c r="F3281"/>
  <c r="F3282"/>
  <c r="F3283"/>
  <c r="F3284"/>
  <c r="F3285"/>
  <c r="F3286"/>
  <c r="F3287"/>
  <c r="F3288"/>
  <c r="F3289"/>
  <c r="F3290"/>
  <c r="F3291"/>
  <c r="F3292"/>
  <c r="F3293"/>
  <c r="F3294"/>
  <c r="F3295"/>
  <c r="F3296"/>
  <c r="F3297"/>
  <c r="F3298"/>
  <c r="F3299"/>
  <c r="F3300"/>
  <c r="F3301"/>
  <c r="F3302"/>
  <c r="F3303"/>
  <c r="F3304"/>
  <c r="F3305"/>
  <c r="F3306"/>
  <c r="F3307"/>
  <c r="F3308"/>
  <c r="F3309"/>
  <c r="F3310"/>
  <c r="F3311"/>
  <c r="F3312"/>
  <c r="F3313"/>
  <c r="F3314"/>
  <c r="F3315"/>
  <c r="F3316"/>
  <c r="F3317"/>
  <c r="F3318"/>
  <c r="F3319"/>
  <c r="F3320"/>
  <c r="F3321"/>
  <c r="F3322"/>
  <c r="F3323"/>
  <c r="F3324"/>
  <c r="F3325"/>
  <c r="F3326"/>
  <c r="F3327"/>
  <c r="F3328"/>
  <c r="F3329"/>
  <c r="F3330"/>
  <c r="F3331"/>
  <c r="F3332"/>
  <c r="F3333"/>
  <c r="F3334"/>
  <c r="F3335"/>
  <c r="F3336"/>
  <c r="F3337"/>
  <c r="F3338"/>
  <c r="F3339"/>
  <c r="F3340"/>
  <c r="F3341"/>
  <c r="F3342"/>
  <c r="F3343"/>
  <c r="F3344"/>
  <c r="F3345"/>
  <c r="F3346"/>
  <c r="F3347"/>
  <c r="F3348"/>
  <c r="F3349"/>
  <c r="F3350"/>
  <c r="F3351"/>
  <c r="F3352"/>
  <c r="F3353"/>
  <c r="F3354"/>
  <c r="F3355"/>
  <c r="F3356"/>
  <c r="F3357"/>
  <c r="F3358"/>
  <c r="F3359"/>
  <c r="F3360"/>
  <c r="F3361"/>
  <c r="F3362"/>
  <c r="F3363"/>
  <c r="F3364"/>
  <c r="F3365"/>
  <c r="F3366"/>
  <c r="F3367"/>
  <c r="F3368"/>
  <c r="F3369"/>
  <c r="F3370"/>
  <c r="F3371"/>
  <c r="F3372"/>
  <c r="F3373"/>
  <c r="F3374"/>
  <c r="F3375"/>
  <c r="F3376"/>
  <c r="F3377"/>
  <c r="F3378"/>
  <c r="F3379"/>
  <c r="F3380"/>
  <c r="F3381"/>
  <c r="F3382"/>
  <c r="F3383"/>
  <c r="F3384"/>
  <c r="F3385"/>
  <c r="F3386"/>
  <c r="F3387"/>
  <c r="F3388"/>
  <c r="F3389"/>
  <c r="F3390"/>
  <c r="F3391"/>
  <c r="F3392"/>
  <c r="F3393"/>
  <c r="F3394"/>
  <c r="F3395"/>
  <c r="F3396"/>
  <c r="F3397"/>
  <c r="F3398"/>
  <c r="F3399"/>
  <c r="F3400"/>
  <c r="F3401"/>
  <c r="F3402"/>
  <c r="F3403"/>
  <c r="F3404"/>
  <c r="F3405"/>
  <c r="F3406"/>
  <c r="F3407"/>
  <c r="F3408"/>
  <c r="F3409"/>
  <c r="F3410"/>
  <c r="F3411"/>
  <c r="F3412"/>
  <c r="F3413"/>
  <c r="F3414"/>
  <c r="F3415"/>
  <c r="F3416"/>
  <c r="F3417"/>
  <c r="F3418"/>
  <c r="F3419"/>
  <c r="F3420"/>
  <c r="F3421"/>
  <c r="F3422"/>
  <c r="F3423"/>
  <c r="F3424"/>
  <c r="F3425"/>
  <c r="F3426"/>
  <c r="F3427"/>
  <c r="F3428"/>
  <c r="F3429"/>
  <c r="F3430"/>
  <c r="F3431"/>
  <c r="F3432"/>
  <c r="F3433"/>
  <c r="F3434"/>
  <c r="F3435"/>
  <c r="F3436"/>
  <c r="F3437"/>
  <c r="F3438"/>
  <c r="F3439"/>
  <c r="F3440"/>
  <c r="F3441"/>
  <c r="F3442"/>
  <c r="F3443"/>
  <c r="F3444"/>
  <c r="F3445"/>
  <c r="F3446"/>
  <c r="F3447"/>
  <c r="F3448"/>
  <c r="F3449"/>
  <c r="F3450"/>
  <c r="F3451"/>
  <c r="F3452"/>
  <c r="F3453"/>
  <c r="F3454"/>
  <c r="F3455"/>
  <c r="F3456"/>
  <c r="F3457"/>
  <c r="F3458"/>
  <c r="F3459"/>
  <c r="F3460"/>
  <c r="F3461"/>
  <c r="F3462"/>
  <c r="F3463"/>
  <c r="F3464"/>
  <c r="F3465"/>
  <c r="F3466"/>
  <c r="F3467"/>
  <c r="F3468"/>
  <c r="F3469"/>
  <c r="F3470"/>
  <c r="F3471"/>
  <c r="F3472"/>
  <c r="F3473"/>
  <c r="F3474"/>
  <c r="F3475"/>
  <c r="F3476"/>
  <c r="F3477"/>
  <c r="F3478"/>
  <c r="F3479"/>
  <c r="F3480"/>
  <c r="F3481"/>
  <c r="F3482"/>
  <c r="F3483"/>
  <c r="F3484"/>
  <c r="F3485"/>
  <c r="F3486"/>
  <c r="F3487"/>
  <c r="F3488"/>
  <c r="F3489"/>
  <c r="F3490"/>
  <c r="F3491"/>
  <c r="F3492"/>
  <c r="F3493"/>
  <c r="F3494"/>
  <c r="F3495"/>
  <c r="F3496"/>
  <c r="F3497"/>
  <c r="F3498"/>
  <c r="F3499"/>
  <c r="F3500"/>
  <c r="F3501"/>
  <c r="F3502"/>
  <c r="F3503"/>
  <c r="F3504"/>
  <c r="F3505"/>
  <c r="F3506"/>
  <c r="F3507"/>
  <c r="F3508"/>
  <c r="F3509"/>
  <c r="F3510"/>
  <c r="F3511"/>
  <c r="F3512"/>
  <c r="F3513"/>
  <c r="F3514"/>
  <c r="F3515"/>
  <c r="F3516"/>
  <c r="F3517"/>
  <c r="F3518"/>
  <c r="F3519"/>
  <c r="F3520"/>
  <c r="F3521"/>
  <c r="F3522"/>
  <c r="F3523"/>
  <c r="F3524"/>
  <c r="F3525"/>
  <c r="F3526"/>
  <c r="F3527"/>
  <c r="F3528"/>
  <c r="F3529"/>
  <c r="F3530"/>
  <c r="F3531"/>
  <c r="F3532"/>
  <c r="F3533"/>
  <c r="F3534"/>
  <c r="F3535"/>
  <c r="F3536"/>
  <c r="F3537"/>
  <c r="F3538"/>
  <c r="F3539"/>
  <c r="F3540"/>
  <c r="F3541"/>
  <c r="F3542"/>
  <c r="F3543"/>
  <c r="F3544"/>
  <c r="F3545"/>
  <c r="F3546"/>
  <c r="F3547"/>
  <c r="F3548"/>
  <c r="F3549"/>
  <c r="F3550"/>
  <c r="F3551"/>
  <c r="F3552"/>
  <c r="F3553"/>
  <c r="F3554"/>
  <c r="F3555"/>
  <c r="F3556"/>
  <c r="F3557"/>
  <c r="F3558"/>
  <c r="F3559"/>
  <c r="F3560"/>
  <c r="F3561"/>
  <c r="F3562"/>
  <c r="F3563"/>
  <c r="F3564"/>
  <c r="F3565"/>
  <c r="F3566"/>
  <c r="F3567"/>
  <c r="F3568"/>
  <c r="F3569"/>
  <c r="F3570"/>
  <c r="F3571"/>
  <c r="F3572"/>
  <c r="F3573"/>
  <c r="F3574"/>
  <c r="F3575"/>
  <c r="F3576"/>
  <c r="F3577"/>
  <c r="F3578"/>
  <c r="F3579"/>
  <c r="F3580"/>
  <c r="F3581"/>
  <c r="F3582"/>
  <c r="F3583"/>
  <c r="F3584"/>
  <c r="F3585"/>
  <c r="F3586"/>
  <c r="F3587"/>
  <c r="F3588"/>
  <c r="F3589"/>
  <c r="F3590"/>
  <c r="F3591"/>
  <c r="F3592"/>
  <c r="F3593"/>
  <c r="F3594"/>
  <c r="F3595"/>
  <c r="F3596"/>
  <c r="F3597"/>
  <c r="F3598"/>
  <c r="F3599"/>
  <c r="F3600"/>
  <c r="F3601"/>
  <c r="F3602"/>
  <c r="F3603"/>
  <c r="F3604"/>
  <c r="F3605"/>
  <c r="F3606"/>
  <c r="F3607"/>
  <c r="F3608"/>
  <c r="F3609"/>
  <c r="F3610"/>
  <c r="F3611"/>
  <c r="F3612"/>
  <c r="F3613"/>
  <c r="F3614"/>
  <c r="F3615"/>
  <c r="F3616"/>
  <c r="F3617"/>
  <c r="F3618"/>
  <c r="F3619"/>
  <c r="F3620"/>
  <c r="F3621"/>
  <c r="F3622"/>
  <c r="F3623"/>
  <c r="F3624"/>
  <c r="F3625"/>
  <c r="F3626"/>
  <c r="F3627"/>
  <c r="F3628"/>
  <c r="F3629"/>
  <c r="F3630"/>
  <c r="F3631"/>
  <c r="F3632"/>
  <c r="F3633"/>
  <c r="F3634"/>
  <c r="F3635"/>
  <c r="F3636"/>
  <c r="F3637"/>
  <c r="F3638"/>
  <c r="F3639"/>
  <c r="F3640"/>
  <c r="F3641"/>
  <c r="F3642"/>
  <c r="F3643"/>
  <c r="F3644"/>
  <c r="F3645"/>
  <c r="F3646"/>
  <c r="F3647"/>
  <c r="F3648"/>
  <c r="F3649"/>
  <c r="F3650"/>
  <c r="F3651"/>
  <c r="F3652"/>
  <c r="F3653"/>
  <c r="F3654"/>
  <c r="F3655"/>
  <c r="F3656"/>
  <c r="F3657"/>
  <c r="F3658"/>
  <c r="F3659"/>
  <c r="F3660"/>
  <c r="F3661"/>
  <c r="F3662"/>
  <c r="F3663"/>
  <c r="F3664"/>
  <c r="F3665"/>
  <c r="F3666"/>
  <c r="F3667"/>
  <c r="F3668"/>
  <c r="F3669"/>
  <c r="F3670"/>
  <c r="F3671"/>
  <c r="F3672"/>
  <c r="F3673"/>
  <c r="F3674"/>
  <c r="F3675"/>
  <c r="F3676"/>
  <c r="F3677"/>
  <c r="F3678"/>
  <c r="F3679"/>
  <c r="F3680"/>
  <c r="F3681"/>
  <c r="F3682"/>
  <c r="F3683"/>
  <c r="F3684"/>
  <c r="F3685"/>
  <c r="F3686"/>
  <c r="F3687"/>
  <c r="F3688"/>
  <c r="F3689"/>
  <c r="F3690"/>
  <c r="F3691"/>
  <c r="F3692"/>
  <c r="F3693"/>
  <c r="F3694"/>
  <c r="F3695"/>
  <c r="F3696"/>
  <c r="F3697"/>
  <c r="F3698"/>
  <c r="F3699"/>
  <c r="F3700"/>
  <c r="F3701"/>
  <c r="F3702"/>
  <c r="F3703"/>
  <c r="F3704"/>
  <c r="F3705"/>
  <c r="F3706"/>
  <c r="F3707"/>
  <c r="F3708"/>
  <c r="F3709"/>
  <c r="F3710"/>
  <c r="F3711"/>
  <c r="F3712"/>
  <c r="F3713"/>
  <c r="F3714"/>
  <c r="F3715"/>
  <c r="F3716"/>
  <c r="F3717"/>
  <c r="F3718"/>
  <c r="F3719"/>
  <c r="F3720"/>
  <c r="F3721"/>
  <c r="F3722"/>
  <c r="F3723"/>
  <c r="F3724"/>
  <c r="F3725"/>
  <c r="F3726"/>
  <c r="F3727"/>
  <c r="F3728"/>
  <c r="F3729"/>
  <c r="F3730"/>
  <c r="F3731"/>
  <c r="F3732"/>
  <c r="F3733"/>
  <c r="F3734"/>
  <c r="F3735"/>
  <c r="F3736"/>
  <c r="F3737"/>
  <c r="F3738"/>
  <c r="F3739"/>
  <c r="F3740"/>
  <c r="F3741"/>
  <c r="F3742"/>
  <c r="F3743"/>
  <c r="F3744"/>
  <c r="F3745"/>
  <c r="F3746"/>
  <c r="F3747"/>
  <c r="F3748"/>
  <c r="F3749"/>
  <c r="F3750"/>
  <c r="F3751"/>
  <c r="F3752"/>
  <c r="F3753"/>
  <c r="F3754"/>
  <c r="F3755"/>
  <c r="F3756"/>
  <c r="F3757"/>
  <c r="F3758"/>
  <c r="F3759"/>
  <c r="F3760"/>
  <c r="F3761"/>
  <c r="F3762"/>
  <c r="F3763"/>
  <c r="F3764"/>
  <c r="F3765"/>
  <c r="F3766"/>
  <c r="F3767"/>
  <c r="F3768"/>
  <c r="F3769"/>
  <c r="F3770"/>
  <c r="F3771"/>
  <c r="F3772"/>
  <c r="F3773"/>
  <c r="F3774"/>
  <c r="F3775"/>
  <c r="F3776"/>
  <c r="F3777"/>
  <c r="F3778"/>
  <c r="F3779"/>
  <c r="F3780"/>
  <c r="F3781"/>
  <c r="F3782"/>
  <c r="F3783"/>
  <c r="F3784"/>
  <c r="F3785"/>
  <c r="F3786"/>
  <c r="F3787"/>
  <c r="F3788"/>
  <c r="F3789"/>
  <c r="F3790"/>
  <c r="F3791"/>
  <c r="F3792"/>
  <c r="F3793"/>
  <c r="F3794"/>
  <c r="F3795"/>
  <c r="F3796"/>
  <c r="F3797"/>
  <c r="F3798"/>
  <c r="F3799"/>
  <c r="F3800"/>
  <c r="F3801"/>
  <c r="F3802"/>
  <c r="F3803"/>
  <c r="F3804"/>
  <c r="F3805"/>
  <c r="F3806"/>
  <c r="F3807"/>
  <c r="F3808"/>
  <c r="F3809"/>
  <c r="F3810"/>
  <c r="F3811"/>
  <c r="F3812"/>
  <c r="F3813"/>
  <c r="F3814"/>
  <c r="F3815"/>
  <c r="F3816"/>
  <c r="F3817"/>
  <c r="F3818"/>
  <c r="F3819"/>
  <c r="F3820"/>
  <c r="F3821"/>
  <c r="F3822"/>
  <c r="F3823"/>
  <c r="F3824"/>
  <c r="F3825"/>
  <c r="F3826"/>
  <c r="F3827"/>
  <c r="F3828"/>
  <c r="F3829"/>
  <c r="F3830"/>
  <c r="F3831"/>
  <c r="F3832"/>
  <c r="F3833"/>
  <c r="F3834"/>
  <c r="F3835"/>
  <c r="F3836"/>
  <c r="F3837"/>
  <c r="F3838"/>
  <c r="F3839"/>
  <c r="F3840"/>
  <c r="F3841"/>
  <c r="F3842"/>
  <c r="F3843"/>
  <c r="F3844"/>
  <c r="F3845"/>
  <c r="F3846"/>
  <c r="F3847"/>
  <c r="F3848"/>
  <c r="F3849"/>
  <c r="F3850"/>
  <c r="F3851"/>
  <c r="F3852"/>
  <c r="F3853"/>
  <c r="F3854"/>
  <c r="F3855"/>
  <c r="F3856"/>
  <c r="F3857"/>
  <c r="F3858"/>
  <c r="F3859"/>
  <c r="F3860"/>
  <c r="F3861"/>
  <c r="F3862"/>
  <c r="F3863"/>
  <c r="F3864"/>
  <c r="F3865"/>
  <c r="F3866"/>
  <c r="F3867"/>
  <c r="F3868"/>
  <c r="F3869"/>
  <c r="F3870"/>
  <c r="F3871"/>
  <c r="F3872"/>
  <c r="F3873"/>
  <c r="F3874"/>
  <c r="F3875"/>
  <c r="F3876"/>
  <c r="F3877"/>
  <c r="F3878"/>
  <c r="F3879"/>
  <c r="F3880"/>
  <c r="F3881"/>
  <c r="F3882"/>
  <c r="F3883"/>
  <c r="F3884"/>
  <c r="F3885"/>
  <c r="F3886"/>
  <c r="F3887"/>
  <c r="F3888"/>
  <c r="F3889"/>
  <c r="F3890"/>
  <c r="F3891"/>
  <c r="F3892"/>
  <c r="F3893"/>
  <c r="F3894"/>
  <c r="F3895"/>
  <c r="F3896"/>
  <c r="F3897"/>
  <c r="F3898"/>
  <c r="F3899"/>
  <c r="F3900"/>
  <c r="F3901"/>
  <c r="F3902"/>
  <c r="F3903"/>
  <c r="F3904"/>
  <c r="F3905"/>
  <c r="F3906"/>
  <c r="F3907"/>
  <c r="F3908"/>
  <c r="F3909"/>
  <c r="F3910"/>
  <c r="F3911"/>
  <c r="F3912"/>
  <c r="F3913"/>
  <c r="F3914"/>
  <c r="F3915"/>
  <c r="F3916"/>
  <c r="F3917"/>
  <c r="F3918"/>
  <c r="F3919"/>
  <c r="F3920"/>
  <c r="F3921"/>
  <c r="F3922"/>
  <c r="F3923"/>
  <c r="F3924"/>
  <c r="F3925"/>
  <c r="F3926"/>
  <c r="F3927"/>
  <c r="F3928"/>
  <c r="F3929"/>
  <c r="F3930"/>
  <c r="F3931"/>
  <c r="F3932"/>
  <c r="F3933"/>
  <c r="F3934"/>
  <c r="F3935"/>
  <c r="F3936"/>
  <c r="F3937"/>
  <c r="F3938"/>
  <c r="F3939"/>
  <c r="F3940"/>
  <c r="F3941"/>
  <c r="F3942"/>
  <c r="F3943"/>
  <c r="F3944"/>
  <c r="F3945"/>
  <c r="F3946"/>
  <c r="F3947"/>
  <c r="F3948"/>
  <c r="F3949"/>
  <c r="F3950"/>
  <c r="F3951"/>
  <c r="F3952"/>
  <c r="F3953"/>
  <c r="F3954"/>
  <c r="F3955"/>
  <c r="F3956"/>
  <c r="F3957"/>
  <c r="F3958"/>
  <c r="F3959"/>
  <c r="F3960"/>
  <c r="F3961"/>
  <c r="F3962"/>
  <c r="F3963"/>
  <c r="F3964"/>
  <c r="F3965"/>
  <c r="F3966"/>
  <c r="F3967"/>
  <c r="F3968"/>
  <c r="F3969"/>
  <c r="F3970"/>
  <c r="F3971"/>
  <c r="F3972"/>
  <c r="F3973"/>
  <c r="F3974"/>
  <c r="F3975"/>
  <c r="F3976"/>
  <c r="F3977"/>
  <c r="F3978"/>
  <c r="F3979"/>
  <c r="F3980"/>
  <c r="F3981"/>
  <c r="F3982"/>
  <c r="F3983"/>
  <c r="F3984"/>
  <c r="F3985"/>
  <c r="F3986"/>
  <c r="F3987"/>
  <c r="F3988"/>
  <c r="F3989"/>
  <c r="F3990"/>
  <c r="F3991"/>
  <c r="F3992"/>
  <c r="F3993"/>
  <c r="F3994"/>
  <c r="F3995"/>
  <c r="F3996"/>
  <c r="F3997"/>
  <c r="F3998"/>
  <c r="F3999"/>
  <c r="F4000"/>
  <c r="F4001"/>
  <c r="F4002"/>
  <c r="F4003"/>
  <c r="F4004"/>
  <c r="F4005"/>
  <c r="F4006"/>
  <c r="F4007"/>
  <c r="F4008"/>
  <c r="F4009"/>
  <c r="F4010"/>
  <c r="F4011"/>
  <c r="F4012"/>
  <c r="F4013"/>
  <c r="F4014"/>
  <c r="F4015"/>
  <c r="F4016"/>
  <c r="F4017"/>
  <c r="F4018"/>
  <c r="F4019"/>
  <c r="F4020"/>
  <c r="F4021"/>
  <c r="F4022"/>
  <c r="F4023"/>
  <c r="F4024"/>
  <c r="F4025"/>
  <c r="F4026"/>
  <c r="F4027"/>
  <c r="F4028"/>
  <c r="F4029"/>
  <c r="F4030"/>
  <c r="F4031"/>
  <c r="F4032"/>
  <c r="F4033"/>
  <c r="F4034"/>
  <c r="F4035"/>
  <c r="F4036"/>
  <c r="F4037"/>
  <c r="F4038"/>
  <c r="F4039"/>
  <c r="F4040"/>
  <c r="F4041"/>
  <c r="F4042"/>
  <c r="F4043"/>
  <c r="F4044"/>
  <c r="F4045"/>
  <c r="F4046"/>
  <c r="F4047"/>
  <c r="F4048"/>
  <c r="F4049"/>
  <c r="F4050"/>
  <c r="F4051"/>
  <c r="F4052"/>
  <c r="F4053"/>
  <c r="F4054"/>
  <c r="F4055"/>
  <c r="F4056"/>
  <c r="F4057"/>
  <c r="F4058"/>
  <c r="F4059"/>
  <c r="F4060"/>
  <c r="F4061"/>
  <c r="F4062"/>
  <c r="F4063"/>
  <c r="F4064"/>
  <c r="F4065"/>
  <c r="F4066"/>
  <c r="F4067"/>
  <c r="F4068"/>
  <c r="F4069"/>
  <c r="F4070"/>
  <c r="F4071"/>
  <c r="F4072"/>
  <c r="F4073"/>
  <c r="F4074"/>
  <c r="F4075"/>
  <c r="F4076"/>
  <c r="F4077"/>
  <c r="F4078"/>
  <c r="F4079"/>
  <c r="F4080"/>
  <c r="F4081"/>
  <c r="F4082"/>
  <c r="F4083"/>
  <c r="F4084"/>
  <c r="F4085"/>
  <c r="F4086"/>
  <c r="F4087"/>
  <c r="F4088"/>
  <c r="F4089"/>
  <c r="F4090"/>
  <c r="F4091"/>
  <c r="F4092"/>
  <c r="F4093"/>
  <c r="F4094"/>
  <c r="F4095"/>
  <c r="F4096"/>
  <c r="F4097"/>
  <c r="F4098"/>
  <c r="F4099"/>
  <c r="F4100"/>
  <c r="F4101"/>
  <c r="F4102"/>
  <c r="F4103"/>
  <c r="F4104"/>
  <c r="F4105"/>
  <c r="F4106"/>
  <c r="F4107"/>
  <c r="F4108"/>
  <c r="F4109"/>
  <c r="F4110"/>
  <c r="F4111"/>
  <c r="F4112"/>
  <c r="F4113"/>
  <c r="F4114"/>
  <c r="F4115"/>
  <c r="F4116"/>
  <c r="F4117"/>
  <c r="F4118"/>
  <c r="F4119"/>
  <c r="F4120"/>
  <c r="F4121"/>
  <c r="F4122"/>
  <c r="F4123"/>
  <c r="F4124"/>
  <c r="F4125"/>
  <c r="F4126"/>
  <c r="F4127"/>
  <c r="F4128"/>
  <c r="F4129"/>
  <c r="F4130"/>
  <c r="F4131"/>
  <c r="F4132"/>
  <c r="F4133"/>
  <c r="F4134"/>
  <c r="F4135"/>
  <c r="F4136"/>
  <c r="F4137"/>
  <c r="F4138"/>
  <c r="F4139"/>
  <c r="F4140"/>
  <c r="F4141"/>
  <c r="F4142"/>
  <c r="F4143"/>
  <c r="F4144"/>
  <c r="F4145"/>
  <c r="F4146"/>
  <c r="F4147"/>
  <c r="F4148"/>
  <c r="F4149"/>
  <c r="F4150"/>
  <c r="F4151"/>
  <c r="F4152"/>
  <c r="F4153"/>
  <c r="F4154"/>
  <c r="F4155"/>
  <c r="F4156"/>
  <c r="F4157"/>
  <c r="F4158"/>
  <c r="F4159"/>
  <c r="F4160"/>
  <c r="F4161"/>
  <c r="F4162"/>
  <c r="F4163"/>
  <c r="F4164"/>
  <c r="F4165"/>
  <c r="F4166"/>
  <c r="F4167"/>
  <c r="F4168"/>
  <c r="F4169"/>
  <c r="F4170"/>
  <c r="F4171"/>
  <c r="F4172"/>
  <c r="F4173"/>
  <c r="F4174"/>
  <c r="F4175"/>
  <c r="F4176"/>
  <c r="F4177"/>
  <c r="F4178"/>
  <c r="F4179"/>
  <c r="F4180"/>
  <c r="F4181"/>
  <c r="F4182"/>
  <c r="F4183"/>
  <c r="F4184"/>
  <c r="F4185"/>
  <c r="F4186"/>
  <c r="F4187"/>
  <c r="F4188"/>
  <c r="F4189"/>
  <c r="F4190"/>
  <c r="F4191"/>
  <c r="F4192"/>
  <c r="F4193"/>
  <c r="F4194"/>
  <c r="F4195"/>
  <c r="F4196"/>
  <c r="F4197"/>
  <c r="F4198"/>
  <c r="F4199"/>
  <c r="F4200"/>
  <c r="F4201"/>
  <c r="F4202"/>
  <c r="F4203"/>
  <c r="F4204"/>
  <c r="F4205"/>
  <c r="F4206"/>
  <c r="F4207"/>
  <c r="F4208"/>
  <c r="F4209"/>
  <c r="F4210"/>
  <c r="F4211"/>
  <c r="F4212"/>
  <c r="F4213"/>
  <c r="F4214"/>
  <c r="F4215"/>
  <c r="F4216"/>
  <c r="F4217"/>
  <c r="F4218"/>
  <c r="F4219"/>
  <c r="F4220"/>
  <c r="F4221"/>
  <c r="F4222"/>
  <c r="F4223"/>
  <c r="F4224"/>
  <c r="F4225"/>
  <c r="F4226"/>
  <c r="F4227"/>
  <c r="F4228"/>
  <c r="F4229"/>
  <c r="F4230"/>
  <c r="F4231"/>
  <c r="F4232"/>
  <c r="F4233"/>
  <c r="F4234"/>
  <c r="F4235"/>
  <c r="F4236"/>
  <c r="F4237"/>
  <c r="F4238"/>
  <c r="F4239"/>
  <c r="F4240"/>
  <c r="F4241"/>
  <c r="F4242"/>
  <c r="F4243"/>
  <c r="F4244"/>
  <c r="F4245"/>
  <c r="F4246"/>
  <c r="F4247"/>
  <c r="F4248"/>
  <c r="F4249"/>
  <c r="F4250"/>
  <c r="F4251"/>
  <c r="F4252"/>
  <c r="F4253"/>
  <c r="F4254"/>
  <c r="F4255"/>
  <c r="F4256"/>
  <c r="F4257"/>
  <c r="F4258"/>
  <c r="F4259"/>
  <c r="F4260"/>
  <c r="F4261"/>
  <c r="F4262"/>
  <c r="F4263"/>
  <c r="F4264"/>
  <c r="F4265"/>
  <c r="F4266"/>
  <c r="F4267"/>
  <c r="F4268"/>
  <c r="F4269"/>
  <c r="F4270"/>
  <c r="F4271"/>
  <c r="F4272"/>
  <c r="F4273"/>
  <c r="F4274"/>
  <c r="F4275"/>
  <c r="F4276"/>
  <c r="F4277"/>
  <c r="F4278"/>
  <c r="F4279"/>
  <c r="F4280"/>
  <c r="F4281"/>
  <c r="F4282"/>
  <c r="F4283"/>
  <c r="F4284"/>
  <c r="F4285"/>
  <c r="F4286"/>
  <c r="F4287"/>
  <c r="F4288"/>
  <c r="F4289"/>
  <c r="F4290"/>
  <c r="F4291"/>
  <c r="F4292"/>
  <c r="F4293"/>
  <c r="F4294"/>
  <c r="F4295"/>
  <c r="F4296"/>
  <c r="F4297"/>
  <c r="F4298"/>
  <c r="F4299"/>
  <c r="F4300"/>
  <c r="F4301"/>
  <c r="F4302"/>
  <c r="F4303"/>
  <c r="F4304"/>
  <c r="F4305"/>
  <c r="F4306"/>
  <c r="F4307"/>
  <c r="F4308"/>
  <c r="F4309"/>
  <c r="F4310"/>
  <c r="F4311"/>
  <c r="F4312"/>
  <c r="F4313"/>
  <c r="F4314"/>
  <c r="F4315"/>
  <c r="F4316"/>
  <c r="F4317"/>
  <c r="F4318"/>
  <c r="F4319"/>
  <c r="F4320"/>
  <c r="F4321"/>
  <c r="F4322"/>
  <c r="F4323"/>
  <c r="F4324"/>
  <c r="F4325"/>
  <c r="F4326"/>
  <c r="F4327"/>
  <c r="F4328"/>
  <c r="F4329"/>
  <c r="F4330"/>
  <c r="F4331"/>
  <c r="F4332"/>
  <c r="F4333"/>
  <c r="F4334"/>
  <c r="F4335"/>
  <c r="F4336"/>
  <c r="F4337"/>
  <c r="F4338"/>
  <c r="F4339"/>
  <c r="F4340"/>
  <c r="F4341"/>
  <c r="F4342"/>
  <c r="F4343"/>
  <c r="F4344"/>
  <c r="F4345"/>
  <c r="F4346"/>
  <c r="F4347"/>
  <c r="F4348"/>
  <c r="F4349"/>
  <c r="F4350"/>
  <c r="F4351"/>
  <c r="F4352"/>
  <c r="F4353"/>
  <c r="F4354"/>
  <c r="F4355"/>
  <c r="F4356"/>
  <c r="F4357"/>
  <c r="F4358"/>
  <c r="F4359"/>
  <c r="F4360"/>
  <c r="F4361"/>
  <c r="F4362"/>
  <c r="F4363"/>
  <c r="F4364"/>
  <c r="F4365"/>
  <c r="F4366"/>
  <c r="F4367"/>
  <c r="F4368"/>
  <c r="F4369"/>
  <c r="F4370"/>
  <c r="F4371"/>
  <c r="F4372"/>
  <c r="F4373"/>
  <c r="F4374"/>
  <c r="F4375"/>
  <c r="F4376"/>
  <c r="F4377"/>
  <c r="F4378"/>
  <c r="F4379"/>
  <c r="F4380"/>
  <c r="F4381"/>
  <c r="F4382"/>
  <c r="F4383"/>
  <c r="F4384"/>
  <c r="F4385"/>
  <c r="F4386"/>
  <c r="F4387"/>
  <c r="F4388"/>
  <c r="F4389"/>
  <c r="F4390"/>
  <c r="F4391"/>
  <c r="F4392"/>
  <c r="F4393"/>
  <c r="F4394"/>
  <c r="F4395"/>
  <c r="F4396"/>
  <c r="F4397"/>
  <c r="F4398"/>
  <c r="F4399"/>
  <c r="F4400"/>
  <c r="F4401"/>
  <c r="F4402"/>
  <c r="F4403"/>
  <c r="F4404"/>
  <c r="F4405"/>
  <c r="F4406"/>
  <c r="F4407"/>
  <c r="F4408"/>
  <c r="F4409"/>
  <c r="F4410"/>
  <c r="F4411"/>
  <c r="F4412"/>
  <c r="F4413"/>
  <c r="F4414"/>
  <c r="F4415"/>
  <c r="F4416"/>
  <c r="F4417"/>
  <c r="F4418"/>
  <c r="F4419"/>
  <c r="F4420"/>
  <c r="F4421"/>
  <c r="F4422"/>
  <c r="F4423"/>
  <c r="F4424"/>
  <c r="F4425"/>
  <c r="F4426"/>
  <c r="F4427"/>
  <c r="F4428"/>
  <c r="F4429"/>
  <c r="F4430"/>
  <c r="F4431"/>
  <c r="F4432"/>
  <c r="F4433"/>
  <c r="F4434"/>
  <c r="F4435"/>
  <c r="F4436"/>
  <c r="F4437"/>
  <c r="F4438"/>
  <c r="F4439"/>
  <c r="F4440"/>
  <c r="F4441"/>
  <c r="F4442"/>
  <c r="F4443"/>
  <c r="F4444"/>
  <c r="F4445"/>
  <c r="F4446"/>
  <c r="F4447"/>
  <c r="F4448"/>
  <c r="F4449"/>
  <c r="F4450"/>
  <c r="F4451"/>
  <c r="F4452"/>
  <c r="F4453"/>
  <c r="F4454"/>
  <c r="F4455"/>
  <c r="F4456"/>
  <c r="F4457"/>
  <c r="F4458"/>
  <c r="F4459"/>
  <c r="F4460"/>
  <c r="F4461"/>
  <c r="F4462"/>
  <c r="F4463"/>
  <c r="F4464"/>
  <c r="F4465"/>
  <c r="F4466"/>
  <c r="F4467"/>
  <c r="F4468"/>
  <c r="F4469"/>
  <c r="F4470"/>
  <c r="F4471"/>
  <c r="F4472"/>
  <c r="F4473"/>
  <c r="F4474"/>
  <c r="F4475"/>
  <c r="F4476"/>
  <c r="F4477"/>
  <c r="F4478"/>
  <c r="F4479"/>
  <c r="F4480"/>
  <c r="F4481"/>
  <c r="F4482"/>
  <c r="F4483"/>
  <c r="F4484"/>
  <c r="F4485"/>
  <c r="F4486"/>
  <c r="F4487"/>
  <c r="F4488"/>
  <c r="F4489"/>
  <c r="F4490"/>
  <c r="F4491"/>
  <c r="F4492"/>
  <c r="F4493"/>
  <c r="F4494"/>
  <c r="F4495"/>
  <c r="F4496"/>
  <c r="F4497"/>
  <c r="F4498"/>
  <c r="F4499"/>
  <c r="F4500"/>
  <c r="F4501"/>
  <c r="F4502"/>
  <c r="F4503"/>
  <c r="F4504"/>
  <c r="F4505"/>
  <c r="F4506"/>
  <c r="F4507"/>
  <c r="F4508"/>
  <c r="F4509"/>
  <c r="F4510"/>
  <c r="F4511"/>
  <c r="F4512"/>
  <c r="F4513"/>
  <c r="F4514"/>
  <c r="F4515"/>
  <c r="F4516"/>
  <c r="F4517"/>
  <c r="F4518"/>
  <c r="F4519"/>
  <c r="F4520"/>
  <c r="F4521"/>
  <c r="F4522"/>
  <c r="F4523"/>
  <c r="F4524"/>
  <c r="F4525"/>
  <c r="F4526"/>
  <c r="F4527"/>
  <c r="F4528"/>
  <c r="F4529"/>
  <c r="F4530"/>
  <c r="F4531"/>
  <c r="F4532"/>
  <c r="F4533"/>
  <c r="F4534"/>
  <c r="F4535"/>
  <c r="F4536"/>
  <c r="F4537"/>
  <c r="F4538"/>
  <c r="F4539"/>
  <c r="F4540"/>
  <c r="F4541"/>
  <c r="F4542"/>
  <c r="F4543"/>
  <c r="F4544"/>
  <c r="F4545"/>
  <c r="F4546"/>
  <c r="F4547"/>
  <c r="F4548"/>
  <c r="F4549"/>
  <c r="F4550"/>
  <c r="F4551"/>
  <c r="F4552"/>
  <c r="F4553"/>
  <c r="F4554"/>
  <c r="F4555"/>
  <c r="F4556"/>
  <c r="F4557"/>
  <c r="F4558"/>
  <c r="F4559"/>
  <c r="F4560"/>
  <c r="F4561"/>
  <c r="F4562"/>
  <c r="F4563"/>
  <c r="F4564"/>
  <c r="F4565"/>
  <c r="F4566"/>
  <c r="F4567"/>
  <c r="F4568"/>
  <c r="F4569"/>
  <c r="F4570"/>
  <c r="F4571"/>
  <c r="F4572"/>
  <c r="F4573"/>
  <c r="F4574"/>
  <c r="F4575"/>
  <c r="F4576"/>
  <c r="F4577"/>
  <c r="F4578"/>
  <c r="F4579"/>
  <c r="F4580"/>
  <c r="F4581"/>
  <c r="F4582"/>
  <c r="F4583"/>
  <c r="F4584"/>
  <c r="F4585"/>
  <c r="F4586"/>
  <c r="F4587"/>
  <c r="F4588"/>
  <c r="F4589"/>
  <c r="F4590"/>
  <c r="F4591"/>
  <c r="F4592"/>
  <c r="F4593"/>
  <c r="F4594"/>
  <c r="F4595"/>
  <c r="F4596"/>
  <c r="F4597"/>
  <c r="F4598"/>
  <c r="F4599"/>
  <c r="F4600"/>
  <c r="F4601"/>
  <c r="F4602"/>
  <c r="F4603"/>
  <c r="F4604"/>
  <c r="F4605"/>
  <c r="F4606"/>
  <c r="F4607"/>
  <c r="F4608"/>
  <c r="F4609"/>
  <c r="F4610"/>
  <c r="F4611"/>
  <c r="F4612"/>
  <c r="F4613"/>
  <c r="F4614"/>
  <c r="F4615"/>
  <c r="F4616"/>
  <c r="F4617"/>
  <c r="F4618"/>
  <c r="F4619"/>
  <c r="F4620"/>
  <c r="F4621"/>
  <c r="F4622"/>
  <c r="F4623"/>
  <c r="F4624"/>
  <c r="F4625"/>
  <c r="F4626"/>
  <c r="F4627"/>
  <c r="F4628"/>
  <c r="F4629"/>
  <c r="F4630"/>
  <c r="F4631"/>
  <c r="F4632"/>
  <c r="F4633"/>
  <c r="F4634"/>
  <c r="F4635"/>
  <c r="F4636"/>
  <c r="F4637"/>
  <c r="F4638"/>
  <c r="F4639"/>
  <c r="F4640"/>
  <c r="F4641"/>
  <c r="F4642"/>
  <c r="F4643"/>
  <c r="F4644"/>
  <c r="F4645"/>
  <c r="F4646"/>
  <c r="F4647"/>
  <c r="F4648"/>
  <c r="F4649"/>
  <c r="F4650"/>
  <c r="F4651"/>
  <c r="F4652"/>
  <c r="F4653"/>
  <c r="F4654"/>
  <c r="F4655"/>
  <c r="F4656"/>
  <c r="F4657"/>
  <c r="F4658"/>
  <c r="F4659"/>
  <c r="F4660"/>
  <c r="F4661"/>
  <c r="F4662"/>
  <c r="F4663"/>
  <c r="F4664"/>
  <c r="F4665"/>
  <c r="F4666"/>
  <c r="F4667"/>
  <c r="F4668"/>
  <c r="F4669"/>
  <c r="F4670"/>
  <c r="F4671"/>
  <c r="F4672"/>
  <c r="F4673"/>
  <c r="F4674"/>
  <c r="F4675"/>
  <c r="F4676"/>
  <c r="F4677"/>
  <c r="F4678"/>
  <c r="F4679"/>
  <c r="F4680"/>
  <c r="F4681"/>
  <c r="F4682"/>
  <c r="F4683"/>
  <c r="F4684"/>
  <c r="F4685"/>
  <c r="F4686"/>
  <c r="F4687"/>
  <c r="F4688"/>
  <c r="F4689"/>
  <c r="F4690"/>
  <c r="F4691"/>
  <c r="F4692"/>
  <c r="F4693"/>
  <c r="F4694"/>
  <c r="F4695"/>
  <c r="F4696"/>
  <c r="F4697"/>
  <c r="F4698"/>
  <c r="F4699"/>
  <c r="F4700"/>
  <c r="F4701"/>
  <c r="F4702"/>
  <c r="F4703"/>
  <c r="F4704"/>
  <c r="F4705"/>
  <c r="F4706"/>
  <c r="F4707"/>
  <c r="F4708"/>
  <c r="F4709"/>
  <c r="F4710"/>
  <c r="F4711"/>
  <c r="F4712"/>
  <c r="F4713"/>
  <c r="F4714"/>
  <c r="F4715"/>
  <c r="F4716"/>
  <c r="F4717"/>
  <c r="F4718"/>
  <c r="F4719"/>
  <c r="F4720"/>
  <c r="F4721"/>
  <c r="F4722"/>
  <c r="F4723"/>
  <c r="F4724"/>
  <c r="F4725"/>
  <c r="F4726"/>
  <c r="F4727"/>
  <c r="F4728"/>
  <c r="F4729"/>
  <c r="F4730"/>
  <c r="F4731"/>
  <c r="F4732"/>
  <c r="F4733"/>
  <c r="F4734"/>
  <c r="F4735"/>
  <c r="F4736"/>
  <c r="F4737"/>
  <c r="F4738"/>
  <c r="F4739"/>
  <c r="F4740"/>
  <c r="F4741"/>
  <c r="F4742"/>
  <c r="F4743"/>
  <c r="F4744"/>
  <c r="F4745"/>
  <c r="F4746"/>
  <c r="F4747"/>
  <c r="F4748"/>
  <c r="F4749"/>
  <c r="F4750"/>
  <c r="F4751"/>
  <c r="F4752"/>
  <c r="F4753"/>
  <c r="F4754"/>
  <c r="F4755"/>
  <c r="F4756"/>
  <c r="F4757"/>
  <c r="F4758"/>
  <c r="F4759"/>
  <c r="F4760"/>
  <c r="F4761"/>
  <c r="F4762"/>
  <c r="F4763"/>
  <c r="F4764"/>
  <c r="F4765"/>
  <c r="F4766"/>
  <c r="F4767"/>
  <c r="F4768"/>
  <c r="F4769"/>
  <c r="F4770"/>
  <c r="F4771"/>
  <c r="F4772"/>
  <c r="F4773"/>
  <c r="F4774"/>
  <c r="F4775"/>
  <c r="F4776"/>
  <c r="F4777"/>
  <c r="F4778"/>
  <c r="F4779"/>
  <c r="F4780"/>
  <c r="F4781"/>
  <c r="F4782"/>
  <c r="F4783"/>
  <c r="F4784"/>
  <c r="F4785"/>
  <c r="F4786"/>
  <c r="F4787"/>
  <c r="F4788"/>
  <c r="F4789"/>
  <c r="F4790"/>
  <c r="F4791"/>
  <c r="F4792"/>
  <c r="F4793"/>
  <c r="F4794"/>
  <c r="F4795"/>
  <c r="F4796"/>
  <c r="F4797"/>
  <c r="F4798"/>
  <c r="F4799"/>
  <c r="F4800"/>
  <c r="F4801"/>
  <c r="F4802"/>
  <c r="F4803"/>
  <c r="F4804"/>
  <c r="F4805"/>
  <c r="F4806"/>
  <c r="F4807"/>
  <c r="F4808"/>
  <c r="F4809"/>
  <c r="F4810"/>
  <c r="F4811"/>
  <c r="F4812"/>
  <c r="F4813"/>
  <c r="F4814"/>
  <c r="F4815"/>
  <c r="F4816"/>
  <c r="F4817"/>
  <c r="F4818"/>
  <c r="F4819"/>
  <c r="F4820"/>
  <c r="F4821"/>
  <c r="F4822"/>
  <c r="F4823"/>
  <c r="F4824"/>
  <c r="F4825"/>
  <c r="F4826"/>
  <c r="F4827"/>
  <c r="F4828"/>
  <c r="F4829"/>
  <c r="F4830"/>
  <c r="F4831"/>
  <c r="F4832"/>
  <c r="F4833"/>
  <c r="F4834"/>
  <c r="F4835"/>
  <c r="F4836"/>
  <c r="F4837"/>
  <c r="F4838"/>
  <c r="F4839"/>
  <c r="F4840"/>
  <c r="F4841"/>
  <c r="F4842"/>
  <c r="F4843"/>
  <c r="F4844"/>
  <c r="F4845"/>
  <c r="F4846"/>
  <c r="F4847"/>
  <c r="F4848"/>
  <c r="F4849"/>
  <c r="F4850"/>
  <c r="F4851"/>
  <c r="F4852"/>
  <c r="F4853"/>
  <c r="F4854"/>
  <c r="F4855"/>
  <c r="F4856"/>
  <c r="F4857"/>
  <c r="F4858"/>
  <c r="F4859"/>
  <c r="F4860"/>
  <c r="F4861"/>
  <c r="F4862"/>
  <c r="F4863"/>
  <c r="F4864"/>
  <c r="F4865"/>
  <c r="F4866"/>
  <c r="F4867"/>
  <c r="F4868"/>
  <c r="F4869"/>
  <c r="F4870"/>
  <c r="F4871"/>
  <c r="F4872"/>
  <c r="F4873"/>
  <c r="F4874"/>
  <c r="F4875"/>
  <c r="F4876"/>
  <c r="F4877"/>
  <c r="F4878"/>
  <c r="F4879"/>
  <c r="F4880"/>
  <c r="F4881"/>
  <c r="F4882"/>
  <c r="F4883"/>
  <c r="F4884"/>
  <c r="F4885"/>
  <c r="F4886"/>
  <c r="F4887"/>
  <c r="F4888"/>
  <c r="F4889"/>
  <c r="F4890"/>
  <c r="F4891"/>
  <c r="F4892"/>
  <c r="F4893"/>
  <c r="F4894"/>
  <c r="F4895"/>
  <c r="F4896"/>
  <c r="F4897"/>
  <c r="F4898"/>
  <c r="F4899"/>
  <c r="F4900"/>
  <c r="F4901"/>
  <c r="F4902"/>
  <c r="F4903"/>
  <c r="F4904"/>
  <c r="F4905"/>
  <c r="F4906"/>
  <c r="F4907"/>
  <c r="F4908"/>
  <c r="F4909"/>
  <c r="F4910"/>
  <c r="F4911"/>
  <c r="F4912"/>
  <c r="F4913"/>
  <c r="F4914"/>
  <c r="F4915"/>
  <c r="F4916"/>
  <c r="F4917"/>
  <c r="F4918"/>
  <c r="F4919"/>
  <c r="F4920"/>
  <c r="F4921"/>
  <c r="F4922"/>
  <c r="F4923"/>
  <c r="F4924"/>
  <c r="F4925"/>
  <c r="F4926"/>
  <c r="F4927"/>
  <c r="F4928"/>
  <c r="F4929"/>
  <c r="F4930"/>
  <c r="F4931"/>
  <c r="F4932"/>
  <c r="F4933"/>
  <c r="F4934"/>
  <c r="F4935"/>
  <c r="F4936"/>
  <c r="F4937"/>
  <c r="F4938"/>
  <c r="F4939"/>
  <c r="F4940"/>
  <c r="F4941"/>
  <c r="F4942"/>
  <c r="F4943"/>
  <c r="F4944"/>
  <c r="F4945"/>
  <c r="F4946"/>
  <c r="F4947"/>
  <c r="F4948"/>
  <c r="F4949"/>
  <c r="F4950"/>
  <c r="F4951"/>
  <c r="F4952"/>
  <c r="F4953"/>
  <c r="F4954"/>
  <c r="F4955"/>
  <c r="F4956"/>
  <c r="F4957"/>
  <c r="F4958"/>
  <c r="F4959"/>
  <c r="F4960"/>
  <c r="F4961"/>
  <c r="F4962"/>
  <c r="F4963"/>
  <c r="F4964"/>
  <c r="F4965"/>
  <c r="F4966"/>
  <c r="F4967"/>
  <c r="F4968"/>
  <c r="F4969"/>
  <c r="F4970"/>
  <c r="F4971"/>
  <c r="F4972"/>
  <c r="F4973"/>
  <c r="F4974"/>
  <c r="F4975"/>
  <c r="F4976"/>
  <c r="F4977"/>
  <c r="F4978"/>
  <c r="F4979"/>
  <c r="F4980"/>
  <c r="F4981"/>
  <c r="F4982"/>
  <c r="F4983"/>
  <c r="F4984"/>
  <c r="F4985"/>
  <c r="F4986"/>
  <c r="F4987"/>
  <c r="F4988"/>
  <c r="F4989"/>
  <c r="F4990"/>
  <c r="F4991"/>
  <c r="F4992"/>
  <c r="F4993"/>
  <c r="F4994"/>
  <c r="F4995"/>
  <c r="F4996"/>
  <c r="F4997"/>
  <c r="F4998"/>
  <c r="F4999"/>
  <c r="F5000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901"/>
  <c r="E902"/>
  <c r="E903"/>
  <c r="E904"/>
  <c r="E905"/>
  <c r="E906"/>
  <c r="E907"/>
  <c r="E908"/>
  <c r="E909"/>
  <c r="E910"/>
  <c r="E911"/>
  <c r="E912"/>
  <c r="E913"/>
  <c r="E914"/>
  <c r="E915"/>
  <c r="E916"/>
  <c r="E917"/>
  <c r="E918"/>
  <c r="E919"/>
  <c r="E920"/>
  <c r="E921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44"/>
  <c r="E945"/>
  <c r="E946"/>
  <c r="E947"/>
  <c r="E948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966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E1003"/>
  <c r="E1004"/>
  <c r="E1005"/>
  <c r="E1006"/>
  <c r="E1007"/>
  <c r="E1008"/>
  <c r="E1009"/>
  <c r="E1010"/>
  <c r="E1011"/>
  <c r="E1012"/>
  <c r="E1013"/>
  <c r="E1014"/>
  <c r="E1015"/>
  <c r="E1016"/>
  <c r="E1017"/>
  <c r="E1018"/>
  <c r="E1019"/>
  <c r="E1020"/>
  <c r="E1021"/>
  <c r="E1022"/>
  <c r="E1023"/>
  <c r="E1024"/>
  <c r="E1025"/>
  <c r="E1026"/>
  <c r="E1027"/>
  <c r="E1028"/>
  <c r="E1029"/>
  <c r="E1030"/>
  <c r="E1031"/>
  <c r="E1032"/>
  <c r="E1033"/>
  <c r="E1034"/>
  <c r="E1035"/>
  <c r="E1036"/>
  <c r="E1037"/>
  <c r="E1038"/>
  <c r="E1039"/>
  <c r="E1040"/>
  <c r="E1041"/>
  <c r="E1042"/>
  <c r="E1043"/>
  <c r="E1044"/>
  <c r="E1045"/>
  <c r="E1046"/>
  <c r="E1047"/>
  <c r="E1048"/>
  <c r="E1049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E1067"/>
  <c r="E1068"/>
  <c r="E1069"/>
  <c r="E1070"/>
  <c r="E1071"/>
  <c r="E1072"/>
  <c r="E1073"/>
  <c r="E1074"/>
  <c r="E1075"/>
  <c r="E1076"/>
  <c r="E1077"/>
  <c r="E1078"/>
  <c r="E1079"/>
  <c r="E1080"/>
  <c r="E1081"/>
  <c r="E1082"/>
  <c r="E1083"/>
  <c r="E1084"/>
  <c r="E1085"/>
  <c r="E1086"/>
  <c r="E1087"/>
  <c r="E1088"/>
  <c r="E1089"/>
  <c r="E1090"/>
  <c r="E1091"/>
  <c r="E1092"/>
  <c r="E1093"/>
  <c r="E1094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4"/>
  <c r="E1165"/>
  <c r="E1166"/>
  <c r="E1167"/>
  <c r="E1168"/>
  <c r="E1169"/>
  <c r="E1170"/>
  <c r="E1171"/>
  <c r="E1172"/>
  <c r="E1173"/>
  <c r="E1174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8"/>
  <c r="E1209"/>
  <c r="E1210"/>
  <c r="E1211"/>
  <c r="E1212"/>
  <c r="E1213"/>
  <c r="E1214"/>
  <c r="E1215"/>
  <c r="E1216"/>
  <c r="E1217"/>
  <c r="E1218"/>
  <c r="E1219"/>
  <c r="E1220"/>
  <c r="E1221"/>
  <c r="E1222"/>
  <c r="E1223"/>
  <c r="E1224"/>
  <c r="E1225"/>
  <c r="E1226"/>
  <c r="E1227"/>
  <c r="E1228"/>
  <c r="E1229"/>
  <c r="E1230"/>
  <c r="E1231"/>
  <c r="E1232"/>
  <c r="E1233"/>
  <c r="E1234"/>
  <c r="E1235"/>
  <c r="E1236"/>
  <c r="E1237"/>
  <c r="E1238"/>
  <c r="E1239"/>
  <c r="E1240"/>
  <c r="E1241"/>
  <c r="E1242"/>
  <c r="E1243"/>
  <c r="E1244"/>
  <c r="E1245"/>
  <c r="E1246"/>
  <c r="E1247"/>
  <c r="E1248"/>
  <c r="E1249"/>
  <c r="E1250"/>
  <c r="E1251"/>
  <c r="E1252"/>
  <c r="E1253"/>
  <c r="E1254"/>
  <c r="E1255"/>
  <c r="E1256"/>
  <c r="E1257"/>
  <c r="E1258"/>
  <c r="E1259"/>
  <c r="E1260"/>
  <c r="E1261"/>
  <c r="E1262"/>
  <c r="E1263"/>
  <c r="E1264"/>
  <c r="E1265"/>
  <c r="E1266"/>
  <c r="E1267"/>
  <c r="E1268"/>
  <c r="E1269"/>
  <c r="E1270"/>
  <c r="E1271"/>
  <c r="E1272"/>
  <c r="E1273"/>
  <c r="E1274"/>
  <c r="E1275"/>
  <c r="E1276"/>
  <c r="E1277"/>
  <c r="E1278"/>
  <c r="E1279"/>
  <c r="E1280"/>
  <c r="E1281"/>
  <c r="E1282"/>
  <c r="E1283"/>
  <c r="E1284"/>
  <c r="E1285"/>
  <c r="E1286"/>
  <c r="E1287"/>
  <c r="E1288"/>
  <c r="E1289"/>
  <c r="E1290"/>
  <c r="E1291"/>
  <c r="E1292"/>
  <c r="E1293"/>
  <c r="E1294"/>
  <c r="E1295"/>
  <c r="E1296"/>
  <c r="E1297"/>
  <c r="E1298"/>
  <c r="E1299"/>
  <c r="E1300"/>
  <c r="E1301"/>
  <c r="E1302"/>
  <c r="E1303"/>
  <c r="E1304"/>
  <c r="E1305"/>
  <c r="E1306"/>
  <c r="E1307"/>
  <c r="E1308"/>
  <c r="E1309"/>
  <c r="E1310"/>
  <c r="E1311"/>
  <c r="E1312"/>
  <c r="E1313"/>
  <c r="E1314"/>
  <c r="E1315"/>
  <c r="E1316"/>
  <c r="E1317"/>
  <c r="E1318"/>
  <c r="E1319"/>
  <c r="E1320"/>
  <c r="E1321"/>
  <c r="E1322"/>
  <c r="E1323"/>
  <c r="E1324"/>
  <c r="E1325"/>
  <c r="E1326"/>
  <c r="E1327"/>
  <c r="E1328"/>
  <c r="E1329"/>
  <c r="E1330"/>
  <c r="E1331"/>
  <c r="E1332"/>
  <c r="E1333"/>
  <c r="E1334"/>
  <c r="E1335"/>
  <c r="E1336"/>
  <c r="E1337"/>
  <c r="E1338"/>
  <c r="E1339"/>
  <c r="E1340"/>
  <c r="E1341"/>
  <c r="E1342"/>
  <c r="E1343"/>
  <c r="E1344"/>
  <c r="E1345"/>
  <c r="E1346"/>
  <c r="E1347"/>
  <c r="E1348"/>
  <c r="E1349"/>
  <c r="E1350"/>
  <c r="E1351"/>
  <c r="E1352"/>
  <c r="E1353"/>
  <c r="E1354"/>
  <c r="E1355"/>
  <c r="E1356"/>
  <c r="E1357"/>
  <c r="E1358"/>
  <c r="E1359"/>
  <c r="E1360"/>
  <c r="E1361"/>
  <c r="E1362"/>
  <c r="E1363"/>
  <c r="E1364"/>
  <c r="E1365"/>
  <c r="E1366"/>
  <c r="E1367"/>
  <c r="E1368"/>
  <c r="E1369"/>
  <c r="E1370"/>
  <c r="E1371"/>
  <c r="E1372"/>
  <c r="E1373"/>
  <c r="E1374"/>
  <c r="E1375"/>
  <c r="E1376"/>
  <c r="E1377"/>
  <c r="E1378"/>
  <c r="E1379"/>
  <c r="E1380"/>
  <c r="E1381"/>
  <c r="E1382"/>
  <c r="E1383"/>
  <c r="E1384"/>
  <c r="E1385"/>
  <c r="E1386"/>
  <c r="E1387"/>
  <c r="E1388"/>
  <c r="E1389"/>
  <c r="E1390"/>
  <c r="E1391"/>
  <c r="E1392"/>
  <c r="E1393"/>
  <c r="E1394"/>
  <c r="E1395"/>
  <c r="E1396"/>
  <c r="E1397"/>
  <c r="E1398"/>
  <c r="E1399"/>
  <c r="E1400"/>
  <c r="E1401"/>
  <c r="E1402"/>
  <c r="E1403"/>
  <c r="E1404"/>
  <c r="E1405"/>
  <c r="E1406"/>
  <c r="E1407"/>
  <c r="E1408"/>
  <c r="E1409"/>
  <c r="E1410"/>
  <c r="E1411"/>
  <c r="E1412"/>
  <c r="E1413"/>
  <c r="E1414"/>
  <c r="E1415"/>
  <c r="E1416"/>
  <c r="E1417"/>
  <c r="E1418"/>
  <c r="E1419"/>
  <c r="E1420"/>
  <c r="E1421"/>
  <c r="E1422"/>
  <c r="E1423"/>
  <c r="E1424"/>
  <c r="E1425"/>
  <c r="E1426"/>
  <c r="E1427"/>
  <c r="E1428"/>
  <c r="E1429"/>
  <c r="E1430"/>
  <c r="E1431"/>
  <c r="E1432"/>
  <c r="E1433"/>
  <c r="E1434"/>
  <c r="E1435"/>
  <c r="E1436"/>
  <c r="E1437"/>
  <c r="E1438"/>
  <c r="E1439"/>
  <c r="E1440"/>
  <c r="E1441"/>
  <c r="E1442"/>
  <c r="E1443"/>
  <c r="E1444"/>
  <c r="E1445"/>
  <c r="E1446"/>
  <c r="E1447"/>
  <c r="E1448"/>
  <c r="E1449"/>
  <c r="E1450"/>
  <c r="E1451"/>
  <c r="E1452"/>
  <c r="E1453"/>
  <c r="E1454"/>
  <c r="E1455"/>
  <c r="E1456"/>
  <c r="E1457"/>
  <c r="E1458"/>
  <c r="E1459"/>
  <c r="E1460"/>
  <c r="E1461"/>
  <c r="E1462"/>
  <c r="E1463"/>
  <c r="E1464"/>
  <c r="E1465"/>
  <c r="E1466"/>
  <c r="E1467"/>
  <c r="E1468"/>
  <c r="E1469"/>
  <c r="E1470"/>
  <c r="E1471"/>
  <c r="E1472"/>
  <c r="E1473"/>
  <c r="E1474"/>
  <c r="E1475"/>
  <c r="E1476"/>
  <c r="E1477"/>
  <c r="E1478"/>
  <c r="E1479"/>
  <c r="E1480"/>
  <c r="E1481"/>
  <c r="E1482"/>
  <c r="E1483"/>
  <c r="E1484"/>
  <c r="E1485"/>
  <c r="E1486"/>
  <c r="E1487"/>
  <c r="E1488"/>
  <c r="E1489"/>
  <c r="E1490"/>
  <c r="E1491"/>
  <c r="E1492"/>
  <c r="E1493"/>
  <c r="E1494"/>
  <c r="E1495"/>
  <c r="E1496"/>
  <c r="E1497"/>
  <c r="E1498"/>
  <c r="E1499"/>
  <c r="E1500"/>
  <c r="E1501"/>
  <c r="E1502"/>
  <c r="E1503"/>
  <c r="E1504"/>
  <c r="E1505"/>
  <c r="E1506"/>
  <c r="E1507"/>
  <c r="E1508"/>
  <c r="E1509"/>
  <c r="E1510"/>
  <c r="E1511"/>
  <c r="E1512"/>
  <c r="E1513"/>
  <c r="E1514"/>
  <c r="E1515"/>
  <c r="E1516"/>
  <c r="E1517"/>
  <c r="E1518"/>
  <c r="E1519"/>
  <c r="E1520"/>
  <c r="E1521"/>
  <c r="E1522"/>
  <c r="E1523"/>
  <c r="E1524"/>
  <c r="E1525"/>
  <c r="E1526"/>
  <c r="E1527"/>
  <c r="E1528"/>
  <c r="E1529"/>
  <c r="E1530"/>
  <c r="E1531"/>
  <c r="E1532"/>
  <c r="E1533"/>
  <c r="E1534"/>
  <c r="E1535"/>
  <c r="E1536"/>
  <c r="E1537"/>
  <c r="E1538"/>
  <c r="E1539"/>
  <c r="E1540"/>
  <c r="E1541"/>
  <c r="E1542"/>
  <c r="E1543"/>
  <c r="E1544"/>
  <c r="E1545"/>
  <c r="E1546"/>
  <c r="E1547"/>
  <c r="E1548"/>
  <c r="E1549"/>
  <c r="E1550"/>
  <c r="E1551"/>
  <c r="E1552"/>
  <c r="E1553"/>
  <c r="E1554"/>
  <c r="E1555"/>
  <c r="E1556"/>
  <c r="E1557"/>
  <c r="E1558"/>
  <c r="E1559"/>
  <c r="E1560"/>
  <c r="E1561"/>
  <c r="E1562"/>
  <c r="E1563"/>
  <c r="E1564"/>
  <c r="E1565"/>
  <c r="E1566"/>
  <c r="E1567"/>
  <c r="E1568"/>
  <c r="E1569"/>
  <c r="E1570"/>
  <c r="E1571"/>
  <c r="E1572"/>
  <c r="E1573"/>
  <c r="E1574"/>
  <c r="E1575"/>
  <c r="E1576"/>
  <c r="E1577"/>
  <c r="E1578"/>
  <c r="E1579"/>
  <c r="E1580"/>
  <c r="E1581"/>
  <c r="E1582"/>
  <c r="E1583"/>
  <c r="E1584"/>
  <c r="E1585"/>
  <c r="E1586"/>
  <c r="E1587"/>
  <c r="E1588"/>
  <c r="E1589"/>
  <c r="E1590"/>
  <c r="E1591"/>
  <c r="E1592"/>
  <c r="E1593"/>
  <c r="E1594"/>
  <c r="E1595"/>
  <c r="E1596"/>
  <c r="E1597"/>
  <c r="E1598"/>
  <c r="E1599"/>
  <c r="E1600"/>
  <c r="E1601"/>
  <c r="E1602"/>
  <c r="E1603"/>
  <c r="E1604"/>
  <c r="E1605"/>
  <c r="E1606"/>
  <c r="E1607"/>
  <c r="E1608"/>
  <c r="E1609"/>
  <c r="E1610"/>
  <c r="E1611"/>
  <c r="E1612"/>
  <c r="E1613"/>
  <c r="E1614"/>
  <c r="E1615"/>
  <c r="E1616"/>
  <c r="E1617"/>
  <c r="E1618"/>
  <c r="E1619"/>
  <c r="E1620"/>
  <c r="E1621"/>
  <c r="E1622"/>
  <c r="E1623"/>
  <c r="E1624"/>
  <c r="E1625"/>
  <c r="E1626"/>
  <c r="E1627"/>
  <c r="E1628"/>
  <c r="E1629"/>
  <c r="E1630"/>
  <c r="E1631"/>
  <c r="E1632"/>
  <c r="E1633"/>
  <c r="E1634"/>
  <c r="E1635"/>
  <c r="E1636"/>
  <c r="E1637"/>
  <c r="E1638"/>
  <c r="E1639"/>
  <c r="E1640"/>
  <c r="E1641"/>
  <c r="E1642"/>
  <c r="E1643"/>
  <c r="E1644"/>
  <c r="E1645"/>
  <c r="E1646"/>
  <c r="E1647"/>
  <c r="E1648"/>
  <c r="E1649"/>
  <c r="E1650"/>
  <c r="E1651"/>
  <c r="E1652"/>
  <c r="E1653"/>
  <c r="E1654"/>
  <c r="E1655"/>
  <c r="E1656"/>
  <c r="E1657"/>
  <c r="E1658"/>
  <c r="E1659"/>
  <c r="E1660"/>
  <c r="E1661"/>
  <c r="E1662"/>
  <c r="E1663"/>
  <c r="E1664"/>
  <c r="E1665"/>
  <c r="E1666"/>
  <c r="E1667"/>
  <c r="E1668"/>
  <c r="E1669"/>
  <c r="E1670"/>
  <c r="E1671"/>
  <c r="E1672"/>
  <c r="E1673"/>
  <c r="E1674"/>
  <c r="E1675"/>
  <c r="E1676"/>
  <c r="E1677"/>
  <c r="E1678"/>
  <c r="E1679"/>
  <c r="E1680"/>
  <c r="E1681"/>
  <c r="E1682"/>
  <c r="E1683"/>
  <c r="E1684"/>
  <c r="E1685"/>
  <c r="E1686"/>
  <c r="E1687"/>
  <c r="E1688"/>
  <c r="E1689"/>
  <c r="E1690"/>
  <c r="E1691"/>
  <c r="E1692"/>
  <c r="E1693"/>
  <c r="E1694"/>
  <c r="E1695"/>
  <c r="E1696"/>
  <c r="E1697"/>
  <c r="E1698"/>
  <c r="E1699"/>
  <c r="E1700"/>
  <c r="E1701"/>
  <c r="E1702"/>
  <c r="E1703"/>
  <c r="E1704"/>
  <c r="E1705"/>
  <c r="E1706"/>
  <c r="E1707"/>
  <c r="E1708"/>
  <c r="E1709"/>
  <c r="E1710"/>
  <c r="E1711"/>
  <c r="E1712"/>
  <c r="E1713"/>
  <c r="E1714"/>
  <c r="E1715"/>
  <c r="E1716"/>
  <c r="E1717"/>
  <c r="E1718"/>
  <c r="E1719"/>
  <c r="E1720"/>
  <c r="E1721"/>
  <c r="E1722"/>
  <c r="E1723"/>
  <c r="E1724"/>
  <c r="E1725"/>
  <c r="E1726"/>
  <c r="E1727"/>
  <c r="E1728"/>
  <c r="E1729"/>
  <c r="E1730"/>
  <c r="E1731"/>
  <c r="E1732"/>
  <c r="E1733"/>
  <c r="E1734"/>
  <c r="E1735"/>
  <c r="E1736"/>
  <c r="E1737"/>
  <c r="E1738"/>
  <c r="E1739"/>
  <c r="E1740"/>
  <c r="E1741"/>
  <c r="E1742"/>
  <c r="E1743"/>
  <c r="E1744"/>
  <c r="E1745"/>
  <c r="E1746"/>
  <c r="E1747"/>
  <c r="E1748"/>
  <c r="E1749"/>
  <c r="E1750"/>
  <c r="E1751"/>
  <c r="E1752"/>
  <c r="E1753"/>
  <c r="E1754"/>
  <c r="E1755"/>
  <c r="E1756"/>
  <c r="E1757"/>
  <c r="E1758"/>
  <c r="E1759"/>
  <c r="E1760"/>
  <c r="E1761"/>
  <c r="E1762"/>
  <c r="E1763"/>
  <c r="E1764"/>
  <c r="E1765"/>
  <c r="E1766"/>
  <c r="E1767"/>
  <c r="E1768"/>
  <c r="E1769"/>
  <c r="E1770"/>
  <c r="E1771"/>
  <c r="E1772"/>
  <c r="E1773"/>
  <c r="E1774"/>
  <c r="E1775"/>
  <c r="E1776"/>
  <c r="E1777"/>
  <c r="E1778"/>
  <c r="E1779"/>
  <c r="E1780"/>
  <c r="E1781"/>
  <c r="E1782"/>
  <c r="E1783"/>
  <c r="E1784"/>
  <c r="E1785"/>
  <c r="E1786"/>
  <c r="E1787"/>
  <c r="E1788"/>
  <c r="E1789"/>
  <c r="E1790"/>
  <c r="E1791"/>
  <c r="E1792"/>
  <c r="E1793"/>
  <c r="E1794"/>
  <c r="E1795"/>
  <c r="E1796"/>
  <c r="E1797"/>
  <c r="E1798"/>
  <c r="E1799"/>
  <c r="E1800"/>
  <c r="E1801"/>
  <c r="E1802"/>
  <c r="E1803"/>
  <c r="E1804"/>
  <c r="E1805"/>
  <c r="E1806"/>
  <c r="E1807"/>
  <c r="E1808"/>
  <c r="E1809"/>
  <c r="E1810"/>
  <c r="E1811"/>
  <c r="E1812"/>
  <c r="E1813"/>
  <c r="E1814"/>
  <c r="E1815"/>
  <c r="E1816"/>
  <c r="E1817"/>
  <c r="E1818"/>
  <c r="E1819"/>
  <c r="E1820"/>
  <c r="E1821"/>
  <c r="E1822"/>
  <c r="E1823"/>
  <c r="E1824"/>
  <c r="E1825"/>
  <c r="E1826"/>
  <c r="E1827"/>
  <c r="E1828"/>
  <c r="E1829"/>
  <c r="E1830"/>
  <c r="E1831"/>
  <c r="E1832"/>
  <c r="E1833"/>
  <c r="E1834"/>
  <c r="E1835"/>
  <c r="E1836"/>
  <c r="E1837"/>
  <c r="E1838"/>
  <c r="E1839"/>
  <c r="E1840"/>
  <c r="E1841"/>
  <c r="E1842"/>
  <c r="E1843"/>
  <c r="E1844"/>
  <c r="E1845"/>
  <c r="E1846"/>
  <c r="E1847"/>
  <c r="E1848"/>
  <c r="E1849"/>
  <c r="E1850"/>
  <c r="E1851"/>
  <c r="E1852"/>
  <c r="E1853"/>
  <c r="E1854"/>
  <c r="E1855"/>
  <c r="E1856"/>
  <c r="E1857"/>
  <c r="E1858"/>
  <c r="E1859"/>
  <c r="E1860"/>
  <c r="E1861"/>
  <c r="E1862"/>
  <c r="E1863"/>
  <c r="E1864"/>
  <c r="E1865"/>
  <c r="E1866"/>
  <c r="E1867"/>
  <c r="E1868"/>
  <c r="E1869"/>
  <c r="E1870"/>
  <c r="E1871"/>
  <c r="E1872"/>
  <c r="E1873"/>
  <c r="E1874"/>
  <c r="E1875"/>
  <c r="E1876"/>
  <c r="E1877"/>
  <c r="E1878"/>
  <c r="E1879"/>
  <c r="E1880"/>
  <c r="E1881"/>
  <c r="E1882"/>
  <c r="E1883"/>
  <c r="E1884"/>
  <c r="E1885"/>
  <c r="E1886"/>
  <c r="E1887"/>
  <c r="E1888"/>
  <c r="E1889"/>
  <c r="E1890"/>
  <c r="E1891"/>
  <c r="E1892"/>
  <c r="E1893"/>
  <c r="E1894"/>
  <c r="E1895"/>
  <c r="E1896"/>
  <c r="E1897"/>
  <c r="E1898"/>
  <c r="E1899"/>
  <c r="E1900"/>
  <c r="E1901"/>
  <c r="E1902"/>
  <c r="E1903"/>
  <c r="E1904"/>
  <c r="E1905"/>
  <c r="E1906"/>
  <c r="E1907"/>
  <c r="E1908"/>
  <c r="E1909"/>
  <c r="E1910"/>
  <c r="E1911"/>
  <c r="E1912"/>
  <c r="E1913"/>
  <c r="E1914"/>
  <c r="E1915"/>
  <c r="E1916"/>
  <c r="E1917"/>
  <c r="E1918"/>
  <c r="E1919"/>
  <c r="E1920"/>
  <c r="E1921"/>
  <c r="E1922"/>
  <c r="E1923"/>
  <c r="E1924"/>
  <c r="E1925"/>
  <c r="E1926"/>
  <c r="E1927"/>
  <c r="E1928"/>
  <c r="E1929"/>
  <c r="E1930"/>
  <c r="E1931"/>
  <c r="E1932"/>
  <c r="E1933"/>
  <c r="E1934"/>
  <c r="E1935"/>
  <c r="E1936"/>
  <c r="E1937"/>
  <c r="E1938"/>
  <c r="E1939"/>
  <c r="E1940"/>
  <c r="E1941"/>
  <c r="E1942"/>
  <c r="E1943"/>
  <c r="E1944"/>
  <c r="E1945"/>
  <c r="E1946"/>
  <c r="E1947"/>
  <c r="E1948"/>
  <c r="E1949"/>
  <c r="E1950"/>
  <c r="E1951"/>
  <c r="E1952"/>
  <c r="E1953"/>
  <c r="E1954"/>
  <c r="E1955"/>
  <c r="E1956"/>
  <c r="E1957"/>
  <c r="E1958"/>
  <c r="E1959"/>
  <c r="E1960"/>
  <c r="E1961"/>
  <c r="E1962"/>
  <c r="E1963"/>
  <c r="E1964"/>
  <c r="E1965"/>
  <c r="E1966"/>
  <c r="E1967"/>
  <c r="E1968"/>
  <c r="E1969"/>
  <c r="E1970"/>
  <c r="E1971"/>
  <c r="E1972"/>
  <c r="E1973"/>
  <c r="E1974"/>
  <c r="E1975"/>
  <c r="E1976"/>
  <c r="E1977"/>
  <c r="E1978"/>
  <c r="E1979"/>
  <c r="E1980"/>
  <c r="E1981"/>
  <c r="E1982"/>
  <c r="E1983"/>
  <c r="E1984"/>
  <c r="E1985"/>
  <c r="E1986"/>
  <c r="E1987"/>
  <c r="E1988"/>
  <c r="E1989"/>
  <c r="E1990"/>
  <c r="E1991"/>
  <c r="E1992"/>
  <c r="E1993"/>
  <c r="E1994"/>
  <c r="E1995"/>
  <c r="E1996"/>
  <c r="E1997"/>
  <c r="E1998"/>
  <c r="E1999"/>
  <c r="E2000"/>
  <c r="E2001"/>
  <c r="E2002"/>
  <c r="E2003"/>
  <c r="E2004"/>
  <c r="E2005"/>
  <c r="E2006"/>
  <c r="E2007"/>
  <c r="E2008"/>
  <c r="E2009"/>
  <c r="E2010"/>
  <c r="E2011"/>
  <c r="E2012"/>
  <c r="E2013"/>
  <c r="E2014"/>
  <c r="E2015"/>
  <c r="E2016"/>
  <c r="E2017"/>
  <c r="E2018"/>
  <c r="E2019"/>
  <c r="E2020"/>
  <c r="E2021"/>
  <c r="E2022"/>
  <c r="E2023"/>
  <c r="E2024"/>
  <c r="E2025"/>
  <c r="E2026"/>
  <c r="E2027"/>
  <c r="E2028"/>
  <c r="E2029"/>
  <c r="E2030"/>
  <c r="E2031"/>
  <c r="E2032"/>
  <c r="E2033"/>
  <c r="E2034"/>
  <c r="E2035"/>
  <c r="E2036"/>
  <c r="E2037"/>
  <c r="E2038"/>
  <c r="E2039"/>
  <c r="E2040"/>
  <c r="E2041"/>
  <c r="E2042"/>
  <c r="E2043"/>
  <c r="E2044"/>
  <c r="E2045"/>
  <c r="E2046"/>
  <c r="E2047"/>
  <c r="E2048"/>
  <c r="E2049"/>
  <c r="E2050"/>
  <c r="E2051"/>
  <c r="E2052"/>
  <c r="E2053"/>
  <c r="E2054"/>
  <c r="E2055"/>
  <c r="E2056"/>
  <c r="E2057"/>
  <c r="E2058"/>
  <c r="E2059"/>
  <c r="E2060"/>
  <c r="E2061"/>
  <c r="E2062"/>
  <c r="E2063"/>
  <c r="E2064"/>
  <c r="E2065"/>
  <c r="E2066"/>
  <c r="E2067"/>
  <c r="E2068"/>
  <c r="E2069"/>
  <c r="E2070"/>
  <c r="E2071"/>
  <c r="E2072"/>
  <c r="E2073"/>
  <c r="E2074"/>
  <c r="E2075"/>
  <c r="E2076"/>
  <c r="E2077"/>
  <c r="E2078"/>
  <c r="E2079"/>
  <c r="E2080"/>
  <c r="E2081"/>
  <c r="E2082"/>
  <c r="E2083"/>
  <c r="E2084"/>
  <c r="E2085"/>
  <c r="E2086"/>
  <c r="E2087"/>
  <c r="E2088"/>
  <c r="E2089"/>
  <c r="E2090"/>
  <c r="E2091"/>
  <c r="E2092"/>
  <c r="E2093"/>
  <c r="E2094"/>
  <c r="E2095"/>
  <c r="E2096"/>
  <c r="E2097"/>
  <c r="E2098"/>
  <c r="E2099"/>
  <c r="E2100"/>
  <c r="E2101"/>
  <c r="E2102"/>
  <c r="E2103"/>
  <c r="E2104"/>
  <c r="E2105"/>
  <c r="E2106"/>
  <c r="E2107"/>
  <c r="E2108"/>
  <c r="E2109"/>
  <c r="E2110"/>
  <c r="E2111"/>
  <c r="E2112"/>
  <c r="E2113"/>
  <c r="E2114"/>
  <c r="E2115"/>
  <c r="E2116"/>
  <c r="E2117"/>
  <c r="E2118"/>
  <c r="E2119"/>
  <c r="E2120"/>
  <c r="E2121"/>
  <c r="E2122"/>
  <c r="E2123"/>
  <c r="E2124"/>
  <c r="E2125"/>
  <c r="E2126"/>
  <c r="E2127"/>
  <c r="E2128"/>
  <c r="E2129"/>
  <c r="E2130"/>
  <c r="E2131"/>
  <c r="E2132"/>
  <c r="E2133"/>
  <c r="E2134"/>
  <c r="E2135"/>
  <c r="E2136"/>
  <c r="E2137"/>
  <c r="E2138"/>
  <c r="E2139"/>
  <c r="E2140"/>
  <c r="E2141"/>
  <c r="E2142"/>
  <c r="E2143"/>
  <c r="E2144"/>
  <c r="E2145"/>
  <c r="E2146"/>
  <c r="E2147"/>
  <c r="E2148"/>
  <c r="E2149"/>
  <c r="E2150"/>
  <c r="E2151"/>
  <c r="E2152"/>
  <c r="E2153"/>
  <c r="E2154"/>
  <c r="E2155"/>
  <c r="E2156"/>
  <c r="E2157"/>
  <c r="E2158"/>
  <c r="E2159"/>
  <c r="E2160"/>
  <c r="E2161"/>
  <c r="E2162"/>
  <c r="E2163"/>
  <c r="E2164"/>
  <c r="E2165"/>
  <c r="E2166"/>
  <c r="E2167"/>
  <c r="E2168"/>
  <c r="E2169"/>
  <c r="E2170"/>
  <c r="E2171"/>
  <c r="E2172"/>
  <c r="E2173"/>
  <c r="E2174"/>
  <c r="E2175"/>
  <c r="E2176"/>
  <c r="E2177"/>
  <c r="E2178"/>
  <c r="E2179"/>
  <c r="E2180"/>
  <c r="E2181"/>
  <c r="E2182"/>
  <c r="E2183"/>
  <c r="E2184"/>
  <c r="E2185"/>
  <c r="E2186"/>
  <c r="E2187"/>
  <c r="E2188"/>
  <c r="E2189"/>
  <c r="E2190"/>
  <c r="E2191"/>
  <c r="E2192"/>
  <c r="E2193"/>
  <c r="E2194"/>
  <c r="E2195"/>
  <c r="E2196"/>
  <c r="E2197"/>
  <c r="E2198"/>
  <c r="E2199"/>
  <c r="E2200"/>
  <c r="E2201"/>
  <c r="E2202"/>
  <c r="E2203"/>
  <c r="E2204"/>
  <c r="E2205"/>
  <c r="E2206"/>
  <c r="E2207"/>
  <c r="E2208"/>
  <c r="E2209"/>
  <c r="E2210"/>
  <c r="E2211"/>
  <c r="E2212"/>
  <c r="E2213"/>
  <c r="E2214"/>
  <c r="E2215"/>
  <c r="E2216"/>
  <c r="E2217"/>
  <c r="E2218"/>
  <c r="E2219"/>
  <c r="E2220"/>
  <c r="E2221"/>
  <c r="E2222"/>
  <c r="E2223"/>
  <c r="E2224"/>
  <c r="E2225"/>
  <c r="E2226"/>
  <c r="E2227"/>
  <c r="E2228"/>
  <c r="E2229"/>
  <c r="E2230"/>
  <c r="E2231"/>
  <c r="E2232"/>
  <c r="E2233"/>
  <c r="E2234"/>
  <c r="E2235"/>
  <c r="E2236"/>
  <c r="E2237"/>
  <c r="E2238"/>
  <c r="E2239"/>
  <c r="E2240"/>
  <c r="E2241"/>
  <c r="E2242"/>
  <c r="E2243"/>
  <c r="E2244"/>
  <c r="E2245"/>
  <c r="E2246"/>
  <c r="E2247"/>
  <c r="E2248"/>
  <c r="E2249"/>
  <c r="E2250"/>
  <c r="E2251"/>
  <c r="E2252"/>
  <c r="E2253"/>
  <c r="E2254"/>
  <c r="E2255"/>
  <c r="E2256"/>
  <c r="E2257"/>
  <c r="E2258"/>
  <c r="E2259"/>
  <c r="E2260"/>
  <c r="E2261"/>
  <c r="E2262"/>
  <c r="E2263"/>
  <c r="E2264"/>
  <c r="E2265"/>
  <c r="E2266"/>
  <c r="E2267"/>
  <c r="E2268"/>
  <c r="E2269"/>
  <c r="E2270"/>
  <c r="E2271"/>
  <c r="E2272"/>
  <c r="E2273"/>
  <c r="E2274"/>
  <c r="E2275"/>
  <c r="E2276"/>
  <c r="E2277"/>
  <c r="E2278"/>
  <c r="E2279"/>
  <c r="E2280"/>
  <c r="E2281"/>
  <c r="E2282"/>
  <c r="E2283"/>
  <c r="E2284"/>
  <c r="E2285"/>
  <c r="E2286"/>
  <c r="E2287"/>
  <c r="E2288"/>
  <c r="E2289"/>
  <c r="E2290"/>
  <c r="E2291"/>
  <c r="E2292"/>
  <c r="E2293"/>
  <c r="E2294"/>
  <c r="E2295"/>
  <c r="E2296"/>
  <c r="E2297"/>
  <c r="E2298"/>
  <c r="E2299"/>
  <c r="E2300"/>
  <c r="E2301"/>
  <c r="E2302"/>
  <c r="E2303"/>
  <c r="E2304"/>
  <c r="E2305"/>
  <c r="E2306"/>
  <c r="E2307"/>
  <c r="E2308"/>
  <c r="E2309"/>
  <c r="E2310"/>
  <c r="E2311"/>
  <c r="E2312"/>
  <c r="E2313"/>
  <c r="E2314"/>
  <c r="E2315"/>
  <c r="E2316"/>
  <c r="E2317"/>
  <c r="E2318"/>
  <c r="E2319"/>
  <c r="E2320"/>
  <c r="E2321"/>
  <c r="E2322"/>
  <c r="E2323"/>
  <c r="E2324"/>
  <c r="E2325"/>
  <c r="E2326"/>
  <c r="E2327"/>
  <c r="E2328"/>
  <c r="E2329"/>
  <c r="E2330"/>
  <c r="E2331"/>
  <c r="E2332"/>
  <c r="E2333"/>
  <c r="E2334"/>
  <c r="E2335"/>
  <c r="E2336"/>
  <c r="E2337"/>
  <c r="E2338"/>
  <c r="E2339"/>
  <c r="E2340"/>
  <c r="E2341"/>
  <c r="E2342"/>
  <c r="E2343"/>
  <c r="E2344"/>
  <c r="E2345"/>
  <c r="E2346"/>
  <c r="E2347"/>
  <c r="E2348"/>
  <c r="E2349"/>
  <c r="E2350"/>
  <c r="E2351"/>
  <c r="E2352"/>
  <c r="E2353"/>
  <c r="E2354"/>
  <c r="E2355"/>
  <c r="E2356"/>
  <c r="E2357"/>
  <c r="E2358"/>
  <c r="E2359"/>
  <c r="E2360"/>
  <c r="E2361"/>
  <c r="E2362"/>
  <c r="E2363"/>
  <c r="E2364"/>
  <c r="E2365"/>
  <c r="E2366"/>
  <c r="E2367"/>
  <c r="E2368"/>
  <c r="E2369"/>
  <c r="E2370"/>
  <c r="E2371"/>
  <c r="E2372"/>
  <c r="E2373"/>
  <c r="E2374"/>
  <c r="E2375"/>
  <c r="E2376"/>
  <c r="E2377"/>
  <c r="E2378"/>
  <c r="E2379"/>
  <c r="E2380"/>
  <c r="E2381"/>
  <c r="E2382"/>
  <c r="E2383"/>
  <c r="E2384"/>
  <c r="E2385"/>
  <c r="E2386"/>
  <c r="E2387"/>
  <c r="E2388"/>
  <c r="E2389"/>
  <c r="E2390"/>
  <c r="E2391"/>
  <c r="E2392"/>
  <c r="E2393"/>
  <c r="E2394"/>
  <c r="E2395"/>
  <c r="E2396"/>
  <c r="E2397"/>
  <c r="E2398"/>
  <c r="E2399"/>
  <c r="E2400"/>
  <c r="E2401"/>
  <c r="E2402"/>
  <c r="E2403"/>
  <c r="E2404"/>
  <c r="E2405"/>
  <c r="E2406"/>
  <c r="E2407"/>
  <c r="E2408"/>
  <c r="E2409"/>
  <c r="E2410"/>
  <c r="E2411"/>
  <c r="E2412"/>
  <c r="E2413"/>
  <c r="E2414"/>
  <c r="E2415"/>
  <c r="E2416"/>
  <c r="E2417"/>
  <c r="E2418"/>
  <c r="E2419"/>
  <c r="E2420"/>
  <c r="E2421"/>
  <c r="E2422"/>
  <c r="E2423"/>
  <c r="E2424"/>
  <c r="E2425"/>
  <c r="E2426"/>
  <c r="E2427"/>
  <c r="E2428"/>
  <c r="E2429"/>
  <c r="E2430"/>
  <c r="E2431"/>
  <c r="E2432"/>
  <c r="E2433"/>
  <c r="E2434"/>
  <c r="E2435"/>
  <c r="E2436"/>
  <c r="E2437"/>
  <c r="E2438"/>
  <c r="E2439"/>
  <c r="E2440"/>
  <c r="E2441"/>
  <c r="E2442"/>
  <c r="E2443"/>
  <c r="E2444"/>
  <c r="E2445"/>
  <c r="E2446"/>
  <c r="E2447"/>
  <c r="E2448"/>
  <c r="E2449"/>
  <c r="E2450"/>
  <c r="E2451"/>
  <c r="E2452"/>
  <c r="E2453"/>
  <c r="E2454"/>
  <c r="E2455"/>
  <c r="E2456"/>
  <c r="E2457"/>
  <c r="E2458"/>
  <c r="E2459"/>
  <c r="E2460"/>
  <c r="E2461"/>
  <c r="E2462"/>
  <c r="E2463"/>
  <c r="E2464"/>
  <c r="E2465"/>
  <c r="E2466"/>
  <c r="E2467"/>
  <c r="E2468"/>
  <c r="E2469"/>
  <c r="E2470"/>
  <c r="E2471"/>
  <c r="E2472"/>
  <c r="E2473"/>
  <c r="E2474"/>
  <c r="E2475"/>
  <c r="E2476"/>
  <c r="E2477"/>
  <c r="E2478"/>
  <c r="E2479"/>
  <c r="E2480"/>
  <c r="E2481"/>
  <c r="E2482"/>
  <c r="E2483"/>
  <c r="E2484"/>
  <c r="E2485"/>
  <c r="E2486"/>
  <c r="E2487"/>
  <c r="E2488"/>
  <c r="E2489"/>
  <c r="E2490"/>
  <c r="E2491"/>
  <c r="E2492"/>
  <c r="E2493"/>
  <c r="E2494"/>
  <c r="E2495"/>
  <c r="E2496"/>
  <c r="E2497"/>
  <c r="E2498"/>
  <c r="E2499"/>
  <c r="E2500"/>
  <c r="E2501"/>
  <c r="E2502"/>
  <c r="E2503"/>
  <c r="E2504"/>
  <c r="E2505"/>
  <c r="E2506"/>
  <c r="E2507"/>
  <c r="E2508"/>
  <c r="E2509"/>
  <c r="E2510"/>
  <c r="E2511"/>
  <c r="E2512"/>
  <c r="E2513"/>
  <c r="E2514"/>
  <c r="E2515"/>
  <c r="E2516"/>
  <c r="E2517"/>
  <c r="E2518"/>
  <c r="E2519"/>
  <c r="E2520"/>
  <c r="E2521"/>
  <c r="E2522"/>
  <c r="E2523"/>
  <c r="E2524"/>
  <c r="E2525"/>
  <c r="E2526"/>
  <c r="E2527"/>
  <c r="E2528"/>
  <c r="E2529"/>
  <c r="E2530"/>
  <c r="E2531"/>
  <c r="E2532"/>
  <c r="E2533"/>
  <c r="E2534"/>
  <c r="E2535"/>
  <c r="E2536"/>
  <c r="E2537"/>
  <c r="E2538"/>
  <c r="E2539"/>
  <c r="E2540"/>
  <c r="E2541"/>
  <c r="E2542"/>
  <c r="E2543"/>
  <c r="E2544"/>
  <c r="E2545"/>
  <c r="E2546"/>
  <c r="E2547"/>
  <c r="E2548"/>
  <c r="E2549"/>
  <c r="E2550"/>
  <c r="E2551"/>
  <c r="E2552"/>
  <c r="E2553"/>
  <c r="E2554"/>
  <c r="E2555"/>
  <c r="E2556"/>
  <c r="E2557"/>
  <c r="E2558"/>
  <c r="E2559"/>
  <c r="E2560"/>
  <c r="E2561"/>
  <c r="E2562"/>
  <c r="E2563"/>
  <c r="E2564"/>
  <c r="E2565"/>
  <c r="E2566"/>
  <c r="E2567"/>
  <c r="E2568"/>
  <c r="E2569"/>
  <c r="E2570"/>
  <c r="E2571"/>
  <c r="E2572"/>
  <c r="E2573"/>
  <c r="E2574"/>
  <c r="E2575"/>
  <c r="E2576"/>
  <c r="E2577"/>
  <c r="E2578"/>
  <c r="E2579"/>
  <c r="E2580"/>
  <c r="E2581"/>
  <c r="E2582"/>
  <c r="E2583"/>
  <c r="E2584"/>
  <c r="E2585"/>
  <c r="E2586"/>
  <c r="E2587"/>
  <c r="E2588"/>
  <c r="E2589"/>
  <c r="E2590"/>
  <c r="E2591"/>
  <c r="E2592"/>
  <c r="E2593"/>
  <c r="E2594"/>
  <c r="E2595"/>
  <c r="E2596"/>
  <c r="E2597"/>
  <c r="E2598"/>
  <c r="E2599"/>
  <c r="E2600"/>
  <c r="E2601"/>
  <c r="E2602"/>
  <c r="E2603"/>
  <c r="E2604"/>
  <c r="E2605"/>
  <c r="E2606"/>
  <c r="E2607"/>
  <c r="E2608"/>
  <c r="E2609"/>
  <c r="E2610"/>
  <c r="E2611"/>
  <c r="E2612"/>
  <c r="E2613"/>
  <c r="E2614"/>
  <c r="E2615"/>
  <c r="E2616"/>
  <c r="E2617"/>
  <c r="E2618"/>
  <c r="E2619"/>
  <c r="E2620"/>
  <c r="E2621"/>
  <c r="E2622"/>
  <c r="E2623"/>
  <c r="E2624"/>
  <c r="E2625"/>
  <c r="E2626"/>
  <c r="E2627"/>
  <c r="E2628"/>
  <c r="E2629"/>
  <c r="E2630"/>
  <c r="E2631"/>
  <c r="E2632"/>
  <c r="E2633"/>
  <c r="E2634"/>
  <c r="E2635"/>
  <c r="E2636"/>
  <c r="E2637"/>
  <c r="E2638"/>
  <c r="E2639"/>
  <c r="E2640"/>
  <c r="E2641"/>
  <c r="E2642"/>
  <c r="E2643"/>
  <c r="E2644"/>
  <c r="E2645"/>
  <c r="E2646"/>
  <c r="E2647"/>
  <c r="E2648"/>
  <c r="E2649"/>
  <c r="E2650"/>
  <c r="E2651"/>
  <c r="E2652"/>
  <c r="E2653"/>
  <c r="E2654"/>
  <c r="E2655"/>
  <c r="E2656"/>
  <c r="E2657"/>
  <c r="E2658"/>
  <c r="E2659"/>
  <c r="E2660"/>
  <c r="E2661"/>
  <c r="E2662"/>
  <c r="E2663"/>
  <c r="E2664"/>
  <c r="E2665"/>
  <c r="E2666"/>
  <c r="E2667"/>
  <c r="E2668"/>
  <c r="E2669"/>
  <c r="E2670"/>
  <c r="E2671"/>
  <c r="E2672"/>
  <c r="E2673"/>
  <c r="E2674"/>
  <c r="E2675"/>
  <c r="E2676"/>
  <c r="E2677"/>
  <c r="E2678"/>
  <c r="E2679"/>
  <c r="E2680"/>
  <c r="E2681"/>
  <c r="E2682"/>
  <c r="E2683"/>
  <c r="E2684"/>
  <c r="E2685"/>
  <c r="E2686"/>
  <c r="E2687"/>
  <c r="E2688"/>
  <c r="E2689"/>
  <c r="E2690"/>
  <c r="E2691"/>
  <c r="E2692"/>
  <c r="E2693"/>
  <c r="E2694"/>
  <c r="E2695"/>
  <c r="E2696"/>
  <c r="E2697"/>
  <c r="E2698"/>
  <c r="E2699"/>
  <c r="E2700"/>
  <c r="E2701"/>
  <c r="E2702"/>
  <c r="E2703"/>
  <c r="E2704"/>
  <c r="E2705"/>
  <c r="E2706"/>
  <c r="E2707"/>
  <c r="E2708"/>
  <c r="E2709"/>
  <c r="E2710"/>
  <c r="E2711"/>
  <c r="E2712"/>
  <c r="E2713"/>
  <c r="E2714"/>
  <c r="E2715"/>
  <c r="E2716"/>
  <c r="E2717"/>
  <c r="E2718"/>
  <c r="E2719"/>
  <c r="E2720"/>
  <c r="E2721"/>
  <c r="E2722"/>
  <c r="E2723"/>
  <c r="E2724"/>
  <c r="E2725"/>
  <c r="E2726"/>
  <c r="E2727"/>
  <c r="E2728"/>
  <c r="E2729"/>
  <c r="E2730"/>
  <c r="E2731"/>
  <c r="E2732"/>
  <c r="E2733"/>
  <c r="E2734"/>
  <c r="E2735"/>
  <c r="E2736"/>
  <c r="E2737"/>
  <c r="E2738"/>
  <c r="E2739"/>
  <c r="E2740"/>
  <c r="E2741"/>
  <c r="E2742"/>
  <c r="E2743"/>
  <c r="E2744"/>
  <c r="E2745"/>
  <c r="E2746"/>
  <c r="E2747"/>
  <c r="E2748"/>
  <c r="E2749"/>
  <c r="E2750"/>
  <c r="E2751"/>
  <c r="E2752"/>
  <c r="E2753"/>
  <c r="E2754"/>
  <c r="E2755"/>
  <c r="E2756"/>
  <c r="E2757"/>
  <c r="E2758"/>
  <c r="E2759"/>
  <c r="E2760"/>
  <c r="E2761"/>
  <c r="E2762"/>
  <c r="E2763"/>
  <c r="E2764"/>
  <c r="E2765"/>
  <c r="E2766"/>
  <c r="E2767"/>
  <c r="E2768"/>
  <c r="E2769"/>
  <c r="E2770"/>
  <c r="E2771"/>
  <c r="E2772"/>
  <c r="E2773"/>
  <c r="E2774"/>
  <c r="E2775"/>
  <c r="E2776"/>
  <c r="E2777"/>
  <c r="E2778"/>
  <c r="E2779"/>
  <c r="E2780"/>
  <c r="E2781"/>
  <c r="E2782"/>
  <c r="E2783"/>
  <c r="E2784"/>
  <c r="E2785"/>
  <c r="E2786"/>
  <c r="E2787"/>
  <c r="E2788"/>
  <c r="E2789"/>
  <c r="E2790"/>
  <c r="E2791"/>
  <c r="E2792"/>
  <c r="E2793"/>
  <c r="E2794"/>
  <c r="E2795"/>
  <c r="E2796"/>
  <c r="E2797"/>
  <c r="E2798"/>
  <c r="E2799"/>
  <c r="E2800"/>
  <c r="E2801"/>
  <c r="E2802"/>
  <c r="E2803"/>
  <c r="E2804"/>
  <c r="E2805"/>
  <c r="E2806"/>
  <c r="E2807"/>
  <c r="E2808"/>
  <c r="E2809"/>
  <c r="E2810"/>
  <c r="E2811"/>
  <c r="E2812"/>
  <c r="E2813"/>
  <c r="E2814"/>
  <c r="E2815"/>
  <c r="E2816"/>
  <c r="E2817"/>
  <c r="E2818"/>
  <c r="E2819"/>
  <c r="E2820"/>
  <c r="E2821"/>
  <c r="E2822"/>
  <c r="E2823"/>
  <c r="E2824"/>
  <c r="E2825"/>
  <c r="E2826"/>
  <c r="E2827"/>
  <c r="E2828"/>
  <c r="E2829"/>
  <c r="E2830"/>
  <c r="E2831"/>
  <c r="E2832"/>
  <c r="E2833"/>
  <c r="E2834"/>
  <c r="E2835"/>
  <c r="E2836"/>
  <c r="E2837"/>
  <c r="E2838"/>
  <c r="E2839"/>
  <c r="E2840"/>
  <c r="E2841"/>
  <c r="E2842"/>
  <c r="E2843"/>
  <c r="E2844"/>
  <c r="E2845"/>
  <c r="E2846"/>
  <c r="E2847"/>
  <c r="E2848"/>
  <c r="E2849"/>
  <c r="E2850"/>
  <c r="E2851"/>
  <c r="E2852"/>
  <c r="E2853"/>
  <c r="E2854"/>
  <c r="E2855"/>
  <c r="E2856"/>
  <c r="E2857"/>
  <c r="E2858"/>
  <c r="E2859"/>
  <c r="E2860"/>
  <c r="E2861"/>
  <c r="E2862"/>
  <c r="E2863"/>
  <c r="E2864"/>
  <c r="E2865"/>
  <c r="E2866"/>
  <c r="E2867"/>
  <c r="E2868"/>
  <c r="E2869"/>
  <c r="E2870"/>
  <c r="E2871"/>
  <c r="E2872"/>
  <c r="E2873"/>
  <c r="E2874"/>
  <c r="E2875"/>
  <c r="E2876"/>
  <c r="E2877"/>
  <c r="E2878"/>
  <c r="E2879"/>
  <c r="E2880"/>
  <c r="E2881"/>
  <c r="E2882"/>
  <c r="E2883"/>
  <c r="E2884"/>
  <c r="E2885"/>
  <c r="E2886"/>
  <c r="E2887"/>
  <c r="E2888"/>
  <c r="E2889"/>
  <c r="E2890"/>
  <c r="E2891"/>
  <c r="E2892"/>
  <c r="E2893"/>
  <c r="E2894"/>
  <c r="E2895"/>
  <c r="E2896"/>
  <c r="E2897"/>
  <c r="E2898"/>
  <c r="E2899"/>
  <c r="E2900"/>
  <c r="E2901"/>
  <c r="E2902"/>
  <c r="E2903"/>
  <c r="E2904"/>
  <c r="E2905"/>
  <c r="E2906"/>
  <c r="E2907"/>
  <c r="E2908"/>
  <c r="E2909"/>
  <c r="E2910"/>
  <c r="E2911"/>
  <c r="E2912"/>
  <c r="E2913"/>
  <c r="E2914"/>
  <c r="E2915"/>
  <c r="E2916"/>
  <c r="E2917"/>
  <c r="E2918"/>
  <c r="E2919"/>
  <c r="E2920"/>
  <c r="E2921"/>
  <c r="E2922"/>
  <c r="E2923"/>
  <c r="E2924"/>
  <c r="E2925"/>
  <c r="E2926"/>
  <c r="E2927"/>
  <c r="E2928"/>
  <c r="E2929"/>
  <c r="E2930"/>
  <c r="E2931"/>
  <c r="E2932"/>
  <c r="E2933"/>
  <c r="E2934"/>
  <c r="E2935"/>
  <c r="E2936"/>
  <c r="E2937"/>
  <c r="E2938"/>
  <c r="E2939"/>
  <c r="E2940"/>
  <c r="E2941"/>
  <c r="E2942"/>
  <c r="E2943"/>
  <c r="E2944"/>
  <c r="E2945"/>
  <c r="E2946"/>
  <c r="E2947"/>
  <c r="E2948"/>
  <c r="E2949"/>
  <c r="E2950"/>
  <c r="E2951"/>
  <c r="E2952"/>
  <c r="E2953"/>
  <c r="E2954"/>
  <c r="E2955"/>
  <c r="E2956"/>
  <c r="E2957"/>
  <c r="E2958"/>
  <c r="E2959"/>
  <c r="E2960"/>
  <c r="E2961"/>
  <c r="E2962"/>
  <c r="E2963"/>
  <c r="E2964"/>
  <c r="E2965"/>
  <c r="E2966"/>
  <c r="E2967"/>
  <c r="E2968"/>
  <c r="E2969"/>
  <c r="E2970"/>
  <c r="E2971"/>
  <c r="E2972"/>
  <c r="E2973"/>
  <c r="E2974"/>
  <c r="E2975"/>
  <c r="E2976"/>
  <c r="E2977"/>
  <c r="E2978"/>
  <c r="E2979"/>
  <c r="E2980"/>
  <c r="E2981"/>
  <c r="E2982"/>
  <c r="E2983"/>
  <c r="E2984"/>
  <c r="E2985"/>
  <c r="E2986"/>
  <c r="E2987"/>
  <c r="E2988"/>
  <c r="E2989"/>
  <c r="E2990"/>
  <c r="E2991"/>
  <c r="E2992"/>
  <c r="E2993"/>
  <c r="E2994"/>
  <c r="E2995"/>
  <c r="E2996"/>
  <c r="E2997"/>
  <c r="E2998"/>
  <c r="E2999"/>
  <c r="E3000"/>
  <c r="E3001"/>
  <c r="E3002"/>
  <c r="E3003"/>
  <c r="E3004"/>
  <c r="E3005"/>
  <c r="E3006"/>
  <c r="E3007"/>
  <c r="E3008"/>
  <c r="E3009"/>
  <c r="E3010"/>
  <c r="E3011"/>
  <c r="E3012"/>
  <c r="E3013"/>
  <c r="E3014"/>
  <c r="E3015"/>
  <c r="E3016"/>
  <c r="E3017"/>
  <c r="E3018"/>
  <c r="E3019"/>
  <c r="E3020"/>
  <c r="E3021"/>
  <c r="E3022"/>
  <c r="E3023"/>
  <c r="E3024"/>
  <c r="E3025"/>
  <c r="E3026"/>
  <c r="E3027"/>
  <c r="E3028"/>
  <c r="E3029"/>
  <c r="E3030"/>
  <c r="E3031"/>
  <c r="E3032"/>
  <c r="E3033"/>
  <c r="E3034"/>
  <c r="E3035"/>
  <c r="E3036"/>
  <c r="E3037"/>
  <c r="E3038"/>
  <c r="E3039"/>
  <c r="E3040"/>
  <c r="E3041"/>
  <c r="E3042"/>
  <c r="E3043"/>
  <c r="E3044"/>
  <c r="E3045"/>
  <c r="E3046"/>
  <c r="E3047"/>
  <c r="E3048"/>
  <c r="E3049"/>
  <c r="E3050"/>
  <c r="E3051"/>
  <c r="E3052"/>
  <c r="E3053"/>
  <c r="E3054"/>
  <c r="E3055"/>
  <c r="E3056"/>
  <c r="E3057"/>
  <c r="E3058"/>
  <c r="E3059"/>
  <c r="E3060"/>
  <c r="E3061"/>
  <c r="E3062"/>
  <c r="E3063"/>
  <c r="E3064"/>
  <c r="E3065"/>
  <c r="E3066"/>
  <c r="E3067"/>
  <c r="E3068"/>
  <c r="E3069"/>
  <c r="E3070"/>
  <c r="E3071"/>
  <c r="E3072"/>
  <c r="E3073"/>
  <c r="E3074"/>
  <c r="E3075"/>
  <c r="E3076"/>
  <c r="E3077"/>
  <c r="E3078"/>
  <c r="E3079"/>
  <c r="E3080"/>
  <c r="E3081"/>
  <c r="E3082"/>
  <c r="E3083"/>
  <c r="E3084"/>
  <c r="E3085"/>
  <c r="E3086"/>
  <c r="E3087"/>
  <c r="E3088"/>
  <c r="E3089"/>
  <c r="E3090"/>
  <c r="E3091"/>
  <c r="E3092"/>
  <c r="E3093"/>
  <c r="E3094"/>
  <c r="E3095"/>
  <c r="E3096"/>
  <c r="E3097"/>
  <c r="E3098"/>
  <c r="E3099"/>
  <c r="E3100"/>
  <c r="E3101"/>
  <c r="E3102"/>
  <c r="E3103"/>
  <c r="E3104"/>
  <c r="E3105"/>
  <c r="E3106"/>
  <c r="E3107"/>
  <c r="E3108"/>
  <c r="E3109"/>
  <c r="E3110"/>
  <c r="E3111"/>
  <c r="E3112"/>
  <c r="E3113"/>
  <c r="E3114"/>
  <c r="E3115"/>
  <c r="E3116"/>
  <c r="E3117"/>
  <c r="E3118"/>
  <c r="E3119"/>
  <c r="E3120"/>
  <c r="E3121"/>
  <c r="E3122"/>
  <c r="E3123"/>
  <c r="E3124"/>
  <c r="E3125"/>
  <c r="E3126"/>
  <c r="E3127"/>
  <c r="E3128"/>
  <c r="E3129"/>
  <c r="E3130"/>
  <c r="E3131"/>
  <c r="E3132"/>
  <c r="E3133"/>
  <c r="E3134"/>
  <c r="E3135"/>
  <c r="E3136"/>
  <c r="E3137"/>
  <c r="E3138"/>
  <c r="E3139"/>
  <c r="E3140"/>
  <c r="E3141"/>
  <c r="E3142"/>
  <c r="E3143"/>
  <c r="E3144"/>
  <c r="E3145"/>
  <c r="E3146"/>
  <c r="E3147"/>
  <c r="E3148"/>
  <c r="E3149"/>
  <c r="E3150"/>
  <c r="E3151"/>
  <c r="E3152"/>
  <c r="E3153"/>
  <c r="E3154"/>
  <c r="E3155"/>
  <c r="E3156"/>
  <c r="E3157"/>
  <c r="E3158"/>
  <c r="E3159"/>
  <c r="E3160"/>
  <c r="E3161"/>
  <c r="E3162"/>
  <c r="E3163"/>
  <c r="E3164"/>
  <c r="E3165"/>
  <c r="E3166"/>
  <c r="E3167"/>
  <c r="E3168"/>
  <c r="E3169"/>
  <c r="E3170"/>
  <c r="E3171"/>
  <c r="E3172"/>
  <c r="E3173"/>
  <c r="E3174"/>
  <c r="E3175"/>
  <c r="E3176"/>
  <c r="E3177"/>
  <c r="E3178"/>
  <c r="E3179"/>
  <c r="E3180"/>
  <c r="E3181"/>
  <c r="E3182"/>
  <c r="E3183"/>
  <c r="E3184"/>
  <c r="E3185"/>
  <c r="E3186"/>
  <c r="E3187"/>
  <c r="E3188"/>
  <c r="E3189"/>
  <c r="E3190"/>
  <c r="E3191"/>
  <c r="E3192"/>
  <c r="E3193"/>
  <c r="E3194"/>
  <c r="E3195"/>
  <c r="E3196"/>
  <c r="E3197"/>
  <c r="E3198"/>
  <c r="E3199"/>
  <c r="E3200"/>
  <c r="E3201"/>
  <c r="E3202"/>
  <c r="E3203"/>
  <c r="E3204"/>
  <c r="E3205"/>
  <c r="E3206"/>
  <c r="E3207"/>
  <c r="E3208"/>
  <c r="E3209"/>
  <c r="E3210"/>
  <c r="E3211"/>
  <c r="E3212"/>
  <c r="E3213"/>
  <c r="E3214"/>
  <c r="E3215"/>
  <c r="E3216"/>
  <c r="E3217"/>
  <c r="E3218"/>
  <c r="E3219"/>
  <c r="E3220"/>
  <c r="E3221"/>
  <c r="E3222"/>
  <c r="E3223"/>
  <c r="E3224"/>
  <c r="E3225"/>
  <c r="E3226"/>
  <c r="E3227"/>
  <c r="E3228"/>
  <c r="E3229"/>
  <c r="E3230"/>
  <c r="E3231"/>
  <c r="E3232"/>
  <c r="E3233"/>
  <c r="E3234"/>
  <c r="E3235"/>
  <c r="E3236"/>
  <c r="E3237"/>
  <c r="E3238"/>
  <c r="E3239"/>
  <c r="E3240"/>
  <c r="E3241"/>
  <c r="E3242"/>
  <c r="E3243"/>
  <c r="E3244"/>
  <c r="E3245"/>
  <c r="E3246"/>
  <c r="E3247"/>
  <c r="E3248"/>
  <c r="E3249"/>
  <c r="E3250"/>
  <c r="E3251"/>
  <c r="E3252"/>
  <c r="E3253"/>
  <c r="E3254"/>
  <c r="E3255"/>
  <c r="E3256"/>
  <c r="E3257"/>
  <c r="E3258"/>
  <c r="E3259"/>
  <c r="E3260"/>
  <c r="E3261"/>
  <c r="E3262"/>
  <c r="E3263"/>
  <c r="E3264"/>
  <c r="E3265"/>
  <c r="E3266"/>
  <c r="E3267"/>
  <c r="E3268"/>
  <c r="E3269"/>
  <c r="E3270"/>
  <c r="E3271"/>
  <c r="E3272"/>
  <c r="E3273"/>
  <c r="E3274"/>
  <c r="E3275"/>
  <c r="E3276"/>
  <c r="E3277"/>
  <c r="E3278"/>
  <c r="E3279"/>
  <c r="E3280"/>
  <c r="E3281"/>
  <c r="E3282"/>
  <c r="E3283"/>
  <c r="E3284"/>
  <c r="E3285"/>
  <c r="E3286"/>
  <c r="E3287"/>
  <c r="E3288"/>
  <c r="E3289"/>
  <c r="E3290"/>
  <c r="E3291"/>
  <c r="E3292"/>
  <c r="E3293"/>
  <c r="E3294"/>
  <c r="E3295"/>
  <c r="E3296"/>
  <c r="E3297"/>
  <c r="E3298"/>
  <c r="E3299"/>
  <c r="E3300"/>
  <c r="E3301"/>
  <c r="E3302"/>
  <c r="E3303"/>
  <c r="E3304"/>
  <c r="E3305"/>
  <c r="E3306"/>
  <c r="E3307"/>
  <c r="E3308"/>
  <c r="E3309"/>
  <c r="E3310"/>
  <c r="E3311"/>
  <c r="E3312"/>
  <c r="E3313"/>
  <c r="E3314"/>
  <c r="E3315"/>
  <c r="E3316"/>
  <c r="E3317"/>
  <c r="E3318"/>
  <c r="E3319"/>
  <c r="E3320"/>
  <c r="E3321"/>
  <c r="E3322"/>
  <c r="E3323"/>
  <c r="E3324"/>
  <c r="E3325"/>
  <c r="E3326"/>
  <c r="E3327"/>
  <c r="E3328"/>
  <c r="E3329"/>
  <c r="E3330"/>
  <c r="E3331"/>
  <c r="E3332"/>
  <c r="E3333"/>
  <c r="E3334"/>
  <c r="E3335"/>
  <c r="E3336"/>
  <c r="E3337"/>
  <c r="E3338"/>
  <c r="E3339"/>
  <c r="E3340"/>
  <c r="E3341"/>
  <c r="E3342"/>
  <c r="E3343"/>
  <c r="E3344"/>
  <c r="E3345"/>
  <c r="E3346"/>
  <c r="E3347"/>
  <c r="E3348"/>
  <c r="E3349"/>
  <c r="E3350"/>
  <c r="E3351"/>
  <c r="E3352"/>
  <c r="E3353"/>
  <c r="E3354"/>
  <c r="E3355"/>
  <c r="E3356"/>
  <c r="E3357"/>
  <c r="E3358"/>
  <c r="E3359"/>
  <c r="E3360"/>
  <c r="E3361"/>
  <c r="E3362"/>
  <c r="E3363"/>
  <c r="E3364"/>
  <c r="E3365"/>
  <c r="E3366"/>
  <c r="E3367"/>
  <c r="E3368"/>
  <c r="E3369"/>
  <c r="E3370"/>
  <c r="E3371"/>
  <c r="E3372"/>
  <c r="E3373"/>
  <c r="E3374"/>
  <c r="E3375"/>
  <c r="E3376"/>
  <c r="E3377"/>
  <c r="E3378"/>
  <c r="E3379"/>
  <c r="E3380"/>
  <c r="E3381"/>
  <c r="E3382"/>
  <c r="E3383"/>
  <c r="E3384"/>
  <c r="E3385"/>
  <c r="E3386"/>
  <c r="E3387"/>
  <c r="E3388"/>
  <c r="E3389"/>
  <c r="E3390"/>
  <c r="E3391"/>
  <c r="E3392"/>
  <c r="E3393"/>
  <c r="E3394"/>
  <c r="E3395"/>
  <c r="E3396"/>
  <c r="E3397"/>
  <c r="E3398"/>
  <c r="E3399"/>
  <c r="E3400"/>
  <c r="E3401"/>
  <c r="E3402"/>
  <c r="E3403"/>
  <c r="E3404"/>
  <c r="E3405"/>
  <c r="E3406"/>
  <c r="E3407"/>
  <c r="E3408"/>
  <c r="E3409"/>
  <c r="E3410"/>
  <c r="E3411"/>
  <c r="E3412"/>
  <c r="E3413"/>
  <c r="E3414"/>
  <c r="E3415"/>
  <c r="E3416"/>
  <c r="E3417"/>
  <c r="E3418"/>
  <c r="E3419"/>
  <c r="E3420"/>
  <c r="E3421"/>
  <c r="E3422"/>
  <c r="E3423"/>
  <c r="E3424"/>
  <c r="E3425"/>
  <c r="E3426"/>
  <c r="E3427"/>
  <c r="E3428"/>
  <c r="E3429"/>
  <c r="E3430"/>
  <c r="E3431"/>
  <c r="E3432"/>
  <c r="E3433"/>
  <c r="E3434"/>
  <c r="E3435"/>
  <c r="E3436"/>
  <c r="E3437"/>
  <c r="E3438"/>
  <c r="E3439"/>
  <c r="E3440"/>
  <c r="E3441"/>
  <c r="E3442"/>
  <c r="E3443"/>
  <c r="E3444"/>
  <c r="E3445"/>
  <c r="E3446"/>
  <c r="E3447"/>
  <c r="E3448"/>
  <c r="E3449"/>
  <c r="E3450"/>
  <c r="E3451"/>
  <c r="E3452"/>
  <c r="E3453"/>
  <c r="E3454"/>
  <c r="E3455"/>
  <c r="E3456"/>
  <c r="E3457"/>
  <c r="E3458"/>
  <c r="E3459"/>
  <c r="E3460"/>
  <c r="E3461"/>
  <c r="E3462"/>
  <c r="E3463"/>
  <c r="E3464"/>
  <c r="E3465"/>
  <c r="E3466"/>
  <c r="E3467"/>
  <c r="E3468"/>
  <c r="E3469"/>
  <c r="E3470"/>
  <c r="E3471"/>
  <c r="E3472"/>
  <c r="E3473"/>
  <c r="E3474"/>
  <c r="E3475"/>
  <c r="E3476"/>
  <c r="E3477"/>
  <c r="E3478"/>
  <c r="E3479"/>
  <c r="E3480"/>
  <c r="E3481"/>
  <c r="E3482"/>
  <c r="E3483"/>
  <c r="E3484"/>
  <c r="E3485"/>
  <c r="E3486"/>
  <c r="E3487"/>
  <c r="E3488"/>
  <c r="E3489"/>
  <c r="E3490"/>
  <c r="E3491"/>
  <c r="E3492"/>
  <c r="E3493"/>
  <c r="E3494"/>
  <c r="E3495"/>
  <c r="E3496"/>
  <c r="E3497"/>
  <c r="E3498"/>
  <c r="E3499"/>
  <c r="E3500"/>
  <c r="E3501"/>
  <c r="E3502"/>
  <c r="E3503"/>
  <c r="E3504"/>
  <c r="E3505"/>
  <c r="E3506"/>
  <c r="E3507"/>
  <c r="E3508"/>
  <c r="E3509"/>
  <c r="E3510"/>
  <c r="E3511"/>
  <c r="E3512"/>
  <c r="E3513"/>
  <c r="E3514"/>
  <c r="E3515"/>
  <c r="E3516"/>
  <c r="E3517"/>
  <c r="E3518"/>
  <c r="E3519"/>
  <c r="E3520"/>
  <c r="E3521"/>
  <c r="E3522"/>
  <c r="E3523"/>
  <c r="E3524"/>
  <c r="E3525"/>
  <c r="E3526"/>
  <c r="E3527"/>
  <c r="E3528"/>
  <c r="E3529"/>
  <c r="E3530"/>
  <c r="E3531"/>
  <c r="E3532"/>
  <c r="E3533"/>
  <c r="E3534"/>
  <c r="E3535"/>
  <c r="E3536"/>
  <c r="E3537"/>
  <c r="E3538"/>
  <c r="E3539"/>
  <c r="E3540"/>
  <c r="E3541"/>
  <c r="E3542"/>
  <c r="E3543"/>
  <c r="E3544"/>
  <c r="E3545"/>
  <c r="E3546"/>
  <c r="E3547"/>
  <c r="E3548"/>
  <c r="E3549"/>
  <c r="E3550"/>
  <c r="E3551"/>
  <c r="E3552"/>
  <c r="E3553"/>
  <c r="E3554"/>
  <c r="E3555"/>
  <c r="E3556"/>
  <c r="E3557"/>
  <c r="E3558"/>
  <c r="E3559"/>
  <c r="E3560"/>
  <c r="E3561"/>
  <c r="E3562"/>
  <c r="E3563"/>
  <c r="E3564"/>
  <c r="E3565"/>
  <c r="E3566"/>
  <c r="E3567"/>
  <c r="E3568"/>
  <c r="E3569"/>
  <c r="E3570"/>
  <c r="E3571"/>
  <c r="E3572"/>
  <c r="E3573"/>
  <c r="E3574"/>
  <c r="E3575"/>
  <c r="E3576"/>
  <c r="E3577"/>
  <c r="E3578"/>
  <c r="E3579"/>
  <c r="E3580"/>
  <c r="E3581"/>
  <c r="E3582"/>
  <c r="E3583"/>
  <c r="E3584"/>
  <c r="E3585"/>
  <c r="E3586"/>
  <c r="E3587"/>
  <c r="E3588"/>
  <c r="E3589"/>
  <c r="E3590"/>
  <c r="E3591"/>
  <c r="E3592"/>
  <c r="E3593"/>
  <c r="E3594"/>
  <c r="E3595"/>
  <c r="E3596"/>
  <c r="E3597"/>
  <c r="E3598"/>
  <c r="E3599"/>
  <c r="E3600"/>
  <c r="E3601"/>
  <c r="E3602"/>
  <c r="E3603"/>
  <c r="E3604"/>
  <c r="E3605"/>
  <c r="E3606"/>
  <c r="E3607"/>
  <c r="E3608"/>
  <c r="E3609"/>
  <c r="E3610"/>
  <c r="E3611"/>
  <c r="E3612"/>
  <c r="E3613"/>
  <c r="E3614"/>
  <c r="E3615"/>
  <c r="E3616"/>
  <c r="E3617"/>
  <c r="E3618"/>
  <c r="E3619"/>
  <c r="E3620"/>
  <c r="E3621"/>
  <c r="E3622"/>
  <c r="E3623"/>
  <c r="E3624"/>
  <c r="E3625"/>
  <c r="E3626"/>
  <c r="E3627"/>
  <c r="E3628"/>
  <c r="E3629"/>
  <c r="E3630"/>
  <c r="E3631"/>
  <c r="E3632"/>
  <c r="E3633"/>
  <c r="E3634"/>
  <c r="E3635"/>
  <c r="E3636"/>
  <c r="E3637"/>
  <c r="E3638"/>
  <c r="E3639"/>
  <c r="E3640"/>
  <c r="E3641"/>
  <c r="E3642"/>
  <c r="E3643"/>
  <c r="E3644"/>
  <c r="E3645"/>
  <c r="E3646"/>
  <c r="E3647"/>
  <c r="E3648"/>
  <c r="E3649"/>
  <c r="E3650"/>
  <c r="E3651"/>
  <c r="E3652"/>
  <c r="E3653"/>
  <c r="E3654"/>
  <c r="E3655"/>
  <c r="E3656"/>
  <c r="E3657"/>
  <c r="E3658"/>
  <c r="E3659"/>
  <c r="E3660"/>
  <c r="E3661"/>
  <c r="E3662"/>
  <c r="E3663"/>
  <c r="E3664"/>
  <c r="E3665"/>
  <c r="E3666"/>
  <c r="E3667"/>
  <c r="E3668"/>
  <c r="E3669"/>
  <c r="E3670"/>
  <c r="E3671"/>
  <c r="E3672"/>
  <c r="E3673"/>
  <c r="E3674"/>
  <c r="E3675"/>
  <c r="E3676"/>
  <c r="E3677"/>
  <c r="E3678"/>
  <c r="E3679"/>
  <c r="E3680"/>
  <c r="E3681"/>
  <c r="E3682"/>
  <c r="E3683"/>
  <c r="E3684"/>
  <c r="E3685"/>
  <c r="E3686"/>
  <c r="E3687"/>
  <c r="E3688"/>
  <c r="E3689"/>
  <c r="E3690"/>
  <c r="E3691"/>
  <c r="E3692"/>
  <c r="E3693"/>
  <c r="E3694"/>
  <c r="E3695"/>
  <c r="E3696"/>
  <c r="E3697"/>
  <c r="E3698"/>
  <c r="E3699"/>
  <c r="E3700"/>
  <c r="E3701"/>
  <c r="E3702"/>
  <c r="E3703"/>
  <c r="E3704"/>
  <c r="E3705"/>
  <c r="E3706"/>
  <c r="E3707"/>
  <c r="E3708"/>
  <c r="E3709"/>
  <c r="E3710"/>
  <c r="E3711"/>
  <c r="E3712"/>
  <c r="E3713"/>
  <c r="E3714"/>
  <c r="E3715"/>
  <c r="E3716"/>
  <c r="E3717"/>
  <c r="E3718"/>
  <c r="E3719"/>
  <c r="E3720"/>
  <c r="E3721"/>
  <c r="E3722"/>
  <c r="E3723"/>
  <c r="E3724"/>
  <c r="E3725"/>
  <c r="E3726"/>
  <c r="E3727"/>
  <c r="E3728"/>
  <c r="E3729"/>
  <c r="E3730"/>
  <c r="E3731"/>
  <c r="E3732"/>
  <c r="E3733"/>
  <c r="E3734"/>
  <c r="E3735"/>
  <c r="E3736"/>
  <c r="E3737"/>
  <c r="E3738"/>
  <c r="E3739"/>
  <c r="E3740"/>
  <c r="E3741"/>
  <c r="E3742"/>
  <c r="E3743"/>
  <c r="E3744"/>
  <c r="E3745"/>
  <c r="E3746"/>
  <c r="E3747"/>
  <c r="E3748"/>
  <c r="E3749"/>
  <c r="E3750"/>
  <c r="E3751"/>
  <c r="E3752"/>
  <c r="E3753"/>
  <c r="E3754"/>
  <c r="E3755"/>
  <c r="E3756"/>
  <c r="E3757"/>
  <c r="E3758"/>
  <c r="E3759"/>
  <c r="E3760"/>
  <c r="E3761"/>
  <c r="E3762"/>
  <c r="E3763"/>
  <c r="E3764"/>
  <c r="E3765"/>
  <c r="E3766"/>
  <c r="E3767"/>
  <c r="E3768"/>
  <c r="E3769"/>
  <c r="E3770"/>
  <c r="E3771"/>
  <c r="E3772"/>
  <c r="E3773"/>
  <c r="E3774"/>
  <c r="E3775"/>
  <c r="E3776"/>
  <c r="E3777"/>
  <c r="E3778"/>
  <c r="E3779"/>
  <c r="E3780"/>
  <c r="E3781"/>
  <c r="E3782"/>
  <c r="E3783"/>
  <c r="E3784"/>
  <c r="E3785"/>
  <c r="E3786"/>
  <c r="E3787"/>
  <c r="E3788"/>
  <c r="E3789"/>
  <c r="E3790"/>
  <c r="E3791"/>
  <c r="E3792"/>
  <c r="E3793"/>
  <c r="E3794"/>
  <c r="E3795"/>
  <c r="E3796"/>
  <c r="E3797"/>
  <c r="E3798"/>
  <c r="E3799"/>
  <c r="E3800"/>
  <c r="E3801"/>
  <c r="E3802"/>
  <c r="E3803"/>
  <c r="E3804"/>
  <c r="E3805"/>
  <c r="E3806"/>
  <c r="E3807"/>
  <c r="E3808"/>
  <c r="E3809"/>
  <c r="E3810"/>
  <c r="E3811"/>
  <c r="E3812"/>
  <c r="E3813"/>
  <c r="E3814"/>
  <c r="E3815"/>
  <c r="E3816"/>
  <c r="E3817"/>
  <c r="E3818"/>
  <c r="E3819"/>
  <c r="E3820"/>
  <c r="E3821"/>
  <c r="E3822"/>
  <c r="E3823"/>
  <c r="E3824"/>
  <c r="E3825"/>
  <c r="E3826"/>
  <c r="E3827"/>
  <c r="E3828"/>
  <c r="E3829"/>
  <c r="E3830"/>
  <c r="E3831"/>
  <c r="E3832"/>
  <c r="E3833"/>
  <c r="E3834"/>
  <c r="E3835"/>
  <c r="E3836"/>
  <c r="E3837"/>
  <c r="E3838"/>
  <c r="E3839"/>
  <c r="E3840"/>
  <c r="E3841"/>
  <c r="E3842"/>
  <c r="E3843"/>
  <c r="E3844"/>
  <c r="E3845"/>
  <c r="E3846"/>
  <c r="E3847"/>
  <c r="E3848"/>
  <c r="E3849"/>
  <c r="E3850"/>
  <c r="E3851"/>
  <c r="E3852"/>
  <c r="E3853"/>
  <c r="E3854"/>
  <c r="E3855"/>
  <c r="E3856"/>
  <c r="E3857"/>
  <c r="E3858"/>
  <c r="E3859"/>
  <c r="E3860"/>
  <c r="E3861"/>
  <c r="E3862"/>
  <c r="E3863"/>
  <c r="E3864"/>
  <c r="E3865"/>
  <c r="E3866"/>
  <c r="E3867"/>
  <c r="E3868"/>
  <c r="E3869"/>
  <c r="E3870"/>
  <c r="E3871"/>
  <c r="E3872"/>
  <c r="E3873"/>
  <c r="E3874"/>
  <c r="E3875"/>
  <c r="E3876"/>
  <c r="E3877"/>
  <c r="E3878"/>
  <c r="E3879"/>
  <c r="E3880"/>
  <c r="E3881"/>
  <c r="E3882"/>
  <c r="E3883"/>
  <c r="E3884"/>
  <c r="E3885"/>
  <c r="E3886"/>
  <c r="E3887"/>
  <c r="E3888"/>
  <c r="E3889"/>
  <c r="E3890"/>
  <c r="E3891"/>
  <c r="E3892"/>
  <c r="E3893"/>
  <c r="E3894"/>
  <c r="E3895"/>
  <c r="E3896"/>
  <c r="E3897"/>
  <c r="E3898"/>
  <c r="E3899"/>
  <c r="E3900"/>
  <c r="E3901"/>
  <c r="E3902"/>
  <c r="E3903"/>
  <c r="E3904"/>
  <c r="E3905"/>
  <c r="E3906"/>
  <c r="E3907"/>
  <c r="E3908"/>
  <c r="E3909"/>
  <c r="E3910"/>
  <c r="E3911"/>
  <c r="E3912"/>
  <c r="E3913"/>
  <c r="E3914"/>
  <c r="E3915"/>
  <c r="E3916"/>
  <c r="E3917"/>
  <c r="E3918"/>
  <c r="E3919"/>
  <c r="E3920"/>
  <c r="E3921"/>
  <c r="E3922"/>
  <c r="E3923"/>
  <c r="E3924"/>
  <c r="E3925"/>
  <c r="E3926"/>
  <c r="E3927"/>
  <c r="E3928"/>
  <c r="E3929"/>
  <c r="E3930"/>
  <c r="E3931"/>
  <c r="E3932"/>
  <c r="E3933"/>
  <c r="E3934"/>
  <c r="E3935"/>
  <c r="E3936"/>
  <c r="E3937"/>
  <c r="E3938"/>
  <c r="E3939"/>
  <c r="E3940"/>
  <c r="E3941"/>
  <c r="E3942"/>
  <c r="E3943"/>
  <c r="E3944"/>
  <c r="E3945"/>
  <c r="E3946"/>
  <c r="E3947"/>
  <c r="E3948"/>
  <c r="E3949"/>
  <c r="E3950"/>
  <c r="E3951"/>
  <c r="E3952"/>
  <c r="E3953"/>
  <c r="E3954"/>
  <c r="E3955"/>
  <c r="E3956"/>
  <c r="E3957"/>
  <c r="E3958"/>
  <c r="E3959"/>
  <c r="E3960"/>
  <c r="E3961"/>
  <c r="E3962"/>
  <c r="E3963"/>
  <c r="E3964"/>
  <c r="E3965"/>
  <c r="E3966"/>
  <c r="E3967"/>
  <c r="E3968"/>
  <c r="E3969"/>
  <c r="E3970"/>
  <c r="E3971"/>
  <c r="E3972"/>
  <c r="E3973"/>
  <c r="E3974"/>
  <c r="E3975"/>
  <c r="E3976"/>
  <c r="E3977"/>
  <c r="E3978"/>
  <c r="E3979"/>
  <c r="E3980"/>
  <c r="E3981"/>
  <c r="E3982"/>
  <c r="E3983"/>
  <c r="E3984"/>
  <c r="E3985"/>
  <c r="E3986"/>
  <c r="E3987"/>
  <c r="E3988"/>
  <c r="E3989"/>
  <c r="E3990"/>
  <c r="E3991"/>
  <c r="E3992"/>
  <c r="E3993"/>
  <c r="E3994"/>
  <c r="E3995"/>
  <c r="E3996"/>
  <c r="E3997"/>
  <c r="E3998"/>
  <c r="E3999"/>
  <c r="E4000"/>
  <c r="E4001"/>
  <c r="E4002"/>
  <c r="E4003"/>
  <c r="E4004"/>
  <c r="E4005"/>
  <c r="E4006"/>
  <c r="E4007"/>
  <c r="E4008"/>
  <c r="E4009"/>
  <c r="E4010"/>
  <c r="E4011"/>
  <c r="E4012"/>
  <c r="E4013"/>
  <c r="E4014"/>
  <c r="E4015"/>
  <c r="E4016"/>
  <c r="E4017"/>
  <c r="E4018"/>
  <c r="E4019"/>
  <c r="E4020"/>
  <c r="E4021"/>
  <c r="E4022"/>
  <c r="E4023"/>
  <c r="E4024"/>
  <c r="E4025"/>
  <c r="E4026"/>
  <c r="E4027"/>
  <c r="E4028"/>
  <c r="E4029"/>
  <c r="E4030"/>
  <c r="E4031"/>
  <c r="E4032"/>
  <c r="E4033"/>
  <c r="E4034"/>
  <c r="E4035"/>
  <c r="E4036"/>
  <c r="E4037"/>
  <c r="E4038"/>
  <c r="E4039"/>
  <c r="E4040"/>
  <c r="E4041"/>
  <c r="E4042"/>
  <c r="E4043"/>
  <c r="E4044"/>
  <c r="E4045"/>
  <c r="E4046"/>
  <c r="E4047"/>
  <c r="E4048"/>
  <c r="E4049"/>
  <c r="E4050"/>
  <c r="E4051"/>
  <c r="E4052"/>
  <c r="E4053"/>
  <c r="E4054"/>
  <c r="E4055"/>
  <c r="E4056"/>
  <c r="E4057"/>
  <c r="E4058"/>
  <c r="E4059"/>
  <c r="E4060"/>
  <c r="E4061"/>
  <c r="E4062"/>
  <c r="E4063"/>
  <c r="E4064"/>
  <c r="E4065"/>
  <c r="E4066"/>
  <c r="E4067"/>
  <c r="E4068"/>
  <c r="E4069"/>
  <c r="E4070"/>
  <c r="E4071"/>
  <c r="E4072"/>
  <c r="E4073"/>
  <c r="E4074"/>
  <c r="E4075"/>
  <c r="E4076"/>
  <c r="E4077"/>
  <c r="E4078"/>
  <c r="E4079"/>
  <c r="E4080"/>
  <c r="E4081"/>
  <c r="E4082"/>
  <c r="E4083"/>
  <c r="E4084"/>
  <c r="E4085"/>
  <c r="E4086"/>
  <c r="E4087"/>
  <c r="E4088"/>
  <c r="E4089"/>
  <c r="E4090"/>
  <c r="E4091"/>
  <c r="E4092"/>
  <c r="E4093"/>
  <c r="E4094"/>
  <c r="E4095"/>
  <c r="E4096"/>
  <c r="E4097"/>
  <c r="E4098"/>
  <c r="E4099"/>
  <c r="E4100"/>
  <c r="E4101"/>
  <c r="E4102"/>
  <c r="E4103"/>
  <c r="E4104"/>
  <c r="E4105"/>
  <c r="E4106"/>
  <c r="E4107"/>
  <c r="E4108"/>
  <c r="E4109"/>
  <c r="E4110"/>
  <c r="E4111"/>
  <c r="E4112"/>
  <c r="E4113"/>
  <c r="E4114"/>
  <c r="E4115"/>
  <c r="E4116"/>
  <c r="E4117"/>
  <c r="E4118"/>
  <c r="E4119"/>
  <c r="E4120"/>
  <c r="E4121"/>
  <c r="E4122"/>
  <c r="E4123"/>
  <c r="E4124"/>
  <c r="E4125"/>
  <c r="E4126"/>
  <c r="E4127"/>
  <c r="E4128"/>
  <c r="E4129"/>
  <c r="E4130"/>
  <c r="E4131"/>
  <c r="E4132"/>
  <c r="E4133"/>
  <c r="E4134"/>
  <c r="E4135"/>
  <c r="E4136"/>
  <c r="E4137"/>
  <c r="E4138"/>
  <c r="E4139"/>
  <c r="E4140"/>
  <c r="E4141"/>
  <c r="E4142"/>
  <c r="E4143"/>
  <c r="E4144"/>
  <c r="E4145"/>
  <c r="E4146"/>
  <c r="E4147"/>
  <c r="E4148"/>
  <c r="E4149"/>
  <c r="E4150"/>
  <c r="E4151"/>
  <c r="E4152"/>
  <c r="E4153"/>
  <c r="E4154"/>
  <c r="E4155"/>
  <c r="E4156"/>
  <c r="E4157"/>
  <c r="E4158"/>
  <c r="E4159"/>
  <c r="E4160"/>
  <c r="E4161"/>
  <c r="E4162"/>
  <c r="E4163"/>
  <c r="E4164"/>
  <c r="E4165"/>
  <c r="E4166"/>
  <c r="E4167"/>
  <c r="E4168"/>
  <c r="E4169"/>
  <c r="E4170"/>
  <c r="E4171"/>
  <c r="E4172"/>
  <c r="E4173"/>
  <c r="E4174"/>
  <c r="E4175"/>
  <c r="E4176"/>
  <c r="E4177"/>
  <c r="E4178"/>
  <c r="E4179"/>
  <c r="E4180"/>
  <c r="E4181"/>
  <c r="E4182"/>
  <c r="E4183"/>
  <c r="E4184"/>
  <c r="E4185"/>
  <c r="E4186"/>
  <c r="E4187"/>
  <c r="E4188"/>
  <c r="E4189"/>
  <c r="E4190"/>
  <c r="E4191"/>
  <c r="E4192"/>
  <c r="E4193"/>
  <c r="E4194"/>
  <c r="E4195"/>
  <c r="E4196"/>
  <c r="E4197"/>
  <c r="E4198"/>
  <c r="E4199"/>
  <c r="E4200"/>
  <c r="E4201"/>
  <c r="E4202"/>
  <c r="E4203"/>
  <c r="E4204"/>
  <c r="E4205"/>
  <c r="E4206"/>
  <c r="E4207"/>
  <c r="E4208"/>
  <c r="E4209"/>
  <c r="E4210"/>
  <c r="E4211"/>
  <c r="E4212"/>
  <c r="E4213"/>
  <c r="E4214"/>
  <c r="E4215"/>
  <c r="E4216"/>
  <c r="E4217"/>
  <c r="E4218"/>
  <c r="E4219"/>
  <c r="E4220"/>
  <c r="E4221"/>
  <c r="E4222"/>
  <c r="E4223"/>
  <c r="E4224"/>
  <c r="E4225"/>
  <c r="E4226"/>
  <c r="E4227"/>
  <c r="E4228"/>
  <c r="E4229"/>
  <c r="E4230"/>
  <c r="E4231"/>
  <c r="E4232"/>
  <c r="E4233"/>
  <c r="E4234"/>
  <c r="E4235"/>
  <c r="E4236"/>
  <c r="E4237"/>
  <c r="E4238"/>
  <c r="E4239"/>
  <c r="E4240"/>
  <c r="E4241"/>
  <c r="E4242"/>
  <c r="E4243"/>
  <c r="E4244"/>
  <c r="E4245"/>
  <c r="E4246"/>
  <c r="E4247"/>
  <c r="E4248"/>
  <c r="E4249"/>
  <c r="E4250"/>
  <c r="E4251"/>
  <c r="E4252"/>
  <c r="E4253"/>
  <c r="E4254"/>
  <c r="E4255"/>
  <c r="E4256"/>
  <c r="E4257"/>
  <c r="E4258"/>
  <c r="E4259"/>
  <c r="E4260"/>
  <c r="E4261"/>
  <c r="E4262"/>
  <c r="E4263"/>
  <c r="E4264"/>
  <c r="E4265"/>
  <c r="E4266"/>
  <c r="E4267"/>
  <c r="E4268"/>
  <c r="E4269"/>
  <c r="E4270"/>
  <c r="E4271"/>
  <c r="E4272"/>
  <c r="E4273"/>
  <c r="E4274"/>
  <c r="E4275"/>
  <c r="E4276"/>
  <c r="E4277"/>
  <c r="E4278"/>
  <c r="E4279"/>
  <c r="E4280"/>
  <c r="E4281"/>
  <c r="E4282"/>
  <c r="E4283"/>
  <c r="E4284"/>
  <c r="E4285"/>
  <c r="E4286"/>
  <c r="E4287"/>
  <c r="E4288"/>
  <c r="E4289"/>
  <c r="E4290"/>
  <c r="E4291"/>
  <c r="E4292"/>
  <c r="E4293"/>
  <c r="E4294"/>
  <c r="E4295"/>
  <c r="E4296"/>
  <c r="E4297"/>
  <c r="E4298"/>
  <c r="E4299"/>
  <c r="E4300"/>
  <c r="E4301"/>
  <c r="E4302"/>
  <c r="E4303"/>
  <c r="E4304"/>
  <c r="E4305"/>
  <c r="E4306"/>
  <c r="E4307"/>
  <c r="E4308"/>
  <c r="E4309"/>
  <c r="E4310"/>
  <c r="E4311"/>
  <c r="E4312"/>
  <c r="E4313"/>
  <c r="E4314"/>
  <c r="E4315"/>
  <c r="E4316"/>
  <c r="E4317"/>
  <c r="E4318"/>
  <c r="E4319"/>
  <c r="E4320"/>
  <c r="E4321"/>
  <c r="E4322"/>
  <c r="E4323"/>
  <c r="E4324"/>
  <c r="E4325"/>
  <c r="E4326"/>
  <c r="E4327"/>
  <c r="E4328"/>
  <c r="E4329"/>
  <c r="E4330"/>
  <c r="E4331"/>
  <c r="E4332"/>
  <c r="E4333"/>
  <c r="E4334"/>
  <c r="E4335"/>
  <c r="E4336"/>
  <c r="E4337"/>
  <c r="E4338"/>
  <c r="E4339"/>
  <c r="E4340"/>
  <c r="E4341"/>
  <c r="E4342"/>
  <c r="E4343"/>
  <c r="E4344"/>
  <c r="E4345"/>
  <c r="E4346"/>
  <c r="E4347"/>
  <c r="E4348"/>
  <c r="E4349"/>
  <c r="E4350"/>
  <c r="E4351"/>
  <c r="E4352"/>
  <c r="E4353"/>
  <c r="E4354"/>
  <c r="E4355"/>
  <c r="E4356"/>
  <c r="E4357"/>
  <c r="E4358"/>
  <c r="E4359"/>
  <c r="E4360"/>
  <c r="E4361"/>
  <c r="E4362"/>
  <c r="E4363"/>
  <c r="E4364"/>
  <c r="E4365"/>
  <c r="E4366"/>
  <c r="E4367"/>
  <c r="E4368"/>
  <c r="E4369"/>
  <c r="E4370"/>
  <c r="E4371"/>
  <c r="E4372"/>
  <c r="E4373"/>
  <c r="E4374"/>
  <c r="E4375"/>
  <c r="E4376"/>
  <c r="E4377"/>
  <c r="E4378"/>
  <c r="E4379"/>
  <c r="E4380"/>
  <c r="E4381"/>
  <c r="E4382"/>
  <c r="E4383"/>
  <c r="E4384"/>
  <c r="E4385"/>
  <c r="E4386"/>
  <c r="E4387"/>
  <c r="E4388"/>
  <c r="E4389"/>
  <c r="E4390"/>
  <c r="E4391"/>
  <c r="E4392"/>
  <c r="E4393"/>
  <c r="E4394"/>
  <c r="E4395"/>
  <c r="E4396"/>
  <c r="E4397"/>
  <c r="E4398"/>
  <c r="E4399"/>
  <c r="E4400"/>
  <c r="E4401"/>
  <c r="E4402"/>
  <c r="E4403"/>
  <c r="E4404"/>
  <c r="E4405"/>
  <c r="E4406"/>
  <c r="E4407"/>
  <c r="E4408"/>
  <c r="E4409"/>
  <c r="E4410"/>
  <c r="E4411"/>
  <c r="E4412"/>
  <c r="E4413"/>
  <c r="E4414"/>
  <c r="E4415"/>
  <c r="E4416"/>
  <c r="E4417"/>
  <c r="E4418"/>
  <c r="E4419"/>
  <c r="E4420"/>
  <c r="E4421"/>
  <c r="E4422"/>
  <c r="E4423"/>
  <c r="E4424"/>
  <c r="E4425"/>
  <c r="E4426"/>
  <c r="E4427"/>
  <c r="E4428"/>
  <c r="E4429"/>
  <c r="E4430"/>
  <c r="E4431"/>
  <c r="E4432"/>
  <c r="E4433"/>
  <c r="E4434"/>
  <c r="E4435"/>
  <c r="E4436"/>
  <c r="E4437"/>
  <c r="E4438"/>
  <c r="E4439"/>
  <c r="E4440"/>
  <c r="E4441"/>
  <c r="E4442"/>
  <c r="E4443"/>
  <c r="E4444"/>
  <c r="E4445"/>
  <c r="E4446"/>
  <c r="E4447"/>
  <c r="E4448"/>
  <c r="E4449"/>
  <c r="E4450"/>
  <c r="E4451"/>
  <c r="E4452"/>
  <c r="E4453"/>
  <c r="E4454"/>
  <c r="E4455"/>
  <c r="E4456"/>
  <c r="E4457"/>
  <c r="E4458"/>
  <c r="E4459"/>
  <c r="E4460"/>
  <c r="E4461"/>
  <c r="E4462"/>
  <c r="E4463"/>
  <c r="E4464"/>
  <c r="E4465"/>
  <c r="E4466"/>
  <c r="E4467"/>
  <c r="E4468"/>
  <c r="E4469"/>
  <c r="E4470"/>
  <c r="E4471"/>
  <c r="E4472"/>
  <c r="E4473"/>
  <c r="E4474"/>
  <c r="E4475"/>
  <c r="E4476"/>
  <c r="E4477"/>
  <c r="E4478"/>
  <c r="E4479"/>
  <c r="E4480"/>
  <c r="E4481"/>
  <c r="E4482"/>
  <c r="E4483"/>
  <c r="E4484"/>
  <c r="E4485"/>
  <c r="E4486"/>
  <c r="E4487"/>
  <c r="E4488"/>
  <c r="E4489"/>
  <c r="E4490"/>
  <c r="E4491"/>
  <c r="E4492"/>
  <c r="E4493"/>
  <c r="E4494"/>
  <c r="E4495"/>
  <c r="E4496"/>
  <c r="E4497"/>
  <c r="E4498"/>
  <c r="E4499"/>
  <c r="E4500"/>
  <c r="E4501"/>
  <c r="E4502"/>
  <c r="E4503"/>
  <c r="E4504"/>
  <c r="E4505"/>
  <c r="E4506"/>
  <c r="E4507"/>
  <c r="E4508"/>
  <c r="E4509"/>
  <c r="E4510"/>
  <c r="E4511"/>
  <c r="E4512"/>
  <c r="E4513"/>
  <c r="E4514"/>
  <c r="E4515"/>
  <c r="E4516"/>
  <c r="E4517"/>
  <c r="E4518"/>
  <c r="E4519"/>
  <c r="E4520"/>
  <c r="E4521"/>
  <c r="E4522"/>
  <c r="E4523"/>
  <c r="E4524"/>
  <c r="E4525"/>
  <c r="E4526"/>
  <c r="E4527"/>
  <c r="E4528"/>
  <c r="E4529"/>
  <c r="E4530"/>
  <c r="E4531"/>
  <c r="E4532"/>
  <c r="E4533"/>
  <c r="E4534"/>
  <c r="E4535"/>
  <c r="E4536"/>
  <c r="E4537"/>
  <c r="E4538"/>
  <c r="E4539"/>
  <c r="E4540"/>
  <c r="E4541"/>
  <c r="E4542"/>
  <c r="E4543"/>
  <c r="E4544"/>
  <c r="E4545"/>
  <c r="E4546"/>
  <c r="E4547"/>
  <c r="E4548"/>
  <c r="E4549"/>
  <c r="E4550"/>
  <c r="E4551"/>
  <c r="E4552"/>
  <c r="E4553"/>
  <c r="E4554"/>
  <c r="E4555"/>
  <c r="E4556"/>
  <c r="E4557"/>
  <c r="E4558"/>
  <c r="E4559"/>
  <c r="E4560"/>
  <c r="E4561"/>
  <c r="E4562"/>
  <c r="E4563"/>
  <c r="E4564"/>
  <c r="E4565"/>
  <c r="E4566"/>
  <c r="E4567"/>
  <c r="E4568"/>
  <c r="E4569"/>
  <c r="E4570"/>
  <c r="E4571"/>
  <c r="E4572"/>
  <c r="E4573"/>
  <c r="E4574"/>
  <c r="E4575"/>
  <c r="E4576"/>
  <c r="E4577"/>
  <c r="E4578"/>
  <c r="E4579"/>
  <c r="E4580"/>
  <c r="E4581"/>
  <c r="E4582"/>
  <c r="E4583"/>
  <c r="E4584"/>
  <c r="E4585"/>
  <c r="E4586"/>
  <c r="E4587"/>
  <c r="E4588"/>
  <c r="E4589"/>
  <c r="E4590"/>
  <c r="E4591"/>
  <c r="E4592"/>
  <c r="E4593"/>
  <c r="E4594"/>
  <c r="E4595"/>
  <c r="E4596"/>
  <c r="E4597"/>
  <c r="E4598"/>
  <c r="E4599"/>
  <c r="E4600"/>
  <c r="E4601"/>
  <c r="E4602"/>
  <c r="E4603"/>
  <c r="E4604"/>
  <c r="E4605"/>
  <c r="E4606"/>
  <c r="E4607"/>
  <c r="E4608"/>
  <c r="E4609"/>
  <c r="E4610"/>
  <c r="E4611"/>
  <c r="E4612"/>
  <c r="E4613"/>
  <c r="E4614"/>
  <c r="E4615"/>
  <c r="E4616"/>
  <c r="E4617"/>
  <c r="E4618"/>
  <c r="E4619"/>
  <c r="E4620"/>
  <c r="E4621"/>
  <c r="E4622"/>
  <c r="E4623"/>
  <c r="E4624"/>
  <c r="E4625"/>
  <c r="E4626"/>
  <c r="E4627"/>
  <c r="E4628"/>
  <c r="E4629"/>
  <c r="E4630"/>
  <c r="E4631"/>
  <c r="E4632"/>
  <c r="E4633"/>
  <c r="E4634"/>
  <c r="E4635"/>
  <c r="E4636"/>
  <c r="E4637"/>
  <c r="E4638"/>
  <c r="E4639"/>
  <c r="E4640"/>
  <c r="E4641"/>
  <c r="E4642"/>
  <c r="E4643"/>
  <c r="E4644"/>
  <c r="E4645"/>
  <c r="E4646"/>
  <c r="E4647"/>
  <c r="E4648"/>
  <c r="E4649"/>
  <c r="E4650"/>
  <c r="E4651"/>
  <c r="E4652"/>
  <c r="E4653"/>
  <c r="E4654"/>
  <c r="E4655"/>
  <c r="E4656"/>
  <c r="E4657"/>
  <c r="E4658"/>
  <c r="E4659"/>
  <c r="E4660"/>
  <c r="E4661"/>
  <c r="E4662"/>
  <c r="E4663"/>
  <c r="E4664"/>
  <c r="E4665"/>
  <c r="E4666"/>
  <c r="E4667"/>
  <c r="E4668"/>
  <c r="E4669"/>
  <c r="E4670"/>
  <c r="E4671"/>
  <c r="E4672"/>
  <c r="E4673"/>
  <c r="E4674"/>
  <c r="E4675"/>
  <c r="E4676"/>
  <c r="E4677"/>
  <c r="E4678"/>
  <c r="E4679"/>
  <c r="E4680"/>
  <c r="E4681"/>
  <c r="E4682"/>
  <c r="E4683"/>
  <c r="E4684"/>
  <c r="E4685"/>
  <c r="E4686"/>
  <c r="E4687"/>
  <c r="E4688"/>
  <c r="E4689"/>
  <c r="E4690"/>
  <c r="E4691"/>
  <c r="E4692"/>
  <c r="E4693"/>
  <c r="E4694"/>
  <c r="E4695"/>
  <c r="E4696"/>
  <c r="E4697"/>
  <c r="E4698"/>
  <c r="E4699"/>
  <c r="E4700"/>
  <c r="E4701"/>
  <c r="E4702"/>
  <c r="E4703"/>
  <c r="E4704"/>
  <c r="E4705"/>
  <c r="E4706"/>
  <c r="E4707"/>
  <c r="E4708"/>
  <c r="E4709"/>
  <c r="E4710"/>
  <c r="E4711"/>
  <c r="E4712"/>
  <c r="E4713"/>
  <c r="E4714"/>
  <c r="E4715"/>
  <c r="E4716"/>
  <c r="E4717"/>
  <c r="E4718"/>
  <c r="E4719"/>
  <c r="E4720"/>
  <c r="E4721"/>
  <c r="E4722"/>
  <c r="E4723"/>
  <c r="E4724"/>
  <c r="E4725"/>
  <c r="E4726"/>
  <c r="E4727"/>
  <c r="E4728"/>
  <c r="E4729"/>
  <c r="E4730"/>
  <c r="E4731"/>
  <c r="E4732"/>
  <c r="E4733"/>
  <c r="E4734"/>
  <c r="E4735"/>
  <c r="E4736"/>
  <c r="E4737"/>
  <c r="E4738"/>
  <c r="E4739"/>
  <c r="E4740"/>
  <c r="E4741"/>
  <c r="E4742"/>
  <c r="E4743"/>
  <c r="E4744"/>
  <c r="E4745"/>
  <c r="E4746"/>
  <c r="E4747"/>
  <c r="E4748"/>
  <c r="E4749"/>
  <c r="E4750"/>
  <c r="E4751"/>
  <c r="E4752"/>
  <c r="E4753"/>
  <c r="E4754"/>
  <c r="E4755"/>
  <c r="E4756"/>
  <c r="E4757"/>
  <c r="E4758"/>
  <c r="E4759"/>
  <c r="E4760"/>
  <c r="E4761"/>
  <c r="E4762"/>
  <c r="E4763"/>
  <c r="E4764"/>
  <c r="E4765"/>
  <c r="E4766"/>
  <c r="E4767"/>
  <c r="E4768"/>
  <c r="E4769"/>
  <c r="E4770"/>
  <c r="E4771"/>
  <c r="E4772"/>
  <c r="E4773"/>
  <c r="E4774"/>
  <c r="E4775"/>
  <c r="E4776"/>
  <c r="E4777"/>
  <c r="E4778"/>
  <c r="E4779"/>
  <c r="E4780"/>
  <c r="E4781"/>
  <c r="E4782"/>
  <c r="E4783"/>
  <c r="E4784"/>
  <c r="E4785"/>
  <c r="E4786"/>
  <c r="E4787"/>
  <c r="E4788"/>
  <c r="E4789"/>
  <c r="E4790"/>
  <c r="E4791"/>
  <c r="E4792"/>
  <c r="E4793"/>
  <c r="E4794"/>
  <c r="E4795"/>
  <c r="E4796"/>
  <c r="E4797"/>
  <c r="E4798"/>
  <c r="E4799"/>
  <c r="E4800"/>
  <c r="E4801"/>
  <c r="E4802"/>
  <c r="E4803"/>
  <c r="E4804"/>
  <c r="E4805"/>
  <c r="E4806"/>
  <c r="E4807"/>
  <c r="E4808"/>
  <c r="E4809"/>
  <c r="E4810"/>
  <c r="E4811"/>
  <c r="E4812"/>
  <c r="E4813"/>
  <c r="E4814"/>
  <c r="E4815"/>
  <c r="E4816"/>
  <c r="E4817"/>
  <c r="E4818"/>
  <c r="E4819"/>
  <c r="E4820"/>
  <c r="E4821"/>
  <c r="E4822"/>
  <c r="E4823"/>
  <c r="E4824"/>
  <c r="E4825"/>
  <c r="E4826"/>
  <c r="E4827"/>
  <c r="E4828"/>
  <c r="E4829"/>
  <c r="E4830"/>
  <c r="E4831"/>
  <c r="E4832"/>
  <c r="E4833"/>
  <c r="E4834"/>
  <c r="E4835"/>
  <c r="E4836"/>
  <c r="E4837"/>
  <c r="E4838"/>
  <c r="E4839"/>
  <c r="E4840"/>
  <c r="E4841"/>
  <c r="E4842"/>
  <c r="E4843"/>
  <c r="E4844"/>
  <c r="E4845"/>
  <c r="E4846"/>
  <c r="E4847"/>
  <c r="E4848"/>
  <c r="E4849"/>
  <c r="E4850"/>
  <c r="E4851"/>
  <c r="E4852"/>
  <c r="E4853"/>
  <c r="E4854"/>
  <c r="E4855"/>
  <c r="E4856"/>
  <c r="E4857"/>
  <c r="E4858"/>
  <c r="E4859"/>
  <c r="E4860"/>
  <c r="E4861"/>
  <c r="E4862"/>
  <c r="E4863"/>
  <c r="E4864"/>
  <c r="E4865"/>
  <c r="E4866"/>
  <c r="E4867"/>
  <c r="E4868"/>
  <c r="E4869"/>
  <c r="E4870"/>
  <c r="E4871"/>
  <c r="E4872"/>
  <c r="E4873"/>
  <c r="E4874"/>
  <c r="E4875"/>
  <c r="E4876"/>
  <c r="E4877"/>
  <c r="E4878"/>
  <c r="E4879"/>
  <c r="E4880"/>
  <c r="E4881"/>
  <c r="E4882"/>
  <c r="E4883"/>
  <c r="E4884"/>
  <c r="E4885"/>
  <c r="E4886"/>
  <c r="E4887"/>
  <c r="E4888"/>
  <c r="E4889"/>
  <c r="E4890"/>
  <c r="E4891"/>
  <c r="E4892"/>
  <c r="E4893"/>
  <c r="E4894"/>
  <c r="E4895"/>
  <c r="E4896"/>
  <c r="E4897"/>
  <c r="E4898"/>
  <c r="E4899"/>
  <c r="E4900"/>
  <c r="E4901"/>
  <c r="E4902"/>
  <c r="E4903"/>
  <c r="E4904"/>
  <c r="E4905"/>
  <c r="E4906"/>
  <c r="E4907"/>
  <c r="E4908"/>
  <c r="E4909"/>
  <c r="E4910"/>
  <c r="E4911"/>
  <c r="E4912"/>
  <c r="E4913"/>
  <c r="E4914"/>
  <c r="E4915"/>
  <c r="E4916"/>
  <c r="E4917"/>
  <c r="E4918"/>
  <c r="E4919"/>
  <c r="E4920"/>
  <c r="E4921"/>
  <c r="E4922"/>
  <c r="E4923"/>
  <c r="E4924"/>
  <c r="E4925"/>
  <c r="E4926"/>
  <c r="E4927"/>
  <c r="E4928"/>
  <c r="E4929"/>
  <c r="E4930"/>
  <c r="E4931"/>
  <c r="E4932"/>
  <c r="E4933"/>
  <c r="E4934"/>
  <c r="E4935"/>
  <c r="E4936"/>
  <c r="E4937"/>
  <c r="E4938"/>
  <c r="E4939"/>
  <c r="E4940"/>
  <c r="E4941"/>
  <c r="E4942"/>
  <c r="E4943"/>
  <c r="E4944"/>
  <c r="E4945"/>
  <c r="E4946"/>
  <c r="E4947"/>
  <c r="E4948"/>
  <c r="E4949"/>
  <c r="E4950"/>
  <c r="E4951"/>
  <c r="E4952"/>
  <c r="E4953"/>
  <c r="E4954"/>
  <c r="E4955"/>
  <c r="E4956"/>
  <c r="E4957"/>
  <c r="E4958"/>
  <c r="E4959"/>
  <c r="E4960"/>
  <c r="E4961"/>
  <c r="E4962"/>
  <c r="E4963"/>
  <c r="E4964"/>
  <c r="E4965"/>
  <c r="E4966"/>
  <c r="E4967"/>
  <c r="E4968"/>
  <c r="E4969"/>
  <c r="E4970"/>
  <c r="E4971"/>
  <c r="E4972"/>
  <c r="E4973"/>
  <c r="E4974"/>
  <c r="E4975"/>
  <c r="E4976"/>
  <c r="E4977"/>
  <c r="E4978"/>
  <c r="E4979"/>
  <c r="E4980"/>
  <c r="E4981"/>
  <c r="E4982"/>
  <c r="E4983"/>
  <c r="E4984"/>
  <c r="E4985"/>
  <c r="E4986"/>
  <c r="E4987"/>
  <c r="E4988"/>
  <c r="E4989"/>
  <c r="E4990"/>
  <c r="E4991"/>
  <c r="E4992"/>
  <c r="E4993"/>
  <c r="E4994"/>
  <c r="E4995"/>
  <c r="E4996"/>
  <c r="E4997"/>
  <c r="E4998"/>
  <c r="E4999"/>
  <c r="E5000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1964"/>
  <c r="C1965"/>
  <c r="C1966"/>
  <c r="C1967"/>
  <c r="C1968"/>
  <c r="C1969"/>
  <c r="C1970"/>
  <c r="C1971"/>
  <c r="C1972"/>
  <c r="C1973"/>
  <c r="C1974"/>
  <c r="C1975"/>
  <c r="C1976"/>
  <c r="C1977"/>
  <c r="C1978"/>
  <c r="C1979"/>
  <c r="C1980"/>
  <c r="C1981"/>
  <c r="C1982"/>
  <c r="C1983"/>
  <c r="C1984"/>
  <c r="C1985"/>
  <c r="C1986"/>
  <c r="C1987"/>
  <c r="C1988"/>
  <c r="C1989"/>
  <c r="C1990"/>
  <c r="C1991"/>
  <c r="C1992"/>
  <c r="C1993"/>
  <c r="C1994"/>
  <c r="C1995"/>
  <c r="C1996"/>
  <c r="C1997"/>
  <c r="C1998"/>
  <c r="C1999"/>
  <c r="C2000"/>
  <c r="C2001"/>
  <c r="C2002"/>
  <c r="C2003"/>
  <c r="C2004"/>
  <c r="C2005"/>
  <c r="C2006"/>
  <c r="C2007"/>
  <c r="C2008"/>
  <c r="C2009"/>
  <c r="C2010"/>
  <c r="C2011"/>
  <c r="C2012"/>
  <c r="C2013"/>
  <c r="C2014"/>
  <c r="C2015"/>
  <c r="C2016"/>
  <c r="C2017"/>
  <c r="C2018"/>
  <c r="C2019"/>
  <c r="C2020"/>
  <c r="C2021"/>
  <c r="C2022"/>
  <c r="C2023"/>
  <c r="C2024"/>
  <c r="C2025"/>
  <c r="C2026"/>
  <c r="C2027"/>
  <c r="C2028"/>
  <c r="C2029"/>
  <c r="C2030"/>
  <c r="C2031"/>
  <c r="C2032"/>
  <c r="C2033"/>
  <c r="C2034"/>
  <c r="C2035"/>
  <c r="C2036"/>
  <c r="C2037"/>
  <c r="C2038"/>
  <c r="C2039"/>
  <c r="C2040"/>
  <c r="C2041"/>
  <c r="C2042"/>
  <c r="C2043"/>
  <c r="C2044"/>
  <c r="C2045"/>
  <c r="C2046"/>
  <c r="C2047"/>
  <c r="C2048"/>
  <c r="C2049"/>
  <c r="C2050"/>
  <c r="C2051"/>
  <c r="C2052"/>
  <c r="C2053"/>
  <c r="C2054"/>
  <c r="C2055"/>
  <c r="C2056"/>
  <c r="C2057"/>
  <c r="C2058"/>
  <c r="C2059"/>
  <c r="C2060"/>
  <c r="C2061"/>
  <c r="C2062"/>
  <c r="C2063"/>
  <c r="C2064"/>
  <c r="C2065"/>
  <c r="C2066"/>
  <c r="C2067"/>
  <c r="C2068"/>
  <c r="C2069"/>
  <c r="C2070"/>
  <c r="C2071"/>
  <c r="C2072"/>
  <c r="C2073"/>
  <c r="C2074"/>
  <c r="C2075"/>
  <c r="C2076"/>
  <c r="C2077"/>
  <c r="C2078"/>
  <c r="C2079"/>
  <c r="C2080"/>
  <c r="C2081"/>
  <c r="C2082"/>
  <c r="C2083"/>
  <c r="C2084"/>
  <c r="C2085"/>
  <c r="C2086"/>
  <c r="C2087"/>
  <c r="C2088"/>
  <c r="C2089"/>
  <c r="C2090"/>
  <c r="C2091"/>
  <c r="C2092"/>
  <c r="C2093"/>
  <c r="C2094"/>
  <c r="C2095"/>
  <c r="C2096"/>
  <c r="C2097"/>
  <c r="C2098"/>
  <c r="C2099"/>
  <c r="C2100"/>
  <c r="C2101"/>
  <c r="C2102"/>
  <c r="C2103"/>
  <c r="C2104"/>
  <c r="C2105"/>
  <c r="C2106"/>
  <c r="C2107"/>
  <c r="C2108"/>
  <c r="C2109"/>
  <c r="C2110"/>
  <c r="C2111"/>
  <c r="C2112"/>
  <c r="C2113"/>
  <c r="C2114"/>
  <c r="C2115"/>
  <c r="C2116"/>
  <c r="C2117"/>
  <c r="C2118"/>
  <c r="C2119"/>
  <c r="C2120"/>
  <c r="C2121"/>
  <c r="C2122"/>
  <c r="C2123"/>
  <c r="C2124"/>
  <c r="C2125"/>
  <c r="C2126"/>
  <c r="C2127"/>
  <c r="C2128"/>
  <c r="C2129"/>
  <c r="C2130"/>
  <c r="C2131"/>
  <c r="C2132"/>
  <c r="C2133"/>
  <c r="C2134"/>
  <c r="C2135"/>
  <c r="C2136"/>
  <c r="C2137"/>
  <c r="C2138"/>
  <c r="C2139"/>
  <c r="C2140"/>
  <c r="C2141"/>
  <c r="C2142"/>
  <c r="C2143"/>
  <c r="C2144"/>
  <c r="C2145"/>
  <c r="C2146"/>
  <c r="C2147"/>
  <c r="C2148"/>
  <c r="C2149"/>
  <c r="C2150"/>
  <c r="C2151"/>
  <c r="C2152"/>
  <c r="C2153"/>
  <c r="C2154"/>
  <c r="C2155"/>
  <c r="C2156"/>
  <c r="C2157"/>
  <c r="C2158"/>
  <c r="C2159"/>
  <c r="C2160"/>
  <c r="C2161"/>
  <c r="C2162"/>
  <c r="C2163"/>
  <c r="C2164"/>
  <c r="C2165"/>
  <c r="C2166"/>
  <c r="C2167"/>
  <c r="C2168"/>
  <c r="C2169"/>
  <c r="C2170"/>
  <c r="C2171"/>
  <c r="C2172"/>
  <c r="C2173"/>
  <c r="C2174"/>
  <c r="C2175"/>
  <c r="C2176"/>
  <c r="C2177"/>
  <c r="C2178"/>
  <c r="C2179"/>
  <c r="C2180"/>
  <c r="C2181"/>
  <c r="C2182"/>
  <c r="C2183"/>
  <c r="C2184"/>
  <c r="C2185"/>
  <c r="C2186"/>
  <c r="C2187"/>
  <c r="C2188"/>
  <c r="C2189"/>
  <c r="C2190"/>
  <c r="C2191"/>
  <c r="C2192"/>
  <c r="C2193"/>
  <c r="C2194"/>
  <c r="C2195"/>
  <c r="C2196"/>
  <c r="C2197"/>
  <c r="C2198"/>
  <c r="C2199"/>
  <c r="C2200"/>
  <c r="C2201"/>
  <c r="C2202"/>
  <c r="C2203"/>
  <c r="C2204"/>
  <c r="C2205"/>
  <c r="C2206"/>
  <c r="C2207"/>
  <c r="C2208"/>
  <c r="C2209"/>
  <c r="C2210"/>
  <c r="C2211"/>
  <c r="C2212"/>
  <c r="C2213"/>
  <c r="C2214"/>
  <c r="C2215"/>
  <c r="C2216"/>
  <c r="C2217"/>
  <c r="C2218"/>
  <c r="C2219"/>
  <c r="C2220"/>
  <c r="C2221"/>
  <c r="C2222"/>
  <c r="C2223"/>
  <c r="C2224"/>
  <c r="C2225"/>
  <c r="C2226"/>
  <c r="C2227"/>
  <c r="C2228"/>
  <c r="C2229"/>
  <c r="C2230"/>
  <c r="C2231"/>
  <c r="C2232"/>
  <c r="C2233"/>
  <c r="C2234"/>
  <c r="C2235"/>
  <c r="C2236"/>
  <c r="C2237"/>
  <c r="C2238"/>
  <c r="C2239"/>
  <c r="C2240"/>
  <c r="C2241"/>
  <c r="C2242"/>
  <c r="C2243"/>
  <c r="C2244"/>
  <c r="C2245"/>
  <c r="C2246"/>
  <c r="C2247"/>
  <c r="C2248"/>
  <c r="C2249"/>
  <c r="C2250"/>
  <c r="C2251"/>
  <c r="C2252"/>
  <c r="C2253"/>
  <c r="C2254"/>
  <c r="C2255"/>
  <c r="C2256"/>
  <c r="C2257"/>
  <c r="C2258"/>
  <c r="C2259"/>
  <c r="C2260"/>
  <c r="C2261"/>
  <c r="C2262"/>
  <c r="C2263"/>
  <c r="C2264"/>
  <c r="C2265"/>
  <c r="C2266"/>
  <c r="C2267"/>
  <c r="C2268"/>
  <c r="C2269"/>
  <c r="C2270"/>
  <c r="C2271"/>
  <c r="C2272"/>
  <c r="C2273"/>
  <c r="C2274"/>
  <c r="C2275"/>
  <c r="C2276"/>
  <c r="C2277"/>
  <c r="C2278"/>
  <c r="C2279"/>
  <c r="C2280"/>
  <c r="C2281"/>
  <c r="C2282"/>
  <c r="C2283"/>
  <c r="C2284"/>
  <c r="C2285"/>
  <c r="C2286"/>
  <c r="C2287"/>
  <c r="C2288"/>
  <c r="C2289"/>
  <c r="C2290"/>
  <c r="C2291"/>
  <c r="C2292"/>
  <c r="C2293"/>
  <c r="C2294"/>
  <c r="C2295"/>
  <c r="C2296"/>
  <c r="C2297"/>
  <c r="C2298"/>
  <c r="C2299"/>
  <c r="C2300"/>
  <c r="C2301"/>
  <c r="C2302"/>
  <c r="C2303"/>
  <c r="C2304"/>
  <c r="C2305"/>
  <c r="C2306"/>
  <c r="C2307"/>
  <c r="C2308"/>
  <c r="C2309"/>
  <c r="C2310"/>
  <c r="C2311"/>
  <c r="C2312"/>
  <c r="C2313"/>
  <c r="C2314"/>
  <c r="C2315"/>
  <c r="C2316"/>
  <c r="C2317"/>
  <c r="C2318"/>
  <c r="C2319"/>
  <c r="C2320"/>
  <c r="C2321"/>
  <c r="C2322"/>
  <c r="C2323"/>
  <c r="C2324"/>
  <c r="C2325"/>
  <c r="C2326"/>
  <c r="C2327"/>
  <c r="C2328"/>
  <c r="C2329"/>
  <c r="C2330"/>
  <c r="C2331"/>
  <c r="C2332"/>
  <c r="C2333"/>
  <c r="C2334"/>
  <c r="C2335"/>
  <c r="C2336"/>
  <c r="C2337"/>
  <c r="C2338"/>
  <c r="C2339"/>
  <c r="C2340"/>
  <c r="C2341"/>
  <c r="C2342"/>
  <c r="C2343"/>
  <c r="C2344"/>
  <c r="C2345"/>
  <c r="C2346"/>
  <c r="C2347"/>
  <c r="C2348"/>
  <c r="C2349"/>
  <c r="C2350"/>
  <c r="C2351"/>
  <c r="C2352"/>
  <c r="C2353"/>
  <c r="C2354"/>
  <c r="C2355"/>
  <c r="C2356"/>
  <c r="C2357"/>
  <c r="C2358"/>
  <c r="C2359"/>
  <c r="C2360"/>
  <c r="C2361"/>
  <c r="C2362"/>
  <c r="C2363"/>
  <c r="C2364"/>
  <c r="C2365"/>
  <c r="C2366"/>
  <c r="C2367"/>
  <c r="C2368"/>
  <c r="C2369"/>
  <c r="C2370"/>
  <c r="C2371"/>
  <c r="C2372"/>
  <c r="C2373"/>
  <c r="C2374"/>
  <c r="C2375"/>
  <c r="C2376"/>
  <c r="C2377"/>
  <c r="C2378"/>
  <c r="C2379"/>
  <c r="C2380"/>
  <c r="C2381"/>
  <c r="C2382"/>
  <c r="C2383"/>
  <c r="C2384"/>
  <c r="C2385"/>
  <c r="C2386"/>
  <c r="C2387"/>
  <c r="C2388"/>
  <c r="C2389"/>
  <c r="C2390"/>
  <c r="C2391"/>
  <c r="C2392"/>
  <c r="C2393"/>
  <c r="C2394"/>
  <c r="C2395"/>
  <c r="C2396"/>
  <c r="C2397"/>
  <c r="C2398"/>
  <c r="C2399"/>
  <c r="C2400"/>
  <c r="C2401"/>
  <c r="C2402"/>
  <c r="C2403"/>
  <c r="C2404"/>
  <c r="C2405"/>
  <c r="C2406"/>
  <c r="C2407"/>
  <c r="C2408"/>
  <c r="C2409"/>
  <c r="C2410"/>
  <c r="C2411"/>
  <c r="C2412"/>
  <c r="C2413"/>
  <c r="C2414"/>
  <c r="C2415"/>
  <c r="C2416"/>
  <c r="C2417"/>
  <c r="C2418"/>
  <c r="C2419"/>
  <c r="C2420"/>
  <c r="C2421"/>
  <c r="C2422"/>
  <c r="C2423"/>
  <c r="C2424"/>
  <c r="C2425"/>
  <c r="C2426"/>
  <c r="C2427"/>
  <c r="C2428"/>
  <c r="C2429"/>
  <c r="C2430"/>
  <c r="C2431"/>
  <c r="C2432"/>
  <c r="C2433"/>
  <c r="C2434"/>
  <c r="C2435"/>
  <c r="C2436"/>
  <c r="C2437"/>
  <c r="C2438"/>
  <c r="C2439"/>
  <c r="C2440"/>
  <c r="C2441"/>
  <c r="C2442"/>
  <c r="C2443"/>
  <c r="C2444"/>
  <c r="C2445"/>
  <c r="C2446"/>
  <c r="C2447"/>
  <c r="C2448"/>
  <c r="C2449"/>
  <c r="C2450"/>
  <c r="C2451"/>
  <c r="C2452"/>
  <c r="C2453"/>
  <c r="C2454"/>
  <c r="C2455"/>
  <c r="C2456"/>
  <c r="C2457"/>
  <c r="C2458"/>
  <c r="C2459"/>
  <c r="C2460"/>
  <c r="C2461"/>
  <c r="C2462"/>
  <c r="C2463"/>
  <c r="C2464"/>
  <c r="C2465"/>
  <c r="C2466"/>
  <c r="C2467"/>
  <c r="C2468"/>
  <c r="C2469"/>
  <c r="C2470"/>
  <c r="C2471"/>
  <c r="C2472"/>
  <c r="C2473"/>
  <c r="C2474"/>
  <c r="C2475"/>
  <c r="C2476"/>
  <c r="C2477"/>
  <c r="C2478"/>
  <c r="C2479"/>
  <c r="C2480"/>
  <c r="C2481"/>
  <c r="C2482"/>
  <c r="C2483"/>
  <c r="C2484"/>
  <c r="C2485"/>
  <c r="C2486"/>
  <c r="C2487"/>
  <c r="C2488"/>
  <c r="C2489"/>
  <c r="C2490"/>
  <c r="C2491"/>
  <c r="C2492"/>
  <c r="C2493"/>
  <c r="C2494"/>
  <c r="C2495"/>
  <c r="C2496"/>
  <c r="C2497"/>
  <c r="C2498"/>
  <c r="C2499"/>
  <c r="C2500"/>
  <c r="C2501"/>
  <c r="C2502"/>
  <c r="C2503"/>
  <c r="C2504"/>
  <c r="C2505"/>
  <c r="C2506"/>
  <c r="C2507"/>
  <c r="C2508"/>
  <c r="C2509"/>
  <c r="C2510"/>
  <c r="C2511"/>
  <c r="C2512"/>
  <c r="C2513"/>
  <c r="C2514"/>
  <c r="C2515"/>
  <c r="C2516"/>
  <c r="C2517"/>
  <c r="C2518"/>
  <c r="C2519"/>
  <c r="C2520"/>
  <c r="C2521"/>
  <c r="C2522"/>
  <c r="C2523"/>
  <c r="C2524"/>
  <c r="C2525"/>
  <c r="C2526"/>
  <c r="C2527"/>
  <c r="C2528"/>
  <c r="C2529"/>
  <c r="C2530"/>
  <c r="C2531"/>
  <c r="C2532"/>
  <c r="C2533"/>
  <c r="C2534"/>
  <c r="C2535"/>
  <c r="C2536"/>
  <c r="C2537"/>
  <c r="C2538"/>
  <c r="C2539"/>
  <c r="C2540"/>
  <c r="C2541"/>
  <c r="C2542"/>
  <c r="C2543"/>
  <c r="C2544"/>
  <c r="C2545"/>
  <c r="C2546"/>
  <c r="C2547"/>
  <c r="C2548"/>
  <c r="C2549"/>
  <c r="C2550"/>
  <c r="C2551"/>
  <c r="C2552"/>
  <c r="C2553"/>
  <c r="C2554"/>
  <c r="C2555"/>
  <c r="C2556"/>
  <c r="C2557"/>
  <c r="C2558"/>
  <c r="C2559"/>
  <c r="C2560"/>
  <c r="C2561"/>
  <c r="C2562"/>
  <c r="C2563"/>
  <c r="C2564"/>
  <c r="C2565"/>
  <c r="C2566"/>
  <c r="C2567"/>
  <c r="C2568"/>
  <c r="C2569"/>
  <c r="C2570"/>
  <c r="C2571"/>
  <c r="C2572"/>
  <c r="C2573"/>
  <c r="C2574"/>
  <c r="C2575"/>
  <c r="C2576"/>
  <c r="C2577"/>
  <c r="C2578"/>
  <c r="C2579"/>
  <c r="C2580"/>
  <c r="C2581"/>
  <c r="C2582"/>
  <c r="C2583"/>
  <c r="C2584"/>
  <c r="C2585"/>
  <c r="C2586"/>
  <c r="C2587"/>
  <c r="C2588"/>
  <c r="C2589"/>
  <c r="C2590"/>
  <c r="C2591"/>
  <c r="C2592"/>
  <c r="C2593"/>
  <c r="C2594"/>
  <c r="C2595"/>
  <c r="C2596"/>
  <c r="C2597"/>
  <c r="C2598"/>
  <c r="C2599"/>
  <c r="C2600"/>
  <c r="C2601"/>
  <c r="C2602"/>
  <c r="C2603"/>
  <c r="C2604"/>
  <c r="C2605"/>
  <c r="C2606"/>
  <c r="C2607"/>
  <c r="C2608"/>
  <c r="C2609"/>
  <c r="C2610"/>
  <c r="C2611"/>
  <c r="C2612"/>
  <c r="C2613"/>
  <c r="C2614"/>
  <c r="C2615"/>
  <c r="C2616"/>
  <c r="C2617"/>
  <c r="C2618"/>
  <c r="C2619"/>
  <c r="C2620"/>
  <c r="C2621"/>
  <c r="C2622"/>
  <c r="C2623"/>
  <c r="C2624"/>
  <c r="C2625"/>
  <c r="C2626"/>
  <c r="C2627"/>
  <c r="C2628"/>
  <c r="C2629"/>
  <c r="C2630"/>
  <c r="C2631"/>
  <c r="C2632"/>
  <c r="C2633"/>
  <c r="C2634"/>
  <c r="C2635"/>
  <c r="C2636"/>
  <c r="C2637"/>
  <c r="C2638"/>
  <c r="C2639"/>
  <c r="C2640"/>
  <c r="C2641"/>
  <c r="C2642"/>
  <c r="C2643"/>
  <c r="C2644"/>
  <c r="C2645"/>
  <c r="C2646"/>
  <c r="C2647"/>
  <c r="C2648"/>
  <c r="C2649"/>
  <c r="C2650"/>
  <c r="C2651"/>
  <c r="C2652"/>
  <c r="C2653"/>
  <c r="C2654"/>
  <c r="C2655"/>
  <c r="C2656"/>
  <c r="C2657"/>
  <c r="C2658"/>
  <c r="C2659"/>
  <c r="C2660"/>
  <c r="C2661"/>
  <c r="C2662"/>
  <c r="C2663"/>
  <c r="C2664"/>
  <c r="C2665"/>
  <c r="C2666"/>
  <c r="C2667"/>
  <c r="C2668"/>
  <c r="C2669"/>
  <c r="C2670"/>
  <c r="C2671"/>
  <c r="C2672"/>
  <c r="C2673"/>
  <c r="C2674"/>
  <c r="C2675"/>
  <c r="C2676"/>
  <c r="C2677"/>
  <c r="C2678"/>
  <c r="C2679"/>
  <c r="C2680"/>
  <c r="C2681"/>
  <c r="C2682"/>
  <c r="C2683"/>
  <c r="C2684"/>
  <c r="C2685"/>
  <c r="C2686"/>
  <c r="C2687"/>
  <c r="C2688"/>
  <c r="C2689"/>
  <c r="C2690"/>
  <c r="C2691"/>
  <c r="C2692"/>
  <c r="C2693"/>
  <c r="C2694"/>
  <c r="C2695"/>
  <c r="C2696"/>
  <c r="C2697"/>
  <c r="C2698"/>
  <c r="C2699"/>
  <c r="C2700"/>
  <c r="C2701"/>
  <c r="C2702"/>
  <c r="C2703"/>
  <c r="C2704"/>
  <c r="C2705"/>
  <c r="C2706"/>
  <c r="C2707"/>
  <c r="C2708"/>
  <c r="C2709"/>
  <c r="C2710"/>
  <c r="C2711"/>
  <c r="C2712"/>
  <c r="C2713"/>
  <c r="C2714"/>
  <c r="C2715"/>
  <c r="C2716"/>
  <c r="C2717"/>
  <c r="C2718"/>
  <c r="C2719"/>
  <c r="C2720"/>
  <c r="C2721"/>
  <c r="C2722"/>
  <c r="C2723"/>
  <c r="C2724"/>
  <c r="C2725"/>
  <c r="C2726"/>
  <c r="C2727"/>
  <c r="C2728"/>
  <c r="C2729"/>
  <c r="C2730"/>
  <c r="C2731"/>
  <c r="C2732"/>
  <c r="C2733"/>
  <c r="C2734"/>
  <c r="C2735"/>
  <c r="C2736"/>
  <c r="C2737"/>
  <c r="C2738"/>
  <c r="C2739"/>
  <c r="C2740"/>
  <c r="C2741"/>
  <c r="C2742"/>
  <c r="C2743"/>
  <c r="C2744"/>
  <c r="C2745"/>
  <c r="C2746"/>
  <c r="C2747"/>
  <c r="C2748"/>
  <c r="C2749"/>
  <c r="C2750"/>
  <c r="C2751"/>
  <c r="C2752"/>
  <c r="C2753"/>
  <c r="C2754"/>
  <c r="C2755"/>
  <c r="C2756"/>
  <c r="C2757"/>
  <c r="C2758"/>
  <c r="C2759"/>
  <c r="C2760"/>
  <c r="C2761"/>
  <c r="C2762"/>
  <c r="C2763"/>
  <c r="C2764"/>
  <c r="C2765"/>
  <c r="C2766"/>
  <c r="C2767"/>
  <c r="C2768"/>
  <c r="C2769"/>
  <c r="C2770"/>
  <c r="C2771"/>
  <c r="C2772"/>
  <c r="C2773"/>
  <c r="C2774"/>
  <c r="C2775"/>
  <c r="C2776"/>
  <c r="C2777"/>
  <c r="C2778"/>
  <c r="C2779"/>
  <c r="C2780"/>
  <c r="C2781"/>
  <c r="C2782"/>
  <c r="C2783"/>
  <c r="C2784"/>
  <c r="C2785"/>
  <c r="C2786"/>
  <c r="C2787"/>
  <c r="C2788"/>
  <c r="C2789"/>
  <c r="C2790"/>
  <c r="C2791"/>
  <c r="C2792"/>
  <c r="C2793"/>
  <c r="C2794"/>
  <c r="C2795"/>
  <c r="C2796"/>
  <c r="C2797"/>
  <c r="C2798"/>
  <c r="C2799"/>
  <c r="C2800"/>
  <c r="C2801"/>
  <c r="C2802"/>
  <c r="C2803"/>
  <c r="C2804"/>
  <c r="C2805"/>
  <c r="C2806"/>
  <c r="C2807"/>
  <c r="C2808"/>
  <c r="C2809"/>
  <c r="C2810"/>
  <c r="C2811"/>
  <c r="C2812"/>
  <c r="C2813"/>
  <c r="C2814"/>
  <c r="C2815"/>
  <c r="C2816"/>
  <c r="C2817"/>
  <c r="C2818"/>
  <c r="C2819"/>
  <c r="C2820"/>
  <c r="C2821"/>
  <c r="C2822"/>
  <c r="C2823"/>
  <c r="C2824"/>
  <c r="C2825"/>
  <c r="C2826"/>
  <c r="C2827"/>
  <c r="C2828"/>
  <c r="C2829"/>
  <c r="C2830"/>
  <c r="C2831"/>
  <c r="C2832"/>
  <c r="C2833"/>
  <c r="C2834"/>
  <c r="C2835"/>
  <c r="C2836"/>
  <c r="C2837"/>
  <c r="C2838"/>
  <c r="C2839"/>
  <c r="C2840"/>
  <c r="C2841"/>
  <c r="C2842"/>
  <c r="C2843"/>
  <c r="C2844"/>
  <c r="C2845"/>
  <c r="C2846"/>
  <c r="C2847"/>
  <c r="C2848"/>
  <c r="C2849"/>
  <c r="C2850"/>
  <c r="C2851"/>
  <c r="C2852"/>
  <c r="C2853"/>
  <c r="C2854"/>
  <c r="C2855"/>
  <c r="C2856"/>
  <c r="C2857"/>
  <c r="C2858"/>
  <c r="C2859"/>
  <c r="C2860"/>
  <c r="C2861"/>
  <c r="C2862"/>
  <c r="C2863"/>
  <c r="C2864"/>
  <c r="C2865"/>
  <c r="C2866"/>
  <c r="C2867"/>
  <c r="C2868"/>
  <c r="C2869"/>
  <c r="C2870"/>
  <c r="C2871"/>
  <c r="C2872"/>
  <c r="C2873"/>
  <c r="C2874"/>
  <c r="C2875"/>
  <c r="C2876"/>
  <c r="C2877"/>
  <c r="C2878"/>
  <c r="C2879"/>
  <c r="C2880"/>
  <c r="C2881"/>
  <c r="C2882"/>
  <c r="C2883"/>
  <c r="C2884"/>
  <c r="C2885"/>
  <c r="C2886"/>
  <c r="C2887"/>
  <c r="C2888"/>
  <c r="C2889"/>
  <c r="C2890"/>
  <c r="C2891"/>
  <c r="C2892"/>
  <c r="C2893"/>
  <c r="C2894"/>
  <c r="C2895"/>
  <c r="C2896"/>
  <c r="C2897"/>
  <c r="C2898"/>
  <c r="C2899"/>
  <c r="C2900"/>
  <c r="C2901"/>
  <c r="C2902"/>
  <c r="C2903"/>
  <c r="C2904"/>
  <c r="C2905"/>
  <c r="C2906"/>
  <c r="C2907"/>
  <c r="C2908"/>
  <c r="C2909"/>
  <c r="C2910"/>
  <c r="C2911"/>
  <c r="C2912"/>
  <c r="C2913"/>
  <c r="C2914"/>
  <c r="C2915"/>
  <c r="C2916"/>
  <c r="C2917"/>
  <c r="C2918"/>
  <c r="C2919"/>
  <c r="C2920"/>
  <c r="C2921"/>
  <c r="C2922"/>
  <c r="C2923"/>
  <c r="C2924"/>
  <c r="C2925"/>
  <c r="C2926"/>
  <c r="C2927"/>
  <c r="C2928"/>
  <c r="C2929"/>
  <c r="C2930"/>
  <c r="C2931"/>
  <c r="C2932"/>
  <c r="C2933"/>
  <c r="C2934"/>
  <c r="C2935"/>
  <c r="C2936"/>
  <c r="C2937"/>
  <c r="C2938"/>
  <c r="C2939"/>
  <c r="C2940"/>
  <c r="C2941"/>
  <c r="C2942"/>
  <c r="C2943"/>
  <c r="C2944"/>
  <c r="C2945"/>
  <c r="C2946"/>
  <c r="C2947"/>
  <c r="C2948"/>
  <c r="C2949"/>
  <c r="C2950"/>
  <c r="C2951"/>
  <c r="C2952"/>
  <c r="C2953"/>
  <c r="C2954"/>
  <c r="C2955"/>
  <c r="C2956"/>
  <c r="C2957"/>
  <c r="C2958"/>
  <c r="C2959"/>
  <c r="C2960"/>
  <c r="C2961"/>
  <c r="C2962"/>
  <c r="C2963"/>
  <c r="C2964"/>
  <c r="C2965"/>
  <c r="C2966"/>
  <c r="C2967"/>
  <c r="C2968"/>
  <c r="C2969"/>
  <c r="C2970"/>
  <c r="C2971"/>
  <c r="C2972"/>
  <c r="C2973"/>
  <c r="C2974"/>
  <c r="C2975"/>
  <c r="C2976"/>
  <c r="C2977"/>
  <c r="C2978"/>
  <c r="C2979"/>
  <c r="C2980"/>
  <c r="C2981"/>
  <c r="C2982"/>
  <c r="C2983"/>
  <c r="C2984"/>
  <c r="C2985"/>
  <c r="C2986"/>
  <c r="C2987"/>
  <c r="C2988"/>
  <c r="C2989"/>
  <c r="C2990"/>
  <c r="C2991"/>
  <c r="C2992"/>
  <c r="C2993"/>
  <c r="C2994"/>
  <c r="C2995"/>
  <c r="C2996"/>
  <c r="C2997"/>
  <c r="C2998"/>
  <c r="C2999"/>
  <c r="C3000"/>
  <c r="C3001"/>
  <c r="C3002"/>
  <c r="C3003"/>
  <c r="C3004"/>
  <c r="C3005"/>
  <c r="C3006"/>
  <c r="C3007"/>
  <c r="C3008"/>
  <c r="C3009"/>
  <c r="C3010"/>
  <c r="C3011"/>
  <c r="C3012"/>
  <c r="C3013"/>
  <c r="C3014"/>
  <c r="C3015"/>
  <c r="C3016"/>
  <c r="C3017"/>
  <c r="C3018"/>
  <c r="C3019"/>
  <c r="C3020"/>
  <c r="C3021"/>
  <c r="C3022"/>
  <c r="C3023"/>
  <c r="C3024"/>
  <c r="C3025"/>
  <c r="C3026"/>
  <c r="C3027"/>
  <c r="C3028"/>
  <c r="C3029"/>
  <c r="C3030"/>
  <c r="C3031"/>
  <c r="C3032"/>
  <c r="C3033"/>
  <c r="C3034"/>
  <c r="C3035"/>
  <c r="C3036"/>
  <c r="C3037"/>
  <c r="C3038"/>
  <c r="C3039"/>
  <c r="C3040"/>
  <c r="C3041"/>
  <c r="C3042"/>
  <c r="C3043"/>
  <c r="C3044"/>
  <c r="C3045"/>
  <c r="C3046"/>
  <c r="C3047"/>
  <c r="C3048"/>
  <c r="C3049"/>
  <c r="C3050"/>
  <c r="C3051"/>
  <c r="C3052"/>
  <c r="C3053"/>
  <c r="C3054"/>
  <c r="C3055"/>
  <c r="C3056"/>
  <c r="C3057"/>
  <c r="C3058"/>
  <c r="C3059"/>
  <c r="C3060"/>
  <c r="C3061"/>
  <c r="C3062"/>
  <c r="C3063"/>
  <c r="C3064"/>
  <c r="C3065"/>
  <c r="C3066"/>
  <c r="C3067"/>
  <c r="C3068"/>
  <c r="C3069"/>
  <c r="C3070"/>
  <c r="C3071"/>
  <c r="C3072"/>
  <c r="C3073"/>
  <c r="C3074"/>
  <c r="C3075"/>
  <c r="C3076"/>
  <c r="C3077"/>
  <c r="C3078"/>
  <c r="C3079"/>
  <c r="C3080"/>
  <c r="C3081"/>
  <c r="C3082"/>
  <c r="C3083"/>
  <c r="C3084"/>
  <c r="C3085"/>
  <c r="C3086"/>
  <c r="C3087"/>
  <c r="C3088"/>
  <c r="C3089"/>
  <c r="C3090"/>
  <c r="C3091"/>
  <c r="C3092"/>
  <c r="C3093"/>
  <c r="C3094"/>
  <c r="C3095"/>
  <c r="C3096"/>
  <c r="C3097"/>
  <c r="C3098"/>
  <c r="C3099"/>
  <c r="C3100"/>
  <c r="C3101"/>
  <c r="C3102"/>
  <c r="C3103"/>
  <c r="C3104"/>
  <c r="C3105"/>
  <c r="C3106"/>
  <c r="C3107"/>
  <c r="C3108"/>
  <c r="C3109"/>
  <c r="C3110"/>
  <c r="C3111"/>
  <c r="C3112"/>
  <c r="C3113"/>
  <c r="C3114"/>
  <c r="C3115"/>
  <c r="C3116"/>
  <c r="C3117"/>
  <c r="C3118"/>
  <c r="C3119"/>
  <c r="C3120"/>
  <c r="C3121"/>
  <c r="C3122"/>
  <c r="C3123"/>
  <c r="C3124"/>
  <c r="C3125"/>
  <c r="C3126"/>
  <c r="C3127"/>
  <c r="C3128"/>
  <c r="C3129"/>
  <c r="C3130"/>
  <c r="C3131"/>
  <c r="C3132"/>
  <c r="C3133"/>
  <c r="C3134"/>
  <c r="C3135"/>
  <c r="C3136"/>
  <c r="C3137"/>
  <c r="C3138"/>
  <c r="C3139"/>
  <c r="C3140"/>
  <c r="C3141"/>
  <c r="C3142"/>
  <c r="C3143"/>
  <c r="C3144"/>
  <c r="C3145"/>
  <c r="C3146"/>
  <c r="C3147"/>
  <c r="C3148"/>
  <c r="C3149"/>
  <c r="C3150"/>
  <c r="C3151"/>
  <c r="C3152"/>
  <c r="C3153"/>
  <c r="C3154"/>
  <c r="C3155"/>
  <c r="C3156"/>
  <c r="C3157"/>
  <c r="C3158"/>
  <c r="C3159"/>
  <c r="C3160"/>
  <c r="C3161"/>
  <c r="C3162"/>
  <c r="C3163"/>
  <c r="C3164"/>
  <c r="C3165"/>
  <c r="C3166"/>
  <c r="C3167"/>
  <c r="C3168"/>
  <c r="C3169"/>
  <c r="C3170"/>
  <c r="C3171"/>
  <c r="C3172"/>
  <c r="C3173"/>
  <c r="C3174"/>
  <c r="C3175"/>
  <c r="C3176"/>
  <c r="C3177"/>
  <c r="C3178"/>
  <c r="C3179"/>
  <c r="C3180"/>
  <c r="C3181"/>
  <c r="C3182"/>
  <c r="C3183"/>
  <c r="C3184"/>
  <c r="C3185"/>
  <c r="C3186"/>
  <c r="C3187"/>
  <c r="C3188"/>
  <c r="C3189"/>
  <c r="C3190"/>
  <c r="C3191"/>
  <c r="C3192"/>
  <c r="C3193"/>
  <c r="C3194"/>
  <c r="C3195"/>
  <c r="C3196"/>
  <c r="C3197"/>
  <c r="C3198"/>
  <c r="C3199"/>
  <c r="C3200"/>
  <c r="C3201"/>
  <c r="C3202"/>
  <c r="C3203"/>
  <c r="C3204"/>
  <c r="C3205"/>
  <c r="C3206"/>
  <c r="C3207"/>
  <c r="C3208"/>
  <c r="C3209"/>
  <c r="C3210"/>
  <c r="C3211"/>
  <c r="C3212"/>
  <c r="C3213"/>
  <c r="C3214"/>
  <c r="C3215"/>
  <c r="C3216"/>
  <c r="C3217"/>
  <c r="C3218"/>
  <c r="C3219"/>
  <c r="C3220"/>
  <c r="C3221"/>
  <c r="C3222"/>
  <c r="C3223"/>
  <c r="C3224"/>
  <c r="C3225"/>
  <c r="C3226"/>
  <c r="C3227"/>
  <c r="C3228"/>
  <c r="C3229"/>
  <c r="C3230"/>
  <c r="C3231"/>
  <c r="C3232"/>
  <c r="C3233"/>
  <c r="C3234"/>
  <c r="C3235"/>
  <c r="C3236"/>
  <c r="C3237"/>
  <c r="C3238"/>
  <c r="C3239"/>
  <c r="C3240"/>
  <c r="C3241"/>
  <c r="C3242"/>
  <c r="C3243"/>
  <c r="C3244"/>
  <c r="C3245"/>
  <c r="C3246"/>
  <c r="C3247"/>
  <c r="C3248"/>
  <c r="C3249"/>
  <c r="C3250"/>
  <c r="C3251"/>
  <c r="C3252"/>
  <c r="C3253"/>
  <c r="C3254"/>
  <c r="C3255"/>
  <c r="C3256"/>
  <c r="C3257"/>
  <c r="C3258"/>
  <c r="C3259"/>
  <c r="C3260"/>
  <c r="C3261"/>
  <c r="C3262"/>
  <c r="C3263"/>
  <c r="C3264"/>
  <c r="C3265"/>
  <c r="C3266"/>
  <c r="C3267"/>
  <c r="C3268"/>
  <c r="C3269"/>
  <c r="C3270"/>
  <c r="C3271"/>
  <c r="C3272"/>
  <c r="C3273"/>
  <c r="C3274"/>
  <c r="C3275"/>
  <c r="C3276"/>
  <c r="C3277"/>
  <c r="C3278"/>
  <c r="C3279"/>
  <c r="C3280"/>
  <c r="C3281"/>
  <c r="C3282"/>
  <c r="C3283"/>
  <c r="C3284"/>
  <c r="C3285"/>
  <c r="C3286"/>
  <c r="C3287"/>
  <c r="C3288"/>
  <c r="C3289"/>
  <c r="C3290"/>
  <c r="C3291"/>
  <c r="C3292"/>
  <c r="C3293"/>
  <c r="C3294"/>
  <c r="C3295"/>
  <c r="C3296"/>
  <c r="C3297"/>
  <c r="C3298"/>
  <c r="C3299"/>
  <c r="C3300"/>
  <c r="C3301"/>
  <c r="C3302"/>
  <c r="C3303"/>
  <c r="C3304"/>
  <c r="C3305"/>
  <c r="C3306"/>
  <c r="C3307"/>
  <c r="C3308"/>
  <c r="C3309"/>
  <c r="C3310"/>
  <c r="C3311"/>
  <c r="C3312"/>
  <c r="C3313"/>
  <c r="C3314"/>
  <c r="C3315"/>
  <c r="C3316"/>
  <c r="C3317"/>
  <c r="C3318"/>
  <c r="C3319"/>
  <c r="C3320"/>
  <c r="C3321"/>
  <c r="C3322"/>
  <c r="C3323"/>
  <c r="C3324"/>
  <c r="C3325"/>
  <c r="C3326"/>
  <c r="C3327"/>
  <c r="C3328"/>
  <c r="C3329"/>
  <c r="C3330"/>
  <c r="C3331"/>
  <c r="C3332"/>
  <c r="C3333"/>
  <c r="C3334"/>
  <c r="C3335"/>
  <c r="C3336"/>
  <c r="C3337"/>
  <c r="C3338"/>
  <c r="C3339"/>
  <c r="C3340"/>
  <c r="C3341"/>
  <c r="C3342"/>
  <c r="C3343"/>
  <c r="C3344"/>
  <c r="C3345"/>
  <c r="C3346"/>
  <c r="C3347"/>
  <c r="C3348"/>
  <c r="C3349"/>
  <c r="C3350"/>
  <c r="C3351"/>
  <c r="C3352"/>
  <c r="C3353"/>
  <c r="C3354"/>
  <c r="C3355"/>
  <c r="C3356"/>
  <c r="C3357"/>
  <c r="C3358"/>
  <c r="C3359"/>
  <c r="C3360"/>
  <c r="C3361"/>
  <c r="C3362"/>
  <c r="C3363"/>
  <c r="C3364"/>
  <c r="C3365"/>
  <c r="C3366"/>
  <c r="C3367"/>
  <c r="C3368"/>
  <c r="C3369"/>
  <c r="C3370"/>
  <c r="C3371"/>
  <c r="C3372"/>
  <c r="C3373"/>
  <c r="C3374"/>
  <c r="C3375"/>
  <c r="C3376"/>
  <c r="C3377"/>
  <c r="C3378"/>
  <c r="C3379"/>
  <c r="C3380"/>
  <c r="C3381"/>
  <c r="C3382"/>
  <c r="C3383"/>
  <c r="C3384"/>
  <c r="C3385"/>
  <c r="C3386"/>
  <c r="C3387"/>
  <c r="C3388"/>
  <c r="C3389"/>
  <c r="C3390"/>
  <c r="C3391"/>
  <c r="C3392"/>
  <c r="C3393"/>
  <c r="C3394"/>
  <c r="C3395"/>
  <c r="C3396"/>
  <c r="C3397"/>
  <c r="C3398"/>
  <c r="C3399"/>
  <c r="C3400"/>
  <c r="C3401"/>
  <c r="C3402"/>
  <c r="C3403"/>
  <c r="C3404"/>
  <c r="C3405"/>
  <c r="C3406"/>
  <c r="C3407"/>
  <c r="C3408"/>
  <c r="C3409"/>
  <c r="C3410"/>
  <c r="C3411"/>
  <c r="C3412"/>
  <c r="C3413"/>
  <c r="C3414"/>
  <c r="C3415"/>
  <c r="C3416"/>
  <c r="C3417"/>
  <c r="C3418"/>
  <c r="C3419"/>
  <c r="C3420"/>
  <c r="C3421"/>
  <c r="C3422"/>
  <c r="C3423"/>
  <c r="C3424"/>
  <c r="C3425"/>
  <c r="C3426"/>
  <c r="C3427"/>
  <c r="C3428"/>
  <c r="C3429"/>
  <c r="C3430"/>
  <c r="C3431"/>
  <c r="C3432"/>
  <c r="C3433"/>
  <c r="C3434"/>
  <c r="C3435"/>
  <c r="C3436"/>
  <c r="C3437"/>
  <c r="C3438"/>
  <c r="C3439"/>
  <c r="C3440"/>
  <c r="C3441"/>
  <c r="C3442"/>
  <c r="C3443"/>
  <c r="C3444"/>
  <c r="C3445"/>
  <c r="C3446"/>
  <c r="C3447"/>
  <c r="C3448"/>
  <c r="C3449"/>
  <c r="C3450"/>
  <c r="C3451"/>
  <c r="C3452"/>
  <c r="C3453"/>
  <c r="C3454"/>
  <c r="C3455"/>
  <c r="C3456"/>
  <c r="C3457"/>
  <c r="C3458"/>
  <c r="C3459"/>
  <c r="C3460"/>
  <c r="C3461"/>
  <c r="C3462"/>
  <c r="C3463"/>
  <c r="C3464"/>
  <c r="C3465"/>
  <c r="C3466"/>
  <c r="C3467"/>
  <c r="C3468"/>
  <c r="C3469"/>
  <c r="C3470"/>
  <c r="C3471"/>
  <c r="C3472"/>
  <c r="C3473"/>
  <c r="C3474"/>
  <c r="C3475"/>
  <c r="C3476"/>
  <c r="C3477"/>
  <c r="C3478"/>
  <c r="C3479"/>
  <c r="C3480"/>
  <c r="C3481"/>
  <c r="C3482"/>
  <c r="C3483"/>
  <c r="C3484"/>
  <c r="C3485"/>
  <c r="C3486"/>
  <c r="C3487"/>
  <c r="C3488"/>
  <c r="C3489"/>
  <c r="C3490"/>
  <c r="C3491"/>
  <c r="C3492"/>
  <c r="C3493"/>
  <c r="C3494"/>
  <c r="C3495"/>
  <c r="C3496"/>
  <c r="C3497"/>
  <c r="C3498"/>
  <c r="C3499"/>
  <c r="C3500"/>
  <c r="C3501"/>
  <c r="C3502"/>
  <c r="C3503"/>
  <c r="C3504"/>
  <c r="C3505"/>
  <c r="C3506"/>
  <c r="C3507"/>
  <c r="C3508"/>
  <c r="C3509"/>
  <c r="C3510"/>
  <c r="C3511"/>
  <c r="C3512"/>
  <c r="C3513"/>
  <c r="C3514"/>
  <c r="C3515"/>
  <c r="C3516"/>
  <c r="C3517"/>
  <c r="C3518"/>
  <c r="C3519"/>
  <c r="C3520"/>
  <c r="C3521"/>
  <c r="C3522"/>
  <c r="C3523"/>
  <c r="C3524"/>
  <c r="C3525"/>
  <c r="C3526"/>
  <c r="C3527"/>
  <c r="C3528"/>
  <c r="C3529"/>
  <c r="C3530"/>
  <c r="C3531"/>
  <c r="C3532"/>
  <c r="C3533"/>
  <c r="C3534"/>
  <c r="C3535"/>
  <c r="C3536"/>
  <c r="C3537"/>
  <c r="C3538"/>
  <c r="C3539"/>
  <c r="C3540"/>
  <c r="C3541"/>
  <c r="C3542"/>
  <c r="C3543"/>
  <c r="C3544"/>
  <c r="C3545"/>
  <c r="C3546"/>
  <c r="C3547"/>
  <c r="C3548"/>
  <c r="C3549"/>
  <c r="C3550"/>
  <c r="C3551"/>
  <c r="C3552"/>
  <c r="C3553"/>
  <c r="C3554"/>
  <c r="C3555"/>
  <c r="C3556"/>
  <c r="C3557"/>
  <c r="C3558"/>
  <c r="C3559"/>
  <c r="C3560"/>
  <c r="C3561"/>
  <c r="C3562"/>
  <c r="C3563"/>
  <c r="C3564"/>
  <c r="C3565"/>
  <c r="C3566"/>
  <c r="C3567"/>
  <c r="C3568"/>
  <c r="C3569"/>
  <c r="C3570"/>
  <c r="C3571"/>
  <c r="C3572"/>
  <c r="C3573"/>
  <c r="C3574"/>
  <c r="C3575"/>
  <c r="C3576"/>
  <c r="C3577"/>
  <c r="C3578"/>
  <c r="C3579"/>
  <c r="C3580"/>
  <c r="C3581"/>
  <c r="C3582"/>
  <c r="C3583"/>
  <c r="C3584"/>
  <c r="C3585"/>
  <c r="C3586"/>
  <c r="C3587"/>
  <c r="C3588"/>
  <c r="C3589"/>
  <c r="C3590"/>
  <c r="C3591"/>
  <c r="C3592"/>
  <c r="C3593"/>
  <c r="C3594"/>
  <c r="C3595"/>
  <c r="C3596"/>
  <c r="C3597"/>
  <c r="C3598"/>
  <c r="C3599"/>
  <c r="C3600"/>
  <c r="C3601"/>
  <c r="C3602"/>
  <c r="C3603"/>
  <c r="C3604"/>
  <c r="C3605"/>
  <c r="C3606"/>
  <c r="C3607"/>
  <c r="C3608"/>
  <c r="C3609"/>
  <c r="C3610"/>
  <c r="C3611"/>
  <c r="C3612"/>
  <c r="C3613"/>
  <c r="C3614"/>
  <c r="C3615"/>
  <c r="C3616"/>
  <c r="C3617"/>
  <c r="C3618"/>
  <c r="C3619"/>
  <c r="C3620"/>
  <c r="C3621"/>
  <c r="C3622"/>
  <c r="C3623"/>
  <c r="C3624"/>
  <c r="C3625"/>
  <c r="C3626"/>
  <c r="C3627"/>
  <c r="C3628"/>
  <c r="C3629"/>
  <c r="C3630"/>
  <c r="C3631"/>
  <c r="C3632"/>
  <c r="C3633"/>
  <c r="C3634"/>
  <c r="C3635"/>
  <c r="C3636"/>
  <c r="C3637"/>
  <c r="C3638"/>
  <c r="C3639"/>
  <c r="C3640"/>
  <c r="C3641"/>
  <c r="C3642"/>
  <c r="C3643"/>
  <c r="C3644"/>
  <c r="C3645"/>
  <c r="C3646"/>
  <c r="C3647"/>
  <c r="C3648"/>
  <c r="C3649"/>
  <c r="C3650"/>
  <c r="C3651"/>
  <c r="C3652"/>
  <c r="C3653"/>
  <c r="C3654"/>
  <c r="C3655"/>
  <c r="C3656"/>
  <c r="C3657"/>
  <c r="C3658"/>
  <c r="C3659"/>
  <c r="C3660"/>
  <c r="C3661"/>
  <c r="C3662"/>
  <c r="C3663"/>
  <c r="C3664"/>
  <c r="C3665"/>
  <c r="C3666"/>
  <c r="C3667"/>
  <c r="C3668"/>
  <c r="C3669"/>
  <c r="C3670"/>
  <c r="C3671"/>
  <c r="C3672"/>
  <c r="C3673"/>
  <c r="C3674"/>
  <c r="C3675"/>
  <c r="C3676"/>
  <c r="C3677"/>
  <c r="C3678"/>
  <c r="C3679"/>
  <c r="C3680"/>
  <c r="C3681"/>
  <c r="C3682"/>
  <c r="C3683"/>
  <c r="C3684"/>
  <c r="C3685"/>
  <c r="C3686"/>
  <c r="C3687"/>
  <c r="C3688"/>
  <c r="C3689"/>
  <c r="C3690"/>
  <c r="C3691"/>
  <c r="C3692"/>
  <c r="C3693"/>
  <c r="C3694"/>
  <c r="C3695"/>
  <c r="C3696"/>
  <c r="C3697"/>
  <c r="C3698"/>
  <c r="C3699"/>
  <c r="C3700"/>
  <c r="C3701"/>
  <c r="C3702"/>
  <c r="C3703"/>
  <c r="C3704"/>
  <c r="C3705"/>
  <c r="C3706"/>
  <c r="C3707"/>
  <c r="C3708"/>
  <c r="C3709"/>
  <c r="C3710"/>
  <c r="C3711"/>
  <c r="C3712"/>
  <c r="C3713"/>
  <c r="C3714"/>
  <c r="C3715"/>
  <c r="C3716"/>
  <c r="C3717"/>
  <c r="C3718"/>
  <c r="C3719"/>
  <c r="C3720"/>
  <c r="C3721"/>
  <c r="C3722"/>
  <c r="C3723"/>
  <c r="C3724"/>
  <c r="C3725"/>
  <c r="C3726"/>
  <c r="C3727"/>
  <c r="C3728"/>
  <c r="C3729"/>
  <c r="C3730"/>
  <c r="C3731"/>
  <c r="C3732"/>
  <c r="C3733"/>
  <c r="C3734"/>
  <c r="C3735"/>
  <c r="C3736"/>
  <c r="C3737"/>
  <c r="C3738"/>
  <c r="C3739"/>
  <c r="C3740"/>
  <c r="C3741"/>
  <c r="C3742"/>
  <c r="C3743"/>
  <c r="C3744"/>
  <c r="C3745"/>
  <c r="C3746"/>
  <c r="C3747"/>
  <c r="C3748"/>
  <c r="C3749"/>
  <c r="C3750"/>
  <c r="C3751"/>
  <c r="C3752"/>
  <c r="C3753"/>
  <c r="C3754"/>
  <c r="C3755"/>
  <c r="C3756"/>
  <c r="C3757"/>
  <c r="C3758"/>
  <c r="C3759"/>
  <c r="C3760"/>
  <c r="C3761"/>
  <c r="C3762"/>
  <c r="C3763"/>
  <c r="C3764"/>
  <c r="C3765"/>
  <c r="C3766"/>
  <c r="C3767"/>
  <c r="C3768"/>
  <c r="C3769"/>
  <c r="C3770"/>
  <c r="C3771"/>
  <c r="C3772"/>
  <c r="C3773"/>
  <c r="C3774"/>
  <c r="C3775"/>
  <c r="C3776"/>
  <c r="C3777"/>
  <c r="C3778"/>
  <c r="C3779"/>
  <c r="C3780"/>
  <c r="C3781"/>
  <c r="C3782"/>
  <c r="C3783"/>
  <c r="C3784"/>
  <c r="C3785"/>
  <c r="C3786"/>
  <c r="C3787"/>
  <c r="C3788"/>
  <c r="C3789"/>
  <c r="C3790"/>
  <c r="C3791"/>
  <c r="C3792"/>
  <c r="C3793"/>
  <c r="C3794"/>
  <c r="C3795"/>
  <c r="C3796"/>
  <c r="C3797"/>
  <c r="C3798"/>
  <c r="C3799"/>
  <c r="C3800"/>
  <c r="C3801"/>
  <c r="C3802"/>
  <c r="C3803"/>
  <c r="C3804"/>
  <c r="C3805"/>
  <c r="C3806"/>
  <c r="C3807"/>
  <c r="C3808"/>
  <c r="C3809"/>
  <c r="C3810"/>
  <c r="C3811"/>
  <c r="C3812"/>
  <c r="C3813"/>
  <c r="C3814"/>
  <c r="C3815"/>
  <c r="C3816"/>
  <c r="C3817"/>
  <c r="C3818"/>
  <c r="C3819"/>
  <c r="C3820"/>
  <c r="C3821"/>
  <c r="C3822"/>
  <c r="C3823"/>
  <c r="C3824"/>
  <c r="C3825"/>
  <c r="C3826"/>
  <c r="C3827"/>
  <c r="C3828"/>
  <c r="C3829"/>
  <c r="C3830"/>
  <c r="C3831"/>
  <c r="C3832"/>
  <c r="C3833"/>
  <c r="C3834"/>
  <c r="C3835"/>
  <c r="C3836"/>
  <c r="C3837"/>
  <c r="C3838"/>
  <c r="C3839"/>
  <c r="C3840"/>
  <c r="C3841"/>
  <c r="C3842"/>
  <c r="C3843"/>
  <c r="C3844"/>
  <c r="C3845"/>
  <c r="C3846"/>
  <c r="C3847"/>
  <c r="C3848"/>
  <c r="C3849"/>
  <c r="C3850"/>
  <c r="C3851"/>
  <c r="C3852"/>
  <c r="C3853"/>
  <c r="C3854"/>
  <c r="C3855"/>
  <c r="C3856"/>
  <c r="C3857"/>
  <c r="C3858"/>
  <c r="C3859"/>
  <c r="C3860"/>
  <c r="C3861"/>
  <c r="C3862"/>
  <c r="C3863"/>
  <c r="C3864"/>
  <c r="C3865"/>
  <c r="C3866"/>
  <c r="C3867"/>
  <c r="C3868"/>
  <c r="C3869"/>
  <c r="C3870"/>
  <c r="C3871"/>
  <c r="C3872"/>
  <c r="C3873"/>
  <c r="C3874"/>
  <c r="C3875"/>
  <c r="C3876"/>
  <c r="C3877"/>
  <c r="C3878"/>
  <c r="C3879"/>
  <c r="C3880"/>
  <c r="C3881"/>
  <c r="C3882"/>
  <c r="C3883"/>
  <c r="C3884"/>
  <c r="C3885"/>
  <c r="C3886"/>
  <c r="C3887"/>
  <c r="C3888"/>
  <c r="C3889"/>
  <c r="C3890"/>
  <c r="C3891"/>
  <c r="C3892"/>
  <c r="C3893"/>
  <c r="C3894"/>
  <c r="C3895"/>
  <c r="C3896"/>
  <c r="C3897"/>
  <c r="C3898"/>
  <c r="C3899"/>
  <c r="C3900"/>
  <c r="C3901"/>
  <c r="C3902"/>
  <c r="C3903"/>
  <c r="C3904"/>
  <c r="C3905"/>
  <c r="C3906"/>
  <c r="C3907"/>
  <c r="C3908"/>
  <c r="C3909"/>
  <c r="C3910"/>
  <c r="C3911"/>
  <c r="C3912"/>
  <c r="C3913"/>
  <c r="C3914"/>
  <c r="C3915"/>
  <c r="C3916"/>
  <c r="C3917"/>
  <c r="C3918"/>
  <c r="C3919"/>
  <c r="C3920"/>
  <c r="C3921"/>
  <c r="C3922"/>
  <c r="C3923"/>
  <c r="C3924"/>
  <c r="C3925"/>
  <c r="C3926"/>
  <c r="C3927"/>
  <c r="C3928"/>
  <c r="C3929"/>
  <c r="C3930"/>
  <c r="C3931"/>
  <c r="C3932"/>
  <c r="C3933"/>
  <c r="C3934"/>
  <c r="C3935"/>
  <c r="C3936"/>
  <c r="C3937"/>
  <c r="C3938"/>
  <c r="C3939"/>
  <c r="C3940"/>
  <c r="C3941"/>
  <c r="C3942"/>
  <c r="C3943"/>
  <c r="C3944"/>
  <c r="C3945"/>
  <c r="C3946"/>
  <c r="C3947"/>
  <c r="C3948"/>
  <c r="C3949"/>
  <c r="C3950"/>
  <c r="C3951"/>
  <c r="C3952"/>
  <c r="C3953"/>
  <c r="C3954"/>
  <c r="C3955"/>
  <c r="C3956"/>
  <c r="C3957"/>
  <c r="C3958"/>
  <c r="C3959"/>
  <c r="C3960"/>
  <c r="C3961"/>
  <c r="C3962"/>
  <c r="C3963"/>
  <c r="C3964"/>
  <c r="C3965"/>
  <c r="C3966"/>
  <c r="C3967"/>
  <c r="C3968"/>
  <c r="C3969"/>
  <c r="C3970"/>
  <c r="C3971"/>
  <c r="C3972"/>
  <c r="C3973"/>
  <c r="C3974"/>
  <c r="C3975"/>
  <c r="C3976"/>
  <c r="C3977"/>
  <c r="C3978"/>
  <c r="C3979"/>
  <c r="C3980"/>
  <c r="C3981"/>
  <c r="C3982"/>
  <c r="C3983"/>
  <c r="C3984"/>
  <c r="C3985"/>
  <c r="C3986"/>
  <c r="C3987"/>
  <c r="C3988"/>
  <c r="C3989"/>
  <c r="C3990"/>
  <c r="C3991"/>
  <c r="C3992"/>
  <c r="C3993"/>
  <c r="C3994"/>
  <c r="C3995"/>
  <c r="C3996"/>
  <c r="C3997"/>
  <c r="C3998"/>
  <c r="C3999"/>
  <c r="C4000"/>
  <c r="C4001"/>
  <c r="C4002"/>
  <c r="C4003"/>
  <c r="C4004"/>
  <c r="C4005"/>
  <c r="C4006"/>
  <c r="C4007"/>
  <c r="C4008"/>
  <c r="C4009"/>
  <c r="C4010"/>
  <c r="C4011"/>
  <c r="C4012"/>
  <c r="C4013"/>
  <c r="C4014"/>
  <c r="C4015"/>
  <c r="C4016"/>
  <c r="C4017"/>
  <c r="C4018"/>
  <c r="C4019"/>
  <c r="C4020"/>
  <c r="C4021"/>
  <c r="C4022"/>
  <c r="C4023"/>
  <c r="C4024"/>
  <c r="C4025"/>
  <c r="C4026"/>
  <c r="C4027"/>
  <c r="C4028"/>
  <c r="C4029"/>
  <c r="C4030"/>
  <c r="C4031"/>
  <c r="C4032"/>
  <c r="C4033"/>
  <c r="C4034"/>
  <c r="C4035"/>
  <c r="C4036"/>
  <c r="C4037"/>
  <c r="C4038"/>
  <c r="C4039"/>
  <c r="C4040"/>
  <c r="C4041"/>
  <c r="C4042"/>
  <c r="C4043"/>
  <c r="C4044"/>
  <c r="C4045"/>
  <c r="C4046"/>
  <c r="C4047"/>
  <c r="C4048"/>
  <c r="C4049"/>
  <c r="C4050"/>
  <c r="C4051"/>
  <c r="C4052"/>
  <c r="C4053"/>
  <c r="C4054"/>
  <c r="C4055"/>
  <c r="C4056"/>
  <c r="C4057"/>
  <c r="C4058"/>
  <c r="C4059"/>
  <c r="C4060"/>
  <c r="C4061"/>
  <c r="C4062"/>
  <c r="C4063"/>
  <c r="C4064"/>
  <c r="C4065"/>
  <c r="C4066"/>
  <c r="C4067"/>
  <c r="C4068"/>
  <c r="C4069"/>
  <c r="C4070"/>
  <c r="C4071"/>
  <c r="C4072"/>
  <c r="C4073"/>
  <c r="C4074"/>
  <c r="C4075"/>
  <c r="C4076"/>
  <c r="C4077"/>
  <c r="C4078"/>
  <c r="C4079"/>
  <c r="C4080"/>
  <c r="C4081"/>
  <c r="C4082"/>
  <c r="C4083"/>
  <c r="C4084"/>
  <c r="C4085"/>
  <c r="C4086"/>
  <c r="C4087"/>
  <c r="C4088"/>
  <c r="C4089"/>
  <c r="C4090"/>
  <c r="C4091"/>
  <c r="C4092"/>
  <c r="C4093"/>
  <c r="C4094"/>
  <c r="C4095"/>
  <c r="C4096"/>
  <c r="C4097"/>
  <c r="C4098"/>
  <c r="C4099"/>
  <c r="C4100"/>
  <c r="C4101"/>
  <c r="C4102"/>
  <c r="C4103"/>
  <c r="C4104"/>
  <c r="C4105"/>
  <c r="C4106"/>
  <c r="C4107"/>
  <c r="C4108"/>
  <c r="C4109"/>
  <c r="C4110"/>
  <c r="C4111"/>
  <c r="C4112"/>
  <c r="C4113"/>
  <c r="C4114"/>
  <c r="C4115"/>
  <c r="C4116"/>
  <c r="C4117"/>
  <c r="C4118"/>
  <c r="C4119"/>
  <c r="C4120"/>
  <c r="C4121"/>
  <c r="C4122"/>
  <c r="C4123"/>
  <c r="C4124"/>
  <c r="C4125"/>
  <c r="C4126"/>
  <c r="C4127"/>
  <c r="C4128"/>
  <c r="C4129"/>
  <c r="C4130"/>
  <c r="C4131"/>
  <c r="C4132"/>
  <c r="C4133"/>
  <c r="C4134"/>
  <c r="C4135"/>
  <c r="C4136"/>
  <c r="C4137"/>
  <c r="C4138"/>
  <c r="C4139"/>
  <c r="C4140"/>
  <c r="C4141"/>
  <c r="C4142"/>
  <c r="C4143"/>
  <c r="C4144"/>
  <c r="C4145"/>
  <c r="C4146"/>
  <c r="C4147"/>
  <c r="C4148"/>
  <c r="C4149"/>
  <c r="C4150"/>
  <c r="C4151"/>
  <c r="C4152"/>
  <c r="C4153"/>
  <c r="C4154"/>
  <c r="C4155"/>
  <c r="C4156"/>
  <c r="C4157"/>
  <c r="C4158"/>
  <c r="C4159"/>
  <c r="C4160"/>
  <c r="C4161"/>
  <c r="C4162"/>
  <c r="C4163"/>
  <c r="C4164"/>
  <c r="C4165"/>
  <c r="C4166"/>
  <c r="C4167"/>
  <c r="C4168"/>
  <c r="C4169"/>
  <c r="C4170"/>
  <c r="C4171"/>
  <c r="C4172"/>
  <c r="C4173"/>
  <c r="C4174"/>
  <c r="C4175"/>
  <c r="C4176"/>
  <c r="C4177"/>
  <c r="C4178"/>
  <c r="C4179"/>
  <c r="C4180"/>
  <c r="C4181"/>
  <c r="C4182"/>
  <c r="C4183"/>
  <c r="C4184"/>
  <c r="C4185"/>
  <c r="C4186"/>
  <c r="C4187"/>
  <c r="C4188"/>
  <c r="C4189"/>
  <c r="C4190"/>
  <c r="C4191"/>
  <c r="C4192"/>
  <c r="C4193"/>
  <c r="C4194"/>
  <c r="C4195"/>
  <c r="C4196"/>
  <c r="C4197"/>
  <c r="C4198"/>
  <c r="C4199"/>
  <c r="C4200"/>
  <c r="C4201"/>
  <c r="C4202"/>
  <c r="C4203"/>
  <c r="C4204"/>
  <c r="C4205"/>
  <c r="C4206"/>
  <c r="C4207"/>
  <c r="C4208"/>
  <c r="C4209"/>
  <c r="C4210"/>
  <c r="C4211"/>
  <c r="C4212"/>
  <c r="C4213"/>
  <c r="C4214"/>
  <c r="C4215"/>
  <c r="C4216"/>
  <c r="C4217"/>
  <c r="C4218"/>
  <c r="C4219"/>
  <c r="C4220"/>
  <c r="C4221"/>
  <c r="C4222"/>
  <c r="C4223"/>
  <c r="C4224"/>
  <c r="C4225"/>
  <c r="C4226"/>
  <c r="C4227"/>
  <c r="C4228"/>
  <c r="C4229"/>
  <c r="C4230"/>
  <c r="C4231"/>
  <c r="C4232"/>
  <c r="C4233"/>
  <c r="C4234"/>
  <c r="C4235"/>
  <c r="C4236"/>
  <c r="C4237"/>
  <c r="C4238"/>
  <c r="C4239"/>
  <c r="C4240"/>
  <c r="C4241"/>
  <c r="C4242"/>
  <c r="C4243"/>
  <c r="C4244"/>
  <c r="C4245"/>
  <c r="C4246"/>
  <c r="C4247"/>
  <c r="C4248"/>
  <c r="C4249"/>
  <c r="C4250"/>
  <c r="C4251"/>
  <c r="C4252"/>
  <c r="C4253"/>
  <c r="C4254"/>
  <c r="C4255"/>
  <c r="C4256"/>
  <c r="C4257"/>
  <c r="C4258"/>
  <c r="C4259"/>
  <c r="C4260"/>
  <c r="C4261"/>
  <c r="C4262"/>
  <c r="C4263"/>
  <c r="C4264"/>
  <c r="C4265"/>
  <c r="C4266"/>
  <c r="C4267"/>
  <c r="C4268"/>
  <c r="C4269"/>
  <c r="C4270"/>
  <c r="C4271"/>
  <c r="C4272"/>
  <c r="C4273"/>
  <c r="C4274"/>
  <c r="C4275"/>
  <c r="C4276"/>
  <c r="C4277"/>
  <c r="C4278"/>
  <c r="C4279"/>
  <c r="C4280"/>
  <c r="C4281"/>
  <c r="C4282"/>
  <c r="C4283"/>
  <c r="C4284"/>
  <c r="C4285"/>
  <c r="C4286"/>
  <c r="C4287"/>
  <c r="C4288"/>
  <c r="C4289"/>
  <c r="C4290"/>
  <c r="C4291"/>
  <c r="C4292"/>
  <c r="C4293"/>
  <c r="C4294"/>
  <c r="C4295"/>
  <c r="C4296"/>
  <c r="C4297"/>
  <c r="C4298"/>
  <c r="C4299"/>
  <c r="C4300"/>
  <c r="C4301"/>
  <c r="C4302"/>
  <c r="C4303"/>
  <c r="C4304"/>
  <c r="C4305"/>
  <c r="C4306"/>
  <c r="C4307"/>
  <c r="C4308"/>
  <c r="C4309"/>
  <c r="C4310"/>
  <c r="C4311"/>
  <c r="C4312"/>
  <c r="C4313"/>
  <c r="C4314"/>
  <c r="C4315"/>
  <c r="C4316"/>
  <c r="C4317"/>
  <c r="C4318"/>
  <c r="C4319"/>
  <c r="C4320"/>
  <c r="C4321"/>
  <c r="C4322"/>
  <c r="C4323"/>
  <c r="C4324"/>
  <c r="C4325"/>
  <c r="C4326"/>
  <c r="C4327"/>
  <c r="C4328"/>
  <c r="C4329"/>
  <c r="C4330"/>
  <c r="C4331"/>
  <c r="C4332"/>
  <c r="C4333"/>
  <c r="C4334"/>
  <c r="C4335"/>
  <c r="C4336"/>
  <c r="C4337"/>
  <c r="C4338"/>
  <c r="C4339"/>
  <c r="C4340"/>
  <c r="C4341"/>
  <c r="C4342"/>
  <c r="C4343"/>
  <c r="C4344"/>
  <c r="C4345"/>
  <c r="C4346"/>
  <c r="C4347"/>
  <c r="C4348"/>
  <c r="C4349"/>
  <c r="C4350"/>
  <c r="C4351"/>
  <c r="C4352"/>
  <c r="C4353"/>
  <c r="C4354"/>
  <c r="C4355"/>
  <c r="C4356"/>
  <c r="C4357"/>
  <c r="C4358"/>
  <c r="C4359"/>
  <c r="C4360"/>
  <c r="C4361"/>
  <c r="C4362"/>
  <c r="C4363"/>
  <c r="C4364"/>
  <c r="C4365"/>
  <c r="C4366"/>
  <c r="C4367"/>
  <c r="C4368"/>
  <c r="C4369"/>
  <c r="C4370"/>
  <c r="C4371"/>
  <c r="C4372"/>
  <c r="C4373"/>
  <c r="C4374"/>
  <c r="C4375"/>
  <c r="C4376"/>
  <c r="C4377"/>
  <c r="C4378"/>
  <c r="C4379"/>
  <c r="C4380"/>
  <c r="C4381"/>
  <c r="C4382"/>
  <c r="C4383"/>
  <c r="C4384"/>
  <c r="C4385"/>
  <c r="C4386"/>
  <c r="C4387"/>
  <c r="C4388"/>
  <c r="C4389"/>
  <c r="C4390"/>
  <c r="C4391"/>
  <c r="C4392"/>
  <c r="C4393"/>
  <c r="C4394"/>
  <c r="C4395"/>
  <c r="C4396"/>
  <c r="C4397"/>
  <c r="C4398"/>
  <c r="C4399"/>
  <c r="C4400"/>
  <c r="C4401"/>
  <c r="C4402"/>
  <c r="C4403"/>
  <c r="C4404"/>
  <c r="C4405"/>
  <c r="C4406"/>
  <c r="C4407"/>
  <c r="C4408"/>
  <c r="C4409"/>
  <c r="C4410"/>
  <c r="C4411"/>
  <c r="C4412"/>
  <c r="C4413"/>
  <c r="C4414"/>
  <c r="C4415"/>
  <c r="C4416"/>
  <c r="C4417"/>
  <c r="C4418"/>
  <c r="C4419"/>
  <c r="C4420"/>
  <c r="C4421"/>
  <c r="C4422"/>
  <c r="C4423"/>
  <c r="C4424"/>
  <c r="C4425"/>
  <c r="C4426"/>
  <c r="C4427"/>
  <c r="C4428"/>
  <c r="C4429"/>
  <c r="C4430"/>
  <c r="C4431"/>
  <c r="C4432"/>
  <c r="C4433"/>
  <c r="C4434"/>
  <c r="C4435"/>
  <c r="C4436"/>
  <c r="C4437"/>
  <c r="C4438"/>
  <c r="C4439"/>
  <c r="C4440"/>
  <c r="C4441"/>
  <c r="C4442"/>
  <c r="C4443"/>
  <c r="C4444"/>
  <c r="C4445"/>
  <c r="C4446"/>
  <c r="C4447"/>
  <c r="C4448"/>
  <c r="C4449"/>
  <c r="C4450"/>
  <c r="C4451"/>
  <c r="C4452"/>
  <c r="C4453"/>
  <c r="C4454"/>
  <c r="C4455"/>
  <c r="C4456"/>
  <c r="C4457"/>
  <c r="C4458"/>
  <c r="C4459"/>
  <c r="C4460"/>
  <c r="C4461"/>
  <c r="C4462"/>
  <c r="C4463"/>
  <c r="C4464"/>
  <c r="C4465"/>
  <c r="C4466"/>
  <c r="C4467"/>
  <c r="C4468"/>
  <c r="C4469"/>
  <c r="C4470"/>
  <c r="C4471"/>
  <c r="C4472"/>
  <c r="C4473"/>
  <c r="C4474"/>
  <c r="C4475"/>
  <c r="C4476"/>
  <c r="C4477"/>
  <c r="C4478"/>
  <c r="C4479"/>
  <c r="C4480"/>
  <c r="C4481"/>
  <c r="C4482"/>
  <c r="C4483"/>
  <c r="C4484"/>
  <c r="C4485"/>
  <c r="C4486"/>
  <c r="C4487"/>
  <c r="C4488"/>
  <c r="C4489"/>
  <c r="C4490"/>
  <c r="C4491"/>
  <c r="C4492"/>
  <c r="C4493"/>
  <c r="C4494"/>
  <c r="C4495"/>
  <c r="C4496"/>
  <c r="C4497"/>
  <c r="C4498"/>
  <c r="C4499"/>
  <c r="C4500"/>
  <c r="C4501"/>
  <c r="C4502"/>
  <c r="C4503"/>
  <c r="C4504"/>
  <c r="C4505"/>
  <c r="C4506"/>
  <c r="C4507"/>
  <c r="C4508"/>
  <c r="C4509"/>
  <c r="C4510"/>
  <c r="C4511"/>
  <c r="C4512"/>
  <c r="C4513"/>
  <c r="C4514"/>
  <c r="C4515"/>
  <c r="C4516"/>
  <c r="C4517"/>
  <c r="C4518"/>
  <c r="C4519"/>
  <c r="C4520"/>
  <c r="C4521"/>
  <c r="C4522"/>
  <c r="C4523"/>
  <c r="C4524"/>
  <c r="C4525"/>
  <c r="C4526"/>
  <c r="C4527"/>
  <c r="C4528"/>
  <c r="C4529"/>
  <c r="C4530"/>
  <c r="C4531"/>
  <c r="C4532"/>
  <c r="C4533"/>
  <c r="C4534"/>
  <c r="C4535"/>
  <c r="C4536"/>
  <c r="C4537"/>
  <c r="C4538"/>
  <c r="C4539"/>
  <c r="C4540"/>
  <c r="C4541"/>
  <c r="C4542"/>
  <c r="C4543"/>
  <c r="C4544"/>
  <c r="C4545"/>
  <c r="C4546"/>
  <c r="C4547"/>
  <c r="C4548"/>
  <c r="C4549"/>
  <c r="C4550"/>
  <c r="C4551"/>
  <c r="C4552"/>
  <c r="C4553"/>
  <c r="C4554"/>
  <c r="C4555"/>
  <c r="C4556"/>
  <c r="C4557"/>
  <c r="C4558"/>
  <c r="C4559"/>
  <c r="C4560"/>
  <c r="C4561"/>
  <c r="C4562"/>
  <c r="C4563"/>
  <c r="C4564"/>
  <c r="C4565"/>
  <c r="C4566"/>
  <c r="C4567"/>
  <c r="C4568"/>
  <c r="C4569"/>
  <c r="C4570"/>
  <c r="C4571"/>
  <c r="C4572"/>
  <c r="C4573"/>
  <c r="C4574"/>
  <c r="C4575"/>
  <c r="C4576"/>
  <c r="C4577"/>
  <c r="C4578"/>
  <c r="C4579"/>
  <c r="C4580"/>
  <c r="C4581"/>
  <c r="C4582"/>
  <c r="C4583"/>
  <c r="C4584"/>
  <c r="C4585"/>
  <c r="C4586"/>
  <c r="C4587"/>
  <c r="C4588"/>
  <c r="C4589"/>
  <c r="C4590"/>
  <c r="C4591"/>
  <c r="C4592"/>
  <c r="C4593"/>
  <c r="C4594"/>
  <c r="C4595"/>
  <c r="C4596"/>
  <c r="C4597"/>
  <c r="C4598"/>
  <c r="C4599"/>
  <c r="C4600"/>
  <c r="C4601"/>
  <c r="C4602"/>
  <c r="C4603"/>
  <c r="C4604"/>
  <c r="C4605"/>
  <c r="C4606"/>
  <c r="C4607"/>
  <c r="C4608"/>
  <c r="C4609"/>
  <c r="C4610"/>
  <c r="C4611"/>
  <c r="C4612"/>
  <c r="C4613"/>
  <c r="C4614"/>
  <c r="C4615"/>
  <c r="C4616"/>
  <c r="C4617"/>
  <c r="C4618"/>
  <c r="C4619"/>
  <c r="C4620"/>
  <c r="C4621"/>
  <c r="C4622"/>
  <c r="C4623"/>
  <c r="C4624"/>
  <c r="C4625"/>
  <c r="C4626"/>
  <c r="C4627"/>
  <c r="C4628"/>
  <c r="C4629"/>
  <c r="C4630"/>
  <c r="C4631"/>
  <c r="C4632"/>
  <c r="C4633"/>
  <c r="C4634"/>
  <c r="C4635"/>
  <c r="C4636"/>
  <c r="C4637"/>
  <c r="C4638"/>
  <c r="C4639"/>
  <c r="C4640"/>
  <c r="C4641"/>
  <c r="C4642"/>
  <c r="C4643"/>
  <c r="C4644"/>
  <c r="C4645"/>
  <c r="C4646"/>
  <c r="C4647"/>
  <c r="C4648"/>
  <c r="C4649"/>
  <c r="C4650"/>
  <c r="C4651"/>
  <c r="C4652"/>
  <c r="C4653"/>
  <c r="C4654"/>
  <c r="C4655"/>
  <c r="C4656"/>
  <c r="C4657"/>
  <c r="C4658"/>
  <c r="C4659"/>
  <c r="C4660"/>
  <c r="C4661"/>
  <c r="C4662"/>
  <c r="C4663"/>
  <c r="C4664"/>
  <c r="C4665"/>
  <c r="C4666"/>
  <c r="C4667"/>
  <c r="C4668"/>
  <c r="C4669"/>
  <c r="C4670"/>
  <c r="C4671"/>
  <c r="C4672"/>
  <c r="C4673"/>
  <c r="C4674"/>
  <c r="C4675"/>
  <c r="C4676"/>
  <c r="C4677"/>
  <c r="C4678"/>
  <c r="C4679"/>
  <c r="C4680"/>
  <c r="C4681"/>
  <c r="C4682"/>
  <c r="C4683"/>
  <c r="C4684"/>
  <c r="C4685"/>
  <c r="C4686"/>
  <c r="C4687"/>
  <c r="C4688"/>
  <c r="C4689"/>
  <c r="C4690"/>
  <c r="C4691"/>
  <c r="C4692"/>
  <c r="C4693"/>
  <c r="C4694"/>
  <c r="C4695"/>
  <c r="C4696"/>
  <c r="C4697"/>
  <c r="C4698"/>
  <c r="C4699"/>
  <c r="C4700"/>
  <c r="C4701"/>
  <c r="C4702"/>
  <c r="C4703"/>
  <c r="C4704"/>
  <c r="C4705"/>
  <c r="C4706"/>
  <c r="C4707"/>
  <c r="C4708"/>
  <c r="C4709"/>
  <c r="C4710"/>
  <c r="C4711"/>
  <c r="C4712"/>
  <c r="C4713"/>
  <c r="C4714"/>
  <c r="C4715"/>
  <c r="C4716"/>
  <c r="C4717"/>
  <c r="C4718"/>
  <c r="C4719"/>
  <c r="C4720"/>
  <c r="C4721"/>
  <c r="C4722"/>
  <c r="C4723"/>
  <c r="C4724"/>
  <c r="C4725"/>
  <c r="C4726"/>
  <c r="C4727"/>
  <c r="C4728"/>
  <c r="C4729"/>
  <c r="C4730"/>
  <c r="C4731"/>
  <c r="C4732"/>
  <c r="C4733"/>
  <c r="C4734"/>
  <c r="C4735"/>
  <c r="C4736"/>
  <c r="C4737"/>
  <c r="C4738"/>
  <c r="C4739"/>
  <c r="C4740"/>
  <c r="C4741"/>
  <c r="C4742"/>
  <c r="C4743"/>
  <c r="C4744"/>
  <c r="C4745"/>
  <c r="C4746"/>
  <c r="C4747"/>
  <c r="C4748"/>
  <c r="C4749"/>
  <c r="C4750"/>
  <c r="C4751"/>
  <c r="C4752"/>
  <c r="C4753"/>
  <c r="C4754"/>
  <c r="C4755"/>
  <c r="C4756"/>
  <c r="C4757"/>
  <c r="C4758"/>
  <c r="C4759"/>
  <c r="C4760"/>
  <c r="C4761"/>
  <c r="C4762"/>
  <c r="C4763"/>
  <c r="C4764"/>
  <c r="C4765"/>
  <c r="C4766"/>
  <c r="C4767"/>
  <c r="C4768"/>
  <c r="C4769"/>
  <c r="C4770"/>
  <c r="C4771"/>
  <c r="C4772"/>
  <c r="C4773"/>
  <c r="C4774"/>
  <c r="C4775"/>
  <c r="C4776"/>
  <c r="C4777"/>
  <c r="C4778"/>
  <c r="C4779"/>
  <c r="C4780"/>
  <c r="C4781"/>
  <c r="C4782"/>
  <c r="C4783"/>
  <c r="C4784"/>
  <c r="C4785"/>
  <c r="C4786"/>
  <c r="C4787"/>
  <c r="C4788"/>
  <c r="C4789"/>
  <c r="C4790"/>
  <c r="C4791"/>
  <c r="C4792"/>
  <c r="C4793"/>
  <c r="C4794"/>
  <c r="C4795"/>
  <c r="C4796"/>
  <c r="C4797"/>
  <c r="C4798"/>
  <c r="C4799"/>
  <c r="C4800"/>
  <c r="C4801"/>
  <c r="C4802"/>
  <c r="C4803"/>
  <c r="C4804"/>
  <c r="C4805"/>
  <c r="C4806"/>
  <c r="C4807"/>
  <c r="C4808"/>
  <c r="C4809"/>
  <c r="C4810"/>
  <c r="C4811"/>
  <c r="C4812"/>
  <c r="C4813"/>
  <c r="C4814"/>
  <c r="C4815"/>
  <c r="C4816"/>
  <c r="C4817"/>
  <c r="C4818"/>
  <c r="C4819"/>
  <c r="C4820"/>
  <c r="C4821"/>
  <c r="C4822"/>
  <c r="C4823"/>
  <c r="C4824"/>
  <c r="C4825"/>
  <c r="C4826"/>
  <c r="C4827"/>
  <c r="C4828"/>
  <c r="C4829"/>
  <c r="C4830"/>
  <c r="C4831"/>
  <c r="C4832"/>
  <c r="C4833"/>
  <c r="C4834"/>
  <c r="C4835"/>
  <c r="C4836"/>
  <c r="C4837"/>
  <c r="C4838"/>
  <c r="C4839"/>
  <c r="C4840"/>
  <c r="C4841"/>
  <c r="C4842"/>
  <c r="C4843"/>
  <c r="C4844"/>
  <c r="C4845"/>
  <c r="C4846"/>
  <c r="C4847"/>
  <c r="C4848"/>
  <c r="C4849"/>
  <c r="C4850"/>
  <c r="C4851"/>
  <c r="C4852"/>
  <c r="C4853"/>
  <c r="C4854"/>
  <c r="C4855"/>
  <c r="C4856"/>
  <c r="C4857"/>
  <c r="C4858"/>
  <c r="C4859"/>
  <c r="C4860"/>
  <c r="C4861"/>
  <c r="C4862"/>
  <c r="C4863"/>
  <c r="C4864"/>
  <c r="C4865"/>
  <c r="C4866"/>
  <c r="C4867"/>
  <c r="C4868"/>
  <c r="C4869"/>
  <c r="C4870"/>
  <c r="C4871"/>
  <c r="C4872"/>
  <c r="C4873"/>
  <c r="C4874"/>
  <c r="C4875"/>
  <c r="C4876"/>
  <c r="C4877"/>
  <c r="C4878"/>
  <c r="C4879"/>
  <c r="C4880"/>
  <c r="C4881"/>
  <c r="C4882"/>
  <c r="C4883"/>
  <c r="C4884"/>
  <c r="C4885"/>
  <c r="C4886"/>
  <c r="C4887"/>
  <c r="C4888"/>
  <c r="C4889"/>
  <c r="C4890"/>
  <c r="C4891"/>
  <c r="C4892"/>
  <c r="C4893"/>
  <c r="C4894"/>
  <c r="C4895"/>
  <c r="C4896"/>
  <c r="C4897"/>
  <c r="C4898"/>
  <c r="C4899"/>
  <c r="C4900"/>
  <c r="C4901"/>
  <c r="C4902"/>
  <c r="C4903"/>
  <c r="C4904"/>
  <c r="C4905"/>
  <c r="C4906"/>
  <c r="C4907"/>
  <c r="C4908"/>
  <c r="C4909"/>
  <c r="C4910"/>
  <c r="C4911"/>
  <c r="C4912"/>
  <c r="C4913"/>
  <c r="C4914"/>
  <c r="C4915"/>
  <c r="C4916"/>
  <c r="C4917"/>
  <c r="C4918"/>
  <c r="C4919"/>
  <c r="C4920"/>
  <c r="C4921"/>
  <c r="C4922"/>
  <c r="C4923"/>
  <c r="C4924"/>
  <c r="C4925"/>
  <c r="C4926"/>
  <c r="C4927"/>
  <c r="C4928"/>
  <c r="C4929"/>
  <c r="C4930"/>
  <c r="C4931"/>
  <c r="C4932"/>
  <c r="C4933"/>
  <c r="C4934"/>
  <c r="C4935"/>
  <c r="C4936"/>
  <c r="C4937"/>
  <c r="C4938"/>
  <c r="C4939"/>
  <c r="C4940"/>
  <c r="C4941"/>
  <c r="C4942"/>
  <c r="C4943"/>
  <c r="C4944"/>
  <c r="C4945"/>
  <c r="C4946"/>
  <c r="C4947"/>
  <c r="C4948"/>
  <c r="C4949"/>
  <c r="C4950"/>
  <c r="C4951"/>
  <c r="C4952"/>
  <c r="C4953"/>
  <c r="C4954"/>
  <c r="C4955"/>
  <c r="C4956"/>
  <c r="C4957"/>
  <c r="C4958"/>
  <c r="C4959"/>
  <c r="C4960"/>
  <c r="C4961"/>
  <c r="C4962"/>
  <c r="C4963"/>
  <c r="C4964"/>
  <c r="C4965"/>
  <c r="C4966"/>
  <c r="C4967"/>
  <c r="C4968"/>
  <c r="C4969"/>
  <c r="C4970"/>
  <c r="C4971"/>
  <c r="C4972"/>
  <c r="C4973"/>
  <c r="C4974"/>
  <c r="C4975"/>
  <c r="C4976"/>
  <c r="C4977"/>
  <c r="C4978"/>
  <c r="C4979"/>
  <c r="C4980"/>
  <c r="C4981"/>
  <c r="C4982"/>
  <c r="C4983"/>
  <c r="C4984"/>
  <c r="C4985"/>
  <c r="C4986"/>
  <c r="C4987"/>
  <c r="C4988"/>
  <c r="C4989"/>
  <c r="C4990"/>
  <c r="C4991"/>
  <c r="C4992"/>
  <c r="C4993"/>
  <c r="C4994"/>
  <c r="C4995"/>
  <c r="C4996"/>
  <c r="C4997"/>
  <c r="C4998"/>
  <c r="C4999"/>
  <c r="C5000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1004"/>
  <c r="B1005"/>
  <c r="B1006"/>
  <c r="B1007"/>
  <c r="B1008"/>
  <c r="B1009"/>
  <c r="B1010"/>
  <c r="B1011"/>
  <c r="B1012"/>
  <c r="B1013"/>
  <c r="B1014"/>
  <c r="B1015"/>
  <c r="B1016"/>
  <c r="B1017"/>
  <c r="B1018"/>
  <c r="B1019"/>
  <c r="B1020"/>
  <c r="B1021"/>
  <c r="B1022"/>
  <c r="B1023"/>
  <c r="B1024"/>
  <c r="B1025"/>
  <c r="B1026"/>
  <c r="B1027"/>
  <c r="B1028"/>
  <c r="B1029"/>
  <c r="B1030"/>
  <c r="B1031"/>
  <c r="B1032"/>
  <c r="B1033"/>
  <c r="B1034"/>
  <c r="B1035"/>
  <c r="B1036"/>
  <c r="B1037"/>
  <c r="B1038"/>
  <c r="B1039"/>
  <c r="B1040"/>
  <c r="B1041"/>
  <c r="B1042"/>
  <c r="B1043"/>
  <c r="B1044"/>
  <c r="B1045"/>
  <c r="B1046"/>
  <c r="B1047"/>
  <c r="B1048"/>
  <c r="B1049"/>
  <c r="B1050"/>
  <c r="B1051"/>
  <c r="B1052"/>
  <c r="B1053"/>
  <c r="B1054"/>
  <c r="B1055"/>
  <c r="B1056"/>
  <c r="B1057"/>
  <c r="B1058"/>
  <c r="B1059"/>
  <c r="B1060"/>
  <c r="B1061"/>
  <c r="B1062"/>
  <c r="B1063"/>
  <c r="B1064"/>
  <c r="B1065"/>
  <c r="B1066"/>
  <c r="B1067"/>
  <c r="B1068"/>
  <c r="B1069"/>
  <c r="B1070"/>
  <c r="B1071"/>
  <c r="B1072"/>
  <c r="B1073"/>
  <c r="B1074"/>
  <c r="B1075"/>
  <c r="B1076"/>
  <c r="B1077"/>
  <c r="B1078"/>
  <c r="B1079"/>
  <c r="B1080"/>
  <c r="B1081"/>
  <c r="B1082"/>
  <c r="B1083"/>
  <c r="B1084"/>
  <c r="B1085"/>
  <c r="B1086"/>
  <c r="B1087"/>
  <c r="B1088"/>
  <c r="B1089"/>
  <c r="B1090"/>
  <c r="B1091"/>
  <c r="B1092"/>
  <c r="B1093"/>
  <c r="B1094"/>
  <c r="B1095"/>
  <c r="B1096"/>
  <c r="B1097"/>
  <c r="B1098"/>
  <c r="B1099"/>
  <c r="B1100"/>
  <c r="B1101"/>
  <c r="B1102"/>
  <c r="B1103"/>
  <c r="B1104"/>
  <c r="B1105"/>
  <c r="B1106"/>
  <c r="B1107"/>
  <c r="B1108"/>
  <c r="B1109"/>
  <c r="B1110"/>
  <c r="B1111"/>
  <c r="B1112"/>
  <c r="B1113"/>
  <c r="B1114"/>
  <c r="B1115"/>
  <c r="B1116"/>
  <c r="B1117"/>
  <c r="B1118"/>
  <c r="B1119"/>
  <c r="B1120"/>
  <c r="B1121"/>
  <c r="B1122"/>
  <c r="B1123"/>
  <c r="B1124"/>
  <c r="B1125"/>
  <c r="B1126"/>
  <c r="B1127"/>
  <c r="B1128"/>
  <c r="B1129"/>
  <c r="B1130"/>
  <c r="B1131"/>
  <c r="B1132"/>
  <c r="B1133"/>
  <c r="B1134"/>
  <c r="B1135"/>
  <c r="B1136"/>
  <c r="B1137"/>
  <c r="B1138"/>
  <c r="B1139"/>
  <c r="B1140"/>
  <c r="B1141"/>
  <c r="B1142"/>
  <c r="B1143"/>
  <c r="B1144"/>
  <c r="B1145"/>
  <c r="B1146"/>
  <c r="B1147"/>
  <c r="B1148"/>
  <c r="B1149"/>
  <c r="B1150"/>
  <c r="B1151"/>
  <c r="B1152"/>
  <c r="B1153"/>
  <c r="B1154"/>
  <c r="B1155"/>
  <c r="B1156"/>
  <c r="B1157"/>
  <c r="B1158"/>
  <c r="B1159"/>
  <c r="B1160"/>
  <c r="B1161"/>
  <c r="B1162"/>
  <c r="B1163"/>
  <c r="B1164"/>
  <c r="B1165"/>
  <c r="B1166"/>
  <c r="B1167"/>
  <c r="B1168"/>
  <c r="B1169"/>
  <c r="B1170"/>
  <c r="B1171"/>
  <c r="B1172"/>
  <c r="B1173"/>
  <c r="B1174"/>
  <c r="B1175"/>
  <c r="B1176"/>
  <c r="B1177"/>
  <c r="B1178"/>
  <c r="B1179"/>
  <c r="B1180"/>
  <c r="B1181"/>
  <c r="B1182"/>
  <c r="B1183"/>
  <c r="B1184"/>
  <c r="B1185"/>
  <c r="B1186"/>
  <c r="B1187"/>
  <c r="B1188"/>
  <c r="B1189"/>
  <c r="B1190"/>
  <c r="B1191"/>
  <c r="B1192"/>
  <c r="B1193"/>
  <c r="B1194"/>
  <c r="B1195"/>
  <c r="B1196"/>
  <c r="B1197"/>
  <c r="B1198"/>
  <c r="B1199"/>
  <c r="B1200"/>
  <c r="B1201"/>
  <c r="B1202"/>
  <c r="B1203"/>
  <c r="B1204"/>
  <c r="B1205"/>
  <c r="B1206"/>
  <c r="B1207"/>
  <c r="B1208"/>
  <c r="B1209"/>
  <c r="B1210"/>
  <c r="B1211"/>
  <c r="B1212"/>
  <c r="B1213"/>
  <c r="B1214"/>
  <c r="B1215"/>
  <c r="B1216"/>
  <c r="B1217"/>
  <c r="B1218"/>
  <c r="B1219"/>
  <c r="B1220"/>
  <c r="B1221"/>
  <c r="B1222"/>
  <c r="B1223"/>
  <c r="B1224"/>
  <c r="B1225"/>
  <c r="B1226"/>
  <c r="B1227"/>
  <c r="B1228"/>
  <c r="B1229"/>
  <c r="B1230"/>
  <c r="B1231"/>
  <c r="B1232"/>
  <c r="B1233"/>
  <c r="B1234"/>
  <c r="B1235"/>
  <c r="B1236"/>
  <c r="B1237"/>
  <c r="B1238"/>
  <c r="B1239"/>
  <c r="B1240"/>
  <c r="B1241"/>
  <c r="B1242"/>
  <c r="B1243"/>
  <c r="B1244"/>
  <c r="B1245"/>
  <c r="B1246"/>
  <c r="B1247"/>
  <c r="B1248"/>
  <c r="B1249"/>
  <c r="B1250"/>
  <c r="B1251"/>
  <c r="B1252"/>
  <c r="B1253"/>
  <c r="B1254"/>
  <c r="B1255"/>
  <c r="B1256"/>
  <c r="B1257"/>
  <c r="B1258"/>
  <c r="B1259"/>
  <c r="B1260"/>
  <c r="B1261"/>
  <c r="B1262"/>
  <c r="B1263"/>
  <c r="B1264"/>
  <c r="B1265"/>
  <c r="B1266"/>
  <c r="B1267"/>
  <c r="B1268"/>
  <c r="B1269"/>
  <c r="B1270"/>
  <c r="B1271"/>
  <c r="B1272"/>
  <c r="B1273"/>
  <c r="B1274"/>
  <c r="B1275"/>
  <c r="B1276"/>
  <c r="B1277"/>
  <c r="B1278"/>
  <c r="B1279"/>
  <c r="B1280"/>
  <c r="B1281"/>
  <c r="B1282"/>
  <c r="B1283"/>
  <c r="B1284"/>
  <c r="B1285"/>
  <c r="B1286"/>
  <c r="B1287"/>
  <c r="B1288"/>
  <c r="B1289"/>
  <c r="B1290"/>
  <c r="B1291"/>
  <c r="B1292"/>
  <c r="B1293"/>
  <c r="B1294"/>
  <c r="B1295"/>
  <c r="B1296"/>
  <c r="B1297"/>
  <c r="B1298"/>
  <c r="B1299"/>
  <c r="B1300"/>
  <c r="B1301"/>
  <c r="B1302"/>
  <c r="B1303"/>
  <c r="B1304"/>
  <c r="B1305"/>
  <c r="B1306"/>
  <c r="B1307"/>
  <c r="B1308"/>
  <c r="B1309"/>
  <c r="B1310"/>
  <c r="B1311"/>
  <c r="B1312"/>
  <c r="B1313"/>
  <c r="B1314"/>
  <c r="B1315"/>
  <c r="B1316"/>
  <c r="B1317"/>
  <c r="B1318"/>
  <c r="B1319"/>
  <c r="B1320"/>
  <c r="B1321"/>
  <c r="B1322"/>
  <c r="B1323"/>
  <c r="B1324"/>
  <c r="B1325"/>
  <c r="B1326"/>
  <c r="B1327"/>
  <c r="B1328"/>
  <c r="B1329"/>
  <c r="B1330"/>
  <c r="B1331"/>
  <c r="B1332"/>
  <c r="B1333"/>
  <c r="B1334"/>
  <c r="B1335"/>
  <c r="B1336"/>
  <c r="B1337"/>
  <c r="B1338"/>
  <c r="B1339"/>
  <c r="B1340"/>
  <c r="B1341"/>
  <c r="B1342"/>
  <c r="B1343"/>
  <c r="B1344"/>
  <c r="B1345"/>
  <c r="B1346"/>
  <c r="B1347"/>
  <c r="B1348"/>
  <c r="B1349"/>
  <c r="B1350"/>
  <c r="B1351"/>
  <c r="B1352"/>
  <c r="B1353"/>
  <c r="B1354"/>
  <c r="B1355"/>
  <c r="B1356"/>
  <c r="B1357"/>
  <c r="B1358"/>
  <c r="B1359"/>
  <c r="B1360"/>
  <c r="B1361"/>
  <c r="B1362"/>
  <c r="B1363"/>
  <c r="B1364"/>
  <c r="B1365"/>
  <c r="B1366"/>
  <c r="B1367"/>
  <c r="B1368"/>
  <c r="B1369"/>
  <c r="B1370"/>
  <c r="B1371"/>
  <c r="B1372"/>
  <c r="B1373"/>
  <c r="B1374"/>
  <c r="B1375"/>
  <c r="B1376"/>
  <c r="B1377"/>
  <c r="B1378"/>
  <c r="B1379"/>
  <c r="B1380"/>
  <c r="B1381"/>
  <c r="B1382"/>
  <c r="B1383"/>
  <c r="B1384"/>
  <c r="B1385"/>
  <c r="B1386"/>
  <c r="B1387"/>
  <c r="B1388"/>
  <c r="B1389"/>
  <c r="B1390"/>
  <c r="B1391"/>
  <c r="B1392"/>
  <c r="B1393"/>
  <c r="B1394"/>
  <c r="B1395"/>
  <c r="B1396"/>
  <c r="B1397"/>
  <c r="B1398"/>
  <c r="B1399"/>
  <c r="B1400"/>
  <c r="B1401"/>
  <c r="B1402"/>
  <c r="B1403"/>
  <c r="B1404"/>
  <c r="B1405"/>
  <c r="B1406"/>
  <c r="B1407"/>
  <c r="B1408"/>
  <c r="B1409"/>
  <c r="B1410"/>
  <c r="B1411"/>
  <c r="B1412"/>
  <c r="B1413"/>
  <c r="B1414"/>
  <c r="B1415"/>
  <c r="B1416"/>
  <c r="B1417"/>
  <c r="B1418"/>
  <c r="B1419"/>
  <c r="B1420"/>
  <c r="B1421"/>
  <c r="B1422"/>
  <c r="B1423"/>
  <c r="B1424"/>
  <c r="B1425"/>
  <c r="B1426"/>
  <c r="B1427"/>
  <c r="B1428"/>
  <c r="B1429"/>
  <c r="B1430"/>
  <c r="B1431"/>
  <c r="B1432"/>
  <c r="B1433"/>
  <c r="B1434"/>
  <c r="B1435"/>
  <c r="B1436"/>
  <c r="B1437"/>
  <c r="B1438"/>
  <c r="B1439"/>
  <c r="B1440"/>
  <c r="B1441"/>
  <c r="B1442"/>
  <c r="B1443"/>
  <c r="B1444"/>
  <c r="B1445"/>
  <c r="B1446"/>
  <c r="B1447"/>
  <c r="B1448"/>
  <c r="B1449"/>
  <c r="B1450"/>
  <c r="B1451"/>
  <c r="B1452"/>
  <c r="B1453"/>
  <c r="B1454"/>
  <c r="B1455"/>
  <c r="B1456"/>
  <c r="B1457"/>
  <c r="B1458"/>
  <c r="B1459"/>
  <c r="B1460"/>
  <c r="B1461"/>
  <c r="B1462"/>
  <c r="B1463"/>
  <c r="B1464"/>
  <c r="B1465"/>
  <c r="B1466"/>
  <c r="B1467"/>
  <c r="B1468"/>
  <c r="B1469"/>
  <c r="B1470"/>
  <c r="B1471"/>
  <c r="B1472"/>
  <c r="B1473"/>
  <c r="B1474"/>
  <c r="B1475"/>
  <c r="B1476"/>
  <c r="B1477"/>
  <c r="B1478"/>
  <c r="B1479"/>
  <c r="B1480"/>
  <c r="B1481"/>
  <c r="B1482"/>
  <c r="B1483"/>
  <c r="B1484"/>
  <c r="B1485"/>
  <c r="B1486"/>
  <c r="B1487"/>
  <c r="B1488"/>
  <c r="B1489"/>
  <c r="B1490"/>
  <c r="B1491"/>
  <c r="B1492"/>
  <c r="B1493"/>
  <c r="B1494"/>
  <c r="B1495"/>
  <c r="B1496"/>
  <c r="B1497"/>
  <c r="B1498"/>
  <c r="B1499"/>
  <c r="B1500"/>
  <c r="B1501"/>
  <c r="B1502"/>
  <c r="B1503"/>
  <c r="B1504"/>
  <c r="B1505"/>
  <c r="B1506"/>
  <c r="B1507"/>
  <c r="B1508"/>
  <c r="B1509"/>
  <c r="B1510"/>
  <c r="B1511"/>
  <c r="B1512"/>
  <c r="B1513"/>
  <c r="B1514"/>
  <c r="B1515"/>
  <c r="B1516"/>
  <c r="B1517"/>
  <c r="B1518"/>
  <c r="B1519"/>
  <c r="B1520"/>
  <c r="B1521"/>
  <c r="B1522"/>
  <c r="B1523"/>
  <c r="B1524"/>
  <c r="B1525"/>
  <c r="B1526"/>
  <c r="B1527"/>
  <c r="B1528"/>
  <c r="B1529"/>
  <c r="B1530"/>
  <c r="B1531"/>
  <c r="B1532"/>
  <c r="B1533"/>
  <c r="B1534"/>
  <c r="B1535"/>
  <c r="B1536"/>
  <c r="B1537"/>
  <c r="B1538"/>
  <c r="B1539"/>
  <c r="B1540"/>
  <c r="B1541"/>
  <c r="B1542"/>
  <c r="B1543"/>
  <c r="B1544"/>
  <c r="B1545"/>
  <c r="B1546"/>
  <c r="B1547"/>
  <c r="B1548"/>
  <c r="B1549"/>
  <c r="B1550"/>
  <c r="B1551"/>
  <c r="B1552"/>
  <c r="B1553"/>
  <c r="B1554"/>
  <c r="B1555"/>
  <c r="B1556"/>
  <c r="B1557"/>
  <c r="B1558"/>
  <c r="B1559"/>
  <c r="B1560"/>
  <c r="B1561"/>
  <c r="B1562"/>
  <c r="B1563"/>
  <c r="B1564"/>
  <c r="B1565"/>
  <c r="B1566"/>
  <c r="B1567"/>
  <c r="B1568"/>
  <c r="B1569"/>
  <c r="B1570"/>
  <c r="B1571"/>
  <c r="B1572"/>
  <c r="B1573"/>
  <c r="B1574"/>
  <c r="B1575"/>
  <c r="B1576"/>
  <c r="B1577"/>
  <c r="B1578"/>
  <c r="B1579"/>
  <c r="B1580"/>
  <c r="B1581"/>
  <c r="B1582"/>
  <c r="B1583"/>
  <c r="B1584"/>
  <c r="B1585"/>
  <c r="B1586"/>
  <c r="B1587"/>
  <c r="B1588"/>
  <c r="B1589"/>
  <c r="B1590"/>
  <c r="B1591"/>
  <c r="B1592"/>
  <c r="B1593"/>
  <c r="B1594"/>
  <c r="B1595"/>
  <c r="B1596"/>
  <c r="B1597"/>
  <c r="B1598"/>
  <c r="B1599"/>
  <c r="B1600"/>
  <c r="B1601"/>
  <c r="B1602"/>
  <c r="B1603"/>
  <c r="B1604"/>
  <c r="B1605"/>
  <c r="B1606"/>
  <c r="B1607"/>
  <c r="B1608"/>
  <c r="B1609"/>
  <c r="B1610"/>
  <c r="B1611"/>
  <c r="B1612"/>
  <c r="B1613"/>
  <c r="B1614"/>
  <c r="B1615"/>
  <c r="B1616"/>
  <c r="B1617"/>
  <c r="B1618"/>
  <c r="B1619"/>
  <c r="B1620"/>
  <c r="B1621"/>
  <c r="B1622"/>
  <c r="B1623"/>
  <c r="B1624"/>
  <c r="B1625"/>
  <c r="B1626"/>
  <c r="B1627"/>
  <c r="B1628"/>
  <c r="B1629"/>
  <c r="B1630"/>
  <c r="B1631"/>
  <c r="B1632"/>
  <c r="B1633"/>
  <c r="B1634"/>
  <c r="B1635"/>
  <c r="B1636"/>
  <c r="B1637"/>
  <c r="B1638"/>
  <c r="B1639"/>
  <c r="B1640"/>
  <c r="B1641"/>
  <c r="B1642"/>
  <c r="B1643"/>
  <c r="B1644"/>
  <c r="B1645"/>
  <c r="B1646"/>
  <c r="B1647"/>
  <c r="B1648"/>
  <c r="B1649"/>
  <c r="B1650"/>
  <c r="B1651"/>
  <c r="B1652"/>
  <c r="B1653"/>
  <c r="B1654"/>
  <c r="B1655"/>
  <c r="B1656"/>
  <c r="B1657"/>
  <c r="B1658"/>
  <c r="B1659"/>
  <c r="B1660"/>
  <c r="B1661"/>
  <c r="B1662"/>
  <c r="B1663"/>
  <c r="B1664"/>
  <c r="B1665"/>
  <c r="B1666"/>
  <c r="B1667"/>
  <c r="B1668"/>
  <c r="B1669"/>
  <c r="B1670"/>
  <c r="B1671"/>
  <c r="B1672"/>
  <c r="B1673"/>
  <c r="B1674"/>
  <c r="B1675"/>
  <c r="B1676"/>
  <c r="B1677"/>
  <c r="B1678"/>
  <c r="B1679"/>
  <c r="B1680"/>
  <c r="B1681"/>
  <c r="B1682"/>
  <c r="B1683"/>
  <c r="B1684"/>
  <c r="B1685"/>
  <c r="B1686"/>
  <c r="B1687"/>
  <c r="B1688"/>
  <c r="B1689"/>
  <c r="B1690"/>
  <c r="B1691"/>
  <c r="B1692"/>
  <c r="B1693"/>
  <c r="B1694"/>
  <c r="B1695"/>
  <c r="B1696"/>
  <c r="B1697"/>
  <c r="B1698"/>
  <c r="B1699"/>
  <c r="B1700"/>
  <c r="B1701"/>
  <c r="B1702"/>
  <c r="B1703"/>
  <c r="B1704"/>
  <c r="B1705"/>
  <c r="B1706"/>
  <c r="B1707"/>
  <c r="B1708"/>
  <c r="B1709"/>
  <c r="B1710"/>
  <c r="B1711"/>
  <c r="B1712"/>
  <c r="B1713"/>
  <c r="B1714"/>
  <c r="B1715"/>
  <c r="B1716"/>
  <c r="B1717"/>
  <c r="B1718"/>
  <c r="B1719"/>
  <c r="B1720"/>
  <c r="B1721"/>
  <c r="B1722"/>
  <c r="B1723"/>
  <c r="B1724"/>
  <c r="B1725"/>
  <c r="B1726"/>
  <c r="B1727"/>
  <c r="B1728"/>
  <c r="B1729"/>
  <c r="B1730"/>
  <c r="B1731"/>
  <c r="B1732"/>
  <c r="B1733"/>
  <c r="B1734"/>
  <c r="B1735"/>
  <c r="B1736"/>
  <c r="B1737"/>
  <c r="B1738"/>
  <c r="B1739"/>
  <c r="B1740"/>
  <c r="B1741"/>
  <c r="B1742"/>
  <c r="B1743"/>
  <c r="B1744"/>
  <c r="B1745"/>
  <c r="B1746"/>
  <c r="B1747"/>
  <c r="B1748"/>
  <c r="B1749"/>
  <c r="B1750"/>
  <c r="B1751"/>
  <c r="B1752"/>
  <c r="B1753"/>
  <c r="B1754"/>
  <c r="B1755"/>
  <c r="B1756"/>
  <c r="B1757"/>
  <c r="B1758"/>
  <c r="B1759"/>
  <c r="B1760"/>
  <c r="B1761"/>
  <c r="B1762"/>
  <c r="B1763"/>
  <c r="B1764"/>
  <c r="B1765"/>
  <c r="B1766"/>
  <c r="B1767"/>
  <c r="B1768"/>
  <c r="B1769"/>
  <c r="B1770"/>
  <c r="B1771"/>
  <c r="B1772"/>
  <c r="B1773"/>
  <c r="B1774"/>
  <c r="B1775"/>
  <c r="B1776"/>
  <c r="B1777"/>
  <c r="B1778"/>
  <c r="B1779"/>
  <c r="B1780"/>
  <c r="B1781"/>
  <c r="B1782"/>
  <c r="B1783"/>
  <c r="B1784"/>
  <c r="B1785"/>
  <c r="B1786"/>
  <c r="B1787"/>
  <c r="B1788"/>
  <c r="B1789"/>
  <c r="B1790"/>
  <c r="B1791"/>
  <c r="B1792"/>
  <c r="B1793"/>
  <c r="B1794"/>
  <c r="B1795"/>
  <c r="B1796"/>
  <c r="B1797"/>
  <c r="B1798"/>
  <c r="B1799"/>
  <c r="B1800"/>
  <c r="B1801"/>
  <c r="B1802"/>
  <c r="B1803"/>
  <c r="B1804"/>
  <c r="B1805"/>
  <c r="B1806"/>
  <c r="B1807"/>
  <c r="B1808"/>
  <c r="B1809"/>
  <c r="B1810"/>
  <c r="B1811"/>
  <c r="B1812"/>
  <c r="B1813"/>
  <c r="B1814"/>
  <c r="B1815"/>
  <c r="B1816"/>
  <c r="B1817"/>
  <c r="B1818"/>
  <c r="B1819"/>
  <c r="B1820"/>
  <c r="B1821"/>
  <c r="B1822"/>
  <c r="B1823"/>
  <c r="B1824"/>
  <c r="B1825"/>
  <c r="B1826"/>
  <c r="B1827"/>
  <c r="B1828"/>
  <c r="B1829"/>
  <c r="B1830"/>
  <c r="B1831"/>
  <c r="B1832"/>
  <c r="B1833"/>
  <c r="B1834"/>
  <c r="B1835"/>
  <c r="B1836"/>
  <c r="B1837"/>
  <c r="B1838"/>
  <c r="B1839"/>
  <c r="B1840"/>
  <c r="B1841"/>
  <c r="B1842"/>
  <c r="B1843"/>
  <c r="B1844"/>
  <c r="B1845"/>
  <c r="B1846"/>
  <c r="B1847"/>
  <c r="B1848"/>
  <c r="B1849"/>
  <c r="B1850"/>
  <c r="B1851"/>
  <c r="B1852"/>
  <c r="B1853"/>
  <c r="B1854"/>
  <c r="B1855"/>
  <c r="B1856"/>
  <c r="B1857"/>
  <c r="B1858"/>
  <c r="B1859"/>
  <c r="B1860"/>
  <c r="B1861"/>
  <c r="B1862"/>
  <c r="B1863"/>
  <c r="B1864"/>
  <c r="B1865"/>
  <c r="B1866"/>
  <c r="B1867"/>
  <c r="B1868"/>
  <c r="B1869"/>
  <c r="B1870"/>
  <c r="B1871"/>
  <c r="B1872"/>
  <c r="B1873"/>
  <c r="B1874"/>
  <c r="B1875"/>
  <c r="B1876"/>
  <c r="B1877"/>
  <c r="B1878"/>
  <c r="B1879"/>
  <c r="B1880"/>
  <c r="B1881"/>
  <c r="B1882"/>
  <c r="B1883"/>
  <c r="B1884"/>
  <c r="B1885"/>
  <c r="B1886"/>
  <c r="B1887"/>
  <c r="B1888"/>
  <c r="B1889"/>
  <c r="B1890"/>
  <c r="B1891"/>
  <c r="B1892"/>
  <c r="B1893"/>
  <c r="B1894"/>
  <c r="B1895"/>
  <c r="B1896"/>
  <c r="B1897"/>
  <c r="B1898"/>
  <c r="B1899"/>
  <c r="B1900"/>
  <c r="B1901"/>
  <c r="B1902"/>
  <c r="B1903"/>
  <c r="B1904"/>
  <c r="B1905"/>
  <c r="B1906"/>
  <c r="B1907"/>
  <c r="B1908"/>
  <c r="B1909"/>
  <c r="B1910"/>
  <c r="B1911"/>
  <c r="B1912"/>
  <c r="B1913"/>
  <c r="B1914"/>
  <c r="B1915"/>
  <c r="B1916"/>
  <c r="B1917"/>
  <c r="B1918"/>
  <c r="B1919"/>
  <c r="B1920"/>
  <c r="B1921"/>
  <c r="B1922"/>
  <c r="B1923"/>
  <c r="B1924"/>
  <c r="B1925"/>
  <c r="B1926"/>
  <c r="B1927"/>
  <c r="B1928"/>
  <c r="B1929"/>
  <c r="B1930"/>
  <c r="B1931"/>
  <c r="B1932"/>
  <c r="B1933"/>
  <c r="B1934"/>
  <c r="B1935"/>
  <c r="B1936"/>
  <c r="B1937"/>
  <c r="B1938"/>
  <c r="B1939"/>
  <c r="B1940"/>
  <c r="B1941"/>
  <c r="B1942"/>
  <c r="B1943"/>
  <c r="B1944"/>
  <c r="B1945"/>
  <c r="B1946"/>
  <c r="B1947"/>
  <c r="B1948"/>
  <c r="B1949"/>
  <c r="B1950"/>
  <c r="B1951"/>
  <c r="B1952"/>
  <c r="B1953"/>
  <c r="B1954"/>
  <c r="B1955"/>
  <c r="B1956"/>
  <c r="B1957"/>
  <c r="B1958"/>
  <c r="B1959"/>
  <c r="B1960"/>
  <c r="B1961"/>
  <c r="B1962"/>
  <c r="B1963"/>
  <c r="B1964"/>
  <c r="B1965"/>
  <c r="B1966"/>
  <c r="B1967"/>
  <c r="B1968"/>
  <c r="B1969"/>
  <c r="B1970"/>
  <c r="B1971"/>
  <c r="B1972"/>
  <c r="B1973"/>
  <c r="B1974"/>
  <c r="B1975"/>
  <c r="B1976"/>
  <c r="B1977"/>
  <c r="B1978"/>
  <c r="B1979"/>
  <c r="B1980"/>
  <c r="B1981"/>
  <c r="B1982"/>
  <c r="B1983"/>
  <c r="B1984"/>
  <c r="B1985"/>
  <c r="B1986"/>
  <c r="B1987"/>
  <c r="B1988"/>
  <c r="B1989"/>
  <c r="B1990"/>
  <c r="B1991"/>
  <c r="B1992"/>
  <c r="B1993"/>
  <c r="B1994"/>
  <c r="B1995"/>
  <c r="B1996"/>
  <c r="B1997"/>
  <c r="B1998"/>
  <c r="B1999"/>
  <c r="B2000"/>
  <c r="B2001"/>
  <c r="B2002"/>
  <c r="B2003"/>
  <c r="B2004"/>
  <c r="B2005"/>
  <c r="B2006"/>
  <c r="B2007"/>
  <c r="B2008"/>
  <c r="B2009"/>
  <c r="B2010"/>
  <c r="B2011"/>
  <c r="B2012"/>
  <c r="B2013"/>
  <c r="B2014"/>
  <c r="B2015"/>
  <c r="B2016"/>
  <c r="B2017"/>
  <c r="B2018"/>
  <c r="B2019"/>
  <c r="B2020"/>
  <c r="B2021"/>
  <c r="B2022"/>
  <c r="B2023"/>
  <c r="B2024"/>
  <c r="B2025"/>
  <c r="B2026"/>
  <c r="B2027"/>
  <c r="B2028"/>
  <c r="B2029"/>
  <c r="B2030"/>
  <c r="B2031"/>
  <c r="B2032"/>
  <c r="B2033"/>
  <c r="B2034"/>
  <c r="B2035"/>
  <c r="B2036"/>
  <c r="B2037"/>
  <c r="B2038"/>
  <c r="B2039"/>
  <c r="B2040"/>
  <c r="B2041"/>
  <c r="B2042"/>
  <c r="B2043"/>
  <c r="B2044"/>
  <c r="B2045"/>
  <c r="B2046"/>
  <c r="B2047"/>
  <c r="B2048"/>
  <c r="B2049"/>
  <c r="B2050"/>
  <c r="B2051"/>
  <c r="B2052"/>
  <c r="B2053"/>
  <c r="B2054"/>
  <c r="B2055"/>
  <c r="B2056"/>
  <c r="B2057"/>
  <c r="B2058"/>
  <c r="B2059"/>
  <c r="B2060"/>
  <c r="B2061"/>
  <c r="B2062"/>
  <c r="B2063"/>
  <c r="B2064"/>
  <c r="B2065"/>
  <c r="B2066"/>
  <c r="B2067"/>
  <c r="B2068"/>
  <c r="B2069"/>
  <c r="B2070"/>
  <c r="B2071"/>
  <c r="B2072"/>
  <c r="B2073"/>
  <c r="B2074"/>
  <c r="B2075"/>
  <c r="B2076"/>
  <c r="B2077"/>
  <c r="B2078"/>
  <c r="B2079"/>
  <c r="B2080"/>
  <c r="B2081"/>
  <c r="B2082"/>
  <c r="B2083"/>
  <c r="B2084"/>
  <c r="B2085"/>
  <c r="B2086"/>
  <c r="B2087"/>
  <c r="B2088"/>
  <c r="B2089"/>
  <c r="B2090"/>
  <c r="B2091"/>
  <c r="B2092"/>
  <c r="B2093"/>
  <c r="B2094"/>
  <c r="B2095"/>
  <c r="B2096"/>
  <c r="B2097"/>
  <c r="B2098"/>
  <c r="B2099"/>
  <c r="B2100"/>
  <c r="B2101"/>
  <c r="B2102"/>
  <c r="B2103"/>
  <c r="B2104"/>
  <c r="B2105"/>
  <c r="B2106"/>
  <c r="B2107"/>
  <c r="B2108"/>
  <c r="B2109"/>
  <c r="B2110"/>
  <c r="B2111"/>
  <c r="B2112"/>
  <c r="B2113"/>
  <c r="B2114"/>
  <c r="B2115"/>
  <c r="B2116"/>
  <c r="B2117"/>
  <c r="B2118"/>
  <c r="B2119"/>
  <c r="B2120"/>
  <c r="B2121"/>
  <c r="B2122"/>
  <c r="B2123"/>
  <c r="B2124"/>
  <c r="B2125"/>
  <c r="B2126"/>
  <c r="B2127"/>
  <c r="B2128"/>
  <c r="B2129"/>
  <c r="B2130"/>
  <c r="B2131"/>
  <c r="B2132"/>
  <c r="B2133"/>
  <c r="B2134"/>
  <c r="B2135"/>
  <c r="B2136"/>
  <c r="B2137"/>
  <c r="B2138"/>
  <c r="B2139"/>
  <c r="B2140"/>
  <c r="B2141"/>
  <c r="B2142"/>
  <c r="B2143"/>
  <c r="B2144"/>
  <c r="B2145"/>
  <c r="B2146"/>
  <c r="B2147"/>
  <c r="B2148"/>
  <c r="B2149"/>
  <c r="B2150"/>
  <c r="B2151"/>
  <c r="B2152"/>
  <c r="B2153"/>
  <c r="B2154"/>
  <c r="B2155"/>
  <c r="B2156"/>
  <c r="B2157"/>
  <c r="B2158"/>
  <c r="B2159"/>
  <c r="B2160"/>
  <c r="B2161"/>
  <c r="B2162"/>
  <c r="B2163"/>
  <c r="B2164"/>
  <c r="B2165"/>
  <c r="B2166"/>
  <c r="B2167"/>
  <c r="B2168"/>
  <c r="B2169"/>
  <c r="B2170"/>
  <c r="B2171"/>
  <c r="B2172"/>
  <c r="B2173"/>
  <c r="B2174"/>
  <c r="B2175"/>
  <c r="B2176"/>
  <c r="B2177"/>
  <c r="B2178"/>
  <c r="B2179"/>
  <c r="B2180"/>
  <c r="B2181"/>
  <c r="B2182"/>
  <c r="B2183"/>
  <c r="B2184"/>
  <c r="B2185"/>
  <c r="B2186"/>
  <c r="B2187"/>
  <c r="B2188"/>
  <c r="B2189"/>
  <c r="B2190"/>
  <c r="B2191"/>
  <c r="B2192"/>
  <c r="B2193"/>
  <c r="B2194"/>
  <c r="B2195"/>
  <c r="B2196"/>
  <c r="B2197"/>
  <c r="B2198"/>
  <c r="B2199"/>
  <c r="B2200"/>
  <c r="B2201"/>
  <c r="B2202"/>
  <c r="B2203"/>
  <c r="B2204"/>
  <c r="B2205"/>
  <c r="B2206"/>
  <c r="B2207"/>
  <c r="B2208"/>
  <c r="B2209"/>
  <c r="B2210"/>
  <c r="B2211"/>
  <c r="B2212"/>
  <c r="B2213"/>
  <c r="B2214"/>
  <c r="B2215"/>
  <c r="B2216"/>
  <c r="B2217"/>
  <c r="B2218"/>
  <c r="B2219"/>
  <c r="B2220"/>
  <c r="B2221"/>
  <c r="B2222"/>
  <c r="B2223"/>
  <c r="B2224"/>
  <c r="B2225"/>
  <c r="B2226"/>
  <c r="B2227"/>
  <c r="B2228"/>
  <c r="B2229"/>
  <c r="B2230"/>
  <c r="B2231"/>
  <c r="B2232"/>
  <c r="B2233"/>
  <c r="B2234"/>
  <c r="B2235"/>
  <c r="B2236"/>
  <c r="B2237"/>
  <c r="B2238"/>
  <c r="B2239"/>
  <c r="B2240"/>
  <c r="B2241"/>
  <c r="B2242"/>
  <c r="B2243"/>
  <c r="B2244"/>
  <c r="B2245"/>
  <c r="B2246"/>
  <c r="B2247"/>
  <c r="B2248"/>
  <c r="B2249"/>
  <c r="B2250"/>
  <c r="B2251"/>
  <c r="B2252"/>
  <c r="B2253"/>
  <c r="B2254"/>
  <c r="B2255"/>
  <c r="B2256"/>
  <c r="B2257"/>
  <c r="B2258"/>
  <c r="B2259"/>
  <c r="B2260"/>
  <c r="B2261"/>
  <c r="B2262"/>
  <c r="B2263"/>
  <c r="B2264"/>
  <c r="B2265"/>
  <c r="B2266"/>
  <c r="B2267"/>
  <c r="B2268"/>
  <c r="B2269"/>
  <c r="B2270"/>
  <c r="B2271"/>
  <c r="B2272"/>
  <c r="B2273"/>
  <c r="B2274"/>
  <c r="B2275"/>
  <c r="B2276"/>
  <c r="B2277"/>
  <c r="B2278"/>
  <c r="B2279"/>
  <c r="B2280"/>
  <c r="B2281"/>
  <c r="B2282"/>
  <c r="B2283"/>
  <c r="B2284"/>
  <c r="B2285"/>
  <c r="B2286"/>
  <c r="B2287"/>
  <c r="B2288"/>
  <c r="B2289"/>
  <c r="B2290"/>
  <c r="B2291"/>
  <c r="B2292"/>
  <c r="B2293"/>
  <c r="B2294"/>
  <c r="B2295"/>
  <c r="B2296"/>
  <c r="B2297"/>
  <c r="B2298"/>
  <c r="B2299"/>
  <c r="B2300"/>
  <c r="B2301"/>
  <c r="B2302"/>
  <c r="B2303"/>
  <c r="B2304"/>
  <c r="B2305"/>
  <c r="B2306"/>
  <c r="B2307"/>
  <c r="B2308"/>
  <c r="B2309"/>
  <c r="B2310"/>
  <c r="B2311"/>
  <c r="B2312"/>
  <c r="B2313"/>
  <c r="B2314"/>
  <c r="B2315"/>
  <c r="B2316"/>
  <c r="B2317"/>
  <c r="B2318"/>
  <c r="B2319"/>
  <c r="B2320"/>
  <c r="B2321"/>
  <c r="B2322"/>
  <c r="B2323"/>
  <c r="B2324"/>
  <c r="B2325"/>
  <c r="B2326"/>
  <c r="B2327"/>
  <c r="B2328"/>
  <c r="B2329"/>
  <c r="B2330"/>
  <c r="B2331"/>
  <c r="B2332"/>
  <c r="B2333"/>
  <c r="B2334"/>
  <c r="B2335"/>
  <c r="B2336"/>
  <c r="B2337"/>
  <c r="B2338"/>
  <c r="B2339"/>
  <c r="B2340"/>
  <c r="B2341"/>
  <c r="B2342"/>
  <c r="B2343"/>
  <c r="B2344"/>
  <c r="B2345"/>
  <c r="B2346"/>
  <c r="B2347"/>
  <c r="B2348"/>
  <c r="B2349"/>
  <c r="B2350"/>
  <c r="B2351"/>
  <c r="B2352"/>
  <c r="B2353"/>
  <c r="B2354"/>
  <c r="B2355"/>
  <c r="B2356"/>
  <c r="B2357"/>
  <c r="B2358"/>
  <c r="B2359"/>
  <c r="B2360"/>
  <c r="B2361"/>
  <c r="B2362"/>
  <c r="B2363"/>
  <c r="B2364"/>
  <c r="B2365"/>
  <c r="B2366"/>
  <c r="B2367"/>
  <c r="B2368"/>
  <c r="B2369"/>
  <c r="B2370"/>
  <c r="B2371"/>
  <c r="B2372"/>
  <c r="B2373"/>
  <c r="B2374"/>
  <c r="B2375"/>
  <c r="B2376"/>
  <c r="B2377"/>
  <c r="B2378"/>
  <c r="B2379"/>
  <c r="B2380"/>
  <c r="B2381"/>
  <c r="B2382"/>
  <c r="B2383"/>
  <c r="B2384"/>
  <c r="B2385"/>
  <c r="B2386"/>
  <c r="B2387"/>
  <c r="B2388"/>
  <c r="B2389"/>
  <c r="B2390"/>
  <c r="B2391"/>
  <c r="B2392"/>
  <c r="B2393"/>
  <c r="B2394"/>
  <c r="B2395"/>
  <c r="B2396"/>
  <c r="B2397"/>
  <c r="B2398"/>
  <c r="B2399"/>
  <c r="B2400"/>
  <c r="B2401"/>
  <c r="B2402"/>
  <c r="B2403"/>
  <c r="B2404"/>
  <c r="B2405"/>
  <c r="B2406"/>
  <c r="B2407"/>
  <c r="B2408"/>
  <c r="B2409"/>
  <c r="B2410"/>
  <c r="B2411"/>
  <c r="B2412"/>
  <c r="B2413"/>
  <c r="B2414"/>
  <c r="B2415"/>
  <c r="B2416"/>
  <c r="B2417"/>
  <c r="B2418"/>
  <c r="B2419"/>
  <c r="B2420"/>
  <c r="B2421"/>
  <c r="B2422"/>
  <c r="B2423"/>
  <c r="B2424"/>
  <c r="B2425"/>
  <c r="B2426"/>
  <c r="B2427"/>
  <c r="B2428"/>
  <c r="B2429"/>
  <c r="B2430"/>
  <c r="B2431"/>
  <c r="B2432"/>
  <c r="B2433"/>
  <c r="B2434"/>
  <c r="B2435"/>
  <c r="B2436"/>
  <c r="B2437"/>
  <c r="B2438"/>
  <c r="B2439"/>
  <c r="B2440"/>
  <c r="B2441"/>
  <c r="B2442"/>
  <c r="B2443"/>
  <c r="B2444"/>
  <c r="B2445"/>
  <c r="B2446"/>
  <c r="B2447"/>
  <c r="B2448"/>
  <c r="B2449"/>
  <c r="B2450"/>
  <c r="B2451"/>
  <c r="B2452"/>
  <c r="B2453"/>
  <c r="B2454"/>
  <c r="B2455"/>
  <c r="B2456"/>
  <c r="B2457"/>
  <c r="B2458"/>
  <c r="B2459"/>
  <c r="B2460"/>
  <c r="B2461"/>
  <c r="B2462"/>
  <c r="B2463"/>
  <c r="B2464"/>
  <c r="B2465"/>
  <c r="B2466"/>
  <c r="B2467"/>
  <c r="B2468"/>
  <c r="B2469"/>
  <c r="B2470"/>
  <c r="B2471"/>
  <c r="B2472"/>
  <c r="B2473"/>
  <c r="B2474"/>
  <c r="B2475"/>
  <c r="B2476"/>
  <c r="B2477"/>
  <c r="B2478"/>
  <c r="B2479"/>
  <c r="B2480"/>
  <c r="B2481"/>
  <c r="B2482"/>
  <c r="B2483"/>
  <c r="B2484"/>
  <c r="B2485"/>
  <c r="B2486"/>
  <c r="B2487"/>
  <c r="B2488"/>
  <c r="B2489"/>
  <c r="B2490"/>
  <c r="B2491"/>
  <c r="B2492"/>
  <c r="B2493"/>
  <c r="B2494"/>
  <c r="B2495"/>
  <c r="B2496"/>
  <c r="B2497"/>
  <c r="B2498"/>
  <c r="B2499"/>
  <c r="B2500"/>
  <c r="B2501"/>
  <c r="B2502"/>
  <c r="B2503"/>
  <c r="B2504"/>
  <c r="B2505"/>
  <c r="B2506"/>
  <c r="B2507"/>
  <c r="B2508"/>
  <c r="B2509"/>
  <c r="B2510"/>
  <c r="B2511"/>
  <c r="B2512"/>
  <c r="B2513"/>
  <c r="B2514"/>
  <c r="B2515"/>
  <c r="B2516"/>
  <c r="B2517"/>
  <c r="B2518"/>
  <c r="B2519"/>
  <c r="B2520"/>
  <c r="B2521"/>
  <c r="B2522"/>
  <c r="B2523"/>
  <c r="B2524"/>
  <c r="B2525"/>
  <c r="B2526"/>
  <c r="B2527"/>
  <c r="B2528"/>
  <c r="B2529"/>
  <c r="B2530"/>
  <c r="B2531"/>
  <c r="B2532"/>
  <c r="B2533"/>
  <c r="B2534"/>
  <c r="B2535"/>
  <c r="B2536"/>
  <c r="B2537"/>
  <c r="B2538"/>
  <c r="B2539"/>
  <c r="B2540"/>
  <c r="B2541"/>
  <c r="B2542"/>
  <c r="B2543"/>
  <c r="B2544"/>
  <c r="B2545"/>
  <c r="B2546"/>
  <c r="B2547"/>
  <c r="B2548"/>
  <c r="B2549"/>
  <c r="B2550"/>
  <c r="B2551"/>
  <c r="B2552"/>
  <c r="B2553"/>
  <c r="B2554"/>
  <c r="B2555"/>
  <c r="B2556"/>
  <c r="B2557"/>
  <c r="B2558"/>
  <c r="B2559"/>
  <c r="B2560"/>
  <c r="B2561"/>
  <c r="B2562"/>
  <c r="B2563"/>
  <c r="B2564"/>
  <c r="B2565"/>
  <c r="B2566"/>
  <c r="B2567"/>
  <c r="B2568"/>
  <c r="B2569"/>
  <c r="B2570"/>
  <c r="B2571"/>
  <c r="B2572"/>
  <c r="B2573"/>
  <c r="B2574"/>
  <c r="B2575"/>
  <c r="B2576"/>
  <c r="B2577"/>
  <c r="B2578"/>
  <c r="B2579"/>
  <c r="B2580"/>
  <c r="B2581"/>
  <c r="B2582"/>
  <c r="B2583"/>
  <c r="B2584"/>
  <c r="B2585"/>
  <c r="B2586"/>
  <c r="B2587"/>
  <c r="B2588"/>
  <c r="B2589"/>
  <c r="B2590"/>
  <c r="B2591"/>
  <c r="B2592"/>
  <c r="B2593"/>
  <c r="B2594"/>
  <c r="B2595"/>
  <c r="B2596"/>
  <c r="B2597"/>
  <c r="B2598"/>
  <c r="B2599"/>
  <c r="B2600"/>
  <c r="B2601"/>
  <c r="B2602"/>
  <c r="B2603"/>
  <c r="B2604"/>
  <c r="B2605"/>
  <c r="B2606"/>
  <c r="B2607"/>
  <c r="B2608"/>
  <c r="B2609"/>
  <c r="B2610"/>
  <c r="B2611"/>
  <c r="B2612"/>
  <c r="B2613"/>
  <c r="B2614"/>
  <c r="B2615"/>
  <c r="B2616"/>
  <c r="B2617"/>
  <c r="B2618"/>
  <c r="B2619"/>
  <c r="B2620"/>
  <c r="B2621"/>
  <c r="B2622"/>
  <c r="B2623"/>
  <c r="B2624"/>
  <c r="B2625"/>
  <c r="B2626"/>
  <c r="B2627"/>
  <c r="B2628"/>
  <c r="B2629"/>
  <c r="B2630"/>
  <c r="B2631"/>
  <c r="B2632"/>
  <c r="B2633"/>
  <c r="B2634"/>
  <c r="B2635"/>
  <c r="B2636"/>
  <c r="B2637"/>
  <c r="B2638"/>
  <c r="B2639"/>
  <c r="B2640"/>
  <c r="B2641"/>
  <c r="B2642"/>
  <c r="B2643"/>
  <c r="B2644"/>
  <c r="B2645"/>
  <c r="B2646"/>
  <c r="B2647"/>
  <c r="B2648"/>
  <c r="B2649"/>
  <c r="B2650"/>
  <c r="B2651"/>
  <c r="B2652"/>
  <c r="B2653"/>
  <c r="B2654"/>
  <c r="B2655"/>
  <c r="B2656"/>
  <c r="B2657"/>
  <c r="B2658"/>
  <c r="B2659"/>
  <c r="B2660"/>
  <c r="B2661"/>
  <c r="B2662"/>
  <c r="B2663"/>
  <c r="B2664"/>
  <c r="B2665"/>
  <c r="B2666"/>
  <c r="B2667"/>
  <c r="B2668"/>
  <c r="B2669"/>
  <c r="B2670"/>
  <c r="B2671"/>
  <c r="B2672"/>
  <c r="B2673"/>
  <c r="B2674"/>
  <c r="B2675"/>
  <c r="B2676"/>
  <c r="B2677"/>
  <c r="B2678"/>
  <c r="B2679"/>
  <c r="B2680"/>
  <c r="B2681"/>
  <c r="B2682"/>
  <c r="B2683"/>
  <c r="B2684"/>
  <c r="B2685"/>
  <c r="B2686"/>
  <c r="B2687"/>
  <c r="B2688"/>
  <c r="B2689"/>
  <c r="B2690"/>
  <c r="B2691"/>
  <c r="B2692"/>
  <c r="B2693"/>
  <c r="B2694"/>
  <c r="B2695"/>
  <c r="B2696"/>
  <c r="B2697"/>
  <c r="B2698"/>
  <c r="B2699"/>
  <c r="B2700"/>
  <c r="B2701"/>
  <c r="B2702"/>
  <c r="B2703"/>
  <c r="B2704"/>
  <c r="B2705"/>
  <c r="B2706"/>
  <c r="B2707"/>
  <c r="B2708"/>
  <c r="B2709"/>
  <c r="B2710"/>
  <c r="B2711"/>
  <c r="B2712"/>
  <c r="B2713"/>
  <c r="B2714"/>
  <c r="B2715"/>
  <c r="B2716"/>
  <c r="B2717"/>
  <c r="B2718"/>
  <c r="B2719"/>
  <c r="B2720"/>
  <c r="B2721"/>
  <c r="B2722"/>
  <c r="B2723"/>
  <c r="B2724"/>
  <c r="B2725"/>
  <c r="B2726"/>
  <c r="B2727"/>
  <c r="B2728"/>
  <c r="B2729"/>
  <c r="B2730"/>
  <c r="B2731"/>
  <c r="B2732"/>
  <c r="B2733"/>
  <c r="B2734"/>
  <c r="B2735"/>
  <c r="B2736"/>
  <c r="B2737"/>
  <c r="B2738"/>
  <c r="B2739"/>
  <c r="B2740"/>
  <c r="B2741"/>
  <c r="B2742"/>
  <c r="B2743"/>
  <c r="B2744"/>
  <c r="B2745"/>
  <c r="B2746"/>
  <c r="B2747"/>
  <c r="B2748"/>
  <c r="B2749"/>
  <c r="B2750"/>
  <c r="B2751"/>
  <c r="B2752"/>
  <c r="B2753"/>
  <c r="B2754"/>
  <c r="B2755"/>
  <c r="B2756"/>
  <c r="B2757"/>
  <c r="B2758"/>
  <c r="B2759"/>
  <c r="B2760"/>
  <c r="B2761"/>
  <c r="B2762"/>
  <c r="B2763"/>
  <c r="B2764"/>
  <c r="B2765"/>
  <c r="B2766"/>
  <c r="B2767"/>
  <c r="B2768"/>
  <c r="B2769"/>
  <c r="B2770"/>
  <c r="B2771"/>
  <c r="B2772"/>
  <c r="B2773"/>
  <c r="B2774"/>
  <c r="B2775"/>
  <c r="B2776"/>
  <c r="B2777"/>
  <c r="B2778"/>
  <c r="B2779"/>
  <c r="B2780"/>
  <c r="B2781"/>
  <c r="B2782"/>
  <c r="B2783"/>
  <c r="B2784"/>
  <c r="B2785"/>
  <c r="B2786"/>
  <c r="B2787"/>
  <c r="B2788"/>
  <c r="B2789"/>
  <c r="B2790"/>
  <c r="B2791"/>
  <c r="B2792"/>
  <c r="B2793"/>
  <c r="B2794"/>
  <c r="B2795"/>
  <c r="B2796"/>
  <c r="B2797"/>
  <c r="B2798"/>
  <c r="B2799"/>
  <c r="B2800"/>
  <c r="B2801"/>
  <c r="B2802"/>
  <c r="B2803"/>
  <c r="B2804"/>
  <c r="B2805"/>
  <c r="B2806"/>
  <c r="B2807"/>
  <c r="B2808"/>
  <c r="B2809"/>
  <c r="B2810"/>
  <c r="B2811"/>
  <c r="B2812"/>
  <c r="B2813"/>
  <c r="B2814"/>
  <c r="B2815"/>
  <c r="B2816"/>
  <c r="B2817"/>
  <c r="B2818"/>
  <c r="B2819"/>
  <c r="B2820"/>
  <c r="B2821"/>
  <c r="B2822"/>
  <c r="B2823"/>
  <c r="B2824"/>
  <c r="B2825"/>
  <c r="B2826"/>
  <c r="B2827"/>
  <c r="B2828"/>
  <c r="B2829"/>
  <c r="B2830"/>
  <c r="B2831"/>
  <c r="B2832"/>
  <c r="B2833"/>
  <c r="B2834"/>
  <c r="B2835"/>
  <c r="B2836"/>
  <c r="B2837"/>
  <c r="B2838"/>
  <c r="B2839"/>
  <c r="B2840"/>
  <c r="B2841"/>
  <c r="B2842"/>
  <c r="B2843"/>
  <c r="B2844"/>
  <c r="B2845"/>
  <c r="B2846"/>
  <c r="B2847"/>
  <c r="B2848"/>
  <c r="B2849"/>
  <c r="B2850"/>
  <c r="B2851"/>
  <c r="B2852"/>
  <c r="B2853"/>
  <c r="B2854"/>
  <c r="B2855"/>
  <c r="B2856"/>
  <c r="B2857"/>
  <c r="B2858"/>
  <c r="B2859"/>
  <c r="B2860"/>
  <c r="B2861"/>
  <c r="B2862"/>
  <c r="B2863"/>
  <c r="B2864"/>
  <c r="B2865"/>
  <c r="B2866"/>
  <c r="B2867"/>
  <c r="B2868"/>
  <c r="B2869"/>
  <c r="B2870"/>
  <c r="B2871"/>
  <c r="B2872"/>
  <c r="B2873"/>
  <c r="B2874"/>
  <c r="B2875"/>
  <c r="B2876"/>
  <c r="B2877"/>
  <c r="B2878"/>
  <c r="B2879"/>
  <c r="B2880"/>
  <c r="B2881"/>
  <c r="B2882"/>
  <c r="B2883"/>
  <c r="B2884"/>
  <c r="B2885"/>
  <c r="B2886"/>
  <c r="B2887"/>
  <c r="B2888"/>
  <c r="B2889"/>
  <c r="B2890"/>
  <c r="B2891"/>
  <c r="B2892"/>
  <c r="B2893"/>
  <c r="B2894"/>
  <c r="B2895"/>
  <c r="B2896"/>
  <c r="B2897"/>
  <c r="B2898"/>
  <c r="B2899"/>
  <c r="B2900"/>
  <c r="B2901"/>
  <c r="B2902"/>
  <c r="B2903"/>
  <c r="B2904"/>
  <c r="B2905"/>
  <c r="B2906"/>
  <c r="B2907"/>
  <c r="B2908"/>
  <c r="B2909"/>
  <c r="B2910"/>
  <c r="B2911"/>
  <c r="B2912"/>
  <c r="B2913"/>
  <c r="B2914"/>
  <c r="B2915"/>
  <c r="B2916"/>
  <c r="B2917"/>
  <c r="B2918"/>
  <c r="B2919"/>
  <c r="B2920"/>
  <c r="B2921"/>
  <c r="B2922"/>
  <c r="B2923"/>
  <c r="B2924"/>
  <c r="B2925"/>
  <c r="B2926"/>
  <c r="B2927"/>
  <c r="B2928"/>
  <c r="B2929"/>
  <c r="B2930"/>
  <c r="B2931"/>
  <c r="B2932"/>
  <c r="B2933"/>
  <c r="B2934"/>
  <c r="B2935"/>
  <c r="B2936"/>
  <c r="B2937"/>
  <c r="B2938"/>
  <c r="B2939"/>
  <c r="B2940"/>
  <c r="B2941"/>
  <c r="B2942"/>
  <c r="B2943"/>
  <c r="B2944"/>
  <c r="B2945"/>
  <c r="B2946"/>
  <c r="B2947"/>
  <c r="B2948"/>
  <c r="B2949"/>
  <c r="B2950"/>
  <c r="B2951"/>
  <c r="B2952"/>
  <c r="B2953"/>
  <c r="B2954"/>
  <c r="B2955"/>
  <c r="B2956"/>
  <c r="B2957"/>
  <c r="B2958"/>
  <c r="B2959"/>
  <c r="B2960"/>
  <c r="B2961"/>
  <c r="B2962"/>
  <c r="B2963"/>
  <c r="B2964"/>
  <c r="B2965"/>
  <c r="B2966"/>
  <c r="B2967"/>
  <c r="B2968"/>
  <c r="B2969"/>
  <c r="B2970"/>
  <c r="B2971"/>
  <c r="B2972"/>
  <c r="B2973"/>
  <c r="B2974"/>
  <c r="B2975"/>
  <c r="B2976"/>
  <c r="B2977"/>
  <c r="B2978"/>
  <c r="B2979"/>
  <c r="B2980"/>
  <c r="B2981"/>
  <c r="B2982"/>
  <c r="B2983"/>
  <c r="B2984"/>
  <c r="B2985"/>
  <c r="B2986"/>
  <c r="B2987"/>
  <c r="B2988"/>
  <c r="B2989"/>
  <c r="B2990"/>
  <c r="B2991"/>
  <c r="B2992"/>
  <c r="B2993"/>
  <c r="B2994"/>
  <c r="B2995"/>
  <c r="B2996"/>
  <c r="B2997"/>
  <c r="B2998"/>
  <c r="B2999"/>
  <c r="B3000"/>
  <c r="B3001"/>
  <c r="B3002"/>
  <c r="B3003"/>
  <c r="B3004"/>
  <c r="B3005"/>
  <c r="B3006"/>
  <c r="B3007"/>
  <c r="B3008"/>
  <c r="B3009"/>
  <c r="B3010"/>
  <c r="B3011"/>
  <c r="B3012"/>
  <c r="B3013"/>
  <c r="B3014"/>
  <c r="B3015"/>
  <c r="B3016"/>
  <c r="B3017"/>
  <c r="B3018"/>
  <c r="B3019"/>
  <c r="B3020"/>
  <c r="B3021"/>
  <c r="B3022"/>
  <c r="B3023"/>
  <c r="B3024"/>
  <c r="B3025"/>
  <c r="B3026"/>
  <c r="B3027"/>
  <c r="B3028"/>
  <c r="B3029"/>
  <c r="B3030"/>
  <c r="B3031"/>
  <c r="B3032"/>
  <c r="B3033"/>
  <c r="B3034"/>
  <c r="B3035"/>
  <c r="B3036"/>
  <c r="B3037"/>
  <c r="B3038"/>
  <c r="B3039"/>
  <c r="B3040"/>
  <c r="B3041"/>
  <c r="B3042"/>
  <c r="B3043"/>
  <c r="B3044"/>
  <c r="B3045"/>
  <c r="B3046"/>
  <c r="B3047"/>
  <c r="B3048"/>
  <c r="B3049"/>
  <c r="B3050"/>
  <c r="B3051"/>
  <c r="B3052"/>
  <c r="B3053"/>
  <c r="B3054"/>
  <c r="B3055"/>
  <c r="B3056"/>
  <c r="B3057"/>
  <c r="B3058"/>
  <c r="B3059"/>
  <c r="B3060"/>
  <c r="B3061"/>
  <c r="B3062"/>
  <c r="B3063"/>
  <c r="B3064"/>
  <c r="B3065"/>
  <c r="B3066"/>
  <c r="B3067"/>
  <c r="B3068"/>
  <c r="B3069"/>
  <c r="B3070"/>
  <c r="B3071"/>
  <c r="B3072"/>
  <c r="B3073"/>
  <c r="B3074"/>
  <c r="B3075"/>
  <c r="B3076"/>
  <c r="B3077"/>
  <c r="B3078"/>
  <c r="B3079"/>
  <c r="B3080"/>
  <c r="B3081"/>
  <c r="B3082"/>
  <c r="B3083"/>
  <c r="B3084"/>
  <c r="B3085"/>
  <c r="B3086"/>
  <c r="B3087"/>
  <c r="B3088"/>
  <c r="B3089"/>
  <c r="B3090"/>
  <c r="B3091"/>
  <c r="B3092"/>
  <c r="B3093"/>
  <c r="B3094"/>
  <c r="B3095"/>
  <c r="B3096"/>
  <c r="B3097"/>
  <c r="B3098"/>
  <c r="B3099"/>
  <c r="B3100"/>
  <c r="B3101"/>
  <c r="B3102"/>
  <c r="B3103"/>
  <c r="B3104"/>
  <c r="B3105"/>
  <c r="B3106"/>
  <c r="B3107"/>
  <c r="B3108"/>
  <c r="B3109"/>
  <c r="B3110"/>
  <c r="B3111"/>
  <c r="B3112"/>
  <c r="B3113"/>
  <c r="B3114"/>
  <c r="B3115"/>
  <c r="B3116"/>
  <c r="B3117"/>
  <c r="B3118"/>
  <c r="B3119"/>
  <c r="B3120"/>
  <c r="B3121"/>
  <c r="B3122"/>
  <c r="B3123"/>
  <c r="B3124"/>
  <c r="B3125"/>
  <c r="B3126"/>
  <c r="B3127"/>
  <c r="B3128"/>
  <c r="B3129"/>
  <c r="B3130"/>
  <c r="B3131"/>
  <c r="B3132"/>
  <c r="B3133"/>
  <c r="B3134"/>
  <c r="B3135"/>
  <c r="B3136"/>
  <c r="B3137"/>
  <c r="B3138"/>
  <c r="B3139"/>
  <c r="B3140"/>
  <c r="B3141"/>
  <c r="B3142"/>
  <c r="B3143"/>
  <c r="B3144"/>
  <c r="B3145"/>
  <c r="B3146"/>
  <c r="B3147"/>
  <c r="B3148"/>
  <c r="B3149"/>
  <c r="B3150"/>
  <c r="B3151"/>
  <c r="B3152"/>
  <c r="B3153"/>
  <c r="B3154"/>
  <c r="B3155"/>
  <c r="B3156"/>
  <c r="B3157"/>
  <c r="B3158"/>
  <c r="B3159"/>
  <c r="B3160"/>
  <c r="B3161"/>
  <c r="B3162"/>
  <c r="B3163"/>
  <c r="B3164"/>
  <c r="B3165"/>
  <c r="B3166"/>
  <c r="B3167"/>
  <c r="B3168"/>
  <c r="B3169"/>
  <c r="B3170"/>
  <c r="B3171"/>
  <c r="B3172"/>
  <c r="B3173"/>
  <c r="B3174"/>
  <c r="B3175"/>
  <c r="B3176"/>
  <c r="B3177"/>
  <c r="B3178"/>
  <c r="B3179"/>
  <c r="B3180"/>
  <c r="B3181"/>
  <c r="B3182"/>
  <c r="B3183"/>
  <c r="B3184"/>
  <c r="B3185"/>
  <c r="B3186"/>
  <c r="B3187"/>
  <c r="B3188"/>
  <c r="B3189"/>
  <c r="B3190"/>
  <c r="B3191"/>
  <c r="B3192"/>
  <c r="B3193"/>
  <c r="B3194"/>
  <c r="B3195"/>
  <c r="B3196"/>
  <c r="B3197"/>
  <c r="B3198"/>
  <c r="B3199"/>
  <c r="B3200"/>
  <c r="B3201"/>
  <c r="B3202"/>
  <c r="B3203"/>
  <c r="B3204"/>
  <c r="B3205"/>
  <c r="B3206"/>
  <c r="B3207"/>
  <c r="B3208"/>
  <c r="B3209"/>
  <c r="B3210"/>
  <c r="B3211"/>
  <c r="B3212"/>
  <c r="B3213"/>
  <c r="B3214"/>
  <c r="B3215"/>
  <c r="B3216"/>
  <c r="B3217"/>
  <c r="B3218"/>
  <c r="B3219"/>
  <c r="B3220"/>
  <c r="B3221"/>
  <c r="B3222"/>
  <c r="B3223"/>
  <c r="B3224"/>
  <c r="B3225"/>
  <c r="B3226"/>
  <c r="B3227"/>
  <c r="B3228"/>
  <c r="B3229"/>
  <c r="B3230"/>
  <c r="B3231"/>
  <c r="B3232"/>
  <c r="B3233"/>
  <c r="B3234"/>
  <c r="B3235"/>
  <c r="B3236"/>
  <c r="B3237"/>
  <c r="B3238"/>
  <c r="B3239"/>
  <c r="B3240"/>
  <c r="B3241"/>
  <c r="B3242"/>
  <c r="B3243"/>
  <c r="B3244"/>
  <c r="B3245"/>
  <c r="B3246"/>
  <c r="B3247"/>
  <c r="B3248"/>
  <c r="B3249"/>
  <c r="B3250"/>
  <c r="B3251"/>
  <c r="B3252"/>
  <c r="B3253"/>
  <c r="B3254"/>
  <c r="B3255"/>
  <c r="B3256"/>
  <c r="B3257"/>
  <c r="B3258"/>
  <c r="B3259"/>
  <c r="B3260"/>
  <c r="B3261"/>
  <c r="B3262"/>
  <c r="B3263"/>
  <c r="B3264"/>
  <c r="B3265"/>
  <c r="B3266"/>
  <c r="B3267"/>
  <c r="B3268"/>
  <c r="B3269"/>
  <c r="B3270"/>
  <c r="B3271"/>
  <c r="B3272"/>
  <c r="B3273"/>
  <c r="B3274"/>
  <c r="B3275"/>
  <c r="B3276"/>
  <c r="B3277"/>
  <c r="B3278"/>
  <c r="B3279"/>
  <c r="B3280"/>
  <c r="B3281"/>
  <c r="B3282"/>
  <c r="B3283"/>
  <c r="B3284"/>
  <c r="B3285"/>
  <c r="B3286"/>
  <c r="B3287"/>
  <c r="B3288"/>
  <c r="B3289"/>
  <c r="B3290"/>
  <c r="B3291"/>
  <c r="B3292"/>
  <c r="B3293"/>
  <c r="B3294"/>
  <c r="B3295"/>
  <c r="B3296"/>
  <c r="B3297"/>
  <c r="B3298"/>
  <c r="B3299"/>
  <c r="B3300"/>
  <c r="B3301"/>
  <c r="B3302"/>
  <c r="B3303"/>
  <c r="B3304"/>
  <c r="B3305"/>
  <c r="B3306"/>
  <c r="B3307"/>
  <c r="B3308"/>
  <c r="B3309"/>
  <c r="B3310"/>
  <c r="B3311"/>
  <c r="B3312"/>
  <c r="B3313"/>
  <c r="B3314"/>
  <c r="B3315"/>
  <c r="B3316"/>
  <c r="B3317"/>
  <c r="B3318"/>
  <c r="B3319"/>
  <c r="B3320"/>
  <c r="B3321"/>
  <c r="B3322"/>
  <c r="B3323"/>
  <c r="B3324"/>
  <c r="B3325"/>
  <c r="B3326"/>
  <c r="B3327"/>
  <c r="B3328"/>
  <c r="B3329"/>
  <c r="B3330"/>
  <c r="B3331"/>
  <c r="B3332"/>
  <c r="B3333"/>
  <c r="B3334"/>
  <c r="B3335"/>
  <c r="B3336"/>
  <c r="B3337"/>
  <c r="B3338"/>
  <c r="B3339"/>
  <c r="B3340"/>
  <c r="B3341"/>
  <c r="B3342"/>
  <c r="B3343"/>
  <c r="B3344"/>
  <c r="B3345"/>
  <c r="B3346"/>
  <c r="B3347"/>
  <c r="B3348"/>
  <c r="B3349"/>
  <c r="B3350"/>
  <c r="B3351"/>
  <c r="B3352"/>
  <c r="B3353"/>
  <c r="B3354"/>
  <c r="B3355"/>
  <c r="B3356"/>
  <c r="B3357"/>
  <c r="B3358"/>
  <c r="B3359"/>
  <c r="B3360"/>
  <c r="B3361"/>
  <c r="B3362"/>
  <c r="B3363"/>
  <c r="B3364"/>
  <c r="B3365"/>
  <c r="B3366"/>
  <c r="B3367"/>
  <c r="B3368"/>
  <c r="B3369"/>
  <c r="B3370"/>
  <c r="B3371"/>
  <c r="B3372"/>
  <c r="B3373"/>
  <c r="B3374"/>
  <c r="B3375"/>
  <c r="B3376"/>
  <c r="B3377"/>
  <c r="B3378"/>
  <c r="B3379"/>
  <c r="B3380"/>
  <c r="B3381"/>
  <c r="B3382"/>
  <c r="B3383"/>
  <c r="B3384"/>
  <c r="B3385"/>
  <c r="B3386"/>
  <c r="B3387"/>
  <c r="B3388"/>
  <c r="B3389"/>
  <c r="B3390"/>
  <c r="B3391"/>
  <c r="B3392"/>
  <c r="B3393"/>
  <c r="B3394"/>
  <c r="B3395"/>
  <c r="B3396"/>
  <c r="B3397"/>
  <c r="B3398"/>
  <c r="B3399"/>
  <c r="B3400"/>
  <c r="B3401"/>
  <c r="B3402"/>
  <c r="B3403"/>
  <c r="B3404"/>
  <c r="B3405"/>
  <c r="B3406"/>
  <c r="B3407"/>
  <c r="B3408"/>
  <c r="B3409"/>
  <c r="B3410"/>
  <c r="B3411"/>
  <c r="B3412"/>
  <c r="B3413"/>
  <c r="B3414"/>
  <c r="B3415"/>
  <c r="B3416"/>
  <c r="B3417"/>
  <c r="B3418"/>
  <c r="B3419"/>
  <c r="B3420"/>
  <c r="B3421"/>
  <c r="B3422"/>
  <c r="B3423"/>
  <c r="B3424"/>
  <c r="B3425"/>
  <c r="B3426"/>
  <c r="B3427"/>
  <c r="B3428"/>
  <c r="B3429"/>
  <c r="B3430"/>
  <c r="B3431"/>
  <c r="B3432"/>
  <c r="B3433"/>
  <c r="B3434"/>
  <c r="B3435"/>
  <c r="B3436"/>
  <c r="B3437"/>
  <c r="B3438"/>
  <c r="B3439"/>
  <c r="B3440"/>
  <c r="B3441"/>
  <c r="B3442"/>
  <c r="B3443"/>
  <c r="B3444"/>
  <c r="B3445"/>
  <c r="B3446"/>
  <c r="B3447"/>
  <c r="B3448"/>
  <c r="B3449"/>
  <c r="B3450"/>
  <c r="B3451"/>
  <c r="B3452"/>
  <c r="B3453"/>
  <c r="B3454"/>
  <c r="B3455"/>
  <c r="B3456"/>
  <c r="B3457"/>
  <c r="B3458"/>
  <c r="B3459"/>
  <c r="B3460"/>
  <c r="B3461"/>
  <c r="B3462"/>
  <c r="B3463"/>
  <c r="B3464"/>
  <c r="B3465"/>
  <c r="B3466"/>
  <c r="B3467"/>
  <c r="B3468"/>
  <c r="B3469"/>
  <c r="B3470"/>
  <c r="B3471"/>
  <c r="B3472"/>
  <c r="B3473"/>
  <c r="B3474"/>
  <c r="B3475"/>
  <c r="B3476"/>
  <c r="B3477"/>
  <c r="B3478"/>
  <c r="B3479"/>
  <c r="B3480"/>
  <c r="B3481"/>
  <c r="B3482"/>
  <c r="B3483"/>
  <c r="B3484"/>
  <c r="B3485"/>
  <c r="B3486"/>
  <c r="B3487"/>
  <c r="B3488"/>
  <c r="B3489"/>
  <c r="B3490"/>
  <c r="B3491"/>
  <c r="B3492"/>
  <c r="B3493"/>
  <c r="B3494"/>
  <c r="B3495"/>
  <c r="B3496"/>
  <c r="B3497"/>
  <c r="B3498"/>
  <c r="B3499"/>
  <c r="B3500"/>
  <c r="B3501"/>
  <c r="B3502"/>
  <c r="B3503"/>
  <c r="B3504"/>
  <c r="B3505"/>
  <c r="B3506"/>
  <c r="B3507"/>
  <c r="B3508"/>
  <c r="B3509"/>
  <c r="B3510"/>
  <c r="B3511"/>
  <c r="B3512"/>
  <c r="B3513"/>
  <c r="B3514"/>
  <c r="B3515"/>
  <c r="B3516"/>
  <c r="B3517"/>
  <c r="B3518"/>
  <c r="B3519"/>
  <c r="B3520"/>
  <c r="B3521"/>
  <c r="B3522"/>
  <c r="B3523"/>
  <c r="B3524"/>
  <c r="B3525"/>
  <c r="B3526"/>
  <c r="B3527"/>
  <c r="B3528"/>
  <c r="B3529"/>
  <c r="B3530"/>
  <c r="B3531"/>
  <c r="B3532"/>
  <c r="B3533"/>
  <c r="B3534"/>
  <c r="B3535"/>
  <c r="B3536"/>
  <c r="B3537"/>
  <c r="B3538"/>
  <c r="B3539"/>
  <c r="B3540"/>
  <c r="B3541"/>
  <c r="B3542"/>
  <c r="B3543"/>
  <c r="B3544"/>
  <c r="B3545"/>
  <c r="B3546"/>
  <c r="B3547"/>
  <c r="B3548"/>
  <c r="B3549"/>
  <c r="B3550"/>
  <c r="B3551"/>
  <c r="B3552"/>
  <c r="B3553"/>
  <c r="B3554"/>
  <c r="B3555"/>
  <c r="B3556"/>
  <c r="B3557"/>
  <c r="B3558"/>
  <c r="B3559"/>
  <c r="B3560"/>
  <c r="B3561"/>
  <c r="B3562"/>
  <c r="B3563"/>
  <c r="B3564"/>
  <c r="B3565"/>
  <c r="B3566"/>
  <c r="B3567"/>
  <c r="B3568"/>
  <c r="B3569"/>
  <c r="B3570"/>
  <c r="B3571"/>
  <c r="B3572"/>
  <c r="B3573"/>
  <c r="B3574"/>
  <c r="B3575"/>
  <c r="B3576"/>
  <c r="B3577"/>
  <c r="B3578"/>
  <c r="B3579"/>
  <c r="B3580"/>
  <c r="B3581"/>
  <c r="B3582"/>
  <c r="B3583"/>
  <c r="B3584"/>
  <c r="B3585"/>
  <c r="B3586"/>
  <c r="B3587"/>
  <c r="B3588"/>
  <c r="B3589"/>
  <c r="B3590"/>
  <c r="B3591"/>
  <c r="B3592"/>
  <c r="B3593"/>
  <c r="B3594"/>
  <c r="B3595"/>
  <c r="B3596"/>
  <c r="B3597"/>
  <c r="B3598"/>
  <c r="B3599"/>
  <c r="B3600"/>
  <c r="B3601"/>
  <c r="B3602"/>
  <c r="B3603"/>
  <c r="B3604"/>
  <c r="B3605"/>
  <c r="B3606"/>
  <c r="B3607"/>
  <c r="B3608"/>
  <c r="B3609"/>
  <c r="B3610"/>
  <c r="B3611"/>
  <c r="B3612"/>
  <c r="B3613"/>
  <c r="B3614"/>
  <c r="B3615"/>
  <c r="B3616"/>
  <c r="B3617"/>
  <c r="B3618"/>
  <c r="B3619"/>
  <c r="B3620"/>
  <c r="B3621"/>
  <c r="B3622"/>
  <c r="B3623"/>
  <c r="B3624"/>
  <c r="B3625"/>
  <c r="B3626"/>
  <c r="B3627"/>
  <c r="B3628"/>
  <c r="B3629"/>
  <c r="B3630"/>
  <c r="B3631"/>
  <c r="B3632"/>
  <c r="B3633"/>
  <c r="B3634"/>
  <c r="B3635"/>
  <c r="B3636"/>
  <c r="B3637"/>
  <c r="B3638"/>
  <c r="B3639"/>
  <c r="B3640"/>
  <c r="B3641"/>
  <c r="B3642"/>
  <c r="B3643"/>
  <c r="B3644"/>
  <c r="B3645"/>
  <c r="B3646"/>
  <c r="B3647"/>
  <c r="B3648"/>
  <c r="B3649"/>
  <c r="B3650"/>
  <c r="B3651"/>
  <c r="B3652"/>
  <c r="B3653"/>
  <c r="B3654"/>
  <c r="B3655"/>
  <c r="B3656"/>
  <c r="B3657"/>
  <c r="B3658"/>
  <c r="B3659"/>
  <c r="B3660"/>
  <c r="B3661"/>
  <c r="B3662"/>
  <c r="B3663"/>
  <c r="B3664"/>
  <c r="B3665"/>
  <c r="B3666"/>
  <c r="B3667"/>
  <c r="B3668"/>
  <c r="B3669"/>
  <c r="B3670"/>
  <c r="B3671"/>
  <c r="B3672"/>
  <c r="B3673"/>
  <c r="B3674"/>
  <c r="B3675"/>
  <c r="B3676"/>
  <c r="B3677"/>
  <c r="B3678"/>
  <c r="B3679"/>
  <c r="B3680"/>
  <c r="B3681"/>
  <c r="B3682"/>
  <c r="B3683"/>
  <c r="B3684"/>
  <c r="B3685"/>
  <c r="B3686"/>
  <c r="B3687"/>
  <c r="B3688"/>
  <c r="B3689"/>
  <c r="B3690"/>
  <c r="B3691"/>
  <c r="B3692"/>
  <c r="B3693"/>
  <c r="B3694"/>
  <c r="B3695"/>
  <c r="B3696"/>
  <c r="B3697"/>
  <c r="B3698"/>
  <c r="B3699"/>
  <c r="B3700"/>
  <c r="B3701"/>
  <c r="B3702"/>
  <c r="B3703"/>
  <c r="B3704"/>
  <c r="B3705"/>
  <c r="B3706"/>
  <c r="B3707"/>
  <c r="B3708"/>
  <c r="B3709"/>
  <c r="B3710"/>
  <c r="B3711"/>
  <c r="B3712"/>
  <c r="B3713"/>
  <c r="B3714"/>
  <c r="B3715"/>
  <c r="B3716"/>
  <c r="B3717"/>
  <c r="B3718"/>
  <c r="B3719"/>
  <c r="B3720"/>
  <c r="B3721"/>
  <c r="B3722"/>
  <c r="B3723"/>
  <c r="B3724"/>
  <c r="B3725"/>
  <c r="B3726"/>
  <c r="B3727"/>
  <c r="B3728"/>
  <c r="B3729"/>
  <c r="B3730"/>
  <c r="B3731"/>
  <c r="B3732"/>
  <c r="B3733"/>
  <c r="B3734"/>
  <c r="B3735"/>
  <c r="B3736"/>
  <c r="B3737"/>
  <c r="B3738"/>
  <c r="B3739"/>
  <c r="B3740"/>
  <c r="B3741"/>
  <c r="B3742"/>
  <c r="B3743"/>
  <c r="B3744"/>
  <c r="B3745"/>
  <c r="B3746"/>
  <c r="B3747"/>
  <c r="B3748"/>
  <c r="B3749"/>
  <c r="B3750"/>
  <c r="B3751"/>
  <c r="B3752"/>
  <c r="B3753"/>
  <c r="B3754"/>
  <c r="B3755"/>
  <c r="B3756"/>
  <c r="B3757"/>
  <c r="B3758"/>
  <c r="B3759"/>
  <c r="B3760"/>
  <c r="B3761"/>
  <c r="B3762"/>
  <c r="B3763"/>
  <c r="B3764"/>
  <c r="B3765"/>
  <c r="B3766"/>
  <c r="B3767"/>
  <c r="B3768"/>
  <c r="B3769"/>
  <c r="B3770"/>
  <c r="B3771"/>
  <c r="B3772"/>
  <c r="B3773"/>
  <c r="B3774"/>
  <c r="B3775"/>
  <c r="B3776"/>
  <c r="B3777"/>
  <c r="B3778"/>
  <c r="B3779"/>
  <c r="B3780"/>
  <c r="B3781"/>
  <c r="B3782"/>
  <c r="B3783"/>
  <c r="B3784"/>
  <c r="B3785"/>
  <c r="B3786"/>
  <c r="B3787"/>
  <c r="B3788"/>
  <c r="B3789"/>
  <c r="B3790"/>
  <c r="B3791"/>
  <c r="B3792"/>
  <c r="B3793"/>
  <c r="B3794"/>
  <c r="B3795"/>
  <c r="B3796"/>
  <c r="B3797"/>
  <c r="B3798"/>
  <c r="B3799"/>
  <c r="B3800"/>
  <c r="B3801"/>
  <c r="B3802"/>
  <c r="B3803"/>
  <c r="B3804"/>
  <c r="B3805"/>
  <c r="B3806"/>
  <c r="B3807"/>
  <c r="B3808"/>
  <c r="B3809"/>
  <c r="B3810"/>
  <c r="B3811"/>
  <c r="B3812"/>
  <c r="B3813"/>
  <c r="B3814"/>
  <c r="B3815"/>
  <c r="B3816"/>
  <c r="B3817"/>
  <c r="B3818"/>
  <c r="B3819"/>
  <c r="B3820"/>
  <c r="B3821"/>
  <c r="B3822"/>
  <c r="B3823"/>
  <c r="B3824"/>
  <c r="B3825"/>
  <c r="B3826"/>
  <c r="B3827"/>
  <c r="B3828"/>
  <c r="B3829"/>
  <c r="B3830"/>
  <c r="B3831"/>
  <c r="B3832"/>
  <c r="B3833"/>
  <c r="B3834"/>
  <c r="B3835"/>
  <c r="B3836"/>
  <c r="B3837"/>
  <c r="B3838"/>
  <c r="B3839"/>
  <c r="B3840"/>
  <c r="B3841"/>
  <c r="B3842"/>
  <c r="B3843"/>
  <c r="B3844"/>
  <c r="B3845"/>
  <c r="B3846"/>
  <c r="B3847"/>
  <c r="B3848"/>
  <c r="B3849"/>
  <c r="B3850"/>
  <c r="B3851"/>
  <c r="B3852"/>
  <c r="B3853"/>
  <c r="B3854"/>
  <c r="B3855"/>
  <c r="B3856"/>
  <c r="B3857"/>
  <c r="B3858"/>
  <c r="B3859"/>
  <c r="B3860"/>
  <c r="B3861"/>
  <c r="B3862"/>
  <c r="B3863"/>
  <c r="B3864"/>
  <c r="B3865"/>
  <c r="B3866"/>
  <c r="B3867"/>
  <c r="B3868"/>
  <c r="B3869"/>
  <c r="B3870"/>
  <c r="B3871"/>
  <c r="B3872"/>
  <c r="B3873"/>
  <c r="B3874"/>
  <c r="B3875"/>
  <c r="B3876"/>
  <c r="B3877"/>
  <c r="B3878"/>
  <c r="B3879"/>
  <c r="B3880"/>
  <c r="B3881"/>
  <c r="B3882"/>
  <c r="B3883"/>
  <c r="B3884"/>
  <c r="B3885"/>
  <c r="B3886"/>
  <c r="B3887"/>
  <c r="B3888"/>
  <c r="B3889"/>
  <c r="B3890"/>
  <c r="B3891"/>
  <c r="B3892"/>
  <c r="B3893"/>
  <c r="B3894"/>
  <c r="B3895"/>
  <c r="B3896"/>
  <c r="B3897"/>
  <c r="B3898"/>
  <c r="B3899"/>
  <c r="B3900"/>
  <c r="B3901"/>
  <c r="B3902"/>
  <c r="B3903"/>
  <c r="B3904"/>
  <c r="B3905"/>
  <c r="B3906"/>
  <c r="B3907"/>
  <c r="B3908"/>
  <c r="B3909"/>
  <c r="B3910"/>
  <c r="B3911"/>
  <c r="B3912"/>
  <c r="B3913"/>
  <c r="B3914"/>
  <c r="B3915"/>
  <c r="B3916"/>
  <c r="B3917"/>
  <c r="B3918"/>
  <c r="B3919"/>
  <c r="B3920"/>
  <c r="B3921"/>
  <c r="B3922"/>
  <c r="B3923"/>
  <c r="B3924"/>
  <c r="B3925"/>
  <c r="B3926"/>
  <c r="B3927"/>
  <c r="B3928"/>
  <c r="B3929"/>
  <c r="B3930"/>
  <c r="B3931"/>
  <c r="B3932"/>
  <c r="B3933"/>
  <c r="B3934"/>
  <c r="B3935"/>
  <c r="B3936"/>
  <c r="B3937"/>
  <c r="B3938"/>
  <c r="B3939"/>
  <c r="B3940"/>
  <c r="B3941"/>
  <c r="B3942"/>
  <c r="B3943"/>
  <c r="B3944"/>
  <c r="B3945"/>
  <c r="B3946"/>
  <c r="B3947"/>
  <c r="B3948"/>
  <c r="B3949"/>
  <c r="B3950"/>
  <c r="B3951"/>
  <c r="B3952"/>
  <c r="B3953"/>
  <c r="B3954"/>
  <c r="B3955"/>
  <c r="B3956"/>
  <c r="B3957"/>
  <c r="B3958"/>
  <c r="B3959"/>
  <c r="B3960"/>
  <c r="B3961"/>
  <c r="B3962"/>
  <c r="B3963"/>
  <c r="B3964"/>
  <c r="B3965"/>
  <c r="B3966"/>
  <c r="B3967"/>
  <c r="B3968"/>
  <c r="B3969"/>
  <c r="B3970"/>
  <c r="B3971"/>
  <c r="B3972"/>
  <c r="B3973"/>
  <c r="B3974"/>
  <c r="B3975"/>
  <c r="B3976"/>
  <c r="B3977"/>
  <c r="B3978"/>
  <c r="B3979"/>
  <c r="B3980"/>
  <c r="B3981"/>
  <c r="B3982"/>
  <c r="B3983"/>
  <c r="B3984"/>
  <c r="B3985"/>
  <c r="B3986"/>
  <c r="B3987"/>
  <c r="B3988"/>
  <c r="B3989"/>
  <c r="B3990"/>
  <c r="B3991"/>
  <c r="B3992"/>
  <c r="B3993"/>
  <c r="B3994"/>
  <c r="B3995"/>
  <c r="B3996"/>
  <c r="B3997"/>
  <c r="B3998"/>
  <c r="B3999"/>
  <c r="B4000"/>
  <c r="B4001"/>
  <c r="B4002"/>
  <c r="B4003"/>
  <c r="B4004"/>
  <c r="B4005"/>
  <c r="B4006"/>
  <c r="B4007"/>
  <c r="B4008"/>
  <c r="B4009"/>
  <c r="B4010"/>
  <c r="B4011"/>
  <c r="B4012"/>
  <c r="B4013"/>
  <c r="B4014"/>
  <c r="B4015"/>
  <c r="B4016"/>
  <c r="B4017"/>
  <c r="B4018"/>
  <c r="B4019"/>
  <c r="B4020"/>
  <c r="B4021"/>
  <c r="B4022"/>
  <c r="B4023"/>
  <c r="B4024"/>
  <c r="B4025"/>
  <c r="B4026"/>
  <c r="B4027"/>
  <c r="B4028"/>
  <c r="B4029"/>
  <c r="B4030"/>
  <c r="B4031"/>
  <c r="B4032"/>
  <c r="B4033"/>
  <c r="B4034"/>
  <c r="B4035"/>
  <c r="B4036"/>
  <c r="B4037"/>
  <c r="B4038"/>
  <c r="B4039"/>
  <c r="B4040"/>
  <c r="B4041"/>
  <c r="B4042"/>
  <c r="B4043"/>
  <c r="B4044"/>
  <c r="B4045"/>
  <c r="B4046"/>
  <c r="B4047"/>
  <c r="B4048"/>
  <c r="B4049"/>
  <c r="B4050"/>
  <c r="B4051"/>
  <c r="B4052"/>
  <c r="B4053"/>
  <c r="B4054"/>
  <c r="B4055"/>
  <c r="B4056"/>
  <c r="B4057"/>
  <c r="B4058"/>
  <c r="B4059"/>
  <c r="B4060"/>
  <c r="B4061"/>
  <c r="B4062"/>
  <c r="B4063"/>
  <c r="B4064"/>
  <c r="B4065"/>
  <c r="B4066"/>
  <c r="B4067"/>
  <c r="B4068"/>
  <c r="B4069"/>
  <c r="B4070"/>
  <c r="B4071"/>
  <c r="B4072"/>
  <c r="B4073"/>
  <c r="B4074"/>
  <c r="B4075"/>
  <c r="B4076"/>
  <c r="B4077"/>
  <c r="B4078"/>
  <c r="B4079"/>
  <c r="B4080"/>
  <c r="B4081"/>
  <c r="B4082"/>
  <c r="B4083"/>
  <c r="B4084"/>
  <c r="B4085"/>
  <c r="B4086"/>
  <c r="B4087"/>
  <c r="B4088"/>
  <c r="B4089"/>
  <c r="B4090"/>
  <c r="B4091"/>
  <c r="B4092"/>
  <c r="B4093"/>
  <c r="B4094"/>
  <c r="B4095"/>
  <c r="B4096"/>
  <c r="B4097"/>
  <c r="B4098"/>
  <c r="B4099"/>
  <c r="B4100"/>
  <c r="B4101"/>
  <c r="B4102"/>
  <c r="B4103"/>
  <c r="B4104"/>
  <c r="B4105"/>
  <c r="B4106"/>
  <c r="B4107"/>
  <c r="B4108"/>
  <c r="B4109"/>
  <c r="B4110"/>
  <c r="B4111"/>
  <c r="B4112"/>
  <c r="B4113"/>
  <c r="B4114"/>
  <c r="B4115"/>
  <c r="B4116"/>
  <c r="B4117"/>
  <c r="B4118"/>
  <c r="B4119"/>
  <c r="B4120"/>
  <c r="B4121"/>
  <c r="B4122"/>
  <c r="B4123"/>
  <c r="B4124"/>
  <c r="B4125"/>
  <c r="B4126"/>
  <c r="B4127"/>
  <c r="B4128"/>
  <c r="B4129"/>
  <c r="B4130"/>
  <c r="B4131"/>
  <c r="B4132"/>
  <c r="B4133"/>
  <c r="B4134"/>
  <c r="B4135"/>
  <c r="B4136"/>
  <c r="B4137"/>
  <c r="B4138"/>
  <c r="B4139"/>
  <c r="B4140"/>
  <c r="B4141"/>
  <c r="B4142"/>
  <c r="B4143"/>
  <c r="B4144"/>
  <c r="B4145"/>
  <c r="B4146"/>
  <c r="B4147"/>
  <c r="B4148"/>
  <c r="B4149"/>
  <c r="B4150"/>
  <c r="B4151"/>
  <c r="B4152"/>
  <c r="B4153"/>
  <c r="B4154"/>
  <c r="B4155"/>
  <c r="B4156"/>
  <c r="B4157"/>
  <c r="B4158"/>
  <c r="B4159"/>
  <c r="B4160"/>
  <c r="B4161"/>
  <c r="B4162"/>
  <c r="B4163"/>
  <c r="B4164"/>
  <c r="B4165"/>
  <c r="B4166"/>
  <c r="B4167"/>
  <c r="B4168"/>
  <c r="B4169"/>
  <c r="B4170"/>
  <c r="B4171"/>
  <c r="B4172"/>
  <c r="B4173"/>
  <c r="B4174"/>
  <c r="B4175"/>
  <c r="B4176"/>
  <c r="B4177"/>
  <c r="B4178"/>
  <c r="B4179"/>
  <c r="B4180"/>
  <c r="B4181"/>
  <c r="B4182"/>
  <c r="B4183"/>
  <c r="B4184"/>
  <c r="B4185"/>
  <c r="B4186"/>
  <c r="B4187"/>
  <c r="B4188"/>
  <c r="B4189"/>
  <c r="B4190"/>
  <c r="B4191"/>
  <c r="B4192"/>
  <c r="B4193"/>
  <c r="B4194"/>
  <c r="B4195"/>
  <c r="B4196"/>
  <c r="B4197"/>
  <c r="B4198"/>
  <c r="B4199"/>
  <c r="B4200"/>
  <c r="B4201"/>
  <c r="B4202"/>
  <c r="B4203"/>
  <c r="B4204"/>
  <c r="B4205"/>
  <c r="B4206"/>
  <c r="B4207"/>
  <c r="B4208"/>
  <c r="B4209"/>
  <c r="B4210"/>
  <c r="B4211"/>
  <c r="B4212"/>
  <c r="B4213"/>
  <c r="B4214"/>
  <c r="B4215"/>
  <c r="B4216"/>
  <c r="B4217"/>
  <c r="B4218"/>
  <c r="B4219"/>
  <c r="B4220"/>
  <c r="B4221"/>
  <c r="B4222"/>
  <c r="B4223"/>
  <c r="B4224"/>
  <c r="B4225"/>
  <c r="B4226"/>
  <c r="B4227"/>
  <c r="B4228"/>
  <c r="B4229"/>
  <c r="B4230"/>
  <c r="B4231"/>
  <c r="B4232"/>
  <c r="B4233"/>
  <c r="B4234"/>
  <c r="B4235"/>
  <c r="B4236"/>
  <c r="B4237"/>
  <c r="B4238"/>
  <c r="B4239"/>
  <c r="B4240"/>
  <c r="B4241"/>
  <c r="B4242"/>
  <c r="B4243"/>
  <c r="B4244"/>
  <c r="B4245"/>
  <c r="B4246"/>
  <c r="B4247"/>
  <c r="B4248"/>
  <c r="B4249"/>
  <c r="B4250"/>
  <c r="B4251"/>
  <c r="B4252"/>
  <c r="B4253"/>
  <c r="B4254"/>
  <c r="B4255"/>
  <c r="B4256"/>
  <c r="B4257"/>
  <c r="B4258"/>
  <c r="B4259"/>
  <c r="B4260"/>
  <c r="B4261"/>
  <c r="B4262"/>
  <c r="B4263"/>
  <c r="B4264"/>
  <c r="B4265"/>
  <c r="B4266"/>
  <c r="B4267"/>
  <c r="B4268"/>
  <c r="B4269"/>
  <c r="B4270"/>
  <c r="B4271"/>
  <c r="B4272"/>
  <c r="B4273"/>
  <c r="B4274"/>
  <c r="B4275"/>
  <c r="B4276"/>
  <c r="B4277"/>
  <c r="B4278"/>
  <c r="B4279"/>
  <c r="B4280"/>
  <c r="B4281"/>
  <c r="B4282"/>
  <c r="B4283"/>
  <c r="B4284"/>
  <c r="B4285"/>
  <c r="B4286"/>
  <c r="B4287"/>
  <c r="B4288"/>
  <c r="B4289"/>
  <c r="B4290"/>
  <c r="B4291"/>
  <c r="B4292"/>
  <c r="B4293"/>
  <c r="B4294"/>
  <c r="B4295"/>
  <c r="B4296"/>
  <c r="B4297"/>
  <c r="B4298"/>
  <c r="B4299"/>
  <c r="B4300"/>
  <c r="B4301"/>
  <c r="B4302"/>
  <c r="B4303"/>
  <c r="B4304"/>
  <c r="B4305"/>
  <c r="B4306"/>
  <c r="B4307"/>
  <c r="B4308"/>
  <c r="B4309"/>
  <c r="B4310"/>
  <c r="B4311"/>
  <c r="B4312"/>
  <c r="B4313"/>
  <c r="B4314"/>
  <c r="B4315"/>
  <c r="B4316"/>
  <c r="B4317"/>
  <c r="B4318"/>
  <c r="B4319"/>
  <c r="B4320"/>
  <c r="B4321"/>
  <c r="B4322"/>
  <c r="B4323"/>
  <c r="B4324"/>
  <c r="B4325"/>
  <c r="B4326"/>
  <c r="B4327"/>
  <c r="B4328"/>
  <c r="B4329"/>
  <c r="B4330"/>
  <c r="B4331"/>
  <c r="B4332"/>
  <c r="B4333"/>
  <c r="B4334"/>
  <c r="B4335"/>
  <c r="B4336"/>
  <c r="B4337"/>
  <c r="B4338"/>
  <c r="B4339"/>
  <c r="B4340"/>
  <c r="B4341"/>
  <c r="B4342"/>
  <c r="B4343"/>
  <c r="B4344"/>
  <c r="B4345"/>
  <c r="B4346"/>
  <c r="B4347"/>
  <c r="B4348"/>
  <c r="B4349"/>
  <c r="B4350"/>
  <c r="B4351"/>
  <c r="B4352"/>
  <c r="B4353"/>
  <c r="B4354"/>
  <c r="B4355"/>
  <c r="B4356"/>
  <c r="B4357"/>
  <c r="B4358"/>
  <c r="B4359"/>
  <c r="B4360"/>
  <c r="B4361"/>
  <c r="B4362"/>
  <c r="B4363"/>
  <c r="B4364"/>
  <c r="B4365"/>
  <c r="B4366"/>
  <c r="B4367"/>
  <c r="B4368"/>
  <c r="B4369"/>
  <c r="B4370"/>
  <c r="B4371"/>
  <c r="B4372"/>
  <c r="B4373"/>
  <c r="B4374"/>
  <c r="B4375"/>
  <c r="B4376"/>
  <c r="B4377"/>
  <c r="B4378"/>
  <c r="B4379"/>
  <c r="B4380"/>
  <c r="B4381"/>
  <c r="B4382"/>
  <c r="B4383"/>
  <c r="B4384"/>
  <c r="B4385"/>
  <c r="B4386"/>
  <c r="B4387"/>
  <c r="B4388"/>
  <c r="B4389"/>
  <c r="B4390"/>
  <c r="B4391"/>
  <c r="B4392"/>
  <c r="B4393"/>
  <c r="B4394"/>
  <c r="B4395"/>
  <c r="B4396"/>
  <c r="B4397"/>
  <c r="B4398"/>
  <c r="B4399"/>
  <c r="B4400"/>
  <c r="B4401"/>
  <c r="B4402"/>
  <c r="B4403"/>
  <c r="B4404"/>
  <c r="B4405"/>
  <c r="B4406"/>
  <c r="B4407"/>
  <c r="B4408"/>
  <c r="B4409"/>
  <c r="B4410"/>
  <c r="B4411"/>
  <c r="B4412"/>
  <c r="B4413"/>
  <c r="B4414"/>
  <c r="B4415"/>
  <c r="B4416"/>
  <c r="B4417"/>
  <c r="B4418"/>
  <c r="B4419"/>
  <c r="B4420"/>
  <c r="B4421"/>
  <c r="B4422"/>
  <c r="B4423"/>
  <c r="B4424"/>
  <c r="B4425"/>
  <c r="B4426"/>
  <c r="B4427"/>
  <c r="B4428"/>
  <c r="B4429"/>
  <c r="B4430"/>
  <c r="B4431"/>
  <c r="B4432"/>
  <c r="B4433"/>
  <c r="B4434"/>
  <c r="B4435"/>
  <c r="B4436"/>
  <c r="B4437"/>
  <c r="B4438"/>
  <c r="B4439"/>
  <c r="B4440"/>
  <c r="B4441"/>
  <c r="B4442"/>
  <c r="B4443"/>
  <c r="B4444"/>
  <c r="B4445"/>
  <c r="B4446"/>
  <c r="B4447"/>
  <c r="B4448"/>
  <c r="B4449"/>
  <c r="B4450"/>
  <c r="B4451"/>
  <c r="B4452"/>
  <c r="B4453"/>
  <c r="B4454"/>
  <c r="B4455"/>
  <c r="B4456"/>
  <c r="B4457"/>
  <c r="B4458"/>
  <c r="B4459"/>
  <c r="B4460"/>
  <c r="B4461"/>
  <c r="B4462"/>
  <c r="B4463"/>
  <c r="B4464"/>
  <c r="B4465"/>
  <c r="B4466"/>
  <c r="B4467"/>
  <c r="B4468"/>
  <c r="B4469"/>
  <c r="B4470"/>
  <c r="B4471"/>
  <c r="B4472"/>
  <c r="B4473"/>
  <c r="B4474"/>
  <c r="B4475"/>
  <c r="B4476"/>
  <c r="B4477"/>
  <c r="B4478"/>
  <c r="B4479"/>
  <c r="B4480"/>
  <c r="B4481"/>
  <c r="B4482"/>
  <c r="B4483"/>
  <c r="B4484"/>
  <c r="B4485"/>
  <c r="B4486"/>
  <c r="B4487"/>
  <c r="B4488"/>
  <c r="B4489"/>
  <c r="B4490"/>
  <c r="B4491"/>
  <c r="B4492"/>
  <c r="B4493"/>
  <c r="B4494"/>
  <c r="B4495"/>
  <c r="B4496"/>
  <c r="B4497"/>
  <c r="B4498"/>
  <c r="B4499"/>
  <c r="B4500"/>
  <c r="B4501"/>
  <c r="B4502"/>
  <c r="B4503"/>
  <c r="B4504"/>
  <c r="B4505"/>
  <c r="B4506"/>
  <c r="B4507"/>
  <c r="B4508"/>
  <c r="B4509"/>
  <c r="B4510"/>
  <c r="B4511"/>
  <c r="B4512"/>
  <c r="B4513"/>
  <c r="B4514"/>
  <c r="B4515"/>
  <c r="B4516"/>
  <c r="B4517"/>
  <c r="B4518"/>
  <c r="B4519"/>
  <c r="B4520"/>
  <c r="B4521"/>
  <c r="B4522"/>
  <c r="B4523"/>
  <c r="B4524"/>
  <c r="B4525"/>
  <c r="B4526"/>
  <c r="B4527"/>
  <c r="B4528"/>
  <c r="B4529"/>
  <c r="B4530"/>
  <c r="B4531"/>
  <c r="B4532"/>
  <c r="B4533"/>
  <c r="B4534"/>
  <c r="B4535"/>
  <c r="B4536"/>
  <c r="B4537"/>
  <c r="B4538"/>
  <c r="B4539"/>
  <c r="B4540"/>
  <c r="B4541"/>
  <c r="B4542"/>
  <c r="B4543"/>
  <c r="B4544"/>
  <c r="B4545"/>
  <c r="B4546"/>
  <c r="B4547"/>
  <c r="B4548"/>
  <c r="B4549"/>
  <c r="B4550"/>
  <c r="B4551"/>
  <c r="B4552"/>
  <c r="B4553"/>
  <c r="B4554"/>
  <c r="B4555"/>
  <c r="B4556"/>
  <c r="B4557"/>
  <c r="B4558"/>
  <c r="B4559"/>
  <c r="B4560"/>
  <c r="B4561"/>
  <c r="B4562"/>
  <c r="B4563"/>
  <c r="B4564"/>
  <c r="B4565"/>
  <c r="B4566"/>
  <c r="B4567"/>
  <c r="B4568"/>
  <c r="B4569"/>
  <c r="B4570"/>
  <c r="B4571"/>
  <c r="B4572"/>
  <c r="B4573"/>
  <c r="B4574"/>
  <c r="B4575"/>
  <c r="B4576"/>
  <c r="B4577"/>
  <c r="B4578"/>
  <c r="B4579"/>
  <c r="B4580"/>
  <c r="B4581"/>
  <c r="B4582"/>
  <c r="B4583"/>
  <c r="B4584"/>
  <c r="B4585"/>
  <c r="B4586"/>
  <c r="B4587"/>
  <c r="B4588"/>
  <c r="B4589"/>
  <c r="B4590"/>
  <c r="B4591"/>
  <c r="B4592"/>
  <c r="B4593"/>
  <c r="B4594"/>
  <c r="B4595"/>
  <c r="B4596"/>
  <c r="B4597"/>
  <c r="B4598"/>
  <c r="B4599"/>
  <c r="B4600"/>
  <c r="B4601"/>
  <c r="B4602"/>
  <c r="B4603"/>
  <c r="B4604"/>
  <c r="B4605"/>
  <c r="B4606"/>
  <c r="B4607"/>
  <c r="B4608"/>
  <c r="B4609"/>
  <c r="B4610"/>
  <c r="B4611"/>
  <c r="B4612"/>
  <c r="B4613"/>
  <c r="B4614"/>
  <c r="B4615"/>
  <c r="B4616"/>
  <c r="B4617"/>
  <c r="B4618"/>
  <c r="B4619"/>
  <c r="B4620"/>
  <c r="B4621"/>
  <c r="B4622"/>
  <c r="B4623"/>
  <c r="B4624"/>
  <c r="B4625"/>
  <c r="B4626"/>
  <c r="B4627"/>
  <c r="B4628"/>
  <c r="B4629"/>
  <c r="B4630"/>
  <c r="B4631"/>
  <c r="B4632"/>
  <c r="B4633"/>
  <c r="B4634"/>
  <c r="B4635"/>
  <c r="B4636"/>
  <c r="B4637"/>
  <c r="B4638"/>
  <c r="B4639"/>
  <c r="B4640"/>
  <c r="B4641"/>
  <c r="B4642"/>
  <c r="B4643"/>
  <c r="B4644"/>
  <c r="B4645"/>
  <c r="B4646"/>
  <c r="B4647"/>
  <c r="B4648"/>
  <c r="B4649"/>
  <c r="B4650"/>
  <c r="B4651"/>
  <c r="B4652"/>
  <c r="B4653"/>
  <c r="B4654"/>
  <c r="B4655"/>
  <c r="B4656"/>
  <c r="B4657"/>
  <c r="B4658"/>
  <c r="B4659"/>
  <c r="B4660"/>
  <c r="B4661"/>
  <c r="B4662"/>
  <c r="B4663"/>
  <c r="B4664"/>
  <c r="B4665"/>
  <c r="B4666"/>
  <c r="B4667"/>
  <c r="B4668"/>
  <c r="B4669"/>
  <c r="B4670"/>
  <c r="B4671"/>
  <c r="B4672"/>
  <c r="B4673"/>
  <c r="B4674"/>
  <c r="B4675"/>
  <c r="B4676"/>
  <c r="B4677"/>
  <c r="B4678"/>
  <c r="B4679"/>
  <c r="B4680"/>
  <c r="B4681"/>
  <c r="B4682"/>
  <c r="B4683"/>
  <c r="B4684"/>
  <c r="B4685"/>
  <c r="B4686"/>
  <c r="B4687"/>
  <c r="B4688"/>
  <c r="B4689"/>
  <c r="B4690"/>
  <c r="B4691"/>
  <c r="B4692"/>
  <c r="B4693"/>
  <c r="B4694"/>
  <c r="B4695"/>
  <c r="B4696"/>
  <c r="B4697"/>
  <c r="B4698"/>
  <c r="B4699"/>
  <c r="B4700"/>
  <c r="B4701"/>
  <c r="B4702"/>
  <c r="B4703"/>
  <c r="B4704"/>
  <c r="B4705"/>
  <c r="B4706"/>
  <c r="B4707"/>
  <c r="B4708"/>
  <c r="B4709"/>
  <c r="B4710"/>
  <c r="B4711"/>
  <c r="B4712"/>
  <c r="B4713"/>
  <c r="B4714"/>
  <c r="B4715"/>
  <c r="B4716"/>
  <c r="B4717"/>
  <c r="B4718"/>
  <c r="B4719"/>
  <c r="B4720"/>
  <c r="B4721"/>
  <c r="B4722"/>
  <c r="B4723"/>
  <c r="B4724"/>
  <c r="B4725"/>
  <c r="B4726"/>
  <c r="B4727"/>
  <c r="B4728"/>
  <c r="B4729"/>
  <c r="B4730"/>
  <c r="B4731"/>
  <c r="B4732"/>
  <c r="B4733"/>
  <c r="B4734"/>
  <c r="B4735"/>
  <c r="B4736"/>
  <c r="B4737"/>
  <c r="B4738"/>
  <c r="B4739"/>
  <c r="B4740"/>
  <c r="B4741"/>
  <c r="B4742"/>
  <c r="B4743"/>
  <c r="B4744"/>
  <c r="B4745"/>
  <c r="B4746"/>
  <c r="B4747"/>
  <c r="B4748"/>
  <c r="B4749"/>
  <c r="B4750"/>
  <c r="B4751"/>
  <c r="B4752"/>
  <c r="B4753"/>
  <c r="B4754"/>
  <c r="B4755"/>
  <c r="B4756"/>
  <c r="B4757"/>
  <c r="B4758"/>
  <c r="B4759"/>
  <c r="B4760"/>
  <c r="B4761"/>
  <c r="B4762"/>
  <c r="B4763"/>
  <c r="B4764"/>
  <c r="B4765"/>
  <c r="B4766"/>
  <c r="B4767"/>
  <c r="B4768"/>
  <c r="B4769"/>
  <c r="B4770"/>
  <c r="B4771"/>
  <c r="B4772"/>
  <c r="B4773"/>
  <c r="B4774"/>
  <c r="B4775"/>
  <c r="B4776"/>
  <c r="B4777"/>
  <c r="B4778"/>
  <c r="B4779"/>
  <c r="B4780"/>
  <c r="B4781"/>
  <c r="B4782"/>
  <c r="B4783"/>
  <c r="B4784"/>
  <c r="B4785"/>
  <c r="B4786"/>
  <c r="B4787"/>
  <c r="B4788"/>
  <c r="B4789"/>
  <c r="B4790"/>
  <c r="B4791"/>
  <c r="B4792"/>
  <c r="B4793"/>
  <c r="B4794"/>
  <c r="B4795"/>
  <c r="B4796"/>
  <c r="B4797"/>
  <c r="B4798"/>
  <c r="B4799"/>
  <c r="B4800"/>
  <c r="B4801"/>
  <c r="B4802"/>
  <c r="B4803"/>
  <c r="B4804"/>
  <c r="B4805"/>
  <c r="B4806"/>
  <c r="B4807"/>
  <c r="B4808"/>
  <c r="B4809"/>
  <c r="B4810"/>
  <c r="B4811"/>
  <c r="B4812"/>
  <c r="B4813"/>
  <c r="B4814"/>
  <c r="B4815"/>
  <c r="B4816"/>
  <c r="B4817"/>
  <c r="B4818"/>
  <c r="B4819"/>
  <c r="B4820"/>
  <c r="B4821"/>
  <c r="B4822"/>
  <c r="B4823"/>
  <c r="B4824"/>
  <c r="B4825"/>
  <c r="B4826"/>
  <c r="B4827"/>
  <c r="B4828"/>
  <c r="B4829"/>
  <c r="B4830"/>
  <c r="B4831"/>
  <c r="B4832"/>
  <c r="B4833"/>
  <c r="B4834"/>
  <c r="B4835"/>
  <c r="B4836"/>
  <c r="B4837"/>
  <c r="B4838"/>
  <c r="B4839"/>
  <c r="B4840"/>
  <c r="B4841"/>
  <c r="B4842"/>
  <c r="B4843"/>
  <c r="B4844"/>
  <c r="B4845"/>
  <c r="B4846"/>
  <c r="B4847"/>
  <c r="B4848"/>
  <c r="B4849"/>
  <c r="B4850"/>
  <c r="B4851"/>
  <c r="B4852"/>
  <c r="B4853"/>
  <c r="B4854"/>
  <c r="B4855"/>
  <c r="B4856"/>
  <c r="B4857"/>
  <c r="B4858"/>
  <c r="B4859"/>
  <c r="B4860"/>
  <c r="B4861"/>
  <c r="B4862"/>
  <c r="B4863"/>
  <c r="B4864"/>
  <c r="B4865"/>
  <c r="B4866"/>
  <c r="B4867"/>
  <c r="B4868"/>
  <c r="B4869"/>
  <c r="B4870"/>
  <c r="B4871"/>
  <c r="B4872"/>
  <c r="B4873"/>
  <c r="B4874"/>
  <c r="B4875"/>
  <c r="B4876"/>
  <c r="B4877"/>
  <c r="B4878"/>
  <c r="B4879"/>
  <c r="B4880"/>
  <c r="B4881"/>
  <c r="B4882"/>
  <c r="B4883"/>
  <c r="B4884"/>
  <c r="B4885"/>
  <c r="B4886"/>
  <c r="B4887"/>
  <c r="B4888"/>
  <c r="B4889"/>
  <c r="B4890"/>
  <c r="B4891"/>
  <c r="B4892"/>
  <c r="B4893"/>
  <c r="B4894"/>
  <c r="B4895"/>
  <c r="B4896"/>
  <c r="B4897"/>
  <c r="B4898"/>
  <c r="B4899"/>
  <c r="B4900"/>
  <c r="B4901"/>
  <c r="B4902"/>
  <c r="B4903"/>
  <c r="B4904"/>
  <c r="B4905"/>
  <c r="B4906"/>
  <c r="B4907"/>
  <c r="B4908"/>
  <c r="B4909"/>
  <c r="B4910"/>
  <c r="B4911"/>
  <c r="B4912"/>
  <c r="B4913"/>
  <c r="B4914"/>
  <c r="B4915"/>
  <c r="B4916"/>
  <c r="B4917"/>
  <c r="B4918"/>
  <c r="B4919"/>
  <c r="B4920"/>
  <c r="B4921"/>
  <c r="B4922"/>
  <c r="B4923"/>
  <c r="B4924"/>
  <c r="B4925"/>
  <c r="B4926"/>
  <c r="B4927"/>
  <c r="B4928"/>
  <c r="B4929"/>
  <c r="B4930"/>
  <c r="B4931"/>
  <c r="B4932"/>
  <c r="B4933"/>
  <c r="B4934"/>
  <c r="B4935"/>
  <c r="B4936"/>
  <c r="B4937"/>
  <c r="B4938"/>
  <c r="B4939"/>
  <c r="B4940"/>
  <c r="B4941"/>
  <c r="B4942"/>
  <c r="B4943"/>
  <c r="B4944"/>
  <c r="B4945"/>
  <c r="B4946"/>
  <c r="B4947"/>
  <c r="B4948"/>
  <c r="B4949"/>
  <c r="B4950"/>
  <c r="B4951"/>
  <c r="B4952"/>
  <c r="B4953"/>
  <c r="B4954"/>
  <c r="B4955"/>
  <c r="B4956"/>
  <c r="B4957"/>
  <c r="B4958"/>
  <c r="B4959"/>
  <c r="B4960"/>
  <c r="B4961"/>
  <c r="B4962"/>
  <c r="B4963"/>
  <c r="B4964"/>
  <c r="B4965"/>
  <c r="B4966"/>
  <c r="B4967"/>
  <c r="B4968"/>
  <c r="B4969"/>
  <c r="B4970"/>
  <c r="B4971"/>
  <c r="B4972"/>
  <c r="B4973"/>
  <c r="B4974"/>
  <c r="B4975"/>
  <c r="B4976"/>
  <c r="B4977"/>
  <c r="B4978"/>
  <c r="B4979"/>
  <c r="B4980"/>
  <c r="B4981"/>
  <c r="B4982"/>
  <c r="B4983"/>
  <c r="B4984"/>
  <c r="B4985"/>
  <c r="B4986"/>
  <c r="B4987"/>
  <c r="B4988"/>
  <c r="B4989"/>
  <c r="B4990"/>
  <c r="B4991"/>
  <c r="B4992"/>
  <c r="B4993"/>
  <c r="B4994"/>
  <c r="B4995"/>
  <c r="B4996"/>
  <c r="B4997"/>
  <c r="B4998"/>
  <c r="B4999"/>
  <c r="B5000"/>
  <c r="B3" i="3"/>
  <c r="E1318" l="1"/>
  <c r="B1318"/>
  <c r="E1995"/>
  <c r="B1995"/>
  <c r="E1983"/>
  <c r="B1983"/>
  <c r="E1963"/>
  <c r="B1963"/>
  <c r="E1993"/>
  <c r="B1993"/>
  <c r="E1985"/>
  <c r="B1985"/>
  <c r="E1977"/>
  <c r="B1977"/>
  <c r="E1969"/>
  <c r="B1969"/>
  <c r="E1961"/>
  <c r="B1961"/>
  <c r="E1953"/>
  <c r="B1953"/>
  <c r="E1991"/>
  <c r="B1991"/>
  <c r="E1971"/>
  <c r="B1971"/>
  <c r="E1959"/>
  <c r="B1959"/>
  <c r="E1949"/>
  <c r="B1949"/>
  <c r="E1943"/>
  <c r="B1943"/>
  <c r="E1935"/>
  <c r="B1935"/>
  <c r="E1929"/>
  <c r="B1929"/>
  <c r="E1921"/>
  <c r="B1921"/>
  <c r="E1913"/>
  <c r="B1913"/>
  <c r="E1907"/>
  <c r="B1907"/>
  <c r="E1899"/>
  <c r="B1899"/>
  <c r="E1893"/>
  <c r="B1893"/>
  <c r="E1885"/>
  <c r="B1885"/>
  <c r="E1877"/>
  <c r="B1877"/>
  <c r="E1869"/>
  <c r="B1869"/>
  <c r="E1863"/>
  <c r="B1863"/>
  <c r="E1855"/>
  <c r="B1855"/>
  <c r="E1849"/>
  <c r="B1849"/>
  <c r="E1841"/>
  <c r="B1841"/>
  <c r="E1829"/>
  <c r="B1829"/>
  <c r="E1998"/>
  <c r="B1998"/>
  <c r="E1994"/>
  <c r="B1994"/>
  <c r="E1990"/>
  <c r="B1990"/>
  <c r="E1986"/>
  <c r="B1986"/>
  <c r="E1982"/>
  <c r="B1982"/>
  <c r="E1978"/>
  <c r="B1978"/>
  <c r="E1974"/>
  <c r="B1974"/>
  <c r="E1970"/>
  <c r="B1970"/>
  <c r="E1966"/>
  <c r="B1966"/>
  <c r="E1962"/>
  <c r="B1962"/>
  <c r="E1958"/>
  <c r="B1958"/>
  <c r="E1954"/>
  <c r="B1954"/>
  <c r="E1950"/>
  <c r="B1950"/>
  <c r="E1946"/>
  <c r="B1946"/>
  <c r="E1942"/>
  <c r="B1942"/>
  <c r="E1938"/>
  <c r="B1938"/>
  <c r="E1934"/>
  <c r="B1934"/>
  <c r="E1930"/>
  <c r="B1930"/>
  <c r="E1926"/>
  <c r="B1926"/>
  <c r="E1922"/>
  <c r="B1922"/>
  <c r="E1918"/>
  <c r="B1918"/>
  <c r="E1914"/>
  <c r="B1914"/>
  <c r="E1910"/>
  <c r="B1910"/>
  <c r="E1906"/>
  <c r="B1906"/>
  <c r="E1902"/>
  <c r="B1902"/>
  <c r="E1898"/>
  <c r="B1898"/>
  <c r="E1894"/>
  <c r="B1894"/>
  <c r="E1890"/>
  <c r="B1890"/>
  <c r="E1886"/>
  <c r="B1886"/>
  <c r="E1882"/>
  <c r="B1882"/>
  <c r="E1878"/>
  <c r="B1878"/>
  <c r="E1874"/>
  <c r="B1874"/>
  <c r="E1870"/>
  <c r="B1870"/>
  <c r="E1866"/>
  <c r="B1866"/>
  <c r="E1862"/>
  <c r="B1862"/>
  <c r="E1858"/>
  <c r="B1858"/>
  <c r="E1854"/>
  <c r="B1854"/>
  <c r="E1850"/>
  <c r="B1850"/>
  <c r="E1846"/>
  <c r="B1846"/>
  <c r="E1842"/>
  <c r="B1842"/>
  <c r="E1838"/>
  <c r="B1838"/>
  <c r="E1834"/>
  <c r="B1834"/>
  <c r="E1830"/>
  <c r="B1830"/>
  <c r="E1826"/>
  <c r="B1826"/>
  <c r="E1822"/>
  <c r="B1822"/>
  <c r="E1818"/>
  <c r="B1818"/>
  <c r="E1814"/>
  <c r="B1814"/>
  <c r="E1810"/>
  <c r="B1810"/>
  <c r="E1806"/>
  <c r="B1806"/>
  <c r="E1802"/>
  <c r="B1802"/>
  <c r="E1798"/>
  <c r="B1798"/>
  <c r="E1794"/>
  <c r="B1794"/>
  <c r="E1790"/>
  <c r="B1790"/>
  <c r="E1786"/>
  <c r="B1786"/>
  <c r="E1782"/>
  <c r="B1782"/>
  <c r="E1778"/>
  <c r="B1778"/>
  <c r="E1774"/>
  <c r="B1774"/>
  <c r="E1770"/>
  <c r="B1770"/>
  <c r="E1766"/>
  <c r="B1766"/>
  <c r="E1762"/>
  <c r="B1762"/>
  <c r="E1758"/>
  <c r="B1758"/>
  <c r="E1754"/>
  <c r="B1754"/>
  <c r="E1750"/>
  <c r="B1750"/>
  <c r="E1746"/>
  <c r="B1746"/>
  <c r="E1742"/>
  <c r="B1742"/>
  <c r="E1738"/>
  <c r="B1738"/>
  <c r="E1734"/>
  <c r="B1734"/>
  <c r="E1730"/>
  <c r="B1730"/>
  <c r="E1726"/>
  <c r="B1726"/>
  <c r="E1722"/>
  <c r="B1722"/>
  <c r="E1718"/>
  <c r="B1718"/>
  <c r="E1714"/>
  <c r="B1714"/>
  <c r="E1710"/>
  <c r="B1710"/>
  <c r="E1706"/>
  <c r="B1706"/>
  <c r="E1702"/>
  <c r="B1702"/>
  <c r="E1698"/>
  <c r="B1698"/>
  <c r="E1694"/>
  <c r="B1694"/>
  <c r="E1690"/>
  <c r="B1690"/>
  <c r="E1686"/>
  <c r="B1686"/>
  <c r="E1682"/>
  <c r="B1682"/>
  <c r="E1678"/>
  <c r="B1678"/>
  <c r="E1674"/>
  <c r="B1674"/>
  <c r="E1670"/>
  <c r="B1670"/>
  <c r="E1666"/>
  <c r="B1666"/>
  <c r="E1662"/>
  <c r="B1662"/>
  <c r="E1658"/>
  <c r="B1658"/>
  <c r="E1654"/>
  <c r="B1654"/>
  <c r="E1650"/>
  <c r="B1650"/>
  <c r="E1646"/>
  <c r="B1646"/>
  <c r="E1642"/>
  <c r="B1642"/>
  <c r="E1638"/>
  <c r="B1638"/>
  <c r="E1634"/>
  <c r="B1634"/>
  <c r="E1630"/>
  <c r="B1630"/>
  <c r="E1626"/>
  <c r="B1626"/>
  <c r="E1622"/>
  <c r="B1622"/>
  <c r="E1618"/>
  <c r="B1618"/>
  <c r="E1614"/>
  <c r="B1614"/>
  <c r="E1610"/>
  <c r="B1610"/>
  <c r="E1606"/>
  <c r="B1606"/>
  <c r="E1602"/>
  <c r="B1602"/>
  <c r="E1598"/>
  <c r="B1598"/>
  <c r="E1594"/>
  <c r="B1594"/>
  <c r="E1590"/>
  <c r="B1590"/>
  <c r="E1586"/>
  <c r="B1586"/>
  <c r="E1582"/>
  <c r="B1582"/>
  <c r="E1578"/>
  <c r="B1578"/>
  <c r="E1574"/>
  <c r="B1574"/>
  <c r="E1570"/>
  <c r="B1570"/>
  <c r="E1566"/>
  <c r="B1566"/>
  <c r="E1562"/>
  <c r="B1562"/>
  <c r="E1558"/>
  <c r="B1558"/>
  <c r="E1554"/>
  <c r="B1554"/>
  <c r="E1550"/>
  <c r="B1550"/>
  <c r="E1546"/>
  <c r="B1546"/>
  <c r="E1542"/>
  <c r="B1542"/>
  <c r="E1538"/>
  <c r="B1538"/>
  <c r="E1534"/>
  <c r="B1534"/>
  <c r="E1530"/>
  <c r="B1530"/>
  <c r="E1526"/>
  <c r="B1526"/>
  <c r="E1522"/>
  <c r="B1522"/>
  <c r="E1518"/>
  <c r="B1518"/>
  <c r="E1514"/>
  <c r="B1514"/>
  <c r="E1510"/>
  <c r="B1510"/>
  <c r="E1506"/>
  <c r="B1506"/>
  <c r="E1502"/>
  <c r="B1502"/>
  <c r="E1498"/>
  <c r="B1498"/>
  <c r="E1494"/>
  <c r="B1494"/>
  <c r="E1490"/>
  <c r="B1490"/>
  <c r="E1486"/>
  <c r="B1486"/>
  <c r="E1482"/>
  <c r="B1482"/>
  <c r="E1478"/>
  <c r="B1478"/>
  <c r="E1474"/>
  <c r="B1474"/>
  <c r="E1470"/>
  <c r="B1470"/>
  <c r="E1466"/>
  <c r="B1466"/>
  <c r="E1462"/>
  <c r="B1462"/>
  <c r="E1458"/>
  <c r="B1458"/>
  <c r="E1454"/>
  <c r="B1454"/>
  <c r="E1450"/>
  <c r="B1450"/>
  <c r="E1446"/>
  <c r="B1446"/>
  <c r="E1442"/>
  <c r="B1442"/>
  <c r="E1438"/>
  <c r="B1438"/>
  <c r="E1434"/>
  <c r="B1434"/>
  <c r="E1430"/>
  <c r="B1430"/>
  <c r="E1426"/>
  <c r="B1426"/>
  <c r="E1422"/>
  <c r="B1422"/>
  <c r="E1418"/>
  <c r="B1418"/>
  <c r="E1414"/>
  <c r="B1414"/>
  <c r="E1410"/>
  <c r="B1410"/>
  <c r="E1406"/>
  <c r="B1406"/>
  <c r="E1402"/>
  <c r="B1402"/>
  <c r="E1398"/>
  <c r="B1398"/>
  <c r="E1394"/>
  <c r="B1394"/>
  <c r="E1390"/>
  <c r="B1390"/>
  <c r="E1386"/>
  <c r="B1386"/>
  <c r="E1382"/>
  <c r="B1382"/>
  <c r="E1378"/>
  <c r="B1378"/>
  <c r="E1374"/>
  <c r="B1374"/>
  <c r="E1370"/>
  <c r="B1370"/>
  <c r="E1366"/>
  <c r="B1366"/>
  <c r="E1362"/>
  <c r="B1362"/>
  <c r="E1358"/>
  <c r="B1358"/>
  <c r="E1354"/>
  <c r="B1354"/>
  <c r="E1350"/>
  <c r="B1350"/>
  <c r="E1346"/>
  <c r="B1346"/>
  <c r="E1342"/>
  <c r="B1342"/>
  <c r="E1338"/>
  <c r="B1338"/>
  <c r="E1334"/>
  <c r="B1334"/>
  <c r="E1330"/>
  <c r="B1330"/>
  <c r="E1326"/>
  <c r="B1326"/>
  <c r="E1322"/>
  <c r="B1322"/>
  <c r="E1314"/>
  <c r="B1314"/>
  <c r="E11"/>
  <c r="B11"/>
  <c r="E1310"/>
  <c r="B1310"/>
  <c r="E1306"/>
  <c r="B1306"/>
  <c r="E1302"/>
  <c r="B1302"/>
  <c r="E1298"/>
  <c r="B1298"/>
  <c r="E1294"/>
  <c r="B1294"/>
  <c r="E1290"/>
  <c r="B1290"/>
  <c r="E1286"/>
  <c r="B1286"/>
  <c r="E1282"/>
  <c r="B1282"/>
  <c r="E1278"/>
  <c r="B1278"/>
  <c r="E1274"/>
  <c r="B1274"/>
  <c r="E1270"/>
  <c r="B1270"/>
  <c r="E1266"/>
  <c r="B1266"/>
  <c r="E1262"/>
  <c r="B1262"/>
  <c r="E1258"/>
  <c r="B1258"/>
  <c r="E1254"/>
  <c r="B1254"/>
  <c r="E1250"/>
  <c r="B1250"/>
  <c r="E1246"/>
  <c r="B1246"/>
  <c r="E1242"/>
  <c r="B1242"/>
  <c r="E1238"/>
  <c r="B1238"/>
  <c r="E1234"/>
  <c r="B1234"/>
  <c r="E1230"/>
  <c r="B1230"/>
  <c r="E1226"/>
  <c r="B1226"/>
  <c r="E1222"/>
  <c r="B1222"/>
  <c r="E1218"/>
  <c r="B1218"/>
  <c r="E1214"/>
  <c r="B1214"/>
  <c r="E1210"/>
  <c r="B1210"/>
  <c r="E1206"/>
  <c r="B1206"/>
  <c r="E1202"/>
  <c r="B1202"/>
  <c r="E1198"/>
  <c r="B1198"/>
  <c r="E1194"/>
  <c r="B1194"/>
  <c r="E1190"/>
  <c r="B1190"/>
  <c r="E1186"/>
  <c r="B1186"/>
  <c r="E1182"/>
  <c r="B1182"/>
  <c r="E1178"/>
  <c r="B1178"/>
  <c r="E1174"/>
  <c r="B1174"/>
  <c r="E1170"/>
  <c r="B1170"/>
  <c r="E1166"/>
  <c r="B1166"/>
  <c r="E1162"/>
  <c r="B1162"/>
  <c r="E1158"/>
  <c r="B1158"/>
  <c r="E1154"/>
  <c r="B1154"/>
  <c r="E1150"/>
  <c r="B1150"/>
  <c r="E1146"/>
  <c r="B1146"/>
  <c r="E1142"/>
  <c r="B1142"/>
  <c r="E1138"/>
  <c r="B1138"/>
  <c r="E1134"/>
  <c r="B1134"/>
  <c r="E1130"/>
  <c r="B1130"/>
  <c r="E1126"/>
  <c r="B1126"/>
  <c r="E1122"/>
  <c r="B1122"/>
  <c r="E1118"/>
  <c r="B1118"/>
  <c r="E1114"/>
  <c r="B1114"/>
  <c r="E1110"/>
  <c r="B1110"/>
  <c r="E1106"/>
  <c r="B1106"/>
  <c r="E1102"/>
  <c r="B1102"/>
  <c r="E1098"/>
  <c r="B1098"/>
  <c r="E1092"/>
  <c r="B1092"/>
  <c r="E1084"/>
  <c r="B1084"/>
  <c r="E1076"/>
  <c r="B1076"/>
  <c r="E1068"/>
  <c r="B1068"/>
  <c r="E1060"/>
  <c r="B1060"/>
  <c r="E1052"/>
  <c r="B1052"/>
  <c r="E1044"/>
  <c r="B1044"/>
  <c r="E1036"/>
  <c r="B1036"/>
  <c r="E1028"/>
  <c r="B1028"/>
  <c r="E1020"/>
  <c r="B1020"/>
  <c r="E1012"/>
  <c r="B1012"/>
  <c r="E1004"/>
  <c r="B1004"/>
  <c r="E996"/>
  <c r="B996"/>
  <c r="E1951"/>
  <c r="B1951"/>
  <c r="E1941"/>
  <c r="B1941"/>
  <c r="E1933"/>
  <c r="B1933"/>
  <c r="E1923"/>
  <c r="B1923"/>
  <c r="E1915"/>
  <c r="B1915"/>
  <c r="E1905"/>
  <c r="B1905"/>
  <c r="E1897"/>
  <c r="B1897"/>
  <c r="E1887"/>
  <c r="B1887"/>
  <c r="E1879"/>
  <c r="B1879"/>
  <c r="E1871"/>
  <c r="B1871"/>
  <c r="E1861"/>
  <c r="B1861"/>
  <c r="E1851"/>
  <c r="B1851"/>
  <c r="E1843"/>
  <c r="B1843"/>
  <c r="E1835"/>
  <c r="B1835"/>
  <c r="E1831"/>
  <c r="B1831"/>
  <c r="E1825"/>
  <c r="B1825"/>
  <c r="E1821"/>
  <c r="B1821"/>
  <c r="E1817"/>
  <c r="B1817"/>
  <c r="E1813"/>
  <c r="B1813"/>
  <c r="E1809"/>
  <c r="B1809"/>
  <c r="E1805"/>
  <c r="B1805"/>
  <c r="E1801"/>
  <c r="B1801"/>
  <c r="E1797"/>
  <c r="B1797"/>
  <c r="E1793"/>
  <c r="B1793"/>
  <c r="E1789"/>
  <c r="B1789"/>
  <c r="E1785"/>
  <c r="B1785"/>
  <c r="E1781"/>
  <c r="B1781"/>
  <c r="E1777"/>
  <c r="B1777"/>
  <c r="E1773"/>
  <c r="B1773"/>
  <c r="E1769"/>
  <c r="B1769"/>
  <c r="E1765"/>
  <c r="B1765"/>
  <c r="E1761"/>
  <c r="B1761"/>
  <c r="E1757"/>
  <c r="B1757"/>
  <c r="E1753"/>
  <c r="B1753"/>
  <c r="E1749"/>
  <c r="B1749"/>
  <c r="E1745"/>
  <c r="B1745"/>
  <c r="E1741"/>
  <c r="B1741"/>
  <c r="E1737"/>
  <c r="B1737"/>
  <c r="E1733"/>
  <c r="B1733"/>
  <c r="E1729"/>
  <c r="B1729"/>
  <c r="E1725"/>
  <c r="B1725"/>
  <c r="E1721"/>
  <c r="B1721"/>
  <c r="E1717"/>
  <c r="B1717"/>
  <c r="E1713"/>
  <c r="B1713"/>
  <c r="E1709"/>
  <c r="B1709"/>
  <c r="E1705"/>
  <c r="B1705"/>
  <c r="E1701"/>
  <c r="B1701"/>
  <c r="E1697"/>
  <c r="B1697"/>
  <c r="E1693"/>
  <c r="B1693"/>
  <c r="E1689"/>
  <c r="B1689"/>
  <c r="E1685"/>
  <c r="B1685"/>
  <c r="E1681"/>
  <c r="B1681"/>
  <c r="E1677"/>
  <c r="B1677"/>
  <c r="E1673"/>
  <c r="B1673"/>
  <c r="E1669"/>
  <c r="B1669"/>
  <c r="E1665"/>
  <c r="B1665"/>
  <c r="E1661"/>
  <c r="B1661"/>
  <c r="E1657"/>
  <c r="B1657"/>
  <c r="E1653"/>
  <c r="B1653"/>
  <c r="E1649"/>
  <c r="B1649"/>
  <c r="E1645"/>
  <c r="B1645"/>
  <c r="E1641"/>
  <c r="B1641"/>
  <c r="E1637"/>
  <c r="B1637"/>
  <c r="E1633"/>
  <c r="B1633"/>
  <c r="E1629"/>
  <c r="B1629"/>
  <c r="E1625"/>
  <c r="B1625"/>
  <c r="E1621"/>
  <c r="B1621"/>
  <c r="E1617"/>
  <c r="B1617"/>
  <c r="E1613"/>
  <c r="B1613"/>
  <c r="E1609"/>
  <c r="B1609"/>
  <c r="E1605"/>
  <c r="B1605"/>
  <c r="E1601"/>
  <c r="B1601"/>
  <c r="E1597"/>
  <c r="B1597"/>
  <c r="E1593"/>
  <c r="B1593"/>
  <c r="E1589"/>
  <c r="B1589"/>
  <c r="E1585"/>
  <c r="B1585"/>
  <c r="E1581"/>
  <c r="B1581"/>
  <c r="E1577"/>
  <c r="B1577"/>
  <c r="E1573"/>
  <c r="B1573"/>
  <c r="E1569"/>
  <c r="B1569"/>
  <c r="E1565"/>
  <c r="B1565"/>
  <c r="E1561"/>
  <c r="B1561"/>
  <c r="E1557"/>
  <c r="B1557"/>
  <c r="E1553"/>
  <c r="B1553"/>
  <c r="E1549"/>
  <c r="B1549"/>
  <c r="E1545"/>
  <c r="B1545"/>
  <c r="E1541"/>
  <c r="B1541"/>
  <c r="E1537"/>
  <c r="B1537"/>
  <c r="E1533"/>
  <c r="B1533"/>
  <c r="E1529"/>
  <c r="B1529"/>
  <c r="E1525"/>
  <c r="B1525"/>
  <c r="E1521"/>
  <c r="B1521"/>
  <c r="E1517"/>
  <c r="B1517"/>
  <c r="E1513"/>
  <c r="B1513"/>
  <c r="E1509"/>
  <c r="B1509"/>
  <c r="E1505"/>
  <c r="B1505"/>
  <c r="E1501"/>
  <c r="B1501"/>
  <c r="E1497"/>
  <c r="B1497"/>
  <c r="E1493"/>
  <c r="B1493"/>
  <c r="E1489"/>
  <c r="B1489"/>
  <c r="E1485"/>
  <c r="B1485"/>
  <c r="E1481"/>
  <c r="B1481"/>
  <c r="E1477"/>
  <c r="B1477"/>
  <c r="E1473"/>
  <c r="B1473"/>
  <c r="E1469"/>
  <c r="B1469"/>
  <c r="E1465"/>
  <c r="B1465"/>
  <c r="E1461"/>
  <c r="B1461"/>
  <c r="E1457"/>
  <c r="B1457"/>
  <c r="E1453"/>
  <c r="B1453"/>
  <c r="E1449"/>
  <c r="B1449"/>
  <c r="E1445"/>
  <c r="B1445"/>
  <c r="E1441"/>
  <c r="B1441"/>
  <c r="E1437"/>
  <c r="B1437"/>
  <c r="E1433"/>
  <c r="B1433"/>
  <c r="E1429"/>
  <c r="B1429"/>
  <c r="E1425"/>
  <c r="B1425"/>
  <c r="E1421"/>
  <c r="B1421"/>
  <c r="E1417"/>
  <c r="B1417"/>
  <c r="E1413"/>
  <c r="B1413"/>
  <c r="E1409"/>
  <c r="B1409"/>
  <c r="E1405"/>
  <c r="B1405"/>
  <c r="E1401"/>
  <c r="B1401"/>
  <c r="E1397"/>
  <c r="B1397"/>
  <c r="E1393"/>
  <c r="B1393"/>
  <c r="E1389"/>
  <c r="B1389"/>
  <c r="E1385"/>
  <c r="B1385"/>
  <c r="E1381"/>
  <c r="B1381"/>
  <c r="E1377"/>
  <c r="B1377"/>
  <c r="E1373"/>
  <c r="B1373"/>
  <c r="E1369"/>
  <c r="B1369"/>
  <c r="E1365"/>
  <c r="B1365"/>
  <c r="E1361"/>
  <c r="B1361"/>
  <c r="E1357"/>
  <c r="B1357"/>
  <c r="E1353"/>
  <c r="B1353"/>
  <c r="E1349"/>
  <c r="B1349"/>
  <c r="E1345"/>
  <c r="B1345"/>
  <c r="E1341"/>
  <c r="B1341"/>
  <c r="E1337"/>
  <c r="B1337"/>
  <c r="E1333"/>
  <c r="B1333"/>
  <c r="E1329"/>
  <c r="B1329"/>
  <c r="E1325"/>
  <c r="B1325"/>
  <c r="E1321"/>
  <c r="B1321"/>
  <c r="E1317"/>
  <c r="B1317"/>
  <c r="E1313"/>
  <c r="B1313"/>
  <c r="E1309"/>
  <c r="B1309"/>
  <c r="E1305"/>
  <c r="B1305"/>
  <c r="E1301"/>
  <c r="B1301"/>
  <c r="E1297"/>
  <c r="B1297"/>
  <c r="E1293"/>
  <c r="B1293"/>
  <c r="E1289"/>
  <c r="B1289"/>
  <c r="E1285"/>
  <c r="B1285"/>
  <c r="E1281"/>
  <c r="B1281"/>
  <c r="E1277"/>
  <c r="B1277"/>
  <c r="E1273"/>
  <c r="B1273"/>
  <c r="E1269"/>
  <c r="B1269"/>
  <c r="E1265"/>
  <c r="B1265"/>
  <c r="E1261"/>
  <c r="B1261"/>
  <c r="E1257"/>
  <c r="B1257"/>
  <c r="E1253"/>
  <c r="B1253"/>
  <c r="E1249"/>
  <c r="B1249"/>
  <c r="E1245"/>
  <c r="B1245"/>
  <c r="E1241"/>
  <c r="B1241"/>
  <c r="E1237"/>
  <c r="B1237"/>
  <c r="E1233"/>
  <c r="B1233"/>
  <c r="E1229"/>
  <c r="B1229"/>
  <c r="E1225"/>
  <c r="B1225"/>
  <c r="E1221"/>
  <c r="B1221"/>
  <c r="E1217"/>
  <c r="B1217"/>
  <c r="E1213"/>
  <c r="B1213"/>
  <c r="E1209"/>
  <c r="B1209"/>
  <c r="E1205"/>
  <c r="B1205"/>
  <c r="E1201"/>
  <c r="B1201"/>
  <c r="E1197"/>
  <c r="B1197"/>
  <c r="E1193"/>
  <c r="B1193"/>
  <c r="E1189"/>
  <c r="B1189"/>
  <c r="E1185"/>
  <c r="B1185"/>
  <c r="E1181"/>
  <c r="B1181"/>
  <c r="E1177"/>
  <c r="B1177"/>
  <c r="E1173"/>
  <c r="B1173"/>
  <c r="E1169"/>
  <c r="B1169"/>
  <c r="E1165"/>
  <c r="B1165"/>
  <c r="E1161"/>
  <c r="B1161"/>
  <c r="E1157"/>
  <c r="B1157"/>
  <c r="E1153"/>
  <c r="B1153"/>
  <c r="E1149"/>
  <c r="B1149"/>
  <c r="E1145"/>
  <c r="B1145"/>
  <c r="E1141"/>
  <c r="B1141"/>
  <c r="E1137"/>
  <c r="B1137"/>
  <c r="E1133"/>
  <c r="B1133"/>
  <c r="E1129"/>
  <c r="B1129"/>
  <c r="E1125"/>
  <c r="B1125"/>
  <c r="E1121"/>
  <c r="B1121"/>
  <c r="E1117"/>
  <c r="B1117"/>
  <c r="E1113"/>
  <c r="B1113"/>
  <c r="E1109"/>
  <c r="B1109"/>
  <c r="E1105"/>
  <c r="B1105"/>
  <c r="E1101"/>
  <c r="B1101"/>
  <c r="E1097"/>
  <c r="B1097"/>
  <c r="E1090"/>
  <c r="B1090"/>
  <c r="E1082"/>
  <c r="B1082"/>
  <c r="E1074"/>
  <c r="B1074"/>
  <c r="E1066"/>
  <c r="B1066"/>
  <c r="E1058"/>
  <c r="B1058"/>
  <c r="E1050"/>
  <c r="B1050"/>
  <c r="E1042"/>
  <c r="B1042"/>
  <c r="E1034"/>
  <c r="B1034"/>
  <c r="E1026"/>
  <c r="B1026"/>
  <c r="E1018"/>
  <c r="B1018"/>
  <c r="E1010"/>
  <c r="B1010"/>
  <c r="E1002"/>
  <c r="B1002"/>
  <c r="E994"/>
  <c r="B994"/>
  <c r="E1093"/>
  <c r="B1093"/>
  <c r="E1089"/>
  <c r="B1089"/>
  <c r="E1085"/>
  <c r="B1085"/>
  <c r="E1081"/>
  <c r="B1081"/>
  <c r="E1077"/>
  <c r="B1077"/>
  <c r="E1073"/>
  <c r="B1073"/>
  <c r="E1069"/>
  <c r="B1069"/>
  <c r="E1065"/>
  <c r="B1065"/>
  <c r="E1061"/>
  <c r="B1061"/>
  <c r="E1057"/>
  <c r="B1057"/>
  <c r="E1053"/>
  <c r="B1053"/>
  <c r="E1049"/>
  <c r="B1049"/>
  <c r="E1045"/>
  <c r="B1045"/>
  <c r="E1041"/>
  <c r="B1041"/>
  <c r="E1037"/>
  <c r="B1037"/>
  <c r="E1033"/>
  <c r="B1033"/>
  <c r="E1029"/>
  <c r="B1029"/>
  <c r="E1025"/>
  <c r="B1025"/>
  <c r="E1021"/>
  <c r="B1021"/>
  <c r="E1017"/>
  <c r="B1017"/>
  <c r="E1013"/>
  <c r="B1013"/>
  <c r="E1009"/>
  <c r="B1009"/>
  <c r="E1005"/>
  <c r="B1005"/>
  <c r="E1001"/>
  <c r="B1001"/>
  <c r="E997"/>
  <c r="B997"/>
  <c r="E993"/>
  <c r="B993"/>
  <c r="E989"/>
  <c r="B989"/>
  <c r="E985"/>
  <c r="B985"/>
  <c r="E981"/>
  <c r="B981"/>
  <c r="E977"/>
  <c r="B977"/>
  <c r="E973"/>
  <c r="B973"/>
  <c r="E969"/>
  <c r="B969"/>
  <c r="E965"/>
  <c r="B965"/>
  <c r="E961"/>
  <c r="B961"/>
  <c r="E957"/>
  <c r="B957"/>
  <c r="E953"/>
  <c r="B953"/>
  <c r="E949"/>
  <c r="B949"/>
  <c r="E945"/>
  <c r="B945"/>
  <c r="E941"/>
  <c r="B941"/>
  <c r="E937"/>
  <c r="B937"/>
  <c r="E933"/>
  <c r="B933"/>
  <c r="E929"/>
  <c r="B929"/>
  <c r="E925"/>
  <c r="B925"/>
  <c r="E921"/>
  <c r="B921"/>
  <c r="E917"/>
  <c r="B917"/>
  <c r="E913"/>
  <c r="B913"/>
  <c r="E909"/>
  <c r="B909"/>
  <c r="E905"/>
  <c r="B905"/>
  <c r="E901"/>
  <c r="B901"/>
  <c r="E897"/>
  <c r="B897"/>
  <c r="E893"/>
  <c r="B893"/>
  <c r="E889"/>
  <c r="B889"/>
  <c r="E885"/>
  <c r="B885"/>
  <c r="E881"/>
  <c r="B881"/>
  <c r="E877"/>
  <c r="B877"/>
  <c r="E873"/>
  <c r="B873"/>
  <c r="E869"/>
  <c r="B869"/>
  <c r="E865"/>
  <c r="B865"/>
  <c r="E861"/>
  <c r="B861"/>
  <c r="E857"/>
  <c r="B857"/>
  <c r="E853"/>
  <c r="B853"/>
  <c r="E849"/>
  <c r="B849"/>
  <c r="E845"/>
  <c r="B845"/>
  <c r="E841"/>
  <c r="B841"/>
  <c r="E837"/>
  <c r="B837"/>
  <c r="E833"/>
  <c r="B833"/>
  <c r="E829"/>
  <c r="B829"/>
  <c r="E825"/>
  <c r="B825"/>
  <c r="E821"/>
  <c r="B821"/>
  <c r="E817"/>
  <c r="B817"/>
  <c r="E813"/>
  <c r="B813"/>
  <c r="E809"/>
  <c r="B809"/>
  <c r="E805"/>
  <c r="B805"/>
  <c r="E801"/>
  <c r="B801"/>
  <c r="E797"/>
  <c r="B797"/>
  <c r="E793"/>
  <c r="B793"/>
  <c r="E789"/>
  <c r="B789"/>
  <c r="E785"/>
  <c r="B785"/>
  <c r="E781"/>
  <c r="B781"/>
  <c r="E777"/>
  <c r="B777"/>
  <c r="E773"/>
  <c r="B773"/>
  <c r="E769"/>
  <c r="B769"/>
  <c r="E765"/>
  <c r="B765"/>
  <c r="E761"/>
  <c r="B761"/>
  <c r="E757"/>
  <c r="B757"/>
  <c r="E753"/>
  <c r="B753"/>
  <c r="E749"/>
  <c r="B749"/>
  <c r="E745"/>
  <c r="B745"/>
  <c r="E741"/>
  <c r="B741"/>
  <c r="E737"/>
  <c r="B737"/>
  <c r="E733"/>
  <c r="B733"/>
  <c r="E729"/>
  <c r="B729"/>
  <c r="E725"/>
  <c r="B725"/>
  <c r="E721"/>
  <c r="B721"/>
  <c r="E717"/>
  <c r="B717"/>
  <c r="E713"/>
  <c r="B713"/>
  <c r="E709"/>
  <c r="B709"/>
  <c r="E705"/>
  <c r="B705"/>
  <c r="E701"/>
  <c r="B701"/>
  <c r="E697"/>
  <c r="B697"/>
  <c r="E693"/>
  <c r="B693"/>
  <c r="E689"/>
  <c r="B689"/>
  <c r="E685"/>
  <c r="B685"/>
  <c r="E681"/>
  <c r="B681"/>
  <c r="E677"/>
  <c r="B677"/>
  <c r="E673"/>
  <c r="B673"/>
  <c r="E669"/>
  <c r="B669"/>
  <c r="E665"/>
  <c r="B665"/>
  <c r="E661"/>
  <c r="B661"/>
  <c r="E657"/>
  <c r="B657"/>
  <c r="E653"/>
  <c r="B653"/>
  <c r="E649"/>
  <c r="B649"/>
  <c r="E645"/>
  <c r="B645"/>
  <c r="E641"/>
  <c r="B641"/>
  <c r="E637"/>
  <c r="B637"/>
  <c r="E633"/>
  <c r="B633"/>
  <c r="E629"/>
  <c r="B629"/>
  <c r="E625"/>
  <c r="B625"/>
  <c r="E621"/>
  <c r="B621"/>
  <c r="E617"/>
  <c r="B617"/>
  <c r="E613"/>
  <c r="B613"/>
  <c r="E609"/>
  <c r="B609"/>
  <c r="E605"/>
  <c r="B605"/>
  <c r="E601"/>
  <c r="B601"/>
  <c r="E597"/>
  <c r="B597"/>
  <c r="E593"/>
  <c r="B593"/>
  <c r="E589"/>
  <c r="B589"/>
  <c r="E585"/>
  <c r="B585"/>
  <c r="E581"/>
  <c r="B581"/>
  <c r="E577"/>
  <c r="B577"/>
  <c r="E573"/>
  <c r="B573"/>
  <c r="E569"/>
  <c r="B569"/>
  <c r="E565"/>
  <c r="B565"/>
  <c r="E561"/>
  <c r="B561"/>
  <c r="E557"/>
  <c r="B557"/>
  <c r="E553"/>
  <c r="B553"/>
  <c r="E549"/>
  <c r="B549"/>
  <c r="E545"/>
  <c r="B545"/>
  <c r="E541"/>
  <c r="B541"/>
  <c r="E537"/>
  <c r="B537"/>
  <c r="E533"/>
  <c r="B533"/>
  <c r="E529"/>
  <c r="B529"/>
  <c r="E525"/>
  <c r="B525"/>
  <c r="E521"/>
  <c r="B521"/>
  <c r="E517"/>
  <c r="B517"/>
  <c r="E509"/>
  <c r="B509"/>
  <c r="E501"/>
  <c r="B501"/>
  <c r="E493"/>
  <c r="B493"/>
  <c r="E485"/>
  <c r="B485"/>
  <c r="E477"/>
  <c r="B477"/>
  <c r="E469"/>
  <c r="B469"/>
  <c r="E461"/>
  <c r="B461"/>
  <c r="E453"/>
  <c r="B453"/>
  <c r="E445"/>
  <c r="B445"/>
  <c r="E990"/>
  <c r="B990"/>
  <c r="E986"/>
  <c r="B986"/>
  <c r="E982"/>
  <c r="B982"/>
  <c r="E978"/>
  <c r="B978"/>
  <c r="E974"/>
  <c r="B974"/>
  <c r="E970"/>
  <c r="B970"/>
  <c r="E966"/>
  <c r="B966"/>
  <c r="E962"/>
  <c r="B962"/>
  <c r="E958"/>
  <c r="B958"/>
  <c r="E954"/>
  <c r="B954"/>
  <c r="E950"/>
  <c r="B950"/>
  <c r="E946"/>
  <c r="B946"/>
  <c r="E942"/>
  <c r="B942"/>
  <c r="E938"/>
  <c r="B938"/>
  <c r="E934"/>
  <c r="B934"/>
  <c r="E930"/>
  <c r="B930"/>
  <c r="E926"/>
  <c r="B926"/>
  <c r="E922"/>
  <c r="B922"/>
  <c r="E918"/>
  <c r="B918"/>
  <c r="E914"/>
  <c r="B914"/>
  <c r="E910"/>
  <c r="B910"/>
  <c r="E906"/>
  <c r="B906"/>
  <c r="E902"/>
  <c r="B902"/>
  <c r="E898"/>
  <c r="B898"/>
  <c r="E894"/>
  <c r="B894"/>
  <c r="E890"/>
  <c r="B890"/>
  <c r="E886"/>
  <c r="B886"/>
  <c r="E882"/>
  <c r="B882"/>
  <c r="E878"/>
  <c r="B878"/>
  <c r="E874"/>
  <c r="B874"/>
  <c r="E870"/>
  <c r="B870"/>
  <c r="E866"/>
  <c r="B866"/>
  <c r="E862"/>
  <c r="B862"/>
  <c r="E858"/>
  <c r="B858"/>
  <c r="E854"/>
  <c r="B854"/>
  <c r="E850"/>
  <c r="B850"/>
  <c r="E846"/>
  <c r="B846"/>
  <c r="E842"/>
  <c r="B842"/>
  <c r="E838"/>
  <c r="B838"/>
  <c r="E834"/>
  <c r="B834"/>
  <c r="E830"/>
  <c r="B830"/>
  <c r="E826"/>
  <c r="B826"/>
  <c r="E822"/>
  <c r="B822"/>
  <c r="E818"/>
  <c r="B818"/>
  <c r="E814"/>
  <c r="B814"/>
  <c r="E810"/>
  <c r="B810"/>
  <c r="E806"/>
  <c r="B806"/>
  <c r="E802"/>
  <c r="B802"/>
  <c r="E798"/>
  <c r="B798"/>
  <c r="E794"/>
  <c r="B794"/>
  <c r="E790"/>
  <c r="B790"/>
  <c r="E786"/>
  <c r="B786"/>
  <c r="E782"/>
  <c r="B782"/>
  <c r="E778"/>
  <c r="B778"/>
  <c r="E774"/>
  <c r="B774"/>
  <c r="E770"/>
  <c r="B770"/>
  <c r="E766"/>
  <c r="B766"/>
  <c r="E762"/>
  <c r="B762"/>
  <c r="E758"/>
  <c r="B758"/>
  <c r="E754"/>
  <c r="B754"/>
  <c r="E750"/>
  <c r="B750"/>
  <c r="E746"/>
  <c r="B746"/>
  <c r="E742"/>
  <c r="B742"/>
  <c r="E738"/>
  <c r="B738"/>
  <c r="E734"/>
  <c r="B734"/>
  <c r="E730"/>
  <c r="B730"/>
  <c r="E726"/>
  <c r="B726"/>
  <c r="E722"/>
  <c r="B722"/>
  <c r="E718"/>
  <c r="B718"/>
  <c r="E714"/>
  <c r="B714"/>
  <c r="E710"/>
  <c r="B710"/>
  <c r="E706"/>
  <c r="B706"/>
  <c r="E702"/>
  <c r="B702"/>
  <c r="E698"/>
  <c r="B698"/>
  <c r="E694"/>
  <c r="B694"/>
  <c r="E690"/>
  <c r="B690"/>
  <c r="E686"/>
  <c r="B686"/>
  <c r="E682"/>
  <c r="B682"/>
  <c r="E678"/>
  <c r="B678"/>
  <c r="E674"/>
  <c r="B674"/>
  <c r="E670"/>
  <c r="B670"/>
  <c r="E666"/>
  <c r="B666"/>
  <c r="E662"/>
  <c r="B662"/>
  <c r="E658"/>
  <c r="B658"/>
  <c r="E654"/>
  <c r="B654"/>
  <c r="E650"/>
  <c r="B650"/>
  <c r="E646"/>
  <c r="B646"/>
  <c r="E642"/>
  <c r="B642"/>
  <c r="E638"/>
  <c r="B638"/>
  <c r="E634"/>
  <c r="B634"/>
  <c r="E630"/>
  <c r="B630"/>
  <c r="E626"/>
  <c r="B626"/>
  <c r="E622"/>
  <c r="B622"/>
  <c r="E618"/>
  <c r="B618"/>
  <c r="E614"/>
  <c r="B614"/>
  <c r="E610"/>
  <c r="B610"/>
  <c r="E606"/>
  <c r="B606"/>
  <c r="E602"/>
  <c r="B602"/>
  <c r="E598"/>
  <c r="B598"/>
  <c r="E594"/>
  <c r="B594"/>
  <c r="E590"/>
  <c r="B590"/>
  <c r="E586"/>
  <c r="B586"/>
  <c r="E582"/>
  <c r="B582"/>
  <c r="E578"/>
  <c r="B578"/>
  <c r="E574"/>
  <c r="B574"/>
  <c r="E570"/>
  <c r="B570"/>
  <c r="E566"/>
  <c r="B566"/>
  <c r="E562"/>
  <c r="B562"/>
  <c r="E558"/>
  <c r="B558"/>
  <c r="E554"/>
  <c r="B554"/>
  <c r="E550"/>
  <c r="B550"/>
  <c r="E546"/>
  <c r="B546"/>
  <c r="E542"/>
  <c r="B542"/>
  <c r="E538"/>
  <c r="B538"/>
  <c r="E534"/>
  <c r="B534"/>
  <c r="E530"/>
  <c r="B530"/>
  <c r="E526"/>
  <c r="B526"/>
  <c r="E522"/>
  <c r="B522"/>
  <c r="E518"/>
  <c r="B518"/>
  <c r="E511"/>
  <c r="B511"/>
  <c r="E503"/>
  <c r="B503"/>
  <c r="E495"/>
  <c r="B495"/>
  <c r="E487"/>
  <c r="B487"/>
  <c r="E479"/>
  <c r="B479"/>
  <c r="E471"/>
  <c r="B471"/>
  <c r="E463"/>
  <c r="B463"/>
  <c r="E455"/>
  <c r="B455"/>
  <c r="E447"/>
  <c r="B447"/>
  <c r="E516"/>
  <c r="B516"/>
  <c r="E512"/>
  <c r="B512"/>
  <c r="E508"/>
  <c r="B508"/>
  <c r="E504"/>
  <c r="B504"/>
  <c r="E500"/>
  <c r="B500"/>
  <c r="E496"/>
  <c r="B496"/>
  <c r="E492"/>
  <c r="B492"/>
  <c r="E488"/>
  <c r="B488"/>
  <c r="E484"/>
  <c r="B484"/>
  <c r="E480"/>
  <c r="B480"/>
  <c r="E476"/>
  <c r="B476"/>
  <c r="E472"/>
  <c r="B472"/>
  <c r="E468"/>
  <c r="B468"/>
  <c r="E464"/>
  <c r="B464"/>
  <c r="E460"/>
  <c r="B460"/>
  <c r="E456"/>
  <c r="B456"/>
  <c r="E452"/>
  <c r="B452"/>
  <c r="E448"/>
  <c r="B448"/>
  <c r="E444"/>
  <c r="B444"/>
  <c r="E440"/>
  <c r="B440"/>
  <c r="E436"/>
  <c r="B436"/>
  <c r="E432"/>
  <c r="B432"/>
  <c r="E428"/>
  <c r="B428"/>
  <c r="E424"/>
  <c r="B424"/>
  <c r="E420"/>
  <c r="B420"/>
  <c r="E416"/>
  <c r="B416"/>
  <c r="E412"/>
  <c r="B412"/>
  <c r="E408"/>
  <c r="B408"/>
  <c r="E404"/>
  <c r="B404"/>
  <c r="E400"/>
  <c r="B400"/>
  <c r="E396"/>
  <c r="B396"/>
  <c r="E392"/>
  <c r="B392"/>
  <c r="E388"/>
  <c r="B388"/>
  <c r="E384"/>
  <c r="B384"/>
  <c r="E380"/>
  <c r="B380"/>
  <c r="E376"/>
  <c r="B376"/>
  <c r="E372"/>
  <c r="B372"/>
  <c r="E368"/>
  <c r="B368"/>
  <c r="E364"/>
  <c r="B364"/>
  <c r="E360"/>
  <c r="B360"/>
  <c r="E356"/>
  <c r="B356"/>
  <c r="E352"/>
  <c r="B352"/>
  <c r="E348"/>
  <c r="B348"/>
  <c r="E344"/>
  <c r="B344"/>
  <c r="E340"/>
  <c r="B340"/>
  <c r="E336"/>
  <c r="B336"/>
  <c r="E332"/>
  <c r="B332"/>
  <c r="E328"/>
  <c r="B328"/>
  <c r="E324"/>
  <c r="B324"/>
  <c r="E320"/>
  <c r="B320"/>
  <c r="E316"/>
  <c r="B316"/>
  <c r="E312"/>
  <c r="B312"/>
  <c r="E308"/>
  <c r="B308"/>
  <c r="E304"/>
  <c r="B304"/>
  <c r="E300"/>
  <c r="B300"/>
  <c r="E296"/>
  <c r="B296"/>
  <c r="E292"/>
  <c r="B292"/>
  <c r="E288"/>
  <c r="B288"/>
  <c r="E284"/>
  <c r="B284"/>
  <c r="E280"/>
  <c r="B280"/>
  <c r="E276"/>
  <c r="B276"/>
  <c r="E272"/>
  <c r="B272"/>
  <c r="E268"/>
  <c r="B268"/>
  <c r="E264"/>
  <c r="B264"/>
  <c r="E260"/>
  <c r="B260"/>
  <c r="E256"/>
  <c r="B256"/>
  <c r="E252"/>
  <c r="B252"/>
  <c r="E248"/>
  <c r="B248"/>
  <c r="E244"/>
  <c r="B244"/>
  <c r="E240"/>
  <c r="B240"/>
  <c r="E236"/>
  <c r="B236"/>
  <c r="E232"/>
  <c r="B232"/>
  <c r="E228"/>
  <c r="B228"/>
  <c r="E224"/>
  <c r="B224"/>
  <c r="E220"/>
  <c r="B220"/>
  <c r="E216"/>
  <c r="B216"/>
  <c r="E212"/>
  <c r="B212"/>
  <c r="E208"/>
  <c r="B208"/>
  <c r="E204"/>
  <c r="B204"/>
  <c r="E200"/>
  <c r="B200"/>
  <c r="E196"/>
  <c r="B196"/>
  <c r="E192"/>
  <c r="B192"/>
  <c r="E188"/>
  <c r="B188"/>
  <c r="E184"/>
  <c r="B184"/>
  <c r="E180"/>
  <c r="B180"/>
  <c r="E176"/>
  <c r="B176"/>
  <c r="E172"/>
  <c r="B172"/>
  <c r="E168"/>
  <c r="B168"/>
  <c r="E164"/>
  <c r="B164"/>
  <c r="E160"/>
  <c r="B160"/>
  <c r="E156"/>
  <c r="B156"/>
  <c r="E152"/>
  <c r="B152"/>
  <c r="E148"/>
  <c r="B148"/>
  <c r="E144"/>
  <c r="B144"/>
  <c r="E140"/>
  <c r="B140"/>
  <c r="E136"/>
  <c r="B136"/>
  <c r="E132"/>
  <c r="B132"/>
  <c r="E128"/>
  <c r="B128"/>
  <c r="E124"/>
  <c r="B124"/>
  <c r="E120"/>
  <c r="B120"/>
  <c r="E116"/>
  <c r="B116"/>
  <c r="E112"/>
  <c r="B112"/>
  <c r="E108"/>
  <c r="B108"/>
  <c r="E104"/>
  <c r="B104"/>
  <c r="E100"/>
  <c r="B100"/>
  <c r="E96"/>
  <c r="B96"/>
  <c r="E92"/>
  <c r="B92"/>
  <c r="E88"/>
  <c r="B88"/>
  <c r="E84"/>
  <c r="B84"/>
  <c r="E80"/>
  <c r="B80"/>
  <c r="E76"/>
  <c r="B76"/>
  <c r="E72"/>
  <c r="B72"/>
  <c r="E68"/>
  <c r="B68"/>
  <c r="E64"/>
  <c r="B64"/>
  <c r="E60"/>
  <c r="B60"/>
  <c r="E56"/>
  <c r="B56"/>
  <c r="E52"/>
  <c r="B52"/>
  <c r="E48"/>
  <c r="B48"/>
  <c r="E44"/>
  <c r="B44"/>
  <c r="E40"/>
  <c r="B40"/>
  <c r="E36"/>
  <c r="B36"/>
  <c r="E32"/>
  <c r="B32"/>
  <c r="E28"/>
  <c r="B28"/>
  <c r="E24"/>
  <c r="B24"/>
  <c r="E20"/>
  <c r="B20"/>
  <c r="E16"/>
  <c r="B16"/>
  <c r="E12"/>
  <c r="B12"/>
  <c r="E8"/>
  <c r="B8"/>
  <c r="E439"/>
  <c r="B439"/>
  <c r="E435"/>
  <c r="B435"/>
  <c r="E431"/>
  <c r="B431"/>
  <c r="E427"/>
  <c r="B427"/>
  <c r="E423"/>
  <c r="B423"/>
  <c r="E419"/>
  <c r="B419"/>
  <c r="E415"/>
  <c r="B415"/>
  <c r="E411"/>
  <c r="B411"/>
  <c r="E407"/>
  <c r="B407"/>
  <c r="E403"/>
  <c r="B403"/>
  <c r="E399"/>
  <c r="B399"/>
  <c r="E395"/>
  <c r="B395"/>
  <c r="E391"/>
  <c r="B391"/>
  <c r="E387"/>
  <c r="B387"/>
  <c r="E383"/>
  <c r="B383"/>
  <c r="E379"/>
  <c r="B379"/>
  <c r="E375"/>
  <c r="B375"/>
  <c r="E371"/>
  <c r="B371"/>
  <c r="E367"/>
  <c r="B367"/>
  <c r="E363"/>
  <c r="B363"/>
  <c r="E359"/>
  <c r="B359"/>
  <c r="E355"/>
  <c r="B355"/>
  <c r="E351"/>
  <c r="B351"/>
  <c r="E347"/>
  <c r="B347"/>
  <c r="E343"/>
  <c r="B343"/>
  <c r="E339"/>
  <c r="B339"/>
  <c r="E335"/>
  <c r="B335"/>
  <c r="E331"/>
  <c r="B331"/>
  <c r="E327"/>
  <c r="B327"/>
  <c r="E323"/>
  <c r="B323"/>
  <c r="E319"/>
  <c r="B319"/>
  <c r="E315"/>
  <c r="B315"/>
  <c r="E311"/>
  <c r="B311"/>
  <c r="E307"/>
  <c r="B307"/>
  <c r="E303"/>
  <c r="B303"/>
  <c r="E299"/>
  <c r="B299"/>
  <c r="E295"/>
  <c r="B295"/>
  <c r="E291"/>
  <c r="B291"/>
  <c r="E287"/>
  <c r="B287"/>
  <c r="E283"/>
  <c r="B283"/>
  <c r="E279"/>
  <c r="B279"/>
  <c r="E275"/>
  <c r="B275"/>
  <c r="E271"/>
  <c r="B271"/>
  <c r="E267"/>
  <c r="B267"/>
  <c r="E263"/>
  <c r="B263"/>
  <c r="E259"/>
  <c r="B259"/>
  <c r="E255"/>
  <c r="B255"/>
  <c r="E251"/>
  <c r="B251"/>
  <c r="E247"/>
  <c r="B247"/>
  <c r="E243"/>
  <c r="B243"/>
  <c r="E239"/>
  <c r="B239"/>
  <c r="E235"/>
  <c r="B235"/>
  <c r="E231"/>
  <c r="B231"/>
  <c r="E227"/>
  <c r="B227"/>
  <c r="E223"/>
  <c r="B223"/>
  <c r="E219"/>
  <c r="B219"/>
  <c r="E215"/>
  <c r="B215"/>
  <c r="E211"/>
  <c r="B211"/>
  <c r="E207"/>
  <c r="B207"/>
  <c r="E203"/>
  <c r="B203"/>
  <c r="E199"/>
  <c r="B199"/>
  <c r="E195"/>
  <c r="B195"/>
  <c r="E191"/>
  <c r="B191"/>
  <c r="E187"/>
  <c r="B187"/>
  <c r="E183"/>
  <c r="B183"/>
  <c r="E179"/>
  <c r="B179"/>
  <c r="E175"/>
  <c r="B175"/>
  <c r="E171"/>
  <c r="B171"/>
  <c r="E167"/>
  <c r="B167"/>
  <c r="E163"/>
  <c r="B163"/>
  <c r="E159"/>
  <c r="B159"/>
  <c r="E155"/>
  <c r="B155"/>
  <c r="E151"/>
  <c r="B151"/>
  <c r="E147"/>
  <c r="B147"/>
  <c r="E143"/>
  <c r="B143"/>
  <c r="E139"/>
  <c r="B139"/>
  <c r="E135"/>
  <c r="B135"/>
  <c r="E131"/>
  <c r="B131"/>
  <c r="E127"/>
  <c r="B127"/>
  <c r="E123"/>
  <c r="B123"/>
  <c r="E119"/>
  <c r="B119"/>
  <c r="E115"/>
  <c r="B115"/>
  <c r="E111"/>
  <c r="B111"/>
  <c r="E107"/>
  <c r="B107"/>
  <c r="E103"/>
  <c r="B103"/>
  <c r="E99"/>
  <c r="B99"/>
  <c r="E95"/>
  <c r="B95"/>
  <c r="E91"/>
  <c r="B91"/>
  <c r="E87"/>
  <c r="B87"/>
  <c r="E83"/>
  <c r="B83"/>
  <c r="E79"/>
  <c r="B79"/>
  <c r="E75"/>
  <c r="B75"/>
  <c r="E71"/>
  <c r="B71"/>
  <c r="E67"/>
  <c r="B67"/>
  <c r="E63"/>
  <c r="B63"/>
  <c r="E59"/>
  <c r="B59"/>
  <c r="E55"/>
  <c r="B55"/>
  <c r="E51"/>
  <c r="B51"/>
  <c r="E47"/>
  <c r="B47"/>
  <c r="E43"/>
  <c r="B43"/>
  <c r="E39"/>
  <c r="B39"/>
  <c r="E35"/>
  <c r="B35"/>
  <c r="E31"/>
  <c r="B31"/>
  <c r="E27"/>
  <c r="B27"/>
  <c r="E23"/>
  <c r="B23"/>
  <c r="E19"/>
  <c r="B19"/>
  <c r="E15"/>
  <c r="B15"/>
  <c r="E1987"/>
  <c r="B1987"/>
  <c r="E1975"/>
  <c r="B1975"/>
  <c r="E1997"/>
  <c r="B1997"/>
  <c r="E1989"/>
  <c r="B1989"/>
  <c r="E1981"/>
  <c r="B1981"/>
  <c r="E1973"/>
  <c r="B1973"/>
  <c r="E1965"/>
  <c r="B1965"/>
  <c r="E1957"/>
  <c r="B1957"/>
  <c r="E1999"/>
  <c r="B1999"/>
  <c r="E1979"/>
  <c r="B1979"/>
  <c r="E1967"/>
  <c r="B1967"/>
  <c r="E1955"/>
  <c r="B1955"/>
  <c r="E1945"/>
  <c r="B1945"/>
  <c r="E1939"/>
  <c r="B1939"/>
  <c r="E1931"/>
  <c r="B1931"/>
  <c r="E1925"/>
  <c r="B1925"/>
  <c r="E1917"/>
  <c r="B1917"/>
  <c r="E1909"/>
  <c r="B1909"/>
  <c r="E1903"/>
  <c r="B1903"/>
  <c r="E1895"/>
  <c r="B1895"/>
  <c r="E1889"/>
  <c r="B1889"/>
  <c r="E1881"/>
  <c r="B1881"/>
  <c r="E1873"/>
  <c r="B1873"/>
  <c r="E1867"/>
  <c r="B1867"/>
  <c r="E1859"/>
  <c r="B1859"/>
  <c r="E1853"/>
  <c r="B1853"/>
  <c r="E1845"/>
  <c r="B1845"/>
  <c r="E1837"/>
  <c r="B1837"/>
  <c r="E2000"/>
  <c r="B2000"/>
  <c r="E1996"/>
  <c r="B1996"/>
  <c r="E1992"/>
  <c r="B1992"/>
  <c r="E1988"/>
  <c r="B1988"/>
  <c r="E1984"/>
  <c r="B1984"/>
  <c r="E1980"/>
  <c r="B1980"/>
  <c r="E1976"/>
  <c r="B1976"/>
  <c r="E1972"/>
  <c r="B1972"/>
  <c r="E1968"/>
  <c r="B1968"/>
  <c r="E1964"/>
  <c r="B1964"/>
  <c r="E1960"/>
  <c r="B1960"/>
  <c r="E1956"/>
  <c r="B1956"/>
  <c r="E1952"/>
  <c r="B1952"/>
  <c r="E1948"/>
  <c r="B1948"/>
  <c r="E1944"/>
  <c r="B1944"/>
  <c r="E1940"/>
  <c r="B1940"/>
  <c r="E1936"/>
  <c r="B1936"/>
  <c r="E1932"/>
  <c r="B1932"/>
  <c r="E1928"/>
  <c r="B1928"/>
  <c r="E1924"/>
  <c r="B1924"/>
  <c r="E1920"/>
  <c r="B1920"/>
  <c r="E1916"/>
  <c r="B1916"/>
  <c r="E1912"/>
  <c r="B1912"/>
  <c r="E1908"/>
  <c r="B1908"/>
  <c r="E1904"/>
  <c r="B1904"/>
  <c r="E1900"/>
  <c r="B1900"/>
  <c r="E1896"/>
  <c r="B1896"/>
  <c r="E1892"/>
  <c r="B1892"/>
  <c r="E1888"/>
  <c r="B1888"/>
  <c r="E1884"/>
  <c r="B1884"/>
  <c r="E1880"/>
  <c r="B1880"/>
  <c r="E1876"/>
  <c r="B1876"/>
  <c r="E1872"/>
  <c r="B1872"/>
  <c r="E1868"/>
  <c r="B1868"/>
  <c r="E1864"/>
  <c r="B1864"/>
  <c r="E1860"/>
  <c r="B1860"/>
  <c r="E1856"/>
  <c r="B1856"/>
  <c r="E1852"/>
  <c r="B1852"/>
  <c r="E1848"/>
  <c r="B1848"/>
  <c r="E1844"/>
  <c r="B1844"/>
  <c r="E1840"/>
  <c r="B1840"/>
  <c r="E1836"/>
  <c r="B1836"/>
  <c r="E1832"/>
  <c r="B1832"/>
  <c r="E1828"/>
  <c r="B1828"/>
  <c r="E1824"/>
  <c r="B1824"/>
  <c r="E1820"/>
  <c r="B1820"/>
  <c r="E1816"/>
  <c r="B1816"/>
  <c r="E1812"/>
  <c r="B1812"/>
  <c r="E1808"/>
  <c r="B1808"/>
  <c r="E1804"/>
  <c r="B1804"/>
  <c r="E1800"/>
  <c r="B1800"/>
  <c r="E1796"/>
  <c r="B1796"/>
  <c r="E1792"/>
  <c r="B1792"/>
  <c r="E1788"/>
  <c r="B1788"/>
  <c r="E1784"/>
  <c r="B1784"/>
  <c r="E1780"/>
  <c r="B1780"/>
  <c r="E1776"/>
  <c r="B1776"/>
  <c r="E1772"/>
  <c r="B1772"/>
  <c r="E1768"/>
  <c r="B1768"/>
  <c r="E1764"/>
  <c r="B1764"/>
  <c r="E1760"/>
  <c r="B1760"/>
  <c r="E1756"/>
  <c r="B1756"/>
  <c r="E1752"/>
  <c r="B1752"/>
  <c r="E1748"/>
  <c r="B1748"/>
  <c r="E1744"/>
  <c r="B1744"/>
  <c r="E1740"/>
  <c r="B1740"/>
  <c r="E1736"/>
  <c r="B1736"/>
  <c r="E1732"/>
  <c r="B1732"/>
  <c r="E1728"/>
  <c r="B1728"/>
  <c r="E1724"/>
  <c r="B1724"/>
  <c r="E1720"/>
  <c r="B1720"/>
  <c r="E1716"/>
  <c r="B1716"/>
  <c r="E1712"/>
  <c r="B1712"/>
  <c r="E1708"/>
  <c r="B1708"/>
  <c r="E1704"/>
  <c r="B1704"/>
  <c r="E1700"/>
  <c r="B1700"/>
  <c r="E1696"/>
  <c r="B1696"/>
  <c r="E1692"/>
  <c r="B1692"/>
  <c r="E1688"/>
  <c r="B1688"/>
  <c r="E1684"/>
  <c r="B1684"/>
  <c r="E1680"/>
  <c r="B1680"/>
  <c r="E1676"/>
  <c r="B1676"/>
  <c r="E1672"/>
  <c r="B1672"/>
  <c r="E1668"/>
  <c r="B1668"/>
  <c r="E1664"/>
  <c r="B1664"/>
  <c r="E1660"/>
  <c r="B1660"/>
  <c r="E1656"/>
  <c r="B1656"/>
  <c r="E1652"/>
  <c r="B1652"/>
  <c r="E1648"/>
  <c r="B1648"/>
  <c r="E1644"/>
  <c r="B1644"/>
  <c r="E1640"/>
  <c r="B1640"/>
  <c r="E1636"/>
  <c r="B1636"/>
  <c r="E1632"/>
  <c r="B1632"/>
  <c r="E1628"/>
  <c r="B1628"/>
  <c r="E1624"/>
  <c r="B1624"/>
  <c r="E1620"/>
  <c r="B1620"/>
  <c r="E1616"/>
  <c r="B1616"/>
  <c r="E1612"/>
  <c r="B1612"/>
  <c r="E1608"/>
  <c r="B1608"/>
  <c r="E1604"/>
  <c r="B1604"/>
  <c r="E1600"/>
  <c r="B1600"/>
  <c r="E1596"/>
  <c r="B1596"/>
  <c r="E1592"/>
  <c r="B1592"/>
  <c r="E1588"/>
  <c r="B1588"/>
  <c r="E1584"/>
  <c r="B1584"/>
  <c r="E1580"/>
  <c r="B1580"/>
  <c r="E1576"/>
  <c r="B1576"/>
  <c r="E1572"/>
  <c r="B1572"/>
  <c r="E1568"/>
  <c r="B1568"/>
  <c r="E1564"/>
  <c r="B1564"/>
  <c r="E1560"/>
  <c r="B1560"/>
  <c r="E1556"/>
  <c r="B1556"/>
  <c r="E1552"/>
  <c r="B1552"/>
  <c r="E1548"/>
  <c r="B1548"/>
  <c r="E1544"/>
  <c r="B1544"/>
  <c r="E1540"/>
  <c r="B1540"/>
  <c r="E1536"/>
  <c r="B1536"/>
  <c r="E1532"/>
  <c r="B1532"/>
  <c r="E1528"/>
  <c r="B1528"/>
  <c r="E1524"/>
  <c r="B1524"/>
  <c r="E1520"/>
  <c r="B1520"/>
  <c r="E1516"/>
  <c r="B1516"/>
  <c r="E1512"/>
  <c r="B1512"/>
  <c r="E1508"/>
  <c r="B1508"/>
  <c r="E1504"/>
  <c r="B1504"/>
  <c r="E1500"/>
  <c r="B1500"/>
  <c r="E1496"/>
  <c r="B1496"/>
  <c r="E1492"/>
  <c r="B1492"/>
  <c r="E1488"/>
  <c r="B1488"/>
  <c r="E1484"/>
  <c r="B1484"/>
  <c r="E1480"/>
  <c r="B1480"/>
  <c r="E1476"/>
  <c r="B1476"/>
  <c r="E1472"/>
  <c r="B1472"/>
  <c r="E1468"/>
  <c r="B1468"/>
  <c r="E1464"/>
  <c r="B1464"/>
  <c r="E1460"/>
  <c r="B1460"/>
  <c r="E1456"/>
  <c r="B1456"/>
  <c r="E1452"/>
  <c r="B1452"/>
  <c r="E1448"/>
  <c r="B1448"/>
  <c r="E1444"/>
  <c r="B1444"/>
  <c r="E1440"/>
  <c r="B1440"/>
  <c r="E1436"/>
  <c r="B1436"/>
  <c r="E1432"/>
  <c r="B1432"/>
  <c r="E1428"/>
  <c r="B1428"/>
  <c r="E1424"/>
  <c r="B1424"/>
  <c r="E1420"/>
  <c r="B1420"/>
  <c r="E1416"/>
  <c r="B1416"/>
  <c r="E1412"/>
  <c r="B1412"/>
  <c r="E1408"/>
  <c r="B1408"/>
  <c r="E1404"/>
  <c r="B1404"/>
  <c r="E1400"/>
  <c r="B1400"/>
  <c r="E1396"/>
  <c r="B1396"/>
  <c r="E1392"/>
  <c r="B1392"/>
  <c r="E1388"/>
  <c r="B1388"/>
  <c r="E1384"/>
  <c r="B1384"/>
  <c r="E1380"/>
  <c r="B1380"/>
  <c r="E1376"/>
  <c r="B1376"/>
  <c r="E1372"/>
  <c r="B1372"/>
  <c r="E1368"/>
  <c r="B1368"/>
  <c r="E1364"/>
  <c r="B1364"/>
  <c r="E1360"/>
  <c r="B1360"/>
  <c r="E1356"/>
  <c r="B1356"/>
  <c r="E1352"/>
  <c r="B1352"/>
  <c r="E1348"/>
  <c r="B1348"/>
  <c r="E1344"/>
  <c r="B1344"/>
  <c r="E1340"/>
  <c r="B1340"/>
  <c r="E1336"/>
  <c r="B1336"/>
  <c r="E1332"/>
  <c r="B1332"/>
  <c r="E1328"/>
  <c r="B1328"/>
  <c r="E1324"/>
  <c r="B1324"/>
  <c r="E1320"/>
  <c r="B1320"/>
  <c r="E1316"/>
  <c r="B1316"/>
  <c r="E1312"/>
  <c r="B1312"/>
  <c r="E1308"/>
  <c r="B1308"/>
  <c r="E1304"/>
  <c r="B1304"/>
  <c r="E1300"/>
  <c r="B1300"/>
  <c r="E1296"/>
  <c r="B1296"/>
  <c r="E1292"/>
  <c r="B1292"/>
  <c r="E1288"/>
  <c r="B1288"/>
  <c r="E1284"/>
  <c r="B1284"/>
  <c r="E1280"/>
  <c r="B1280"/>
  <c r="E1276"/>
  <c r="B1276"/>
  <c r="E1272"/>
  <c r="B1272"/>
  <c r="E1268"/>
  <c r="B1268"/>
  <c r="E1264"/>
  <c r="B1264"/>
  <c r="E1260"/>
  <c r="B1260"/>
  <c r="E1256"/>
  <c r="B1256"/>
  <c r="E1252"/>
  <c r="B1252"/>
  <c r="E1248"/>
  <c r="B1248"/>
  <c r="E1244"/>
  <c r="B1244"/>
  <c r="E1240"/>
  <c r="B1240"/>
  <c r="E1236"/>
  <c r="B1236"/>
  <c r="E1232"/>
  <c r="B1232"/>
  <c r="E1228"/>
  <c r="B1228"/>
  <c r="E1224"/>
  <c r="B1224"/>
  <c r="E1220"/>
  <c r="B1220"/>
  <c r="E1216"/>
  <c r="B1216"/>
  <c r="E1212"/>
  <c r="B1212"/>
  <c r="E1208"/>
  <c r="B1208"/>
  <c r="E1204"/>
  <c r="B1204"/>
  <c r="E1200"/>
  <c r="B1200"/>
  <c r="E7"/>
  <c r="B7"/>
  <c r="E1196"/>
  <c r="B1196"/>
  <c r="E1192"/>
  <c r="B1192"/>
  <c r="E1188"/>
  <c r="B1188"/>
  <c r="E1184"/>
  <c r="B1184"/>
  <c r="E1180"/>
  <c r="B1180"/>
  <c r="E1176"/>
  <c r="B1176"/>
  <c r="E1172"/>
  <c r="B1172"/>
  <c r="E1168"/>
  <c r="B1168"/>
  <c r="E1164"/>
  <c r="B1164"/>
  <c r="E1160"/>
  <c r="B1160"/>
  <c r="E1156"/>
  <c r="B1156"/>
  <c r="E1152"/>
  <c r="B1152"/>
  <c r="E1148"/>
  <c r="B1148"/>
  <c r="E1144"/>
  <c r="B1144"/>
  <c r="E1140"/>
  <c r="B1140"/>
  <c r="E1136"/>
  <c r="B1136"/>
  <c r="E1132"/>
  <c r="B1132"/>
  <c r="E1128"/>
  <c r="B1128"/>
  <c r="E1124"/>
  <c r="B1124"/>
  <c r="E1120"/>
  <c r="B1120"/>
  <c r="E1116"/>
  <c r="B1116"/>
  <c r="E1112"/>
  <c r="B1112"/>
  <c r="E1108"/>
  <c r="B1108"/>
  <c r="E1104"/>
  <c r="B1104"/>
  <c r="E1100"/>
  <c r="B1100"/>
  <c r="E1096"/>
  <c r="B1096"/>
  <c r="E1088"/>
  <c r="B1088"/>
  <c r="E1080"/>
  <c r="B1080"/>
  <c r="E1072"/>
  <c r="B1072"/>
  <c r="E1064"/>
  <c r="B1064"/>
  <c r="E1056"/>
  <c r="B1056"/>
  <c r="E1048"/>
  <c r="B1048"/>
  <c r="E1040"/>
  <c r="B1040"/>
  <c r="E1032"/>
  <c r="B1032"/>
  <c r="E1024"/>
  <c r="B1024"/>
  <c r="E1016"/>
  <c r="B1016"/>
  <c r="E1008"/>
  <c r="B1008"/>
  <c r="E1000"/>
  <c r="B1000"/>
  <c r="E992"/>
  <c r="B992"/>
  <c r="E1947"/>
  <c r="B1947"/>
  <c r="E1937"/>
  <c r="B1937"/>
  <c r="E1927"/>
  <c r="B1927"/>
  <c r="E1919"/>
  <c r="B1919"/>
  <c r="E1911"/>
  <c r="B1911"/>
  <c r="E1901"/>
  <c r="B1901"/>
  <c r="E1891"/>
  <c r="B1891"/>
  <c r="E1883"/>
  <c r="B1883"/>
  <c r="E1875"/>
  <c r="B1875"/>
  <c r="E1865"/>
  <c r="B1865"/>
  <c r="E1857"/>
  <c r="B1857"/>
  <c r="E1847"/>
  <c r="B1847"/>
  <c r="E1839"/>
  <c r="B1839"/>
  <c r="E1833"/>
  <c r="B1833"/>
  <c r="E1827"/>
  <c r="B1827"/>
  <c r="E1823"/>
  <c r="B1823"/>
  <c r="E1819"/>
  <c r="B1819"/>
  <c r="E1815"/>
  <c r="B1815"/>
  <c r="E1811"/>
  <c r="B1811"/>
  <c r="E1807"/>
  <c r="B1807"/>
  <c r="E1803"/>
  <c r="B1803"/>
  <c r="E1799"/>
  <c r="B1799"/>
  <c r="E1795"/>
  <c r="B1795"/>
  <c r="E1791"/>
  <c r="B1791"/>
  <c r="E1787"/>
  <c r="B1787"/>
  <c r="E1783"/>
  <c r="B1783"/>
  <c r="E1779"/>
  <c r="B1779"/>
  <c r="E1775"/>
  <c r="B1775"/>
  <c r="E1771"/>
  <c r="B1771"/>
  <c r="E1767"/>
  <c r="B1767"/>
  <c r="E1763"/>
  <c r="B1763"/>
  <c r="E1759"/>
  <c r="B1759"/>
  <c r="E1755"/>
  <c r="B1755"/>
  <c r="E1751"/>
  <c r="B1751"/>
  <c r="E1747"/>
  <c r="B1747"/>
  <c r="E1743"/>
  <c r="B1743"/>
  <c r="E1739"/>
  <c r="B1739"/>
  <c r="E1735"/>
  <c r="B1735"/>
  <c r="E1731"/>
  <c r="B1731"/>
  <c r="E1727"/>
  <c r="B1727"/>
  <c r="E1723"/>
  <c r="B1723"/>
  <c r="E1719"/>
  <c r="B1719"/>
  <c r="E1715"/>
  <c r="B1715"/>
  <c r="E1711"/>
  <c r="B1711"/>
  <c r="E1707"/>
  <c r="B1707"/>
  <c r="E1703"/>
  <c r="B1703"/>
  <c r="E1699"/>
  <c r="B1699"/>
  <c r="E1695"/>
  <c r="B1695"/>
  <c r="E1691"/>
  <c r="B1691"/>
  <c r="E1687"/>
  <c r="B1687"/>
  <c r="E1683"/>
  <c r="B1683"/>
  <c r="E1679"/>
  <c r="B1679"/>
  <c r="E1675"/>
  <c r="B1675"/>
  <c r="E1671"/>
  <c r="B1671"/>
  <c r="E1667"/>
  <c r="B1667"/>
  <c r="E1663"/>
  <c r="B1663"/>
  <c r="E1659"/>
  <c r="B1659"/>
  <c r="E1655"/>
  <c r="B1655"/>
  <c r="E1651"/>
  <c r="B1651"/>
  <c r="E1647"/>
  <c r="B1647"/>
  <c r="E1643"/>
  <c r="B1643"/>
  <c r="E1639"/>
  <c r="B1639"/>
  <c r="E1635"/>
  <c r="B1635"/>
  <c r="E1631"/>
  <c r="B1631"/>
  <c r="E1627"/>
  <c r="B1627"/>
  <c r="E1623"/>
  <c r="B1623"/>
  <c r="E1619"/>
  <c r="B1619"/>
  <c r="E1615"/>
  <c r="B1615"/>
  <c r="E1611"/>
  <c r="B1611"/>
  <c r="E1607"/>
  <c r="B1607"/>
  <c r="E1603"/>
  <c r="B1603"/>
  <c r="E1599"/>
  <c r="B1599"/>
  <c r="E1595"/>
  <c r="B1595"/>
  <c r="E1591"/>
  <c r="B1591"/>
  <c r="E1587"/>
  <c r="B1587"/>
  <c r="E1583"/>
  <c r="B1583"/>
  <c r="E1579"/>
  <c r="B1579"/>
  <c r="E1575"/>
  <c r="B1575"/>
  <c r="E1571"/>
  <c r="B1571"/>
  <c r="E1567"/>
  <c r="B1567"/>
  <c r="E1563"/>
  <c r="B1563"/>
  <c r="E1559"/>
  <c r="B1559"/>
  <c r="E1555"/>
  <c r="B1555"/>
  <c r="E1551"/>
  <c r="B1551"/>
  <c r="E1547"/>
  <c r="B1547"/>
  <c r="E1543"/>
  <c r="B1543"/>
  <c r="E1539"/>
  <c r="B1539"/>
  <c r="E1535"/>
  <c r="B1535"/>
  <c r="E1531"/>
  <c r="B1531"/>
  <c r="E1527"/>
  <c r="B1527"/>
  <c r="E1523"/>
  <c r="B1523"/>
  <c r="E1519"/>
  <c r="B1519"/>
  <c r="E1515"/>
  <c r="B1515"/>
  <c r="E1511"/>
  <c r="B1511"/>
  <c r="E1507"/>
  <c r="B1507"/>
  <c r="E1503"/>
  <c r="B1503"/>
  <c r="E1499"/>
  <c r="B1499"/>
  <c r="E1495"/>
  <c r="B1495"/>
  <c r="E1491"/>
  <c r="B1491"/>
  <c r="E1487"/>
  <c r="B1487"/>
  <c r="E1483"/>
  <c r="B1483"/>
  <c r="E1479"/>
  <c r="B1479"/>
  <c r="E1475"/>
  <c r="B1475"/>
  <c r="E1471"/>
  <c r="B1471"/>
  <c r="E1467"/>
  <c r="B1467"/>
  <c r="E1463"/>
  <c r="B1463"/>
  <c r="E1459"/>
  <c r="B1459"/>
  <c r="E1455"/>
  <c r="B1455"/>
  <c r="E1451"/>
  <c r="B1451"/>
  <c r="E1447"/>
  <c r="B1447"/>
  <c r="E1443"/>
  <c r="B1443"/>
  <c r="E1439"/>
  <c r="B1439"/>
  <c r="E1435"/>
  <c r="B1435"/>
  <c r="E1431"/>
  <c r="B1431"/>
  <c r="E1427"/>
  <c r="B1427"/>
  <c r="E1423"/>
  <c r="B1423"/>
  <c r="E1419"/>
  <c r="B1419"/>
  <c r="E1415"/>
  <c r="B1415"/>
  <c r="E1411"/>
  <c r="B1411"/>
  <c r="E1407"/>
  <c r="B1407"/>
  <c r="E1403"/>
  <c r="B1403"/>
  <c r="E1399"/>
  <c r="B1399"/>
  <c r="E1395"/>
  <c r="B1395"/>
  <c r="E1391"/>
  <c r="B1391"/>
  <c r="E1387"/>
  <c r="B1387"/>
  <c r="E1383"/>
  <c r="B1383"/>
  <c r="E1379"/>
  <c r="B1379"/>
  <c r="E1375"/>
  <c r="B1375"/>
  <c r="E1371"/>
  <c r="B1371"/>
  <c r="E1367"/>
  <c r="B1367"/>
  <c r="E1363"/>
  <c r="B1363"/>
  <c r="E1359"/>
  <c r="B1359"/>
  <c r="E1355"/>
  <c r="B1355"/>
  <c r="E1351"/>
  <c r="B1351"/>
  <c r="E1347"/>
  <c r="B1347"/>
  <c r="E1343"/>
  <c r="B1343"/>
  <c r="E1339"/>
  <c r="B1339"/>
  <c r="E1335"/>
  <c r="B1335"/>
  <c r="E1331"/>
  <c r="B1331"/>
  <c r="E1327"/>
  <c r="B1327"/>
  <c r="E1323"/>
  <c r="B1323"/>
  <c r="E1319"/>
  <c r="B1319"/>
  <c r="E1315"/>
  <c r="B1315"/>
  <c r="E1311"/>
  <c r="B1311"/>
  <c r="E1307"/>
  <c r="B1307"/>
  <c r="E1303"/>
  <c r="B1303"/>
  <c r="E1299"/>
  <c r="B1299"/>
  <c r="E1295"/>
  <c r="B1295"/>
  <c r="E1291"/>
  <c r="B1291"/>
  <c r="E1287"/>
  <c r="B1287"/>
  <c r="E1283"/>
  <c r="B1283"/>
  <c r="E1279"/>
  <c r="B1279"/>
  <c r="E1275"/>
  <c r="B1275"/>
  <c r="E1271"/>
  <c r="B1271"/>
  <c r="E1267"/>
  <c r="B1267"/>
  <c r="E1263"/>
  <c r="B1263"/>
  <c r="E1259"/>
  <c r="B1259"/>
  <c r="E1255"/>
  <c r="B1255"/>
  <c r="E1251"/>
  <c r="B1251"/>
  <c r="E1247"/>
  <c r="B1247"/>
  <c r="E1243"/>
  <c r="B1243"/>
  <c r="E1239"/>
  <c r="B1239"/>
  <c r="E1235"/>
  <c r="B1235"/>
  <c r="E1231"/>
  <c r="B1231"/>
  <c r="E1227"/>
  <c r="B1227"/>
  <c r="E1223"/>
  <c r="B1223"/>
  <c r="E1219"/>
  <c r="B1219"/>
  <c r="E1215"/>
  <c r="B1215"/>
  <c r="E1211"/>
  <c r="B1211"/>
  <c r="E1207"/>
  <c r="B1207"/>
  <c r="E1203"/>
  <c r="B1203"/>
  <c r="E1199"/>
  <c r="B1199"/>
  <c r="E1195"/>
  <c r="B1195"/>
  <c r="E1191"/>
  <c r="B1191"/>
  <c r="E1187"/>
  <c r="B1187"/>
  <c r="E1183"/>
  <c r="B1183"/>
  <c r="E1179"/>
  <c r="B1179"/>
  <c r="E1175"/>
  <c r="B1175"/>
  <c r="E1171"/>
  <c r="B1171"/>
  <c r="E1167"/>
  <c r="B1167"/>
  <c r="E1163"/>
  <c r="B1163"/>
  <c r="E1159"/>
  <c r="B1159"/>
  <c r="E1155"/>
  <c r="B1155"/>
  <c r="E1151"/>
  <c r="B1151"/>
  <c r="E1147"/>
  <c r="B1147"/>
  <c r="E1143"/>
  <c r="B1143"/>
  <c r="E1139"/>
  <c r="B1139"/>
  <c r="E1135"/>
  <c r="B1135"/>
  <c r="E1131"/>
  <c r="B1131"/>
  <c r="E1127"/>
  <c r="B1127"/>
  <c r="E1123"/>
  <c r="B1123"/>
  <c r="E1119"/>
  <c r="B1119"/>
  <c r="E1115"/>
  <c r="B1115"/>
  <c r="E1111"/>
  <c r="B1111"/>
  <c r="E1107"/>
  <c r="B1107"/>
  <c r="E1103"/>
  <c r="B1103"/>
  <c r="E1099"/>
  <c r="B1099"/>
  <c r="E1094"/>
  <c r="B1094"/>
  <c r="E1086"/>
  <c r="B1086"/>
  <c r="E1078"/>
  <c r="B1078"/>
  <c r="E1070"/>
  <c r="B1070"/>
  <c r="E1062"/>
  <c r="B1062"/>
  <c r="E1054"/>
  <c r="B1054"/>
  <c r="E1046"/>
  <c r="B1046"/>
  <c r="E1038"/>
  <c r="B1038"/>
  <c r="E1030"/>
  <c r="B1030"/>
  <c r="E1022"/>
  <c r="B1022"/>
  <c r="E1014"/>
  <c r="B1014"/>
  <c r="E1006"/>
  <c r="B1006"/>
  <c r="E998"/>
  <c r="B998"/>
  <c r="E1095"/>
  <c r="B1095"/>
  <c r="E1091"/>
  <c r="B1091"/>
  <c r="E1087"/>
  <c r="B1087"/>
  <c r="E1083"/>
  <c r="B1083"/>
  <c r="E1079"/>
  <c r="B1079"/>
  <c r="E1075"/>
  <c r="B1075"/>
  <c r="E1071"/>
  <c r="B1071"/>
  <c r="E1067"/>
  <c r="B1067"/>
  <c r="E1063"/>
  <c r="B1063"/>
  <c r="E1059"/>
  <c r="B1059"/>
  <c r="E1055"/>
  <c r="B1055"/>
  <c r="E1051"/>
  <c r="B1051"/>
  <c r="E1047"/>
  <c r="B1047"/>
  <c r="E1043"/>
  <c r="B1043"/>
  <c r="E1039"/>
  <c r="B1039"/>
  <c r="E1035"/>
  <c r="B1035"/>
  <c r="E1031"/>
  <c r="B1031"/>
  <c r="E1027"/>
  <c r="B1027"/>
  <c r="E1023"/>
  <c r="B1023"/>
  <c r="E1019"/>
  <c r="B1019"/>
  <c r="E1015"/>
  <c r="B1015"/>
  <c r="E1011"/>
  <c r="B1011"/>
  <c r="E1007"/>
  <c r="B1007"/>
  <c r="E1003"/>
  <c r="B1003"/>
  <c r="E999"/>
  <c r="B999"/>
  <c r="E995"/>
  <c r="B995"/>
  <c r="E991"/>
  <c r="B991"/>
  <c r="E987"/>
  <c r="B987"/>
  <c r="E983"/>
  <c r="B983"/>
  <c r="E979"/>
  <c r="B979"/>
  <c r="E975"/>
  <c r="B975"/>
  <c r="E971"/>
  <c r="B971"/>
  <c r="E967"/>
  <c r="B967"/>
  <c r="E963"/>
  <c r="B963"/>
  <c r="E959"/>
  <c r="B959"/>
  <c r="E955"/>
  <c r="B955"/>
  <c r="E951"/>
  <c r="B951"/>
  <c r="E947"/>
  <c r="B947"/>
  <c r="E943"/>
  <c r="B943"/>
  <c r="E939"/>
  <c r="B939"/>
  <c r="E935"/>
  <c r="B935"/>
  <c r="E931"/>
  <c r="B931"/>
  <c r="E927"/>
  <c r="B927"/>
  <c r="E923"/>
  <c r="B923"/>
  <c r="E919"/>
  <c r="B919"/>
  <c r="E915"/>
  <c r="B915"/>
  <c r="E911"/>
  <c r="B911"/>
  <c r="E907"/>
  <c r="B907"/>
  <c r="E903"/>
  <c r="B903"/>
  <c r="E899"/>
  <c r="B899"/>
  <c r="E895"/>
  <c r="B895"/>
  <c r="E891"/>
  <c r="B891"/>
  <c r="E887"/>
  <c r="B887"/>
  <c r="E883"/>
  <c r="B883"/>
  <c r="E879"/>
  <c r="B879"/>
  <c r="E875"/>
  <c r="B875"/>
  <c r="E871"/>
  <c r="B871"/>
  <c r="E867"/>
  <c r="B867"/>
  <c r="E863"/>
  <c r="B863"/>
  <c r="E859"/>
  <c r="B859"/>
  <c r="E855"/>
  <c r="B855"/>
  <c r="E851"/>
  <c r="B851"/>
  <c r="E847"/>
  <c r="B847"/>
  <c r="E843"/>
  <c r="B843"/>
  <c r="E839"/>
  <c r="B839"/>
  <c r="E835"/>
  <c r="B835"/>
  <c r="E831"/>
  <c r="B831"/>
  <c r="E827"/>
  <c r="B827"/>
  <c r="E823"/>
  <c r="B823"/>
  <c r="E819"/>
  <c r="B819"/>
  <c r="E815"/>
  <c r="B815"/>
  <c r="E811"/>
  <c r="B811"/>
  <c r="E807"/>
  <c r="B807"/>
  <c r="E803"/>
  <c r="B803"/>
  <c r="E799"/>
  <c r="B799"/>
  <c r="E795"/>
  <c r="B795"/>
  <c r="E791"/>
  <c r="B791"/>
  <c r="E787"/>
  <c r="B787"/>
  <c r="E783"/>
  <c r="B783"/>
  <c r="E779"/>
  <c r="B779"/>
  <c r="E775"/>
  <c r="B775"/>
  <c r="E771"/>
  <c r="B771"/>
  <c r="E767"/>
  <c r="B767"/>
  <c r="E763"/>
  <c r="B763"/>
  <c r="E759"/>
  <c r="B759"/>
  <c r="E755"/>
  <c r="B755"/>
  <c r="E751"/>
  <c r="B751"/>
  <c r="E747"/>
  <c r="B747"/>
  <c r="E743"/>
  <c r="B743"/>
  <c r="E739"/>
  <c r="B739"/>
  <c r="E735"/>
  <c r="B735"/>
  <c r="E731"/>
  <c r="B731"/>
  <c r="E727"/>
  <c r="B727"/>
  <c r="E723"/>
  <c r="B723"/>
  <c r="E719"/>
  <c r="B719"/>
  <c r="E715"/>
  <c r="B715"/>
  <c r="E711"/>
  <c r="B711"/>
  <c r="E707"/>
  <c r="B707"/>
  <c r="E703"/>
  <c r="B703"/>
  <c r="E699"/>
  <c r="B699"/>
  <c r="E695"/>
  <c r="B695"/>
  <c r="E691"/>
  <c r="B691"/>
  <c r="E687"/>
  <c r="B687"/>
  <c r="E683"/>
  <c r="B683"/>
  <c r="E679"/>
  <c r="B679"/>
  <c r="E675"/>
  <c r="B675"/>
  <c r="E671"/>
  <c r="B671"/>
  <c r="E667"/>
  <c r="B667"/>
  <c r="E663"/>
  <c r="B663"/>
  <c r="E659"/>
  <c r="B659"/>
  <c r="E655"/>
  <c r="B655"/>
  <c r="E651"/>
  <c r="B651"/>
  <c r="E647"/>
  <c r="B647"/>
  <c r="E643"/>
  <c r="B643"/>
  <c r="E639"/>
  <c r="B639"/>
  <c r="E635"/>
  <c r="B635"/>
  <c r="E631"/>
  <c r="B631"/>
  <c r="E627"/>
  <c r="B627"/>
  <c r="E623"/>
  <c r="B623"/>
  <c r="E619"/>
  <c r="B619"/>
  <c r="E615"/>
  <c r="B615"/>
  <c r="E611"/>
  <c r="B611"/>
  <c r="E607"/>
  <c r="B607"/>
  <c r="E603"/>
  <c r="B603"/>
  <c r="E599"/>
  <c r="B599"/>
  <c r="E595"/>
  <c r="B595"/>
  <c r="E591"/>
  <c r="B591"/>
  <c r="E587"/>
  <c r="B587"/>
  <c r="E583"/>
  <c r="B583"/>
  <c r="E579"/>
  <c r="B579"/>
  <c r="E575"/>
  <c r="B575"/>
  <c r="E571"/>
  <c r="B571"/>
  <c r="E567"/>
  <c r="B567"/>
  <c r="E563"/>
  <c r="B563"/>
  <c r="E559"/>
  <c r="B559"/>
  <c r="E555"/>
  <c r="B555"/>
  <c r="E551"/>
  <c r="B551"/>
  <c r="E547"/>
  <c r="B547"/>
  <c r="E543"/>
  <c r="B543"/>
  <c r="E539"/>
  <c r="B539"/>
  <c r="E535"/>
  <c r="B535"/>
  <c r="E531"/>
  <c r="B531"/>
  <c r="E527"/>
  <c r="B527"/>
  <c r="E523"/>
  <c r="B523"/>
  <c r="E519"/>
  <c r="B519"/>
  <c r="E513"/>
  <c r="B513"/>
  <c r="E505"/>
  <c r="B505"/>
  <c r="E497"/>
  <c r="B497"/>
  <c r="E489"/>
  <c r="B489"/>
  <c r="E481"/>
  <c r="B481"/>
  <c r="E473"/>
  <c r="B473"/>
  <c r="E465"/>
  <c r="B465"/>
  <c r="E457"/>
  <c r="B457"/>
  <c r="E449"/>
  <c r="B449"/>
  <c r="E441"/>
  <c r="B441"/>
  <c r="E988"/>
  <c r="B988"/>
  <c r="E984"/>
  <c r="B984"/>
  <c r="E980"/>
  <c r="B980"/>
  <c r="E976"/>
  <c r="B976"/>
  <c r="E972"/>
  <c r="B972"/>
  <c r="E968"/>
  <c r="B968"/>
  <c r="E964"/>
  <c r="B964"/>
  <c r="E960"/>
  <c r="B960"/>
  <c r="E956"/>
  <c r="B956"/>
  <c r="E952"/>
  <c r="B952"/>
  <c r="E948"/>
  <c r="B948"/>
  <c r="E944"/>
  <c r="B944"/>
  <c r="E940"/>
  <c r="B940"/>
  <c r="E936"/>
  <c r="B936"/>
  <c r="E932"/>
  <c r="B932"/>
  <c r="E928"/>
  <c r="B928"/>
  <c r="E924"/>
  <c r="B924"/>
  <c r="E920"/>
  <c r="B920"/>
  <c r="E916"/>
  <c r="B916"/>
  <c r="E912"/>
  <c r="B912"/>
  <c r="E908"/>
  <c r="B908"/>
  <c r="E904"/>
  <c r="B904"/>
  <c r="E900"/>
  <c r="B900"/>
  <c r="E896"/>
  <c r="B896"/>
  <c r="E892"/>
  <c r="B892"/>
  <c r="E888"/>
  <c r="B888"/>
  <c r="E884"/>
  <c r="B884"/>
  <c r="E880"/>
  <c r="B880"/>
  <c r="E876"/>
  <c r="B876"/>
  <c r="E872"/>
  <c r="B872"/>
  <c r="E868"/>
  <c r="B868"/>
  <c r="E864"/>
  <c r="B864"/>
  <c r="E860"/>
  <c r="B860"/>
  <c r="E856"/>
  <c r="B856"/>
  <c r="E852"/>
  <c r="B852"/>
  <c r="E848"/>
  <c r="B848"/>
  <c r="E844"/>
  <c r="B844"/>
  <c r="E840"/>
  <c r="B840"/>
  <c r="E836"/>
  <c r="B836"/>
  <c r="E832"/>
  <c r="B832"/>
  <c r="E828"/>
  <c r="B828"/>
  <c r="E824"/>
  <c r="B824"/>
  <c r="E820"/>
  <c r="B820"/>
  <c r="E816"/>
  <c r="B816"/>
  <c r="E812"/>
  <c r="B812"/>
  <c r="E808"/>
  <c r="B808"/>
  <c r="E804"/>
  <c r="B804"/>
  <c r="E800"/>
  <c r="B800"/>
  <c r="E796"/>
  <c r="B796"/>
  <c r="E792"/>
  <c r="B792"/>
  <c r="E788"/>
  <c r="B788"/>
  <c r="E784"/>
  <c r="B784"/>
  <c r="E780"/>
  <c r="B780"/>
  <c r="E776"/>
  <c r="B776"/>
  <c r="E772"/>
  <c r="B772"/>
  <c r="E768"/>
  <c r="B768"/>
  <c r="E764"/>
  <c r="B764"/>
  <c r="E760"/>
  <c r="B760"/>
  <c r="E756"/>
  <c r="B756"/>
  <c r="E752"/>
  <c r="B752"/>
  <c r="E748"/>
  <c r="B748"/>
  <c r="E744"/>
  <c r="B744"/>
  <c r="E740"/>
  <c r="B740"/>
  <c r="E736"/>
  <c r="B736"/>
  <c r="E732"/>
  <c r="B732"/>
  <c r="E728"/>
  <c r="B728"/>
  <c r="E724"/>
  <c r="B724"/>
  <c r="E720"/>
  <c r="B720"/>
  <c r="E716"/>
  <c r="B716"/>
  <c r="E712"/>
  <c r="B712"/>
  <c r="E708"/>
  <c r="B708"/>
  <c r="E704"/>
  <c r="B704"/>
  <c r="E700"/>
  <c r="B700"/>
  <c r="E696"/>
  <c r="B696"/>
  <c r="E692"/>
  <c r="B692"/>
  <c r="E688"/>
  <c r="B688"/>
  <c r="E684"/>
  <c r="B684"/>
  <c r="E680"/>
  <c r="B680"/>
  <c r="E676"/>
  <c r="B676"/>
  <c r="E672"/>
  <c r="B672"/>
  <c r="E668"/>
  <c r="B668"/>
  <c r="E664"/>
  <c r="B664"/>
  <c r="E660"/>
  <c r="B660"/>
  <c r="E656"/>
  <c r="B656"/>
  <c r="E652"/>
  <c r="B652"/>
  <c r="E648"/>
  <c r="B648"/>
  <c r="E644"/>
  <c r="B644"/>
  <c r="E640"/>
  <c r="B640"/>
  <c r="E636"/>
  <c r="B636"/>
  <c r="E632"/>
  <c r="B632"/>
  <c r="E628"/>
  <c r="B628"/>
  <c r="E624"/>
  <c r="B624"/>
  <c r="E620"/>
  <c r="B620"/>
  <c r="E616"/>
  <c r="B616"/>
  <c r="E612"/>
  <c r="B612"/>
  <c r="E608"/>
  <c r="B608"/>
  <c r="E604"/>
  <c r="B604"/>
  <c r="E600"/>
  <c r="B600"/>
  <c r="E596"/>
  <c r="B596"/>
  <c r="E592"/>
  <c r="B592"/>
  <c r="E588"/>
  <c r="B588"/>
  <c r="E584"/>
  <c r="B584"/>
  <c r="E580"/>
  <c r="B580"/>
  <c r="E576"/>
  <c r="B576"/>
  <c r="E572"/>
  <c r="B572"/>
  <c r="E568"/>
  <c r="B568"/>
  <c r="E564"/>
  <c r="B564"/>
  <c r="E560"/>
  <c r="B560"/>
  <c r="E556"/>
  <c r="B556"/>
  <c r="E552"/>
  <c r="B552"/>
  <c r="E548"/>
  <c r="B548"/>
  <c r="E544"/>
  <c r="B544"/>
  <c r="E540"/>
  <c r="B540"/>
  <c r="E536"/>
  <c r="B536"/>
  <c r="E532"/>
  <c r="B532"/>
  <c r="E528"/>
  <c r="B528"/>
  <c r="E524"/>
  <c r="B524"/>
  <c r="E520"/>
  <c r="B520"/>
  <c r="E515"/>
  <c r="B515"/>
  <c r="E507"/>
  <c r="B507"/>
  <c r="E499"/>
  <c r="B499"/>
  <c r="E491"/>
  <c r="B491"/>
  <c r="E483"/>
  <c r="B483"/>
  <c r="E475"/>
  <c r="B475"/>
  <c r="E467"/>
  <c r="B467"/>
  <c r="E459"/>
  <c r="B459"/>
  <c r="E451"/>
  <c r="B451"/>
  <c r="E443"/>
  <c r="B443"/>
  <c r="E514"/>
  <c r="B514"/>
  <c r="E510"/>
  <c r="B510"/>
  <c r="E506"/>
  <c r="B506"/>
  <c r="E502"/>
  <c r="B502"/>
  <c r="E498"/>
  <c r="B498"/>
  <c r="E494"/>
  <c r="B494"/>
  <c r="E490"/>
  <c r="B490"/>
  <c r="E486"/>
  <c r="B486"/>
  <c r="E482"/>
  <c r="B482"/>
  <c r="E478"/>
  <c r="B478"/>
  <c r="E474"/>
  <c r="B474"/>
  <c r="E470"/>
  <c r="B470"/>
  <c r="E466"/>
  <c r="B466"/>
  <c r="E462"/>
  <c r="B462"/>
  <c r="E458"/>
  <c r="B458"/>
  <c r="E454"/>
  <c r="B454"/>
  <c r="E450"/>
  <c r="B450"/>
  <c r="E446"/>
  <c r="B446"/>
  <c r="E442"/>
  <c r="B442"/>
  <c r="E438"/>
  <c r="B438"/>
  <c r="E434"/>
  <c r="B434"/>
  <c r="E430"/>
  <c r="B430"/>
  <c r="E426"/>
  <c r="B426"/>
  <c r="E422"/>
  <c r="B422"/>
  <c r="E418"/>
  <c r="B418"/>
  <c r="E414"/>
  <c r="B414"/>
  <c r="E410"/>
  <c r="B410"/>
  <c r="E406"/>
  <c r="B406"/>
  <c r="E402"/>
  <c r="B402"/>
  <c r="E398"/>
  <c r="B398"/>
  <c r="E394"/>
  <c r="B394"/>
  <c r="E390"/>
  <c r="B390"/>
  <c r="E386"/>
  <c r="B386"/>
  <c r="E382"/>
  <c r="B382"/>
  <c r="E378"/>
  <c r="B378"/>
  <c r="E374"/>
  <c r="B374"/>
  <c r="E370"/>
  <c r="B370"/>
  <c r="E366"/>
  <c r="B366"/>
  <c r="E362"/>
  <c r="B362"/>
  <c r="E358"/>
  <c r="B358"/>
  <c r="E354"/>
  <c r="B354"/>
  <c r="E350"/>
  <c r="B350"/>
  <c r="E346"/>
  <c r="B346"/>
  <c r="E342"/>
  <c r="B342"/>
  <c r="E338"/>
  <c r="B338"/>
  <c r="E334"/>
  <c r="B334"/>
  <c r="E330"/>
  <c r="B330"/>
  <c r="E326"/>
  <c r="B326"/>
  <c r="E322"/>
  <c r="B322"/>
  <c r="E318"/>
  <c r="B318"/>
  <c r="E314"/>
  <c r="B314"/>
  <c r="E310"/>
  <c r="B310"/>
  <c r="E306"/>
  <c r="B306"/>
  <c r="E302"/>
  <c r="B302"/>
  <c r="E298"/>
  <c r="B298"/>
  <c r="E294"/>
  <c r="B294"/>
  <c r="E290"/>
  <c r="B290"/>
  <c r="E286"/>
  <c r="B286"/>
  <c r="E282"/>
  <c r="B282"/>
  <c r="E278"/>
  <c r="B278"/>
  <c r="E274"/>
  <c r="B274"/>
  <c r="E270"/>
  <c r="B270"/>
  <c r="E266"/>
  <c r="B266"/>
  <c r="E262"/>
  <c r="B262"/>
  <c r="E258"/>
  <c r="B258"/>
  <c r="E254"/>
  <c r="B254"/>
  <c r="E250"/>
  <c r="B250"/>
  <c r="E246"/>
  <c r="B246"/>
  <c r="E242"/>
  <c r="B242"/>
  <c r="E238"/>
  <c r="B238"/>
  <c r="E234"/>
  <c r="B234"/>
  <c r="E230"/>
  <c r="B230"/>
  <c r="E226"/>
  <c r="B226"/>
  <c r="E222"/>
  <c r="B222"/>
  <c r="E218"/>
  <c r="B218"/>
  <c r="E214"/>
  <c r="B214"/>
  <c r="E210"/>
  <c r="B210"/>
  <c r="E206"/>
  <c r="B206"/>
  <c r="E202"/>
  <c r="B202"/>
  <c r="E198"/>
  <c r="B198"/>
  <c r="E194"/>
  <c r="B194"/>
  <c r="E190"/>
  <c r="B190"/>
  <c r="E186"/>
  <c r="B186"/>
  <c r="E182"/>
  <c r="B182"/>
  <c r="E178"/>
  <c r="B178"/>
  <c r="E174"/>
  <c r="B174"/>
  <c r="E170"/>
  <c r="B170"/>
  <c r="E166"/>
  <c r="B166"/>
  <c r="E162"/>
  <c r="B162"/>
  <c r="E158"/>
  <c r="B158"/>
  <c r="E154"/>
  <c r="B154"/>
  <c r="E150"/>
  <c r="B150"/>
  <c r="E146"/>
  <c r="B146"/>
  <c r="E142"/>
  <c r="B142"/>
  <c r="E138"/>
  <c r="B138"/>
  <c r="E134"/>
  <c r="B134"/>
  <c r="E130"/>
  <c r="B130"/>
  <c r="E126"/>
  <c r="B126"/>
  <c r="E122"/>
  <c r="B122"/>
  <c r="E118"/>
  <c r="B118"/>
  <c r="E114"/>
  <c r="B114"/>
  <c r="E110"/>
  <c r="B110"/>
  <c r="E106"/>
  <c r="B106"/>
  <c r="E102"/>
  <c r="B102"/>
  <c r="E98"/>
  <c r="B98"/>
  <c r="E94"/>
  <c r="B94"/>
  <c r="E90"/>
  <c r="B90"/>
  <c r="E86"/>
  <c r="B86"/>
  <c r="E82"/>
  <c r="B82"/>
  <c r="E78"/>
  <c r="B78"/>
  <c r="E74"/>
  <c r="B74"/>
  <c r="E70"/>
  <c r="B70"/>
  <c r="E66"/>
  <c r="B66"/>
  <c r="E62"/>
  <c r="B62"/>
  <c r="E58"/>
  <c r="B58"/>
  <c r="E54"/>
  <c r="B54"/>
  <c r="E50"/>
  <c r="B50"/>
  <c r="E46"/>
  <c r="B46"/>
  <c r="E42"/>
  <c r="B42"/>
  <c r="E38"/>
  <c r="B38"/>
  <c r="E34"/>
  <c r="B34"/>
  <c r="E30"/>
  <c r="B30"/>
  <c r="E26"/>
  <c r="B26"/>
  <c r="E22"/>
  <c r="B22"/>
  <c r="E18"/>
  <c r="B18"/>
  <c r="E14"/>
  <c r="B14"/>
  <c r="E10"/>
  <c r="B10"/>
  <c r="E6"/>
  <c r="B6"/>
  <c r="E437"/>
  <c r="B437"/>
  <c r="E433"/>
  <c r="B433"/>
  <c r="E429"/>
  <c r="B429"/>
  <c r="E425"/>
  <c r="B425"/>
  <c r="E421"/>
  <c r="B421"/>
  <c r="E417"/>
  <c r="B417"/>
  <c r="E413"/>
  <c r="B413"/>
  <c r="E409"/>
  <c r="B409"/>
  <c r="E405"/>
  <c r="B405"/>
  <c r="E401"/>
  <c r="B401"/>
  <c r="E397"/>
  <c r="B397"/>
  <c r="E393"/>
  <c r="B393"/>
  <c r="E389"/>
  <c r="B389"/>
  <c r="E385"/>
  <c r="B385"/>
  <c r="E381"/>
  <c r="B381"/>
  <c r="E377"/>
  <c r="B377"/>
  <c r="E373"/>
  <c r="B373"/>
  <c r="E369"/>
  <c r="B369"/>
  <c r="E365"/>
  <c r="B365"/>
  <c r="E361"/>
  <c r="B361"/>
  <c r="E357"/>
  <c r="B357"/>
  <c r="E353"/>
  <c r="B353"/>
  <c r="E349"/>
  <c r="B349"/>
  <c r="E345"/>
  <c r="B345"/>
  <c r="E341"/>
  <c r="B341"/>
  <c r="E337"/>
  <c r="B337"/>
  <c r="E333"/>
  <c r="B333"/>
  <c r="E329"/>
  <c r="B329"/>
  <c r="E325"/>
  <c r="B325"/>
  <c r="E321"/>
  <c r="B321"/>
  <c r="E317"/>
  <c r="B317"/>
  <c r="E313"/>
  <c r="B313"/>
  <c r="E309"/>
  <c r="B309"/>
  <c r="E305"/>
  <c r="B305"/>
  <c r="E301"/>
  <c r="B301"/>
  <c r="E297"/>
  <c r="B297"/>
  <c r="E293"/>
  <c r="B293"/>
  <c r="E289"/>
  <c r="B289"/>
  <c r="E285"/>
  <c r="B285"/>
  <c r="E281"/>
  <c r="B281"/>
  <c r="E277"/>
  <c r="B277"/>
  <c r="E273"/>
  <c r="B273"/>
  <c r="E269"/>
  <c r="B269"/>
  <c r="E265"/>
  <c r="B265"/>
  <c r="E261"/>
  <c r="B261"/>
  <c r="E257"/>
  <c r="B257"/>
  <c r="E253"/>
  <c r="B253"/>
  <c r="E249"/>
  <c r="B249"/>
  <c r="E245"/>
  <c r="B245"/>
  <c r="E241"/>
  <c r="B241"/>
  <c r="E237"/>
  <c r="B237"/>
  <c r="E233"/>
  <c r="B233"/>
  <c r="E229"/>
  <c r="B229"/>
  <c r="E225"/>
  <c r="B225"/>
  <c r="E221"/>
  <c r="B221"/>
  <c r="E217"/>
  <c r="B217"/>
  <c r="E213"/>
  <c r="B213"/>
  <c r="E209"/>
  <c r="B209"/>
  <c r="E205"/>
  <c r="B205"/>
  <c r="E201"/>
  <c r="B201"/>
  <c r="E197"/>
  <c r="B197"/>
  <c r="E193"/>
  <c r="B193"/>
  <c r="E189"/>
  <c r="B189"/>
  <c r="E185"/>
  <c r="B185"/>
  <c r="E181"/>
  <c r="B181"/>
  <c r="E177"/>
  <c r="B177"/>
  <c r="E173"/>
  <c r="B173"/>
  <c r="E169"/>
  <c r="B169"/>
  <c r="E165"/>
  <c r="B165"/>
  <c r="E161"/>
  <c r="B161"/>
  <c r="E157"/>
  <c r="B157"/>
  <c r="E153"/>
  <c r="B153"/>
  <c r="E149"/>
  <c r="B149"/>
  <c r="E145"/>
  <c r="B145"/>
  <c r="E141"/>
  <c r="B141"/>
  <c r="E137"/>
  <c r="B137"/>
  <c r="E133"/>
  <c r="B133"/>
  <c r="E129"/>
  <c r="B129"/>
  <c r="E125"/>
  <c r="B125"/>
  <c r="E121"/>
  <c r="B121"/>
  <c r="E117"/>
  <c r="B117"/>
  <c r="E113"/>
  <c r="B113"/>
  <c r="E109"/>
  <c r="B109"/>
  <c r="E105"/>
  <c r="B105"/>
  <c r="E101"/>
  <c r="B101"/>
  <c r="E97"/>
  <c r="B97"/>
  <c r="E93"/>
  <c r="B93"/>
  <c r="E89"/>
  <c r="B89"/>
  <c r="E85"/>
  <c r="B85"/>
  <c r="E81"/>
  <c r="B81"/>
  <c r="E77"/>
  <c r="B77"/>
  <c r="E73"/>
  <c r="B73"/>
  <c r="E69"/>
  <c r="B69"/>
  <c r="E65"/>
  <c r="B65"/>
  <c r="E61"/>
  <c r="B61"/>
  <c r="E57"/>
  <c r="B57"/>
  <c r="E53"/>
  <c r="B53"/>
  <c r="E49"/>
  <c r="B49"/>
  <c r="E45"/>
  <c r="B45"/>
  <c r="E41"/>
  <c r="B41"/>
  <c r="E37"/>
  <c r="B37"/>
  <c r="E33"/>
  <c r="B33"/>
  <c r="E29"/>
  <c r="B29"/>
  <c r="E25"/>
  <c r="B25"/>
  <c r="E21"/>
  <c r="B21"/>
  <c r="E17"/>
  <c r="B17"/>
  <c r="E13"/>
  <c r="B13"/>
  <c r="E9"/>
  <c r="B9"/>
  <c r="D1987"/>
  <c r="C1987"/>
  <c r="D1975"/>
  <c r="C1975"/>
  <c r="D1997"/>
  <c r="F1997" s="1"/>
  <c r="C1997"/>
  <c r="D1989"/>
  <c r="C1989"/>
  <c r="D1981"/>
  <c r="C1981"/>
  <c r="D1973"/>
  <c r="C1973"/>
  <c r="D1965"/>
  <c r="C1965"/>
  <c r="D1957"/>
  <c r="C1957"/>
  <c r="D1999"/>
  <c r="C1999"/>
  <c r="D1979"/>
  <c r="C1979"/>
  <c r="D1967"/>
  <c r="C1967"/>
  <c r="D1955"/>
  <c r="C1955"/>
  <c r="D1945"/>
  <c r="C1945"/>
  <c r="D1939"/>
  <c r="C1939"/>
  <c r="D1931"/>
  <c r="C1931"/>
  <c r="D1925"/>
  <c r="C1925"/>
  <c r="D1917"/>
  <c r="C1917"/>
  <c r="D1909"/>
  <c r="C1909"/>
  <c r="D1903"/>
  <c r="C1903"/>
  <c r="D1895"/>
  <c r="C1895"/>
  <c r="D1889"/>
  <c r="C1889"/>
  <c r="D1881"/>
  <c r="C1881"/>
  <c r="D1873"/>
  <c r="C1873"/>
  <c r="D1867"/>
  <c r="C1867"/>
  <c r="D1859"/>
  <c r="C1859"/>
  <c r="D1853"/>
  <c r="C1853"/>
  <c r="D1845"/>
  <c r="C1845"/>
  <c r="D1837"/>
  <c r="C1837"/>
  <c r="D2000"/>
  <c r="C2000"/>
  <c r="D1996"/>
  <c r="C1996"/>
  <c r="D1992"/>
  <c r="C1992"/>
  <c r="D1988"/>
  <c r="C1988"/>
  <c r="D1984"/>
  <c r="C1984"/>
  <c r="D1980"/>
  <c r="C1980"/>
  <c r="D1976"/>
  <c r="C1976"/>
  <c r="D1972"/>
  <c r="C1972"/>
  <c r="D1968"/>
  <c r="C1968"/>
  <c r="D1964"/>
  <c r="C1964"/>
  <c r="D1960"/>
  <c r="C1960"/>
  <c r="D1956"/>
  <c r="C1956"/>
  <c r="D1952"/>
  <c r="C1952"/>
  <c r="D1948"/>
  <c r="C1948"/>
  <c r="D1944"/>
  <c r="C1944"/>
  <c r="D1940"/>
  <c r="C1940"/>
  <c r="D1936"/>
  <c r="C1936"/>
  <c r="D1932"/>
  <c r="C1932"/>
  <c r="D1928"/>
  <c r="C1928"/>
  <c r="D1924"/>
  <c r="C1924"/>
  <c r="D1920"/>
  <c r="C1920"/>
  <c r="D1916"/>
  <c r="C1916"/>
  <c r="D1912"/>
  <c r="C1912"/>
  <c r="D1908"/>
  <c r="C1908"/>
  <c r="D1904"/>
  <c r="C1904"/>
  <c r="D1900"/>
  <c r="C1900"/>
  <c r="D1896"/>
  <c r="C1896"/>
  <c r="D1892"/>
  <c r="C1892"/>
  <c r="D1888"/>
  <c r="C1888"/>
  <c r="D1884"/>
  <c r="C1884"/>
  <c r="D1880"/>
  <c r="C1880"/>
  <c r="D1876"/>
  <c r="C1876"/>
  <c r="D1872"/>
  <c r="C1872"/>
  <c r="D1868"/>
  <c r="C1868"/>
  <c r="D1864"/>
  <c r="C1864"/>
  <c r="D1860"/>
  <c r="C1860"/>
  <c r="D1856"/>
  <c r="C1856"/>
  <c r="D1852"/>
  <c r="C1852"/>
  <c r="D1848"/>
  <c r="C1848"/>
  <c r="D1995"/>
  <c r="C1995"/>
  <c r="D1983"/>
  <c r="C1983"/>
  <c r="D1963"/>
  <c r="C1963"/>
  <c r="D1993"/>
  <c r="C1993"/>
  <c r="D1985"/>
  <c r="C1985"/>
  <c r="D1977"/>
  <c r="C1977"/>
  <c r="D1969"/>
  <c r="C1969"/>
  <c r="D1961"/>
  <c r="C1961"/>
  <c r="D1953"/>
  <c r="C1953"/>
  <c r="D1991"/>
  <c r="C1991"/>
  <c r="D1971"/>
  <c r="C1971"/>
  <c r="D1959"/>
  <c r="C1959"/>
  <c r="D1949"/>
  <c r="C1949"/>
  <c r="D1943"/>
  <c r="C1943"/>
  <c r="D1935"/>
  <c r="C1935"/>
  <c r="D1929"/>
  <c r="C1929"/>
  <c r="D1921"/>
  <c r="C1921"/>
  <c r="D1913"/>
  <c r="C1913"/>
  <c r="D1907"/>
  <c r="C1907"/>
  <c r="D1899"/>
  <c r="C1899"/>
  <c r="D1893"/>
  <c r="C1893"/>
  <c r="D1885"/>
  <c r="C1885"/>
  <c r="D1877"/>
  <c r="C1877"/>
  <c r="D1869"/>
  <c r="C1869"/>
  <c r="D1863"/>
  <c r="C1863"/>
  <c r="D1855"/>
  <c r="C1855"/>
  <c r="D1849"/>
  <c r="C1849"/>
  <c r="D1841"/>
  <c r="C1841"/>
  <c r="D1829"/>
  <c r="C1829"/>
  <c r="D1998"/>
  <c r="C1998"/>
  <c r="D1994"/>
  <c r="C1994"/>
  <c r="D1990"/>
  <c r="C1990"/>
  <c r="D1986"/>
  <c r="C1986"/>
  <c r="D1982"/>
  <c r="C1982"/>
  <c r="D1978"/>
  <c r="C1978"/>
  <c r="D1974"/>
  <c r="C1974"/>
  <c r="D1970"/>
  <c r="C1970"/>
  <c r="D1966"/>
  <c r="C1966"/>
  <c r="D1962"/>
  <c r="C1962"/>
  <c r="D1958"/>
  <c r="C1958"/>
  <c r="D1954"/>
  <c r="C1954"/>
  <c r="D1950"/>
  <c r="C1950"/>
  <c r="D1946"/>
  <c r="C1946"/>
  <c r="D1942"/>
  <c r="C1942"/>
  <c r="D1938"/>
  <c r="C1938"/>
  <c r="D1934"/>
  <c r="C1934"/>
  <c r="D1930"/>
  <c r="C1930"/>
  <c r="D1926"/>
  <c r="C1926"/>
  <c r="D1922"/>
  <c r="C1922"/>
  <c r="D1918"/>
  <c r="C1918"/>
  <c r="D1914"/>
  <c r="C1914"/>
  <c r="D1910"/>
  <c r="C1910"/>
  <c r="D1906"/>
  <c r="C1906"/>
  <c r="D1902"/>
  <c r="C1902"/>
  <c r="D1898"/>
  <c r="C1898"/>
  <c r="D1894"/>
  <c r="C1894"/>
  <c r="D1890"/>
  <c r="C1890"/>
  <c r="D1886"/>
  <c r="C1886"/>
  <c r="D1882"/>
  <c r="C1882"/>
  <c r="D1878"/>
  <c r="C1878"/>
  <c r="D1874"/>
  <c r="C1874"/>
  <c r="D1870"/>
  <c r="C1870"/>
  <c r="D1866"/>
  <c r="C1866"/>
  <c r="D1862"/>
  <c r="C1862"/>
  <c r="D1858"/>
  <c r="C1858"/>
  <c r="D1854"/>
  <c r="C1854"/>
  <c r="D1850"/>
  <c r="C1850"/>
  <c r="D1846"/>
  <c r="C1846"/>
  <c r="D1842"/>
  <c r="C1842"/>
  <c r="D1838"/>
  <c r="C1838"/>
  <c r="D1834"/>
  <c r="C1834"/>
  <c r="D1830"/>
  <c r="C1830"/>
  <c r="D1826"/>
  <c r="C1826"/>
  <c r="D1822"/>
  <c r="C1822"/>
  <c r="D1818"/>
  <c r="C1818"/>
  <c r="D1814"/>
  <c r="C1814"/>
  <c r="D1810"/>
  <c r="C1810"/>
  <c r="D1806"/>
  <c r="C1806"/>
  <c r="D1802"/>
  <c r="C1802"/>
  <c r="D1798"/>
  <c r="C1798"/>
  <c r="D1794"/>
  <c r="C1794"/>
  <c r="D1790"/>
  <c r="C1790"/>
  <c r="D1786"/>
  <c r="C1786"/>
  <c r="D1782"/>
  <c r="C1782"/>
  <c r="D1778"/>
  <c r="C1778"/>
  <c r="D1774"/>
  <c r="C1774"/>
  <c r="D1770"/>
  <c r="C1770"/>
  <c r="D1766"/>
  <c r="C1766"/>
  <c r="D1762"/>
  <c r="C1762"/>
  <c r="D1758"/>
  <c r="C1758"/>
  <c r="D1754"/>
  <c r="C1754"/>
  <c r="D1750"/>
  <c r="C1750"/>
  <c r="D1746"/>
  <c r="C1746"/>
  <c r="D1742"/>
  <c r="C1742"/>
  <c r="D1738"/>
  <c r="C1738"/>
  <c r="D1734"/>
  <c r="C1734"/>
  <c r="D1730"/>
  <c r="C1730"/>
  <c r="D1726"/>
  <c r="C1726"/>
  <c r="D1722"/>
  <c r="C1722"/>
  <c r="D1718"/>
  <c r="C1718"/>
  <c r="D1714"/>
  <c r="C1714"/>
  <c r="D1710"/>
  <c r="C1710"/>
  <c r="D1706"/>
  <c r="C1706"/>
  <c r="D1702"/>
  <c r="C1702"/>
  <c r="D1698"/>
  <c r="C1698"/>
  <c r="D1694"/>
  <c r="C1694"/>
  <c r="D1690"/>
  <c r="C1690"/>
  <c r="D1686"/>
  <c r="C1686"/>
  <c r="D1682"/>
  <c r="C1682"/>
  <c r="D1678"/>
  <c r="C1678"/>
  <c r="D1674"/>
  <c r="C1674"/>
  <c r="D1670"/>
  <c r="C1670"/>
  <c r="D1666"/>
  <c r="C1666"/>
  <c r="D1662"/>
  <c r="C1662"/>
  <c r="D1658"/>
  <c r="C1658"/>
  <c r="D1654"/>
  <c r="C1654"/>
  <c r="D1650"/>
  <c r="C1650"/>
  <c r="D1646"/>
  <c r="C1646"/>
  <c r="D1642"/>
  <c r="C1642"/>
  <c r="D1638"/>
  <c r="C1638"/>
  <c r="D1634"/>
  <c r="C1634"/>
  <c r="D1630"/>
  <c r="C1630"/>
  <c r="D1626"/>
  <c r="C1626"/>
  <c r="D1622"/>
  <c r="C1622"/>
  <c r="D1618"/>
  <c r="C1618"/>
  <c r="D1614"/>
  <c r="C1614"/>
  <c r="D1610"/>
  <c r="C1610"/>
  <c r="D1606"/>
  <c r="C1606"/>
  <c r="D1602"/>
  <c r="C1602"/>
  <c r="D1598"/>
  <c r="C1598"/>
  <c r="D1594"/>
  <c r="C1594"/>
  <c r="D1590"/>
  <c r="C1590"/>
  <c r="D1586"/>
  <c r="C1586"/>
  <c r="D1582"/>
  <c r="C1582"/>
  <c r="D1578"/>
  <c r="C1578"/>
  <c r="D1574"/>
  <c r="C1574"/>
  <c r="D1570"/>
  <c r="C1570"/>
  <c r="D1566"/>
  <c r="C1566"/>
  <c r="D1562"/>
  <c r="C1562"/>
  <c r="D1558"/>
  <c r="C1558"/>
  <c r="D1554"/>
  <c r="C1554"/>
  <c r="D1550"/>
  <c r="C1550"/>
  <c r="D1546"/>
  <c r="C1546"/>
  <c r="D1542"/>
  <c r="C1542"/>
  <c r="D1538"/>
  <c r="C1538"/>
  <c r="D1534"/>
  <c r="C1534"/>
  <c r="D1530"/>
  <c r="C1530"/>
  <c r="D1526"/>
  <c r="C1526"/>
  <c r="D1522"/>
  <c r="C1522"/>
  <c r="D1518"/>
  <c r="C1518"/>
  <c r="D1514"/>
  <c r="C1514"/>
  <c r="D1510"/>
  <c r="C1510"/>
  <c r="D1506"/>
  <c r="C1506"/>
  <c r="D1502"/>
  <c r="C1502"/>
  <c r="D1498"/>
  <c r="C1498"/>
  <c r="D1494"/>
  <c r="C1494"/>
  <c r="D1490"/>
  <c r="C1490"/>
  <c r="D1486"/>
  <c r="C1486"/>
  <c r="D1482"/>
  <c r="C1482"/>
  <c r="D1478"/>
  <c r="C1478"/>
  <c r="D1474"/>
  <c r="C1474"/>
  <c r="D1470"/>
  <c r="C1470"/>
  <c r="D1466"/>
  <c r="C1466"/>
  <c r="D1462"/>
  <c r="C1462"/>
  <c r="D1458"/>
  <c r="C1458"/>
  <c r="D1454"/>
  <c r="C1454"/>
  <c r="D1450"/>
  <c r="C1450"/>
  <c r="D1446"/>
  <c r="C1446"/>
  <c r="D1442"/>
  <c r="C1442"/>
  <c r="D1438"/>
  <c r="C1438"/>
  <c r="D1434"/>
  <c r="C1434"/>
  <c r="D1430"/>
  <c r="C1430"/>
  <c r="D1426"/>
  <c r="C1426"/>
  <c r="D1422"/>
  <c r="C1422"/>
  <c r="D1418"/>
  <c r="C1418"/>
  <c r="D1414"/>
  <c r="C1414"/>
  <c r="D1410"/>
  <c r="C1410"/>
  <c r="D1406"/>
  <c r="C1406"/>
  <c r="D1402"/>
  <c r="C1402"/>
  <c r="D1398"/>
  <c r="C1398"/>
  <c r="D1394"/>
  <c r="C1394"/>
  <c r="D1390"/>
  <c r="C1390"/>
  <c r="D1386"/>
  <c r="C1386"/>
  <c r="D1382"/>
  <c r="C1382"/>
  <c r="D1378"/>
  <c r="C1378"/>
  <c r="D1374"/>
  <c r="C1374"/>
  <c r="D1370"/>
  <c r="C1370"/>
  <c r="D1366"/>
  <c r="C1366"/>
  <c r="D1362"/>
  <c r="C1362"/>
  <c r="D1358"/>
  <c r="C1358"/>
  <c r="D1354"/>
  <c r="C1354"/>
  <c r="D1350"/>
  <c r="C1350"/>
  <c r="D1346"/>
  <c r="C1346"/>
  <c r="D1342"/>
  <c r="C1342"/>
  <c r="D1338"/>
  <c r="C1338"/>
  <c r="D1334"/>
  <c r="C1334"/>
  <c r="D1330"/>
  <c r="C1330"/>
  <c r="D1326"/>
  <c r="C1326"/>
  <c r="D1322"/>
  <c r="C1322"/>
  <c r="D1318"/>
  <c r="C1318"/>
  <c r="D1314"/>
  <c r="C1314"/>
  <c r="D1310"/>
  <c r="C1310"/>
  <c r="D1306"/>
  <c r="C1306"/>
  <c r="D1302"/>
  <c r="C1302"/>
  <c r="D1298"/>
  <c r="C1298"/>
  <c r="D1294"/>
  <c r="C1294"/>
  <c r="D1290"/>
  <c r="C1290"/>
  <c r="D1286"/>
  <c r="C1286"/>
  <c r="D1282"/>
  <c r="C1282"/>
  <c r="D1278"/>
  <c r="C1278"/>
  <c r="D1274"/>
  <c r="C1274"/>
  <c r="D1270"/>
  <c r="C1270"/>
  <c r="D1266"/>
  <c r="C1266"/>
  <c r="D1262"/>
  <c r="C1262"/>
  <c r="D1258"/>
  <c r="C1258"/>
  <c r="D1254"/>
  <c r="C1254"/>
  <c r="D1250"/>
  <c r="C1250"/>
  <c r="D1246"/>
  <c r="C1246"/>
  <c r="D1242"/>
  <c r="C1242"/>
  <c r="D1238"/>
  <c r="C1238"/>
  <c r="D1234"/>
  <c r="C1234"/>
  <c r="D1230"/>
  <c r="C1230"/>
  <c r="D1226"/>
  <c r="C1226"/>
  <c r="D1222"/>
  <c r="C1222"/>
  <c r="D1218"/>
  <c r="C1218"/>
  <c r="D1214"/>
  <c r="C1214"/>
  <c r="D1210"/>
  <c r="C1210"/>
  <c r="D1206"/>
  <c r="C1206"/>
  <c r="D1202"/>
  <c r="C1202"/>
  <c r="D1198"/>
  <c r="C1198"/>
  <c r="D1194"/>
  <c r="C1194"/>
  <c r="D1190"/>
  <c r="C1190"/>
  <c r="D1186"/>
  <c r="C1186"/>
  <c r="D1182"/>
  <c r="C1182"/>
  <c r="D1178"/>
  <c r="C1178"/>
  <c r="D1174"/>
  <c r="C1174"/>
  <c r="D1170"/>
  <c r="C1170"/>
  <c r="D1166"/>
  <c r="C1166"/>
  <c r="D1162"/>
  <c r="C1162"/>
  <c r="D1158"/>
  <c r="C1158"/>
  <c r="D1154"/>
  <c r="C1154"/>
  <c r="D1150"/>
  <c r="C1150"/>
  <c r="D1146"/>
  <c r="C1146"/>
  <c r="D1142"/>
  <c r="C1142"/>
  <c r="D1138"/>
  <c r="C1138"/>
  <c r="D1134"/>
  <c r="C1134"/>
  <c r="D1130"/>
  <c r="C1130"/>
  <c r="D1126"/>
  <c r="C1126"/>
  <c r="D1122"/>
  <c r="C1122"/>
  <c r="D1118"/>
  <c r="C1118"/>
  <c r="D1114"/>
  <c r="C1114"/>
  <c r="D1110"/>
  <c r="C1110"/>
  <c r="D1106"/>
  <c r="C1106"/>
  <c r="D1102"/>
  <c r="C1102"/>
  <c r="D1098"/>
  <c r="C1098"/>
  <c r="D1092"/>
  <c r="C1092"/>
  <c r="D1084"/>
  <c r="C1084"/>
  <c r="D1076"/>
  <c r="C1076"/>
  <c r="D1068"/>
  <c r="C1068"/>
  <c r="D1060"/>
  <c r="C1060"/>
  <c r="D1052"/>
  <c r="C1052"/>
  <c r="D1044"/>
  <c r="C1044"/>
  <c r="D1036"/>
  <c r="C1036"/>
  <c r="D1028"/>
  <c r="C1028"/>
  <c r="D1020"/>
  <c r="C1020"/>
  <c r="D1012"/>
  <c r="C1012"/>
  <c r="D1004"/>
  <c r="C1004"/>
  <c r="D996"/>
  <c r="C996"/>
  <c r="D1951"/>
  <c r="C1951"/>
  <c r="D1941"/>
  <c r="C1941"/>
  <c r="D1933"/>
  <c r="C1933"/>
  <c r="D1923"/>
  <c r="C1923"/>
  <c r="D1915"/>
  <c r="C1915"/>
  <c r="D1905"/>
  <c r="C1905"/>
  <c r="D1897"/>
  <c r="C1897"/>
  <c r="D1887"/>
  <c r="C1887"/>
  <c r="D1879"/>
  <c r="C1879"/>
  <c r="D1871"/>
  <c r="C1871"/>
  <c r="D1861"/>
  <c r="C1861"/>
  <c r="D1851"/>
  <c r="C1851"/>
  <c r="D1843"/>
  <c r="C1843"/>
  <c r="D1835"/>
  <c r="C1835"/>
  <c r="D1831"/>
  <c r="C1831"/>
  <c r="D1825"/>
  <c r="C1825"/>
  <c r="D1821"/>
  <c r="C1821"/>
  <c r="D1817"/>
  <c r="C1817"/>
  <c r="D1813"/>
  <c r="C1813"/>
  <c r="D1809"/>
  <c r="C1809"/>
  <c r="D1805"/>
  <c r="C1805"/>
  <c r="D1801"/>
  <c r="C1801"/>
  <c r="D1797"/>
  <c r="C1797"/>
  <c r="D1793"/>
  <c r="C1793"/>
  <c r="D1789"/>
  <c r="C1789"/>
  <c r="D1785"/>
  <c r="C1785"/>
  <c r="D1781"/>
  <c r="C1781"/>
  <c r="D1777"/>
  <c r="C1777"/>
  <c r="D1773"/>
  <c r="C1773"/>
  <c r="D1769"/>
  <c r="C1769"/>
  <c r="D1765"/>
  <c r="C1765"/>
  <c r="D1761"/>
  <c r="C1761"/>
  <c r="D1757"/>
  <c r="C1757"/>
  <c r="D1753"/>
  <c r="C1753"/>
  <c r="D1749"/>
  <c r="C1749"/>
  <c r="D1745"/>
  <c r="C1745"/>
  <c r="D1741"/>
  <c r="C1741"/>
  <c r="D1737"/>
  <c r="C1737"/>
  <c r="D1733"/>
  <c r="C1733"/>
  <c r="D1729"/>
  <c r="C1729"/>
  <c r="D1725"/>
  <c r="C1725"/>
  <c r="D1721"/>
  <c r="C1721"/>
  <c r="D1717"/>
  <c r="C1717"/>
  <c r="D1713"/>
  <c r="C1713"/>
  <c r="D1709"/>
  <c r="C1709"/>
  <c r="D1705"/>
  <c r="C1705"/>
  <c r="D1701"/>
  <c r="C1701"/>
  <c r="D1697"/>
  <c r="C1697"/>
  <c r="D1693"/>
  <c r="C1693"/>
  <c r="D1689"/>
  <c r="C1689"/>
  <c r="D1685"/>
  <c r="C1685"/>
  <c r="D1681"/>
  <c r="C1681"/>
  <c r="D1677"/>
  <c r="C1677"/>
  <c r="D1673"/>
  <c r="C1673"/>
  <c r="D1669"/>
  <c r="C1669"/>
  <c r="D1665"/>
  <c r="C1665"/>
  <c r="D1661"/>
  <c r="C1661"/>
  <c r="D1657"/>
  <c r="C1657"/>
  <c r="D1653"/>
  <c r="C1653"/>
  <c r="D1649"/>
  <c r="C1649"/>
  <c r="D1645"/>
  <c r="C1645"/>
  <c r="D1641"/>
  <c r="C1641"/>
  <c r="D1637"/>
  <c r="C1637"/>
  <c r="D1633"/>
  <c r="C1633"/>
  <c r="D1629"/>
  <c r="C1629"/>
  <c r="D1625"/>
  <c r="C1625"/>
  <c r="D1621"/>
  <c r="C1621"/>
  <c r="D1617"/>
  <c r="C1617"/>
  <c r="D1613"/>
  <c r="C1613"/>
  <c r="D1609"/>
  <c r="C1609"/>
  <c r="D1605"/>
  <c r="C1605"/>
  <c r="D1601"/>
  <c r="C1601"/>
  <c r="D1597"/>
  <c r="C1597"/>
  <c r="D1593"/>
  <c r="C1593"/>
  <c r="D1589"/>
  <c r="C1589"/>
  <c r="D1585"/>
  <c r="C1585"/>
  <c r="D1581"/>
  <c r="C1581"/>
  <c r="D1577"/>
  <c r="C1577"/>
  <c r="D1573"/>
  <c r="C1573"/>
  <c r="D1569"/>
  <c r="C1569"/>
  <c r="D1565"/>
  <c r="C1565"/>
  <c r="D1561"/>
  <c r="C1561"/>
  <c r="D1557"/>
  <c r="C1557"/>
  <c r="D1553"/>
  <c r="C1553"/>
  <c r="D1549"/>
  <c r="C1549"/>
  <c r="D1545"/>
  <c r="C1545"/>
  <c r="D1541"/>
  <c r="C1541"/>
  <c r="D1537"/>
  <c r="C1537"/>
  <c r="D1533"/>
  <c r="C1533"/>
  <c r="D1529"/>
  <c r="C1529"/>
  <c r="D1525"/>
  <c r="C1525"/>
  <c r="D1521"/>
  <c r="C1521"/>
  <c r="D1517"/>
  <c r="C1517"/>
  <c r="D1513"/>
  <c r="C1513"/>
  <c r="D1509"/>
  <c r="C1509"/>
  <c r="D1505"/>
  <c r="C1505"/>
  <c r="D1501"/>
  <c r="C1501"/>
  <c r="D1497"/>
  <c r="C1497"/>
  <c r="D1493"/>
  <c r="C1493"/>
  <c r="D1489"/>
  <c r="C1489"/>
  <c r="D1485"/>
  <c r="C1485"/>
  <c r="D1481"/>
  <c r="C1481"/>
  <c r="D1477"/>
  <c r="C1477"/>
  <c r="D1473"/>
  <c r="C1473"/>
  <c r="D1469"/>
  <c r="C1469"/>
  <c r="D1465"/>
  <c r="C1465"/>
  <c r="D1461"/>
  <c r="C1461"/>
  <c r="D1457"/>
  <c r="C1457"/>
  <c r="D1453"/>
  <c r="C1453"/>
  <c r="D1449"/>
  <c r="C1449"/>
  <c r="D1445"/>
  <c r="C1445"/>
  <c r="D1441"/>
  <c r="C1441"/>
  <c r="D1437"/>
  <c r="C1437"/>
  <c r="D1433"/>
  <c r="C1433"/>
  <c r="D1429"/>
  <c r="C1429"/>
  <c r="D1425"/>
  <c r="C1425"/>
  <c r="D1421"/>
  <c r="C1421"/>
  <c r="D1417"/>
  <c r="C1417"/>
  <c r="D1413"/>
  <c r="C1413"/>
  <c r="D1409"/>
  <c r="C1409"/>
  <c r="D1405"/>
  <c r="C1405"/>
  <c r="D1401"/>
  <c r="C1401"/>
  <c r="D1397"/>
  <c r="C1397"/>
  <c r="D1393"/>
  <c r="C1393"/>
  <c r="D1389"/>
  <c r="C1389"/>
  <c r="D1385"/>
  <c r="C1385"/>
  <c r="D1381"/>
  <c r="C1381"/>
  <c r="D1377"/>
  <c r="C1377"/>
  <c r="D1373"/>
  <c r="C1373"/>
  <c r="D1369"/>
  <c r="C1369"/>
  <c r="D1365"/>
  <c r="C1365"/>
  <c r="D1361"/>
  <c r="C1361"/>
  <c r="D1357"/>
  <c r="C1357"/>
  <c r="D1353"/>
  <c r="C1353"/>
  <c r="D1349"/>
  <c r="C1349"/>
  <c r="D1345"/>
  <c r="C1345"/>
  <c r="D1341"/>
  <c r="C1341"/>
  <c r="D1337"/>
  <c r="C1337"/>
  <c r="D1333"/>
  <c r="C1333"/>
  <c r="D1329"/>
  <c r="C1329"/>
  <c r="D1325"/>
  <c r="C1325"/>
  <c r="D1321"/>
  <c r="C1321"/>
  <c r="D1317"/>
  <c r="C1317"/>
  <c r="D1313"/>
  <c r="C1313"/>
  <c r="D1309"/>
  <c r="C1309"/>
  <c r="D1305"/>
  <c r="C1305"/>
  <c r="D1301"/>
  <c r="C1301"/>
  <c r="D1297"/>
  <c r="C1297"/>
  <c r="D1293"/>
  <c r="C1293"/>
  <c r="D1289"/>
  <c r="C1289"/>
  <c r="D1285"/>
  <c r="C1285"/>
  <c r="D1281"/>
  <c r="C1281"/>
  <c r="D1277"/>
  <c r="C1277"/>
  <c r="D1273"/>
  <c r="C1273"/>
  <c r="D1269"/>
  <c r="C1269"/>
  <c r="D1265"/>
  <c r="C1265"/>
  <c r="D1261"/>
  <c r="C1261"/>
  <c r="D1257"/>
  <c r="C1257"/>
  <c r="D1253"/>
  <c r="C1253"/>
  <c r="D1249"/>
  <c r="C1249"/>
  <c r="D1245"/>
  <c r="C1245"/>
  <c r="D1241"/>
  <c r="C1241"/>
  <c r="D1237"/>
  <c r="C1237"/>
  <c r="D1233"/>
  <c r="C1233"/>
  <c r="D1229"/>
  <c r="C1229"/>
  <c r="D1225"/>
  <c r="C1225"/>
  <c r="D1221"/>
  <c r="C1221"/>
  <c r="D1217"/>
  <c r="C1217"/>
  <c r="D1213"/>
  <c r="C1213"/>
  <c r="D1209"/>
  <c r="C1209"/>
  <c r="C1205"/>
  <c r="D1205"/>
  <c r="C1201"/>
  <c r="D1201"/>
  <c r="C1197"/>
  <c r="D1197"/>
  <c r="C1193"/>
  <c r="D1193"/>
  <c r="C1189"/>
  <c r="D1189"/>
  <c r="C1185"/>
  <c r="D1185"/>
  <c r="C1181"/>
  <c r="D1181"/>
  <c r="C1177"/>
  <c r="D1177"/>
  <c r="C1173"/>
  <c r="D1173"/>
  <c r="D1844"/>
  <c r="C1844"/>
  <c r="D1840"/>
  <c r="C1840"/>
  <c r="D1836"/>
  <c r="C1836"/>
  <c r="D1832"/>
  <c r="C1832"/>
  <c r="D1828"/>
  <c r="C1828"/>
  <c r="D1824"/>
  <c r="C1824"/>
  <c r="D1820"/>
  <c r="C1820"/>
  <c r="D1816"/>
  <c r="C1816"/>
  <c r="D1812"/>
  <c r="C1812"/>
  <c r="D1808"/>
  <c r="C1808"/>
  <c r="D1804"/>
  <c r="C1804"/>
  <c r="D1800"/>
  <c r="C1800"/>
  <c r="D1796"/>
  <c r="C1796"/>
  <c r="D1792"/>
  <c r="C1792"/>
  <c r="D1788"/>
  <c r="C1788"/>
  <c r="D1784"/>
  <c r="C1784"/>
  <c r="D1780"/>
  <c r="C1780"/>
  <c r="D1776"/>
  <c r="C1776"/>
  <c r="D1772"/>
  <c r="C1772"/>
  <c r="D1768"/>
  <c r="C1768"/>
  <c r="D1764"/>
  <c r="C1764"/>
  <c r="D1760"/>
  <c r="C1760"/>
  <c r="D1756"/>
  <c r="C1756"/>
  <c r="D1752"/>
  <c r="C1752"/>
  <c r="D1748"/>
  <c r="C1748"/>
  <c r="D1744"/>
  <c r="C1744"/>
  <c r="D1740"/>
  <c r="C1740"/>
  <c r="D1736"/>
  <c r="C1736"/>
  <c r="D1732"/>
  <c r="C1732"/>
  <c r="D1728"/>
  <c r="C1728"/>
  <c r="D1724"/>
  <c r="C1724"/>
  <c r="D1720"/>
  <c r="C1720"/>
  <c r="D1716"/>
  <c r="C1716"/>
  <c r="D1712"/>
  <c r="C1712"/>
  <c r="D1708"/>
  <c r="C1708"/>
  <c r="D1704"/>
  <c r="C1704"/>
  <c r="D1700"/>
  <c r="C1700"/>
  <c r="D1696"/>
  <c r="C1696"/>
  <c r="D1692"/>
  <c r="C1692"/>
  <c r="D1688"/>
  <c r="C1688"/>
  <c r="D1684"/>
  <c r="C1684"/>
  <c r="D1680"/>
  <c r="C1680"/>
  <c r="D1676"/>
  <c r="C1676"/>
  <c r="D1672"/>
  <c r="C1672"/>
  <c r="D1668"/>
  <c r="C1668"/>
  <c r="D1664"/>
  <c r="C1664"/>
  <c r="D1660"/>
  <c r="C1660"/>
  <c r="D1656"/>
  <c r="C1656"/>
  <c r="D1652"/>
  <c r="C1652"/>
  <c r="D1648"/>
  <c r="C1648"/>
  <c r="D1644"/>
  <c r="C1644"/>
  <c r="D1640"/>
  <c r="C1640"/>
  <c r="D1636"/>
  <c r="C1636"/>
  <c r="D1632"/>
  <c r="C1632"/>
  <c r="D1628"/>
  <c r="C1628"/>
  <c r="D1624"/>
  <c r="C1624"/>
  <c r="D1620"/>
  <c r="C1620"/>
  <c r="D1616"/>
  <c r="C1616"/>
  <c r="D1612"/>
  <c r="C1612"/>
  <c r="D1608"/>
  <c r="C1608"/>
  <c r="D1604"/>
  <c r="C1604"/>
  <c r="D1600"/>
  <c r="C1600"/>
  <c r="D1596"/>
  <c r="C1596"/>
  <c r="D1592"/>
  <c r="C1592"/>
  <c r="D1588"/>
  <c r="C1588"/>
  <c r="D1584"/>
  <c r="C1584"/>
  <c r="D1580"/>
  <c r="C1580"/>
  <c r="D1576"/>
  <c r="C1576"/>
  <c r="D1572"/>
  <c r="C1572"/>
  <c r="D1568"/>
  <c r="C1568"/>
  <c r="D1564"/>
  <c r="C1564"/>
  <c r="D1560"/>
  <c r="C1560"/>
  <c r="D1556"/>
  <c r="C1556"/>
  <c r="D1552"/>
  <c r="C1552"/>
  <c r="D1548"/>
  <c r="C1548"/>
  <c r="D1544"/>
  <c r="C1544"/>
  <c r="D1540"/>
  <c r="C1540"/>
  <c r="D1536"/>
  <c r="C1536"/>
  <c r="D1532"/>
  <c r="C1532"/>
  <c r="D1528"/>
  <c r="C1528"/>
  <c r="D1524"/>
  <c r="C1524"/>
  <c r="D1520"/>
  <c r="C1520"/>
  <c r="D1516"/>
  <c r="C1516"/>
  <c r="D1512"/>
  <c r="C1512"/>
  <c r="D1508"/>
  <c r="C1508"/>
  <c r="D1504"/>
  <c r="C1504"/>
  <c r="D1500"/>
  <c r="C1500"/>
  <c r="D1496"/>
  <c r="C1496"/>
  <c r="D1492"/>
  <c r="C1492"/>
  <c r="D1488"/>
  <c r="C1488"/>
  <c r="D1484"/>
  <c r="C1484"/>
  <c r="D1480"/>
  <c r="C1480"/>
  <c r="D1476"/>
  <c r="C1476"/>
  <c r="D1472"/>
  <c r="C1472"/>
  <c r="D1468"/>
  <c r="C1468"/>
  <c r="D1464"/>
  <c r="C1464"/>
  <c r="D1460"/>
  <c r="C1460"/>
  <c r="D1456"/>
  <c r="C1456"/>
  <c r="D1452"/>
  <c r="C1452"/>
  <c r="D1448"/>
  <c r="C1448"/>
  <c r="D1444"/>
  <c r="C1444"/>
  <c r="D1440"/>
  <c r="C1440"/>
  <c r="D1436"/>
  <c r="C1436"/>
  <c r="D1432"/>
  <c r="C1432"/>
  <c r="D1428"/>
  <c r="C1428"/>
  <c r="D1424"/>
  <c r="C1424"/>
  <c r="D1420"/>
  <c r="C1420"/>
  <c r="D1416"/>
  <c r="C1416"/>
  <c r="D1412"/>
  <c r="C1412"/>
  <c r="D1408"/>
  <c r="C1408"/>
  <c r="D1404"/>
  <c r="C1404"/>
  <c r="D1400"/>
  <c r="C1400"/>
  <c r="D1396"/>
  <c r="C1396"/>
  <c r="D1392"/>
  <c r="C1392"/>
  <c r="D1388"/>
  <c r="C1388"/>
  <c r="D1384"/>
  <c r="C1384"/>
  <c r="D1380"/>
  <c r="C1380"/>
  <c r="D1376"/>
  <c r="C1376"/>
  <c r="D1372"/>
  <c r="C1372"/>
  <c r="D1368"/>
  <c r="C1368"/>
  <c r="D1364"/>
  <c r="C1364"/>
  <c r="D1360"/>
  <c r="C1360"/>
  <c r="D1356"/>
  <c r="C1356"/>
  <c r="D1352"/>
  <c r="C1352"/>
  <c r="D1348"/>
  <c r="C1348"/>
  <c r="D1344"/>
  <c r="C1344"/>
  <c r="D1340"/>
  <c r="C1340"/>
  <c r="D1336"/>
  <c r="C1336"/>
  <c r="D1332"/>
  <c r="C1332"/>
  <c r="D1328"/>
  <c r="C1328"/>
  <c r="D1324"/>
  <c r="C1324"/>
  <c r="D1320"/>
  <c r="C1320"/>
  <c r="D1316"/>
  <c r="C1316"/>
  <c r="D1312"/>
  <c r="C1312"/>
  <c r="D1308"/>
  <c r="C1308"/>
  <c r="D1304"/>
  <c r="C1304"/>
  <c r="D1300"/>
  <c r="C1300"/>
  <c r="D1296"/>
  <c r="C1296"/>
  <c r="D1292"/>
  <c r="C1292"/>
  <c r="D1288"/>
  <c r="C1288"/>
  <c r="D1284"/>
  <c r="C1284"/>
  <c r="D1280"/>
  <c r="C1280"/>
  <c r="D1276"/>
  <c r="C1276"/>
  <c r="D1272"/>
  <c r="C1272"/>
  <c r="D1268"/>
  <c r="C1268"/>
  <c r="D1264"/>
  <c r="C1264"/>
  <c r="D1260"/>
  <c r="C1260"/>
  <c r="D1256"/>
  <c r="C1256"/>
  <c r="D1252"/>
  <c r="C1252"/>
  <c r="D1248"/>
  <c r="C1248"/>
  <c r="D1244"/>
  <c r="C1244"/>
  <c r="D1240"/>
  <c r="C1240"/>
  <c r="D1236"/>
  <c r="C1236"/>
  <c r="D1232"/>
  <c r="C1232"/>
  <c r="D1228"/>
  <c r="C1228"/>
  <c r="D1224"/>
  <c r="C1224"/>
  <c r="D1220"/>
  <c r="C1220"/>
  <c r="D1216"/>
  <c r="C1216"/>
  <c r="D1212"/>
  <c r="C1212"/>
  <c r="D1208"/>
  <c r="C1208"/>
  <c r="D1204"/>
  <c r="C1204"/>
  <c r="D1200"/>
  <c r="C1200"/>
  <c r="D1196"/>
  <c r="C1196"/>
  <c r="D1192"/>
  <c r="C1192"/>
  <c r="D1188"/>
  <c r="C1188"/>
  <c r="D1184"/>
  <c r="C1184"/>
  <c r="D1180"/>
  <c r="C1180"/>
  <c r="D1176"/>
  <c r="C1176"/>
  <c r="D1172"/>
  <c r="C1172"/>
  <c r="D1168"/>
  <c r="C1168"/>
  <c r="D1164"/>
  <c r="C1164"/>
  <c r="D1160"/>
  <c r="C1160"/>
  <c r="D1156"/>
  <c r="C1156"/>
  <c r="D1152"/>
  <c r="C1152"/>
  <c r="D1148"/>
  <c r="C1148"/>
  <c r="D1144"/>
  <c r="C1144"/>
  <c r="D1140"/>
  <c r="C1140"/>
  <c r="D1136"/>
  <c r="C1136"/>
  <c r="D1132"/>
  <c r="C1132"/>
  <c r="D1128"/>
  <c r="C1128"/>
  <c r="D1124"/>
  <c r="C1124"/>
  <c r="D1120"/>
  <c r="C1120"/>
  <c r="D1116"/>
  <c r="C1116"/>
  <c r="D1112"/>
  <c r="C1112"/>
  <c r="D1108"/>
  <c r="C1108"/>
  <c r="D1104"/>
  <c r="C1104"/>
  <c r="D1100"/>
  <c r="C1100"/>
  <c r="D1096"/>
  <c r="C1096"/>
  <c r="D1088"/>
  <c r="C1088"/>
  <c r="D1080"/>
  <c r="C1080"/>
  <c r="D1072"/>
  <c r="C1072"/>
  <c r="D1064"/>
  <c r="C1064"/>
  <c r="D1056"/>
  <c r="C1056"/>
  <c r="D1048"/>
  <c r="C1048"/>
  <c r="D1040"/>
  <c r="C1040"/>
  <c r="D1032"/>
  <c r="C1032"/>
  <c r="D1024"/>
  <c r="C1024"/>
  <c r="D1016"/>
  <c r="C1016"/>
  <c r="D1008"/>
  <c r="C1008"/>
  <c r="D1000"/>
  <c r="C1000"/>
  <c r="D992"/>
  <c r="C992"/>
  <c r="D1947"/>
  <c r="C1947"/>
  <c r="D1937"/>
  <c r="C1937"/>
  <c r="D1927"/>
  <c r="C1927"/>
  <c r="D1919"/>
  <c r="C1919"/>
  <c r="D1911"/>
  <c r="C1911"/>
  <c r="D1901"/>
  <c r="C1901"/>
  <c r="D1891"/>
  <c r="C1891"/>
  <c r="D1883"/>
  <c r="C1883"/>
  <c r="D1875"/>
  <c r="C1875"/>
  <c r="D1865"/>
  <c r="C1865"/>
  <c r="D1857"/>
  <c r="C1857"/>
  <c r="D1847"/>
  <c r="C1847"/>
  <c r="D1839"/>
  <c r="C1839"/>
  <c r="D1833"/>
  <c r="C1833"/>
  <c r="D1827"/>
  <c r="C1827"/>
  <c r="D1823"/>
  <c r="C1823"/>
  <c r="D1819"/>
  <c r="C1819"/>
  <c r="D1815"/>
  <c r="C1815"/>
  <c r="D1811"/>
  <c r="C1811"/>
  <c r="D1807"/>
  <c r="C1807"/>
  <c r="D1803"/>
  <c r="C1803"/>
  <c r="D1799"/>
  <c r="C1799"/>
  <c r="D1795"/>
  <c r="C1795"/>
  <c r="D1791"/>
  <c r="C1791"/>
  <c r="D1787"/>
  <c r="C1787"/>
  <c r="D1783"/>
  <c r="C1783"/>
  <c r="D1779"/>
  <c r="C1779"/>
  <c r="D1775"/>
  <c r="C1775"/>
  <c r="D1771"/>
  <c r="C1771"/>
  <c r="D1767"/>
  <c r="C1767"/>
  <c r="D1763"/>
  <c r="C1763"/>
  <c r="D1759"/>
  <c r="C1759"/>
  <c r="D1755"/>
  <c r="C1755"/>
  <c r="D1751"/>
  <c r="C1751"/>
  <c r="D1747"/>
  <c r="C1747"/>
  <c r="D1743"/>
  <c r="C1743"/>
  <c r="D1739"/>
  <c r="C1739"/>
  <c r="D1735"/>
  <c r="C1735"/>
  <c r="D1731"/>
  <c r="C1731"/>
  <c r="D1727"/>
  <c r="C1727"/>
  <c r="D1723"/>
  <c r="C1723"/>
  <c r="D1719"/>
  <c r="C1719"/>
  <c r="D1715"/>
  <c r="C1715"/>
  <c r="D1711"/>
  <c r="C1711"/>
  <c r="D1707"/>
  <c r="C1707"/>
  <c r="D1703"/>
  <c r="C1703"/>
  <c r="D1699"/>
  <c r="C1699"/>
  <c r="D1695"/>
  <c r="C1695"/>
  <c r="D1691"/>
  <c r="C1691"/>
  <c r="D1687"/>
  <c r="C1687"/>
  <c r="D1683"/>
  <c r="C1683"/>
  <c r="D1679"/>
  <c r="C1679"/>
  <c r="D1675"/>
  <c r="C1675"/>
  <c r="D1671"/>
  <c r="C1671"/>
  <c r="D1667"/>
  <c r="C1667"/>
  <c r="D1663"/>
  <c r="C1663"/>
  <c r="D1659"/>
  <c r="C1659"/>
  <c r="D1655"/>
  <c r="C1655"/>
  <c r="D1651"/>
  <c r="C1651"/>
  <c r="D1647"/>
  <c r="C1647"/>
  <c r="D1643"/>
  <c r="C1643"/>
  <c r="D1639"/>
  <c r="C1639"/>
  <c r="D1635"/>
  <c r="C1635"/>
  <c r="D1631"/>
  <c r="C1631"/>
  <c r="D1627"/>
  <c r="C1627"/>
  <c r="D1623"/>
  <c r="C1623"/>
  <c r="D1619"/>
  <c r="C1619"/>
  <c r="D1615"/>
  <c r="C1615"/>
  <c r="D1611"/>
  <c r="C1611"/>
  <c r="D1607"/>
  <c r="C1607"/>
  <c r="D1603"/>
  <c r="C1603"/>
  <c r="D1599"/>
  <c r="C1599"/>
  <c r="D1595"/>
  <c r="C1595"/>
  <c r="D1591"/>
  <c r="C1591"/>
  <c r="D1587"/>
  <c r="C1587"/>
  <c r="D1583"/>
  <c r="C1583"/>
  <c r="D1579"/>
  <c r="C1579"/>
  <c r="D1575"/>
  <c r="C1575"/>
  <c r="D1571"/>
  <c r="C1571"/>
  <c r="D1567"/>
  <c r="C1567"/>
  <c r="D1563"/>
  <c r="C1563"/>
  <c r="D1559"/>
  <c r="C1559"/>
  <c r="D1555"/>
  <c r="C1555"/>
  <c r="D1551"/>
  <c r="C1551"/>
  <c r="D1547"/>
  <c r="C1547"/>
  <c r="D1543"/>
  <c r="C1543"/>
  <c r="D1539"/>
  <c r="C1539"/>
  <c r="D1535"/>
  <c r="C1535"/>
  <c r="D1531"/>
  <c r="C1531"/>
  <c r="D1527"/>
  <c r="C1527"/>
  <c r="D1523"/>
  <c r="C1523"/>
  <c r="D1519"/>
  <c r="C1519"/>
  <c r="D1515"/>
  <c r="C1515"/>
  <c r="D1511"/>
  <c r="C1511"/>
  <c r="D1507"/>
  <c r="C1507"/>
  <c r="D1503"/>
  <c r="C1503"/>
  <c r="D1499"/>
  <c r="C1499"/>
  <c r="D1495"/>
  <c r="C1495"/>
  <c r="D1491"/>
  <c r="C1491"/>
  <c r="D1487"/>
  <c r="C1487"/>
  <c r="D1483"/>
  <c r="C1483"/>
  <c r="D1479"/>
  <c r="C1479"/>
  <c r="D1475"/>
  <c r="C1475"/>
  <c r="D1471"/>
  <c r="C1471"/>
  <c r="D1467"/>
  <c r="C1467"/>
  <c r="D1463"/>
  <c r="C1463"/>
  <c r="D1459"/>
  <c r="C1459"/>
  <c r="D1455"/>
  <c r="C1455"/>
  <c r="D1451"/>
  <c r="C1451"/>
  <c r="D1447"/>
  <c r="C1447"/>
  <c r="D1443"/>
  <c r="C1443"/>
  <c r="D1439"/>
  <c r="C1439"/>
  <c r="D1435"/>
  <c r="C1435"/>
  <c r="D1431"/>
  <c r="C1431"/>
  <c r="D1427"/>
  <c r="C1427"/>
  <c r="D1423"/>
  <c r="C1423"/>
  <c r="D1419"/>
  <c r="C1419"/>
  <c r="D1415"/>
  <c r="C1415"/>
  <c r="D1411"/>
  <c r="C1411"/>
  <c r="D1407"/>
  <c r="C1407"/>
  <c r="D1403"/>
  <c r="C1403"/>
  <c r="D1399"/>
  <c r="C1399"/>
  <c r="D1395"/>
  <c r="C1395"/>
  <c r="D1391"/>
  <c r="C1391"/>
  <c r="D1387"/>
  <c r="C1387"/>
  <c r="D1383"/>
  <c r="C1383"/>
  <c r="D1379"/>
  <c r="C1379"/>
  <c r="D1375"/>
  <c r="C1375"/>
  <c r="D1371"/>
  <c r="C1371"/>
  <c r="D1367"/>
  <c r="C1367"/>
  <c r="D1363"/>
  <c r="C1363"/>
  <c r="D1359"/>
  <c r="C1359"/>
  <c r="D1355"/>
  <c r="C1355"/>
  <c r="D1351"/>
  <c r="C1351"/>
  <c r="D1347"/>
  <c r="C1347"/>
  <c r="D1343"/>
  <c r="C1343"/>
  <c r="D1339"/>
  <c r="C1339"/>
  <c r="D1335"/>
  <c r="C1335"/>
  <c r="D1331"/>
  <c r="C1331"/>
  <c r="D1327"/>
  <c r="C1327"/>
  <c r="D1323"/>
  <c r="C1323"/>
  <c r="D1319"/>
  <c r="C1319"/>
  <c r="D1315"/>
  <c r="C1315"/>
  <c r="D1311"/>
  <c r="C1311"/>
  <c r="D1307"/>
  <c r="C1307"/>
  <c r="D1303"/>
  <c r="C1303"/>
  <c r="D1299"/>
  <c r="C1299"/>
  <c r="D1295"/>
  <c r="C1295"/>
  <c r="D1291"/>
  <c r="C1291"/>
  <c r="D1287"/>
  <c r="C1287"/>
  <c r="D1283"/>
  <c r="C1283"/>
  <c r="D1279"/>
  <c r="C1279"/>
  <c r="D1275"/>
  <c r="C1275"/>
  <c r="D1271"/>
  <c r="C1271"/>
  <c r="D1267"/>
  <c r="C1267"/>
  <c r="D1263"/>
  <c r="C1263"/>
  <c r="D1259"/>
  <c r="C1259"/>
  <c r="D1255"/>
  <c r="C1255"/>
  <c r="D1251"/>
  <c r="C1251"/>
  <c r="D1247"/>
  <c r="C1247"/>
  <c r="D1243"/>
  <c r="C1243"/>
  <c r="D1239"/>
  <c r="C1239"/>
  <c r="D1235"/>
  <c r="C1235"/>
  <c r="D1231"/>
  <c r="C1231"/>
  <c r="D1227"/>
  <c r="C1227"/>
  <c r="D1223"/>
  <c r="C1223"/>
  <c r="D1219"/>
  <c r="C1219"/>
  <c r="D1215"/>
  <c r="C1215"/>
  <c r="D1211"/>
  <c r="C1211"/>
  <c r="D1207"/>
  <c r="C1207"/>
  <c r="C1203"/>
  <c r="D1203"/>
  <c r="C1199"/>
  <c r="D1199"/>
  <c r="C1195"/>
  <c r="D1195"/>
  <c r="C1191"/>
  <c r="D1191"/>
  <c r="C1187"/>
  <c r="D1187"/>
  <c r="C1183"/>
  <c r="D1183"/>
  <c r="C1179"/>
  <c r="D1179"/>
  <c r="D1175"/>
  <c r="C1175"/>
  <c r="D1171"/>
  <c r="C1171"/>
  <c r="D1167"/>
  <c r="C1167"/>
  <c r="D1163"/>
  <c r="C1163"/>
  <c r="D1159"/>
  <c r="C1159"/>
  <c r="D1155"/>
  <c r="C1155"/>
  <c r="D1151"/>
  <c r="C1151"/>
  <c r="D1147"/>
  <c r="C1147"/>
  <c r="D1143"/>
  <c r="C1143"/>
  <c r="D1139"/>
  <c r="C1139"/>
  <c r="D1135"/>
  <c r="C1135"/>
  <c r="D1131"/>
  <c r="C1131"/>
  <c r="D1127"/>
  <c r="C1127"/>
  <c r="D1123"/>
  <c r="C1123"/>
  <c r="D1119"/>
  <c r="C1119"/>
  <c r="D1115"/>
  <c r="C1115"/>
  <c r="D1111"/>
  <c r="C1111"/>
  <c r="D1107"/>
  <c r="C1107"/>
  <c r="D1103"/>
  <c r="C1103"/>
  <c r="D1099"/>
  <c r="C1099"/>
  <c r="D1094"/>
  <c r="C1094"/>
  <c r="D1086"/>
  <c r="C1086"/>
  <c r="D1078"/>
  <c r="C1078"/>
  <c r="D1070"/>
  <c r="C1070"/>
  <c r="D1062"/>
  <c r="C1062"/>
  <c r="D1054"/>
  <c r="C1054"/>
  <c r="D1046"/>
  <c r="C1046"/>
  <c r="D1038"/>
  <c r="C1038"/>
  <c r="D1030"/>
  <c r="C1030"/>
  <c r="D1022"/>
  <c r="C1022"/>
  <c r="D1014"/>
  <c r="C1014"/>
  <c r="D1006"/>
  <c r="C1006"/>
  <c r="D998"/>
  <c r="C998"/>
  <c r="D1095"/>
  <c r="C1095"/>
  <c r="D1091"/>
  <c r="C1091"/>
  <c r="D1087"/>
  <c r="C1087"/>
  <c r="D1083"/>
  <c r="C1083"/>
  <c r="D1079"/>
  <c r="C1079"/>
  <c r="D1075"/>
  <c r="C1075"/>
  <c r="D1071"/>
  <c r="C1071"/>
  <c r="D1067"/>
  <c r="C1067"/>
  <c r="D1063"/>
  <c r="C1063"/>
  <c r="D1059"/>
  <c r="C1059"/>
  <c r="D1055"/>
  <c r="C1055"/>
  <c r="D1051"/>
  <c r="C1051"/>
  <c r="D1047"/>
  <c r="C1047"/>
  <c r="D1043"/>
  <c r="C1043"/>
  <c r="D1039"/>
  <c r="C1039"/>
  <c r="D1035"/>
  <c r="C1035"/>
  <c r="D1031"/>
  <c r="C1031"/>
  <c r="D1027"/>
  <c r="C1027"/>
  <c r="D1023"/>
  <c r="C1023"/>
  <c r="D1019"/>
  <c r="C1019"/>
  <c r="D1015"/>
  <c r="C1015"/>
  <c r="D1011"/>
  <c r="C1011"/>
  <c r="D1007"/>
  <c r="C1007"/>
  <c r="D1003"/>
  <c r="C1003"/>
  <c r="D999"/>
  <c r="C999"/>
  <c r="D995"/>
  <c r="C995"/>
  <c r="D991"/>
  <c r="C991"/>
  <c r="D987"/>
  <c r="C987"/>
  <c r="D983"/>
  <c r="C983"/>
  <c r="D979"/>
  <c r="C979"/>
  <c r="D975"/>
  <c r="C975"/>
  <c r="D971"/>
  <c r="C971"/>
  <c r="D967"/>
  <c r="C967"/>
  <c r="D963"/>
  <c r="C963"/>
  <c r="D959"/>
  <c r="C959"/>
  <c r="D955"/>
  <c r="C955"/>
  <c r="D951"/>
  <c r="C951"/>
  <c r="D947"/>
  <c r="C947"/>
  <c r="D943"/>
  <c r="C943"/>
  <c r="D939"/>
  <c r="C939"/>
  <c r="D935"/>
  <c r="C935"/>
  <c r="D931"/>
  <c r="C931"/>
  <c r="D927"/>
  <c r="C927"/>
  <c r="D923"/>
  <c r="C923"/>
  <c r="D919"/>
  <c r="C919"/>
  <c r="D915"/>
  <c r="C915"/>
  <c r="D911"/>
  <c r="C911"/>
  <c r="D907"/>
  <c r="C907"/>
  <c r="D903"/>
  <c r="C903"/>
  <c r="D899"/>
  <c r="C899"/>
  <c r="D895"/>
  <c r="C895"/>
  <c r="D891"/>
  <c r="C891"/>
  <c r="D887"/>
  <c r="C887"/>
  <c r="D883"/>
  <c r="C883"/>
  <c r="D879"/>
  <c r="C879"/>
  <c r="D875"/>
  <c r="C875"/>
  <c r="D871"/>
  <c r="C871"/>
  <c r="D867"/>
  <c r="C867"/>
  <c r="D863"/>
  <c r="C863"/>
  <c r="D859"/>
  <c r="C859"/>
  <c r="D855"/>
  <c r="C855"/>
  <c r="D851"/>
  <c r="C851"/>
  <c r="D847"/>
  <c r="C847"/>
  <c r="D843"/>
  <c r="C843"/>
  <c r="D839"/>
  <c r="C839"/>
  <c r="D835"/>
  <c r="C835"/>
  <c r="D831"/>
  <c r="C831"/>
  <c r="D827"/>
  <c r="C827"/>
  <c r="D823"/>
  <c r="C823"/>
  <c r="D819"/>
  <c r="C819"/>
  <c r="D815"/>
  <c r="C815"/>
  <c r="D811"/>
  <c r="C811"/>
  <c r="D807"/>
  <c r="C807"/>
  <c r="D803"/>
  <c r="C803"/>
  <c r="D799"/>
  <c r="C799"/>
  <c r="D795"/>
  <c r="C795"/>
  <c r="D791"/>
  <c r="C791"/>
  <c r="D787"/>
  <c r="C787"/>
  <c r="D783"/>
  <c r="C783"/>
  <c r="D779"/>
  <c r="C779"/>
  <c r="D775"/>
  <c r="C775"/>
  <c r="D771"/>
  <c r="C771"/>
  <c r="D767"/>
  <c r="C767"/>
  <c r="D763"/>
  <c r="C763"/>
  <c r="D759"/>
  <c r="C759"/>
  <c r="D755"/>
  <c r="C755"/>
  <c r="D751"/>
  <c r="C751"/>
  <c r="D747"/>
  <c r="C747"/>
  <c r="D743"/>
  <c r="C743"/>
  <c r="D739"/>
  <c r="C739"/>
  <c r="D735"/>
  <c r="C735"/>
  <c r="D731"/>
  <c r="C731"/>
  <c r="D727"/>
  <c r="C727"/>
  <c r="D723"/>
  <c r="C723"/>
  <c r="D719"/>
  <c r="C719"/>
  <c r="D715"/>
  <c r="C715"/>
  <c r="D711"/>
  <c r="C711"/>
  <c r="D707"/>
  <c r="C707"/>
  <c r="D703"/>
  <c r="C703"/>
  <c r="D699"/>
  <c r="C699"/>
  <c r="D695"/>
  <c r="C695"/>
  <c r="C1169"/>
  <c r="D1169"/>
  <c r="C1165"/>
  <c r="D1165"/>
  <c r="C1161"/>
  <c r="D1161"/>
  <c r="C1157"/>
  <c r="D1157"/>
  <c r="C1153"/>
  <c r="D1153"/>
  <c r="C1149"/>
  <c r="D1149"/>
  <c r="C1145"/>
  <c r="D1145"/>
  <c r="C1141"/>
  <c r="D1141"/>
  <c r="C1137"/>
  <c r="D1137"/>
  <c r="C1133"/>
  <c r="D1133"/>
  <c r="D1129"/>
  <c r="C1129"/>
  <c r="D1125"/>
  <c r="C1125"/>
  <c r="D1121"/>
  <c r="C1121"/>
  <c r="D1117"/>
  <c r="C1117"/>
  <c r="D1113"/>
  <c r="C1113"/>
  <c r="D1109"/>
  <c r="C1109"/>
  <c r="D1105"/>
  <c r="C1105"/>
  <c r="D1101"/>
  <c r="C1101"/>
  <c r="D1097"/>
  <c r="C1097"/>
  <c r="D1090"/>
  <c r="C1090"/>
  <c r="D1082"/>
  <c r="C1082"/>
  <c r="D1074"/>
  <c r="C1074"/>
  <c r="D1066"/>
  <c r="C1066"/>
  <c r="D1058"/>
  <c r="C1058"/>
  <c r="D1050"/>
  <c r="C1050"/>
  <c r="D1042"/>
  <c r="C1042"/>
  <c r="D1034"/>
  <c r="C1034"/>
  <c r="D1026"/>
  <c r="C1026"/>
  <c r="D1018"/>
  <c r="C1018"/>
  <c r="D1010"/>
  <c r="C1010"/>
  <c r="D1002"/>
  <c r="C1002"/>
  <c r="D994"/>
  <c r="C994"/>
  <c r="D1093"/>
  <c r="C1093"/>
  <c r="D1089"/>
  <c r="C1089"/>
  <c r="D1085"/>
  <c r="C1085"/>
  <c r="D1081"/>
  <c r="C1081"/>
  <c r="D1077"/>
  <c r="C1077"/>
  <c r="D1073"/>
  <c r="C1073"/>
  <c r="D1069"/>
  <c r="C1069"/>
  <c r="D1065"/>
  <c r="C1065"/>
  <c r="D1061"/>
  <c r="C1061"/>
  <c r="D1057"/>
  <c r="C1057"/>
  <c r="D1053"/>
  <c r="C1053"/>
  <c r="D1049"/>
  <c r="C1049"/>
  <c r="D1045"/>
  <c r="C1045"/>
  <c r="D1041"/>
  <c r="C1041"/>
  <c r="D1037"/>
  <c r="C1037"/>
  <c r="D1033"/>
  <c r="C1033"/>
  <c r="D1029"/>
  <c r="C1029"/>
  <c r="D1025"/>
  <c r="C1025"/>
  <c r="D1021"/>
  <c r="C1021"/>
  <c r="D1017"/>
  <c r="C1017"/>
  <c r="D1013"/>
  <c r="C1013"/>
  <c r="D1009"/>
  <c r="C1009"/>
  <c r="D1005"/>
  <c r="C1005"/>
  <c r="D1001"/>
  <c r="C1001"/>
  <c r="D997"/>
  <c r="C997"/>
  <c r="D993"/>
  <c r="C993"/>
  <c r="D989"/>
  <c r="C989"/>
  <c r="D985"/>
  <c r="C985"/>
  <c r="D981"/>
  <c r="C981"/>
  <c r="D977"/>
  <c r="C977"/>
  <c r="D973"/>
  <c r="C973"/>
  <c r="D969"/>
  <c r="C969"/>
  <c r="D965"/>
  <c r="C965"/>
  <c r="D961"/>
  <c r="C961"/>
  <c r="D957"/>
  <c r="C957"/>
  <c r="D953"/>
  <c r="C953"/>
  <c r="D949"/>
  <c r="C949"/>
  <c r="D945"/>
  <c r="C945"/>
  <c r="D941"/>
  <c r="C941"/>
  <c r="D937"/>
  <c r="C937"/>
  <c r="D933"/>
  <c r="C933"/>
  <c r="D929"/>
  <c r="C929"/>
  <c r="D925"/>
  <c r="C925"/>
  <c r="D921"/>
  <c r="C921"/>
  <c r="D917"/>
  <c r="C917"/>
  <c r="D913"/>
  <c r="C913"/>
  <c r="D909"/>
  <c r="C909"/>
  <c r="D905"/>
  <c r="C905"/>
  <c r="D901"/>
  <c r="C901"/>
  <c r="D897"/>
  <c r="C897"/>
  <c r="D893"/>
  <c r="C893"/>
  <c r="D889"/>
  <c r="C889"/>
  <c r="D885"/>
  <c r="C885"/>
  <c r="D881"/>
  <c r="C881"/>
  <c r="D877"/>
  <c r="C877"/>
  <c r="D873"/>
  <c r="C873"/>
  <c r="D869"/>
  <c r="C869"/>
  <c r="D865"/>
  <c r="C865"/>
  <c r="D861"/>
  <c r="C861"/>
  <c r="D857"/>
  <c r="C857"/>
  <c r="D853"/>
  <c r="C853"/>
  <c r="D849"/>
  <c r="C849"/>
  <c r="D845"/>
  <c r="C845"/>
  <c r="D841"/>
  <c r="C841"/>
  <c r="D837"/>
  <c r="C837"/>
  <c r="D833"/>
  <c r="C833"/>
  <c r="D829"/>
  <c r="C829"/>
  <c r="D825"/>
  <c r="C825"/>
  <c r="D821"/>
  <c r="C821"/>
  <c r="D817"/>
  <c r="C817"/>
  <c r="D813"/>
  <c r="C813"/>
  <c r="D809"/>
  <c r="C809"/>
  <c r="D805"/>
  <c r="C805"/>
  <c r="D801"/>
  <c r="C801"/>
  <c r="D797"/>
  <c r="C797"/>
  <c r="D793"/>
  <c r="C793"/>
  <c r="D789"/>
  <c r="C789"/>
  <c r="D785"/>
  <c r="C785"/>
  <c r="D781"/>
  <c r="C781"/>
  <c r="D777"/>
  <c r="C777"/>
  <c r="D773"/>
  <c r="C773"/>
  <c r="D769"/>
  <c r="C769"/>
  <c r="D765"/>
  <c r="C765"/>
  <c r="D761"/>
  <c r="C761"/>
  <c r="D757"/>
  <c r="C757"/>
  <c r="D753"/>
  <c r="C753"/>
  <c r="D749"/>
  <c r="C749"/>
  <c r="D745"/>
  <c r="C745"/>
  <c r="D741"/>
  <c r="C741"/>
  <c r="D737"/>
  <c r="C737"/>
  <c r="D733"/>
  <c r="C733"/>
  <c r="D729"/>
  <c r="C729"/>
  <c r="D725"/>
  <c r="C725"/>
  <c r="D721"/>
  <c r="C721"/>
  <c r="D717"/>
  <c r="C717"/>
  <c r="D713"/>
  <c r="C713"/>
  <c r="D709"/>
  <c r="C709"/>
  <c r="D705"/>
  <c r="C705"/>
  <c r="D701"/>
  <c r="C701"/>
  <c r="D697"/>
  <c r="C697"/>
  <c r="D693"/>
  <c r="C693"/>
  <c r="D689"/>
  <c r="C689"/>
  <c r="D685"/>
  <c r="C685"/>
  <c r="D681"/>
  <c r="C681"/>
  <c r="D677"/>
  <c r="C677"/>
  <c r="D673"/>
  <c r="C673"/>
  <c r="D669"/>
  <c r="C669"/>
  <c r="D665"/>
  <c r="C665"/>
  <c r="D661"/>
  <c r="C661"/>
  <c r="D657"/>
  <c r="C657"/>
  <c r="D653"/>
  <c r="C653"/>
  <c r="D649"/>
  <c r="C649"/>
  <c r="D645"/>
  <c r="C645"/>
  <c r="D641"/>
  <c r="C641"/>
  <c r="D637"/>
  <c r="C637"/>
  <c r="D633"/>
  <c r="C633"/>
  <c r="D629"/>
  <c r="C629"/>
  <c r="D625"/>
  <c r="C625"/>
  <c r="D621"/>
  <c r="C621"/>
  <c r="D617"/>
  <c r="C617"/>
  <c r="D613"/>
  <c r="C613"/>
  <c r="D609"/>
  <c r="C609"/>
  <c r="D605"/>
  <c r="C605"/>
  <c r="D601"/>
  <c r="C601"/>
  <c r="D597"/>
  <c r="C597"/>
  <c r="D593"/>
  <c r="C593"/>
  <c r="D589"/>
  <c r="C589"/>
  <c r="D585"/>
  <c r="C585"/>
  <c r="D581"/>
  <c r="C581"/>
  <c r="D577"/>
  <c r="C577"/>
  <c r="D573"/>
  <c r="C573"/>
  <c r="D569"/>
  <c r="C569"/>
  <c r="D565"/>
  <c r="C565"/>
  <c r="D561"/>
  <c r="C561"/>
  <c r="D557"/>
  <c r="C557"/>
  <c r="D553"/>
  <c r="C553"/>
  <c r="D549"/>
  <c r="C549"/>
  <c r="D545"/>
  <c r="C545"/>
  <c r="D541"/>
  <c r="C541"/>
  <c r="D537"/>
  <c r="C537"/>
  <c r="D533"/>
  <c r="C533"/>
  <c r="D529"/>
  <c r="C529"/>
  <c r="D525"/>
  <c r="C525"/>
  <c r="D521"/>
  <c r="C521"/>
  <c r="D517"/>
  <c r="C517"/>
  <c r="D509"/>
  <c r="C509"/>
  <c r="D501"/>
  <c r="C501"/>
  <c r="D493"/>
  <c r="C493"/>
  <c r="D485"/>
  <c r="C485"/>
  <c r="D477"/>
  <c r="C477"/>
  <c r="D469"/>
  <c r="C469"/>
  <c r="D461"/>
  <c r="C461"/>
  <c r="D453"/>
  <c r="C453"/>
  <c r="D445"/>
  <c r="C445"/>
  <c r="D990"/>
  <c r="C990"/>
  <c r="D986"/>
  <c r="C986"/>
  <c r="D982"/>
  <c r="C982"/>
  <c r="D978"/>
  <c r="C978"/>
  <c r="D974"/>
  <c r="C974"/>
  <c r="D970"/>
  <c r="C970"/>
  <c r="D966"/>
  <c r="C966"/>
  <c r="D962"/>
  <c r="C962"/>
  <c r="D958"/>
  <c r="C958"/>
  <c r="D954"/>
  <c r="C954"/>
  <c r="D950"/>
  <c r="C950"/>
  <c r="D946"/>
  <c r="C946"/>
  <c r="D942"/>
  <c r="C942"/>
  <c r="D938"/>
  <c r="C938"/>
  <c r="D934"/>
  <c r="C934"/>
  <c r="D930"/>
  <c r="C930"/>
  <c r="D926"/>
  <c r="C926"/>
  <c r="D922"/>
  <c r="C922"/>
  <c r="D918"/>
  <c r="C918"/>
  <c r="D914"/>
  <c r="C914"/>
  <c r="D910"/>
  <c r="C910"/>
  <c r="D906"/>
  <c r="C906"/>
  <c r="D902"/>
  <c r="C902"/>
  <c r="D898"/>
  <c r="C898"/>
  <c r="D894"/>
  <c r="C894"/>
  <c r="D890"/>
  <c r="C890"/>
  <c r="D886"/>
  <c r="C886"/>
  <c r="D882"/>
  <c r="C882"/>
  <c r="D878"/>
  <c r="C878"/>
  <c r="D874"/>
  <c r="C874"/>
  <c r="D870"/>
  <c r="C870"/>
  <c r="D866"/>
  <c r="C866"/>
  <c r="D862"/>
  <c r="C862"/>
  <c r="D858"/>
  <c r="C858"/>
  <c r="D854"/>
  <c r="C854"/>
  <c r="D850"/>
  <c r="C850"/>
  <c r="D846"/>
  <c r="C846"/>
  <c r="D842"/>
  <c r="C842"/>
  <c r="D838"/>
  <c r="C838"/>
  <c r="D834"/>
  <c r="C834"/>
  <c r="D830"/>
  <c r="C830"/>
  <c r="D826"/>
  <c r="C826"/>
  <c r="D822"/>
  <c r="C822"/>
  <c r="D818"/>
  <c r="C818"/>
  <c r="D814"/>
  <c r="C814"/>
  <c r="D810"/>
  <c r="C810"/>
  <c r="D806"/>
  <c r="C806"/>
  <c r="D802"/>
  <c r="C802"/>
  <c r="D798"/>
  <c r="C798"/>
  <c r="D794"/>
  <c r="C794"/>
  <c r="D790"/>
  <c r="C790"/>
  <c r="D786"/>
  <c r="C786"/>
  <c r="D782"/>
  <c r="C782"/>
  <c r="D778"/>
  <c r="C778"/>
  <c r="D774"/>
  <c r="C774"/>
  <c r="D770"/>
  <c r="C770"/>
  <c r="D766"/>
  <c r="C766"/>
  <c r="D762"/>
  <c r="C762"/>
  <c r="D758"/>
  <c r="C758"/>
  <c r="D754"/>
  <c r="C754"/>
  <c r="D750"/>
  <c r="C750"/>
  <c r="D746"/>
  <c r="C746"/>
  <c r="D742"/>
  <c r="C742"/>
  <c r="D738"/>
  <c r="C738"/>
  <c r="D734"/>
  <c r="C734"/>
  <c r="D730"/>
  <c r="C730"/>
  <c r="D726"/>
  <c r="C726"/>
  <c r="D722"/>
  <c r="C722"/>
  <c r="D718"/>
  <c r="C718"/>
  <c r="D714"/>
  <c r="C714"/>
  <c r="D710"/>
  <c r="C710"/>
  <c r="D706"/>
  <c r="C706"/>
  <c r="D702"/>
  <c r="C702"/>
  <c r="D698"/>
  <c r="C698"/>
  <c r="D694"/>
  <c r="C694"/>
  <c r="D690"/>
  <c r="C690"/>
  <c r="D686"/>
  <c r="C686"/>
  <c r="D682"/>
  <c r="C682"/>
  <c r="D678"/>
  <c r="C678"/>
  <c r="D674"/>
  <c r="C674"/>
  <c r="D670"/>
  <c r="C670"/>
  <c r="D666"/>
  <c r="C666"/>
  <c r="D662"/>
  <c r="C662"/>
  <c r="D658"/>
  <c r="C658"/>
  <c r="D654"/>
  <c r="C654"/>
  <c r="D650"/>
  <c r="C650"/>
  <c r="D646"/>
  <c r="C646"/>
  <c r="D642"/>
  <c r="C642"/>
  <c r="D638"/>
  <c r="C638"/>
  <c r="D634"/>
  <c r="C634"/>
  <c r="D630"/>
  <c r="C630"/>
  <c r="D626"/>
  <c r="C626"/>
  <c r="D622"/>
  <c r="C622"/>
  <c r="D618"/>
  <c r="C618"/>
  <c r="D614"/>
  <c r="C614"/>
  <c r="D610"/>
  <c r="C610"/>
  <c r="D606"/>
  <c r="C606"/>
  <c r="D602"/>
  <c r="C602"/>
  <c r="D598"/>
  <c r="C598"/>
  <c r="D594"/>
  <c r="C594"/>
  <c r="D590"/>
  <c r="C590"/>
  <c r="D586"/>
  <c r="C586"/>
  <c r="D582"/>
  <c r="C582"/>
  <c r="D578"/>
  <c r="C578"/>
  <c r="D574"/>
  <c r="C574"/>
  <c r="D570"/>
  <c r="C570"/>
  <c r="D566"/>
  <c r="C566"/>
  <c r="D562"/>
  <c r="C562"/>
  <c r="D558"/>
  <c r="C558"/>
  <c r="D691"/>
  <c r="C691"/>
  <c r="D687"/>
  <c r="C687"/>
  <c r="D683"/>
  <c r="C683"/>
  <c r="D679"/>
  <c r="C679"/>
  <c r="D675"/>
  <c r="C675"/>
  <c r="D671"/>
  <c r="C671"/>
  <c r="D667"/>
  <c r="C667"/>
  <c r="D663"/>
  <c r="C663"/>
  <c r="D659"/>
  <c r="C659"/>
  <c r="D655"/>
  <c r="C655"/>
  <c r="D651"/>
  <c r="C651"/>
  <c r="D647"/>
  <c r="C647"/>
  <c r="D643"/>
  <c r="C643"/>
  <c r="D639"/>
  <c r="C639"/>
  <c r="D635"/>
  <c r="C635"/>
  <c r="D631"/>
  <c r="C631"/>
  <c r="D627"/>
  <c r="C627"/>
  <c r="D623"/>
  <c r="C623"/>
  <c r="D619"/>
  <c r="C619"/>
  <c r="D615"/>
  <c r="C615"/>
  <c r="D611"/>
  <c r="C611"/>
  <c r="D607"/>
  <c r="C607"/>
  <c r="D603"/>
  <c r="C603"/>
  <c r="D599"/>
  <c r="C599"/>
  <c r="D595"/>
  <c r="C595"/>
  <c r="D591"/>
  <c r="C591"/>
  <c r="D587"/>
  <c r="C587"/>
  <c r="D583"/>
  <c r="C583"/>
  <c r="D579"/>
  <c r="C579"/>
  <c r="D575"/>
  <c r="C575"/>
  <c r="D571"/>
  <c r="C571"/>
  <c r="D567"/>
  <c r="C567"/>
  <c r="D563"/>
  <c r="C563"/>
  <c r="D559"/>
  <c r="C559"/>
  <c r="D555"/>
  <c r="C555"/>
  <c r="D551"/>
  <c r="C551"/>
  <c r="D547"/>
  <c r="C547"/>
  <c r="D543"/>
  <c r="C543"/>
  <c r="D539"/>
  <c r="C539"/>
  <c r="D535"/>
  <c r="C535"/>
  <c r="D531"/>
  <c r="C531"/>
  <c r="D527"/>
  <c r="C527"/>
  <c r="D523"/>
  <c r="C523"/>
  <c r="D519"/>
  <c r="C519"/>
  <c r="D513"/>
  <c r="C513"/>
  <c r="D505"/>
  <c r="C505"/>
  <c r="D497"/>
  <c r="C497"/>
  <c r="D489"/>
  <c r="C489"/>
  <c r="D481"/>
  <c r="C481"/>
  <c r="D473"/>
  <c r="C473"/>
  <c r="D465"/>
  <c r="C465"/>
  <c r="D457"/>
  <c r="C457"/>
  <c r="D449"/>
  <c r="C449"/>
  <c r="D441"/>
  <c r="C441"/>
  <c r="D988"/>
  <c r="C988"/>
  <c r="D984"/>
  <c r="C984"/>
  <c r="D980"/>
  <c r="C980"/>
  <c r="D976"/>
  <c r="C976"/>
  <c r="D972"/>
  <c r="C972"/>
  <c r="D968"/>
  <c r="C968"/>
  <c r="D964"/>
  <c r="C964"/>
  <c r="D960"/>
  <c r="C960"/>
  <c r="D956"/>
  <c r="C956"/>
  <c r="D952"/>
  <c r="C952"/>
  <c r="D948"/>
  <c r="C948"/>
  <c r="D944"/>
  <c r="C944"/>
  <c r="D940"/>
  <c r="C940"/>
  <c r="D936"/>
  <c r="C936"/>
  <c r="D932"/>
  <c r="C932"/>
  <c r="D928"/>
  <c r="C928"/>
  <c r="D924"/>
  <c r="C924"/>
  <c r="D920"/>
  <c r="C920"/>
  <c r="D916"/>
  <c r="C916"/>
  <c r="D912"/>
  <c r="C912"/>
  <c r="D908"/>
  <c r="C908"/>
  <c r="D904"/>
  <c r="C904"/>
  <c r="D900"/>
  <c r="C900"/>
  <c r="D896"/>
  <c r="C896"/>
  <c r="D892"/>
  <c r="C892"/>
  <c r="D888"/>
  <c r="C888"/>
  <c r="D884"/>
  <c r="C884"/>
  <c r="D880"/>
  <c r="C880"/>
  <c r="D876"/>
  <c r="C876"/>
  <c r="D872"/>
  <c r="C872"/>
  <c r="D868"/>
  <c r="C868"/>
  <c r="D864"/>
  <c r="C864"/>
  <c r="D860"/>
  <c r="C860"/>
  <c r="D856"/>
  <c r="C856"/>
  <c r="D852"/>
  <c r="C852"/>
  <c r="D848"/>
  <c r="C848"/>
  <c r="D844"/>
  <c r="C844"/>
  <c r="D840"/>
  <c r="C840"/>
  <c r="D836"/>
  <c r="C836"/>
  <c r="D832"/>
  <c r="C832"/>
  <c r="D828"/>
  <c r="C828"/>
  <c r="D824"/>
  <c r="C824"/>
  <c r="D820"/>
  <c r="C820"/>
  <c r="D816"/>
  <c r="C816"/>
  <c r="D812"/>
  <c r="C812"/>
  <c r="D808"/>
  <c r="C808"/>
  <c r="D804"/>
  <c r="C804"/>
  <c r="D800"/>
  <c r="C800"/>
  <c r="D796"/>
  <c r="C796"/>
  <c r="D792"/>
  <c r="C792"/>
  <c r="D788"/>
  <c r="C788"/>
  <c r="D784"/>
  <c r="C784"/>
  <c r="D780"/>
  <c r="C780"/>
  <c r="D776"/>
  <c r="C776"/>
  <c r="D772"/>
  <c r="C772"/>
  <c r="D768"/>
  <c r="C768"/>
  <c r="D764"/>
  <c r="C764"/>
  <c r="D760"/>
  <c r="C760"/>
  <c r="D756"/>
  <c r="C756"/>
  <c r="D752"/>
  <c r="C752"/>
  <c r="D748"/>
  <c r="C748"/>
  <c r="D744"/>
  <c r="C744"/>
  <c r="D740"/>
  <c r="C740"/>
  <c r="D736"/>
  <c r="C736"/>
  <c r="D732"/>
  <c r="C732"/>
  <c r="D728"/>
  <c r="C728"/>
  <c r="D724"/>
  <c r="C724"/>
  <c r="D720"/>
  <c r="C720"/>
  <c r="D716"/>
  <c r="C716"/>
  <c r="D712"/>
  <c r="C712"/>
  <c r="D708"/>
  <c r="C708"/>
  <c r="D704"/>
  <c r="C704"/>
  <c r="D700"/>
  <c r="C700"/>
  <c r="D696"/>
  <c r="C696"/>
  <c r="D692"/>
  <c r="C692"/>
  <c r="D688"/>
  <c r="C688"/>
  <c r="D684"/>
  <c r="C684"/>
  <c r="D680"/>
  <c r="C680"/>
  <c r="D676"/>
  <c r="C676"/>
  <c r="D672"/>
  <c r="C672"/>
  <c r="D668"/>
  <c r="C668"/>
  <c r="D664"/>
  <c r="C664"/>
  <c r="D660"/>
  <c r="C660"/>
  <c r="D656"/>
  <c r="C656"/>
  <c r="D652"/>
  <c r="C652"/>
  <c r="D648"/>
  <c r="C648"/>
  <c r="D644"/>
  <c r="C644"/>
  <c r="D640"/>
  <c r="C640"/>
  <c r="D636"/>
  <c r="C636"/>
  <c r="D632"/>
  <c r="C632"/>
  <c r="D628"/>
  <c r="C628"/>
  <c r="D624"/>
  <c r="C624"/>
  <c r="D620"/>
  <c r="C620"/>
  <c r="D616"/>
  <c r="C616"/>
  <c r="D612"/>
  <c r="C612"/>
  <c r="D608"/>
  <c r="C608"/>
  <c r="D604"/>
  <c r="C604"/>
  <c r="D600"/>
  <c r="C600"/>
  <c r="D596"/>
  <c r="C596"/>
  <c r="D592"/>
  <c r="C592"/>
  <c r="D588"/>
  <c r="C588"/>
  <c r="D584"/>
  <c r="C584"/>
  <c r="D580"/>
  <c r="C580"/>
  <c r="D576"/>
  <c r="C576"/>
  <c r="D572"/>
  <c r="C572"/>
  <c r="D568"/>
  <c r="C568"/>
  <c r="D564"/>
  <c r="C564"/>
  <c r="D560"/>
  <c r="C560"/>
  <c r="D556"/>
  <c r="C556"/>
  <c r="D552"/>
  <c r="C552"/>
  <c r="D548"/>
  <c r="C548"/>
  <c r="D544"/>
  <c r="C544"/>
  <c r="D540"/>
  <c r="C540"/>
  <c r="D536"/>
  <c r="C536"/>
  <c r="D532"/>
  <c r="C532"/>
  <c r="D528"/>
  <c r="C528"/>
  <c r="D524"/>
  <c r="C524"/>
  <c r="D520"/>
  <c r="C520"/>
  <c r="D515"/>
  <c r="C515"/>
  <c r="D507"/>
  <c r="C507"/>
  <c r="D499"/>
  <c r="C499"/>
  <c r="D491"/>
  <c r="C491"/>
  <c r="D483"/>
  <c r="C483"/>
  <c r="D475"/>
  <c r="C475"/>
  <c r="D467"/>
  <c r="C467"/>
  <c r="D459"/>
  <c r="C459"/>
  <c r="D451"/>
  <c r="C451"/>
  <c r="D443"/>
  <c r="C443"/>
  <c r="D514"/>
  <c r="C514"/>
  <c r="D510"/>
  <c r="C510"/>
  <c r="D506"/>
  <c r="C506"/>
  <c r="D502"/>
  <c r="C502"/>
  <c r="D498"/>
  <c r="C498"/>
  <c r="D494"/>
  <c r="C494"/>
  <c r="D490"/>
  <c r="C490"/>
  <c r="D486"/>
  <c r="C486"/>
  <c r="D482"/>
  <c r="C482"/>
  <c r="D478"/>
  <c r="C478"/>
  <c r="D474"/>
  <c r="C474"/>
  <c r="D470"/>
  <c r="C470"/>
  <c r="D466"/>
  <c r="C466"/>
  <c r="D462"/>
  <c r="C462"/>
  <c r="D458"/>
  <c r="C458"/>
  <c r="D454"/>
  <c r="C454"/>
  <c r="D450"/>
  <c r="C450"/>
  <c r="D446"/>
  <c r="C446"/>
  <c r="D442"/>
  <c r="C442"/>
  <c r="D438"/>
  <c r="C438"/>
  <c r="D434"/>
  <c r="C434"/>
  <c r="D430"/>
  <c r="C430"/>
  <c r="D426"/>
  <c r="C426"/>
  <c r="D422"/>
  <c r="C422"/>
  <c r="D418"/>
  <c r="C418"/>
  <c r="D414"/>
  <c r="C414"/>
  <c r="D410"/>
  <c r="C410"/>
  <c r="D406"/>
  <c r="C406"/>
  <c r="D402"/>
  <c r="C402"/>
  <c r="D398"/>
  <c r="C398"/>
  <c r="D394"/>
  <c r="C394"/>
  <c r="D390"/>
  <c r="C390"/>
  <c r="D386"/>
  <c r="C386"/>
  <c r="D382"/>
  <c r="C382"/>
  <c r="D378"/>
  <c r="C378"/>
  <c r="D374"/>
  <c r="C374"/>
  <c r="D370"/>
  <c r="C370"/>
  <c r="D366"/>
  <c r="C366"/>
  <c r="D362"/>
  <c r="C362"/>
  <c r="D358"/>
  <c r="C358"/>
  <c r="D354"/>
  <c r="C354"/>
  <c r="D350"/>
  <c r="C350"/>
  <c r="D346"/>
  <c r="C346"/>
  <c r="D342"/>
  <c r="C342"/>
  <c r="D338"/>
  <c r="C338"/>
  <c r="D334"/>
  <c r="C334"/>
  <c r="D330"/>
  <c r="C330"/>
  <c r="D326"/>
  <c r="C326"/>
  <c r="D322"/>
  <c r="C322"/>
  <c r="D318"/>
  <c r="C318"/>
  <c r="D314"/>
  <c r="C314"/>
  <c r="D310"/>
  <c r="C310"/>
  <c r="D306"/>
  <c r="C306"/>
  <c r="D302"/>
  <c r="C302"/>
  <c r="D298"/>
  <c r="C298"/>
  <c r="D294"/>
  <c r="C294"/>
  <c r="D290"/>
  <c r="C290"/>
  <c r="D286"/>
  <c r="C286"/>
  <c r="D282"/>
  <c r="C282"/>
  <c r="D278"/>
  <c r="C278"/>
  <c r="D274"/>
  <c r="C274"/>
  <c r="D270"/>
  <c r="C270"/>
  <c r="D266"/>
  <c r="C266"/>
  <c r="D262"/>
  <c r="C262"/>
  <c r="D258"/>
  <c r="C258"/>
  <c r="D254"/>
  <c r="C254"/>
  <c r="D250"/>
  <c r="C250"/>
  <c r="D246"/>
  <c r="C246"/>
  <c r="D242"/>
  <c r="C242"/>
  <c r="D238"/>
  <c r="C238"/>
  <c r="D234"/>
  <c r="C234"/>
  <c r="D230"/>
  <c r="C230"/>
  <c r="D226"/>
  <c r="C226"/>
  <c r="D222"/>
  <c r="C222"/>
  <c r="D554"/>
  <c r="C554"/>
  <c r="D550"/>
  <c r="C550"/>
  <c r="D546"/>
  <c r="C546"/>
  <c r="D542"/>
  <c r="C542"/>
  <c r="D538"/>
  <c r="C538"/>
  <c r="D534"/>
  <c r="C534"/>
  <c r="D530"/>
  <c r="C530"/>
  <c r="D526"/>
  <c r="C526"/>
  <c r="D522"/>
  <c r="C522"/>
  <c r="D518"/>
  <c r="C518"/>
  <c r="D511"/>
  <c r="C511"/>
  <c r="D503"/>
  <c r="C503"/>
  <c r="D495"/>
  <c r="C495"/>
  <c r="D487"/>
  <c r="C487"/>
  <c r="D479"/>
  <c r="C479"/>
  <c r="D471"/>
  <c r="C471"/>
  <c r="D463"/>
  <c r="C463"/>
  <c r="D455"/>
  <c r="C455"/>
  <c r="D447"/>
  <c r="C447"/>
  <c r="D516"/>
  <c r="C516"/>
  <c r="D512"/>
  <c r="C512"/>
  <c r="D508"/>
  <c r="C508"/>
  <c r="D504"/>
  <c r="C504"/>
  <c r="D500"/>
  <c r="C500"/>
  <c r="D496"/>
  <c r="C496"/>
  <c r="D492"/>
  <c r="C492"/>
  <c r="D488"/>
  <c r="C488"/>
  <c r="D484"/>
  <c r="C484"/>
  <c r="D480"/>
  <c r="C480"/>
  <c r="D476"/>
  <c r="C476"/>
  <c r="D472"/>
  <c r="C472"/>
  <c r="D468"/>
  <c r="C468"/>
  <c r="D464"/>
  <c r="C464"/>
  <c r="D460"/>
  <c r="C460"/>
  <c r="D456"/>
  <c r="C456"/>
  <c r="D452"/>
  <c r="C452"/>
  <c r="D448"/>
  <c r="C448"/>
  <c r="D444"/>
  <c r="C444"/>
  <c r="D440"/>
  <c r="C440"/>
  <c r="D436"/>
  <c r="C436"/>
  <c r="D432"/>
  <c r="C432"/>
  <c r="D428"/>
  <c r="C428"/>
  <c r="D424"/>
  <c r="C424"/>
  <c r="D420"/>
  <c r="C420"/>
  <c r="D416"/>
  <c r="C416"/>
  <c r="D412"/>
  <c r="C412"/>
  <c r="D408"/>
  <c r="C408"/>
  <c r="D404"/>
  <c r="C404"/>
  <c r="D400"/>
  <c r="C400"/>
  <c r="D396"/>
  <c r="C396"/>
  <c r="D392"/>
  <c r="C392"/>
  <c r="D388"/>
  <c r="C388"/>
  <c r="D384"/>
  <c r="C384"/>
  <c r="D380"/>
  <c r="C380"/>
  <c r="D376"/>
  <c r="C376"/>
  <c r="D372"/>
  <c r="C372"/>
  <c r="D368"/>
  <c r="C368"/>
  <c r="D364"/>
  <c r="C364"/>
  <c r="D360"/>
  <c r="C360"/>
  <c r="D356"/>
  <c r="C356"/>
  <c r="D352"/>
  <c r="C352"/>
  <c r="D348"/>
  <c r="C348"/>
  <c r="D344"/>
  <c r="C344"/>
  <c r="D340"/>
  <c r="C340"/>
  <c r="D336"/>
  <c r="C336"/>
  <c r="D332"/>
  <c r="C332"/>
  <c r="D328"/>
  <c r="C328"/>
  <c r="D324"/>
  <c r="C324"/>
  <c r="D320"/>
  <c r="C320"/>
  <c r="D316"/>
  <c r="C316"/>
  <c r="D312"/>
  <c r="C312"/>
  <c r="D308"/>
  <c r="C308"/>
  <c r="D304"/>
  <c r="C304"/>
  <c r="D300"/>
  <c r="C300"/>
  <c r="D296"/>
  <c r="C296"/>
  <c r="D292"/>
  <c r="C292"/>
  <c r="D288"/>
  <c r="C288"/>
  <c r="D284"/>
  <c r="C284"/>
  <c r="D280"/>
  <c r="C280"/>
  <c r="D276"/>
  <c r="C276"/>
  <c r="D272"/>
  <c r="C272"/>
  <c r="D268"/>
  <c r="C268"/>
  <c r="D264"/>
  <c r="C264"/>
  <c r="D260"/>
  <c r="C260"/>
  <c r="D256"/>
  <c r="C256"/>
  <c r="D252"/>
  <c r="C252"/>
  <c r="D248"/>
  <c r="C248"/>
  <c r="D244"/>
  <c r="C244"/>
  <c r="D240"/>
  <c r="C240"/>
  <c r="D236"/>
  <c r="C236"/>
  <c r="D232"/>
  <c r="C232"/>
  <c r="D228"/>
  <c r="C228"/>
  <c r="D224"/>
  <c r="C224"/>
  <c r="D220"/>
  <c r="C220"/>
  <c r="D216"/>
  <c r="C216"/>
  <c r="D212"/>
  <c r="C212"/>
  <c r="D208"/>
  <c r="C208"/>
  <c r="D204"/>
  <c r="C204"/>
  <c r="D200"/>
  <c r="C200"/>
  <c r="D196"/>
  <c r="C196"/>
  <c r="D192"/>
  <c r="C192"/>
  <c r="D188"/>
  <c r="C188"/>
  <c r="D184"/>
  <c r="C184"/>
  <c r="D180"/>
  <c r="C180"/>
  <c r="D176"/>
  <c r="C176"/>
  <c r="D172"/>
  <c r="C172"/>
  <c r="D168"/>
  <c r="C168"/>
  <c r="D164"/>
  <c r="C164"/>
  <c r="D160"/>
  <c r="C160"/>
  <c r="D156"/>
  <c r="C156"/>
  <c r="D152"/>
  <c r="C152"/>
  <c r="D148"/>
  <c r="C148"/>
  <c r="D144"/>
  <c r="C144"/>
  <c r="D140"/>
  <c r="C140"/>
  <c r="D136"/>
  <c r="C136"/>
  <c r="D132"/>
  <c r="C132"/>
  <c r="D128"/>
  <c r="C128"/>
  <c r="D124"/>
  <c r="C124"/>
  <c r="D120"/>
  <c r="C120"/>
  <c r="D116"/>
  <c r="C116"/>
  <c r="D112"/>
  <c r="C112"/>
  <c r="D108"/>
  <c r="C108"/>
  <c r="D104"/>
  <c r="C104"/>
  <c r="D100"/>
  <c r="C100"/>
  <c r="D96"/>
  <c r="C96"/>
  <c r="D92"/>
  <c r="C92"/>
  <c r="D88"/>
  <c r="C88"/>
  <c r="D84"/>
  <c r="C84"/>
  <c r="D80"/>
  <c r="C80"/>
  <c r="D76"/>
  <c r="C76"/>
  <c r="D72"/>
  <c r="C72"/>
  <c r="D68"/>
  <c r="C68"/>
  <c r="D64"/>
  <c r="C64"/>
  <c r="D60"/>
  <c r="C60"/>
  <c r="D56"/>
  <c r="C56"/>
  <c r="D52"/>
  <c r="C52"/>
  <c r="D48"/>
  <c r="C48"/>
  <c r="D44"/>
  <c r="C44"/>
  <c r="D40"/>
  <c r="C40"/>
  <c r="D36"/>
  <c r="C36"/>
  <c r="D32"/>
  <c r="C32"/>
  <c r="D28"/>
  <c r="C28"/>
  <c r="D24"/>
  <c r="C24"/>
  <c r="D20"/>
  <c r="C20"/>
  <c r="D16"/>
  <c r="C16"/>
  <c r="D12"/>
  <c r="C12"/>
  <c r="D8"/>
  <c r="C8"/>
  <c r="D439"/>
  <c r="C439"/>
  <c r="D435"/>
  <c r="C435"/>
  <c r="D431"/>
  <c r="C431"/>
  <c r="D427"/>
  <c r="C427"/>
  <c r="D423"/>
  <c r="C423"/>
  <c r="D419"/>
  <c r="C419"/>
  <c r="D415"/>
  <c r="C415"/>
  <c r="D411"/>
  <c r="C411"/>
  <c r="D407"/>
  <c r="C407"/>
  <c r="D403"/>
  <c r="C403"/>
  <c r="D399"/>
  <c r="C399"/>
  <c r="D395"/>
  <c r="C395"/>
  <c r="D391"/>
  <c r="C391"/>
  <c r="D387"/>
  <c r="C387"/>
  <c r="D383"/>
  <c r="C383"/>
  <c r="D379"/>
  <c r="C379"/>
  <c r="D375"/>
  <c r="C375"/>
  <c r="D371"/>
  <c r="C371"/>
  <c r="D367"/>
  <c r="C367"/>
  <c r="D363"/>
  <c r="C363"/>
  <c r="D359"/>
  <c r="C359"/>
  <c r="D355"/>
  <c r="C355"/>
  <c r="D351"/>
  <c r="C351"/>
  <c r="D347"/>
  <c r="C347"/>
  <c r="D343"/>
  <c r="C343"/>
  <c r="D339"/>
  <c r="C339"/>
  <c r="D335"/>
  <c r="C335"/>
  <c r="D331"/>
  <c r="C331"/>
  <c r="D327"/>
  <c r="C327"/>
  <c r="D323"/>
  <c r="C323"/>
  <c r="D319"/>
  <c r="C319"/>
  <c r="D315"/>
  <c r="C315"/>
  <c r="D311"/>
  <c r="C311"/>
  <c r="D307"/>
  <c r="C307"/>
  <c r="D303"/>
  <c r="C303"/>
  <c r="D299"/>
  <c r="C299"/>
  <c r="D295"/>
  <c r="C295"/>
  <c r="D291"/>
  <c r="C291"/>
  <c r="D287"/>
  <c r="C287"/>
  <c r="D283"/>
  <c r="C283"/>
  <c r="D279"/>
  <c r="C279"/>
  <c r="D275"/>
  <c r="C275"/>
  <c r="D271"/>
  <c r="C271"/>
  <c r="D267"/>
  <c r="C267"/>
  <c r="D263"/>
  <c r="C263"/>
  <c r="D259"/>
  <c r="C259"/>
  <c r="D255"/>
  <c r="C255"/>
  <c r="D251"/>
  <c r="C251"/>
  <c r="D247"/>
  <c r="C247"/>
  <c r="D243"/>
  <c r="C243"/>
  <c r="D239"/>
  <c r="C239"/>
  <c r="D235"/>
  <c r="C235"/>
  <c r="D231"/>
  <c r="C231"/>
  <c r="D227"/>
  <c r="C227"/>
  <c r="D223"/>
  <c r="C223"/>
  <c r="D219"/>
  <c r="C219"/>
  <c r="D215"/>
  <c r="C215"/>
  <c r="D211"/>
  <c r="C211"/>
  <c r="D207"/>
  <c r="C207"/>
  <c r="D203"/>
  <c r="C203"/>
  <c r="D199"/>
  <c r="C199"/>
  <c r="D195"/>
  <c r="C195"/>
  <c r="D191"/>
  <c r="C191"/>
  <c r="D187"/>
  <c r="C187"/>
  <c r="D183"/>
  <c r="C183"/>
  <c r="D179"/>
  <c r="C179"/>
  <c r="D175"/>
  <c r="C175"/>
  <c r="D171"/>
  <c r="C171"/>
  <c r="D167"/>
  <c r="C167"/>
  <c r="D163"/>
  <c r="C163"/>
  <c r="D159"/>
  <c r="C159"/>
  <c r="D155"/>
  <c r="C155"/>
  <c r="D151"/>
  <c r="C151"/>
  <c r="D147"/>
  <c r="C147"/>
  <c r="D143"/>
  <c r="C143"/>
  <c r="D139"/>
  <c r="C139"/>
  <c r="D135"/>
  <c r="C135"/>
  <c r="D131"/>
  <c r="C131"/>
  <c r="D127"/>
  <c r="C127"/>
  <c r="D123"/>
  <c r="C123"/>
  <c r="D119"/>
  <c r="C119"/>
  <c r="D115"/>
  <c r="C115"/>
  <c r="D111"/>
  <c r="C111"/>
  <c r="D107"/>
  <c r="C107"/>
  <c r="D103"/>
  <c r="C103"/>
  <c r="D99"/>
  <c r="C99"/>
  <c r="D95"/>
  <c r="C95"/>
  <c r="D91"/>
  <c r="C91"/>
  <c r="D87"/>
  <c r="C87"/>
  <c r="D83"/>
  <c r="C83"/>
  <c r="D79"/>
  <c r="C79"/>
  <c r="D75"/>
  <c r="C75"/>
  <c r="D71"/>
  <c r="C71"/>
  <c r="D67"/>
  <c r="C67"/>
  <c r="D63"/>
  <c r="C63"/>
  <c r="D59"/>
  <c r="C59"/>
  <c r="D55"/>
  <c r="C55"/>
  <c r="D51"/>
  <c r="C51"/>
  <c r="D47"/>
  <c r="C47"/>
  <c r="D43"/>
  <c r="C43"/>
  <c r="D39"/>
  <c r="C39"/>
  <c r="D35"/>
  <c r="C35"/>
  <c r="D31"/>
  <c r="C31"/>
  <c r="D27"/>
  <c r="C27"/>
  <c r="D23"/>
  <c r="C23"/>
  <c r="D19"/>
  <c r="C19"/>
  <c r="D15"/>
  <c r="C15"/>
  <c r="D11"/>
  <c r="C11"/>
  <c r="D7"/>
  <c r="C7"/>
  <c r="D218"/>
  <c r="C218"/>
  <c r="D214"/>
  <c r="C214"/>
  <c r="D210"/>
  <c r="C210"/>
  <c r="D206"/>
  <c r="C206"/>
  <c r="D202"/>
  <c r="C202"/>
  <c r="D198"/>
  <c r="C198"/>
  <c r="D194"/>
  <c r="C194"/>
  <c r="D190"/>
  <c r="C190"/>
  <c r="D186"/>
  <c r="C186"/>
  <c r="D182"/>
  <c r="C182"/>
  <c r="D178"/>
  <c r="C178"/>
  <c r="D174"/>
  <c r="C174"/>
  <c r="D170"/>
  <c r="C170"/>
  <c r="D166"/>
  <c r="C166"/>
  <c r="D162"/>
  <c r="C162"/>
  <c r="D158"/>
  <c r="C158"/>
  <c r="D154"/>
  <c r="C154"/>
  <c r="D150"/>
  <c r="C150"/>
  <c r="D146"/>
  <c r="C146"/>
  <c r="D142"/>
  <c r="C142"/>
  <c r="D138"/>
  <c r="C138"/>
  <c r="D134"/>
  <c r="C134"/>
  <c r="D130"/>
  <c r="C130"/>
  <c r="D126"/>
  <c r="C126"/>
  <c r="D122"/>
  <c r="C122"/>
  <c r="D118"/>
  <c r="C118"/>
  <c r="D114"/>
  <c r="C114"/>
  <c r="D110"/>
  <c r="C110"/>
  <c r="D106"/>
  <c r="C106"/>
  <c r="D102"/>
  <c r="C102"/>
  <c r="D98"/>
  <c r="C98"/>
  <c r="D94"/>
  <c r="C94"/>
  <c r="D90"/>
  <c r="C90"/>
  <c r="D86"/>
  <c r="C86"/>
  <c r="D82"/>
  <c r="C82"/>
  <c r="D78"/>
  <c r="C78"/>
  <c r="D74"/>
  <c r="C74"/>
  <c r="D70"/>
  <c r="C70"/>
  <c r="D66"/>
  <c r="C66"/>
  <c r="D62"/>
  <c r="C62"/>
  <c r="D58"/>
  <c r="C58"/>
  <c r="D54"/>
  <c r="C54"/>
  <c r="D50"/>
  <c r="C50"/>
  <c r="D46"/>
  <c r="C46"/>
  <c r="D42"/>
  <c r="C42"/>
  <c r="D38"/>
  <c r="C38"/>
  <c r="D34"/>
  <c r="C34"/>
  <c r="D30"/>
  <c r="C30"/>
  <c r="D26"/>
  <c r="C26"/>
  <c r="D22"/>
  <c r="C22"/>
  <c r="D18"/>
  <c r="C18"/>
  <c r="D14"/>
  <c r="C14"/>
  <c r="D10"/>
  <c r="C10"/>
  <c r="D6"/>
  <c r="C6"/>
  <c r="D437"/>
  <c r="C437"/>
  <c r="D433"/>
  <c r="C433"/>
  <c r="D429"/>
  <c r="C429"/>
  <c r="D425"/>
  <c r="C425"/>
  <c r="D421"/>
  <c r="C421"/>
  <c r="D417"/>
  <c r="C417"/>
  <c r="D413"/>
  <c r="C413"/>
  <c r="D409"/>
  <c r="C409"/>
  <c r="D405"/>
  <c r="C405"/>
  <c r="D401"/>
  <c r="C401"/>
  <c r="D397"/>
  <c r="C397"/>
  <c r="D393"/>
  <c r="C393"/>
  <c r="D389"/>
  <c r="C389"/>
  <c r="D385"/>
  <c r="C385"/>
  <c r="D381"/>
  <c r="C381"/>
  <c r="D377"/>
  <c r="C377"/>
  <c r="D373"/>
  <c r="C373"/>
  <c r="D369"/>
  <c r="C369"/>
  <c r="D365"/>
  <c r="C365"/>
  <c r="D361"/>
  <c r="C361"/>
  <c r="D357"/>
  <c r="C357"/>
  <c r="D353"/>
  <c r="C353"/>
  <c r="D349"/>
  <c r="C349"/>
  <c r="D345"/>
  <c r="C345"/>
  <c r="D341"/>
  <c r="C341"/>
  <c r="D337"/>
  <c r="C337"/>
  <c r="D333"/>
  <c r="C333"/>
  <c r="D329"/>
  <c r="C329"/>
  <c r="D325"/>
  <c r="C325"/>
  <c r="D321"/>
  <c r="C321"/>
  <c r="D317"/>
  <c r="C317"/>
  <c r="D313"/>
  <c r="C313"/>
  <c r="D309"/>
  <c r="C309"/>
  <c r="D305"/>
  <c r="C305"/>
  <c r="D301"/>
  <c r="C301"/>
  <c r="D297"/>
  <c r="C297"/>
  <c r="D293"/>
  <c r="C293"/>
  <c r="D289"/>
  <c r="C289"/>
  <c r="D285"/>
  <c r="C285"/>
  <c r="D281"/>
  <c r="C281"/>
  <c r="D277"/>
  <c r="C277"/>
  <c r="D273"/>
  <c r="C273"/>
  <c r="D269"/>
  <c r="C269"/>
  <c r="D265"/>
  <c r="C265"/>
  <c r="D261"/>
  <c r="C261"/>
  <c r="D257"/>
  <c r="C257"/>
  <c r="D253"/>
  <c r="C253"/>
  <c r="D249"/>
  <c r="C249"/>
  <c r="D245"/>
  <c r="C245"/>
  <c r="D241"/>
  <c r="C241"/>
  <c r="D237"/>
  <c r="C237"/>
  <c r="D233"/>
  <c r="C233"/>
  <c r="D229"/>
  <c r="C229"/>
  <c r="D225"/>
  <c r="C225"/>
  <c r="D221"/>
  <c r="C221"/>
  <c r="D217"/>
  <c r="C217"/>
  <c r="D213"/>
  <c r="C213"/>
  <c r="D209"/>
  <c r="C209"/>
  <c r="D205"/>
  <c r="C205"/>
  <c r="D201"/>
  <c r="C201"/>
  <c r="D197"/>
  <c r="C197"/>
  <c r="D193"/>
  <c r="C193"/>
  <c r="D189"/>
  <c r="C189"/>
  <c r="D185"/>
  <c r="C185"/>
  <c r="D181"/>
  <c r="C181"/>
  <c r="D177"/>
  <c r="C177"/>
  <c r="D173"/>
  <c r="C173"/>
  <c r="D169"/>
  <c r="C169"/>
  <c r="D165"/>
  <c r="C165"/>
  <c r="D161"/>
  <c r="C161"/>
  <c r="D157"/>
  <c r="C157"/>
  <c r="D153"/>
  <c r="C153"/>
  <c r="D149"/>
  <c r="C149"/>
  <c r="D145"/>
  <c r="C145"/>
  <c r="D141"/>
  <c r="C141"/>
  <c r="D137"/>
  <c r="C137"/>
  <c r="D133"/>
  <c r="C133"/>
  <c r="D129"/>
  <c r="C129"/>
  <c r="D125"/>
  <c r="C125"/>
  <c r="D121"/>
  <c r="C121"/>
  <c r="D117"/>
  <c r="C117"/>
  <c r="D113"/>
  <c r="C113"/>
  <c r="D109"/>
  <c r="C109"/>
  <c r="D105"/>
  <c r="C105"/>
  <c r="D101"/>
  <c r="C101"/>
  <c r="D97"/>
  <c r="C97"/>
  <c r="D93"/>
  <c r="C93"/>
  <c r="D89"/>
  <c r="C89"/>
  <c r="D85"/>
  <c r="C85"/>
  <c r="D81"/>
  <c r="C81"/>
  <c r="D77"/>
  <c r="C77"/>
  <c r="D73"/>
  <c r="C73"/>
  <c r="D69"/>
  <c r="C69"/>
  <c r="D65"/>
  <c r="C65"/>
  <c r="D61"/>
  <c r="C61"/>
  <c r="D57"/>
  <c r="C57"/>
  <c r="D53"/>
  <c r="C53"/>
  <c r="D49"/>
  <c r="C49"/>
  <c r="D45"/>
  <c r="C45"/>
  <c r="D41"/>
  <c r="C41"/>
  <c r="D37"/>
  <c r="C37"/>
  <c r="D33"/>
  <c r="C33"/>
  <c r="D29"/>
  <c r="C29"/>
  <c r="D25"/>
  <c r="C25"/>
  <c r="D21"/>
  <c r="C21"/>
  <c r="D17"/>
  <c r="C17"/>
  <c r="D13"/>
  <c r="C13"/>
  <c r="D9"/>
  <c r="C9"/>
  <c r="B3" i="2"/>
  <c r="F1173" i="3" l="1"/>
  <c r="F1177"/>
  <c r="F1181"/>
  <c r="F1185"/>
  <c r="F1189"/>
  <c r="F1193"/>
  <c r="F1197"/>
  <c r="F1201"/>
  <c r="F1205"/>
  <c r="D5"/>
  <c r="E5"/>
  <c r="F1137"/>
  <c r="F1145"/>
  <c r="F1153"/>
  <c r="F1161"/>
  <c r="F1169"/>
  <c r="F1183"/>
  <c r="F1191"/>
  <c r="F1199"/>
  <c r="F1133"/>
  <c r="F1141"/>
  <c r="F1149"/>
  <c r="F1157"/>
  <c r="F1165"/>
  <c r="F1179"/>
  <c r="F1187"/>
  <c r="F1195"/>
  <c r="F1203"/>
  <c r="F9"/>
  <c r="F13"/>
  <c r="F17"/>
  <c r="F21"/>
  <c r="F25"/>
  <c r="F29"/>
  <c r="F33"/>
  <c r="F37"/>
  <c r="F41"/>
  <c r="F45"/>
  <c r="F49"/>
  <c r="F53"/>
  <c r="F57"/>
  <c r="F61"/>
  <c r="F65"/>
  <c r="F69"/>
  <c r="F73"/>
  <c r="F77"/>
  <c r="F81"/>
  <c r="F85"/>
  <c r="F89"/>
  <c r="F93"/>
  <c r="F97"/>
  <c r="F101"/>
  <c r="F105"/>
  <c r="F109"/>
  <c r="F113"/>
  <c r="F117"/>
  <c r="F121"/>
  <c r="F125"/>
  <c r="F129"/>
  <c r="F133"/>
  <c r="F137"/>
  <c r="F141"/>
  <c r="F145"/>
  <c r="F149"/>
  <c r="F153"/>
  <c r="F157"/>
  <c r="F161"/>
  <c r="F165"/>
  <c r="F169"/>
  <c r="F173"/>
  <c r="F177"/>
  <c r="F181"/>
  <c r="F185"/>
  <c r="F189"/>
  <c r="F193"/>
  <c r="F197"/>
  <c r="F201"/>
  <c r="F205"/>
  <c r="F209"/>
  <c r="F213"/>
  <c r="F217"/>
  <c r="F221"/>
  <c r="F225"/>
  <c r="F229"/>
  <c r="F233"/>
  <c r="F237"/>
  <c r="F241"/>
  <c r="F245"/>
  <c r="F249"/>
  <c r="F253"/>
  <c r="F257"/>
  <c r="F261"/>
  <c r="F265"/>
  <c r="F269"/>
  <c r="F273"/>
  <c r="F277"/>
  <c r="F281"/>
  <c r="F285"/>
  <c r="F289"/>
  <c r="F293"/>
  <c r="F297"/>
  <c r="F301"/>
  <c r="F305"/>
  <c r="F309"/>
  <c r="F313"/>
  <c r="F317"/>
  <c r="F321"/>
  <c r="F325"/>
  <c r="F329"/>
  <c r="F333"/>
  <c r="F337"/>
  <c r="F341"/>
  <c r="F345"/>
  <c r="F349"/>
  <c r="F353"/>
  <c r="F357"/>
  <c r="F361"/>
  <c r="F365"/>
  <c r="F369"/>
  <c r="F373"/>
  <c r="F377"/>
  <c r="F381"/>
  <c r="F385"/>
  <c r="F389"/>
  <c r="F393"/>
  <c r="F397"/>
  <c r="F401"/>
  <c r="F405"/>
  <c r="F409"/>
  <c r="F413"/>
  <c r="F417"/>
  <c r="F421"/>
  <c r="F425"/>
  <c r="F429"/>
  <c r="F433"/>
  <c r="F437"/>
  <c r="F6"/>
  <c r="F10"/>
  <c r="F14"/>
  <c r="F18"/>
  <c r="F22"/>
  <c r="F26"/>
  <c r="F30"/>
  <c r="F34"/>
  <c r="F38"/>
  <c r="F42"/>
  <c r="F46"/>
  <c r="F50"/>
  <c r="F54"/>
  <c r="F58"/>
  <c r="F62"/>
  <c r="F66"/>
  <c r="F70"/>
  <c r="F74"/>
  <c r="F78"/>
  <c r="F82"/>
  <c r="F86"/>
  <c r="F90"/>
  <c r="F94"/>
  <c r="F98"/>
  <c r="F102"/>
  <c r="F106"/>
  <c r="F110"/>
  <c r="F114"/>
  <c r="F118"/>
  <c r="F122"/>
  <c r="F126"/>
  <c r="F130"/>
  <c r="F134"/>
  <c r="F138"/>
  <c r="F142"/>
  <c r="F146"/>
  <c r="F150"/>
  <c r="F154"/>
  <c r="F158"/>
  <c r="F162"/>
  <c r="F166"/>
  <c r="F170"/>
  <c r="F174"/>
  <c r="F178"/>
  <c r="F182"/>
  <c r="F186"/>
  <c r="F190"/>
  <c r="F194"/>
  <c r="F198"/>
  <c r="F202"/>
  <c r="F206"/>
  <c r="F210"/>
  <c r="F214"/>
  <c r="F218"/>
  <c r="F7"/>
  <c r="F11"/>
  <c r="F15"/>
  <c r="F19"/>
  <c r="F23"/>
  <c r="F27"/>
  <c r="F31"/>
  <c r="F35"/>
  <c r="F39"/>
  <c r="F43"/>
  <c r="F47"/>
  <c r="F51"/>
  <c r="F55"/>
  <c r="F59"/>
  <c r="F63"/>
  <c r="F67"/>
  <c r="F71"/>
  <c r="F75"/>
  <c r="F79"/>
  <c r="F83"/>
  <c r="F87"/>
  <c r="F91"/>
  <c r="F95"/>
  <c r="F99"/>
  <c r="F103"/>
  <c r="F107"/>
  <c r="F111"/>
  <c r="F115"/>
  <c r="F119"/>
  <c r="F123"/>
  <c r="F127"/>
  <c r="F131"/>
  <c r="F135"/>
  <c r="F139"/>
  <c r="F143"/>
  <c r="F147"/>
  <c r="F151"/>
  <c r="F155"/>
  <c r="F159"/>
  <c r="F163"/>
  <c r="F167"/>
  <c r="F171"/>
  <c r="F175"/>
  <c r="F179"/>
  <c r="F183"/>
  <c r="F187"/>
  <c r="F191"/>
  <c r="F195"/>
  <c r="F199"/>
  <c r="F203"/>
  <c r="F207"/>
  <c r="F211"/>
  <c r="F215"/>
  <c r="F219"/>
  <c r="F223"/>
  <c r="F227"/>
  <c r="F231"/>
  <c r="F235"/>
  <c r="F239"/>
  <c r="F243"/>
  <c r="F247"/>
  <c r="F251"/>
  <c r="F255"/>
  <c r="F259"/>
  <c r="F263"/>
  <c r="F267"/>
  <c r="F271"/>
  <c r="F275"/>
  <c r="F279"/>
  <c r="F283"/>
  <c r="F287"/>
  <c r="F291"/>
  <c r="F295"/>
  <c r="F299"/>
  <c r="F303"/>
  <c r="F307"/>
  <c r="F311"/>
  <c r="F315"/>
  <c r="F319"/>
  <c r="F323"/>
  <c r="F327"/>
  <c r="F331"/>
  <c r="F335"/>
  <c r="F339"/>
  <c r="F343"/>
  <c r="F347"/>
  <c r="F351"/>
  <c r="F355"/>
  <c r="F359"/>
  <c r="F363"/>
  <c r="F367"/>
  <c r="F371"/>
  <c r="F375"/>
  <c r="F379"/>
  <c r="F383"/>
  <c r="F387"/>
  <c r="F391"/>
  <c r="F395"/>
  <c r="F399"/>
  <c r="F403"/>
  <c r="F407"/>
  <c r="F411"/>
  <c r="F415"/>
  <c r="F419"/>
  <c r="F423"/>
  <c r="F427"/>
  <c r="F431"/>
  <c r="F435"/>
  <c r="F439"/>
  <c r="F8"/>
  <c r="F12"/>
  <c r="F16"/>
  <c r="F20"/>
  <c r="F24"/>
  <c r="F28"/>
  <c r="F32"/>
  <c r="F36"/>
  <c r="F40"/>
  <c r="F44"/>
  <c r="F48"/>
  <c r="F52"/>
  <c r="F56"/>
  <c r="F60"/>
  <c r="F64"/>
  <c r="F68"/>
  <c r="F72"/>
  <c r="F76"/>
  <c r="F80"/>
  <c r="F84"/>
  <c r="F88"/>
  <c r="F92"/>
  <c r="F96"/>
  <c r="F100"/>
  <c r="F104"/>
  <c r="F108"/>
  <c r="F112"/>
  <c r="F116"/>
  <c r="F120"/>
  <c r="F124"/>
  <c r="F128"/>
  <c r="F132"/>
  <c r="F136"/>
  <c r="F140"/>
  <c r="F144"/>
  <c r="F148"/>
  <c r="F152"/>
  <c r="F156"/>
  <c r="F160"/>
  <c r="F164"/>
  <c r="F168"/>
  <c r="F172"/>
  <c r="F176"/>
  <c r="F180"/>
  <c r="F184"/>
  <c r="F188"/>
  <c r="F192"/>
  <c r="F196"/>
  <c r="F200"/>
  <c r="F204"/>
  <c r="F208"/>
  <c r="F212"/>
  <c r="F216"/>
  <c r="F220"/>
  <c r="F224"/>
  <c r="F228"/>
  <c r="F232"/>
  <c r="F236"/>
  <c r="F240"/>
  <c r="F244"/>
  <c r="F248"/>
  <c r="F252"/>
  <c r="F256"/>
  <c r="F260"/>
  <c r="F264"/>
  <c r="F268"/>
  <c r="F272"/>
  <c r="F276"/>
  <c r="F280"/>
  <c r="F284"/>
  <c r="F288"/>
  <c r="F292"/>
  <c r="F296"/>
  <c r="F300"/>
  <c r="F304"/>
  <c r="F308"/>
  <c r="F312"/>
  <c r="F316"/>
  <c r="F320"/>
  <c r="F324"/>
  <c r="F328"/>
  <c r="F332"/>
  <c r="F336"/>
  <c r="F340"/>
  <c r="F344"/>
  <c r="F348"/>
  <c r="F352"/>
  <c r="F356"/>
  <c r="F360"/>
  <c r="F364"/>
  <c r="F368"/>
  <c r="F372"/>
  <c r="F376"/>
  <c r="F380"/>
  <c r="F384"/>
  <c r="F388"/>
  <c r="F392"/>
  <c r="F396"/>
  <c r="F400"/>
  <c r="F404"/>
  <c r="F408"/>
  <c r="F412"/>
  <c r="F416"/>
  <c r="F420"/>
  <c r="F424"/>
  <c r="F428"/>
  <c r="F432"/>
  <c r="F436"/>
  <c r="F440"/>
  <c r="F444"/>
  <c r="F448"/>
  <c r="F452"/>
  <c r="F456"/>
  <c r="F460"/>
  <c r="F464"/>
  <c r="F468"/>
  <c r="F472"/>
  <c r="F476"/>
  <c r="F480"/>
  <c r="F484"/>
  <c r="F488"/>
  <c r="F492"/>
  <c r="F496"/>
  <c r="F500"/>
  <c r="F504"/>
  <c r="F508"/>
  <c r="F512"/>
  <c r="F516"/>
  <c r="F447"/>
  <c r="F455"/>
  <c r="F463"/>
  <c r="F471"/>
  <c r="F479"/>
  <c r="F487"/>
  <c r="F495"/>
  <c r="F503"/>
  <c r="F511"/>
  <c r="F518"/>
  <c r="F522"/>
  <c r="F526"/>
  <c r="F530"/>
  <c r="F534"/>
  <c r="F538"/>
  <c r="F542"/>
  <c r="F546"/>
  <c r="F550"/>
  <c r="F554"/>
  <c r="F222"/>
  <c r="F226"/>
  <c r="F230"/>
  <c r="F234"/>
  <c r="F238"/>
  <c r="F242"/>
  <c r="F246"/>
  <c r="F250"/>
  <c r="F254"/>
  <c r="F258"/>
  <c r="F262"/>
  <c r="F266"/>
  <c r="F270"/>
  <c r="F274"/>
  <c r="F278"/>
  <c r="F282"/>
  <c r="F286"/>
  <c r="F290"/>
  <c r="F294"/>
  <c r="F298"/>
  <c r="F302"/>
  <c r="F306"/>
  <c r="F310"/>
  <c r="F314"/>
  <c r="F318"/>
  <c r="F322"/>
  <c r="F326"/>
  <c r="F330"/>
  <c r="F334"/>
  <c r="F338"/>
  <c r="F342"/>
  <c r="F346"/>
  <c r="F350"/>
  <c r="F354"/>
  <c r="F358"/>
  <c r="F362"/>
  <c r="F366"/>
  <c r="F370"/>
  <c r="F374"/>
  <c r="F378"/>
  <c r="F382"/>
  <c r="F386"/>
  <c r="F390"/>
  <c r="F394"/>
  <c r="F398"/>
  <c r="F402"/>
  <c r="F406"/>
  <c r="F410"/>
  <c r="F414"/>
  <c r="F418"/>
  <c r="F422"/>
  <c r="F426"/>
  <c r="F430"/>
  <c r="F434"/>
  <c r="F438"/>
  <c r="F442"/>
  <c r="F446"/>
  <c r="F450"/>
  <c r="F454"/>
  <c r="F458"/>
  <c r="F462"/>
  <c r="F466"/>
  <c r="F470"/>
  <c r="F474"/>
  <c r="F478"/>
  <c r="F482"/>
  <c r="F486"/>
  <c r="F490"/>
  <c r="F494"/>
  <c r="F498"/>
  <c r="F502"/>
  <c r="F506"/>
  <c r="F510"/>
  <c r="F514"/>
  <c r="F443"/>
  <c r="F451"/>
  <c r="F459"/>
  <c r="F467"/>
  <c r="F475"/>
  <c r="F483"/>
  <c r="F491"/>
  <c r="F499"/>
  <c r="F507"/>
  <c r="F515"/>
  <c r="F520"/>
  <c r="F524"/>
  <c r="F528"/>
  <c r="F532"/>
  <c r="F536"/>
  <c r="F540"/>
  <c r="F544"/>
  <c r="F548"/>
  <c r="F552"/>
  <c r="F556"/>
  <c r="F560"/>
  <c r="F564"/>
  <c r="F568"/>
  <c r="F572"/>
  <c r="F576"/>
  <c r="F580"/>
  <c r="F584"/>
  <c r="F588"/>
  <c r="F592"/>
  <c r="F596"/>
  <c r="F600"/>
  <c r="F604"/>
  <c r="F608"/>
  <c r="F612"/>
  <c r="F616"/>
  <c r="F620"/>
  <c r="F624"/>
  <c r="F628"/>
  <c r="F632"/>
  <c r="F636"/>
  <c r="F640"/>
  <c r="F644"/>
  <c r="F648"/>
  <c r="F652"/>
  <c r="F656"/>
  <c r="F660"/>
  <c r="F664"/>
  <c r="F668"/>
  <c r="F672"/>
  <c r="F676"/>
  <c r="F680"/>
  <c r="F684"/>
  <c r="F688"/>
  <c r="F692"/>
  <c r="F696"/>
  <c r="F700"/>
  <c r="F704"/>
  <c r="F708"/>
  <c r="F712"/>
  <c r="F716"/>
  <c r="F720"/>
  <c r="F724"/>
  <c r="F728"/>
  <c r="F732"/>
  <c r="F736"/>
  <c r="F740"/>
  <c r="F744"/>
  <c r="F748"/>
  <c r="F752"/>
  <c r="F756"/>
  <c r="F760"/>
  <c r="F764"/>
  <c r="F768"/>
  <c r="F772"/>
  <c r="F776"/>
  <c r="F780"/>
  <c r="F784"/>
  <c r="F788"/>
  <c r="F792"/>
  <c r="F796"/>
  <c r="F800"/>
  <c r="F804"/>
  <c r="F808"/>
  <c r="F812"/>
  <c r="F816"/>
  <c r="F820"/>
  <c r="F824"/>
  <c r="F828"/>
  <c r="F832"/>
  <c r="F836"/>
  <c r="F840"/>
  <c r="F844"/>
  <c r="F848"/>
  <c r="F852"/>
  <c r="F856"/>
  <c r="F860"/>
  <c r="F864"/>
  <c r="F868"/>
  <c r="F872"/>
  <c r="F876"/>
  <c r="F880"/>
  <c r="F884"/>
  <c r="F888"/>
  <c r="F892"/>
  <c r="F896"/>
  <c r="F900"/>
  <c r="F904"/>
  <c r="F908"/>
  <c r="F912"/>
  <c r="F916"/>
  <c r="F920"/>
  <c r="F924"/>
  <c r="F928"/>
  <c r="F932"/>
  <c r="F936"/>
  <c r="F940"/>
  <c r="F944"/>
  <c r="F948"/>
  <c r="F952"/>
  <c r="F956"/>
  <c r="F960"/>
  <c r="F964"/>
  <c r="F968"/>
  <c r="F972"/>
  <c r="F976"/>
  <c r="F980"/>
  <c r="F984"/>
  <c r="F988"/>
  <c r="F441"/>
  <c r="F449"/>
  <c r="F457"/>
  <c r="F465"/>
  <c r="F473"/>
  <c r="F481"/>
  <c r="F489"/>
  <c r="F497"/>
  <c r="F505"/>
  <c r="F513"/>
  <c r="F519"/>
  <c r="F523"/>
  <c r="F527"/>
  <c r="F531"/>
  <c r="F535"/>
  <c r="F539"/>
  <c r="F543"/>
  <c r="F547"/>
  <c r="F551"/>
  <c r="F555"/>
  <c r="F559"/>
  <c r="F563"/>
  <c r="F567"/>
  <c r="F571"/>
  <c r="F575"/>
  <c r="F579"/>
  <c r="F583"/>
  <c r="F587"/>
  <c r="F591"/>
  <c r="F595"/>
  <c r="F599"/>
  <c r="F603"/>
  <c r="F607"/>
  <c r="F611"/>
  <c r="F615"/>
  <c r="F619"/>
  <c r="F623"/>
  <c r="F627"/>
  <c r="F631"/>
  <c r="F635"/>
  <c r="F639"/>
  <c r="F643"/>
  <c r="F647"/>
  <c r="F651"/>
  <c r="F655"/>
  <c r="F659"/>
  <c r="F663"/>
  <c r="F667"/>
  <c r="F671"/>
  <c r="F675"/>
  <c r="F679"/>
  <c r="F683"/>
  <c r="F687"/>
  <c r="F691"/>
  <c r="F558"/>
  <c r="F562"/>
  <c r="F566"/>
  <c r="F570"/>
  <c r="F574"/>
  <c r="F578"/>
  <c r="F582"/>
  <c r="F586"/>
  <c r="F590"/>
  <c r="F594"/>
  <c r="F598"/>
  <c r="F602"/>
  <c r="F606"/>
  <c r="F610"/>
  <c r="F614"/>
  <c r="F618"/>
  <c r="F622"/>
  <c r="F626"/>
  <c r="F630"/>
  <c r="F634"/>
  <c r="F638"/>
  <c r="F642"/>
  <c r="F646"/>
  <c r="F650"/>
  <c r="F654"/>
  <c r="F658"/>
  <c r="F662"/>
  <c r="F666"/>
  <c r="F670"/>
  <c r="F674"/>
  <c r="F678"/>
  <c r="F682"/>
  <c r="F686"/>
  <c r="F690"/>
  <c r="F694"/>
  <c r="F698"/>
  <c r="F702"/>
  <c r="F706"/>
  <c r="F710"/>
  <c r="F714"/>
  <c r="F718"/>
  <c r="F722"/>
  <c r="F726"/>
  <c r="F730"/>
  <c r="F734"/>
  <c r="F738"/>
  <c r="F742"/>
  <c r="F746"/>
  <c r="F750"/>
  <c r="F754"/>
  <c r="F758"/>
  <c r="F762"/>
  <c r="F766"/>
  <c r="F770"/>
  <c r="F774"/>
  <c r="F778"/>
  <c r="F782"/>
  <c r="F786"/>
  <c r="F790"/>
  <c r="F794"/>
  <c r="F798"/>
  <c r="F802"/>
  <c r="F806"/>
  <c r="F810"/>
  <c r="F814"/>
  <c r="F818"/>
  <c r="F822"/>
  <c r="F826"/>
  <c r="F830"/>
  <c r="F834"/>
  <c r="F838"/>
  <c r="F842"/>
  <c r="F846"/>
  <c r="F850"/>
  <c r="F854"/>
  <c r="F858"/>
  <c r="F862"/>
  <c r="F866"/>
  <c r="F870"/>
  <c r="F874"/>
  <c r="F878"/>
  <c r="F882"/>
  <c r="F886"/>
  <c r="F890"/>
  <c r="F894"/>
  <c r="F898"/>
  <c r="F902"/>
  <c r="F906"/>
  <c r="F910"/>
  <c r="F914"/>
  <c r="F918"/>
  <c r="F922"/>
  <c r="F926"/>
  <c r="F930"/>
  <c r="F934"/>
  <c r="F938"/>
  <c r="F942"/>
  <c r="F946"/>
  <c r="F950"/>
  <c r="F954"/>
  <c r="F958"/>
  <c r="F962"/>
  <c r="F966"/>
  <c r="F970"/>
  <c r="F974"/>
  <c r="F978"/>
  <c r="F982"/>
  <c r="F986"/>
  <c r="F990"/>
  <c r="F445"/>
  <c r="F453"/>
  <c r="F461"/>
  <c r="F469"/>
  <c r="F477"/>
  <c r="F485"/>
  <c r="F493"/>
  <c r="F501"/>
  <c r="F509"/>
  <c r="F517"/>
  <c r="F521"/>
  <c r="F525"/>
  <c r="F529"/>
  <c r="F533"/>
  <c r="F537"/>
  <c r="F541"/>
  <c r="F545"/>
  <c r="F549"/>
  <c r="F553"/>
  <c r="F557"/>
  <c r="F561"/>
  <c r="F565"/>
  <c r="F569"/>
  <c r="F573"/>
  <c r="F577"/>
  <c r="F581"/>
  <c r="F585"/>
  <c r="F589"/>
  <c r="F593"/>
  <c r="F597"/>
  <c r="F601"/>
  <c r="F605"/>
  <c r="F609"/>
  <c r="F613"/>
  <c r="F617"/>
  <c r="F621"/>
  <c r="F625"/>
  <c r="F629"/>
  <c r="F633"/>
  <c r="F637"/>
  <c r="F641"/>
  <c r="F645"/>
  <c r="F649"/>
  <c r="F653"/>
  <c r="F657"/>
  <c r="F661"/>
  <c r="F665"/>
  <c r="F669"/>
  <c r="F673"/>
  <c r="F677"/>
  <c r="F681"/>
  <c r="F685"/>
  <c r="F689"/>
  <c r="F693"/>
  <c r="F697"/>
  <c r="F701"/>
  <c r="F705"/>
  <c r="F709"/>
  <c r="F713"/>
  <c r="F717"/>
  <c r="F721"/>
  <c r="F725"/>
  <c r="F729"/>
  <c r="F733"/>
  <c r="F737"/>
  <c r="F741"/>
  <c r="F745"/>
  <c r="F749"/>
  <c r="F753"/>
  <c r="F757"/>
  <c r="F761"/>
  <c r="F765"/>
  <c r="F769"/>
  <c r="F773"/>
  <c r="F777"/>
  <c r="F781"/>
  <c r="F785"/>
  <c r="F789"/>
  <c r="F793"/>
  <c r="F797"/>
  <c r="F801"/>
  <c r="F805"/>
  <c r="F809"/>
  <c r="F813"/>
  <c r="F817"/>
  <c r="F821"/>
  <c r="F825"/>
  <c r="F829"/>
  <c r="F833"/>
  <c r="F837"/>
  <c r="F841"/>
  <c r="F845"/>
  <c r="F849"/>
  <c r="F853"/>
  <c r="F857"/>
  <c r="F861"/>
  <c r="F865"/>
  <c r="F869"/>
  <c r="F873"/>
  <c r="F877"/>
  <c r="F881"/>
  <c r="F885"/>
  <c r="F889"/>
  <c r="F893"/>
  <c r="F897"/>
  <c r="F901"/>
  <c r="F905"/>
  <c r="F909"/>
  <c r="F913"/>
  <c r="F917"/>
  <c r="F921"/>
  <c r="F925"/>
  <c r="F929"/>
  <c r="F933"/>
  <c r="F937"/>
  <c r="F941"/>
  <c r="F945"/>
  <c r="F949"/>
  <c r="F953"/>
  <c r="F957"/>
  <c r="F961"/>
  <c r="F965"/>
  <c r="F969"/>
  <c r="F973"/>
  <c r="F977"/>
  <c r="F981"/>
  <c r="F985"/>
  <c r="F989"/>
  <c r="F993"/>
  <c r="F997"/>
  <c r="F1001"/>
  <c r="F1005"/>
  <c r="F1009"/>
  <c r="F1013"/>
  <c r="F1017"/>
  <c r="F1021"/>
  <c r="F1025"/>
  <c r="F1029"/>
  <c r="F1033"/>
  <c r="F1037"/>
  <c r="F1041"/>
  <c r="F1045"/>
  <c r="F1049"/>
  <c r="F1053"/>
  <c r="F1057"/>
  <c r="F1061"/>
  <c r="F1065"/>
  <c r="F1069"/>
  <c r="F1073"/>
  <c r="F1077"/>
  <c r="F1081"/>
  <c r="F1085"/>
  <c r="F1089"/>
  <c r="F1093"/>
  <c r="F994"/>
  <c r="F1002"/>
  <c r="F1010"/>
  <c r="F1018"/>
  <c r="F1026"/>
  <c r="F1034"/>
  <c r="F1042"/>
  <c r="F1050"/>
  <c r="F1058"/>
  <c r="F1066"/>
  <c r="F1074"/>
  <c r="F1082"/>
  <c r="F1090"/>
  <c r="F1097"/>
  <c r="F1101"/>
  <c r="F1105"/>
  <c r="F1109"/>
  <c r="F1113"/>
  <c r="F1117"/>
  <c r="F1121"/>
  <c r="F1125"/>
  <c r="F1129"/>
  <c r="F695"/>
  <c r="F699"/>
  <c r="F703"/>
  <c r="F707"/>
  <c r="F711"/>
  <c r="F715"/>
  <c r="F719"/>
  <c r="F723"/>
  <c r="F727"/>
  <c r="F731"/>
  <c r="F735"/>
  <c r="F739"/>
  <c r="F743"/>
  <c r="F747"/>
  <c r="F751"/>
  <c r="F755"/>
  <c r="F759"/>
  <c r="F763"/>
  <c r="F767"/>
  <c r="F771"/>
  <c r="F775"/>
  <c r="F779"/>
  <c r="F783"/>
  <c r="F787"/>
  <c r="F791"/>
  <c r="F795"/>
  <c r="F799"/>
  <c r="F803"/>
  <c r="F807"/>
  <c r="F811"/>
  <c r="F815"/>
  <c r="F819"/>
  <c r="F823"/>
  <c r="F827"/>
  <c r="F831"/>
  <c r="F835"/>
  <c r="F839"/>
  <c r="F843"/>
  <c r="F847"/>
  <c r="F851"/>
  <c r="F855"/>
  <c r="F859"/>
  <c r="F863"/>
  <c r="F867"/>
  <c r="F871"/>
  <c r="F875"/>
  <c r="F879"/>
  <c r="F883"/>
  <c r="F887"/>
  <c r="F891"/>
  <c r="F895"/>
  <c r="F899"/>
  <c r="F903"/>
  <c r="F907"/>
  <c r="F911"/>
  <c r="F915"/>
  <c r="F919"/>
  <c r="F923"/>
  <c r="F927"/>
  <c r="F931"/>
  <c r="F935"/>
  <c r="F939"/>
  <c r="F943"/>
  <c r="F947"/>
  <c r="F951"/>
  <c r="F955"/>
  <c r="F959"/>
  <c r="F963"/>
  <c r="F967"/>
  <c r="F971"/>
  <c r="F975"/>
  <c r="F979"/>
  <c r="F983"/>
  <c r="F987"/>
  <c r="F991"/>
  <c r="F995"/>
  <c r="F999"/>
  <c r="F1003"/>
  <c r="F1007"/>
  <c r="F1011"/>
  <c r="F1015"/>
  <c r="F1019"/>
  <c r="F1023"/>
  <c r="F1027"/>
  <c r="F1031"/>
  <c r="F1035"/>
  <c r="F1039"/>
  <c r="F1043"/>
  <c r="F1047"/>
  <c r="F1051"/>
  <c r="F1055"/>
  <c r="F1059"/>
  <c r="F1063"/>
  <c r="F1067"/>
  <c r="F1071"/>
  <c r="F1075"/>
  <c r="F1079"/>
  <c r="F1083"/>
  <c r="F1087"/>
  <c r="F1091"/>
  <c r="F1095"/>
  <c r="F998"/>
  <c r="F1006"/>
  <c r="F1014"/>
  <c r="F1022"/>
  <c r="F1030"/>
  <c r="F1038"/>
  <c r="F1046"/>
  <c r="F1054"/>
  <c r="F1062"/>
  <c r="F1070"/>
  <c r="F1078"/>
  <c r="F1086"/>
  <c r="F1094"/>
  <c r="F1099"/>
  <c r="F1103"/>
  <c r="F1107"/>
  <c r="F1111"/>
  <c r="F1115"/>
  <c r="F1119"/>
  <c r="F1123"/>
  <c r="F1127"/>
  <c r="F1131"/>
  <c r="F1135"/>
  <c r="F1139"/>
  <c r="F1143"/>
  <c r="F1147"/>
  <c r="F1151"/>
  <c r="F1155"/>
  <c r="F1159"/>
  <c r="F1163"/>
  <c r="F1167"/>
  <c r="F1171"/>
  <c r="F1175"/>
  <c r="F1207"/>
  <c r="F1211"/>
  <c r="F1215"/>
  <c r="F1219"/>
  <c r="F1223"/>
  <c r="F1227"/>
  <c r="F1231"/>
  <c r="F1235"/>
  <c r="F1239"/>
  <c r="F1243"/>
  <c r="F1247"/>
  <c r="F1251"/>
  <c r="F1255"/>
  <c r="F1259"/>
  <c r="F1263"/>
  <c r="F1267"/>
  <c r="F1271"/>
  <c r="F1275"/>
  <c r="F1279"/>
  <c r="F1283"/>
  <c r="F1287"/>
  <c r="F1291"/>
  <c r="F1295"/>
  <c r="F1299"/>
  <c r="F1303"/>
  <c r="F1307"/>
  <c r="F1311"/>
  <c r="F1315"/>
  <c r="F1319"/>
  <c r="F1323"/>
  <c r="F1327"/>
  <c r="F1331"/>
  <c r="F1335"/>
  <c r="F1339"/>
  <c r="F1343"/>
  <c r="F1347"/>
  <c r="F1351"/>
  <c r="F1355"/>
  <c r="F1359"/>
  <c r="F1363"/>
  <c r="F1367"/>
  <c r="F1371"/>
  <c r="F1375"/>
  <c r="F1379"/>
  <c r="F1383"/>
  <c r="F1387"/>
  <c r="F1391"/>
  <c r="F1395"/>
  <c r="F1399"/>
  <c r="F1403"/>
  <c r="F1407"/>
  <c r="F1411"/>
  <c r="F1415"/>
  <c r="F1419"/>
  <c r="F1423"/>
  <c r="F1427"/>
  <c r="F1431"/>
  <c r="F1435"/>
  <c r="F1439"/>
  <c r="F1443"/>
  <c r="F1447"/>
  <c r="F1451"/>
  <c r="F1455"/>
  <c r="F1459"/>
  <c r="F1463"/>
  <c r="F1467"/>
  <c r="F1471"/>
  <c r="F1475"/>
  <c r="F1479"/>
  <c r="F1483"/>
  <c r="F1487"/>
  <c r="F1491"/>
  <c r="F1495"/>
  <c r="F1499"/>
  <c r="F1503"/>
  <c r="F1507"/>
  <c r="F1511"/>
  <c r="F1515"/>
  <c r="F1519"/>
  <c r="F1523"/>
  <c r="F1527"/>
  <c r="F1531"/>
  <c r="F1535"/>
  <c r="F1539"/>
  <c r="F1543"/>
  <c r="F1547"/>
  <c r="F1551"/>
  <c r="F1555"/>
  <c r="F1559"/>
  <c r="F1563"/>
  <c r="F1567"/>
  <c r="F1571"/>
  <c r="F1575"/>
  <c r="F1579"/>
  <c r="F1583"/>
  <c r="F1587"/>
  <c r="F1591"/>
  <c r="F1595"/>
  <c r="F1599"/>
  <c r="F1603"/>
  <c r="F1607"/>
  <c r="F1611"/>
  <c r="F1615"/>
  <c r="F1619"/>
  <c r="F1623"/>
  <c r="F1627"/>
  <c r="F1631"/>
  <c r="F1635"/>
  <c r="F1639"/>
  <c r="F1643"/>
  <c r="F1647"/>
  <c r="F1651"/>
  <c r="F1655"/>
  <c r="F1659"/>
  <c r="F1663"/>
  <c r="F1667"/>
  <c r="F1671"/>
  <c r="F1675"/>
  <c r="F1679"/>
  <c r="F1683"/>
  <c r="F1687"/>
  <c r="F1691"/>
  <c r="F1695"/>
  <c r="F1699"/>
  <c r="F1703"/>
  <c r="F1707"/>
  <c r="F1711"/>
  <c r="F1715"/>
  <c r="F1719"/>
  <c r="F1723"/>
  <c r="F1727"/>
  <c r="F1731"/>
  <c r="F1735"/>
  <c r="F1739"/>
  <c r="F1743"/>
  <c r="F1747"/>
  <c r="F1751"/>
  <c r="F1755"/>
  <c r="F1759"/>
  <c r="F1763"/>
  <c r="F1767"/>
  <c r="F1771"/>
  <c r="F1775"/>
  <c r="F1779"/>
  <c r="F1783"/>
  <c r="F1787"/>
  <c r="F1791"/>
  <c r="F1795"/>
  <c r="F1799"/>
  <c r="F1803"/>
  <c r="F1807"/>
  <c r="F1811"/>
  <c r="F1815"/>
  <c r="F1819"/>
  <c r="F1823"/>
  <c r="F1827"/>
  <c r="F1833"/>
  <c r="F1839"/>
  <c r="F1847"/>
  <c r="F1857"/>
  <c r="F1865"/>
  <c r="F1875"/>
  <c r="F1883"/>
  <c r="F1891"/>
  <c r="F1901"/>
  <c r="F1911"/>
  <c r="F1919"/>
  <c r="F1927"/>
  <c r="F1937"/>
  <c r="F1947"/>
  <c r="F992"/>
  <c r="F1000"/>
  <c r="F1008"/>
  <c r="F1016"/>
  <c r="F1024"/>
  <c r="F1032"/>
  <c r="F1040"/>
  <c r="F1048"/>
  <c r="F1056"/>
  <c r="F1064"/>
  <c r="F1072"/>
  <c r="F1080"/>
  <c r="F1088"/>
  <c r="F1096"/>
  <c r="F1100"/>
  <c r="F1104"/>
  <c r="F1108"/>
  <c r="F1112"/>
  <c r="F1116"/>
  <c r="F1120"/>
  <c r="F1124"/>
  <c r="F1128"/>
  <c r="F1132"/>
  <c r="F1136"/>
  <c r="F1140"/>
  <c r="F1144"/>
  <c r="F1148"/>
  <c r="F1152"/>
  <c r="F1156"/>
  <c r="F1160"/>
  <c r="F1164"/>
  <c r="F1168"/>
  <c r="F1172"/>
  <c r="F1176"/>
  <c r="F1180"/>
  <c r="F1184"/>
  <c r="F1188"/>
  <c r="F1192"/>
  <c r="F1196"/>
  <c r="F1200"/>
  <c r="F1204"/>
  <c r="F1208"/>
  <c r="F1212"/>
  <c r="F1216"/>
  <c r="F1220"/>
  <c r="F1224"/>
  <c r="F1228"/>
  <c r="F1232"/>
  <c r="F1236"/>
  <c r="F1240"/>
  <c r="F1244"/>
  <c r="F1248"/>
  <c r="F1252"/>
  <c r="F1256"/>
  <c r="F1260"/>
  <c r="F1264"/>
  <c r="F1268"/>
  <c r="F1272"/>
  <c r="F1276"/>
  <c r="F1280"/>
  <c r="F1284"/>
  <c r="F1288"/>
  <c r="F1292"/>
  <c r="F1296"/>
  <c r="F1300"/>
  <c r="F1304"/>
  <c r="F1308"/>
  <c r="F1312"/>
  <c r="F1316"/>
  <c r="F1320"/>
  <c r="F1324"/>
  <c r="F1328"/>
  <c r="F1332"/>
  <c r="F1336"/>
  <c r="F1340"/>
  <c r="F1344"/>
  <c r="F1348"/>
  <c r="F1352"/>
  <c r="F1356"/>
  <c r="F1360"/>
  <c r="F1364"/>
  <c r="F1368"/>
  <c r="F1372"/>
  <c r="F1376"/>
  <c r="F1380"/>
  <c r="F1384"/>
  <c r="F1388"/>
  <c r="F1392"/>
  <c r="F1396"/>
  <c r="F1400"/>
  <c r="F1404"/>
  <c r="F1408"/>
  <c r="F1412"/>
  <c r="F1416"/>
  <c r="F1420"/>
  <c r="F1424"/>
  <c r="F1428"/>
  <c r="F1432"/>
  <c r="F1436"/>
  <c r="F1440"/>
  <c r="F1444"/>
  <c r="F1448"/>
  <c r="F1452"/>
  <c r="F1456"/>
  <c r="F1460"/>
  <c r="F1464"/>
  <c r="F1468"/>
  <c r="F1472"/>
  <c r="F1476"/>
  <c r="F1480"/>
  <c r="F1484"/>
  <c r="F1488"/>
  <c r="F1492"/>
  <c r="F1496"/>
  <c r="F1500"/>
  <c r="F1504"/>
  <c r="F1508"/>
  <c r="F1512"/>
  <c r="F1516"/>
  <c r="F1520"/>
  <c r="F1524"/>
  <c r="F1528"/>
  <c r="F1532"/>
  <c r="F1536"/>
  <c r="F1540"/>
  <c r="F1544"/>
  <c r="F1548"/>
  <c r="F1552"/>
  <c r="F1556"/>
  <c r="F1560"/>
  <c r="F1564"/>
  <c r="F1568"/>
  <c r="F1572"/>
  <c r="F1576"/>
  <c r="F1580"/>
  <c r="F1584"/>
  <c r="F1588"/>
  <c r="F1592"/>
  <c r="F1596"/>
  <c r="F1600"/>
  <c r="F1604"/>
  <c r="F1608"/>
  <c r="F1612"/>
  <c r="F1616"/>
  <c r="F1620"/>
  <c r="F1624"/>
  <c r="F1628"/>
  <c r="F1632"/>
  <c r="F1636"/>
  <c r="F1640"/>
  <c r="F1644"/>
  <c r="F1648"/>
  <c r="F1652"/>
  <c r="F1656"/>
  <c r="F1660"/>
  <c r="F1664"/>
  <c r="F1668"/>
  <c r="F1672"/>
  <c r="F1676"/>
  <c r="F1680"/>
  <c r="F1684"/>
  <c r="F1688"/>
  <c r="F1692"/>
  <c r="F1696"/>
  <c r="F1700"/>
  <c r="F1704"/>
  <c r="F1708"/>
  <c r="F1712"/>
  <c r="F1716"/>
  <c r="F1720"/>
  <c r="F1724"/>
  <c r="F1728"/>
  <c r="F1732"/>
  <c r="F1736"/>
  <c r="F1740"/>
  <c r="F1744"/>
  <c r="F1748"/>
  <c r="F1752"/>
  <c r="F1756"/>
  <c r="F1760"/>
  <c r="F1764"/>
  <c r="F1768"/>
  <c r="F1772"/>
  <c r="F1776"/>
  <c r="F1780"/>
  <c r="F1784"/>
  <c r="F1788"/>
  <c r="F1792"/>
  <c r="F1796"/>
  <c r="F1800"/>
  <c r="F1804"/>
  <c r="F1808"/>
  <c r="F1812"/>
  <c r="F1816"/>
  <c r="F1820"/>
  <c r="F1824"/>
  <c r="F1828"/>
  <c r="F1832"/>
  <c r="F1836"/>
  <c r="F1840"/>
  <c r="F1844"/>
  <c r="F1209"/>
  <c r="F1213"/>
  <c r="F1217"/>
  <c r="F1221"/>
  <c r="F1225"/>
  <c r="F1229"/>
  <c r="F1233"/>
  <c r="F1237"/>
  <c r="F1241"/>
  <c r="F1245"/>
  <c r="F1249"/>
  <c r="F1253"/>
  <c r="F1257"/>
  <c r="F1261"/>
  <c r="F1265"/>
  <c r="F1269"/>
  <c r="F1273"/>
  <c r="F1277"/>
  <c r="F1281"/>
  <c r="F1285"/>
  <c r="F1289"/>
  <c r="F1293"/>
  <c r="F1297"/>
  <c r="F1301"/>
  <c r="F1305"/>
  <c r="F1309"/>
  <c r="F1313"/>
  <c r="F1317"/>
  <c r="F1321"/>
  <c r="F1325"/>
  <c r="F1329"/>
  <c r="F1333"/>
  <c r="F1337"/>
  <c r="F1341"/>
  <c r="F1345"/>
  <c r="F1349"/>
  <c r="F1353"/>
  <c r="F1357"/>
  <c r="F1361"/>
  <c r="F1365"/>
  <c r="F1369"/>
  <c r="F1373"/>
  <c r="F1377"/>
  <c r="F1381"/>
  <c r="F1385"/>
  <c r="F1389"/>
  <c r="F1393"/>
  <c r="F1397"/>
  <c r="F1401"/>
  <c r="F1405"/>
  <c r="F1409"/>
  <c r="F1413"/>
  <c r="F1417"/>
  <c r="F1421"/>
  <c r="F1425"/>
  <c r="F1429"/>
  <c r="F1433"/>
  <c r="F1437"/>
  <c r="F1441"/>
  <c r="F1445"/>
  <c r="F1449"/>
  <c r="F1453"/>
  <c r="F1457"/>
  <c r="F1461"/>
  <c r="F1465"/>
  <c r="F1469"/>
  <c r="F1473"/>
  <c r="F1477"/>
  <c r="F1481"/>
  <c r="F1485"/>
  <c r="F1489"/>
  <c r="F1493"/>
  <c r="F1497"/>
  <c r="F1501"/>
  <c r="F1505"/>
  <c r="F1509"/>
  <c r="F1513"/>
  <c r="F1517"/>
  <c r="F1521"/>
  <c r="F1525"/>
  <c r="F1529"/>
  <c r="F1533"/>
  <c r="F1537"/>
  <c r="F1541"/>
  <c r="F1545"/>
  <c r="F1549"/>
  <c r="F1553"/>
  <c r="F1557"/>
  <c r="F1561"/>
  <c r="F1565"/>
  <c r="F1569"/>
  <c r="F1573"/>
  <c r="F1577"/>
  <c r="F1581"/>
  <c r="F1585"/>
  <c r="F1589"/>
  <c r="F1593"/>
  <c r="F1597"/>
  <c r="F1601"/>
  <c r="F1605"/>
  <c r="F1609"/>
  <c r="F1613"/>
  <c r="F1617"/>
  <c r="F1621"/>
  <c r="F1625"/>
  <c r="F1629"/>
  <c r="F1633"/>
  <c r="F1637"/>
  <c r="F1641"/>
  <c r="F1645"/>
  <c r="F1649"/>
  <c r="F1653"/>
  <c r="F1657"/>
  <c r="F1661"/>
  <c r="F1665"/>
  <c r="F1669"/>
  <c r="F1673"/>
  <c r="F1677"/>
  <c r="F1681"/>
  <c r="F1685"/>
  <c r="F1689"/>
  <c r="F1693"/>
  <c r="F1697"/>
  <c r="F1701"/>
  <c r="F1705"/>
  <c r="F1709"/>
  <c r="F1713"/>
  <c r="F1717"/>
  <c r="F1721"/>
  <c r="F1725"/>
  <c r="F1729"/>
  <c r="F1733"/>
  <c r="F1737"/>
  <c r="F1741"/>
  <c r="F1745"/>
  <c r="F1749"/>
  <c r="F1753"/>
  <c r="F1757"/>
  <c r="F1761"/>
  <c r="F1765"/>
  <c r="F1769"/>
  <c r="F1773"/>
  <c r="F1777"/>
  <c r="F1781"/>
  <c r="F1785"/>
  <c r="F1789"/>
  <c r="F1793"/>
  <c r="F1797"/>
  <c r="F1801"/>
  <c r="F1805"/>
  <c r="F1809"/>
  <c r="F1813"/>
  <c r="F1817"/>
  <c r="F1821"/>
  <c r="F1825"/>
  <c r="F1831"/>
  <c r="F1835"/>
  <c r="F1843"/>
  <c r="F1851"/>
  <c r="F1861"/>
  <c r="F1871"/>
  <c r="F1879"/>
  <c r="F1887"/>
  <c r="F1897"/>
  <c r="F1905"/>
  <c r="F1915"/>
  <c r="F1923"/>
  <c r="F1933"/>
  <c r="F1941"/>
  <c r="F1951"/>
  <c r="F996"/>
  <c r="F1004"/>
  <c r="F1012"/>
  <c r="F1020"/>
  <c r="F1028"/>
  <c r="F1036"/>
  <c r="F1044"/>
  <c r="F1052"/>
  <c r="F1060"/>
  <c r="F1068"/>
  <c r="F1076"/>
  <c r="F1084"/>
  <c r="F1092"/>
  <c r="F1098"/>
  <c r="F1102"/>
  <c r="F1106"/>
  <c r="F1110"/>
  <c r="F1114"/>
  <c r="F1118"/>
  <c r="F1122"/>
  <c r="F1126"/>
  <c r="F1130"/>
  <c r="F1134"/>
  <c r="F1138"/>
  <c r="F1142"/>
  <c r="F1146"/>
  <c r="F1150"/>
  <c r="F1154"/>
  <c r="F1158"/>
  <c r="F1162"/>
  <c r="F1166"/>
  <c r="F1170"/>
  <c r="F1174"/>
  <c r="F1178"/>
  <c r="F1182"/>
  <c r="F1186"/>
  <c r="F1190"/>
  <c r="F1194"/>
  <c r="F1198"/>
  <c r="F1202"/>
  <c r="F1206"/>
  <c r="F1210"/>
  <c r="F1214"/>
  <c r="F1218"/>
  <c r="F1222"/>
  <c r="F1226"/>
  <c r="F1230"/>
  <c r="F1234"/>
  <c r="F1238"/>
  <c r="F1242"/>
  <c r="F1246"/>
  <c r="F1250"/>
  <c r="F1254"/>
  <c r="F1258"/>
  <c r="F1262"/>
  <c r="F1266"/>
  <c r="F1270"/>
  <c r="F1274"/>
  <c r="F1278"/>
  <c r="F1282"/>
  <c r="F1286"/>
  <c r="F1290"/>
  <c r="F1294"/>
  <c r="F1298"/>
  <c r="F1302"/>
  <c r="F1306"/>
  <c r="F1310"/>
  <c r="F1314"/>
  <c r="F1318"/>
  <c r="F1322"/>
  <c r="F1326"/>
  <c r="F1330"/>
  <c r="F1334"/>
  <c r="F1338"/>
  <c r="F1342"/>
  <c r="F1346"/>
  <c r="F1350"/>
  <c r="F1354"/>
  <c r="F1358"/>
  <c r="F1362"/>
  <c r="F1366"/>
  <c r="F1370"/>
  <c r="F1374"/>
  <c r="F1378"/>
  <c r="F1382"/>
  <c r="F1386"/>
  <c r="F1390"/>
  <c r="F1394"/>
  <c r="F1398"/>
  <c r="F1402"/>
  <c r="F1406"/>
  <c r="F1410"/>
  <c r="F1414"/>
  <c r="F1418"/>
  <c r="F1422"/>
  <c r="F1426"/>
  <c r="F1430"/>
  <c r="F1434"/>
  <c r="F1438"/>
  <c r="F1442"/>
  <c r="F1446"/>
  <c r="F1450"/>
  <c r="F1454"/>
  <c r="F1458"/>
  <c r="F1462"/>
  <c r="F1466"/>
  <c r="F1470"/>
  <c r="F1474"/>
  <c r="F1478"/>
  <c r="F1482"/>
  <c r="F1486"/>
  <c r="F1490"/>
  <c r="F1494"/>
  <c r="F1498"/>
  <c r="F1502"/>
  <c r="F1506"/>
  <c r="F1510"/>
  <c r="F1514"/>
  <c r="F1518"/>
  <c r="F1522"/>
  <c r="F1526"/>
  <c r="F1530"/>
  <c r="F1534"/>
  <c r="F1538"/>
  <c r="F1542"/>
  <c r="F1546"/>
  <c r="F1550"/>
  <c r="F1554"/>
  <c r="F1558"/>
  <c r="F1562"/>
  <c r="F1566"/>
  <c r="F1570"/>
  <c r="F1574"/>
  <c r="F1578"/>
  <c r="F1582"/>
  <c r="F1586"/>
  <c r="F1590"/>
  <c r="F1594"/>
  <c r="F1598"/>
  <c r="F1602"/>
  <c r="F1606"/>
  <c r="F1610"/>
  <c r="F1614"/>
  <c r="F1618"/>
  <c r="F1622"/>
  <c r="F1626"/>
  <c r="F1630"/>
  <c r="F1634"/>
  <c r="F1638"/>
  <c r="F1642"/>
  <c r="F1646"/>
  <c r="F1650"/>
  <c r="F1654"/>
  <c r="F1658"/>
  <c r="F1662"/>
  <c r="F1666"/>
  <c r="F1670"/>
  <c r="F1674"/>
  <c r="F1678"/>
  <c r="F1682"/>
  <c r="F1686"/>
  <c r="F1690"/>
  <c r="F1694"/>
  <c r="F1698"/>
  <c r="F1702"/>
  <c r="F1706"/>
  <c r="F1710"/>
  <c r="F1714"/>
  <c r="F1718"/>
  <c r="F1722"/>
  <c r="F1726"/>
  <c r="F1730"/>
  <c r="F1734"/>
  <c r="F1738"/>
  <c r="F1742"/>
  <c r="F1746"/>
  <c r="F1750"/>
  <c r="F1754"/>
  <c r="F1758"/>
  <c r="F1762"/>
  <c r="F1766"/>
  <c r="F1770"/>
  <c r="F1774"/>
  <c r="F1778"/>
  <c r="F1782"/>
  <c r="F1786"/>
  <c r="F1790"/>
  <c r="F1794"/>
  <c r="F1798"/>
  <c r="F1802"/>
  <c r="F1806"/>
  <c r="F1810"/>
  <c r="F1814"/>
  <c r="F1818"/>
  <c r="F1822"/>
  <c r="F1826"/>
  <c r="F1830"/>
  <c r="F1834"/>
  <c r="F1838"/>
  <c r="F1842"/>
  <c r="F1846"/>
  <c r="F1850"/>
  <c r="F1854"/>
  <c r="F1858"/>
  <c r="F1862"/>
  <c r="F1866"/>
  <c r="F1870"/>
  <c r="F1874"/>
  <c r="F1878"/>
  <c r="F1882"/>
  <c r="F1886"/>
  <c r="F1890"/>
  <c r="F1894"/>
  <c r="F1898"/>
  <c r="F1902"/>
  <c r="F1906"/>
  <c r="F1910"/>
  <c r="F1914"/>
  <c r="F1918"/>
  <c r="F1922"/>
  <c r="F1926"/>
  <c r="F1930"/>
  <c r="F1934"/>
  <c r="F1938"/>
  <c r="F1942"/>
  <c r="F1946"/>
  <c r="F1950"/>
  <c r="F1954"/>
  <c r="F1958"/>
  <c r="F1962"/>
  <c r="F1966"/>
  <c r="F1970"/>
  <c r="F1974"/>
  <c r="F1978"/>
  <c r="F1982"/>
  <c r="F1986"/>
  <c r="F1990"/>
  <c r="F1994"/>
  <c r="F1998"/>
  <c r="F1829"/>
  <c r="F1841"/>
  <c r="F1849"/>
  <c r="F1855"/>
  <c r="F1863"/>
  <c r="F1869"/>
  <c r="F1877"/>
  <c r="F1885"/>
  <c r="F1893"/>
  <c r="F1899"/>
  <c r="F1907"/>
  <c r="F1913"/>
  <c r="F1921"/>
  <c r="F1929"/>
  <c r="F1935"/>
  <c r="F1943"/>
  <c r="F1949"/>
  <c r="F1959"/>
  <c r="F1971"/>
  <c r="F1991"/>
  <c r="F1953"/>
  <c r="F1961"/>
  <c r="F1969"/>
  <c r="F1977"/>
  <c r="F1985"/>
  <c r="F1993"/>
  <c r="F1963"/>
  <c r="F1983"/>
  <c r="F1995"/>
  <c r="F1848"/>
  <c r="F1852"/>
  <c r="F1856"/>
  <c r="F1860"/>
  <c r="F1864"/>
  <c r="F1868"/>
  <c r="F1872"/>
  <c r="F1876"/>
  <c r="F1880"/>
  <c r="F1884"/>
  <c r="F1888"/>
  <c r="F1892"/>
  <c r="F1896"/>
  <c r="F1900"/>
  <c r="F1904"/>
  <c r="F1908"/>
  <c r="F1912"/>
  <c r="F1916"/>
  <c r="F1920"/>
  <c r="F1924"/>
  <c r="F1928"/>
  <c r="F1932"/>
  <c r="F1936"/>
  <c r="F1940"/>
  <c r="F1944"/>
  <c r="F1948"/>
  <c r="F1952"/>
  <c r="F1956"/>
  <c r="F1960"/>
  <c r="F1964"/>
  <c r="F1968"/>
  <c r="F1972"/>
  <c r="F1976"/>
  <c r="F1980"/>
  <c r="F1984"/>
  <c r="F1988"/>
  <c r="F1992"/>
  <c r="F1996"/>
  <c r="F1837"/>
  <c r="F1845"/>
  <c r="F1853"/>
  <c r="F1859"/>
  <c r="F1867"/>
  <c r="F1873"/>
  <c r="F1881"/>
  <c r="F1889"/>
  <c r="F1895"/>
  <c r="F1903"/>
  <c r="F1909"/>
  <c r="F1917"/>
  <c r="F1925"/>
  <c r="F1931"/>
  <c r="F1939"/>
  <c r="F1945"/>
  <c r="F1955"/>
  <c r="F1967"/>
  <c r="F1979"/>
  <c r="F1957"/>
  <c r="F1965"/>
  <c r="F1973"/>
  <c r="F1981"/>
  <c r="F1989"/>
  <c r="F1975"/>
  <c r="F1987"/>
  <c r="F5" l="1"/>
</calcChain>
</file>

<file path=xl/sharedStrings.xml><?xml version="1.0" encoding="utf-8"?>
<sst xmlns="http://schemas.openxmlformats.org/spreadsheetml/2006/main" count="126" uniqueCount="82">
  <si>
    <t>Reg No</t>
  </si>
  <si>
    <t>Student's Name</t>
  </si>
  <si>
    <t>DOB</t>
  </si>
  <si>
    <t>Parent's Name</t>
  </si>
  <si>
    <t>Class</t>
  </si>
  <si>
    <t>Total Course Fee Rs.</t>
  </si>
  <si>
    <t>KDP/15-16/1</t>
  </si>
  <si>
    <t>Ramen Saha</t>
  </si>
  <si>
    <t>Pratap Saha</t>
  </si>
  <si>
    <t>PG</t>
  </si>
  <si>
    <t>Nur</t>
  </si>
  <si>
    <t>JKG</t>
  </si>
  <si>
    <t>SKG</t>
  </si>
  <si>
    <t>KDP/15-16/2</t>
  </si>
  <si>
    <t>Amina Khatun</t>
  </si>
  <si>
    <t>Siraj Khatun</t>
  </si>
  <si>
    <t>Mukul Barua</t>
  </si>
  <si>
    <t>Shyamal Barua</t>
  </si>
  <si>
    <t>KDP/15-16/3</t>
  </si>
  <si>
    <t>Payel Ghosh</t>
  </si>
  <si>
    <t>Ramen Ghosh</t>
  </si>
  <si>
    <t>KDP/15-16/4</t>
  </si>
  <si>
    <t>Amit Samanta</t>
  </si>
  <si>
    <t>Sukumar Samanta</t>
  </si>
  <si>
    <t>KDP/15-16/5</t>
  </si>
  <si>
    <t>Nakul Mahato</t>
  </si>
  <si>
    <t>Sukesh Mahato</t>
  </si>
  <si>
    <t>LOCATION          :</t>
  </si>
  <si>
    <t>Amt Received Rs.</t>
  </si>
  <si>
    <t>Cash/Chq No</t>
  </si>
  <si>
    <t>Drawn on</t>
  </si>
  <si>
    <t>Branch</t>
  </si>
  <si>
    <t>Outstanding Amt Rs.</t>
  </si>
  <si>
    <t>STUDENT REGISTRATION DETAILS</t>
  </si>
  <si>
    <t>STUDENTWISE COLLECTION DETAILS</t>
  </si>
  <si>
    <r>
      <t>Registration Dt              (</t>
    </r>
    <r>
      <rPr>
        <sz val="9"/>
        <color theme="1"/>
        <rFont val="Calibri"/>
        <family val="2"/>
        <scheme val="minor"/>
      </rPr>
      <t>DD/MM/YY</t>
    </r>
    <r>
      <rPr>
        <sz val="11"/>
        <color theme="1"/>
        <rFont val="Calibri"/>
        <family val="2"/>
        <scheme val="minor"/>
      </rPr>
      <t>)</t>
    </r>
  </si>
  <si>
    <r>
      <t>Dt of Receipt (</t>
    </r>
    <r>
      <rPr>
        <sz val="10"/>
        <color theme="1"/>
        <rFont val="Calibri"/>
        <family val="2"/>
        <scheme val="minor"/>
      </rPr>
      <t>DD/MM/YY</t>
    </r>
    <r>
      <rPr>
        <sz val="11"/>
        <color theme="1"/>
        <rFont val="Calibri"/>
        <family val="2"/>
        <scheme val="minor"/>
      </rPr>
      <t>)</t>
    </r>
  </si>
  <si>
    <r>
      <t xml:space="preserve">Registration Dt              </t>
    </r>
    <r>
      <rPr>
        <sz val="9"/>
        <color theme="1"/>
        <rFont val="Calibri"/>
        <family val="2"/>
        <scheme val="minor"/>
      </rPr>
      <t>(DD/MM/YY)</t>
    </r>
  </si>
  <si>
    <t xml:space="preserve">SBI </t>
  </si>
  <si>
    <t>Kakdwip br</t>
  </si>
  <si>
    <t>cash</t>
  </si>
  <si>
    <t>KDP/15-16/6</t>
  </si>
  <si>
    <t>UBI</t>
  </si>
  <si>
    <t>Diamond harbour br</t>
  </si>
  <si>
    <t>Mathurapur br</t>
  </si>
  <si>
    <t>Reg No.</t>
  </si>
  <si>
    <t>As on date Total Receipt Rs.</t>
  </si>
  <si>
    <t>From</t>
  </si>
  <si>
    <t>To</t>
  </si>
  <si>
    <t>&lt;--Put the Dt(DD/MM/YY format)</t>
  </si>
  <si>
    <t>Total Admission(Nos)</t>
  </si>
  <si>
    <t>ReceivedTotal Amt. Rs.</t>
  </si>
  <si>
    <t>Outstanding Rs.</t>
  </si>
  <si>
    <t>Total</t>
  </si>
  <si>
    <t>Report Period</t>
  </si>
  <si>
    <t>School Collection Information</t>
  </si>
  <si>
    <t xml:space="preserve">Step 1: </t>
  </si>
  <si>
    <t>Step 2</t>
  </si>
  <si>
    <t>How to make entry in Student's Registration Section?</t>
  </si>
  <si>
    <r>
      <t xml:space="preserve">Here also put data in cells marked as </t>
    </r>
    <r>
      <rPr>
        <sz val="10"/>
        <color rgb="FF00B050"/>
        <rFont val="Calibri"/>
        <family val="2"/>
        <scheme val="minor"/>
      </rPr>
      <t>green</t>
    </r>
    <r>
      <rPr>
        <sz val="10"/>
        <color theme="1"/>
        <rFont val="Calibri"/>
        <family val="2"/>
        <scheme val="minor"/>
      </rPr>
      <t xml:space="preserve"> color. Put Registration No of student's incase of recording any collection from that student. Please note </t>
    </r>
    <r>
      <rPr>
        <sz val="10"/>
        <color rgb="FFFF0000"/>
        <rFont val="Calibri"/>
        <family val="2"/>
        <scheme val="minor"/>
      </rPr>
      <t xml:space="preserve">Registration No. should be typed as it is as mentioned in Student's Registration Section. </t>
    </r>
    <r>
      <rPr>
        <sz val="10"/>
        <rFont val="Calibri"/>
        <family val="2"/>
        <scheme val="minor"/>
      </rPr>
      <t xml:space="preserve">Key in relevant information about </t>
    </r>
    <r>
      <rPr>
        <sz val="10"/>
        <color rgb="FF002060"/>
        <rFont val="Calibri"/>
        <family val="2"/>
        <scheme val="minor"/>
      </rPr>
      <t>Amt Received, Dt. of Receipt,Cash/Chq No, Drawn On, Branch Name</t>
    </r>
    <r>
      <rPr>
        <sz val="10"/>
        <rFont val="Calibri"/>
        <family val="2"/>
        <scheme val="minor"/>
      </rPr>
      <t xml:space="preserve"> accordingly.</t>
    </r>
  </si>
  <si>
    <t>How to generation Collection Report?</t>
  </si>
  <si>
    <t>Step 3</t>
  </si>
  <si>
    <t>Select Menu</t>
  </si>
  <si>
    <r>
      <t xml:space="preserve">To Generate collection Report enter date in Cell no </t>
    </r>
    <r>
      <rPr>
        <b/>
        <sz val="10"/>
        <color theme="1"/>
        <rFont val="Calibri"/>
        <family val="2"/>
        <scheme val="minor"/>
      </rPr>
      <t>E2 &amp; E3(from &amp; to)</t>
    </r>
    <r>
      <rPr>
        <sz val="10"/>
        <color theme="1"/>
        <rFont val="Calibri"/>
        <family val="2"/>
        <scheme val="minor"/>
      </rPr>
      <t xml:space="preserve"> and report will generated automatically</t>
    </r>
  </si>
  <si>
    <t>FOR YOUR HELP:</t>
  </si>
  <si>
    <t>How to make entry of Student's Collection?</t>
  </si>
  <si>
    <t>KDP/15-16/7</t>
  </si>
  <si>
    <t>Jiten Rai</t>
  </si>
  <si>
    <t>Kishore Rai</t>
  </si>
  <si>
    <t>KDP/15-16/8</t>
  </si>
  <si>
    <t>Anita Burman</t>
  </si>
  <si>
    <t>Mala Burman</t>
  </si>
  <si>
    <t>KDP/15-16/9</t>
  </si>
  <si>
    <t>Kamal Kundu</t>
  </si>
  <si>
    <t>Pintu Kundu</t>
  </si>
  <si>
    <t>Nantu Karmakar</t>
  </si>
  <si>
    <t>Nitai Karmakar</t>
  </si>
  <si>
    <t>KDP/15-16/10</t>
  </si>
  <si>
    <t>Name of School:</t>
  </si>
  <si>
    <t>Designed&amp; developed by : Prodip Das</t>
  </si>
  <si>
    <t>Visit: www.getmis.weebly.com</t>
  </si>
  <si>
    <r>
      <t xml:space="preserve">Put data in respective cells marked as </t>
    </r>
    <r>
      <rPr>
        <sz val="10"/>
        <color rgb="FF00B050"/>
        <rFont val="Calibri"/>
        <family val="2"/>
        <scheme val="minor"/>
      </rPr>
      <t xml:space="preserve">green </t>
    </r>
    <r>
      <rPr>
        <sz val="10"/>
        <color theme="1"/>
        <rFont val="Calibri"/>
        <family val="2"/>
        <scheme val="minor"/>
      </rPr>
      <t xml:space="preserve">color. Registration No. to be used as unique number and to be followed as your </t>
    </r>
    <r>
      <rPr>
        <b/>
        <sz val="10"/>
        <color theme="1"/>
        <rFont val="Calibri"/>
        <family val="2"/>
        <scheme val="minor"/>
      </rPr>
      <t>Centre Code/YY-YY/Sl. No.</t>
    </r>
    <r>
      <rPr>
        <sz val="10"/>
        <color theme="1"/>
        <rFont val="Calibri"/>
        <family val="2"/>
        <scheme val="minor"/>
      </rPr>
      <t xml:space="preserve"> Suppose your centre code allotted from Zonal office as </t>
    </r>
    <r>
      <rPr>
        <b/>
        <sz val="10"/>
        <color theme="1"/>
        <rFont val="Calibri"/>
        <family val="2"/>
        <scheme val="minor"/>
      </rPr>
      <t>KDP</t>
    </r>
    <r>
      <rPr>
        <sz val="10"/>
        <color theme="1"/>
        <rFont val="Calibri"/>
        <family val="2"/>
        <scheme val="minor"/>
      </rPr>
      <t xml:space="preserve"> and your are entering registration number for Academic Year 2015-16 and say your sl number starts from </t>
    </r>
    <r>
      <rPr>
        <b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. So in this case follow Reg No. as </t>
    </r>
    <r>
      <rPr>
        <b/>
        <sz val="10"/>
        <color theme="1"/>
        <rFont val="Calibri"/>
        <family val="2"/>
        <scheme val="minor"/>
      </rPr>
      <t xml:space="preserve">KDP/15-16/1. </t>
    </r>
    <r>
      <rPr>
        <sz val="10"/>
        <color theme="1"/>
        <rFont val="Calibri"/>
        <family val="2"/>
        <scheme val="minor"/>
      </rPr>
      <t xml:space="preserve">Put </t>
    </r>
    <r>
      <rPr>
        <sz val="10"/>
        <color rgb="FF002060"/>
        <rFont val="Calibri"/>
        <family val="2"/>
        <scheme val="minor"/>
      </rPr>
      <t>Dt ofRegistration, Student's Name, Parent's Name, Class(Select from Drop down list),Total Course Fee</t>
    </r>
    <r>
      <rPr>
        <sz val="10"/>
        <color theme="1"/>
        <rFont val="Calibri"/>
        <family val="2"/>
        <scheme val="minor"/>
      </rPr>
      <t xml:space="preserve"> in respective cells</t>
    </r>
  </si>
</sst>
</file>

<file path=xl/styles.xml><?xml version="1.0" encoding="utf-8"?>
<styleSheet xmlns="http://schemas.openxmlformats.org/spreadsheetml/2006/main">
  <numFmts count="1">
    <numFmt numFmtId="164" formatCode="[$-14009]dd\ mmmm\ yyyy;@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Alignment="1">
      <alignment horizontal="center" vertical="center" wrapText="1"/>
    </xf>
    <xf numFmtId="0" fontId="2" fillId="2" borderId="0" xfId="0" applyFont="1" applyFill="1"/>
    <xf numFmtId="0" fontId="0" fillId="0" borderId="0" xfId="0" applyBorder="1"/>
    <xf numFmtId="0" fontId="0" fillId="3" borderId="4" xfId="0" applyFill="1" applyBorder="1"/>
    <xf numFmtId="14" fontId="0" fillId="3" borderId="5" xfId="0" applyNumberFormat="1" applyFill="1" applyBorder="1"/>
    <xf numFmtId="0" fontId="0" fillId="3" borderId="5" xfId="0" applyFill="1" applyBorder="1"/>
    <xf numFmtId="0" fontId="0" fillId="3" borderId="6" xfId="0" applyFill="1" applyBorder="1"/>
    <xf numFmtId="0" fontId="1" fillId="0" borderId="0" xfId="0" applyFont="1" applyBorder="1"/>
    <xf numFmtId="0" fontId="0" fillId="0" borderId="0" xfId="0" applyFill="1" applyBorder="1"/>
    <xf numFmtId="0" fontId="0" fillId="3" borderId="19" xfId="0" applyFill="1" applyBorder="1"/>
    <xf numFmtId="0" fontId="0" fillId="3" borderId="20" xfId="0" applyFill="1" applyBorder="1"/>
    <xf numFmtId="0" fontId="0" fillId="3" borderId="21" xfId="0" applyFill="1" applyBorder="1"/>
    <xf numFmtId="0" fontId="0" fillId="0" borderId="0" xfId="0" quotePrefix="1"/>
    <xf numFmtId="0" fontId="0" fillId="2" borderId="0" xfId="0" applyFill="1" applyBorder="1"/>
    <xf numFmtId="0" fontId="0" fillId="2" borderId="0" xfId="0" applyFill="1"/>
    <xf numFmtId="0" fontId="0" fillId="6" borderId="1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1" fillId="2" borderId="0" xfId="0" applyFont="1" applyFill="1"/>
    <xf numFmtId="0" fontId="0" fillId="2" borderId="34" xfId="0" applyFill="1" applyBorder="1"/>
    <xf numFmtId="0" fontId="0" fillId="2" borderId="35" xfId="0" applyFill="1" applyBorder="1"/>
    <xf numFmtId="0" fontId="0" fillId="2" borderId="36" xfId="0" applyFill="1" applyBorder="1"/>
    <xf numFmtId="0" fontId="0" fillId="2" borderId="37" xfId="0" applyFill="1" applyBorder="1"/>
    <xf numFmtId="0" fontId="18" fillId="2" borderId="0" xfId="0" applyFont="1" applyFill="1" applyBorder="1"/>
    <xf numFmtId="0" fontId="0" fillId="2" borderId="38" xfId="0" applyFill="1" applyBorder="1"/>
    <xf numFmtId="0" fontId="3" fillId="2" borderId="37" xfId="0" applyFont="1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16" fillId="2" borderId="0" xfId="0" applyFont="1" applyFill="1" applyBorder="1"/>
    <xf numFmtId="0" fontId="0" fillId="2" borderId="39" xfId="0" applyFill="1" applyBorder="1"/>
    <xf numFmtId="0" fontId="0" fillId="2" borderId="40" xfId="0" applyFill="1" applyBorder="1"/>
    <xf numFmtId="0" fontId="0" fillId="2" borderId="41" xfId="0" applyFill="1" applyBorder="1"/>
    <xf numFmtId="0" fontId="13" fillId="2" borderId="35" xfId="0" applyFont="1" applyFill="1" applyBorder="1"/>
    <xf numFmtId="0" fontId="0" fillId="3" borderId="4" xfId="0" applyFill="1" applyBorder="1" applyProtection="1"/>
    <xf numFmtId="0" fontId="0" fillId="3" borderId="5" xfId="0" applyFill="1" applyBorder="1" applyProtection="1"/>
    <xf numFmtId="14" fontId="0" fillId="3" borderId="5" xfId="0" applyNumberFormat="1" applyFill="1" applyBorder="1" applyProtection="1"/>
    <xf numFmtId="0" fontId="3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4" fillId="2" borderId="0" xfId="0" applyFont="1" applyFill="1" applyBorder="1" applyAlignment="1" applyProtection="1">
      <alignment horizontal="center" wrapText="1"/>
      <protection hidden="1"/>
    </xf>
    <xf numFmtId="0" fontId="6" fillId="0" borderId="0" xfId="0" applyFont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center" vertical="center" wrapText="1"/>
      <protection hidden="1"/>
    </xf>
    <xf numFmtId="0" fontId="0" fillId="0" borderId="9" xfId="0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 applyProtection="1">
      <alignment horizontal="center" vertical="center" wrapText="1"/>
      <protection hidden="1"/>
    </xf>
    <xf numFmtId="0" fontId="0" fillId="3" borderId="4" xfId="0" applyFill="1" applyBorder="1" applyProtection="1">
      <protection hidden="1"/>
    </xf>
    <xf numFmtId="164" fontId="5" fillId="4" borderId="12" xfId="0" quotePrefix="1" applyNumberFormat="1" applyFont="1" applyFill="1" applyBorder="1" applyAlignment="1" applyProtection="1">
      <alignment horizontal="center"/>
      <protection hidden="1"/>
    </xf>
    <xf numFmtId="164" fontId="4" fillId="4" borderId="12" xfId="0" applyNumberFormat="1" applyFont="1" applyFill="1" applyBorder="1" applyProtection="1">
      <protection hidden="1"/>
    </xf>
    <xf numFmtId="164" fontId="4" fillId="4" borderId="12" xfId="0" applyNumberFormat="1" applyFont="1" applyFill="1" applyBorder="1" applyAlignment="1" applyProtection="1">
      <alignment horizontal="center"/>
      <protection hidden="1"/>
    </xf>
    <xf numFmtId="164" fontId="6" fillId="4" borderId="12" xfId="0" applyNumberFormat="1" applyFont="1" applyFill="1" applyBorder="1" applyAlignment="1" applyProtection="1">
      <alignment horizontal="center"/>
      <protection hidden="1"/>
    </xf>
    <xf numFmtId="0" fontId="4" fillId="4" borderId="12" xfId="0" applyNumberFormat="1" applyFont="1" applyFill="1" applyBorder="1" applyProtection="1">
      <protection hidden="1"/>
    </xf>
    <xf numFmtId="0" fontId="0" fillId="4" borderId="12" xfId="0" quotePrefix="1" applyFill="1" applyBorder="1" applyProtection="1">
      <protection hidden="1"/>
    </xf>
    <xf numFmtId="0" fontId="0" fillId="3" borderId="12" xfId="0" applyFill="1" applyBorder="1" applyProtection="1">
      <protection hidden="1"/>
    </xf>
    <xf numFmtId="14" fontId="0" fillId="3" borderId="12" xfId="0" applyNumberFormat="1" applyFill="1" applyBorder="1" applyProtection="1">
      <protection hidden="1"/>
    </xf>
    <xf numFmtId="0" fontId="0" fillId="3" borderId="13" xfId="0" applyFill="1" applyBorder="1" applyProtection="1">
      <protection hidden="1"/>
    </xf>
    <xf numFmtId="0" fontId="0" fillId="4" borderId="12" xfId="0" applyFill="1" applyBorder="1" applyProtection="1">
      <protection hidden="1"/>
    </xf>
    <xf numFmtId="164" fontId="5" fillId="4" borderId="12" xfId="0" applyNumberFormat="1" applyFont="1" applyFill="1" applyBorder="1" applyAlignment="1" applyProtection="1">
      <alignment horizontal="center"/>
      <protection hidden="1"/>
    </xf>
    <xf numFmtId="0" fontId="4" fillId="4" borderId="12" xfId="0" applyFont="1" applyFill="1" applyBorder="1" applyAlignment="1" applyProtection="1">
      <alignment horizontal="center"/>
      <protection hidden="1"/>
    </xf>
    <xf numFmtId="0" fontId="0" fillId="3" borderId="11" xfId="0" applyFill="1" applyBorder="1" applyAlignment="1" applyProtection="1">
      <alignment horizontal="center"/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164" fontId="5" fillId="0" borderId="15" xfId="0" applyNumberFormat="1" applyFont="1" applyFill="1" applyBorder="1" applyAlignment="1" applyProtection="1">
      <alignment horizontal="center"/>
      <protection hidden="1"/>
    </xf>
    <xf numFmtId="0" fontId="0" fillId="0" borderId="15" xfId="0" applyFill="1" applyBorder="1" applyProtection="1">
      <protection hidden="1"/>
    </xf>
    <xf numFmtId="0" fontId="4" fillId="0" borderId="15" xfId="0" applyFont="1" applyFill="1" applyBorder="1" applyAlignment="1" applyProtection="1">
      <alignment horizontal="center"/>
      <protection hidden="1"/>
    </xf>
    <xf numFmtId="0" fontId="6" fillId="0" borderId="15" xfId="0" applyFont="1" applyFill="1" applyBorder="1" applyAlignment="1" applyProtection="1">
      <alignment horizontal="center"/>
      <protection hidden="1"/>
    </xf>
    <xf numFmtId="0" fontId="0" fillId="0" borderId="16" xfId="0" applyFill="1" applyBorder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164" fontId="5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0" fillId="2" borderId="17" xfId="0" applyFill="1" applyBorder="1" applyAlignment="1" applyProtection="1">
      <alignment horizontal="center" vertical="center"/>
      <protection hidden="1"/>
    </xf>
    <xf numFmtId="14" fontId="6" fillId="3" borderId="17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Protection="1">
      <protection hidden="1"/>
    </xf>
    <xf numFmtId="0" fontId="0" fillId="2" borderId="0" xfId="0" applyFill="1" applyAlignment="1" applyProtection="1">
      <alignment horizontal="left"/>
      <protection hidden="1"/>
    </xf>
    <xf numFmtId="0" fontId="0" fillId="2" borderId="0" xfId="0" applyFill="1" applyBorder="1" applyAlignment="1" applyProtection="1">
      <alignment wrapText="1"/>
      <protection hidden="1"/>
    </xf>
    <xf numFmtId="0" fontId="0" fillId="2" borderId="18" xfId="0" applyFill="1" applyBorder="1" applyAlignment="1" applyProtection="1">
      <alignment horizontal="center" vertical="center" wrapText="1"/>
      <protection hidden="1"/>
    </xf>
    <xf numFmtId="14" fontId="6" fillId="3" borderId="18" xfId="0" applyNumberFormat="1" applyFont="1" applyFill="1" applyBorder="1" applyAlignment="1" applyProtection="1">
      <alignment horizontal="center"/>
      <protection hidden="1"/>
    </xf>
    <xf numFmtId="0" fontId="0" fillId="6" borderId="17" xfId="0" applyFill="1" applyBorder="1" applyAlignment="1" applyProtection="1">
      <alignment horizontal="center" vertical="center" wrapText="1"/>
      <protection hidden="1"/>
    </xf>
    <xf numFmtId="0" fontId="0" fillId="6" borderId="18" xfId="0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center" vertical="center" wrapText="1"/>
      <protection hidden="1"/>
    </xf>
    <xf numFmtId="0" fontId="0" fillId="6" borderId="26" xfId="0" applyFill="1" applyBorder="1" applyAlignment="1" applyProtection="1">
      <alignment horizontal="center" vertical="center" wrapText="1"/>
      <protection hidden="1"/>
    </xf>
    <xf numFmtId="0" fontId="0" fillId="6" borderId="27" xfId="0" applyFill="1" applyBorder="1" applyAlignment="1" applyProtection="1">
      <alignment horizontal="center" vertical="center" wrapText="1"/>
      <protection hidden="1"/>
    </xf>
    <xf numFmtId="0" fontId="0" fillId="6" borderId="28" xfId="0" applyFill="1" applyBorder="1" applyAlignment="1" applyProtection="1">
      <alignment horizontal="center" vertical="center" wrapText="1"/>
      <protection hidden="1"/>
    </xf>
    <xf numFmtId="0" fontId="0" fillId="5" borderId="0" xfId="0" applyFill="1" applyAlignment="1" applyProtection="1">
      <alignment horizontal="center" vertical="center" wrapText="1"/>
      <protection hidden="1"/>
    </xf>
    <xf numFmtId="0" fontId="1" fillId="5" borderId="23" xfId="0" applyFont="1" applyFill="1" applyBorder="1" applyAlignment="1" applyProtection="1">
      <alignment horizontal="center" vertical="center" wrapText="1"/>
      <protection hidden="1"/>
    </xf>
    <xf numFmtId="0" fontId="1" fillId="5" borderId="24" xfId="0" applyFont="1" applyFill="1" applyBorder="1" applyAlignment="1" applyProtection="1">
      <alignment horizontal="right" vertical="center" wrapText="1"/>
      <protection hidden="1"/>
    </xf>
    <xf numFmtId="0" fontId="1" fillId="5" borderId="25" xfId="0" applyFont="1" applyFill="1" applyBorder="1" applyAlignment="1" applyProtection="1">
      <alignment horizontal="right" vertical="center" wrapText="1"/>
      <protection hidden="1"/>
    </xf>
    <xf numFmtId="0" fontId="0" fillId="5" borderId="29" xfId="0" applyFill="1" applyBorder="1" applyAlignment="1" applyProtection="1">
      <alignment horizontal="center" vertical="center" wrapText="1"/>
      <protection hidden="1"/>
    </xf>
    <xf numFmtId="0" fontId="0" fillId="5" borderId="12" xfId="0" applyFill="1" applyBorder="1" applyAlignment="1" applyProtection="1">
      <alignment horizontal="center" vertical="center" wrapText="1"/>
      <protection hidden="1"/>
    </xf>
    <xf numFmtId="0" fontId="0" fillId="5" borderId="12" xfId="0" applyFill="1" applyBorder="1" applyAlignment="1" applyProtection="1">
      <alignment horizontal="right" vertical="center" wrapText="1"/>
      <protection hidden="1"/>
    </xf>
    <xf numFmtId="0" fontId="0" fillId="5" borderId="30" xfId="0" applyFill="1" applyBorder="1" applyAlignment="1" applyProtection="1">
      <alignment horizontal="right" vertical="center" wrapText="1"/>
      <protection hidden="1"/>
    </xf>
    <xf numFmtId="0" fontId="0" fillId="2" borderId="0" xfId="0" quotePrefix="1" applyFill="1" applyProtection="1">
      <protection hidden="1"/>
    </xf>
    <xf numFmtId="0" fontId="0" fillId="2" borderId="29" xfId="0" applyFill="1" applyBorder="1" applyAlignment="1" applyProtection="1">
      <alignment horizontal="center" vertical="center" wrapText="1"/>
      <protection hidden="1"/>
    </xf>
    <xf numFmtId="0" fontId="0" fillId="2" borderId="12" xfId="0" applyFill="1" applyBorder="1" applyAlignment="1" applyProtection="1">
      <alignment horizontal="center" vertical="center" wrapText="1"/>
      <protection hidden="1"/>
    </xf>
    <xf numFmtId="0" fontId="0" fillId="2" borderId="12" xfId="0" applyFill="1" applyBorder="1" applyAlignment="1" applyProtection="1">
      <alignment horizontal="right"/>
      <protection hidden="1"/>
    </xf>
    <xf numFmtId="0" fontId="0" fillId="2" borderId="12" xfId="0" applyFill="1" applyBorder="1" applyProtection="1">
      <protection hidden="1"/>
    </xf>
    <xf numFmtId="0" fontId="0" fillId="2" borderId="30" xfId="0" applyFill="1" applyBorder="1" applyAlignment="1" applyProtection="1">
      <alignment horizontal="right" vertical="center" wrapText="1"/>
      <protection hidden="1"/>
    </xf>
    <xf numFmtId="0" fontId="0" fillId="2" borderId="29" xfId="0" applyFill="1" applyBorder="1" applyAlignment="1" applyProtection="1">
      <alignment horizontal="center"/>
      <protection hidden="1"/>
    </xf>
    <xf numFmtId="0" fontId="0" fillId="2" borderId="31" xfId="0" applyFill="1" applyBorder="1" applyAlignment="1" applyProtection="1">
      <alignment horizontal="center"/>
      <protection hidden="1"/>
    </xf>
    <xf numFmtId="0" fontId="0" fillId="2" borderId="32" xfId="0" applyFill="1" applyBorder="1" applyAlignment="1" applyProtection="1">
      <alignment horizontal="center" vertical="center" wrapText="1"/>
      <protection hidden="1"/>
    </xf>
    <xf numFmtId="0" fontId="0" fillId="2" borderId="32" xfId="0" applyFill="1" applyBorder="1" applyAlignment="1" applyProtection="1">
      <alignment horizontal="right"/>
      <protection hidden="1"/>
    </xf>
    <xf numFmtId="0" fontId="0" fillId="2" borderId="33" xfId="0" applyFill="1" applyBorder="1" applyAlignment="1" applyProtection="1">
      <alignment horizontal="right" vertical="center" wrapText="1"/>
      <protection hidden="1"/>
    </xf>
    <xf numFmtId="0" fontId="19" fillId="0" borderId="0" xfId="0" applyFont="1" applyBorder="1"/>
    <xf numFmtId="0" fontId="20" fillId="2" borderId="0" xfId="0" applyFont="1" applyFill="1"/>
    <xf numFmtId="0" fontId="4" fillId="2" borderId="0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14" fillId="0" borderId="0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38" xfId="0" applyFont="1" applyFill="1" applyBorder="1" applyAlignment="1">
      <alignment horizontal="left" vertical="top" wrapText="1"/>
    </xf>
    <xf numFmtId="0" fontId="4" fillId="2" borderId="0" xfId="0" applyFont="1" applyFill="1" applyBorder="1" applyAlignment="1"/>
    <xf numFmtId="0" fontId="4" fillId="2" borderId="38" xfId="0" applyFont="1" applyFill="1" applyBorder="1" applyAlignment="1"/>
    <xf numFmtId="0" fontId="0" fillId="0" borderId="0" xfId="0" applyBorder="1" applyAlignment="1"/>
    <xf numFmtId="0" fontId="0" fillId="0" borderId="38" xfId="0" applyBorder="1" applyAlignment="1"/>
    <xf numFmtId="0" fontId="4" fillId="2" borderId="0" xfId="0" applyFont="1" applyFill="1" applyBorder="1" applyAlignment="1">
      <alignment vertical="top" wrapText="1"/>
    </xf>
    <xf numFmtId="0" fontId="4" fillId="2" borderId="38" xfId="0" applyFont="1" applyFill="1" applyBorder="1" applyAlignment="1">
      <alignment vertical="top" wrapText="1"/>
    </xf>
    <xf numFmtId="0" fontId="0" fillId="2" borderId="0" xfId="0" applyFill="1" applyBorder="1" applyAlignment="1">
      <alignment vertical="top"/>
    </xf>
    <xf numFmtId="0" fontId="0" fillId="2" borderId="38" xfId="0" applyFill="1" applyBorder="1" applyAlignment="1">
      <alignment vertical="top"/>
    </xf>
    <xf numFmtId="0" fontId="12" fillId="7" borderId="0" xfId="0" applyFont="1" applyFill="1" applyAlignment="1">
      <alignment horizontal="center" wrapText="1"/>
    </xf>
    <xf numFmtId="0" fontId="0" fillId="7" borderId="0" xfId="0" applyFill="1" applyAlignment="1">
      <alignment wrapText="1"/>
    </xf>
    <xf numFmtId="0" fontId="0" fillId="3" borderId="7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2" borderId="7" xfId="0" applyFill="1" applyBorder="1" applyAlignment="1" applyProtection="1">
      <alignment wrapText="1"/>
      <protection hidden="1"/>
    </xf>
    <xf numFmtId="0" fontId="11" fillId="2" borderId="18" xfId="0" applyFont="1" applyFill="1" applyBorder="1" applyAlignment="1" applyProtection="1">
      <alignment horizontal="center" vertical="center" wrapText="1"/>
      <protection hidden="1"/>
    </xf>
    <xf numFmtId="0" fontId="11" fillId="2" borderId="22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3">
    <dxf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Report!E2"/><Relationship Id="rId2" Type="http://schemas.openxmlformats.org/officeDocument/2006/relationships/hyperlink" Target="#Collection!A5"/><Relationship Id="rId1" Type="http://schemas.openxmlformats.org/officeDocument/2006/relationships/hyperlink" Target="#Student_Registration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Menu!G5"/><Relationship Id="rId1" Type="http://schemas.openxmlformats.org/officeDocument/2006/relationships/hyperlink" Target="#Collection!A5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Menu!G8"/><Relationship Id="rId1" Type="http://schemas.openxmlformats.org/officeDocument/2006/relationships/hyperlink" Target="#Student_Registration!B5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Menu!G8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3</xdr:row>
      <xdr:rowOff>38100</xdr:rowOff>
    </xdr:from>
    <xdr:to>
      <xdr:col>5</xdr:col>
      <xdr:colOff>552450</xdr:colOff>
      <xdr:row>5</xdr:row>
      <xdr:rowOff>95250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695325" y="876300"/>
          <a:ext cx="2905125" cy="438150"/>
        </a:xfrm>
        <a:prstGeom prst="roundRect">
          <a:avLst/>
        </a:prstGeom>
        <a:scene3d>
          <a:camera prst="orthographicFront"/>
          <a:lightRig rig="freezing" dir="t">
            <a:rot lat="0" lon="0" rev="0"/>
          </a:lightRig>
        </a:scene3d>
        <a:sp3d prstMaterial="matte">
          <a:bevelT w="146050"/>
          <a:bevelB w="139700" h="1524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Student's Registration  Entry</a:t>
          </a:r>
        </a:p>
      </xdr:txBody>
    </xdr:sp>
    <xdr:clientData/>
  </xdr:twoCellAnchor>
  <xdr:twoCellAnchor>
    <xdr:from>
      <xdr:col>1</xdr:col>
      <xdr:colOff>104775</xdr:colOff>
      <xdr:row>5</xdr:row>
      <xdr:rowOff>161925</xdr:rowOff>
    </xdr:from>
    <xdr:to>
      <xdr:col>5</xdr:col>
      <xdr:colOff>571500</xdr:colOff>
      <xdr:row>8</xdr:row>
      <xdr:rowOff>28575</xdr:rowOff>
    </xdr:to>
    <xdr:sp macro="" textlink="">
      <xdr:nvSpPr>
        <xdr:cNvPr id="5" name="Rounded Rectangle 4">
          <a:hlinkClick xmlns:r="http://schemas.openxmlformats.org/officeDocument/2006/relationships" r:id="rId2"/>
        </xdr:cNvPr>
        <xdr:cNvSpPr/>
      </xdr:nvSpPr>
      <xdr:spPr>
        <a:xfrm>
          <a:off x="1933575" y="1295400"/>
          <a:ext cx="2905125" cy="438150"/>
        </a:xfrm>
        <a:prstGeom prst="roundRect">
          <a:avLst/>
        </a:prstGeom>
        <a:scene3d>
          <a:camera prst="orthographicFront"/>
          <a:lightRig rig="freezing" dir="t">
            <a:rot lat="0" lon="0" rev="0"/>
          </a:lightRig>
        </a:scene3d>
        <a:sp3d prstMaterial="matte">
          <a:bevelT w="146050"/>
          <a:bevelB w="139700" h="1524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>
              <a:solidFill>
                <a:schemeClr val="lt1"/>
              </a:solidFill>
              <a:latin typeface="+mn-lt"/>
              <a:ea typeface="+mn-ea"/>
              <a:cs typeface="+mn-cs"/>
            </a:rPr>
            <a:t>Student's  Collection</a:t>
          </a:r>
          <a:r>
            <a:rPr lang="en-IN" sz="11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 Entry</a:t>
          </a:r>
          <a:endParaRPr lang="en-IN" sz="1100" b="1"/>
        </a:p>
      </xdr:txBody>
    </xdr:sp>
    <xdr:clientData/>
  </xdr:twoCellAnchor>
  <xdr:twoCellAnchor>
    <xdr:from>
      <xdr:col>1</xdr:col>
      <xdr:colOff>133350</xdr:colOff>
      <xdr:row>8</xdr:row>
      <xdr:rowOff>104775</xdr:rowOff>
    </xdr:from>
    <xdr:to>
      <xdr:col>5</xdr:col>
      <xdr:colOff>600075</xdr:colOff>
      <xdr:row>10</xdr:row>
      <xdr:rowOff>161925</xdr:rowOff>
    </xdr:to>
    <xdr:sp macro="" textlink="">
      <xdr:nvSpPr>
        <xdr:cNvPr id="7" name="Rounded Rectangle 6">
          <a:hlinkClick xmlns:r="http://schemas.openxmlformats.org/officeDocument/2006/relationships" r:id="rId3"/>
        </xdr:cNvPr>
        <xdr:cNvSpPr/>
      </xdr:nvSpPr>
      <xdr:spPr>
        <a:xfrm>
          <a:off x="742950" y="1905000"/>
          <a:ext cx="2905125" cy="438150"/>
        </a:xfrm>
        <a:prstGeom prst="roundRect">
          <a:avLst/>
        </a:prstGeom>
        <a:scene3d>
          <a:camera prst="orthographicFront"/>
          <a:lightRig rig="freezing" dir="t">
            <a:rot lat="0" lon="0" rev="0"/>
          </a:lightRig>
        </a:scene3d>
        <a:sp3d prstMaterial="matte">
          <a:bevelT w="146050"/>
          <a:bevelB w="139700" h="1524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>
              <a:solidFill>
                <a:schemeClr val="lt1"/>
              </a:solidFill>
              <a:latin typeface="+mn-lt"/>
              <a:ea typeface="+mn-ea"/>
              <a:cs typeface="+mn-cs"/>
            </a:rPr>
            <a:t>Collection</a:t>
          </a:r>
          <a:r>
            <a:rPr lang="en-IN" sz="11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 Report</a:t>
          </a:r>
          <a:endParaRPr lang="en-IN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1019176</xdr:colOff>
      <xdr:row>0</xdr:row>
      <xdr:rowOff>0</xdr:rowOff>
    </xdr:from>
    <xdr:to>
      <xdr:col>5</xdr:col>
      <xdr:colOff>1914525</xdr:colOff>
      <xdr:row>2</xdr:row>
      <xdr:rowOff>57150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5591176" y="0"/>
          <a:ext cx="895349" cy="438150"/>
        </a:xfrm>
        <a:prstGeom prst="roundRect">
          <a:avLst/>
        </a:prstGeom>
        <a:scene3d>
          <a:camera prst="orthographicFront"/>
          <a:lightRig rig="freezing" dir="t">
            <a:rot lat="0" lon="0" rev="0"/>
          </a:lightRig>
        </a:scene3d>
        <a:sp3d prstMaterial="matte">
          <a:bevelT w="146050"/>
          <a:bevelB w="139700" h="1524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000" b="1">
              <a:solidFill>
                <a:schemeClr val="lt1"/>
              </a:solidFill>
              <a:latin typeface="+mn-lt"/>
              <a:ea typeface="+mn-ea"/>
              <a:cs typeface="+mn-cs"/>
            </a:rPr>
            <a:t>Student's  Collection</a:t>
          </a:r>
          <a:r>
            <a:rPr lang="en-IN" sz="10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 Entry</a:t>
          </a:r>
          <a:endParaRPr lang="en-IN" sz="1000" b="1"/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904875</xdr:colOff>
      <xdr:row>2</xdr:row>
      <xdr:rowOff>57150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4581525" y="0"/>
          <a:ext cx="895350" cy="438150"/>
        </a:xfrm>
        <a:prstGeom prst="roundRect">
          <a:avLst/>
        </a:prstGeom>
        <a:scene3d>
          <a:camera prst="orthographicFront"/>
          <a:lightRig rig="freezing" dir="t">
            <a:rot lat="0" lon="0" rev="0"/>
          </a:lightRig>
        </a:scene3d>
        <a:sp3d prstMaterial="matte">
          <a:bevelT w="146050"/>
          <a:bevelB w="139700" h="1524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000" b="1">
              <a:solidFill>
                <a:schemeClr val="lt1"/>
              </a:solidFill>
              <a:latin typeface="+mn-lt"/>
              <a:ea typeface="+mn-ea"/>
              <a:cs typeface="+mn-cs"/>
            </a:rPr>
            <a:t>Go to</a:t>
          </a:r>
          <a:r>
            <a:rPr lang="en-IN" sz="10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 Menu</a:t>
          </a:r>
          <a:endParaRPr lang="en-IN" sz="1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0</xdr:row>
      <xdr:rowOff>19050</xdr:rowOff>
    </xdr:from>
    <xdr:to>
      <xdr:col>6</xdr:col>
      <xdr:colOff>342900</xdr:colOff>
      <xdr:row>2</xdr:row>
      <xdr:rowOff>76200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5343525" y="19050"/>
          <a:ext cx="1028700" cy="438150"/>
        </a:xfrm>
        <a:prstGeom prst="roundRect">
          <a:avLst/>
        </a:prstGeom>
        <a:scene3d>
          <a:camera prst="orthographicFront"/>
          <a:lightRig rig="freezing" dir="t">
            <a:rot lat="0" lon="0" rev="0"/>
          </a:lightRig>
        </a:scene3d>
        <a:sp3d prstMaterial="matte">
          <a:bevelT w="146050"/>
          <a:bevelB w="139700" h="1524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000" b="1"/>
            <a:t>Student's Registration  Entry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942975</xdr:colOff>
      <xdr:row>2</xdr:row>
      <xdr:rowOff>57150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4267200" y="0"/>
          <a:ext cx="895350" cy="438150"/>
        </a:xfrm>
        <a:prstGeom prst="roundRect">
          <a:avLst/>
        </a:prstGeom>
        <a:scene3d>
          <a:camera prst="orthographicFront"/>
          <a:lightRig rig="freezing" dir="t">
            <a:rot lat="0" lon="0" rev="0"/>
          </a:lightRig>
        </a:scene3d>
        <a:sp3d prstMaterial="matte">
          <a:bevelT w="146050"/>
          <a:bevelB w="139700" h="1524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000" b="1">
              <a:solidFill>
                <a:schemeClr val="lt1"/>
              </a:solidFill>
              <a:latin typeface="+mn-lt"/>
              <a:ea typeface="+mn-ea"/>
              <a:cs typeface="+mn-cs"/>
            </a:rPr>
            <a:t>Go to</a:t>
          </a:r>
          <a:r>
            <a:rPr lang="en-IN" sz="10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 Menu</a:t>
          </a:r>
          <a:endParaRPr lang="en-IN" sz="10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0</xdr:row>
      <xdr:rowOff>0</xdr:rowOff>
    </xdr:from>
    <xdr:to>
      <xdr:col>7</xdr:col>
      <xdr:colOff>571500</xdr:colOff>
      <xdr:row>1</xdr:row>
      <xdr:rowOff>247650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6648450" y="0"/>
          <a:ext cx="895350" cy="438150"/>
        </a:xfrm>
        <a:prstGeom prst="roundRect">
          <a:avLst/>
        </a:prstGeom>
        <a:scene3d>
          <a:camera prst="orthographicFront"/>
          <a:lightRig rig="freezing" dir="t">
            <a:rot lat="0" lon="0" rev="0"/>
          </a:lightRig>
        </a:scene3d>
        <a:sp3d prstMaterial="matte">
          <a:bevelT w="146050"/>
          <a:bevelB w="139700" h="1524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000" b="1">
              <a:solidFill>
                <a:schemeClr val="lt1"/>
              </a:solidFill>
              <a:latin typeface="+mn-lt"/>
              <a:ea typeface="+mn-ea"/>
              <a:cs typeface="+mn-cs"/>
            </a:rPr>
            <a:t>Go to</a:t>
          </a:r>
          <a:r>
            <a:rPr lang="en-IN" sz="10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 Menu</a:t>
          </a:r>
          <a:endParaRPr lang="en-IN" sz="1000" b="1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showRowColHeaders="0" tabSelected="1" workbookViewId="0">
      <selection activeCell="G8" sqref="G8"/>
    </sheetView>
  </sheetViews>
  <sheetFormatPr defaultColWidth="0" defaultRowHeight="15" zeroHeight="1"/>
  <cols>
    <col min="1" max="18" width="9.140625" style="15" customWidth="1"/>
    <col min="19" max="16384" width="9.140625" style="15" hidden="1"/>
  </cols>
  <sheetData>
    <row r="1" spans="2:18" ht="28.5" customHeight="1" thickBot="1">
      <c r="B1" s="122">
        <f>Student_Registration!C1</f>
        <v>0</v>
      </c>
      <c r="C1" s="123"/>
      <c r="D1" s="123"/>
      <c r="E1" s="123"/>
      <c r="F1" s="123"/>
    </row>
    <row r="2" spans="2:18" ht="22.5" customHeight="1">
      <c r="B2" s="124" t="s">
        <v>55</v>
      </c>
      <c r="C2" s="125"/>
      <c r="D2" s="125"/>
      <c r="E2" s="125"/>
      <c r="F2" s="125"/>
      <c r="I2" s="20"/>
      <c r="J2" s="32" t="s">
        <v>64</v>
      </c>
      <c r="K2" s="21"/>
      <c r="L2" s="21"/>
      <c r="M2" s="21"/>
      <c r="N2" s="21"/>
      <c r="O2" s="21"/>
      <c r="P2" s="21"/>
      <c r="Q2" s="21"/>
      <c r="R2" s="22"/>
    </row>
    <row r="3" spans="2:18" ht="15.75">
      <c r="B3" s="136" t="s">
        <v>62</v>
      </c>
      <c r="C3" s="137"/>
      <c r="D3" s="137"/>
      <c r="E3" s="137"/>
      <c r="F3" s="137"/>
      <c r="I3" s="23"/>
      <c r="J3" s="24" t="s">
        <v>58</v>
      </c>
      <c r="K3" s="14"/>
      <c r="L3" s="14"/>
      <c r="M3" s="14"/>
      <c r="N3" s="14"/>
      <c r="O3" s="14"/>
      <c r="P3" s="14"/>
      <c r="Q3" s="14"/>
      <c r="R3" s="25"/>
    </row>
    <row r="4" spans="2:18">
      <c r="H4" s="19"/>
      <c r="I4" s="26" t="s">
        <v>56</v>
      </c>
      <c r="J4" s="126" t="s">
        <v>81</v>
      </c>
      <c r="K4" s="126"/>
      <c r="L4" s="126"/>
      <c r="M4" s="126"/>
      <c r="N4" s="126"/>
      <c r="O4" s="126"/>
      <c r="P4" s="126"/>
      <c r="Q4" s="126"/>
      <c r="R4" s="127"/>
    </row>
    <row r="5" spans="2:18">
      <c r="I5" s="27"/>
      <c r="J5" s="126"/>
      <c r="K5" s="126"/>
      <c r="L5" s="126"/>
      <c r="M5" s="126"/>
      <c r="N5" s="126"/>
      <c r="O5" s="126"/>
      <c r="P5" s="126"/>
      <c r="Q5" s="126"/>
      <c r="R5" s="127"/>
    </row>
    <row r="6" spans="2:18">
      <c r="I6" s="27"/>
      <c r="J6" s="128"/>
      <c r="K6" s="128"/>
      <c r="L6" s="128"/>
      <c r="M6" s="128"/>
      <c r="N6" s="128"/>
      <c r="O6" s="128"/>
      <c r="P6" s="128"/>
      <c r="Q6" s="128"/>
      <c r="R6" s="129"/>
    </row>
    <row r="7" spans="2:18">
      <c r="I7" s="27"/>
      <c r="J7" s="128"/>
      <c r="K7" s="128"/>
      <c r="L7" s="128"/>
      <c r="M7" s="128"/>
      <c r="N7" s="128"/>
      <c r="O7" s="128"/>
      <c r="P7" s="128"/>
      <c r="Q7" s="128"/>
      <c r="R7" s="129"/>
    </row>
    <row r="8" spans="2:18">
      <c r="I8" s="27"/>
      <c r="J8" s="130"/>
      <c r="K8" s="130"/>
      <c r="L8" s="130"/>
      <c r="M8" s="130"/>
      <c r="N8" s="130"/>
      <c r="O8" s="130"/>
      <c r="P8" s="130"/>
      <c r="Q8" s="130"/>
      <c r="R8" s="131"/>
    </row>
    <row r="9" spans="2:18">
      <c r="I9" s="26"/>
      <c r="J9" s="24" t="s">
        <v>65</v>
      </c>
      <c r="K9" s="14"/>
      <c r="L9" s="14"/>
      <c r="M9" s="14"/>
      <c r="N9" s="14"/>
      <c r="O9" s="14"/>
      <c r="P9" s="14"/>
      <c r="Q9" s="14"/>
      <c r="R9" s="25"/>
    </row>
    <row r="10" spans="2:18">
      <c r="I10" s="26" t="s">
        <v>57</v>
      </c>
      <c r="J10" s="132" t="s">
        <v>59</v>
      </c>
      <c r="K10" s="132"/>
      <c r="L10" s="132"/>
      <c r="M10" s="132"/>
      <c r="N10" s="132"/>
      <c r="O10" s="132"/>
      <c r="P10" s="132"/>
      <c r="Q10" s="132"/>
      <c r="R10" s="133"/>
    </row>
    <row r="11" spans="2:18">
      <c r="I11" s="27"/>
      <c r="J11" s="132"/>
      <c r="K11" s="132"/>
      <c r="L11" s="132"/>
      <c r="M11" s="132"/>
      <c r="N11" s="132"/>
      <c r="O11" s="132"/>
      <c r="P11" s="132"/>
      <c r="Q11" s="132"/>
      <c r="R11" s="133"/>
    </row>
    <row r="12" spans="2:18">
      <c r="I12" s="27"/>
      <c r="J12" s="132"/>
      <c r="K12" s="132"/>
      <c r="L12" s="132"/>
      <c r="M12" s="132"/>
      <c r="N12" s="132"/>
      <c r="O12" s="132"/>
      <c r="P12" s="132"/>
      <c r="Q12" s="132"/>
      <c r="R12" s="133"/>
    </row>
    <row r="13" spans="2:18">
      <c r="I13" s="27"/>
      <c r="J13" s="134"/>
      <c r="K13" s="134"/>
      <c r="L13" s="134"/>
      <c r="M13" s="134"/>
      <c r="N13" s="134"/>
      <c r="O13" s="134"/>
      <c r="P13" s="134"/>
      <c r="Q13" s="134"/>
      <c r="R13" s="135"/>
    </row>
    <row r="14" spans="2:18">
      <c r="I14" s="27"/>
      <c r="J14" s="28" t="s">
        <v>60</v>
      </c>
      <c r="K14" s="14"/>
      <c r="L14" s="14"/>
      <c r="M14" s="14"/>
      <c r="N14" s="14"/>
      <c r="O14" s="14"/>
      <c r="P14" s="14"/>
      <c r="Q14" s="14"/>
      <c r="R14" s="25"/>
    </row>
    <row r="15" spans="2:18">
      <c r="I15" s="26" t="s">
        <v>61</v>
      </c>
      <c r="J15" s="120" t="s">
        <v>63</v>
      </c>
      <c r="K15" s="120"/>
      <c r="L15" s="120"/>
      <c r="M15" s="120"/>
      <c r="N15" s="120"/>
      <c r="O15" s="120"/>
      <c r="P15" s="120"/>
      <c r="Q15" s="120"/>
      <c r="R15" s="121"/>
    </row>
    <row r="16" spans="2:18">
      <c r="I16" s="23"/>
      <c r="J16" s="120"/>
      <c r="K16" s="120"/>
      <c r="L16" s="120"/>
      <c r="M16" s="120"/>
      <c r="N16" s="120"/>
      <c r="O16" s="120"/>
      <c r="P16" s="120"/>
      <c r="Q16" s="120"/>
      <c r="R16" s="121"/>
    </row>
    <row r="17" spans="2:18" ht="15.75" thickBot="1">
      <c r="B17" s="119" t="s">
        <v>79</v>
      </c>
      <c r="I17" s="29"/>
      <c r="J17" s="30"/>
      <c r="K17" s="30"/>
      <c r="L17" s="30"/>
      <c r="M17" s="30"/>
      <c r="N17" s="30"/>
      <c r="O17" s="30"/>
      <c r="P17" s="30"/>
      <c r="Q17" s="30"/>
      <c r="R17" s="31"/>
    </row>
    <row r="18" spans="2:18">
      <c r="B18" s="119" t="s">
        <v>80</v>
      </c>
    </row>
  </sheetData>
  <sheetProtection password="F0A6" sheet="1" objects="1" scenarios="1"/>
  <mergeCells count="6">
    <mergeCell ref="J15:R16"/>
    <mergeCell ref="B1:F1"/>
    <mergeCell ref="B2:F2"/>
    <mergeCell ref="J4:R8"/>
    <mergeCell ref="J10:R13"/>
    <mergeCell ref="B3:F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00"/>
  <sheetViews>
    <sheetView topLeftCell="B1" workbookViewId="0">
      <pane ySplit="4" topLeftCell="A5" activePane="bottomLeft" state="frozen"/>
      <selection activeCell="B1" sqref="B1"/>
      <selection pane="bottomLeft" activeCell="D5" sqref="D5"/>
    </sheetView>
  </sheetViews>
  <sheetFormatPr defaultColWidth="0" defaultRowHeight="15" zeroHeight="1"/>
  <cols>
    <col min="1" max="1" width="2" style="9" hidden="1" customWidth="1"/>
    <col min="2" max="2" width="15.7109375" style="9" customWidth="1"/>
    <col min="3" max="3" width="11.42578125" style="9" customWidth="1"/>
    <col min="4" max="4" width="30.7109375" style="9" customWidth="1"/>
    <col min="5" max="5" width="10.7109375" style="9" customWidth="1"/>
    <col min="6" max="6" width="33.7109375" style="9" customWidth="1"/>
    <col min="7" max="9" width="9.140625" style="9" customWidth="1"/>
    <col min="10" max="13" width="9.140625" style="9" hidden="1" customWidth="1"/>
    <col min="14" max="15" width="0" style="9" hidden="1" customWidth="1"/>
    <col min="16" max="16384" width="9.140625" style="9" hidden="1"/>
  </cols>
  <sheetData>
    <row r="1" spans="1:15" customFormat="1">
      <c r="B1" s="118" t="s">
        <v>78</v>
      </c>
      <c r="C1" s="139"/>
      <c r="D1" s="139"/>
      <c r="E1" s="3"/>
      <c r="F1" s="3"/>
      <c r="G1" s="3"/>
      <c r="H1" s="3"/>
    </row>
    <row r="2" spans="1:15" customFormat="1">
      <c r="B2" s="8" t="s">
        <v>33</v>
      </c>
      <c r="C2" s="3"/>
      <c r="D2" s="3"/>
      <c r="E2" s="3"/>
      <c r="F2" s="3"/>
      <c r="G2" s="3"/>
      <c r="H2" s="3"/>
    </row>
    <row r="3" spans="1:15" customFormat="1">
      <c r="B3" t="s">
        <v>27</v>
      </c>
      <c r="C3" s="138"/>
      <c r="D3" s="138"/>
    </row>
    <row r="4" spans="1:15" s="1" customFormat="1" ht="45">
      <c r="B4" s="16" t="s">
        <v>0</v>
      </c>
      <c r="C4" s="17" t="s">
        <v>35</v>
      </c>
      <c r="D4" s="17" t="s">
        <v>1</v>
      </c>
      <c r="E4" s="17" t="s">
        <v>2</v>
      </c>
      <c r="F4" s="17" t="s">
        <v>3</v>
      </c>
      <c r="G4" s="17" t="s">
        <v>4</v>
      </c>
      <c r="H4" s="18" t="s">
        <v>5</v>
      </c>
      <c r="N4" s="1">
        <f>MAX(A5:A2000)</f>
        <v>10</v>
      </c>
    </row>
    <row r="5" spans="1:15" customFormat="1">
      <c r="A5" s="13">
        <f>SUM(A4,AND($C5&gt;=Report!$E$2,$C5&lt;=Report!$E$3))</f>
        <v>1</v>
      </c>
      <c r="B5" s="4" t="s">
        <v>6</v>
      </c>
      <c r="C5" s="5">
        <v>42095</v>
      </c>
      <c r="D5" s="6" t="s">
        <v>7</v>
      </c>
      <c r="E5" s="5">
        <v>41318</v>
      </c>
      <c r="F5" s="6" t="s">
        <v>8</v>
      </c>
      <c r="G5" s="6" t="s">
        <v>9</v>
      </c>
      <c r="H5" s="7">
        <v>7000</v>
      </c>
      <c r="M5" s="13"/>
      <c r="O5" s="2" t="s">
        <v>9</v>
      </c>
    </row>
    <row r="6" spans="1:15" customFormat="1">
      <c r="A6" s="13">
        <f>SUM(A5,AND($C6&gt;=Report!$E$2,$C6&lt;=Report!$E$3))</f>
        <v>2</v>
      </c>
      <c r="B6" s="4" t="s">
        <v>13</v>
      </c>
      <c r="C6" s="5">
        <v>42101</v>
      </c>
      <c r="D6" s="6" t="s">
        <v>14</v>
      </c>
      <c r="E6" s="5">
        <v>41535</v>
      </c>
      <c r="F6" s="6" t="s">
        <v>15</v>
      </c>
      <c r="G6" s="6" t="s">
        <v>9</v>
      </c>
      <c r="H6" s="7">
        <v>7000</v>
      </c>
      <c r="O6" s="2" t="s">
        <v>10</v>
      </c>
    </row>
    <row r="7" spans="1:15" customFormat="1">
      <c r="A7" s="13">
        <f>SUM(A6,AND($C7&gt;=Report!$E$2,$C7&lt;=Report!$E$3))</f>
        <v>3</v>
      </c>
      <c r="B7" s="4" t="s">
        <v>18</v>
      </c>
      <c r="C7" s="5">
        <v>42119</v>
      </c>
      <c r="D7" s="6" t="s">
        <v>16</v>
      </c>
      <c r="E7" s="5">
        <v>41426</v>
      </c>
      <c r="F7" s="6" t="s">
        <v>17</v>
      </c>
      <c r="G7" s="6" t="s">
        <v>9</v>
      </c>
      <c r="H7" s="7">
        <v>6500</v>
      </c>
      <c r="O7" s="2" t="s">
        <v>11</v>
      </c>
    </row>
    <row r="8" spans="1:15" customFormat="1">
      <c r="A8" s="13">
        <f>SUM(A7,AND($C8&gt;=Report!$E$2,$C8&lt;=Report!$E$3))</f>
        <v>4</v>
      </c>
      <c r="B8" s="4" t="s">
        <v>21</v>
      </c>
      <c r="C8" s="5">
        <v>42127</v>
      </c>
      <c r="D8" s="6" t="s">
        <v>19</v>
      </c>
      <c r="E8" s="5">
        <v>40680</v>
      </c>
      <c r="F8" s="6" t="s">
        <v>20</v>
      </c>
      <c r="G8" s="6" t="s">
        <v>10</v>
      </c>
      <c r="H8" s="7">
        <v>7500</v>
      </c>
      <c r="O8" s="2" t="s">
        <v>12</v>
      </c>
    </row>
    <row r="9" spans="1:15" customFormat="1">
      <c r="A9" s="13">
        <f>SUM(A8,AND($C9&gt;=Report!$E$2,$C9&lt;=Report!$E$3))</f>
        <v>5</v>
      </c>
      <c r="B9" s="4" t="s">
        <v>24</v>
      </c>
      <c r="C9" s="5">
        <v>42150</v>
      </c>
      <c r="D9" s="6" t="s">
        <v>22</v>
      </c>
      <c r="E9" s="5">
        <v>40276</v>
      </c>
      <c r="F9" s="6" t="s">
        <v>23</v>
      </c>
      <c r="G9" s="6" t="s">
        <v>11</v>
      </c>
      <c r="H9" s="7">
        <v>8000</v>
      </c>
    </row>
    <row r="10" spans="1:15" customFormat="1">
      <c r="A10" s="13">
        <f>SUM(A9,AND($C10&gt;=Report!$E$2,$C10&lt;=Report!$E$3))</f>
        <v>6</v>
      </c>
      <c r="B10" s="4" t="s">
        <v>41</v>
      </c>
      <c r="C10" s="5">
        <v>42154</v>
      </c>
      <c r="D10" s="6" t="s">
        <v>25</v>
      </c>
      <c r="E10" s="5">
        <v>40215</v>
      </c>
      <c r="F10" s="6" t="s">
        <v>26</v>
      </c>
      <c r="G10" s="6" t="s">
        <v>12</v>
      </c>
      <c r="H10" s="7">
        <v>8500</v>
      </c>
    </row>
    <row r="11" spans="1:15" customFormat="1">
      <c r="A11" s="13">
        <f>SUM(A10,AND($C11&gt;=Report!$E$2,$C11&lt;=Report!$E$3))</f>
        <v>7</v>
      </c>
      <c r="B11" s="33" t="s">
        <v>66</v>
      </c>
      <c r="C11" s="5">
        <v>42157</v>
      </c>
      <c r="D11" s="6" t="s">
        <v>67</v>
      </c>
      <c r="E11" s="5">
        <v>41102</v>
      </c>
      <c r="F11" s="6" t="s">
        <v>68</v>
      </c>
      <c r="G11" s="6" t="s">
        <v>9</v>
      </c>
      <c r="H11" s="7">
        <v>6500</v>
      </c>
    </row>
    <row r="12" spans="1:15" customFormat="1">
      <c r="A12" s="13">
        <f>SUM(A11,AND($C12&gt;=Report!$E$2,$C12&lt;=Report!$E$3))</f>
        <v>8</v>
      </c>
      <c r="B12" s="33" t="s">
        <v>69</v>
      </c>
      <c r="C12" s="5">
        <v>42162</v>
      </c>
      <c r="D12" s="6" t="s">
        <v>70</v>
      </c>
      <c r="E12" s="5">
        <v>41096</v>
      </c>
      <c r="F12" s="6" t="s">
        <v>71</v>
      </c>
      <c r="G12" s="6" t="s">
        <v>9</v>
      </c>
      <c r="H12" s="7">
        <v>6500</v>
      </c>
    </row>
    <row r="13" spans="1:15" customFormat="1">
      <c r="A13" s="13">
        <f>SUM(A12,AND($C13&gt;=Report!$E$2,$C13&lt;=Report!$E$3))</f>
        <v>9</v>
      </c>
      <c r="B13" s="33" t="s">
        <v>72</v>
      </c>
      <c r="C13" s="5">
        <v>42185</v>
      </c>
      <c r="D13" s="6" t="s">
        <v>73</v>
      </c>
      <c r="E13" s="5">
        <v>40738</v>
      </c>
      <c r="F13" s="6" t="s">
        <v>74</v>
      </c>
      <c r="G13" s="34" t="s">
        <v>11</v>
      </c>
      <c r="H13" s="7">
        <v>7500</v>
      </c>
    </row>
    <row r="14" spans="1:15" customFormat="1">
      <c r="A14" s="13">
        <f>SUM(A13,AND($C14&gt;=Report!$E$2,$C14&lt;=Report!$E$3))</f>
        <v>10</v>
      </c>
      <c r="B14" s="33" t="s">
        <v>77</v>
      </c>
      <c r="C14" s="5">
        <v>42200</v>
      </c>
      <c r="D14" s="6" t="s">
        <v>75</v>
      </c>
      <c r="E14" s="35">
        <v>40889</v>
      </c>
      <c r="F14" s="6" t="s">
        <v>76</v>
      </c>
      <c r="G14" s="6" t="s">
        <v>12</v>
      </c>
      <c r="H14" s="7">
        <v>8000</v>
      </c>
    </row>
    <row r="15" spans="1:15" customFormat="1">
      <c r="A15" s="13">
        <f>SUM(A14,AND($C15&gt;=Report!$E$2,$C15&lt;=Report!$E$3))</f>
        <v>10</v>
      </c>
      <c r="B15" s="4"/>
      <c r="C15" s="6"/>
      <c r="D15" s="6"/>
      <c r="E15" s="6"/>
      <c r="F15" s="6"/>
      <c r="G15" s="6"/>
      <c r="H15" s="7"/>
    </row>
    <row r="16" spans="1:15" customFormat="1">
      <c r="A16" s="13">
        <f>SUM(A15,AND($C16&gt;=Report!$E$2,$C16&lt;=Report!$E$3))</f>
        <v>10</v>
      </c>
      <c r="B16" s="4"/>
      <c r="C16" s="6"/>
      <c r="D16" s="6"/>
      <c r="E16" s="6"/>
      <c r="F16" s="6"/>
      <c r="G16" s="6"/>
      <c r="H16" s="7"/>
    </row>
    <row r="17" spans="1:8" customFormat="1">
      <c r="A17" s="13">
        <f>SUM(A16,AND($C17&gt;=Report!$E$2,$C17&lt;=Report!$E$3))</f>
        <v>10</v>
      </c>
      <c r="B17" s="4"/>
      <c r="C17" s="6"/>
      <c r="D17" s="6"/>
      <c r="E17" s="6"/>
      <c r="F17" s="6"/>
      <c r="G17" s="6"/>
      <c r="H17" s="7"/>
    </row>
    <row r="18" spans="1:8" customFormat="1">
      <c r="A18" s="13">
        <f>SUM(A17,AND($C18&gt;=Report!$E$2,$C18&lt;=Report!$E$3))</f>
        <v>10</v>
      </c>
      <c r="B18" s="4"/>
      <c r="C18" s="6"/>
      <c r="D18" s="6"/>
      <c r="E18" s="6"/>
      <c r="F18" s="6"/>
      <c r="G18" s="6"/>
      <c r="H18" s="7"/>
    </row>
    <row r="19" spans="1:8" customFormat="1">
      <c r="A19" s="13">
        <f>SUM(A18,AND($C19&gt;=Report!$E$2,$C19&lt;=Report!$E$3))</f>
        <v>10</v>
      </c>
      <c r="B19" s="4"/>
      <c r="C19" s="6"/>
      <c r="D19" s="6"/>
      <c r="E19" s="6"/>
      <c r="F19" s="6"/>
      <c r="G19" s="6"/>
      <c r="H19" s="7"/>
    </row>
    <row r="20" spans="1:8" customFormat="1">
      <c r="A20" s="13">
        <f>SUM(A19,AND($C20&gt;=Report!$E$2,$C20&lt;=Report!$E$3))</f>
        <v>10</v>
      </c>
      <c r="B20" s="4"/>
      <c r="C20" s="6"/>
      <c r="D20" s="6"/>
      <c r="E20" s="6"/>
      <c r="F20" s="6"/>
      <c r="G20" s="6"/>
      <c r="H20" s="7"/>
    </row>
    <row r="21" spans="1:8" customFormat="1">
      <c r="A21" s="13">
        <f>SUM(A20,AND($C21&gt;=Report!$E$2,$C21&lt;=Report!$E$3))</f>
        <v>10</v>
      </c>
      <c r="B21" s="4"/>
      <c r="C21" s="6"/>
      <c r="D21" s="6"/>
      <c r="E21" s="6"/>
      <c r="F21" s="6"/>
      <c r="G21" s="6"/>
      <c r="H21" s="7"/>
    </row>
    <row r="22" spans="1:8" customFormat="1">
      <c r="A22" s="13">
        <f>SUM(A21,AND($C22&gt;=Report!$E$2,$C22&lt;=Report!$E$3))</f>
        <v>10</v>
      </c>
      <c r="B22" s="4"/>
      <c r="C22" s="6"/>
      <c r="D22" s="6"/>
      <c r="E22" s="6"/>
      <c r="F22" s="6"/>
      <c r="G22" s="6"/>
      <c r="H22" s="7"/>
    </row>
    <row r="23" spans="1:8" customFormat="1">
      <c r="A23" s="13">
        <f>SUM(A22,AND($C23&gt;=Report!$E$2,$C23&lt;=Report!$E$3))</f>
        <v>10</v>
      </c>
      <c r="B23" s="4"/>
      <c r="C23" s="6"/>
      <c r="D23" s="6"/>
      <c r="E23" s="6"/>
      <c r="F23" s="6"/>
      <c r="G23" s="6"/>
      <c r="H23" s="7"/>
    </row>
    <row r="24" spans="1:8" customFormat="1">
      <c r="A24" s="13">
        <f>SUM(A23,AND($C24&gt;=Report!$E$2,$C24&lt;=Report!$E$3))</f>
        <v>10</v>
      </c>
      <c r="B24" s="4"/>
      <c r="C24" s="6"/>
      <c r="D24" s="6"/>
      <c r="E24" s="6"/>
      <c r="F24" s="6"/>
      <c r="G24" s="6"/>
      <c r="H24" s="7"/>
    </row>
    <row r="25" spans="1:8" customFormat="1">
      <c r="A25" s="13">
        <f>SUM(A24,AND($C25&gt;=Report!$E$2,$C25&lt;=Report!$E$3))</f>
        <v>10</v>
      </c>
      <c r="B25" s="4"/>
      <c r="C25" s="6"/>
      <c r="D25" s="6"/>
      <c r="E25" s="6"/>
      <c r="F25" s="6"/>
      <c r="G25" s="6"/>
      <c r="H25" s="7"/>
    </row>
    <row r="26" spans="1:8" customFormat="1">
      <c r="A26" s="13">
        <f>SUM(A25,AND($C26&gt;=Report!$E$2,$C26&lt;=Report!$E$3))</f>
        <v>10</v>
      </c>
      <c r="B26" s="4"/>
      <c r="C26" s="6"/>
      <c r="D26" s="6"/>
      <c r="E26" s="6"/>
      <c r="F26" s="6"/>
      <c r="G26" s="6"/>
      <c r="H26" s="7"/>
    </row>
    <row r="27" spans="1:8" customFormat="1">
      <c r="A27" s="13">
        <f>SUM(A26,AND($C27&gt;=Report!$E$2,$C27&lt;=Report!$E$3))</f>
        <v>10</v>
      </c>
      <c r="B27" s="4"/>
      <c r="C27" s="6"/>
      <c r="D27" s="6"/>
      <c r="E27" s="6"/>
      <c r="F27" s="6"/>
      <c r="G27" s="6"/>
      <c r="H27" s="7"/>
    </row>
    <row r="28" spans="1:8" customFormat="1">
      <c r="A28" s="13">
        <f>SUM(A27,AND($C28&gt;=Report!$E$2,$C28&lt;=Report!$E$3))</f>
        <v>10</v>
      </c>
      <c r="B28" s="4"/>
      <c r="C28" s="6"/>
      <c r="D28" s="6"/>
      <c r="E28" s="6"/>
      <c r="F28" s="6"/>
      <c r="G28" s="6"/>
      <c r="H28" s="7"/>
    </row>
    <row r="29" spans="1:8" customFormat="1">
      <c r="A29" s="13">
        <f>SUM(A28,AND($C29&gt;=Report!$E$2,$C29&lt;=Report!$E$3))</f>
        <v>10</v>
      </c>
      <c r="B29" s="4"/>
      <c r="C29" s="6"/>
      <c r="D29" s="6"/>
      <c r="E29" s="6"/>
      <c r="F29" s="6"/>
      <c r="G29" s="6"/>
      <c r="H29" s="7"/>
    </row>
    <row r="30" spans="1:8" customFormat="1">
      <c r="A30" s="13">
        <f>SUM(A29,AND($C30&gt;=Report!$E$2,$C30&lt;=Report!$E$3))</f>
        <v>10</v>
      </c>
      <c r="B30" s="4"/>
      <c r="C30" s="6"/>
      <c r="D30" s="6"/>
      <c r="E30" s="6"/>
      <c r="F30" s="6"/>
      <c r="G30" s="6"/>
      <c r="H30" s="7"/>
    </row>
    <row r="31" spans="1:8" customFormat="1">
      <c r="A31" s="13">
        <f>SUM(A30,AND($C31&gt;=Report!$E$2,$C31&lt;=Report!$E$3))</f>
        <v>10</v>
      </c>
      <c r="B31" s="4"/>
      <c r="C31" s="6"/>
      <c r="D31" s="6"/>
      <c r="E31" s="6"/>
      <c r="F31" s="6"/>
      <c r="G31" s="6"/>
      <c r="H31" s="7"/>
    </row>
    <row r="32" spans="1:8" customFormat="1">
      <c r="A32" s="13">
        <f>SUM(A31,AND($C32&gt;=Report!$E$2,$C32&lt;=Report!$E$3))</f>
        <v>10</v>
      </c>
      <c r="B32" s="4"/>
      <c r="C32" s="6"/>
      <c r="D32" s="6"/>
      <c r="E32" s="6"/>
      <c r="F32" s="6"/>
      <c r="G32" s="6"/>
      <c r="H32" s="7"/>
    </row>
    <row r="33" spans="1:8" customFormat="1">
      <c r="A33" s="13">
        <f>SUM(A32,AND($C33&gt;=Report!$E$2,$C33&lt;=Report!$E$3))</f>
        <v>10</v>
      </c>
      <c r="B33" s="4"/>
      <c r="C33" s="6"/>
      <c r="D33" s="6"/>
      <c r="E33" s="6"/>
      <c r="F33" s="6"/>
      <c r="G33" s="6"/>
      <c r="H33" s="7"/>
    </row>
    <row r="34" spans="1:8" customFormat="1">
      <c r="A34" s="13">
        <f>SUM(A33,AND($C34&gt;=Report!$E$2,$C34&lt;=Report!$E$3))</f>
        <v>10</v>
      </c>
      <c r="B34" s="4"/>
      <c r="C34" s="6"/>
      <c r="D34" s="6"/>
      <c r="E34" s="6"/>
      <c r="F34" s="6"/>
      <c r="G34" s="6"/>
      <c r="H34" s="7"/>
    </row>
    <row r="35" spans="1:8" customFormat="1">
      <c r="A35" s="13">
        <f>SUM(A34,AND($C35&gt;=Report!$E$2,$C35&lt;=Report!$E$3))</f>
        <v>10</v>
      </c>
      <c r="B35" s="4"/>
      <c r="C35" s="6"/>
      <c r="D35" s="6"/>
      <c r="E35" s="6"/>
      <c r="F35" s="6"/>
      <c r="G35" s="6"/>
      <c r="H35" s="7"/>
    </row>
    <row r="36" spans="1:8" customFormat="1">
      <c r="A36" s="13">
        <f>SUM(A35,AND($C36&gt;=Report!$E$2,$C36&lt;=Report!$E$3))</f>
        <v>10</v>
      </c>
      <c r="B36" s="4"/>
      <c r="C36" s="6"/>
      <c r="D36" s="6"/>
      <c r="E36" s="6"/>
      <c r="F36" s="6"/>
      <c r="G36" s="6"/>
      <c r="H36" s="7"/>
    </row>
    <row r="37" spans="1:8" customFormat="1">
      <c r="A37" s="13">
        <f>SUM(A36,AND($C37&gt;=Report!$E$2,$C37&lt;=Report!$E$3))</f>
        <v>10</v>
      </c>
      <c r="B37" s="4"/>
      <c r="C37" s="6"/>
      <c r="D37" s="6"/>
      <c r="E37" s="6"/>
      <c r="F37" s="6"/>
      <c r="G37" s="6"/>
      <c r="H37" s="7"/>
    </row>
    <row r="38" spans="1:8" customFormat="1">
      <c r="A38" s="13">
        <f>SUM(A37,AND($C38&gt;=Report!$E$2,$C38&lt;=Report!$E$3))</f>
        <v>10</v>
      </c>
      <c r="B38" s="4"/>
      <c r="C38" s="6"/>
      <c r="D38" s="6"/>
      <c r="E38" s="6"/>
      <c r="F38" s="6"/>
      <c r="G38" s="6"/>
      <c r="H38" s="7"/>
    </row>
    <row r="39" spans="1:8" customFormat="1">
      <c r="A39" s="13">
        <f>SUM(A38,AND($C39&gt;=Report!$E$2,$C39&lt;=Report!$E$3))</f>
        <v>10</v>
      </c>
      <c r="B39" s="4"/>
      <c r="C39" s="6"/>
      <c r="D39" s="6"/>
      <c r="E39" s="6"/>
      <c r="F39" s="6"/>
      <c r="G39" s="6"/>
      <c r="H39" s="7"/>
    </row>
    <row r="40" spans="1:8" customFormat="1">
      <c r="A40" s="13">
        <f>SUM(A39,AND($C40&gt;=Report!$E$2,$C40&lt;=Report!$E$3))</f>
        <v>10</v>
      </c>
      <c r="B40" s="4"/>
      <c r="C40" s="6"/>
      <c r="D40" s="6"/>
      <c r="E40" s="6"/>
      <c r="F40" s="6"/>
      <c r="G40" s="6"/>
      <c r="H40" s="7"/>
    </row>
    <row r="41" spans="1:8" customFormat="1">
      <c r="A41" s="13">
        <f>SUM(A40,AND($C41&gt;=Report!$E$2,$C41&lt;=Report!$E$3))</f>
        <v>10</v>
      </c>
      <c r="B41" s="4"/>
      <c r="C41" s="6"/>
      <c r="D41" s="6"/>
      <c r="E41" s="6"/>
      <c r="F41" s="6"/>
      <c r="G41" s="6"/>
      <c r="H41" s="7"/>
    </row>
    <row r="42" spans="1:8" customFormat="1">
      <c r="A42" s="13">
        <f>SUM(A41,AND($C42&gt;=Report!$E$2,$C42&lt;=Report!$E$3))</f>
        <v>10</v>
      </c>
      <c r="B42" s="4"/>
      <c r="C42" s="6"/>
      <c r="D42" s="6"/>
      <c r="E42" s="6"/>
      <c r="F42" s="6"/>
      <c r="G42" s="6"/>
      <c r="H42" s="7"/>
    </row>
    <row r="43" spans="1:8" customFormat="1">
      <c r="A43" s="13">
        <f>SUM(A42,AND($C43&gt;=Report!$E$2,$C43&lt;=Report!$E$3))</f>
        <v>10</v>
      </c>
      <c r="B43" s="4"/>
      <c r="C43" s="6"/>
      <c r="D43" s="6"/>
      <c r="E43" s="6"/>
      <c r="F43" s="6"/>
      <c r="G43" s="6"/>
      <c r="H43" s="7"/>
    </row>
    <row r="44" spans="1:8" customFormat="1">
      <c r="A44" s="13">
        <f>SUM(A43,AND($C44&gt;=Report!$E$2,$C44&lt;=Report!$E$3))</f>
        <v>10</v>
      </c>
      <c r="B44" s="4"/>
      <c r="C44" s="6"/>
      <c r="D44" s="6"/>
      <c r="E44" s="6"/>
      <c r="F44" s="6"/>
      <c r="G44" s="6"/>
      <c r="H44" s="7"/>
    </row>
    <row r="45" spans="1:8" customFormat="1">
      <c r="A45" s="13">
        <f>SUM(A44,AND($C45&gt;=Report!$E$2,$C45&lt;=Report!$E$3))</f>
        <v>10</v>
      </c>
      <c r="B45" s="4"/>
      <c r="C45" s="6"/>
      <c r="D45" s="6"/>
      <c r="E45" s="6"/>
      <c r="F45" s="6"/>
      <c r="G45" s="6"/>
      <c r="H45" s="7"/>
    </row>
    <row r="46" spans="1:8" customFormat="1">
      <c r="A46" s="13">
        <f>SUM(A45,AND($C46&gt;=Report!$E$2,$C46&lt;=Report!$E$3))</f>
        <v>10</v>
      </c>
      <c r="B46" s="4"/>
      <c r="C46" s="6"/>
      <c r="D46" s="6"/>
      <c r="E46" s="6"/>
      <c r="F46" s="6"/>
      <c r="G46" s="6"/>
      <c r="H46" s="7"/>
    </row>
    <row r="47" spans="1:8" customFormat="1">
      <c r="A47" s="13">
        <f>SUM(A46,AND($C47&gt;=Report!$E$2,$C47&lt;=Report!$E$3))</f>
        <v>10</v>
      </c>
      <c r="B47" s="4"/>
      <c r="C47" s="6"/>
      <c r="D47" s="6"/>
      <c r="E47" s="6"/>
      <c r="F47" s="6"/>
      <c r="G47" s="6"/>
      <c r="H47" s="7"/>
    </row>
    <row r="48" spans="1:8" customFormat="1">
      <c r="A48" s="13">
        <f>SUM(A47,AND($C48&gt;=Report!$E$2,$C48&lt;=Report!$E$3))</f>
        <v>10</v>
      </c>
      <c r="B48" s="4"/>
      <c r="C48" s="6"/>
      <c r="D48" s="6"/>
      <c r="E48" s="6"/>
      <c r="F48" s="6"/>
      <c r="G48" s="6"/>
      <c r="H48" s="7"/>
    </row>
    <row r="49" spans="1:8" customFormat="1">
      <c r="A49" s="13">
        <f>SUM(A48,AND($C49&gt;=Report!$E$2,$C49&lt;=Report!$E$3))</f>
        <v>10</v>
      </c>
      <c r="B49" s="4"/>
      <c r="C49" s="6"/>
      <c r="D49" s="6"/>
      <c r="E49" s="6"/>
      <c r="F49" s="6"/>
      <c r="G49" s="6"/>
      <c r="H49" s="7"/>
    </row>
    <row r="50" spans="1:8" customFormat="1">
      <c r="A50" s="13">
        <f>SUM(A49,AND($C50&gt;=Report!$E$2,$C50&lt;=Report!$E$3))</f>
        <v>10</v>
      </c>
      <c r="B50" s="4"/>
      <c r="C50" s="6"/>
      <c r="D50" s="6"/>
      <c r="E50" s="6"/>
      <c r="F50" s="6"/>
      <c r="G50" s="6"/>
      <c r="H50" s="7"/>
    </row>
    <row r="51" spans="1:8" customFormat="1">
      <c r="A51" s="13">
        <f>SUM(A50,AND($C51&gt;=Report!$E$2,$C51&lt;=Report!$E$3))</f>
        <v>10</v>
      </c>
      <c r="B51" s="4"/>
      <c r="C51" s="6"/>
      <c r="D51" s="6"/>
      <c r="E51" s="6"/>
      <c r="F51" s="6"/>
      <c r="G51" s="6"/>
      <c r="H51" s="7"/>
    </row>
    <row r="52" spans="1:8" customFormat="1">
      <c r="A52" s="13">
        <f>SUM(A51,AND($C52&gt;=Report!$E$2,$C52&lt;=Report!$E$3))</f>
        <v>10</v>
      </c>
      <c r="B52" s="4"/>
      <c r="C52" s="6"/>
      <c r="D52" s="6"/>
      <c r="E52" s="6"/>
      <c r="F52" s="6"/>
      <c r="G52" s="6"/>
      <c r="H52" s="7"/>
    </row>
    <row r="53" spans="1:8" customFormat="1">
      <c r="A53" s="13">
        <f>SUM(A52,AND($C53&gt;=Report!$E$2,$C53&lt;=Report!$E$3))</f>
        <v>10</v>
      </c>
      <c r="B53" s="4"/>
      <c r="C53" s="6"/>
      <c r="D53" s="6"/>
      <c r="E53" s="6"/>
      <c r="F53" s="6"/>
      <c r="G53" s="6"/>
      <c r="H53" s="7"/>
    </row>
    <row r="54" spans="1:8" customFormat="1">
      <c r="A54" s="13">
        <f>SUM(A53,AND($C54&gt;=Report!$E$2,$C54&lt;=Report!$E$3))</f>
        <v>10</v>
      </c>
      <c r="B54" s="4"/>
      <c r="C54" s="6"/>
      <c r="D54" s="6"/>
      <c r="E54" s="6"/>
      <c r="F54" s="6"/>
      <c r="G54" s="6"/>
      <c r="H54" s="7"/>
    </row>
    <row r="55" spans="1:8" customFormat="1">
      <c r="A55" s="13">
        <f>SUM(A54,AND($C55&gt;=Report!$E$2,$C55&lt;=Report!$E$3))</f>
        <v>10</v>
      </c>
      <c r="B55" s="4"/>
      <c r="C55" s="6"/>
      <c r="D55" s="6"/>
      <c r="E55" s="6"/>
      <c r="F55" s="6"/>
      <c r="G55" s="6"/>
      <c r="H55" s="7"/>
    </row>
    <row r="56" spans="1:8" customFormat="1">
      <c r="A56" s="13">
        <f>SUM(A55,AND($C56&gt;=Report!$E$2,$C56&lt;=Report!$E$3))</f>
        <v>10</v>
      </c>
      <c r="B56" s="4"/>
      <c r="C56" s="6"/>
      <c r="D56" s="6"/>
      <c r="E56" s="6"/>
      <c r="F56" s="6"/>
      <c r="G56" s="6"/>
      <c r="H56" s="7"/>
    </row>
    <row r="57" spans="1:8" customFormat="1">
      <c r="A57" s="13">
        <f>SUM(A56,AND($C57&gt;=Report!$E$2,$C57&lt;=Report!$E$3))</f>
        <v>10</v>
      </c>
      <c r="B57" s="4"/>
      <c r="C57" s="6"/>
      <c r="D57" s="6"/>
      <c r="E57" s="6"/>
      <c r="F57" s="6"/>
      <c r="G57" s="6"/>
      <c r="H57" s="7"/>
    </row>
    <row r="58" spans="1:8" customFormat="1">
      <c r="A58" s="13">
        <f>SUM(A57,AND($C58&gt;=Report!$E$2,$C58&lt;=Report!$E$3))</f>
        <v>10</v>
      </c>
      <c r="B58" s="4"/>
      <c r="C58" s="6"/>
      <c r="D58" s="6"/>
      <c r="E58" s="6"/>
      <c r="F58" s="6"/>
      <c r="G58" s="6"/>
      <c r="H58" s="7"/>
    </row>
    <row r="59" spans="1:8" customFormat="1">
      <c r="A59" s="13">
        <f>SUM(A58,AND($C59&gt;=Report!$E$2,$C59&lt;=Report!$E$3))</f>
        <v>10</v>
      </c>
      <c r="B59" s="4"/>
      <c r="C59" s="6"/>
      <c r="D59" s="6"/>
      <c r="E59" s="6"/>
      <c r="F59" s="6"/>
      <c r="G59" s="6"/>
      <c r="H59" s="7"/>
    </row>
    <row r="60" spans="1:8" customFormat="1">
      <c r="A60" s="13">
        <f>SUM(A59,AND($C60&gt;=Report!$E$2,$C60&lt;=Report!$E$3))</f>
        <v>10</v>
      </c>
      <c r="B60" s="4"/>
      <c r="C60" s="6"/>
      <c r="D60" s="6"/>
      <c r="E60" s="6"/>
      <c r="F60" s="6"/>
      <c r="G60" s="6"/>
      <c r="H60" s="7"/>
    </row>
    <row r="61" spans="1:8" customFormat="1">
      <c r="A61" s="13">
        <f>SUM(A60,AND($C61&gt;=Report!$E$2,$C61&lt;=Report!$E$3))</f>
        <v>10</v>
      </c>
      <c r="B61" s="4"/>
      <c r="C61" s="6"/>
      <c r="D61" s="6"/>
      <c r="E61" s="6"/>
      <c r="F61" s="6"/>
      <c r="G61" s="6"/>
      <c r="H61" s="7"/>
    </row>
    <row r="62" spans="1:8" customFormat="1">
      <c r="A62" s="13">
        <f>SUM(A61,AND($C62&gt;=Report!$E$2,$C62&lt;=Report!$E$3))</f>
        <v>10</v>
      </c>
      <c r="B62" s="4"/>
      <c r="C62" s="6"/>
      <c r="D62" s="6"/>
      <c r="E62" s="6"/>
      <c r="F62" s="6"/>
      <c r="G62" s="6"/>
      <c r="H62" s="7"/>
    </row>
    <row r="63" spans="1:8" customFormat="1">
      <c r="A63" s="13">
        <f>SUM(A62,AND($C63&gt;=Report!$E$2,$C63&lt;=Report!$E$3))</f>
        <v>10</v>
      </c>
      <c r="B63" s="4"/>
      <c r="C63" s="6"/>
      <c r="D63" s="6"/>
      <c r="E63" s="6"/>
      <c r="F63" s="6"/>
      <c r="G63" s="6"/>
      <c r="H63" s="7"/>
    </row>
    <row r="64" spans="1:8" customFormat="1">
      <c r="A64" s="13">
        <f>SUM(A63,AND($C64&gt;=Report!$E$2,$C64&lt;=Report!$E$3))</f>
        <v>10</v>
      </c>
      <c r="B64" s="4"/>
      <c r="C64" s="6"/>
      <c r="D64" s="6"/>
      <c r="E64" s="6"/>
      <c r="F64" s="6"/>
      <c r="G64" s="6"/>
      <c r="H64" s="7"/>
    </row>
    <row r="65" spans="1:8" customFormat="1">
      <c r="A65" s="13">
        <f>SUM(A64,AND($C65&gt;=Report!$E$2,$C65&lt;=Report!$E$3))</f>
        <v>10</v>
      </c>
      <c r="B65" s="4"/>
      <c r="C65" s="6"/>
      <c r="D65" s="6"/>
      <c r="E65" s="6"/>
      <c r="F65" s="6"/>
      <c r="G65" s="6"/>
      <c r="H65" s="7"/>
    </row>
    <row r="66" spans="1:8" customFormat="1">
      <c r="A66" s="13">
        <f>SUM(A65,AND($C66&gt;=Report!$E$2,$C66&lt;=Report!$E$3))</f>
        <v>10</v>
      </c>
      <c r="B66" s="4"/>
      <c r="C66" s="6"/>
      <c r="D66" s="6"/>
      <c r="E66" s="6"/>
      <c r="F66" s="6"/>
      <c r="G66" s="6"/>
      <c r="H66" s="7"/>
    </row>
    <row r="67" spans="1:8" customFormat="1">
      <c r="A67" s="13">
        <f>SUM(A66,AND($C67&gt;=Report!$E$2,$C67&lt;=Report!$E$3))</f>
        <v>10</v>
      </c>
      <c r="B67" s="4"/>
      <c r="C67" s="6"/>
      <c r="D67" s="6"/>
      <c r="E67" s="6"/>
      <c r="F67" s="6"/>
      <c r="G67" s="6"/>
      <c r="H67" s="7"/>
    </row>
    <row r="68" spans="1:8" customFormat="1">
      <c r="A68" s="13">
        <f>SUM(A67,AND($C68&gt;=Report!$E$2,$C68&lt;=Report!$E$3))</f>
        <v>10</v>
      </c>
      <c r="B68" s="4"/>
      <c r="C68" s="6"/>
      <c r="D68" s="6"/>
      <c r="E68" s="6"/>
      <c r="F68" s="6"/>
      <c r="G68" s="6"/>
      <c r="H68" s="7"/>
    </row>
    <row r="69" spans="1:8" customFormat="1">
      <c r="A69" s="13">
        <f>SUM(A68,AND($C69&gt;=Report!$E$2,$C69&lt;=Report!$E$3))</f>
        <v>10</v>
      </c>
      <c r="B69" s="4"/>
      <c r="C69" s="6"/>
      <c r="D69" s="6"/>
      <c r="E69" s="6"/>
      <c r="F69" s="6"/>
      <c r="G69" s="6"/>
      <c r="H69" s="7"/>
    </row>
    <row r="70" spans="1:8" customFormat="1">
      <c r="A70" s="13">
        <f>SUM(A69,AND($C70&gt;=Report!$E$2,$C70&lt;=Report!$E$3))</f>
        <v>10</v>
      </c>
      <c r="B70" s="4"/>
      <c r="C70" s="6"/>
      <c r="D70" s="6"/>
      <c r="E70" s="6"/>
      <c r="F70" s="6"/>
      <c r="G70" s="6"/>
      <c r="H70" s="7"/>
    </row>
    <row r="71" spans="1:8" customFormat="1">
      <c r="A71" s="13">
        <f>SUM(A70,AND($C71&gt;=Report!$E$2,$C71&lt;=Report!$E$3))</f>
        <v>10</v>
      </c>
      <c r="B71" s="4"/>
      <c r="C71" s="6"/>
      <c r="D71" s="6"/>
      <c r="E71" s="6"/>
      <c r="F71" s="6"/>
      <c r="G71" s="6"/>
      <c r="H71" s="7"/>
    </row>
    <row r="72" spans="1:8" customFormat="1">
      <c r="A72" s="13">
        <f>SUM(A71,AND($C72&gt;=Report!$E$2,$C72&lt;=Report!$E$3))</f>
        <v>10</v>
      </c>
      <c r="B72" s="4"/>
      <c r="C72" s="6"/>
      <c r="D72" s="6"/>
      <c r="E72" s="6"/>
      <c r="F72" s="6"/>
      <c r="G72" s="6"/>
      <c r="H72" s="7"/>
    </row>
    <row r="73" spans="1:8" customFormat="1">
      <c r="A73" s="13">
        <f>SUM(A72,AND($C73&gt;=Report!$E$2,$C73&lt;=Report!$E$3))</f>
        <v>10</v>
      </c>
      <c r="B73" s="4"/>
      <c r="C73" s="6"/>
      <c r="D73" s="6"/>
      <c r="E73" s="6"/>
      <c r="F73" s="6"/>
      <c r="G73" s="6"/>
      <c r="H73" s="7"/>
    </row>
    <row r="74" spans="1:8" customFormat="1">
      <c r="A74" s="13">
        <f>SUM(A73,AND($C74&gt;=Report!$E$2,$C74&lt;=Report!$E$3))</f>
        <v>10</v>
      </c>
      <c r="B74" s="4"/>
      <c r="C74" s="6"/>
      <c r="D74" s="6"/>
      <c r="E74" s="6"/>
      <c r="F74" s="6"/>
      <c r="G74" s="6"/>
      <c r="H74" s="7"/>
    </row>
    <row r="75" spans="1:8" customFormat="1">
      <c r="A75" s="13">
        <f>SUM(A74,AND($C75&gt;=Report!$E$2,$C75&lt;=Report!$E$3))</f>
        <v>10</v>
      </c>
      <c r="B75" s="4"/>
      <c r="C75" s="6"/>
      <c r="D75" s="6"/>
      <c r="E75" s="6"/>
      <c r="F75" s="6"/>
      <c r="G75" s="6"/>
      <c r="H75" s="7"/>
    </row>
    <row r="76" spans="1:8" customFormat="1">
      <c r="A76" s="13">
        <f>SUM(A75,AND($C76&gt;=Report!$E$2,$C76&lt;=Report!$E$3))</f>
        <v>10</v>
      </c>
      <c r="B76" s="4"/>
      <c r="C76" s="6"/>
      <c r="D76" s="6"/>
      <c r="E76" s="6"/>
      <c r="F76" s="6"/>
      <c r="G76" s="6"/>
      <c r="H76" s="7"/>
    </row>
    <row r="77" spans="1:8" customFormat="1">
      <c r="A77" s="13">
        <f>SUM(A76,AND($C77&gt;=Report!$E$2,$C77&lt;=Report!$E$3))</f>
        <v>10</v>
      </c>
      <c r="B77" s="4"/>
      <c r="C77" s="6"/>
      <c r="D77" s="6"/>
      <c r="E77" s="6"/>
      <c r="F77" s="6"/>
      <c r="G77" s="6"/>
      <c r="H77" s="7"/>
    </row>
    <row r="78" spans="1:8" customFormat="1">
      <c r="A78" s="13">
        <f>SUM(A77,AND($C78&gt;=Report!$E$2,$C78&lt;=Report!$E$3))</f>
        <v>10</v>
      </c>
      <c r="B78" s="4"/>
      <c r="C78" s="6"/>
      <c r="D78" s="6"/>
      <c r="E78" s="6"/>
      <c r="F78" s="6"/>
      <c r="G78" s="6"/>
      <c r="H78" s="7"/>
    </row>
    <row r="79" spans="1:8" customFormat="1">
      <c r="A79" s="13">
        <f>SUM(A78,AND($C79&gt;=Report!$E$2,$C79&lt;=Report!$E$3))</f>
        <v>10</v>
      </c>
      <c r="B79" s="4"/>
      <c r="C79" s="6"/>
      <c r="D79" s="6"/>
      <c r="E79" s="6"/>
      <c r="F79" s="6"/>
      <c r="G79" s="6"/>
      <c r="H79" s="7"/>
    </row>
    <row r="80" spans="1:8" customFormat="1">
      <c r="A80" s="13">
        <f>SUM(A79,AND($C80&gt;=Report!$E$2,$C80&lt;=Report!$E$3))</f>
        <v>10</v>
      </c>
      <c r="B80" s="4"/>
      <c r="C80" s="6"/>
      <c r="D80" s="6"/>
      <c r="E80" s="6"/>
      <c r="F80" s="6"/>
      <c r="G80" s="6"/>
      <c r="H80" s="7"/>
    </row>
    <row r="81" spans="1:8" customFormat="1">
      <c r="A81" s="13">
        <f>SUM(A80,AND($C81&gt;=Report!$E$2,$C81&lt;=Report!$E$3))</f>
        <v>10</v>
      </c>
      <c r="B81" s="4"/>
      <c r="C81" s="6"/>
      <c r="D81" s="6"/>
      <c r="E81" s="6"/>
      <c r="F81" s="6"/>
      <c r="G81" s="6"/>
      <c r="H81" s="7"/>
    </row>
    <row r="82" spans="1:8" customFormat="1">
      <c r="A82" s="13">
        <f>SUM(A81,AND($C82&gt;=Report!$E$2,$C82&lt;=Report!$E$3))</f>
        <v>10</v>
      </c>
      <c r="B82" s="4"/>
      <c r="C82" s="6"/>
      <c r="D82" s="6"/>
      <c r="E82" s="6"/>
      <c r="F82" s="6"/>
      <c r="G82" s="6"/>
      <c r="H82" s="7"/>
    </row>
    <row r="83" spans="1:8" customFormat="1">
      <c r="A83" s="13">
        <f>SUM(A82,AND($C83&gt;=Report!$E$2,$C83&lt;=Report!$E$3))</f>
        <v>10</v>
      </c>
      <c r="B83" s="4"/>
      <c r="C83" s="6"/>
      <c r="D83" s="6"/>
      <c r="E83" s="6"/>
      <c r="F83" s="6"/>
      <c r="G83" s="6"/>
      <c r="H83" s="7"/>
    </row>
    <row r="84" spans="1:8" customFormat="1">
      <c r="A84" s="13">
        <f>SUM(A83,AND($C84&gt;=Report!$E$2,$C84&lt;=Report!$E$3))</f>
        <v>10</v>
      </c>
      <c r="B84" s="4"/>
      <c r="C84" s="6"/>
      <c r="D84" s="6"/>
      <c r="E84" s="6"/>
      <c r="F84" s="6"/>
      <c r="G84" s="6"/>
      <c r="H84" s="7"/>
    </row>
    <row r="85" spans="1:8" customFormat="1">
      <c r="A85" s="13">
        <f>SUM(A84,AND($C85&gt;=Report!$E$2,$C85&lt;=Report!$E$3))</f>
        <v>10</v>
      </c>
      <c r="B85" s="4"/>
      <c r="C85" s="6"/>
      <c r="D85" s="6"/>
      <c r="E85" s="6"/>
      <c r="F85" s="6"/>
      <c r="G85" s="6"/>
      <c r="H85" s="7"/>
    </row>
    <row r="86" spans="1:8" customFormat="1">
      <c r="A86" s="13">
        <f>SUM(A85,AND($C86&gt;=Report!$E$2,$C86&lt;=Report!$E$3))</f>
        <v>10</v>
      </c>
      <c r="B86" s="4"/>
      <c r="C86" s="6"/>
      <c r="D86" s="6"/>
      <c r="E86" s="6"/>
      <c r="F86" s="6"/>
      <c r="G86" s="6"/>
      <c r="H86" s="7"/>
    </row>
    <row r="87" spans="1:8" customFormat="1">
      <c r="A87" s="13">
        <f>SUM(A86,AND($C87&gt;=Report!$E$2,$C87&lt;=Report!$E$3))</f>
        <v>10</v>
      </c>
      <c r="B87" s="4"/>
      <c r="C87" s="6"/>
      <c r="D87" s="6"/>
      <c r="E87" s="6"/>
      <c r="F87" s="6"/>
      <c r="G87" s="6"/>
      <c r="H87" s="7"/>
    </row>
    <row r="88" spans="1:8" customFormat="1">
      <c r="A88" s="13">
        <f>SUM(A87,AND($C88&gt;=Report!$E$2,$C88&lt;=Report!$E$3))</f>
        <v>10</v>
      </c>
      <c r="B88" s="4"/>
      <c r="C88" s="6"/>
      <c r="D88" s="6"/>
      <c r="E88" s="6"/>
      <c r="F88" s="6"/>
      <c r="G88" s="6"/>
      <c r="H88" s="7"/>
    </row>
    <row r="89" spans="1:8" customFormat="1">
      <c r="A89" s="13">
        <f>SUM(A88,AND($C89&gt;=Report!$E$2,$C89&lt;=Report!$E$3))</f>
        <v>10</v>
      </c>
      <c r="B89" s="4"/>
      <c r="C89" s="6"/>
      <c r="D89" s="6"/>
      <c r="E89" s="6"/>
      <c r="F89" s="6"/>
      <c r="G89" s="6"/>
      <c r="H89" s="7"/>
    </row>
    <row r="90" spans="1:8" customFormat="1">
      <c r="A90" s="13">
        <f>SUM(A89,AND($C90&gt;=Report!$E$2,$C90&lt;=Report!$E$3))</f>
        <v>10</v>
      </c>
      <c r="B90" s="4"/>
      <c r="C90" s="6"/>
      <c r="D90" s="6"/>
      <c r="E90" s="6"/>
      <c r="F90" s="6"/>
      <c r="G90" s="6"/>
      <c r="H90" s="7"/>
    </row>
    <row r="91" spans="1:8" customFormat="1">
      <c r="A91" s="13">
        <f>SUM(A90,AND($C91&gt;=Report!$E$2,$C91&lt;=Report!$E$3))</f>
        <v>10</v>
      </c>
      <c r="B91" s="4"/>
      <c r="C91" s="6"/>
      <c r="D91" s="6"/>
      <c r="E91" s="6"/>
      <c r="F91" s="6"/>
      <c r="G91" s="6"/>
      <c r="H91" s="7"/>
    </row>
    <row r="92" spans="1:8" customFormat="1">
      <c r="A92" s="13">
        <f>SUM(A91,AND($C92&gt;=Report!$E$2,$C92&lt;=Report!$E$3))</f>
        <v>10</v>
      </c>
      <c r="B92" s="4"/>
      <c r="C92" s="6"/>
      <c r="D92" s="6"/>
      <c r="E92" s="6"/>
      <c r="F92" s="6"/>
      <c r="G92" s="6"/>
      <c r="H92" s="7"/>
    </row>
    <row r="93" spans="1:8" customFormat="1">
      <c r="A93" s="13">
        <f>SUM(A92,AND($C93&gt;=Report!$E$2,$C93&lt;=Report!$E$3))</f>
        <v>10</v>
      </c>
      <c r="B93" s="4"/>
      <c r="C93" s="6"/>
      <c r="D93" s="6"/>
      <c r="E93" s="6"/>
      <c r="F93" s="6"/>
      <c r="G93" s="6"/>
      <c r="H93" s="7"/>
    </row>
    <row r="94" spans="1:8" customFormat="1">
      <c r="A94" s="13">
        <f>SUM(A93,AND($C94&gt;=Report!$E$2,$C94&lt;=Report!$E$3))</f>
        <v>10</v>
      </c>
      <c r="B94" s="4"/>
      <c r="C94" s="6"/>
      <c r="D94" s="6"/>
      <c r="E94" s="6"/>
      <c r="F94" s="6"/>
      <c r="G94" s="6"/>
      <c r="H94" s="7"/>
    </row>
    <row r="95" spans="1:8" customFormat="1">
      <c r="A95" s="13">
        <f>SUM(A94,AND($C95&gt;=Report!$E$2,$C95&lt;=Report!$E$3))</f>
        <v>10</v>
      </c>
      <c r="B95" s="4"/>
      <c r="C95" s="6"/>
      <c r="D95" s="6"/>
      <c r="E95" s="6"/>
      <c r="F95" s="6"/>
      <c r="G95" s="6"/>
      <c r="H95" s="7"/>
    </row>
    <row r="96" spans="1:8" customFormat="1">
      <c r="A96" s="13">
        <f>SUM(A95,AND($C96&gt;=Report!$E$2,$C96&lt;=Report!$E$3))</f>
        <v>10</v>
      </c>
      <c r="B96" s="4"/>
      <c r="C96" s="6"/>
      <c r="D96" s="6"/>
      <c r="E96" s="6"/>
      <c r="F96" s="6"/>
      <c r="G96" s="6"/>
      <c r="H96" s="7"/>
    </row>
    <row r="97" spans="1:8" customFormat="1">
      <c r="A97" s="13">
        <f>SUM(A96,AND($C97&gt;=Report!$E$2,$C97&lt;=Report!$E$3))</f>
        <v>10</v>
      </c>
      <c r="B97" s="4"/>
      <c r="C97" s="6"/>
      <c r="D97" s="6"/>
      <c r="E97" s="6"/>
      <c r="F97" s="6"/>
      <c r="G97" s="6"/>
      <c r="H97" s="7"/>
    </row>
    <row r="98" spans="1:8" customFormat="1">
      <c r="A98" s="13">
        <f>SUM(A97,AND($C98&gt;=Report!$E$2,$C98&lt;=Report!$E$3))</f>
        <v>10</v>
      </c>
      <c r="B98" s="4"/>
      <c r="C98" s="6"/>
      <c r="D98" s="6"/>
      <c r="E98" s="6"/>
      <c r="F98" s="6"/>
      <c r="G98" s="6"/>
      <c r="H98" s="7"/>
    </row>
    <row r="99" spans="1:8" customFormat="1">
      <c r="A99" s="13">
        <f>SUM(A98,AND($C99&gt;=Report!$E$2,$C99&lt;=Report!$E$3))</f>
        <v>10</v>
      </c>
      <c r="B99" s="4"/>
      <c r="C99" s="6"/>
      <c r="D99" s="6"/>
      <c r="E99" s="6"/>
      <c r="F99" s="6"/>
      <c r="G99" s="6"/>
      <c r="H99" s="7"/>
    </row>
    <row r="100" spans="1:8" customFormat="1">
      <c r="A100" s="13">
        <f>SUM(A99,AND($C100&gt;=Report!$E$2,$C100&lt;=Report!$E$3))</f>
        <v>10</v>
      </c>
      <c r="B100" s="4"/>
      <c r="C100" s="6"/>
      <c r="D100" s="6"/>
      <c r="E100" s="6"/>
      <c r="F100" s="6"/>
      <c r="G100" s="6"/>
      <c r="H100" s="7"/>
    </row>
    <row r="101" spans="1:8" customFormat="1">
      <c r="A101" s="13">
        <f>SUM(A100,AND($C101&gt;=Report!$E$2,$C101&lt;=Report!$E$3))</f>
        <v>10</v>
      </c>
      <c r="B101" s="4"/>
      <c r="C101" s="6"/>
      <c r="D101" s="6"/>
      <c r="E101" s="6"/>
      <c r="F101" s="6"/>
      <c r="G101" s="6"/>
      <c r="H101" s="7"/>
    </row>
    <row r="102" spans="1:8" customFormat="1">
      <c r="A102" s="13">
        <f>SUM(A101,AND($C102&gt;=Report!$E$2,$C102&lt;=Report!$E$3))</f>
        <v>10</v>
      </c>
      <c r="B102" s="4"/>
      <c r="C102" s="6"/>
      <c r="D102" s="6"/>
      <c r="E102" s="6"/>
      <c r="F102" s="6"/>
      <c r="G102" s="6"/>
      <c r="H102" s="7"/>
    </row>
    <row r="103" spans="1:8" customFormat="1">
      <c r="A103" s="13">
        <f>SUM(A102,AND($C103&gt;=Report!$E$2,$C103&lt;=Report!$E$3))</f>
        <v>10</v>
      </c>
      <c r="B103" s="4"/>
      <c r="C103" s="6"/>
      <c r="D103" s="6"/>
      <c r="E103" s="6"/>
      <c r="F103" s="6"/>
      <c r="G103" s="6"/>
      <c r="H103" s="7"/>
    </row>
    <row r="104" spans="1:8" customFormat="1">
      <c r="A104" s="13">
        <f>SUM(A103,AND($C104&gt;=Report!$E$2,$C104&lt;=Report!$E$3))</f>
        <v>10</v>
      </c>
      <c r="B104" s="4"/>
      <c r="C104" s="6"/>
      <c r="D104" s="6"/>
      <c r="E104" s="6"/>
      <c r="F104" s="6"/>
      <c r="G104" s="6"/>
      <c r="H104" s="7"/>
    </row>
    <row r="105" spans="1:8" customFormat="1">
      <c r="A105" s="13">
        <f>SUM(A104,AND($C105&gt;=Report!$E$2,$C105&lt;=Report!$E$3))</f>
        <v>10</v>
      </c>
      <c r="B105" s="4"/>
      <c r="C105" s="6"/>
      <c r="D105" s="6"/>
      <c r="E105" s="6"/>
      <c r="F105" s="6"/>
      <c r="G105" s="6"/>
      <c r="H105" s="7"/>
    </row>
    <row r="106" spans="1:8" customFormat="1">
      <c r="A106" s="13">
        <f>SUM(A105,AND($C106&gt;=Report!$E$2,$C106&lt;=Report!$E$3))</f>
        <v>10</v>
      </c>
      <c r="B106" s="4"/>
      <c r="C106" s="6"/>
      <c r="D106" s="6"/>
      <c r="E106" s="6"/>
      <c r="F106" s="6"/>
      <c r="G106" s="6"/>
      <c r="H106" s="7"/>
    </row>
    <row r="107" spans="1:8" customFormat="1">
      <c r="A107" s="13">
        <f>SUM(A106,AND($C107&gt;=Report!$E$2,$C107&lt;=Report!$E$3))</f>
        <v>10</v>
      </c>
      <c r="B107" s="4"/>
      <c r="C107" s="6"/>
      <c r="D107" s="6"/>
      <c r="E107" s="6"/>
      <c r="F107" s="6"/>
      <c r="G107" s="6"/>
      <c r="H107" s="7"/>
    </row>
    <row r="108" spans="1:8" customFormat="1">
      <c r="A108" s="13">
        <f>SUM(A107,AND($C108&gt;=Report!$E$2,$C108&lt;=Report!$E$3))</f>
        <v>10</v>
      </c>
      <c r="B108" s="4"/>
      <c r="C108" s="6"/>
      <c r="D108" s="6"/>
      <c r="E108" s="6"/>
      <c r="F108" s="6"/>
      <c r="G108" s="6"/>
      <c r="H108" s="7"/>
    </row>
    <row r="109" spans="1:8" customFormat="1">
      <c r="A109" s="13">
        <f>SUM(A108,AND($C109&gt;=Report!$E$2,$C109&lt;=Report!$E$3))</f>
        <v>10</v>
      </c>
      <c r="B109" s="4"/>
      <c r="C109" s="6"/>
      <c r="D109" s="6"/>
      <c r="E109" s="6"/>
      <c r="F109" s="6"/>
      <c r="G109" s="6"/>
      <c r="H109" s="7"/>
    </row>
    <row r="110" spans="1:8" customFormat="1">
      <c r="A110" s="13">
        <f>SUM(A109,AND($C110&gt;=Report!$E$2,$C110&lt;=Report!$E$3))</f>
        <v>10</v>
      </c>
      <c r="B110" s="4"/>
      <c r="C110" s="6"/>
      <c r="D110" s="6"/>
      <c r="E110" s="6"/>
      <c r="F110" s="6"/>
      <c r="G110" s="6"/>
      <c r="H110" s="7"/>
    </row>
    <row r="111" spans="1:8" customFormat="1">
      <c r="A111" s="13">
        <f>SUM(A110,AND($C111&gt;=Report!$E$2,$C111&lt;=Report!$E$3))</f>
        <v>10</v>
      </c>
      <c r="B111" s="4"/>
      <c r="C111" s="6"/>
      <c r="D111" s="6"/>
      <c r="E111" s="6"/>
      <c r="F111" s="6"/>
      <c r="G111" s="6"/>
      <c r="H111" s="7"/>
    </row>
    <row r="112" spans="1:8" customFormat="1">
      <c r="A112" s="13">
        <f>SUM(A111,AND($C112&gt;=Report!$E$2,$C112&lt;=Report!$E$3))</f>
        <v>10</v>
      </c>
      <c r="B112" s="4"/>
      <c r="C112" s="6"/>
      <c r="D112" s="6"/>
      <c r="E112" s="6"/>
      <c r="F112" s="6"/>
      <c r="G112" s="6"/>
      <c r="H112" s="7"/>
    </row>
    <row r="113" spans="1:8" customFormat="1">
      <c r="A113" s="13">
        <f>SUM(A112,AND($C113&gt;=Report!$E$2,$C113&lt;=Report!$E$3))</f>
        <v>10</v>
      </c>
      <c r="B113" s="4"/>
      <c r="C113" s="6"/>
      <c r="D113" s="6"/>
      <c r="E113" s="6"/>
      <c r="F113" s="6"/>
      <c r="G113" s="6"/>
      <c r="H113" s="7"/>
    </row>
    <row r="114" spans="1:8" customFormat="1">
      <c r="A114" s="13">
        <f>SUM(A113,AND($C114&gt;=Report!$E$2,$C114&lt;=Report!$E$3))</f>
        <v>10</v>
      </c>
      <c r="B114" s="4"/>
      <c r="C114" s="6"/>
      <c r="D114" s="6"/>
      <c r="E114" s="6"/>
      <c r="F114" s="6"/>
      <c r="G114" s="6"/>
      <c r="H114" s="7"/>
    </row>
    <row r="115" spans="1:8" customFormat="1">
      <c r="A115" s="13">
        <f>SUM(A114,AND($C115&gt;=Report!$E$2,$C115&lt;=Report!$E$3))</f>
        <v>10</v>
      </c>
      <c r="B115" s="4"/>
      <c r="C115" s="6"/>
      <c r="D115" s="6"/>
      <c r="E115" s="6"/>
      <c r="F115" s="6"/>
      <c r="G115" s="6"/>
      <c r="H115" s="7"/>
    </row>
    <row r="116" spans="1:8" customFormat="1">
      <c r="A116" s="13">
        <f>SUM(A115,AND($C116&gt;=Report!$E$2,$C116&lt;=Report!$E$3))</f>
        <v>10</v>
      </c>
      <c r="B116" s="4"/>
      <c r="C116" s="6"/>
      <c r="D116" s="6"/>
      <c r="E116" s="6"/>
      <c r="F116" s="6"/>
      <c r="G116" s="6"/>
      <c r="H116" s="7"/>
    </row>
    <row r="117" spans="1:8" customFormat="1">
      <c r="A117" s="13">
        <f>SUM(A116,AND($C117&gt;=Report!$E$2,$C117&lt;=Report!$E$3))</f>
        <v>10</v>
      </c>
      <c r="B117" s="4"/>
      <c r="C117" s="6"/>
      <c r="D117" s="6"/>
      <c r="E117" s="6"/>
      <c r="F117" s="6"/>
      <c r="G117" s="6"/>
      <c r="H117" s="7"/>
    </row>
    <row r="118" spans="1:8" customFormat="1">
      <c r="A118" s="13">
        <f>SUM(A117,AND($C118&gt;=Report!$E$2,$C118&lt;=Report!$E$3))</f>
        <v>10</v>
      </c>
      <c r="B118" s="4"/>
      <c r="C118" s="6"/>
      <c r="D118" s="6"/>
      <c r="E118" s="6"/>
      <c r="F118" s="6"/>
      <c r="G118" s="6"/>
      <c r="H118" s="7"/>
    </row>
    <row r="119" spans="1:8" customFormat="1">
      <c r="A119" s="13">
        <f>SUM(A118,AND($C119&gt;=Report!$E$2,$C119&lt;=Report!$E$3))</f>
        <v>10</v>
      </c>
      <c r="B119" s="4"/>
      <c r="C119" s="6"/>
      <c r="D119" s="6"/>
      <c r="E119" s="6"/>
      <c r="F119" s="6"/>
      <c r="G119" s="6"/>
      <c r="H119" s="7"/>
    </row>
    <row r="120" spans="1:8" customFormat="1">
      <c r="A120" s="13">
        <f>SUM(A119,AND($C120&gt;=Report!$E$2,$C120&lt;=Report!$E$3))</f>
        <v>10</v>
      </c>
      <c r="B120" s="4"/>
      <c r="C120" s="6"/>
      <c r="D120" s="6"/>
      <c r="E120" s="6"/>
      <c r="F120" s="6"/>
      <c r="G120" s="6"/>
      <c r="H120" s="7"/>
    </row>
    <row r="121" spans="1:8" customFormat="1">
      <c r="A121" s="13">
        <f>SUM(A120,AND($C121&gt;=Report!$E$2,$C121&lt;=Report!$E$3))</f>
        <v>10</v>
      </c>
      <c r="B121" s="4"/>
      <c r="C121" s="6"/>
      <c r="D121" s="6"/>
      <c r="E121" s="6"/>
      <c r="F121" s="6"/>
      <c r="G121" s="6"/>
      <c r="H121" s="7"/>
    </row>
    <row r="122" spans="1:8" customFormat="1">
      <c r="A122" s="13">
        <f>SUM(A121,AND($C122&gt;=Report!$E$2,$C122&lt;=Report!$E$3))</f>
        <v>10</v>
      </c>
      <c r="B122" s="4"/>
      <c r="C122" s="6"/>
      <c r="D122" s="6"/>
      <c r="E122" s="6"/>
      <c r="F122" s="6"/>
      <c r="G122" s="6"/>
      <c r="H122" s="7"/>
    </row>
    <row r="123" spans="1:8" customFormat="1">
      <c r="A123" s="13">
        <f>SUM(A122,AND($C123&gt;=Report!$E$2,$C123&lt;=Report!$E$3))</f>
        <v>10</v>
      </c>
      <c r="B123" s="4"/>
      <c r="C123" s="6"/>
      <c r="D123" s="6"/>
      <c r="E123" s="6"/>
      <c r="F123" s="6"/>
      <c r="G123" s="6"/>
      <c r="H123" s="7"/>
    </row>
    <row r="124" spans="1:8" customFormat="1">
      <c r="A124" s="13">
        <f>SUM(A123,AND($C124&gt;=Report!$E$2,$C124&lt;=Report!$E$3))</f>
        <v>10</v>
      </c>
      <c r="B124" s="4"/>
      <c r="C124" s="6"/>
      <c r="D124" s="6"/>
      <c r="E124" s="6"/>
      <c r="F124" s="6"/>
      <c r="G124" s="6"/>
      <c r="H124" s="7"/>
    </row>
    <row r="125" spans="1:8" customFormat="1">
      <c r="A125" s="13">
        <f>SUM(A124,AND($C125&gt;=Report!$E$2,$C125&lt;=Report!$E$3))</f>
        <v>10</v>
      </c>
      <c r="B125" s="4"/>
      <c r="C125" s="6"/>
      <c r="D125" s="6"/>
      <c r="E125" s="6"/>
      <c r="F125" s="6"/>
      <c r="G125" s="6"/>
      <c r="H125" s="7"/>
    </row>
    <row r="126" spans="1:8" customFormat="1">
      <c r="A126" s="13">
        <f>SUM(A125,AND($C126&gt;=Report!$E$2,$C126&lt;=Report!$E$3))</f>
        <v>10</v>
      </c>
      <c r="B126" s="4"/>
      <c r="C126" s="6"/>
      <c r="D126" s="6"/>
      <c r="E126" s="6"/>
      <c r="F126" s="6"/>
      <c r="G126" s="6"/>
      <c r="H126" s="7"/>
    </row>
    <row r="127" spans="1:8" customFormat="1">
      <c r="A127" s="13">
        <f>SUM(A126,AND($C127&gt;=Report!$E$2,$C127&lt;=Report!$E$3))</f>
        <v>10</v>
      </c>
      <c r="B127" s="4"/>
      <c r="C127" s="6"/>
      <c r="D127" s="6"/>
      <c r="E127" s="6"/>
      <c r="F127" s="6"/>
      <c r="G127" s="6"/>
      <c r="H127" s="7"/>
    </row>
    <row r="128" spans="1:8" customFormat="1">
      <c r="A128" s="13">
        <f>SUM(A127,AND($C128&gt;=Report!$E$2,$C128&lt;=Report!$E$3))</f>
        <v>10</v>
      </c>
      <c r="B128" s="4"/>
      <c r="C128" s="6"/>
      <c r="D128" s="6"/>
      <c r="E128" s="6"/>
      <c r="F128" s="6"/>
      <c r="G128" s="6"/>
      <c r="H128" s="7"/>
    </row>
    <row r="129" spans="1:8" customFormat="1">
      <c r="A129" s="13">
        <f>SUM(A128,AND($C129&gt;=Report!$E$2,$C129&lt;=Report!$E$3))</f>
        <v>10</v>
      </c>
      <c r="B129" s="4"/>
      <c r="C129" s="6"/>
      <c r="D129" s="6"/>
      <c r="E129" s="6"/>
      <c r="F129" s="6"/>
      <c r="G129" s="6"/>
      <c r="H129" s="7"/>
    </row>
    <row r="130" spans="1:8" customFormat="1">
      <c r="A130" s="13">
        <f>SUM(A129,AND($C130&gt;=Report!$E$2,$C130&lt;=Report!$E$3))</f>
        <v>10</v>
      </c>
      <c r="B130" s="4"/>
      <c r="C130" s="6"/>
      <c r="D130" s="6"/>
      <c r="E130" s="6"/>
      <c r="F130" s="6"/>
      <c r="G130" s="6"/>
      <c r="H130" s="7"/>
    </row>
    <row r="131" spans="1:8" customFormat="1">
      <c r="A131" s="13">
        <f>SUM(A130,AND($C131&gt;=Report!$E$2,$C131&lt;=Report!$E$3))</f>
        <v>10</v>
      </c>
      <c r="B131" s="4"/>
      <c r="C131" s="6"/>
      <c r="D131" s="6"/>
      <c r="E131" s="6"/>
      <c r="F131" s="6"/>
      <c r="G131" s="6"/>
      <c r="H131" s="7"/>
    </row>
    <row r="132" spans="1:8" customFormat="1">
      <c r="A132" s="13">
        <f>SUM(A131,AND($C132&gt;=Report!$E$2,$C132&lt;=Report!$E$3))</f>
        <v>10</v>
      </c>
      <c r="B132" s="4"/>
      <c r="C132" s="6"/>
      <c r="D132" s="6"/>
      <c r="E132" s="6"/>
      <c r="F132" s="6"/>
      <c r="G132" s="6"/>
      <c r="H132" s="7"/>
    </row>
    <row r="133" spans="1:8" customFormat="1">
      <c r="A133" s="13">
        <f>SUM(A132,AND($C133&gt;=Report!$E$2,$C133&lt;=Report!$E$3))</f>
        <v>10</v>
      </c>
      <c r="B133" s="4"/>
      <c r="C133" s="6"/>
      <c r="D133" s="6"/>
      <c r="E133" s="6"/>
      <c r="F133" s="6"/>
      <c r="G133" s="6"/>
      <c r="H133" s="7"/>
    </row>
    <row r="134" spans="1:8" customFormat="1">
      <c r="A134" s="13">
        <f>SUM(A133,AND($C134&gt;=Report!$E$2,$C134&lt;=Report!$E$3))</f>
        <v>10</v>
      </c>
      <c r="B134" s="4"/>
      <c r="C134" s="6"/>
      <c r="D134" s="6"/>
      <c r="E134" s="6"/>
      <c r="F134" s="6"/>
      <c r="G134" s="6"/>
      <c r="H134" s="7"/>
    </row>
    <row r="135" spans="1:8" customFormat="1">
      <c r="A135" s="13">
        <f>SUM(A134,AND($C135&gt;=Report!$E$2,$C135&lt;=Report!$E$3))</f>
        <v>10</v>
      </c>
      <c r="B135" s="4"/>
      <c r="C135" s="6"/>
      <c r="D135" s="6"/>
      <c r="E135" s="6"/>
      <c r="F135" s="6"/>
      <c r="G135" s="6"/>
      <c r="H135" s="7"/>
    </row>
    <row r="136" spans="1:8" customFormat="1">
      <c r="A136" s="13">
        <f>SUM(A135,AND($C136&gt;=Report!$E$2,$C136&lt;=Report!$E$3))</f>
        <v>10</v>
      </c>
      <c r="B136" s="4"/>
      <c r="C136" s="6"/>
      <c r="D136" s="6"/>
      <c r="E136" s="6"/>
      <c r="F136" s="6"/>
      <c r="G136" s="6"/>
      <c r="H136" s="7"/>
    </row>
    <row r="137" spans="1:8" customFormat="1">
      <c r="A137" s="13">
        <f>SUM(A136,AND($C137&gt;=Report!$E$2,$C137&lt;=Report!$E$3))</f>
        <v>10</v>
      </c>
      <c r="B137" s="4"/>
      <c r="C137" s="6"/>
      <c r="D137" s="6"/>
      <c r="E137" s="6"/>
      <c r="F137" s="6"/>
      <c r="G137" s="6"/>
      <c r="H137" s="7"/>
    </row>
    <row r="138" spans="1:8" customFormat="1">
      <c r="A138" s="13">
        <f>SUM(A137,AND($C138&gt;=Report!$E$2,$C138&lt;=Report!$E$3))</f>
        <v>10</v>
      </c>
      <c r="B138" s="4"/>
      <c r="C138" s="6"/>
      <c r="D138" s="6"/>
      <c r="E138" s="6"/>
      <c r="F138" s="6"/>
      <c r="G138" s="6"/>
      <c r="H138" s="7"/>
    </row>
    <row r="139" spans="1:8" customFormat="1">
      <c r="A139" s="13">
        <f>SUM(A138,AND($C139&gt;=Report!$E$2,$C139&lt;=Report!$E$3))</f>
        <v>10</v>
      </c>
      <c r="B139" s="4"/>
      <c r="C139" s="6"/>
      <c r="D139" s="6"/>
      <c r="E139" s="6"/>
      <c r="F139" s="6"/>
      <c r="G139" s="6"/>
      <c r="H139" s="7"/>
    </row>
    <row r="140" spans="1:8" customFormat="1">
      <c r="A140" s="13">
        <f>SUM(A139,AND($C140&gt;=Report!$E$2,$C140&lt;=Report!$E$3))</f>
        <v>10</v>
      </c>
      <c r="B140" s="4"/>
      <c r="C140" s="6"/>
      <c r="D140" s="6"/>
      <c r="E140" s="6"/>
      <c r="F140" s="6"/>
      <c r="G140" s="6"/>
      <c r="H140" s="7"/>
    </row>
    <row r="141" spans="1:8" customFormat="1">
      <c r="A141" s="13">
        <f>SUM(A140,AND($C141&gt;=Report!$E$2,$C141&lt;=Report!$E$3))</f>
        <v>10</v>
      </c>
      <c r="B141" s="4"/>
      <c r="C141" s="6"/>
      <c r="D141" s="6"/>
      <c r="E141" s="6"/>
      <c r="F141" s="6"/>
      <c r="G141" s="6"/>
      <c r="H141" s="7"/>
    </row>
    <row r="142" spans="1:8" customFormat="1">
      <c r="A142" s="13">
        <f>SUM(A141,AND($C142&gt;=Report!$E$2,$C142&lt;=Report!$E$3))</f>
        <v>10</v>
      </c>
      <c r="B142" s="4"/>
      <c r="C142" s="6"/>
      <c r="D142" s="6"/>
      <c r="E142" s="6"/>
      <c r="F142" s="6"/>
      <c r="G142" s="6"/>
      <c r="H142" s="7"/>
    </row>
    <row r="143" spans="1:8" customFormat="1">
      <c r="A143" s="13">
        <f>SUM(A142,AND($C143&gt;=Report!$E$2,$C143&lt;=Report!$E$3))</f>
        <v>10</v>
      </c>
      <c r="B143" s="4"/>
      <c r="C143" s="6"/>
      <c r="D143" s="6"/>
      <c r="E143" s="6"/>
      <c r="F143" s="6"/>
      <c r="G143" s="6"/>
      <c r="H143" s="7"/>
    </row>
    <row r="144" spans="1:8" customFormat="1">
      <c r="A144" s="13">
        <f>SUM(A143,AND($C144&gt;=Report!$E$2,$C144&lt;=Report!$E$3))</f>
        <v>10</v>
      </c>
      <c r="B144" s="4"/>
      <c r="C144" s="6"/>
      <c r="D144" s="6"/>
      <c r="E144" s="6"/>
      <c r="F144" s="6"/>
      <c r="G144" s="6"/>
      <c r="H144" s="7"/>
    </row>
    <row r="145" spans="1:8" customFormat="1">
      <c r="A145" s="13">
        <f>SUM(A144,AND($C145&gt;=Report!$E$2,$C145&lt;=Report!$E$3))</f>
        <v>10</v>
      </c>
      <c r="B145" s="4"/>
      <c r="C145" s="6"/>
      <c r="D145" s="6"/>
      <c r="E145" s="6"/>
      <c r="F145" s="6"/>
      <c r="G145" s="6"/>
      <c r="H145" s="7"/>
    </row>
    <row r="146" spans="1:8" customFormat="1">
      <c r="A146" s="13">
        <f>SUM(A145,AND($C146&gt;=Report!$E$2,$C146&lt;=Report!$E$3))</f>
        <v>10</v>
      </c>
      <c r="B146" s="4"/>
      <c r="C146" s="6"/>
      <c r="D146" s="6"/>
      <c r="E146" s="6"/>
      <c r="F146" s="6"/>
      <c r="G146" s="6"/>
      <c r="H146" s="7"/>
    </row>
    <row r="147" spans="1:8" customFormat="1">
      <c r="A147" s="13">
        <f>SUM(A146,AND($C147&gt;=Report!$E$2,$C147&lt;=Report!$E$3))</f>
        <v>10</v>
      </c>
      <c r="B147" s="4"/>
      <c r="C147" s="6"/>
      <c r="D147" s="6"/>
      <c r="E147" s="6"/>
      <c r="F147" s="6"/>
      <c r="G147" s="6"/>
      <c r="H147" s="7"/>
    </row>
    <row r="148" spans="1:8" customFormat="1">
      <c r="A148" s="13">
        <f>SUM(A147,AND($C148&gt;=Report!$E$2,$C148&lt;=Report!$E$3))</f>
        <v>10</v>
      </c>
      <c r="B148" s="4"/>
      <c r="C148" s="6"/>
      <c r="D148" s="6"/>
      <c r="E148" s="6"/>
      <c r="F148" s="6"/>
      <c r="G148" s="6"/>
      <c r="H148" s="7"/>
    </row>
    <row r="149" spans="1:8" customFormat="1">
      <c r="A149" s="13">
        <f>SUM(A148,AND($C149&gt;=Report!$E$2,$C149&lt;=Report!$E$3))</f>
        <v>10</v>
      </c>
      <c r="B149" s="4"/>
      <c r="C149" s="6"/>
      <c r="D149" s="6"/>
      <c r="E149" s="6"/>
      <c r="F149" s="6"/>
      <c r="G149" s="6"/>
      <c r="H149" s="7"/>
    </row>
    <row r="150" spans="1:8" customFormat="1">
      <c r="A150" s="13">
        <f>SUM(A149,AND($C150&gt;=Report!$E$2,$C150&lt;=Report!$E$3))</f>
        <v>10</v>
      </c>
      <c r="B150" s="4"/>
      <c r="C150" s="6"/>
      <c r="D150" s="6"/>
      <c r="E150" s="6"/>
      <c r="F150" s="6"/>
      <c r="G150" s="6"/>
      <c r="H150" s="7"/>
    </row>
    <row r="151" spans="1:8" customFormat="1">
      <c r="A151" s="13">
        <f>SUM(A150,AND($C151&gt;=Report!$E$2,$C151&lt;=Report!$E$3))</f>
        <v>10</v>
      </c>
      <c r="B151" s="4"/>
      <c r="C151" s="6"/>
      <c r="D151" s="6"/>
      <c r="E151" s="6"/>
      <c r="F151" s="6"/>
      <c r="G151" s="6"/>
      <c r="H151" s="7"/>
    </row>
    <row r="152" spans="1:8" customFormat="1">
      <c r="A152" s="13">
        <f>SUM(A151,AND($C152&gt;=Report!$E$2,$C152&lt;=Report!$E$3))</f>
        <v>10</v>
      </c>
      <c r="B152" s="4"/>
      <c r="C152" s="6"/>
      <c r="D152" s="6"/>
      <c r="E152" s="6"/>
      <c r="F152" s="6"/>
      <c r="G152" s="6"/>
      <c r="H152" s="7"/>
    </row>
    <row r="153" spans="1:8" customFormat="1">
      <c r="A153" s="13">
        <f>SUM(A152,AND($C153&gt;=Report!$E$2,$C153&lt;=Report!$E$3))</f>
        <v>10</v>
      </c>
      <c r="B153" s="4"/>
      <c r="C153" s="6"/>
      <c r="D153" s="6"/>
      <c r="E153" s="6"/>
      <c r="F153" s="6"/>
      <c r="G153" s="6"/>
      <c r="H153" s="7"/>
    </row>
    <row r="154" spans="1:8" customFormat="1">
      <c r="A154" s="13">
        <f>SUM(A153,AND($C154&gt;=Report!$E$2,$C154&lt;=Report!$E$3))</f>
        <v>10</v>
      </c>
      <c r="B154" s="4"/>
      <c r="C154" s="6"/>
      <c r="D154" s="6"/>
      <c r="E154" s="6"/>
      <c r="F154" s="6"/>
      <c r="G154" s="6"/>
      <c r="H154" s="7"/>
    </row>
    <row r="155" spans="1:8" customFormat="1">
      <c r="A155" s="13">
        <f>SUM(A154,AND($C155&gt;=Report!$E$2,$C155&lt;=Report!$E$3))</f>
        <v>10</v>
      </c>
      <c r="B155" s="4"/>
      <c r="C155" s="6"/>
      <c r="D155" s="6"/>
      <c r="E155" s="6"/>
      <c r="F155" s="6"/>
      <c r="G155" s="6"/>
      <c r="H155" s="7"/>
    </row>
    <row r="156" spans="1:8" customFormat="1">
      <c r="A156" s="13">
        <f>SUM(A155,AND($C156&gt;=Report!$E$2,$C156&lt;=Report!$E$3))</f>
        <v>10</v>
      </c>
      <c r="B156" s="4"/>
      <c r="C156" s="6"/>
      <c r="D156" s="6"/>
      <c r="E156" s="6"/>
      <c r="F156" s="6"/>
      <c r="G156" s="6"/>
      <c r="H156" s="7"/>
    </row>
    <row r="157" spans="1:8" customFormat="1">
      <c r="A157" s="13">
        <f>SUM(A156,AND($C157&gt;=Report!$E$2,$C157&lt;=Report!$E$3))</f>
        <v>10</v>
      </c>
      <c r="B157" s="4"/>
      <c r="C157" s="6"/>
      <c r="D157" s="6"/>
      <c r="E157" s="6"/>
      <c r="F157" s="6"/>
      <c r="G157" s="6"/>
      <c r="H157" s="7"/>
    </row>
    <row r="158" spans="1:8" customFormat="1">
      <c r="A158" s="13">
        <f>SUM(A157,AND($C158&gt;=Report!$E$2,$C158&lt;=Report!$E$3))</f>
        <v>10</v>
      </c>
      <c r="B158" s="4"/>
      <c r="C158" s="6"/>
      <c r="D158" s="6"/>
      <c r="E158" s="6"/>
      <c r="F158" s="6"/>
      <c r="G158" s="6"/>
      <c r="H158" s="7"/>
    </row>
    <row r="159" spans="1:8" customFormat="1">
      <c r="A159" s="13">
        <f>SUM(A158,AND($C159&gt;=Report!$E$2,$C159&lt;=Report!$E$3))</f>
        <v>10</v>
      </c>
      <c r="B159" s="4"/>
      <c r="C159" s="6"/>
      <c r="D159" s="6"/>
      <c r="E159" s="6"/>
      <c r="F159" s="6"/>
      <c r="G159" s="6"/>
      <c r="H159" s="7"/>
    </row>
    <row r="160" spans="1:8" customFormat="1">
      <c r="A160" s="13">
        <f>SUM(A159,AND($C160&gt;=Report!$E$2,$C160&lt;=Report!$E$3))</f>
        <v>10</v>
      </c>
      <c r="B160" s="4"/>
      <c r="C160" s="6"/>
      <c r="D160" s="6"/>
      <c r="E160" s="6"/>
      <c r="F160" s="6"/>
      <c r="G160" s="6"/>
      <c r="H160" s="7"/>
    </row>
    <row r="161" spans="1:8" customFormat="1">
      <c r="A161" s="13">
        <f>SUM(A160,AND($C161&gt;=Report!$E$2,$C161&lt;=Report!$E$3))</f>
        <v>10</v>
      </c>
      <c r="B161" s="4"/>
      <c r="C161" s="6"/>
      <c r="D161" s="6"/>
      <c r="E161" s="6"/>
      <c r="F161" s="6"/>
      <c r="G161" s="6"/>
      <c r="H161" s="7"/>
    </row>
    <row r="162" spans="1:8" customFormat="1">
      <c r="A162" s="13">
        <f>SUM(A161,AND($C162&gt;=Report!$E$2,$C162&lt;=Report!$E$3))</f>
        <v>10</v>
      </c>
      <c r="B162" s="4"/>
      <c r="C162" s="6"/>
      <c r="D162" s="6"/>
      <c r="E162" s="6"/>
      <c r="F162" s="6"/>
      <c r="G162" s="6"/>
      <c r="H162" s="7"/>
    </row>
    <row r="163" spans="1:8" customFormat="1">
      <c r="A163" s="13">
        <f>SUM(A162,AND($C163&gt;=Report!$E$2,$C163&lt;=Report!$E$3))</f>
        <v>10</v>
      </c>
      <c r="B163" s="4"/>
      <c r="C163" s="6"/>
      <c r="D163" s="6"/>
      <c r="E163" s="6"/>
      <c r="F163" s="6"/>
      <c r="G163" s="6"/>
      <c r="H163" s="7"/>
    </row>
    <row r="164" spans="1:8" customFormat="1">
      <c r="A164" s="13">
        <f>SUM(A163,AND($C164&gt;=Report!$E$2,$C164&lt;=Report!$E$3))</f>
        <v>10</v>
      </c>
      <c r="B164" s="4"/>
      <c r="C164" s="6"/>
      <c r="D164" s="6"/>
      <c r="E164" s="6"/>
      <c r="F164" s="6"/>
      <c r="G164" s="6"/>
      <c r="H164" s="7"/>
    </row>
    <row r="165" spans="1:8" customFormat="1">
      <c r="A165" s="13">
        <f>SUM(A164,AND($C165&gt;=Report!$E$2,$C165&lt;=Report!$E$3))</f>
        <v>10</v>
      </c>
      <c r="B165" s="4"/>
      <c r="C165" s="6"/>
      <c r="D165" s="6"/>
      <c r="E165" s="6"/>
      <c r="F165" s="6"/>
      <c r="G165" s="6"/>
      <c r="H165" s="7"/>
    </row>
    <row r="166" spans="1:8" customFormat="1">
      <c r="A166" s="13">
        <f>SUM(A165,AND($C166&gt;=Report!$E$2,$C166&lt;=Report!$E$3))</f>
        <v>10</v>
      </c>
      <c r="B166" s="4"/>
      <c r="C166" s="6"/>
      <c r="D166" s="6"/>
      <c r="E166" s="6"/>
      <c r="F166" s="6"/>
      <c r="G166" s="6"/>
      <c r="H166" s="7"/>
    </row>
    <row r="167" spans="1:8" customFormat="1">
      <c r="A167" s="13">
        <f>SUM(A166,AND($C167&gt;=Report!$E$2,$C167&lt;=Report!$E$3))</f>
        <v>10</v>
      </c>
      <c r="B167" s="4"/>
      <c r="C167" s="6"/>
      <c r="D167" s="6"/>
      <c r="E167" s="6"/>
      <c r="F167" s="6"/>
      <c r="G167" s="6"/>
      <c r="H167" s="7"/>
    </row>
    <row r="168" spans="1:8" customFormat="1">
      <c r="A168" s="13">
        <f>SUM(A167,AND($C168&gt;=Report!$E$2,$C168&lt;=Report!$E$3))</f>
        <v>10</v>
      </c>
      <c r="B168" s="4"/>
      <c r="C168" s="6"/>
      <c r="D168" s="6"/>
      <c r="E168" s="6"/>
      <c r="F168" s="6"/>
      <c r="G168" s="6"/>
      <c r="H168" s="7"/>
    </row>
    <row r="169" spans="1:8" customFormat="1">
      <c r="A169" s="13">
        <f>SUM(A168,AND($C169&gt;=Report!$E$2,$C169&lt;=Report!$E$3))</f>
        <v>10</v>
      </c>
      <c r="B169" s="4"/>
      <c r="C169" s="6"/>
      <c r="D169" s="6"/>
      <c r="E169" s="6"/>
      <c r="F169" s="6"/>
      <c r="G169" s="6"/>
      <c r="H169" s="7"/>
    </row>
    <row r="170" spans="1:8" customFormat="1">
      <c r="A170" s="13">
        <f>SUM(A169,AND($C170&gt;=Report!$E$2,$C170&lt;=Report!$E$3))</f>
        <v>10</v>
      </c>
      <c r="B170" s="4"/>
      <c r="C170" s="6"/>
      <c r="D170" s="6"/>
      <c r="E170" s="6"/>
      <c r="F170" s="6"/>
      <c r="G170" s="6"/>
      <c r="H170" s="7"/>
    </row>
    <row r="171" spans="1:8" customFormat="1">
      <c r="A171" s="13">
        <f>SUM(A170,AND($C171&gt;=Report!$E$2,$C171&lt;=Report!$E$3))</f>
        <v>10</v>
      </c>
      <c r="B171" s="4"/>
      <c r="C171" s="6"/>
      <c r="D171" s="6"/>
      <c r="E171" s="6"/>
      <c r="F171" s="6"/>
      <c r="G171" s="6"/>
      <c r="H171" s="7"/>
    </row>
    <row r="172" spans="1:8" customFormat="1">
      <c r="A172" s="13">
        <f>SUM(A171,AND($C172&gt;=Report!$E$2,$C172&lt;=Report!$E$3))</f>
        <v>10</v>
      </c>
      <c r="B172" s="4"/>
      <c r="C172" s="6"/>
      <c r="D172" s="6"/>
      <c r="E172" s="6"/>
      <c r="F172" s="6"/>
      <c r="G172" s="6"/>
      <c r="H172" s="7"/>
    </row>
    <row r="173" spans="1:8" customFormat="1">
      <c r="A173" s="13">
        <f>SUM(A172,AND($C173&gt;=Report!$E$2,$C173&lt;=Report!$E$3))</f>
        <v>10</v>
      </c>
      <c r="B173" s="4"/>
      <c r="C173" s="6"/>
      <c r="D173" s="6"/>
      <c r="E173" s="6"/>
      <c r="F173" s="6"/>
      <c r="G173" s="6"/>
      <c r="H173" s="7"/>
    </row>
    <row r="174" spans="1:8" customFormat="1">
      <c r="A174" s="13">
        <f>SUM(A173,AND($C174&gt;=Report!$E$2,$C174&lt;=Report!$E$3))</f>
        <v>10</v>
      </c>
      <c r="B174" s="4"/>
      <c r="C174" s="6"/>
      <c r="D174" s="6"/>
      <c r="E174" s="6"/>
      <c r="F174" s="6"/>
      <c r="G174" s="6"/>
      <c r="H174" s="7"/>
    </row>
    <row r="175" spans="1:8" customFormat="1">
      <c r="A175" s="13">
        <f>SUM(A174,AND($C175&gt;=Report!$E$2,$C175&lt;=Report!$E$3))</f>
        <v>10</v>
      </c>
      <c r="B175" s="4"/>
      <c r="C175" s="6"/>
      <c r="D175" s="6"/>
      <c r="E175" s="6"/>
      <c r="F175" s="6"/>
      <c r="G175" s="6"/>
      <c r="H175" s="7"/>
    </row>
    <row r="176" spans="1:8" customFormat="1">
      <c r="A176" s="13">
        <f>SUM(A175,AND($C176&gt;=Report!$E$2,$C176&lt;=Report!$E$3))</f>
        <v>10</v>
      </c>
      <c r="B176" s="4"/>
      <c r="C176" s="6"/>
      <c r="D176" s="6"/>
      <c r="E176" s="6"/>
      <c r="F176" s="6"/>
      <c r="G176" s="6"/>
      <c r="H176" s="7"/>
    </row>
    <row r="177" spans="1:8" customFormat="1">
      <c r="A177" s="13">
        <f>SUM(A176,AND($C177&gt;=Report!$E$2,$C177&lt;=Report!$E$3))</f>
        <v>10</v>
      </c>
      <c r="B177" s="4"/>
      <c r="C177" s="6"/>
      <c r="D177" s="6"/>
      <c r="E177" s="6"/>
      <c r="F177" s="6"/>
      <c r="G177" s="6"/>
      <c r="H177" s="7"/>
    </row>
    <row r="178" spans="1:8" customFormat="1">
      <c r="A178" s="13">
        <f>SUM(A177,AND($C178&gt;=Report!$E$2,$C178&lt;=Report!$E$3))</f>
        <v>10</v>
      </c>
      <c r="B178" s="4"/>
      <c r="C178" s="6"/>
      <c r="D178" s="6"/>
      <c r="E178" s="6"/>
      <c r="F178" s="6"/>
      <c r="G178" s="6"/>
      <c r="H178" s="7"/>
    </row>
    <row r="179" spans="1:8" customFormat="1">
      <c r="A179" s="13">
        <f>SUM(A178,AND($C179&gt;=Report!$E$2,$C179&lt;=Report!$E$3))</f>
        <v>10</v>
      </c>
      <c r="B179" s="4"/>
      <c r="C179" s="6"/>
      <c r="D179" s="6"/>
      <c r="E179" s="6"/>
      <c r="F179" s="6"/>
      <c r="G179" s="6"/>
      <c r="H179" s="7"/>
    </row>
    <row r="180" spans="1:8" customFormat="1">
      <c r="A180" s="13">
        <f>SUM(A179,AND($C180&gt;=Report!$E$2,$C180&lt;=Report!$E$3))</f>
        <v>10</v>
      </c>
      <c r="B180" s="4"/>
      <c r="C180" s="6"/>
      <c r="D180" s="6"/>
      <c r="E180" s="6"/>
      <c r="F180" s="6"/>
      <c r="G180" s="6"/>
      <c r="H180" s="7"/>
    </row>
    <row r="181" spans="1:8" customFormat="1">
      <c r="A181" s="13">
        <f>SUM(A180,AND($C181&gt;=Report!$E$2,$C181&lt;=Report!$E$3))</f>
        <v>10</v>
      </c>
      <c r="B181" s="4"/>
      <c r="C181" s="6"/>
      <c r="D181" s="6"/>
      <c r="E181" s="6"/>
      <c r="F181" s="6"/>
      <c r="G181" s="6"/>
      <c r="H181" s="7"/>
    </row>
    <row r="182" spans="1:8" customFormat="1">
      <c r="A182" s="13">
        <f>SUM(A181,AND($C182&gt;=Report!$E$2,$C182&lt;=Report!$E$3))</f>
        <v>10</v>
      </c>
      <c r="B182" s="4"/>
      <c r="C182" s="6"/>
      <c r="D182" s="6"/>
      <c r="E182" s="6"/>
      <c r="F182" s="6"/>
      <c r="G182" s="6"/>
      <c r="H182" s="7"/>
    </row>
    <row r="183" spans="1:8" customFormat="1">
      <c r="A183" s="13">
        <f>SUM(A182,AND($C183&gt;=Report!$E$2,$C183&lt;=Report!$E$3))</f>
        <v>10</v>
      </c>
      <c r="B183" s="4"/>
      <c r="C183" s="6"/>
      <c r="D183" s="6"/>
      <c r="E183" s="6"/>
      <c r="F183" s="6"/>
      <c r="G183" s="6"/>
      <c r="H183" s="7"/>
    </row>
    <row r="184" spans="1:8" customFormat="1">
      <c r="A184" s="13">
        <f>SUM(A183,AND($C184&gt;=Report!$E$2,$C184&lt;=Report!$E$3))</f>
        <v>10</v>
      </c>
      <c r="B184" s="4"/>
      <c r="C184" s="6"/>
      <c r="D184" s="6"/>
      <c r="E184" s="6"/>
      <c r="F184" s="6"/>
      <c r="G184" s="6"/>
      <c r="H184" s="7"/>
    </row>
    <row r="185" spans="1:8" customFormat="1">
      <c r="A185" s="13">
        <f>SUM(A184,AND($C185&gt;=Report!$E$2,$C185&lt;=Report!$E$3))</f>
        <v>10</v>
      </c>
      <c r="B185" s="4"/>
      <c r="C185" s="6"/>
      <c r="D185" s="6"/>
      <c r="E185" s="6"/>
      <c r="F185" s="6"/>
      <c r="G185" s="6"/>
      <c r="H185" s="7"/>
    </row>
    <row r="186" spans="1:8" customFormat="1">
      <c r="A186" s="13">
        <f>SUM(A185,AND($C186&gt;=Report!$E$2,$C186&lt;=Report!$E$3))</f>
        <v>10</v>
      </c>
      <c r="B186" s="4"/>
      <c r="C186" s="6"/>
      <c r="D186" s="6"/>
      <c r="E186" s="6"/>
      <c r="F186" s="6"/>
      <c r="G186" s="6"/>
      <c r="H186" s="7"/>
    </row>
    <row r="187" spans="1:8" customFormat="1">
      <c r="A187" s="13">
        <f>SUM(A186,AND($C187&gt;=Report!$E$2,$C187&lt;=Report!$E$3))</f>
        <v>10</v>
      </c>
      <c r="B187" s="4"/>
      <c r="C187" s="6"/>
      <c r="D187" s="6"/>
      <c r="E187" s="6"/>
      <c r="F187" s="6"/>
      <c r="G187" s="6"/>
      <c r="H187" s="7"/>
    </row>
    <row r="188" spans="1:8" customFormat="1">
      <c r="A188" s="13">
        <f>SUM(A187,AND($C188&gt;=Report!$E$2,$C188&lt;=Report!$E$3))</f>
        <v>10</v>
      </c>
      <c r="B188" s="4"/>
      <c r="C188" s="6"/>
      <c r="D188" s="6"/>
      <c r="E188" s="6"/>
      <c r="F188" s="6"/>
      <c r="G188" s="6"/>
      <c r="H188" s="7"/>
    </row>
    <row r="189" spans="1:8" customFormat="1">
      <c r="A189" s="13">
        <f>SUM(A188,AND($C189&gt;=Report!$E$2,$C189&lt;=Report!$E$3))</f>
        <v>10</v>
      </c>
      <c r="B189" s="4"/>
      <c r="C189" s="6"/>
      <c r="D189" s="6"/>
      <c r="E189" s="6"/>
      <c r="F189" s="6"/>
      <c r="G189" s="6"/>
      <c r="H189" s="7"/>
    </row>
    <row r="190" spans="1:8" customFormat="1">
      <c r="A190" s="13">
        <f>SUM(A189,AND($C190&gt;=Report!$E$2,$C190&lt;=Report!$E$3))</f>
        <v>10</v>
      </c>
      <c r="B190" s="4"/>
      <c r="C190" s="6"/>
      <c r="D190" s="6"/>
      <c r="E190" s="6"/>
      <c r="F190" s="6"/>
      <c r="G190" s="6"/>
      <c r="H190" s="7"/>
    </row>
    <row r="191" spans="1:8" customFormat="1">
      <c r="A191" s="13">
        <f>SUM(A190,AND($C191&gt;=Report!$E$2,$C191&lt;=Report!$E$3))</f>
        <v>10</v>
      </c>
      <c r="B191" s="4"/>
      <c r="C191" s="6"/>
      <c r="D191" s="6"/>
      <c r="E191" s="6"/>
      <c r="F191" s="6"/>
      <c r="G191" s="6"/>
      <c r="H191" s="7"/>
    </row>
    <row r="192" spans="1:8" customFormat="1">
      <c r="A192" s="13">
        <f>SUM(A191,AND($C192&gt;=Report!$E$2,$C192&lt;=Report!$E$3))</f>
        <v>10</v>
      </c>
      <c r="B192" s="4"/>
      <c r="C192" s="6"/>
      <c r="D192" s="6"/>
      <c r="E192" s="6"/>
      <c r="F192" s="6"/>
      <c r="G192" s="6"/>
      <c r="H192" s="7"/>
    </row>
    <row r="193" spans="1:8" customFormat="1">
      <c r="A193" s="13">
        <f>SUM(A192,AND($C193&gt;=Report!$E$2,$C193&lt;=Report!$E$3))</f>
        <v>10</v>
      </c>
      <c r="B193" s="4"/>
      <c r="C193" s="6"/>
      <c r="D193" s="6"/>
      <c r="E193" s="6"/>
      <c r="F193" s="6"/>
      <c r="G193" s="6"/>
      <c r="H193" s="7"/>
    </row>
    <row r="194" spans="1:8" customFormat="1">
      <c r="A194" s="13">
        <f>SUM(A193,AND($C194&gt;=Report!$E$2,$C194&lt;=Report!$E$3))</f>
        <v>10</v>
      </c>
      <c r="B194" s="4"/>
      <c r="C194" s="6"/>
      <c r="D194" s="6"/>
      <c r="E194" s="6"/>
      <c r="F194" s="6"/>
      <c r="G194" s="6"/>
      <c r="H194" s="7"/>
    </row>
    <row r="195" spans="1:8" customFormat="1">
      <c r="A195" s="13">
        <f>SUM(A194,AND($C195&gt;=Report!$E$2,$C195&lt;=Report!$E$3))</f>
        <v>10</v>
      </c>
      <c r="B195" s="4"/>
      <c r="C195" s="6"/>
      <c r="D195" s="6"/>
      <c r="E195" s="6"/>
      <c r="F195" s="6"/>
      <c r="G195" s="6"/>
      <c r="H195" s="7"/>
    </row>
    <row r="196" spans="1:8" customFormat="1">
      <c r="A196" s="13">
        <f>SUM(A195,AND($C196&gt;=Report!$E$2,$C196&lt;=Report!$E$3))</f>
        <v>10</v>
      </c>
      <c r="B196" s="4"/>
      <c r="C196" s="6"/>
      <c r="D196" s="6"/>
      <c r="E196" s="6"/>
      <c r="F196" s="6"/>
      <c r="G196" s="6"/>
      <c r="H196" s="7"/>
    </row>
    <row r="197" spans="1:8" customFormat="1">
      <c r="A197" s="13">
        <f>SUM(A196,AND($C197&gt;=Report!$E$2,$C197&lt;=Report!$E$3))</f>
        <v>10</v>
      </c>
      <c r="B197" s="4"/>
      <c r="C197" s="6"/>
      <c r="D197" s="6"/>
      <c r="E197" s="6"/>
      <c r="F197" s="6"/>
      <c r="G197" s="6"/>
      <c r="H197" s="7"/>
    </row>
    <row r="198" spans="1:8" customFormat="1">
      <c r="A198" s="13">
        <f>SUM(A197,AND($C198&gt;=Report!$E$2,$C198&lt;=Report!$E$3))</f>
        <v>10</v>
      </c>
      <c r="B198" s="4"/>
      <c r="C198" s="6"/>
      <c r="D198" s="6"/>
      <c r="E198" s="6"/>
      <c r="F198" s="6"/>
      <c r="G198" s="6"/>
      <c r="H198" s="7"/>
    </row>
    <row r="199" spans="1:8" customFormat="1">
      <c r="A199" s="13">
        <f>SUM(A198,AND($C199&gt;=Report!$E$2,$C199&lt;=Report!$E$3))</f>
        <v>10</v>
      </c>
      <c r="B199" s="4"/>
      <c r="C199" s="6"/>
      <c r="D199" s="6"/>
      <c r="E199" s="6"/>
      <c r="F199" s="6"/>
      <c r="G199" s="6"/>
      <c r="H199" s="7"/>
    </row>
    <row r="200" spans="1:8" customFormat="1">
      <c r="A200" s="13">
        <f>SUM(A199,AND($C200&gt;=Report!$E$2,$C200&lt;=Report!$E$3))</f>
        <v>10</v>
      </c>
      <c r="B200" s="4"/>
      <c r="C200" s="6"/>
      <c r="D200" s="6"/>
      <c r="E200" s="6"/>
      <c r="F200" s="6"/>
      <c r="G200" s="6"/>
      <c r="H200" s="7"/>
    </row>
    <row r="201" spans="1:8" customFormat="1">
      <c r="A201" s="13">
        <f>SUM(A200,AND($C201&gt;=Report!$E$2,$C201&lt;=Report!$E$3))</f>
        <v>10</v>
      </c>
      <c r="B201" s="4"/>
      <c r="C201" s="6"/>
      <c r="D201" s="6"/>
      <c r="E201" s="6"/>
      <c r="F201" s="6"/>
      <c r="G201" s="6"/>
      <c r="H201" s="7"/>
    </row>
    <row r="202" spans="1:8" customFormat="1">
      <c r="A202" s="13">
        <f>SUM(A201,AND($C202&gt;=Report!$E$2,$C202&lt;=Report!$E$3))</f>
        <v>10</v>
      </c>
      <c r="B202" s="4"/>
      <c r="C202" s="6"/>
      <c r="D202" s="6"/>
      <c r="E202" s="6"/>
      <c r="F202" s="6"/>
      <c r="G202" s="6"/>
      <c r="H202" s="7"/>
    </row>
    <row r="203" spans="1:8" customFormat="1">
      <c r="A203" s="13">
        <f>SUM(A202,AND($C203&gt;=Report!$E$2,$C203&lt;=Report!$E$3))</f>
        <v>10</v>
      </c>
      <c r="B203" s="4"/>
      <c r="C203" s="6"/>
      <c r="D203" s="6"/>
      <c r="E203" s="6"/>
      <c r="F203" s="6"/>
      <c r="G203" s="6"/>
      <c r="H203" s="7"/>
    </row>
    <row r="204" spans="1:8" customFormat="1">
      <c r="A204" s="13">
        <f>SUM(A203,AND($C204&gt;=Report!$E$2,$C204&lt;=Report!$E$3))</f>
        <v>10</v>
      </c>
      <c r="B204" s="4"/>
      <c r="C204" s="6"/>
      <c r="D204" s="6"/>
      <c r="E204" s="6"/>
      <c r="F204" s="6"/>
      <c r="G204" s="6"/>
      <c r="H204" s="7"/>
    </row>
    <row r="205" spans="1:8" customFormat="1">
      <c r="A205" s="13">
        <f>SUM(A204,AND($C205&gt;=Report!$E$2,$C205&lt;=Report!$E$3))</f>
        <v>10</v>
      </c>
      <c r="B205" s="4"/>
      <c r="C205" s="6"/>
      <c r="D205" s="6"/>
      <c r="E205" s="6"/>
      <c r="F205" s="6"/>
      <c r="G205" s="6"/>
      <c r="H205" s="7"/>
    </row>
    <row r="206" spans="1:8" customFormat="1">
      <c r="A206" s="13">
        <f>SUM(A205,AND($C206&gt;=Report!$E$2,$C206&lt;=Report!$E$3))</f>
        <v>10</v>
      </c>
      <c r="B206" s="4"/>
      <c r="C206" s="6"/>
      <c r="D206" s="6"/>
      <c r="E206" s="6"/>
      <c r="F206" s="6"/>
      <c r="G206" s="6"/>
      <c r="H206" s="7"/>
    </row>
    <row r="207" spans="1:8" customFormat="1">
      <c r="A207" s="13">
        <f>SUM(A206,AND($C207&gt;=Report!$E$2,$C207&lt;=Report!$E$3))</f>
        <v>10</v>
      </c>
      <c r="B207" s="4"/>
      <c r="C207" s="6"/>
      <c r="D207" s="6"/>
      <c r="E207" s="6"/>
      <c r="F207" s="6"/>
      <c r="G207" s="6"/>
      <c r="H207" s="7"/>
    </row>
    <row r="208" spans="1:8" customFormat="1">
      <c r="A208" s="13">
        <f>SUM(A207,AND($C208&gt;=Report!$E$2,$C208&lt;=Report!$E$3))</f>
        <v>10</v>
      </c>
      <c r="B208" s="4"/>
      <c r="C208" s="6"/>
      <c r="D208" s="6"/>
      <c r="E208" s="6"/>
      <c r="F208" s="6"/>
      <c r="G208" s="6"/>
      <c r="H208" s="7"/>
    </row>
    <row r="209" spans="1:8" customFormat="1">
      <c r="A209" s="13">
        <f>SUM(A208,AND($C209&gt;=Report!$E$2,$C209&lt;=Report!$E$3))</f>
        <v>10</v>
      </c>
      <c r="B209" s="4"/>
      <c r="C209" s="6"/>
      <c r="D209" s="6"/>
      <c r="E209" s="6"/>
      <c r="F209" s="6"/>
      <c r="G209" s="6"/>
      <c r="H209" s="7"/>
    </row>
    <row r="210" spans="1:8" customFormat="1">
      <c r="A210" s="13">
        <f>SUM(A209,AND($C210&gt;=Report!$E$2,$C210&lt;=Report!$E$3))</f>
        <v>10</v>
      </c>
      <c r="B210" s="4"/>
      <c r="C210" s="6"/>
      <c r="D210" s="6"/>
      <c r="E210" s="6"/>
      <c r="F210" s="6"/>
      <c r="G210" s="6"/>
      <c r="H210" s="7"/>
    </row>
    <row r="211" spans="1:8" customFormat="1">
      <c r="A211" s="13">
        <f>SUM(A210,AND($C211&gt;=Report!$E$2,$C211&lt;=Report!$E$3))</f>
        <v>10</v>
      </c>
      <c r="B211" s="4"/>
      <c r="C211" s="6"/>
      <c r="D211" s="6"/>
      <c r="E211" s="6"/>
      <c r="F211" s="6"/>
      <c r="G211" s="6"/>
      <c r="H211" s="7"/>
    </row>
    <row r="212" spans="1:8" customFormat="1">
      <c r="A212" s="13">
        <f>SUM(A211,AND($C212&gt;=Report!$E$2,$C212&lt;=Report!$E$3))</f>
        <v>10</v>
      </c>
      <c r="B212" s="4"/>
      <c r="C212" s="6"/>
      <c r="D212" s="6"/>
      <c r="E212" s="6"/>
      <c r="F212" s="6"/>
      <c r="G212" s="6"/>
      <c r="H212" s="7"/>
    </row>
    <row r="213" spans="1:8" customFormat="1">
      <c r="A213" s="13">
        <f>SUM(A212,AND($C213&gt;=Report!$E$2,$C213&lt;=Report!$E$3))</f>
        <v>10</v>
      </c>
      <c r="B213" s="4"/>
      <c r="C213" s="6"/>
      <c r="D213" s="6"/>
      <c r="E213" s="6"/>
      <c r="F213" s="6"/>
      <c r="G213" s="6"/>
      <c r="H213" s="7"/>
    </row>
    <row r="214" spans="1:8" customFormat="1">
      <c r="A214" s="13">
        <f>SUM(A213,AND($C214&gt;=Report!$E$2,$C214&lt;=Report!$E$3))</f>
        <v>10</v>
      </c>
      <c r="B214" s="4"/>
      <c r="C214" s="6"/>
      <c r="D214" s="6"/>
      <c r="E214" s="6"/>
      <c r="F214" s="6"/>
      <c r="G214" s="6"/>
      <c r="H214" s="7"/>
    </row>
    <row r="215" spans="1:8" customFormat="1">
      <c r="A215" s="13">
        <f>SUM(A214,AND($C215&gt;=Report!$E$2,$C215&lt;=Report!$E$3))</f>
        <v>10</v>
      </c>
      <c r="B215" s="4"/>
      <c r="C215" s="6"/>
      <c r="D215" s="6"/>
      <c r="E215" s="6"/>
      <c r="F215" s="6"/>
      <c r="G215" s="6"/>
      <c r="H215" s="7"/>
    </row>
    <row r="216" spans="1:8" customFormat="1">
      <c r="A216" s="13">
        <f>SUM(A215,AND($C216&gt;=Report!$E$2,$C216&lt;=Report!$E$3))</f>
        <v>10</v>
      </c>
      <c r="B216" s="4"/>
      <c r="C216" s="6"/>
      <c r="D216" s="6"/>
      <c r="E216" s="6"/>
      <c r="F216" s="6"/>
      <c r="G216" s="6"/>
      <c r="H216" s="7"/>
    </row>
    <row r="217" spans="1:8" customFormat="1">
      <c r="A217" s="13">
        <f>SUM(A216,AND($C217&gt;=Report!$E$2,$C217&lt;=Report!$E$3))</f>
        <v>10</v>
      </c>
      <c r="B217" s="4"/>
      <c r="C217" s="6"/>
      <c r="D217" s="6"/>
      <c r="E217" s="6"/>
      <c r="F217" s="6"/>
      <c r="G217" s="6"/>
      <c r="H217" s="7"/>
    </row>
    <row r="218" spans="1:8" customFormat="1">
      <c r="A218" s="13">
        <f>SUM(A217,AND($C218&gt;=Report!$E$2,$C218&lt;=Report!$E$3))</f>
        <v>10</v>
      </c>
      <c r="B218" s="4"/>
      <c r="C218" s="6"/>
      <c r="D218" s="6"/>
      <c r="E218" s="6"/>
      <c r="F218" s="6"/>
      <c r="G218" s="6"/>
      <c r="H218" s="7"/>
    </row>
    <row r="219" spans="1:8" customFormat="1">
      <c r="A219" s="13">
        <f>SUM(A218,AND($C219&gt;=Report!$E$2,$C219&lt;=Report!$E$3))</f>
        <v>10</v>
      </c>
      <c r="B219" s="4"/>
      <c r="C219" s="6"/>
      <c r="D219" s="6"/>
      <c r="E219" s="6"/>
      <c r="F219" s="6"/>
      <c r="G219" s="6"/>
      <c r="H219" s="7"/>
    </row>
    <row r="220" spans="1:8" customFormat="1">
      <c r="A220" s="13">
        <f>SUM(A219,AND($C220&gt;=Report!$E$2,$C220&lt;=Report!$E$3))</f>
        <v>10</v>
      </c>
      <c r="B220" s="4"/>
      <c r="C220" s="6"/>
      <c r="D220" s="6"/>
      <c r="E220" s="6"/>
      <c r="F220" s="6"/>
      <c r="G220" s="6"/>
      <c r="H220" s="7"/>
    </row>
    <row r="221" spans="1:8" customFormat="1">
      <c r="A221" s="13">
        <f>SUM(A220,AND($C221&gt;=Report!$E$2,$C221&lt;=Report!$E$3))</f>
        <v>10</v>
      </c>
      <c r="B221" s="4"/>
      <c r="C221" s="6"/>
      <c r="D221" s="6"/>
      <c r="E221" s="6"/>
      <c r="F221" s="6"/>
      <c r="G221" s="6"/>
      <c r="H221" s="7"/>
    </row>
    <row r="222" spans="1:8" customFormat="1">
      <c r="A222" s="13">
        <f>SUM(A221,AND($C222&gt;=Report!$E$2,$C222&lt;=Report!$E$3))</f>
        <v>10</v>
      </c>
      <c r="B222" s="4"/>
      <c r="C222" s="6"/>
      <c r="D222" s="6"/>
      <c r="E222" s="6"/>
      <c r="F222" s="6"/>
      <c r="G222" s="6"/>
      <c r="H222" s="7"/>
    </row>
    <row r="223" spans="1:8" customFormat="1">
      <c r="A223" s="13">
        <f>SUM(A222,AND($C223&gt;=Report!$E$2,$C223&lt;=Report!$E$3))</f>
        <v>10</v>
      </c>
      <c r="B223" s="4"/>
      <c r="C223" s="6"/>
      <c r="D223" s="6"/>
      <c r="E223" s="6"/>
      <c r="F223" s="6"/>
      <c r="G223" s="6"/>
      <c r="H223" s="7"/>
    </row>
    <row r="224" spans="1:8" customFormat="1">
      <c r="A224" s="13">
        <f>SUM(A223,AND($C224&gt;=Report!$E$2,$C224&lt;=Report!$E$3))</f>
        <v>10</v>
      </c>
      <c r="B224" s="4"/>
      <c r="C224" s="6"/>
      <c r="D224" s="6"/>
      <c r="E224" s="6"/>
      <c r="F224" s="6"/>
      <c r="G224" s="6"/>
      <c r="H224" s="7"/>
    </row>
    <row r="225" spans="1:8" customFormat="1">
      <c r="A225" s="13">
        <f>SUM(A224,AND($C225&gt;=Report!$E$2,$C225&lt;=Report!$E$3))</f>
        <v>10</v>
      </c>
      <c r="B225" s="4"/>
      <c r="C225" s="6"/>
      <c r="D225" s="6"/>
      <c r="E225" s="6"/>
      <c r="F225" s="6"/>
      <c r="G225" s="6"/>
      <c r="H225" s="7"/>
    </row>
    <row r="226" spans="1:8" customFormat="1">
      <c r="A226" s="13">
        <f>SUM(A225,AND($C226&gt;=Report!$E$2,$C226&lt;=Report!$E$3))</f>
        <v>10</v>
      </c>
      <c r="B226" s="4"/>
      <c r="C226" s="6"/>
      <c r="D226" s="6"/>
      <c r="E226" s="6"/>
      <c r="F226" s="6"/>
      <c r="G226" s="6"/>
      <c r="H226" s="7"/>
    </row>
    <row r="227" spans="1:8" customFormat="1">
      <c r="A227" s="13">
        <f>SUM(A226,AND($C227&gt;=Report!$E$2,$C227&lt;=Report!$E$3))</f>
        <v>10</v>
      </c>
      <c r="B227" s="4"/>
      <c r="C227" s="6"/>
      <c r="D227" s="6"/>
      <c r="E227" s="6"/>
      <c r="F227" s="6"/>
      <c r="G227" s="6"/>
      <c r="H227" s="7"/>
    </row>
    <row r="228" spans="1:8" customFormat="1">
      <c r="A228" s="13">
        <f>SUM(A227,AND($C228&gt;=Report!$E$2,$C228&lt;=Report!$E$3))</f>
        <v>10</v>
      </c>
      <c r="B228" s="4"/>
      <c r="C228" s="6"/>
      <c r="D228" s="6"/>
      <c r="E228" s="6"/>
      <c r="F228" s="6"/>
      <c r="G228" s="6"/>
      <c r="H228" s="7"/>
    </row>
    <row r="229" spans="1:8" customFormat="1">
      <c r="A229" s="13">
        <f>SUM(A228,AND($C229&gt;=Report!$E$2,$C229&lt;=Report!$E$3))</f>
        <v>10</v>
      </c>
      <c r="B229" s="4"/>
      <c r="C229" s="6"/>
      <c r="D229" s="6"/>
      <c r="E229" s="6"/>
      <c r="F229" s="6"/>
      <c r="G229" s="6"/>
      <c r="H229" s="7"/>
    </row>
    <row r="230" spans="1:8" customFormat="1">
      <c r="A230" s="13">
        <f>SUM(A229,AND($C230&gt;=Report!$E$2,$C230&lt;=Report!$E$3))</f>
        <v>10</v>
      </c>
      <c r="B230" s="4"/>
      <c r="C230" s="6"/>
      <c r="D230" s="6"/>
      <c r="E230" s="6"/>
      <c r="F230" s="6"/>
      <c r="G230" s="6"/>
      <c r="H230" s="7"/>
    </row>
    <row r="231" spans="1:8" customFormat="1">
      <c r="A231" s="13">
        <f>SUM(A230,AND($C231&gt;=Report!$E$2,$C231&lt;=Report!$E$3))</f>
        <v>10</v>
      </c>
      <c r="B231" s="4"/>
      <c r="C231" s="6"/>
      <c r="D231" s="6"/>
      <c r="E231" s="6"/>
      <c r="F231" s="6"/>
      <c r="G231" s="6"/>
      <c r="H231" s="7"/>
    </row>
    <row r="232" spans="1:8" customFormat="1">
      <c r="A232" s="13">
        <f>SUM(A231,AND($C232&gt;=Report!$E$2,$C232&lt;=Report!$E$3))</f>
        <v>10</v>
      </c>
      <c r="B232" s="4"/>
      <c r="C232" s="6"/>
      <c r="D232" s="6"/>
      <c r="E232" s="6"/>
      <c r="F232" s="6"/>
      <c r="G232" s="6"/>
      <c r="H232" s="7"/>
    </row>
    <row r="233" spans="1:8" customFormat="1">
      <c r="A233" s="13">
        <f>SUM(A232,AND($C233&gt;=Report!$E$2,$C233&lt;=Report!$E$3))</f>
        <v>10</v>
      </c>
      <c r="B233" s="4"/>
      <c r="C233" s="6"/>
      <c r="D233" s="6"/>
      <c r="E233" s="6"/>
      <c r="F233" s="6"/>
      <c r="G233" s="6"/>
      <c r="H233" s="7"/>
    </row>
    <row r="234" spans="1:8" customFormat="1">
      <c r="A234" s="13">
        <f>SUM(A233,AND($C234&gt;=Report!$E$2,$C234&lt;=Report!$E$3))</f>
        <v>10</v>
      </c>
      <c r="B234" s="4"/>
      <c r="C234" s="6"/>
      <c r="D234" s="6"/>
      <c r="E234" s="6"/>
      <c r="F234" s="6"/>
      <c r="G234" s="6"/>
      <c r="H234" s="7"/>
    </row>
    <row r="235" spans="1:8" customFormat="1">
      <c r="A235" s="13">
        <f>SUM(A234,AND($C235&gt;=Report!$E$2,$C235&lt;=Report!$E$3))</f>
        <v>10</v>
      </c>
      <c r="B235" s="4"/>
      <c r="C235" s="6"/>
      <c r="D235" s="6"/>
      <c r="E235" s="6"/>
      <c r="F235" s="6"/>
      <c r="G235" s="6"/>
      <c r="H235" s="7"/>
    </row>
    <row r="236" spans="1:8" customFormat="1">
      <c r="A236" s="13">
        <f>SUM(A235,AND($C236&gt;=Report!$E$2,$C236&lt;=Report!$E$3))</f>
        <v>10</v>
      </c>
      <c r="B236" s="4"/>
      <c r="C236" s="6"/>
      <c r="D236" s="6"/>
      <c r="E236" s="6"/>
      <c r="F236" s="6"/>
      <c r="G236" s="6"/>
      <c r="H236" s="7"/>
    </row>
    <row r="237" spans="1:8" customFormat="1">
      <c r="A237" s="13">
        <f>SUM(A236,AND($C237&gt;=Report!$E$2,$C237&lt;=Report!$E$3))</f>
        <v>10</v>
      </c>
      <c r="B237" s="4"/>
      <c r="C237" s="6"/>
      <c r="D237" s="6"/>
      <c r="E237" s="6"/>
      <c r="F237" s="6"/>
      <c r="G237" s="6"/>
      <c r="H237" s="7"/>
    </row>
    <row r="238" spans="1:8" customFormat="1">
      <c r="A238" s="13">
        <f>SUM(A237,AND($C238&gt;=Report!$E$2,$C238&lt;=Report!$E$3))</f>
        <v>10</v>
      </c>
      <c r="B238" s="4"/>
      <c r="C238" s="6"/>
      <c r="D238" s="6"/>
      <c r="E238" s="6"/>
      <c r="F238" s="6"/>
      <c r="G238" s="6"/>
      <c r="H238" s="7"/>
    </row>
    <row r="239" spans="1:8" customFormat="1">
      <c r="A239" s="13">
        <f>SUM(A238,AND($C239&gt;=Report!$E$2,$C239&lt;=Report!$E$3))</f>
        <v>10</v>
      </c>
      <c r="B239" s="4"/>
      <c r="C239" s="6"/>
      <c r="D239" s="6"/>
      <c r="E239" s="6"/>
      <c r="F239" s="6"/>
      <c r="G239" s="6"/>
      <c r="H239" s="7"/>
    </row>
    <row r="240" spans="1:8" customFormat="1">
      <c r="A240" s="13">
        <f>SUM(A239,AND($C240&gt;=Report!$E$2,$C240&lt;=Report!$E$3))</f>
        <v>10</v>
      </c>
      <c r="B240" s="4"/>
      <c r="C240" s="6"/>
      <c r="D240" s="6"/>
      <c r="E240" s="6"/>
      <c r="F240" s="6"/>
      <c r="G240" s="6"/>
      <c r="H240" s="7"/>
    </row>
    <row r="241" spans="1:8" customFormat="1">
      <c r="A241" s="13">
        <f>SUM(A240,AND($C241&gt;=Report!$E$2,$C241&lt;=Report!$E$3))</f>
        <v>10</v>
      </c>
      <c r="B241" s="4"/>
      <c r="C241" s="6"/>
      <c r="D241" s="6"/>
      <c r="E241" s="6"/>
      <c r="F241" s="6"/>
      <c r="G241" s="6"/>
      <c r="H241" s="7"/>
    </row>
    <row r="242" spans="1:8" customFormat="1">
      <c r="A242" s="13">
        <f>SUM(A241,AND($C242&gt;=Report!$E$2,$C242&lt;=Report!$E$3))</f>
        <v>10</v>
      </c>
      <c r="B242" s="4"/>
      <c r="C242" s="6"/>
      <c r="D242" s="6"/>
      <c r="E242" s="6"/>
      <c r="F242" s="6"/>
      <c r="G242" s="6"/>
      <c r="H242" s="7"/>
    </row>
    <row r="243" spans="1:8" customFormat="1">
      <c r="A243" s="13">
        <f>SUM(A242,AND($C243&gt;=Report!$E$2,$C243&lt;=Report!$E$3))</f>
        <v>10</v>
      </c>
      <c r="B243" s="4"/>
      <c r="C243" s="6"/>
      <c r="D243" s="6"/>
      <c r="E243" s="6"/>
      <c r="F243" s="6"/>
      <c r="G243" s="6"/>
      <c r="H243" s="7"/>
    </row>
    <row r="244" spans="1:8" customFormat="1">
      <c r="A244" s="13">
        <f>SUM(A243,AND($C244&gt;=Report!$E$2,$C244&lt;=Report!$E$3))</f>
        <v>10</v>
      </c>
      <c r="B244" s="4"/>
      <c r="C244" s="6"/>
      <c r="D244" s="6"/>
      <c r="E244" s="6"/>
      <c r="F244" s="6"/>
      <c r="G244" s="6"/>
      <c r="H244" s="7"/>
    </row>
    <row r="245" spans="1:8" customFormat="1">
      <c r="A245" s="13">
        <f>SUM(A244,AND($C245&gt;=Report!$E$2,$C245&lt;=Report!$E$3))</f>
        <v>10</v>
      </c>
      <c r="B245" s="4"/>
      <c r="C245" s="6"/>
      <c r="D245" s="6"/>
      <c r="E245" s="6"/>
      <c r="F245" s="6"/>
      <c r="G245" s="6"/>
      <c r="H245" s="7"/>
    </row>
    <row r="246" spans="1:8" customFormat="1">
      <c r="A246" s="13">
        <f>SUM(A245,AND($C246&gt;=Report!$E$2,$C246&lt;=Report!$E$3))</f>
        <v>10</v>
      </c>
      <c r="B246" s="4"/>
      <c r="C246" s="6"/>
      <c r="D246" s="6"/>
      <c r="E246" s="6"/>
      <c r="F246" s="6"/>
      <c r="G246" s="6"/>
      <c r="H246" s="7"/>
    </row>
    <row r="247" spans="1:8" customFormat="1">
      <c r="A247" s="13">
        <f>SUM(A246,AND($C247&gt;=Report!$E$2,$C247&lt;=Report!$E$3))</f>
        <v>10</v>
      </c>
      <c r="B247" s="4"/>
      <c r="C247" s="6"/>
      <c r="D247" s="6"/>
      <c r="E247" s="6"/>
      <c r="F247" s="6"/>
      <c r="G247" s="6"/>
      <c r="H247" s="7"/>
    </row>
    <row r="248" spans="1:8" customFormat="1">
      <c r="A248" s="13">
        <f>SUM(A247,AND($C248&gt;=Report!$E$2,$C248&lt;=Report!$E$3))</f>
        <v>10</v>
      </c>
      <c r="B248" s="4"/>
      <c r="C248" s="6"/>
      <c r="D248" s="6"/>
      <c r="E248" s="6"/>
      <c r="F248" s="6"/>
      <c r="G248" s="6"/>
      <c r="H248" s="7"/>
    </row>
    <row r="249" spans="1:8" customFormat="1">
      <c r="A249" s="13">
        <f>SUM(A248,AND($C249&gt;=Report!$E$2,$C249&lt;=Report!$E$3))</f>
        <v>10</v>
      </c>
      <c r="B249" s="4"/>
      <c r="C249" s="6"/>
      <c r="D249" s="6"/>
      <c r="E249" s="6"/>
      <c r="F249" s="6"/>
      <c r="G249" s="6"/>
      <c r="H249" s="7"/>
    </row>
    <row r="250" spans="1:8" customFormat="1">
      <c r="A250" s="13">
        <f>SUM(A249,AND($C250&gt;=Report!$E$2,$C250&lt;=Report!$E$3))</f>
        <v>10</v>
      </c>
      <c r="B250" s="4"/>
      <c r="C250" s="6"/>
      <c r="D250" s="6"/>
      <c r="E250" s="6"/>
      <c r="F250" s="6"/>
      <c r="G250" s="6"/>
      <c r="H250" s="7"/>
    </row>
    <row r="251" spans="1:8" customFormat="1">
      <c r="A251" s="13">
        <f>SUM(A250,AND($C251&gt;=Report!$E$2,$C251&lt;=Report!$E$3))</f>
        <v>10</v>
      </c>
      <c r="B251" s="4"/>
      <c r="C251" s="6"/>
      <c r="D251" s="6"/>
      <c r="E251" s="6"/>
      <c r="F251" s="6"/>
      <c r="G251" s="6"/>
      <c r="H251" s="7"/>
    </row>
    <row r="252" spans="1:8" customFormat="1">
      <c r="A252" s="13">
        <f>SUM(A251,AND($C252&gt;=Report!$E$2,$C252&lt;=Report!$E$3))</f>
        <v>10</v>
      </c>
      <c r="B252" s="4"/>
      <c r="C252" s="6"/>
      <c r="D252" s="6"/>
      <c r="E252" s="6"/>
      <c r="F252" s="6"/>
      <c r="G252" s="6"/>
      <c r="H252" s="7"/>
    </row>
    <row r="253" spans="1:8" customFormat="1">
      <c r="A253" s="13">
        <f>SUM(A252,AND($C253&gt;=Report!$E$2,$C253&lt;=Report!$E$3))</f>
        <v>10</v>
      </c>
      <c r="B253" s="4"/>
      <c r="C253" s="6"/>
      <c r="D253" s="6"/>
      <c r="E253" s="6"/>
      <c r="F253" s="6"/>
      <c r="G253" s="6"/>
      <c r="H253" s="7"/>
    </row>
    <row r="254" spans="1:8" customFormat="1">
      <c r="A254" s="13">
        <f>SUM(A253,AND($C254&gt;=Report!$E$2,$C254&lt;=Report!$E$3))</f>
        <v>10</v>
      </c>
      <c r="B254" s="4"/>
      <c r="C254" s="6"/>
      <c r="D254" s="6"/>
      <c r="E254" s="6"/>
      <c r="F254" s="6"/>
      <c r="G254" s="6"/>
      <c r="H254" s="7"/>
    </row>
    <row r="255" spans="1:8" customFormat="1">
      <c r="A255" s="13">
        <f>SUM(A254,AND($C255&gt;=Report!$E$2,$C255&lt;=Report!$E$3))</f>
        <v>10</v>
      </c>
      <c r="B255" s="4"/>
      <c r="C255" s="6"/>
      <c r="D255" s="6"/>
      <c r="E255" s="6"/>
      <c r="F255" s="6"/>
      <c r="G255" s="6"/>
      <c r="H255" s="7"/>
    </row>
    <row r="256" spans="1:8" customFormat="1">
      <c r="A256" s="13">
        <f>SUM(A255,AND($C256&gt;=Report!$E$2,$C256&lt;=Report!$E$3))</f>
        <v>10</v>
      </c>
      <c r="B256" s="4"/>
      <c r="C256" s="6"/>
      <c r="D256" s="6"/>
      <c r="E256" s="6"/>
      <c r="F256" s="6"/>
      <c r="G256" s="6"/>
      <c r="H256" s="7"/>
    </row>
    <row r="257" spans="1:8" customFormat="1">
      <c r="A257" s="13">
        <f>SUM(A256,AND($C257&gt;=Report!$E$2,$C257&lt;=Report!$E$3))</f>
        <v>10</v>
      </c>
      <c r="B257" s="4"/>
      <c r="C257" s="6"/>
      <c r="D257" s="6"/>
      <c r="E257" s="6"/>
      <c r="F257" s="6"/>
      <c r="G257" s="6"/>
      <c r="H257" s="7"/>
    </row>
    <row r="258" spans="1:8" customFormat="1">
      <c r="A258" s="13">
        <f>SUM(A257,AND($C258&gt;=Report!$E$2,$C258&lt;=Report!$E$3))</f>
        <v>10</v>
      </c>
      <c r="B258" s="4"/>
      <c r="C258" s="6"/>
      <c r="D258" s="6"/>
      <c r="E258" s="6"/>
      <c r="F258" s="6"/>
      <c r="G258" s="6"/>
      <c r="H258" s="7"/>
    </row>
    <row r="259" spans="1:8" customFormat="1">
      <c r="A259" s="13">
        <f>SUM(A258,AND($C259&gt;=Report!$E$2,$C259&lt;=Report!$E$3))</f>
        <v>10</v>
      </c>
      <c r="B259" s="4"/>
      <c r="C259" s="6"/>
      <c r="D259" s="6"/>
      <c r="E259" s="6"/>
      <c r="F259" s="6"/>
      <c r="G259" s="6"/>
      <c r="H259" s="7"/>
    </row>
    <row r="260" spans="1:8" customFormat="1">
      <c r="A260" s="13">
        <f>SUM(A259,AND($C260&gt;=Report!$E$2,$C260&lt;=Report!$E$3))</f>
        <v>10</v>
      </c>
      <c r="B260" s="4"/>
      <c r="C260" s="6"/>
      <c r="D260" s="6"/>
      <c r="E260" s="6"/>
      <c r="F260" s="6"/>
      <c r="G260" s="6"/>
      <c r="H260" s="7"/>
    </row>
    <row r="261" spans="1:8" customFormat="1">
      <c r="A261" s="13">
        <f>SUM(A260,AND($C261&gt;=Report!$E$2,$C261&lt;=Report!$E$3))</f>
        <v>10</v>
      </c>
      <c r="B261" s="4"/>
      <c r="C261" s="6"/>
      <c r="D261" s="6"/>
      <c r="E261" s="6"/>
      <c r="F261" s="6"/>
      <c r="G261" s="6"/>
      <c r="H261" s="7"/>
    </row>
    <row r="262" spans="1:8" customFormat="1">
      <c r="A262" s="13">
        <f>SUM(A261,AND($C262&gt;=Report!$E$2,$C262&lt;=Report!$E$3))</f>
        <v>10</v>
      </c>
      <c r="B262" s="4"/>
      <c r="C262" s="6"/>
      <c r="D262" s="6"/>
      <c r="E262" s="6"/>
      <c r="F262" s="6"/>
      <c r="G262" s="6"/>
      <c r="H262" s="7"/>
    </row>
    <row r="263" spans="1:8" customFormat="1">
      <c r="A263" s="13">
        <f>SUM(A262,AND($C263&gt;=Report!$E$2,$C263&lt;=Report!$E$3))</f>
        <v>10</v>
      </c>
      <c r="B263" s="4"/>
      <c r="C263" s="6"/>
      <c r="D263" s="6"/>
      <c r="E263" s="6"/>
      <c r="F263" s="6"/>
      <c r="G263" s="6"/>
      <c r="H263" s="7"/>
    </row>
    <row r="264" spans="1:8" customFormat="1">
      <c r="A264" s="13">
        <f>SUM(A263,AND($C264&gt;=Report!$E$2,$C264&lt;=Report!$E$3))</f>
        <v>10</v>
      </c>
      <c r="B264" s="4"/>
      <c r="C264" s="6"/>
      <c r="D264" s="6"/>
      <c r="E264" s="6"/>
      <c r="F264" s="6"/>
      <c r="G264" s="6"/>
      <c r="H264" s="7"/>
    </row>
    <row r="265" spans="1:8" customFormat="1">
      <c r="A265" s="13">
        <f>SUM(A264,AND($C265&gt;=Report!$E$2,$C265&lt;=Report!$E$3))</f>
        <v>10</v>
      </c>
      <c r="B265" s="4"/>
      <c r="C265" s="6"/>
      <c r="D265" s="6"/>
      <c r="E265" s="6"/>
      <c r="F265" s="6"/>
      <c r="G265" s="6"/>
      <c r="H265" s="7"/>
    </row>
    <row r="266" spans="1:8" customFormat="1">
      <c r="A266" s="13">
        <f>SUM(A265,AND($C266&gt;=Report!$E$2,$C266&lt;=Report!$E$3))</f>
        <v>10</v>
      </c>
      <c r="B266" s="4"/>
      <c r="C266" s="6"/>
      <c r="D266" s="6"/>
      <c r="E266" s="6"/>
      <c r="F266" s="6"/>
      <c r="G266" s="6"/>
      <c r="H266" s="7"/>
    </row>
    <row r="267" spans="1:8" customFormat="1">
      <c r="A267" s="13">
        <f>SUM(A266,AND($C267&gt;=Report!$E$2,$C267&lt;=Report!$E$3))</f>
        <v>10</v>
      </c>
      <c r="B267" s="4"/>
      <c r="C267" s="6"/>
      <c r="D267" s="6"/>
      <c r="E267" s="6"/>
      <c r="F267" s="6"/>
      <c r="G267" s="6"/>
      <c r="H267" s="7"/>
    </row>
    <row r="268" spans="1:8" customFormat="1">
      <c r="A268" s="13">
        <f>SUM(A267,AND($C268&gt;=Report!$E$2,$C268&lt;=Report!$E$3))</f>
        <v>10</v>
      </c>
      <c r="B268" s="4"/>
      <c r="C268" s="6"/>
      <c r="D268" s="6"/>
      <c r="E268" s="6"/>
      <c r="F268" s="6"/>
      <c r="G268" s="6"/>
      <c r="H268" s="7"/>
    </row>
    <row r="269" spans="1:8" customFormat="1">
      <c r="A269" s="13">
        <f>SUM(A268,AND($C269&gt;=Report!$E$2,$C269&lt;=Report!$E$3))</f>
        <v>10</v>
      </c>
      <c r="B269" s="4"/>
      <c r="C269" s="6"/>
      <c r="D269" s="6"/>
      <c r="E269" s="6"/>
      <c r="F269" s="6"/>
      <c r="G269" s="6"/>
      <c r="H269" s="7"/>
    </row>
    <row r="270" spans="1:8" customFormat="1">
      <c r="A270" s="13">
        <f>SUM(A269,AND($C270&gt;=Report!$E$2,$C270&lt;=Report!$E$3))</f>
        <v>10</v>
      </c>
      <c r="B270" s="4"/>
      <c r="C270" s="6"/>
      <c r="D270" s="6"/>
      <c r="E270" s="6"/>
      <c r="F270" s="6"/>
      <c r="G270" s="6"/>
      <c r="H270" s="7"/>
    </row>
    <row r="271" spans="1:8" customFormat="1">
      <c r="A271" s="13">
        <f>SUM(A270,AND($C271&gt;=Report!$E$2,$C271&lt;=Report!$E$3))</f>
        <v>10</v>
      </c>
      <c r="B271" s="4"/>
      <c r="C271" s="6"/>
      <c r="D271" s="6"/>
      <c r="E271" s="6"/>
      <c r="F271" s="6"/>
      <c r="G271" s="6"/>
      <c r="H271" s="7"/>
    </row>
    <row r="272" spans="1:8" customFormat="1">
      <c r="A272" s="13">
        <f>SUM(A271,AND($C272&gt;=Report!$E$2,$C272&lt;=Report!$E$3))</f>
        <v>10</v>
      </c>
      <c r="B272" s="4"/>
      <c r="C272" s="6"/>
      <c r="D272" s="6"/>
      <c r="E272" s="6"/>
      <c r="F272" s="6"/>
      <c r="G272" s="6"/>
      <c r="H272" s="7"/>
    </row>
    <row r="273" spans="1:8" customFormat="1">
      <c r="A273" s="13">
        <f>SUM(A272,AND($C273&gt;=Report!$E$2,$C273&lt;=Report!$E$3))</f>
        <v>10</v>
      </c>
      <c r="B273" s="4"/>
      <c r="C273" s="6"/>
      <c r="D273" s="6"/>
      <c r="E273" s="6"/>
      <c r="F273" s="6"/>
      <c r="G273" s="6"/>
      <c r="H273" s="7"/>
    </row>
    <row r="274" spans="1:8" customFormat="1">
      <c r="A274" s="13">
        <f>SUM(A273,AND($C274&gt;=Report!$E$2,$C274&lt;=Report!$E$3))</f>
        <v>10</v>
      </c>
      <c r="B274" s="4"/>
      <c r="C274" s="6"/>
      <c r="D274" s="6"/>
      <c r="E274" s="6"/>
      <c r="F274" s="6"/>
      <c r="G274" s="6"/>
      <c r="H274" s="7"/>
    </row>
    <row r="275" spans="1:8" customFormat="1">
      <c r="A275" s="13">
        <f>SUM(A274,AND($C275&gt;=Report!$E$2,$C275&lt;=Report!$E$3))</f>
        <v>10</v>
      </c>
      <c r="B275" s="4"/>
      <c r="C275" s="6"/>
      <c r="D275" s="6"/>
      <c r="E275" s="6"/>
      <c r="F275" s="6"/>
      <c r="G275" s="6"/>
      <c r="H275" s="7"/>
    </row>
    <row r="276" spans="1:8" customFormat="1">
      <c r="A276" s="13">
        <f>SUM(A275,AND($C276&gt;=Report!$E$2,$C276&lt;=Report!$E$3))</f>
        <v>10</v>
      </c>
      <c r="B276" s="4"/>
      <c r="C276" s="6"/>
      <c r="D276" s="6"/>
      <c r="E276" s="6"/>
      <c r="F276" s="6"/>
      <c r="G276" s="6"/>
      <c r="H276" s="7"/>
    </row>
    <row r="277" spans="1:8" customFormat="1">
      <c r="A277" s="13">
        <f>SUM(A276,AND($C277&gt;=Report!$E$2,$C277&lt;=Report!$E$3))</f>
        <v>10</v>
      </c>
      <c r="B277" s="4"/>
      <c r="C277" s="6"/>
      <c r="D277" s="6"/>
      <c r="E277" s="6"/>
      <c r="F277" s="6"/>
      <c r="G277" s="6"/>
      <c r="H277" s="7"/>
    </row>
    <row r="278" spans="1:8" customFormat="1">
      <c r="A278" s="13">
        <f>SUM(A277,AND($C278&gt;=Report!$E$2,$C278&lt;=Report!$E$3))</f>
        <v>10</v>
      </c>
      <c r="B278" s="4"/>
      <c r="C278" s="6"/>
      <c r="D278" s="6"/>
      <c r="E278" s="6"/>
      <c r="F278" s="6"/>
      <c r="G278" s="6"/>
      <c r="H278" s="7"/>
    </row>
    <row r="279" spans="1:8" customFormat="1">
      <c r="A279" s="13">
        <f>SUM(A278,AND($C279&gt;=Report!$E$2,$C279&lt;=Report!$E$3))</f>
        <v>10</v>
      </c>
      <c r="B279" s="4"/>
      <c r="C279" s="6"/>
      <c r="D279" s="6"/>
      <c r="E279" s="6"/>
      <c r="F279" s="6"/>
      <c r="G279" s="6"/>
      <c r="H279" s="7"/>
    </row>
    <row r="280" spans="1:8" customFormat="1">
      <c r="A280" s="13">
        <f>SUM(A279,AND($C280&gt;=Report!$E$2,$C280&lt;=Report!$E$3))</f>
        <v>10</v>
      </c>
      <c r="B280" s="4"/>
      <c r="C280" s="6"/>
      <c r="D280" s="6"/>
      <c r="E280" s="6"/>
      <c r="F280" s="6"/>
      <c r="G280" s="6"/>
      <c r="H280" s="7"/>
    </row>
    <row r="281" spans="1:8" customFormat="1">
      <c r="A281" s="13">
        <f>SUM(A280,AND($C281&gt;=Report!$E$2,$C281&lt;=Report!$E$3))</f>
        <v>10</v>
      </c>
      <c r="B281" s="4"/>
      <c r="C281" s="6"/>
      <c r="D281" s="6"/>
      <c r="E281" s="6"/>
      <c r="F281" s="6"/>
      <c r="G281" s="6"/>
      <c r="H281" s="7"/>
    </row>
    <row r="282" spans="1:8" customFormat="1">
      <c r="A282" s="13">
        <f>SUM(A281,AND($C282&gt;=Report!$E$2,$C282&lt;=Report!$E$3))</f>
        <v>10</v>
      </c>
      <c r="B282" s="4"/>
      <c r="C282" s="6"/>
      <c r="D282" s="6"/>
      <c r="E282" s="6"/>
      <c r="F282" s="6"/>
      <c r="G282" s="6"/>
      <c r="H282" s="7"/>
    </row>
    <row r="283" spans="1:8" customFormat="1">
      <c r="A283" s="13">
        <f>SUM(A282,AND($C283&gt;=Report!$E$2,$C283&lt;=Report!$E$3))</f>
        <v>10</v>
      </c>
      <c r="B283" s="4"/>
      <c r="C283" s="6"/>
      <c r="D283" s="6"/>
      <c r="E283" s="6"/>
      <c r="F283" s="6"/>
      <c r="G283" s="6"/>
      <c r="H283" s="7"/>
    </row>
    <row r="284" spans="1:8" customFormat="1">
      <c r="A284" s="13">
        <f>SUM(A283,AND($C284&gt;=Report!$E$2,$C284&lt;=Report!$E$3))</f>
        <v>10</v>
      </c>
      <c r="B284" s="4"/>
      <c r="C284" s="6"/>
      <c r="D284" s="6"/>
      <c r="E284" s="6"/>
      <c r="F284" s="6"/>
      <c r="G284" s="6"/>
      <c r="H284" s="7"/>
    </row>
    <row r="285" spans="1:8" customFormat="1">
      <c r="A285" s="13">
        <f>SUM(A284,AND($C285&gt;=Report!$E$2,$C285&lt;=Report!$E$3))</f>
        <v>10</v>
      </c>
      <c r="B285" s="4"/>
      <c r="C285" s="6"/>
      <c r="D285" s="6"/>
      <c r="E285" s="6"/>
      <c r="F285" s="6"/>
      <c r="G285" s="6"/>
      <c r="H285" s="7"/>
    </row>
    <row r="286" spans="1:8" customFormat="1">
      <c r="A286" s="13">
        <f>SUM(A285,AND($C286&gt;=Report!$E$2,$C286&lt;=Report!$E$3))</f>
        <v>10</v>
      </c>
      <c r="B286" s="4"/>
      <c r="C286" s="6"/>
      <c r="D286" s="6"/>
      <c r="E286" s="6"/>
      <c r="F286" s="6"/>
      <c r="G286" s="6"/>
      <c r="H286" s="7"/>
    </row>
    <row r="287" spans="1:8" customFormat="1">
      <c r="A287" s="13">
        <f>SUM(A286,AND($C287&gt;=Report!$E$2,$C287&lt;=Report!$E$3))</f>
        <v>10</v>
      </c>
      <c r="B287" s="4"/>
      <c r="C287" s="6"/>
      <c r="D287" s="6"/>
      <c r="E287" s="6"/>
      <c r="F287" s="6"/>
      <c r="G287" s="6"/>
      <c r="H287" s="7"/>
    </row>
    <row r="288" spans="1:8" customFormat="1">
      <c r="A288" s="13">
        <f>SUM(A287,AND($C288&gt;=Report!$E$2,$C288&lt;=Report!$E$3))</f>
        <v>10</v>
      </c>
      <c r="B288" s="4"/>
      <c r="C288" s="6"/>
      <c r="D288" s="6"/>
      <c r="E288" s="6"/>
      <c r="F288" s="6"/>
      <c r="G288" s="6"/>
      <c r="H288" s="7"/>
    </row>
    <row r="289" spans="1:8" customFormat="1">
      <c r="A289" s="13">
        <f>SUM(A288,AND($C289&gt;=Report!$E$2,$C289&lt;=Report!$E$3))</f>
        <v>10</v>
      </c>
      <c r="B289" s="4"/>
      <c r="C289" s="6"/>
      <c r="D289" s="6"/>
      <c r="E289" s="6"/>
      <c r="F289" s="6"/>
      <c r="G289" s="6"/>
      <c r="H289" s="7"/>
    </row>
    <row r="290" spans="1:8" customFormat="1">
      <c r="A290" s="13">
        <f>SUM(A289,AND($C290&gt;=Report!$E$2,$C290&lt;=Report!$E$3))</f>
        <v>10</v>
      </c>
      <c r="B290" s="4"/>
      <c r="C290" s="6"/>
      <c r="D290" s="6"/>
      <c r="E290" s="6"/>
      <c r="F290" s="6"/>
      <c r="G290" s="6"/>
      <c r="H290" s="7"/>
    </row>
    <row r="291" spans="1:8" customFormat="1">
      <c r="A291" s="13">
        <f>SUM(A290,AND($C291&gt;=Report!$E$2,$C291&lt;=Report!$E$3))</f>
        <v>10</v>
      </c>
      <c r="B291" s="4"/>
      <c r="C291" s="6"/>
      <c r="D291" s="6"/>
      <c r="E291" s="6"/>
      <c r="F291" s="6"/>
      <c r="G291" s="6"/>
      <c r="H291" s="7"/>
    </row>
    <row r="292" spans="1:8" customFormat="1">
      <c r="A292" s="13">
        <f>SUM(A291,AND($C292&gt;=Report!$E$2,$C292&lt;=Report!$E$3))</f>
        <v>10</v>
      </c>
      <c r="B292" s="4"/>
      <c r="C292" s="6"/>
      <c r="D292" s="6"/>
      <c r="E292" s="6"/>
      <c r="F292" s="6"/>
      <c r="G292" s="6"/>
      <c r="H292" s="7"/>
    </row>
    <row r="293" spans="1:8" customFormat="1">
      <c r="A293" s="13">
        <f>SUM(A292,AND($C293&gt;=Report!$E$2,$C293&lt;=Report!$E$3))</f>
        <v>10</v>
      </c>
      <c r="B293" s="4"/>
      <c r="C293" s="6"/>
      <c r="D293" s="6"/>
      <c r="E293" s="6"/>
      <c r="F293" s="6"/>
      <c r="G293" s="6"/>
      <c r="H293" s="7"/>
    </row>
    <row r="294" spans="1:8" customFormat="1">
      <c r="A294" s="13">
        <f>SUM(A293,AND($C294&gt;=Report!$E$2,$C294&lt;=Report!$E$3))</f>
        <v>10</v>
      </c>
      <c r="B294" s="4"/>
      <c r="C294" s="6"/>
      <c r="D294" s="6"/>
      <c r="E294" s="6"/>
      <c r="F294" s="6"/>
      <c r="G294" s="6"/>
      <c r="H294" s="7"/>
    </row>
    <row r="295" spans="1:8" customFormat="1">
      <c r="A295" s="13">
        <f>SUM(A294,AND($C295&gt;=Report!$E$2,$C295&lt;=Report!$E$3))</f>
        <v>10</v>
      </c>
      <c r="B295" s="4"/>
      <c r="C295" s="6"/>
      <c r="D295" s="6"/>
      <c r="E295" s="6"/>
      <c r="F295" s="6"/>
      <c r="G295" s="6"/>
      <c r="H295" s="7"/>
    </row>
    <row r="296" spans="1:8" customFormat="1">
      <c r="A296" s="13">
        <f>SUM(A295,AND($C296&gt;=Report!$E$2,$C296&lt;=Report!$E$3))</f>
        <v>10</v>
      </c>
      <c r="B296" s="4"/>
      <c r="C296" s="6"/>
      <c r="D296" s="6"/>
      <c r="E296" s="6"/>
      <c r="F296" s="6"/>
      <c r="G296" s="6"/>
      <c r="H296" s="7"/>
    </row>
    <row r="297" spans="1:8" customFormat="1">
      <c r="A297" s="13">
        <f>SUM(A296,AND($C297&gt;=Report!$E$2,$C297&lt;=Report!$E$3))</f>
        <v>10</v>
      </c>
      <c r="B297" s="4"/>
      <c r="C297" s="6"/>
      <c r="D297" s="6"/>
      <c r="E297" s="6"/>
      <c r="F297" s="6"/>
      <c r="G297" s="6"/>
      <c r="H297" s="7"/>
    </row>
    <row r="298" spans="1:8" customFormat="1">
      <c r="A298" s="13">
        <f>SUM(A297,AND($C298&gt;=Report!$E$2,$C298&lt;=Report!$E$3))</f>
        <v>10</v>
      </c>
      <c r="B298" s="4"/>
      <c r="C298" s="6"/>
      <c r="D298" s="6"/>
      <c r="E298" s="6"/>
      <c r="F298" s="6"/>
      <c r="G298" s="6"/>
      <c r="H298" s="7"/>
    </row>
    <row r="299" spans="1:8" customFormat="1">
      <c r="A299" s="13">
        <f>SUM(A298,AND($C299&gt;=Report!$E$2,$C299&lt;=Report!$E$3))</f>
        <v>10</v>
      </c>
      <c r="B299" s="4"/>
      <c r="C299" s="6"/>
      <c r="D299" s="6"/>
      <c r="E299" s="6"/>
      <c r="F299" s="6"/>
      <c r="G299" s="6"/>
      <c r="H299" s="7"/>
    </row>
    <row r="300" spans="1:8" customFormat="1">
      <c r="A300" s="13">
        <f>SUM(A299,AND($C300&gt;=Report!$E$2,$C300&lt;=Report!$E$3))</f>
        <v>10</v>
      </c>
      <c r="B300" s="4"/>
      <c r="C300" s="6"/>
      <c r="D300" s="6"/>
      <c r="E300" s="6"/>
      <c r="F300" s="6"/>
      <c r="G300" s="6"/>
      <c r="H300" s="7"/>
    </row>
    <row r="301" spans="1:8" customFormat="1">
      <c r="A301" s="13">
        <f>SUM(A300,AND($C301&gt;=Report!$E$2,$C301&lt;=Report!$E$3))</f>
        <v>10</v>
      </c>
      <c r="B301" s="4"/>
      <c r="C301" s="6"/>
      <c r="D301" s="6"/>
      <c r="E301" s="6"/>
      <c r="F301" s="6"/>
      <c r="G301" s="6"/>
      <c r="H301" s="7"/>
    </row>
    <row r="302" spans="1:8" customFormat="1">
      <c r="A302" s="13">
        <f>SUM(A301,AND($C302&gt;=Report!$E$2,$C302&lt;=Report!$E$3))</f>
        <v>10</v>
      </c>
      <c r="B302" s="4"/>
      <c r="C302" s="6"/>
      <c r="D302" s="6"/>
      <c r="E302" s="6"/>
      <c r="F302" s="6"/>
      <c r="G302" s="6"/>
      <c r="H302" s="7"/>
    </row>
    <row r="303" spans="1:8" customFormat="1">
      <c r="A303" s="13">
        <f>SUM(A302,AND($C303&gt;=Report!$E$2,$C303&lt;=Report!$E$3))</f>
        <v>10</v>
      </c>
      <c r="B303" s="4"/>
      <c r="C303" s="6"/>
      <c r="D303" s="6"/>
      <c r="E303" s="6"/>
      <c r="F303" s="6"/>
      <c r="G303" s="6"/>
      <c r="H303" s="7"/>
    </row>
    <row r="304" spans="1:8" customFormat="1">
      <c r="A304" s="13">
        <f>SUM(A303,AND($C304&gt;=Report!$E$2,$C304&lt;=Report!$E$3))</f>
        <v>10</v>
      </c>
      <c r="B304" s="4"/>
      <c r="C304" s="6"/>
      <c r="D304" s="6"/>
      <c r="E304" s="6"/>
      <c r="F304" s="6"/>
      <c r="G304" s="6"/>
      <c r="H304" s="7"/>
    </row>
    <row r="305" spans="1:8" customFormat="1">
      <c r="A305" s="13">
        <f>SUM(A304,AND($C305&gt;=Report!$E$2,$C305&lt;=Report!$E$3))</f>
        <v>10</v>
      </c>
      <c r="B305" s="4"/>
      <c r="C305" s="6"/>
      <c r="D305" s="6"/>
      <c r="E305" s="6"/>
      <c r="F305" s="6"/>
      <c r="G305" s="6"/>
      <c r="H305" s="7"/>
    </row>
    <row r="306" spans="1:8" customFormat="1">
      <c r="A306" s="13">
        <f>SUM(A305,AND($C306&gt;=Report!$E$2,$C306&lt;=Report!$E$3))</f>
        <v>10</v>
      </c>
      <c r="B306" s="4"/>
      <c r="C306" s="6"/>
      <c r="D306" s="6"/>
      <c r="E306" s="6"/>
      <c r="F306" s="6"/>
      <c r="G306" s="6"/>
      <c r="H306" s="7"/>
    </row>
    <row r="307" spans="1:8" customFormat="1">
      <c r="A307" s="13">
        <f>SUM(A306,AND($C307&gt;=Report!$E$2,$C307&lt;=Report!$E$3))</f>
        <v>10</v>
      </c>
      <c r="B307" s="4"/>
      <c r="C307" s="6"/>
      <c r="D307" s="6"/>
      <c r="E307" s="6"/>
      <c r="F307" s="6"/>
      <c r="G307" s="6"/>
      <c r="H307" s="7"/>
    </row>
    <row r="308" spans="1:8" customFormat="1">
      <c r="A308" s="13">
        <f>SUM(A307,AND($C308&gt;=Report!$E$2,$C308&lt;=Report!$E$3))</f>
        <v>10</v>
      </c>
      <c r="B308" s="4"/>
      <c r="C308" s="6"/>
      <c r="D308" s="6"/>
      <c r="E308" s="6"/>
      <c r="F308" s="6"/>
      <c r="G308" s="6"/>
      <c r="H308" s="7"/>
    </row>
    <row r="309" spans="1:8" customFormat="1">
      <c r="A309" s="13">
        <f>SUM(A308,AND($C309&gt;=Report!$E$2,$C309&lt;=Report!$E$3))</f>
        <v>10</v>
      </c>
      <c r="B309" s="4"/>
      <c r="C309" s="6"/>
      <c r="D309" s="6"/>
      <c r="E309" s="6"/>
      <c r="F309" s="6"/>
      <c r="G309" s="6"/>
      <c r="H309" s="7"/>
    </row>
    <row r="310" spans="1:8" customFormat="1">
      <c r="A310" s="13">
        <f>SUM(A309,AND($C310&gt;=Report!$E$2,$C310&lt;=Report!$E$3))</f>
        <v>10</v>
      </c>
      <c r="B310" s="4"/>
      <c r="C310" s="6"/>
      <c r="D310" s="6"/>
      <c r="E310" s="6"/>
      <c r="F310" s="6"/>
      <c r="G310" s="6"/>
      <c r="H310" s="7"/>
    </row>
    <row r="311" spans="1:8" customFormat="1">
      <c r="A311" s="13">
        <f>SUM(A310,AND($C311&gt;=Report!$E$2,$C311&lt;=Report!$E$3))</f>
        <v>10</v>
      </c>
      <c r="B311" s="4"/>
      <c r="C311" s="6"/>
      <c r="D311" s="6"/>
      <c r="E311" s="6"/>
      <c r="F311" s="6"/>
      <c r="G311" s="6"/>
      <c r="H311" s="7"/>
    </row>
    <row r="312" spans="1:8" customFormat="1">
      <c r="A312" s="13">
        <f>SUM(A311,AND($C312&gt;=Report!$E$2,$C312&lt;=Report!$E$3))</f>
        <v>10</v>
      </c>
      <c r="B312" s="4"/>
      <c r="C312" s="6"/>
      <c r="D312" s="6"/>
      <c r="E312" s="6"/>
      <c r="F312" s="6"/>
      <c r="G312" s="6"/>
      <c r="H312" s="7"/>
    </row>
    <row r="313" spans="1:8" customFormat="1">
      <c r="A313" s="13">
        <f>SUM(A312,AND($C313&gt;=Report!$E$2,$C313&lt;=Report!$E$3))</f>
        <v>10</v>
      </c>
      <c r="B313" s="4"/>
      <c r="C313" s="6"/>
      <c r="D313" s="6"/>
      <c r="E313" s="6"/>
      <c r="F313" s="6"/>
      <c r="G313" s="6"/>
      <c r="H313" s="7"/>
    </row>
    <row r="314" spans="1:8" customFormat="1">
      <c r="A314" s="13">
        <f>SUM(A313,AND($C314&gt;=Report!$E$2,$C314&lt;=Report!$E$3))</f>
        <v>10</v>
      </c>
      <c r="B314" s="4"/>
      <c r="C314" s="6"/>
      <c r="D314" s="6"/>
      <c r="E314" s="6"/>
      <c r="F314" s="6"/>
      <c r="G314" s="6"/>
      <c r="H314" s="7"/>
    </row>
    <row r="315" spans="1:8" customFormat="1">
      <c r="A315" s="13">
        <f>SUM(A314,AND($C315&gt;=Report!$E$2,$C315&lt;=Report!$E$3))</f>
        <v>10</v>
      </c>
      <c r="B315" s="4"/>
      <c r="C315" s="6"/>
      <c r="D315" s="6"/>
      <c r="E315" s="6"/>
      <c r="F315" s="6"/>
      <c r="G315" s="6"/>
      <c r="H315" s="7"/>
    </row>
    <row r="316" spans="1:8" customFormat="1">
      <c r="A316" s="13">
        <f>SUM(A315,AND($C316&gt;=Report!$E$2,$C316&lt;=Report!$E$3))</f>
        <v>10</v>
      </c>
      <c r="B316" s="4"/>
      <c r="C316" s="6"/>
      <c r="D316" s="6"/>
      <c r="E316" s="6"/>
      <c r="F316" s="6"/>
      <c r="G316" s="6"/>
      <c r="H316" s="7"/>
    </row>
    <row r="317" spans="1:8" customFormat="1">
      <c r="A317" s="13">
        <f>SUM(A316,AND($C317&gt;=Report!$E$2,$C317&lt;=Report!$E$3))</f>
        <v>10</v>
      </c>
      <c r="B317" s="4"/>
      <c r="C317" s="6"/>
      <c r="D317" s="6"/>
      <c r="E317" s="6"/>
      <c r="F317" s="6"/>
      <c r="G317" s="6"/>
      <c r="H317" s="7"/>
    </row>
    <row r="318" spans="1:8" customFormat="1">
      <c r="A318" s="13">
        <f>SUM(A317,AND($C318&gt;=Report!$E$2,$C318&lt;=Report!$E$3))</f>
        <v>10</v>
      </c>
      <c r="B318" s="4"/>
      <c r="C318" s="6"/>
      <c r="D318" s="6"/>
      <c r="E318" s="6"/>
      <c r="F318" s="6"/>
      <c r="G318" s="6"/>
      <c r="H318" s="7"/>
    </row>
    <row r="319" spans="1:8" customFormat="1">
      <c r="A319" s="13">
        <f>SUM(A318,AND($C319&gt;=Report!$E$2,$C319&lt;=Report!$E$3))</f>
        <v>10</v>
      </c>
      <c r="B319" s="4"/>
      <c r="C319" s="6"/>
      <c r="D319" s="6"/>
      <c r="E319" s="6"/>
      <c r="F319" s="6"/>
      <c r="G319" s="6"/>
      <c r="H319" s="7"/>
    </row>
    <row r="320" spans="1:8" customFormat="1">
      <c r="A320" s="13">
        <f>SUM(A319,AND($C320&gt;=Report!$E$2,$C320&lt;=Report!$E$3))</f>
        <v>10</v>
      </c>
      <c r="B320" s="4"/>
      <c r="C320" s="6"/>
      <c r="D320" s="6"/>
      <c r="E320" s="6"/>
      <c r="F320" s="6"/>
      <c r="G320" s="6"/>
      <c r="H320" s="7"/>
    </row>
    <row r="321" spans="1:8" customFormat="1">
      <c r="A321" s="13">
        <f>SUM(A320,AND($C321&gt;=Report!$E$2,$C321&lt;=Report!$E$3))</f>
        <v>10</v>
      </c>
      <c r="B321" s="4"/>
      <c r="C321" s="6"/>
      <c r="D321" s="6"/>
      <c r="E321" s="6"/>
      <c r="F321" s="6"/>
      <c r="G321" s="6"/>
      <c r="H321" s="7"/>
    </row>
    <row r="322" spans="1:8" customFormat="1">
      <c r="A322" s="13">
        <f>SUM(A321,AND($C322&gt;=Report!$E$2,$C322&lt;=Report!$E$3))</f>
        <v>10</v>
      </c>
      <c r="B322" s="4"/>
      <c r="C322" s="6"/>
      <c r="D322" s="6"/>
      <c r="E322" s="6"/>
      <c r="F322" s="6"/>
      <c r="G322" s="6"/>
      <c r="H322" s="7"/>
    </row>
    <row r="323" spans="1:8" customFormat="1">
      <c r="A323" s="13">
        <f>SUM(A322,AND($C323&gt;=Report!$E$2,$C323&lt;=Report!$E$3))</f>
        <v>10</v>
      </c>
      <c r="B323" s="4"/>
      <c r="C323" s="6"/>
      <c r="D323" s="6"/>
      <c r="E323" s="6"/>
      <c r="F323" s="6"/>
      <c r="G323" s="6"/>
      <c r="H323" s="7"/>
    </row>
    <row r="324" spans="1:8" customFormat="1">
      <c r="A324" s="13">
        <f>SUM(A323,AND($C324&gt;=Report!$E$2,$C324&lt;=Report!$E$3))</f>
        <v>10</v>
      </c>
      <c r="B324" s="4"/>
      <c r="C324" s="6"/>
      <c r="D324" s="6"/>
      <c r="E324" s="6"/>
      <c r="F324" s="6"/>
      <c r="G324" s="6"/>
      <c r="H324" s="7"/>
    </row>
    <row r="325" spans="1:8" customFormat="1">
      <c r="A325" s="13">
        <f>SUM(A324,AND($C325&gt;=Report!$E$2,$C325&lt;=Report!$E$3))</f>
        <v>10</v>
      </c>
      <c r="B325" s="4"/>
      <c r="C325" s="6"/>
      <c r="D325" s="6"/>
      <c r="E325" s="6"/>
      <c r="F325" s="6"/>
      <c r="G325" s="6"/>
      <c r="H325" s="7"/>
    </row>
    <row r="326" spans="1:8" customFormat="1">
      <c r="A326" s="13">
        <f>SUM(A325,AND($C326&gt;=Report!$E$2,$C326&lt;=Report!$E$3))</f>
        <v>10</v>
      </c>
      <c r="B326" s="4"/>
      <c r="C326" s="6"/>
      <c r="D326" s="6"/>
      <c r="E326" s="6"/>
      <c r="F326" s="6"/>
      <c r="G326" s="6"/>
      <c r="H326" s="7"/>
    </row>
    <row r="327" spans="1:8" customFormat="1">
      <c r="A327" s="13">
        <f>SUM(A326,AND($C327&gt;=Report!$E$2,$C327&lt;=Report!$E$3))</f>
        <v>10</v>
      </c>
      <c r="B327" s="4"/>
      <c r="C327" s="6"/>
      <c r="D327" s="6"/>
      <c r="E327" s="6"/>
      <c r="F327" s="6"/>
      <c r="G327" s="6"/>
      <c r="H327" s="7"/>
    </row>
    <row r="328" spans="1:8" customFormat="1">
      <c r="A328" s="13">
        <f>SUM(A327,AND($C328&gt;=Report!$E$2,$C328&lt;=Report!$E$3))</f>
        <v>10</v>
      </c>
      <c r="B328" s="4"/>
      <c r="C328" s="6"/>
      <c r="D328" s="6"/>
      <c r="E328" s="6"/>
      <c r="F328" s="6"/>
      <c r="G328" s="6"/>
      <c r="H328" s="7"/>
    </row>
    <row r="329" spans="1:8" customFormat="1">
      <c r="A329" s="13">
        <f>SUM(A328,AND($C329&gt;=Report!$E$2,$C329&lt;=Report!$E$3))</f>
        <v>10</v>
      </c>
      <c r="B329" s="4"/>
      <c r="C329" s="6"/>
      <c r="D329" s="6"/>
      <c r="E329" s="6"/>
      <c r="F329" s="6"/>
      <c r="G329" s="6"/>
      <c r="H329" s="7"/>
    </row>
    <row r="330" spans="1:8" customFormat="1">
      <c r="A330" s="13">
        <f>SUM(A329,AND($C330&gt;=Report!$E$2,$C330&lt;=Report!$E$3))</f>
        <v>10</v>
      </c>
      <c r="B330" s="4"/>
      <c r="C330" s="6"/>
      <c r="D330" s="6"/>
      <c r="E330" s="6"/>
      <c r="F330" s="6"/>
      <c r="G330" s="6"/>
      <c r="H330" s="7"/>
    </row>
    <row r="331" spans="1:8" customFormat="1">
      <c r="A331" s="13">
        <f>SUM(A330,AND($C331&gt;=Report!$E$2,$C331&lt;=Report!$E$3))</f>
        <v>10</v>
      </c>
      <c r="B331" s="4"/>
      <c r="C331" s="6"/>
      <c r="D331" s="6"/>
      <c r="E331" s="6"/>
      <c r="F331" s="6"/>
      <c r="G331" s="6"/>
      <c r="H331" s="7"/>
    </row>
    <row r="332" spans="1:8" customFormat="1">
      <c r="A332" s="13">
        <f>SUM(A331,AND($C332&gt;=Report!$E$2,$C332&lt;=Report!$E$3))</f>
        <v>10</v>
      </c>
      <c r="B332" s="4"/>
      <c r="C332" s="6"/>
      <c r="D332" s="6"/>
      <c r="E332" s="6"/>
      <c r="F332" s="6"/>
      <c r="G332" s="6"/>
      <c r="H332" s="7"/>
    </row>
    <row r="333" spans="1:8" customFormat="1">
      <c r="A333" s="13">
        <f>SUM(A332,AND($C333&gt;=Report!$E$2,$C333&lt;=Report!$E$3))</f>
        <v>10</v>
      </c>
      <c r="B333" s="4"/>
      <c r="C333" s="6"/>
      <c r="D333" s="6"/>
      <c r="E333" s="6"/>
      <c r="F333" s="6"/>
      <c r="G333" s="6"/>
      <c r="H333" s="7"/>
    </row>
    <row r="334" spans="1:8" customFormat="1">
      <c r="A334" s="13">
        <f>SUM(A333,AND($C334&gt;=Report!$E$2,$C334&lt;=Report!$E$3))</f>
        <v>10</v>
      </c>
      <c r="B334" s="4"/>
      <c r="C334" s="6"/>
      <c r="D334" s="6"/>
      <c r="E334" s="6"/>
      <c r="F334" s="6"/>
      <c r="G334" s="6"/>
      <c r="H334" s="7"/>
    </row>
    <row r="335" spans="1:8" customFormat="1">
      <c r="A335" s="13">
        <f>SUM(A334,AND($C335&gt;=Report!$E$2,$C335&lt;=Report!$E$3))</f>
        <v>10</v>
      </c>
      <c r="B335" s="4"/>
      <c r="C335" s="6"/>
      <c r="D335" s="6"/>
      <c r="E335" s="6"/>
      <c r="F335" s="6"/>
      <c r="G335" s="6"/>
      <c r="H335" s="7"/>
    </row>
    <row r="336" spans="1:8" customFormat="1">
      <c r="A336" s="13">
        <f>SUM(A335,AND($C336&gt;=Report!$E$2,$C336&lt;=Report!$E$3))</f>
        <v>10</v>
      </c>
      <c r="B336" s="4"/>
      <c r="C336" s="6"/>
      <c r="D336" s="6"/>
      <c r="E336" s="6"/>
      <c r="F336" s="6"/>
      <c r="G336" s="6"/>
      <c r="H336" s="7"/>
    </row>
    <row r="337" spans="1:8" customFormat="1">
      <c r="A337" s="13">
        <f>SUM(A336,AND($C337&gt;=Report!$E$2,$C337&lt;=Report!$E$3))</f>
        <v>10</v>
      </c>
      <c r="B337" s="4"/>
      <c r="C337" s="6"/>
      <c r="D337" s="6"/>
      <c r="E337" s="6"/>
      <c r="F337" s="6"/>
      <c r="G337" s="6"/>
      <c r="H337" s="7"/>
    </row>
    <row r="338" spans="1:8" customFormat="1">
      <c r="A338" s="13">
        <f>SUM(A337,AND($C338&gt;=Report!$E$2,$C338&lt;=Report!$E$3))</f>
        <v>10</v>
      </c>
      <c r="B338" s="4"/>
      <c r="C338" s="6"/>
      <c r="D338" s="6"/>
      <c r="E338" s="6"/>
      <c r="F338" s="6"/>
      <c r="G338" s="6"/>
      <c r="H338" s="7"/>
    </row>
    <row r="339" spans="1:8" customFormat="1">
      <c r="A339" s="13">
        <f>SUM(A338,AND($C339&gt;=Report!$E$2,$C339&lt;=Report!$E$3))</f>
        <v>10</v>
      </c>
      <c r="B339" s="4"/>
      <c r="C339" s="6"/>
      <c r="D339" s="6"/>
      <c r="E339" s="6"/>
      <c r="F339" s="6"/>
      <c r="G339" s="6"/>
      <c r="H339" s="7"/>
    </row>
    <row r="340" spans="1:8" customFormat="1">
      <c r="A340" s="13">
        <f>SUM(A339,AND($C340&gt;=Report!$E$2,$C340&lt;=Report!$E$3))</f>
        <v>10</v>
      </c>
      <c r="B340" s="4"/>
      <c r="C340" s="6"/>
      <c r="D340" s="6"/>
      <c r="E340" s="6"/>
      <c r="F340" s="6"/>
      <c r="G340" s="6"/>
      <c r="H340" s="7"/>
    </row>
    <row r="341" spans="1:8" customFormat="1">
      <c r="A341" s="13">
        <f>SUM(A340,AND($C341&gt;=Report!$E$2,$C341&lt;=Report!$E$3))</f>
        <v>10</v>
      </c>
      <c r="B341" s="4"/>
      <c r="C341" s="6"/>
      <c r="D341" s="6"/>
      <c r="E341" s="6"/>
      <c r="F341" s="6"/>
      <c r="G341" s="6"/>
      <c r="H341" s="7"/>
    </row>
    <row r="342" spans="1:8" customFormat="1">
      <c r="A342" s="13">
        <f>SUM(A341,AND($C342&gt;=Report!$E$2,$C342&lt;=Report!$E$3))</f>
        <v>10</v>
      </c>
      <c r="B342" s="4"/>
      <c r="C342" s="6"/>
      <c r="D342" s="6"/>
      <c r="E342" s="6"/>
      <c r="F342" s="6"/>
      <c r="G342" s="6"/>
      <c r="H342" s="7"/>
    </row>
    <row r="343" spans="1:8" customFormat="1">
      <c r="A343" s="13">
        <f>SUM(A342,AND($C343&gt;=Report!$E$2,$C343&lt;=Report!$E$3))</f>
        <v>10</v>
      </c>
      <c r="B343" s="4"/>
      <c r="C343" s="6"/>
      <c r="D343" s="6"/>
      <c r="E343" s="6"/>
      <c r="F343" s="6"/>
      <c r="G343" s="6"/>
      <c r="H343" s="7"/>
    </row>
    <row r="344" spans="1:8" customFormat="1">
      <c r="A344" s="13">
        <f>SUM(A343,AND($C344&gt;=Report!$E$2,$C344&lt;=Report!$E$3))</f>
        <v>10</v>
      </c>
      <c r="B344" s="4"/>
      <c r="C344" s="6"/>
      <c r="D344" s="6"/>
      <c r="E344" s="6"/>
      <c r="F344" s="6"/>
      <c r="G344" s="6"/>
      <c r="H344" s="7"/>
    </row>
    <row r="345" spans="1:8" customFormat="1">
      <c r="A345" s="13">
        <f>SUM(A344,AND($C345&gt;=Report!$E$2,$C345&lt;=Report!$E$3))</f>
        <v>10</v>
      </c>
      <c r="B345" s="4"/>
      <c r="C345" s="6"/>
      <c r="D345" s="6"/>
      <c r="E345" s="6"/>
      <c r="F345" s="6"/>
      <c r="G345" s="6"/>
      <c r="H345" s="7"/>
    </row>
    <row r="346" spans="1:8" customFormat="1">
      <c r="A346" s="13">
        <f>SUM(A345,AND($C346&gt;=Report!$E$2,$C346&lt;=Report!$E$3))</f>
        <v>10</v>
      </c>
      <c r="B346" s="4"/>
      <c r="C346" s="6"/>
      <c r="D346" s="6"/>
      <c r="E346" s="6"/>
      <c r="F346" s="6"/>
      <c r="G346" s="6"/>
      <c r="H346" s="7"/>
    </row>
    <row r="347" spans="1:8" customFormat="1">
      <c r="A347" s="13">
        <f>SUM(A346,AND($C347&gt;=Report!$E$2,$C347&lt;=Report!$E$3))</f>
        <v>10</v>
      </c>
      <c r="B347" s="4"/>
      <c r="C347" s="6"/>
      <c r="D347" s="6"/>
      <c r="E347" s="6"/>
      <c r="F347" s="6"/>
      <c r="G347" s="6"/>
      <c r="H347" s="7"/>
    </row>
    <row r="348" spans="1:8" customFormat="1">
      <c r="A348" s="13">
        <f>SUM(A347,AND($C348&gt;=Report!$E$2,$C348&lt;=Report!$E$3))</f>
        <v>10</v>
      </c>
      <c r="B348" s="4"/>
      <c r="C348" s="6"/>
      <c r="D348" s="6"/>
      <c r="E348" s="6"/>
      <c r="F348" s="6"/>
      <c r="G348" s="6"/>
      <c r="H348" s="7"/>
    </row>
    <row r="349" spans="1:8" customFormat="1">
      <c r="A349" s="13">
        <f>SUM(A348,AND($C349&gt;=Report!$E$2,$C349&lt;=Report!$E$3))</f>
        <v>10</v>
      </c>
      <c r="B349" s="4"/>
      <c r="C349" s="6"/>
      <c r="D349" s="6"/>
      <c r="E349" s="6"/>
      <c r="F349" s="6"/>
      <c r="G349" s="6"/>
      <c r="H349" s="7"/>
    </row>
    <row r="350" spans="1:8" customFormat="1">
      <c r="A350" s="13">
        <f>SUM(A349,AND($C350&gt;=Report!$E$2,$C350&lt;=Report!$E$3))</f>
        <v>10</v>
      </c>
      <c r="B350" s="4"/>
      <c r="C350" s="6"/>
      <c r="D350" s="6"/>
      <c r="E350" s="6"/>
      <c r="F350" s="6"/>
      <c r="G350" s="6"/>
      <c r="H350" s="7"/>
    </row>
    <row r="351" spans="1:8" customFormat="1">
      <c r="A351" s="13">
        <f>SUM(A350,AND($C351&gt;=Report!$E$2,$C351&lt;=Report!$E$3))</f>
        <v>10</v>
      </c>
      <c r="B351" s="4"/>
      <c r="C351" s="6"/>
      <c r="D351" s="6"/>
      <c r="E351" s="6"/>
      <c r="F351" s="6"/>
      <c r="G351" s="6"/>
      <c r="H351" s="7"/>
    </row>
    <row r="352" spans="1:8" customFormat="1">
      <c r="A352" s="13">
        <f>SUM(A351,AND($C352&gt;=Report!$E$2,$C352&lt;=Report!$E$3))</f>
        <v>10</v>
      </c>
      <c r="B352" s="4"/>
      <c r="C352" s="6"/>
      <c r="D352" s="6"/>
      <c r="E352" s="6"/>
      <c r="F352" s="6"/>
      <c r="G352" s="6"/>
      <c r="H352" s="7"/>
    </row>
    <row r="353" spans="1:8" customFormat="1">
      <c r="A353" s="13">
        <f>SUM(A352,AND($C353&gt;=Report!$E$2,$C353&lt;=Report!$E$3))</f>
        <v>10</v>
      </c>
      <c r="B353" s="4"/>
      <c r="C353" s="6"/>
      <c r="D353" s="6"/>
      <c r="E353" s="6"/>
      <c r="F353" s="6"/>
      <c r="G353" s="6"/>
      <c r="H353" s="7"/>
    </row>
    <row r="354" spans="1:8" customFormat="1">
      <c r="A354" s="13">
        <f>SUM(A353,AND($C354&gt;=Report!$E$2,$C354&lt;=Report!$E$3))</f>
        <v>10</v>
      </c>
      <c r="B354" s="4"/>
      <c r="C354" s="6"/>
      <c r="D354" s="6"/>
      <c r="E354" s="6"/>
      <c r="F354" s="6"/>
      <c r="G354" s="6"/>
      <c r="H354" s="7"/>
    </row>
    <row r="355" spans="1:8" customFormat="1">
      <c r="A355" s="13">
        <f>SUM(A354,AND($C355&gt;=Report!$E$2,$C355&lt;=Report!$E$3))</f>
        <v>10</v>
      </c>
      <c r="B355" s="4"/>
      <c r="C355" s="6"/>
      <c r="D355" s="6"/>
      <c r="E355" s="6"/>
      <c r="F355" s="6"/>
      <c r="G355" s="6"/>
      <c r="H355" s="7"/>
    </row>
    <row r="356" spans="1:8" customFormat="1">
      <c r="A356" s="13">
        <f>SUM(A355,AND($C356&gt;=Report!$E$2,$C356&lt;=Report!$E$3))</f>
        <v>10</v>
      </c>
      <c r="B356" s="4"/>
      <c r="C356" s="6"/>
      <c r="D356" s="6"/>
      <c r="E356" s="6"/>
      <c r="F356" s="6"/>
      <c r="G356" s="6"/>
      <c r="H356" s="7"/>
    </row>
    <row r="357" spans="1:8" customFormat="1">
      <c r="A357" s="13">
        <f>SUM(A356,AND($C357&gt;=Report!$E$2,$C357&lt;=Report!$E$3))</f>
        <v>10</v>
      </c>
      <c r="B357" s="4"/>
      <c r="C357" s="6"/>
      <c r="D357" s="6"/>
      <c r="E357" s="6"/>
      <c r="F357" s="6"/>
      <c r="G357" s="6"/>
      <c r="H357" s="7"/>
    </row>
    <row r="358" spans="1:8" customFormat="1">
      <c r="A358" s="13">
        <f>SUM(A357,AND($C358&gt;=Report!$E$2,$C358&lt;=Report!$E$3))</f>
        <v>10</v>
      </c>
      <c r="B358" s="4"/>
      <c r="C358" s="6"/>
      <c r="D358" s="6"/>
      <c r="E358" s="6"/>
      <c r="F358" s="6"/>
      <c r="G358" s="6"/>
      <c r="H358" s="7"/>
    </row>
    <row r="359" spans="1:8" customFormat="1">
      <c r="A359" s="13">
        <f>SUM(A358,AND($C359&gt;=Report!$E$2,$C359&lt;=Report!$E$3))</f>
        <v>10</v>
      </c>
      <c r="B359" s="4"/>
      <c r="C359" s="6"/>
      <c r="D359" s="6"/>
      <c r="E359" s="6"/>
      <c r="F359" s="6"/>
      <c r="G359" s="6"/>
      <c r="H359" s="7"/>
    </row>
    <row r="360" spans="1:8" customFormat="1">
      <c r="A360" s="13">
        <f>SUM(A359,AND($C360&gt;=Report!$E$2,$C360&lt;=Report!$E$3))</f>
        <v>10</v>
      </c>
      <c r="B360" s="4"/>
      <c r="C360" s="6"/>
      <c r="D360" s="6"/>
      <c r="E360" s="6"/>
      <c r="F360" s="6"/>
      <c r="G360" s="6"/>
      <c r="H360" s="7"/>
    </row>
    <row r="361" spans="1:8" customFormat="1">
      <c r="A361" s="13">
        <f>SUM(A360,AND($C361&gt;=Report!$E$2,$C361&lt;=Report!$E$3))</f>
        <v>10</v>
      </c>
      <c r="B361" s="4"/>
      <c r="C361" s="6"/>
      <c r="D361" s="6"/>
      <c r="E361" s="6"/>
      <c r="F361" s="6"/>
      <c r="G361" s="6"/>
      <c r="H361" s="7"/>
    </row>
    <row r="362" spans="1:8" customFormat="1">
      <c r="A362" s="13">
        <f>SUM(A361,AND($C362&gt;=Report!$E$2,$C362&lt;=Report!$E$3))</f>
        <v>10</v>
      </c>
      <c r="B362" s="4"/>
      <c r="C362" s="6"/>
      <c r="D362" s="6"/>
      <c r="E362" s="6"/>
      <c r="F362" s="6"/>
      <c r="G362" s="6"/>
      <c r="H362" s="7"/>
    </row>
    <row r="363" spans="1:8" customFormat="1">
      <c r="A363" s="13">
        <f>SUM(A362,AND($C363&gt;=Report!$E$2,$C363&lt;=Report!$E$3))</f>
        <v>10</v>
      </c>
      <c r="B363" s="4"/>
      <c r="C363" s="6"/>
      <c r="D363" s="6"/>
      <c r="E363" s="6"/>
      <c r="F363" s="6"/>
      <c r="G363" s="6"/>
      <c r="H363" s="7"/>
    </row>
    <row r="364" spans="1:8" customFormat="1">
      <c r="A364" s="13">
        <f>SUM(A363,AND($C364&gt;=Report!$E$2,$C364&lt;=Report!$E$3))</f>
        <v>10</v>
      </c>
      <c r="B364" s="4"/>
      <c r="C364" s="6"/>
      <c r="D364" s="6"/>
      <c r="E364" s="6"/>
      <c r="F364" s="6"/>
      <c r="G364" s="6"/>
      <c r="H364" s="7"/>
    </row>
    <row r="365" spans="1:8" customFormat="1">
      <c r="A365" s="13">
        <f>SUM(A364,AND($C365&gt;=Report!$E$2,$C365&lt;=Report!$E$3))</f>
        <v>10</v>
      </c>
      <c r="B365" s="4"/>
      <c r="C365" s="6"/>
      <c r="D365" s="6"/>
      <c r="E365" s="6"/>
      <c r="F365" s="6"/>
      <c r="G365" s="6"/>
      <c r="H365" s="7"/>
    </row>
    <row r="366" spans="1:8" customFormat="1">
      <c r="A366" s="13">
        <f>SUM(A365,AND($C366&gt;=Report!$E$2,$C366&lt;=Report!$E$3))</f>
        <v>10</v>
      </c>
      <c r="B366" s="4"/>
      <c r="C366" s="6"/>
      <c r="D366" s="6"/>
      <c r="E366" s="6"/>
      <c r="F366" s="6"/>
      <c r="G366" s="6"/>
      <c r="H366" s="7"/>
    </row>
    <row r="367" spans="1:8" customFormat="1">
      <c r="A367" s="13">
        <f>SUM(A366,AND($C367&gt;=Report!$E$2,$C367&lt;=Report!$E$3))</f>
        <v>10</v>
      </c>
      <c r="B367" s="4"/>
      <c r="C367" s="6"/>
      <c r="D367" s="6"/>
      <c r="E367" s="6"/>
      <c r="F367" s="6"/>
      <c r="G367" s="6"/>
      <c r="H367" s="7"/>
    </row>
    <row r="368" spans="1:8" customFormat="1">
      <c r="A368" s="13">
        <f>SUM(A367,AND($C368&gt;=Report!$E$2,$C368&lt;=Report!$E$3))</f>
        <v>10</v>
      </c>
      <c r="B368" s="4"/>
      <c r="C368" s="6"/>
      <c r="D368" s="6"/>
      <c r="E368" s="6"/>
      <c r="F368" s="6"/>
      <c r="G368" s="6"/>
      <c r="H368" s="7"/>
    </row>
    <row r="369" spans="1:8" customFormat="1">
      <c r="A369" s="13">
        <f>SUM(A368,AND($C369&gt;=Report!$E$2,$C369&lt;=Report!$E$3))</f>
        <v>10</v>
      </c>
      <c r="B369" s="4"/>
      <c r="C369" s="6"/>
      <c r="D369" s="6"/>
      <c r="E369" s="6"/>
      <c r="F369" s="6"/>
      <c r="G369" s="6"/>
      <c r="H369" s="7"/>
    </row>
    <row r="370" spans="1:8" customFormat="1">
      <c r="A370" s="13">
        <f>SUM(A369,AND($C370&gt;=Report!$E$2,$C370&lt;=Report!$E$3))</f>
        <v>10</v>
      </c>
      <c r="B370" s="4"/>
      <c r="C370" s="6"/>
      <c r="D370" s="6"/>
      <c r="E370" s="6"/>
      <c r="F370" s="6"/>
      <c r="G370" s="6"/>
      <c r="H370" s="7"/>
    </row>
    <row r="371" spans="1:8" customFormat="1">
      <c r="A371" s="13">
        <f>SUM(A370,AND($C371&gt;=Report!$E$2,$C371&lt;=Report!$E$3))</f>
        <v>10</v>
      </c>
      <c r="B371" s="4"/>
      <c r="C371" s="6"/>
      <c r="D371" s="6"/>
      <c r="E371" s="6"/>
      <c r="F371" s="6"/>
      <c r="G371" s="6"/>
      <c r="H371" s="7"/>
    </row>
    <row r="372" spans="1:8" customFormat="1">
      <c r="A372" s="13">
        <f>SUM(A371,AND($C372&gt;=Report!$E$2,$C372&lt;=Report!$E$3))</f>
        <v>10</v>
      </c>
      <c r="B372" s="4"/>
      <c r="C372" s="6"/>
      <c r="D372" s="6"/>
      <c r="E372" s="6"/>
      <c r="F372" s="6"/>
      <c r="G372" s="6"/>
      <c r="H372" s="7"/>
    </row>
    <row r="373" spans="1:8" customFormat="1">
      <c r="A373" s="13">
        <f>SUM(A372,AND($C373&gt;=Report!$E$2,$C373&lt;=Report!$E$3))</f>
        <v>10</v>
      </c>
      <c r="B373" s="4"/>
      <c r="C373" s="6"/>
      <c r="D373" s="6"/>
      <c r="E373" s="6"/>
      <c r="F373" s="6"/>
      <c r="G373" s="6"/>
      <c r="H373" s="7"/>
    </row>
    <row r="374" spans="1:8" customFormat="1">
      <c r="A374" s="13">
        <f>SUM(A373,AND($C374&gt;=Report!$E$2,$C374&lt;=Report!$E$3))</f>
        <v>10</v>
      </c>
      <c r="B374" s="4"/>
      <c r="C374" s="6"/>
      <c r="D374" s="6"/>
      <c r="E374" s="6"/>
      <c r="F374" s="6"/>
      <c r="G374" s="6"/>
      <c r="H374" s="7"/>
    </row>
    <row r="375" spans="1:8" customFormat="1">
      <c r="A375" s="13">
        <f>SUM(A374,AND($C375&gt;=Report!$E$2,$C375&lt;=Report!$E$3))</f>
        <v>10</v>
      </c>
      <c r="B375" s="4"/>
      <c r="C375" s="6"/>
      <c r="D375" s="6"/>
      <c r="E375" s="6"/>
      <c r="F375" s="6"/>
      <c r="G375" s="6"/>
      <c r="H375" s="7"/>
    </row>
    <row r="376" spans="1:8" customFormat="1">
      <c r="A376" s="13">
        <f>SUM(A375,AND($C376&gt;=Report!$E$2,$C376&lt;=Report!$E$3))</f>
        <v>10</v>
      </c>
      <c r="B376" s="4"/>
      <c r="C376" s="6"/>
      <c r="D376" s="6"/>
      <c r="E376" s="6"/>
      <c r="F376" s="6"/>
      <c r="G376" s="6"/>
      <c r="H376" s="7"/>
    </row>
    <row r="377" spans="1:8" customFormat="1">
      <c r="A377" s="13">
        <f>SUM(A376,AND($C377&gt;=Report!$E$2,$C377&lt;=Report!$E$3))</f>
        <v>10</v>
      </c>
      <c r="B377" s="4"/>
      <c r="C377" s="6"/>
      <c r="D377" s="6"/>
      <c r="E377" s="6"/>
      <c r="F377" s="6"/>
      <c r="G377" s="6"/>
      <c r="H377" s="7"/>
    </row>
    <row r="378" spans="1:8" customFormat="1">
      <c r="A378" s="13">
        <f>SUM(A377,AND($C378&gt;=Report!$E$2,$C378&lt;=Report!$E$3))</f>
        <v>10</v>
      </c>
      <c r="B378" s="4"/>
      <c r="C378" s="6"/>
      <c r="D378" s="6"/>
      <c r="E378" s="6"/>
      <c r="F378" s="6"/>
      <c r="G378" s="6"/>
      <c r="H378" s="7"/>
    </row>
    <row r="379" spans="1:8" customFormat="1">
      <c r="A379" s="13">
        <f>SUM(A378,AND($C379&gt;=Report!$E$2,$C379&lt;=Report!$E$3))</f>
        <v>10</v>
      </c>
      <c r="B379" s="4"/>
      <c r="C379" s="6"/>
      <c r="D379" s="6"/>
      <c r="E379" s="6"/>
      <c r="F379" s="6"/>
      <c r="G379" s="6"/>
      <c r="H379" s="7"/>
    </row>
    <row r="380" spans="1:8" customFormat="1">
      <c r="A380" s="13">
        <f>SUM(A379,AND($C380&gt;=Report!$E$2,$C380&lt;=Report!$E$3))</f>
        <v>10</v>
      </c>
      <c r="B380" s="4"/>
      <c r="C380" s="6"/>
      <c r="D380" s="6"/>
      <c r="E380" s="6"/>
      <c r="F380" s="6"/>
      <c r="G380" s="6"/>
      <c r="H380" s="7"/>
    </row>
    <row r="381" spans="1:8" customFormat="1">
      <c r="A381" s="13">
        <f>SUM(A380,AND($C381&gt;=Report!$E$2,$C381&lt;=Report!$E$3))</f>
        <v>10</v>
      </c>
      <c r="B381" s="4"/>
      <c r="C381" s="6"/>
      <c r="D381" s="6"/>
      <c r="E381" s="6"/>
      <c r="F381" s="6"/>
      <c r="G381" s="6"/>
      <c r="H381" s="7"/>
    </row>
    <row r="382" spans="1:8" customFormat="1">
      <c r="A382" s="13">
        <f>SUM(A381,AND($C382&gt;=Report!$E$2,$C382&lt;=Report!$E$3))</f>
        <v>10</v>
      </c>
      <c r="B382" s="4"/>
      <c r="C382" s="6"/>
      <c r="D382" s="6"/>
      <c r="E382" s="6"/>
      <c r="F382" s="6"/>
      <c r="G382" s="6"/>
      <c r="H382" s="7"/>
    </row>
    <row r="383" spans="1:8" customFormat="1">
      <c r="A383" s="13">
        <f>SUM(A382,AND($C383&gt;=Report!$E$2,$C383&lt;=Report!$E$3))</f>
        <v>10</v>
      </c>
      <c r="B383" s="4"/>
      <c r="C383" s="6"/>
      <c r="D383" s="6"/>
      <c r="E383" s="6"/>
      <c r="F383" s="6"/>
      <c r="G383" s="6"/>
      <c r="H383" s="7"/>
    </row>
    <row r="384" spans="1:8" customFormat="1">
      <c r="A384" s="13">
        <f>SUM(A383,AND($C384&gt;=Report!$E$2,$C384&lt;=Report!$E$3))</f>
        <v>10</v>
      </c>
      <c r="B384" s="4"/>
      <c r="C384" s="6"/>
      <c r="D384" s="6"/>
      <c r="E384" s="6"/>
      <c r="F384" s="6"/>
      <c r="G384" s="6"/>
      <c r="H384" s="7"/>
    </row>
    <row r="385" spans="1:8" customFormat="1">
      <c r="A385" s="13">
        <f>SUM(A384,AND($C385&gt;=Report!$E$2,$C385&lt;=Report!$E$3))</f>
        <v>10</v>
      </c>
      <c r="B385" s="4"/>
      <c r="C385" s="6"/>
      <c r="D385" s="6"/>
      <c r="E385" s="6"/>
      <c r="F385" s="6"/>
      <c r="G385" s="6"/>
      <c r="H385" s="7"/>
    </row>
    <row r="386" spans="1:8" customFormat="1">
      <c r="A386" s="13">
        <f>SUM(A385,AND($C386&gt;=Report!$E$2,$C386&lt;=Report!$E$3))</f>
        <v>10</v>
      </c>
      <c r="B386" s="4"/>
      <c r="C386" s="6"/>
      <c r="D386" s="6"/>
      <c r="E386" s="6"/>
      <c r="F386" s="6"/>
      <c r="G386" s="6"/>
      <c r="H386" s="7"/>
    </row>
    <row r="387" spans="1:8" customFormat="1">
      <c r="A387" s="13">
        <f>SUM(A386,AND($C387&gt;=Report!$E$2,$C387&lt;=Report!$E$3))</f>
        <v>10</v>
      </c>
      <c r="B387" s="4"/>
      <c r="C387" s="6"/>
      <c r="D387" s="6"/>
      <c r="E387" s="6"/>
      <c r="F387" s="6"/>
      <c r="G387" s="6"/>
      <c r="H387" s="7"/>
    </row>
    <row r="388" spans="1:8" customFormat="1">
      <c r="A388" s="13">
        <f>SUM(A387,AND($C388&gt;=Report!$E$2,$C388&lt;=Report!$E$3))</f>
        <v>10</v>
      </c>
      <c r="B388" s="4"/>
      <c r="C388" s="6"/>
      <c r="D388" s="6"/>
      <c r="E388" s="6"/>
      <c r="F388" s="6"/>
      <c r="G388" s="6"/>
      <c r="H388" s="7"/>
    </row>
    <row r="389" spans="1:8" customFormat="1">
      <c r="A389" s="13">
        <f>SUM(A388,AND($C389&gt;=Report!$E$2,$C389&lt;=Report!$E$3))</f>
        <v>10</v>
      </c>
      <c r="B389" s="4"/>
      <c r="C389" s="6"/>
      <c r="D389" s="6"/>
      <c r="E389" s="6"/>
      <c r="F389" s="6"/>
      <c r="G389" s="6"/>
      <c r="H389" s="7"/>
    </row>
    <row r="390" spans="1:8" customFormat="1">
      <c r="A390" s="13">
        <f>SUM(A389,AND($C390&gt;=Report!$E$2,$C390&lt;=Report!$E$3))</f>
        <v>10</v>
      </c>
      <c r="B390" s="4"/>
      <c r="C390" s="6"/>
      <c r="D390" s="6"/>
      <c r="E390" s="6"/>
      <c r="F390" s="6"/>
      <c r="G390" s="6"/>
      <c r="H390" s="7"/>
    </row>
    <row r="391" spans="1:8" customFormat="1">
      <c r="A391" s="13">
        <f>SUM(A390,AND($C391&gt;=Report!$E$2,$C391&lt;=Report!$E$3))</f>
        <v>10</v>
      </c>
      <c r="B391" s="4"/>
      <c r="C391" s="6"/>
      <c r="D391" s="6"/>
      <c r="E391" s="6"/>
      <c r="F391" s="6"/>
      <c r="G391" s="6"/>
      <c r="H391" s="7"/>
    </row>
    <row r="392" spans="1:8" customFormat="1">
      <c r="A392" s="13">
        <f>SUM(A391,AND($C392&gt;=Report!$E$2,$C392&lt;=Report!$E$3))</f>
        <v>10</v>
      </c>
      <c r="B392" s="4"/>
      <c r="C392" s="6"/>
      <c r="D392" s="6"/>
      <c r="E392" s="6"/>
      <c r="F392" s="6"/>
      <c r="G392" s="6"/>
      <c r="H392" s="7"/>
    </row>
    <row r="393" spans="1:8" customFormat="1">
      <c r="A393" s="13">
        <f>SUM(A392,AND($C393&gt;=Report!$E$2,$C393&lt;=Report!$E$3))</f>
        <v>10</v>
      </c>
      <c r="B393" s="4"/>
      <c r="C393" s="6"/>
      <c r="D393" s="6"/>
      <c r="E393" s="6"/>
      <c r="F393" s="6"/>
      <c r="G393" s="6"/>
      <c r="H393" s="7"/>
    </row>
    <row r="394" spans="1:8" customFormat="1">
      <c r="A394" s="13">
        <f>SUM(A393,AND($C394&gt;=Report!$E$2,$C394&lt;=Report!$E$3))</f>
        <v>10</v>
      </c>
      <c r="B394" s="4"/>
      <c r="C394" s="6"/>
      <c r="D394" s="6"/>
      <c r="E394" s="6"/>
      <c r="F394" s="6"/>
      <c r="G394" s="6"/>
      <c r="H394" s="7"/>
    </row>
    <row r="395" spans="1:8" customFormat="1">
      <c r="A395" s="13">
        <f>SUM(A394,AND($C395&gt;=Report!$E$2,$C395&lt;=Report!$E$3))</f>
        <v>10</v>
      </c>
      <c r="B395" s="4"/>
      <c r="C395" s="6"/>
      <c r="D395" s="6"/>
      <c r="E395" s="6"/>
      <c r="F395" s="6"/>
      <c r="G395" s="6"/>
      <c r="H395" s="7"/>
    </row>
    <row r="396" spans="1:8" customFormat="1">
      <c r="A396" s="13">
        <f>SUM(A395,AND($C396&gt;=Report!$E$2,$C396&lt;=Report!$E$3))</f>
        <v>10</v>
      </c>
      <c r="B396" s="4"/>
      <c r="C396" s="6"/>
      <c r="D396" s="6"/>
      <c r="E396" s="6"/>
      <c r="F396" s="6"/>
      <c r="G396" s="6"/>
      <c r="H396" s="7"/>
    </row>
    <row r="397" spans="1:8" customFormat="1">
      <c r="A397" s="13">
        <f>SUM(A396,AND($C397&gt;=Report!$E$2,$C397&lt;=Report!$E$3))</f>
        <v>10</v>
      </c>
      <c r="B397" s="4"/>
      <c r="C397" s="6"/>
      <c r="D397" s="6"/>
      <c r="E397" s="6"/>
      <c r="F397" s="6"/>
      <c r="G397" s="6"/>
      <c r="H397" s="7"/>
    </row>
    <row r="398" spans="1:8" customFormat="1">
      <c r="A398" s="13">
        <f>SUM(A397,AND($C398&gt;=Report!$E$2,$C398&lt;=Report!$E$3))</f>
        <v>10</v>
      </c>
      <c r="B398" s="4"/>
      <c r="C398" s="6"/>
      <c r="D398" s="6"/>
      <c r="E398" s="6"/>
      <c r="F398" s="6"/>
      <c r="G398" s="6"/>
      <c r="H398" s="7"/>
    </row>
    <row r="399" spans="1:8" customFormat="1">
      <c r="A399" s="13">
        <f>SUM(A398,AND($C399&gt;=Report!$E$2,$C399&lt;=Report!$E$3))</f>
        <v>10</v>
      </c>
      <c r="B399" s="4"/>
      <c r="C399" s="6"/>
      <c r="D399" s="6"/>
      <c r="E399" s="6"/>
      <c r="F399" s="6"/>
      <c r="G399" s="6"/>
      <c r="H399" s="7"/>
    </row>
    <row r="400" spans="1:8" customFormat="1">
      <c r="A400" s="13">
        <f>SUM(A399,AND($C400&gt;=Report!$E$2,$C400&lt;=Report!$E$3))</f>
        <v>10</v>
      </c>
      <c r="B400" s="4"/>
      <c r="C400" s="6"/>
      <c r="D400" s="6"/>
      <c r="E400" s="6"/>
      <c r="F400" s="6"/>
      <c r="G400" s="6"/>
      <c r="H400" s="7"/>
    </row>
    <row r="401" spans="1:8" customFormat="1">
      <c r="A401" s="13">
        <f>SUM(A400,AND($C401&gt;=Report!$E$2,$C401&lt;=Report!$E$3))</f>
        <v>10</v>
      </c>
      <c r="B401" s="4"/>
      <c r="C401" s="6"/>
      <c r="D401" s="6"/>
      <c r="E401" s="6"/>
      <c r="F401" s="6"/>
      <c r="G401" s="6"/>
      <c r="H401" s="7"/>
    </row>
    <row r="402" spans="1:8" customFormat="1">
      <c r="A402" s="13">
        <f>SUM(A401,AND($C402&gt;=Report!$E$2,$C402&lt;=Report!$E$3))</f>
        <v>10</v>
      </c>
      <c r="B402" s="4"/>
      <c r="C402" s="6"/>
      <c r="D402" s="6"/>
      <c r="E402" s="6"/>
      <c r="F402" s="6"/>
      <c r="G402" s="6"/>
      <c r="H402" s="7"/>
    </row>
    <row r="403" spans="1:8" customFormat="1">
      <c r="A403" s="13">
        <f>SUM(A402,AND($C403&gt;=Report!$E$2,$C403&lt;=Report!$E$3))</f>
        <v>10</v>
      </c>
      <c r="B403" s="4"/>
      <c r="C403" s="6"/>
      <c r="D403" s="6"/>
      <c r="E403" s="6"/>
      <c r="F403" s="6"/>
      <c r="G403" s="6"/>
      <c r="H403" s="7"/>
    </row>
    <row r="404" spans="1:8" customFormat="1">
      <c r="A404" s="13">
        <f>SUM(A403,AND($C404&gt;=Report!$E$2,$C404&lt;=Report!$E$3))</f>
        <v>10</v>
      </c>
      <c r="B404" s="4"/>
      <c r="C404" s="6"/>
      <c r="D404" s="6"/>
      <c r="E404" s="6"/>
      <c r="F404" s="6"/>
      <c r="G404" s="6"/>
      <c r="H404" s="7"/>
    </row>
    <row r="405" spans="1:8" customFormat="1">
      <c r="A405" s="13">
        <f>SUM(A404,AND($C405&gt;=Report!$E$2,$C405&lt;=Report!$E$3))</f>
        <v>10</v>
      </c>
      <c r="B405" s="4"/>
      <c r="C405" s="6"/>
      <c r="D405" s="6"/>
      <c r="E405" s="6"/>
      <c r="F405" s="6"/>
      <c r="G405" s="6"/>
      <c r="H405" s="7"/>
    </row>
    <row r="406" spans="1:8" customFormat="1">
      <c r="A406" s="13">
        <f>SUM(A405,AND($C406&gt;=Report!$E$2,$C406&lt;=Report!$E$3))</f>
        <v>10</v>
      </c>
      <c r="B406" s="4"/>
      <c r="C406" s="6"/>
      <c r="D406" s="6"/>
      <c r="E406" s="6"/>
      <c r="F406" s="6"/>
      <c r="G406" s="6"/>
      <c r="H406" s="7"/>
    </row>
    <row r="407" spans="1:8" customFormat="1">
      <c r="A407" s="13">
        <f>SUM(A406,AND($C407&gt;=Report!$E$2,$C407&lt;=Report!$E$3))</f>
        <v>10</v>
      </c>
      <c r="B407" s="4"/>
      <c r="C407" s="6"/>
      <c r="D407" s="6"/>
      <c r="E407" s="6"/>
      <c r="F407" s="6"/>
      <c r="G407" s="6"/>
      <c r="H407" s="7"/>
    </row>
    <row r="408" spans="1:8" customFormat="1">
      <c r="A408" s="13">
        <f>SUM(A407,AND($C408&gt;=Report!$E$2,$C408&lt;=Report!$E$3))</f>
        <v>10</v>
      </c>
      <c r="B408" s="4"/>
      <c r="C408" s="6"/>
      <c r="D408" s="6"/>
      <c r="E408" s="6"/>
      <c r="F408" s="6"/>
      <c r="G408" s="6"/>
      <c r="H408" s="7"/>
    </row>
    <row r="409" spans="1:8" customFormat="1">
      <c r="A409" s="13">
        <f>SUM(A408,AND($C409&gt;=Report!$E$2,$C409&lt;=Report!$E$3))</f>
        <v>10</v>
      </c>
      <c r="B409" s="4"/>
      <c r="C409" s="6"/>
      <c r="D409" s="6"/>
      <c r="E409" s="6"/>
      <c r="F409" s="6"/>
      <c r="G409" s="6"/>
      <c r="H409" s="7"/>
    </row>
    <row r="410" spans="1:8" customFormat="1">
      <c r="A410" s="13">
        <f>SUM(A409,AND($C410&gt;=Report!$E$2,$C410&lt;=Report!$E$3))</f>
        <v>10</v>
      </c>
      <c r="B410" s="4"/>
      <c r="C410" s="6"/>
      <c r="D410" s="6"/>
      <c r="E410" s="6"/>
      <c r="F410" s="6"/>
      <c r="G410" s="6"/>
      <c r="H410" s="7"/>
    </row>
    <row r="411" spans="1:8" customFormat="1">
      <c r="A411" s="13">
        <f>SUM(A410,AND($C411&gt;=Report!$E$2,$C411&lt;=Report!$E$3))</f>
        <v>10</v>
      </c>
      <c r="B411" s="4"/>
      <c r="C411" s="6"/>
      <c r="D411" s="6"/>
      <c r="E411" s="6"/>
      <c r="F411" s="6"/>
      <c r="G411" s="6"/>
      <c r="H411" s="7"/>
    </row>
    <row r="412" spans="1:8" customFormat="1">
      <c r="A412" s="13">
        <f>SUM(A411,AND($C412&gt;=Report!$E$2,$C412&lt;=Report!$E$3))</f>
        <v>10</v>
      </c>
      <c r="B412" s="4"/>
      <c r="C412" s="6"/>
      <c r="D412" s="6"/>
      <c r="E412" s="6"/>
      <c r="F412" s="6"/>
      <c r="G412" s="6"/>
      <c r="H412" s="7"/>
    </row>
    <row r="413" spans="1:8" customFormat="1">
      <c r="A413" s="13">
        <f>SUM(A412,AND($C413&gt;=Report!$E$2,$C413&lt;=Report!$E$3))</f>
        <v>10</v>
      </c>
      <c r="B413" s="4"/>
      <c r="C413" s="6"/>
      <c r="D413" s="6"/>
      <c r="E413" s="6"/>
      <c r="F413" s="6"/>
      <c r="G413" s="6"/>
      <c r="H413" s="7"/>
    </row>
    <row r="414" spans="1:8" customFormat="1">
      <c r="A414" s="13">
        <f>SUM(A413,AND($C414&gt;=Report!$E$2,$C414&lt;=Report!$E$3))</f>
        <v>10</v>
      </c>
      <c r="B414" s="4"/>
      <c r="C414" s="6"/>
      <c r="D414" s="6"/>
      <c r="E414" s="6"/>
      <c r="F414" s="6"/>
      <c r="G414" s="6"/>
      <c r="H414" s="7"/>
    </row>
    <row r="415" spans="1:8" customFormat="1">
      <c r="A415" s="13">
        <f>SUM(A414,AND($C415&gt;=Report!$E$2,$C415&lt;=Report!$E$3))</f>
        <v>10</v>
      </c>
      <c r="B415" s="4"/>
      <c r="C415" s="6"/>
      <c r="D415" s="6"/>
      <c r="E415" s="6"/>
      <c r="F415" s="6"/>
      <c r="G415" s="6"/>
      <c r="H415" s="7"/>
    </row>
    <row r="416" spans="1:8" customFormat="1">
      <c r="A416" s="13">
        <f>SUM(A415,AND($C416&gt;=Report!$E$2,$C416&lt;=Report!$E$3))</f>
        <v>10</v>
      </c>
      <c r="B416" s="4"/>
      <c r="C416" s="6"/>
      <c r="D416" s="6"/>
      <c r="E416" s="6"/>
      <c r="F416" s="6"/>
      <c r="G416" s="6"/>
      <c r="H416" s="7"/>
    </row>
    <row r="417" spans="1:8" customFormat="1">
      <c r="A417" s="13">
        <f>SUM(A416,AND($C417&gt;=Report!$E$2,$C417&lt;=Report!$E$3))</f>
        <v>10</v>
      </c>
      <c r="B417" s="4"/>
      <c r="C417" s="6"/>
      <c r="D417" s="6"/>
      <c r="E417" s="6"/>
      <c r="F417" s="6"/>
      <c r="G417" s="6"/>
      <c r="H417" s="7"/>
    </row>
    <row r="418" spans="1:8" customFormat="1">
      <c r="A418" s="13">
        <f>SUM(A417,AND($C418&gt;=Report!$E$2,$C418&lt;=Report!$E$3))</f>
        <v>10</v>
      </c>
      <c r="B418" s="4"/>
      <c r="C418" s="6"/>
      <c r="D418" s="6"/>
      <c r="E418" s="6"/>
      <c r="F418" s="6"/>
      <c r="G418" s="6"/>
      <c r="H418" s="7"/>
    </row>
    <row r="419" spans="1:8" customFormat="1">
      <c r="A419" s="13">
        <f>SUM(A418,AND($C419&gt;=Report!$E$2,$C419&lt;=Report!$E$3))</f>
        <v>10</v>
      </c>
      <c r="B419" s="4"/>
      <c r="C419" s="6"/>
      <c r="D419" s="6"/>
      <c r="E419" s="6"/>
      <c r="F419" s="6"/>
      <c r="G419" s="6"/>
      <c r="H419" s="7"/>
    </row>
    <row r="420" spans="1:8" customFormat="1">
      <c r="A420" s="13">
        <f>SUM(A419,AND($C420&gt;=Report!$E$2,$C420&lt;=Report!$E$3))</f>
        <v>10</v>
      </c>
      <c r="B420" s="4"/>
      <c r="C420" s="6"/>
      <c r="D420" s="6"/>
      <c r="E420" s="6"/>
      <c r="F420" s="6"/>
      <c r="G420" s="6"/>
      <c r="H420" s="7"/>
    </row>
    <row r="421" spans="1:8" customFormat="1">
      <c r="A421" s="13">
        <f>SUM(A420,AND($C421&gt;=Report!$E$2,$C421&lt;=Report!$E$3))</f>
        <v>10</v>
      </c>
      <c r="B421" s="4"/>
      <c r="C421" s="6"/>
      <c r="D421" s="6"/>
      <c r="E421" s="6"/>
      <c r="F421" s="6"/>
      <c r="G421" s="6"/>
      <c r="H421" s="7"/>
    </row>
    <row r="422" spans="1:8" customFormat="1">
      <c r="A422" s="13">
        <f>SUM(A421,AND($C422&gt;=Report!$E$2,$C422&lt;=Report!$E$3))</f>
        <v>10</v>
      </c>
      <c r="B422" s="4"/>
      <c r="C422" s="6"/>
      <c r="D422" s="6"/>
      <c r="E422" s="6"/>
      <c r="F422" s="6"/>
      <c r="G422" s="6"/>
      <c r="H422" s="7"/>
    </row>
    <row r="423" spans="1:8" customFormat="1">
      <c r="A423" s="13">
        <f>SUM(A422,AND($C423&gt;=Report!$E$2,$C423&lt;=Report!$E$3))</f>
        <v>10</v>
      </c>
      <c r="B423" s="4"/>
      <c r="C423" s="6"/>
      <c r="D423" s="6"/>
      <c r="E423" s="6"/>
      <c r="F423" s="6"/>
      <c r="G423" s="6"/>
      <c r="H423" s="7"/>
    </row>
    <row r="424" spans="1:8" customFormat="1">
      <c r="A424" s="13">
        <f>SUM(A423,AND($C424&gt;=Report!$E$2,$C424&lt;=Report!$E$3))</f>
        <v>10</v>
      </c>
      <c r="B424" s="4"/>
      <c r="C424" s="6"/>
      <c r="D424" s="6"/>
      <c r="E424" s="6"/>
      <c r="F424" s="6"/>
      <c r="G424" s="6"/>
      <c r="H424" s="7"/>
    </row>
    <row r="425" spans="1:8" customFormat="1">
      <c r="A425" s="13">
        <f>SUM(A424,AND($C425&gt;=Report!$E$2,$C425&lt;=Report!$E$3))</f>
        <v>10</v>
      </c>
      <c r="B425" s="4"/>
      <c r="C425" s="6"/>
      <c r="D425" s="6"/>
      <c r="E425" s="6"/>
      <c r="F425" s="6"/>
      <c r="G425" s="6"/>
      <c r="H425" s="7"/>
    </row>
    <row r="426" spans="1:8" customFormat="1">
      <c r="A426" s="13">
        <f>SUM(A425,AND($C426&gt;=Report!$E$2,$C426&lt;=Report!$E$3))</f>
        <v>10</v>
      </c>
      <c r="B426" s="4"/>
      <c r="C426" s="6"/>
      <c r="D426" s="6"/>
      <c r="E426" s="6"/>
      <c r="F426" s="6"/>
      <c r="G426" s="6"/>
      <c r="H426" s="7"/>
    </row>
    <row r="427" spans="1:8" customFormat="1">
      <c r="A427" s="13">
        <f>SUM(A426,AND($C427&gt;=Report!$E$2,$C427&lt;=Report!$E$3))</f>
        <v>10</v>
      </c>
      <c r="B427" s="4"/>
      <c r="C427" s="6"/>
      <c r="D427" s="6"/>
      <c r="E427" s="6"/>
      <c r="F427" s="6"/>
      <c r="G427" s="6"/>
      <c r="H427" s="7"/>
    </row>
    <row r="428" spans="1:8" customFormat="1">
      <c r="A428" s="13">
        <f>SUM(A427,AND($C428&gt;=Report!$E$2,$C428&lt;=Report!$E$3))</f>
        <v>10</v>
      </c>
      <c r="B428" s="4"/>
      <c r="C428" s="6"/>
      <c r="D428" s="6"/>
      <c r="E428" s="6"/>
      <c r="F428" s="6"/>
      <c r="G428" s="6"/>
      <c r="H428" s="7"/>
    </row>
    <row r="429" spans="1:8" customFormat="1">
      <c r="A429" s="13">
        <f>SUM(A428,AND($C429&gt;=Report!$E$2,$C429&lt;=Report!$E$3))</f>
        <v>10</v>
      </c>
      <c r="B429" s="4"/>
      <c r="C429" s="6"/>
      <c r="D429" s="6"/>
      <c r="E429" s="6"/>
      <c r="F429" s="6"/>
      <c r="G429" s="6"/>
      <c r="H429" s="7"/>
    </row>
    <row r="430" spans="1:8" customFormat="1">
      <c r="A430" s="13">
        <f>SUM(A429,AND($C430&gt;=Report!$E$2,$C430&lt;=Report!$E$3))</f>
        <v>10</v>
      </c>
      <c r="B430" s="4"/>
      <c r="C430" s="6"/>
      <c r="D430" s="6"/>
      <c r="E430" s="6"/>
      <c r="F430" s="6"/>
      <c r="G430" s="6"/>
      <c r="H430" s="7"/>
    </row>
    <row r="431" spans="1:8" customFormat="1">
      <c r="A431" s="13">
        <f>SUM(A430,AND($C431&gt;=Report!$E$2,$C431&lt;=Report!$E$3))</f>
        <v>10</v>
      </c>
      <c r="B431" s="4"/>
      <c r="C431" s="6"/>
      <c r="D431" s="6"/>
      <c r="E431" s="6"/>
      <c r="F431" s="6"/>
      <c r="G431" s="6"/>
      <c r="H431" s="7"/>
    </row>
    <row r="432" spans="1:8" customFormat="1">
      <c r="A432" s="13">
        <f>SUM(A431,AND($C432&gt;=Report!$E$2,$C432&lt;=Report!$E$3))</f>
        <v>10</v>
      </c>
      <c r="B432" s="4"/>
      <c r="C432" s="6"/>
      <c r="D432" s="6"/>
      <c r="E432" s="6"/>
      <c r="F432" s="6"/>
      <c r="G432" s="6"/>
      <c r="H432" s="7"/>
    </row>
    <row r="433" spans="1:8" customFormat="1">
      <c r="A433" s="13">
        <f>SUM(A432,AND($C433&gt;=Report!$E$2,$C433&lt;=Report!$E$3))</f>
        <v>10</v>
      </c>
      <c r="B433" s="4"/>
      <c r="C433" s="6"/>
      <c r="D433" s="6"/>
      <c r="E433" s="6"/>
      <c r="F433" s="6"/>
      <c r="G433" s="6"/>
      <c r="H433" s="7"/>
    </row>
    <row r="434" spans="1:8" customFormat="1">
      <c r="A434" s="13">
        <f>SUM(A433,AND($C434&gt;=Report!$E$2,$C434&lt;=Report!$E$3))</f>
        <v>10</v>
      </c>
      <c r="B434" s="4"/>
      <c r="C434" s="6"/>
      <c r="D434" s="6"/>
      <c r="E434" s="6"/>
      <c r="F434" s="6"/>
      <c r="G434" s="6"/>
      <c r="H434" s="7"/>
    </row>
    <row r="435" spans="1:8" customFormat="1">
      <c r="A435" s="13">
        <f>SUM(A434,AND($C435&gt;=Report!$E$2,$C435&lt;=Report!$E$3))</f>
        <v>10</v>
      </c>
      <c r="B435" s="4"/>
      <c r="C435" s="6"/>
      <c r="D435" s="6"/>
      <c r="E435" s="6"/>
      <c r="F435" s="6"/>
      <c r="G435" s="6"/>
      <c r="H435" s="7"/>
    </row>
    <row r="436" spans="1:8" customFormat="1">
      <c r="A436" s="13">
        <f>SUM(A435,AND($C436&gt;=Report!$E$2,$C436&lt;=Report!$E$3))</f>
        <v>10</v>
      </c>
      <c r="B436" s="4"/>
      <c r="C436" s="6"/>
      <c r="D436" s="6"/>
      <c r="E436" s="6"/>
      <c r="F436" s="6"/>
      <c r="G436" s="6"/>
      <c r="H436" s="7"/>
    </row>
    <row r="437" spans="1:8" customFormat="1">
      <c r="A437" s="13">
        <f>SUM(A436,AND($C437&gt;=Report!$E$2,$C437&lt;=Report!$E$3))</f>
        <v>10</v>
      </c>
      <c r="B437" s="4"/>
      <c r="C437" s="6"/>
      <c r="D437" s="6"/>
      <c r="E437" s="6"/>
      <c r="F437" s="6"/>
      <c r="G437" s="6"/>
      <c r="H437" s="7"/>
    </row>
    <row r="438" spans="1:8" customFormat="1">
      <c r="A438" s="13">
        <f>SUM(A437,AND($C438&gt;=Report!$E$2,$C438&lt;=Report!$E$3))</f>
        <v>10</v>
      </c>
      <c r="B438" s="4"/>
      <c r="C438" s="6"/>
      <c r="D438" s="6"/>
      <c r="E438" s="6"/>
      <c r="F438" s="6"/>
      <c r="G438" s="6"/>
      <c r="H438" s="7"/>
    </row>
    <row r="439" spans="1:8" customFormat="1">
      <c r="A439" s="13">
        <f>SUM(A438,AND($C439&gt;=Report!$E$2,$C439&lt;=Report!$E$3))</f>
        <v>10</v>
      </c>
      <c r="B439" s="4"/>
      <c r="C439" s="6"/>
      <c r="D439" s="6"/>
      <c r="E439" s="6"/>
      <c r="F439" s="6"/>
      <c r="G439" s="6"/>
      <c r="H439" s="7"/>
    </row>
    <row r="440" spans="1:8" customFormat="1">
      <c r="A440" s="13">
        <f>SUM(A439,AND($C440&gt;=Report!$E$2,$C440&lt;=Report!$E$3))</f>
        <v>10</v>
      </c>
      <c r="B440" s="4"/>
      <c r="C440" s="6"/>
      <c r="D440" s="6"/>
      <c r="E440" s="6"/>
      <c r="F440" s="6"/>
      <c r="G440" s="6"/>
      <c r="H440" s="7"/>
    </row>
    <row r="441" spans="1:8" customFormat="1">
      <c r="A441" s="13">
        <f>SUM(A440,AND($C441&gt;=Report!$E$2,$C441&lt;=Report!$E$3))</f>
        <v>10</v>
      </c>
      <c r="B441" s="4"/>
      <c r="C441" s="6"/>
      <c r="D441" s="6"/>
      <c r="E441" s="6"/>
      <c r="F441" s="6"/>
      <c r="G441" s="6"/>
      <c r="H441" s="7"/>
    </row>
    <row r="442" spans="1:8" customFormat="1">
      <c r="A442" s="13">
        <f>SUM(A441,AND($C442&gt;=Report!$E$2,$C442&lt;=Report!$E$3))</f>
        <v>10</v>
      </c>
      <c r="B442" s="4"/>
      <c r="C442" s="6"/>
      <c r="D442" s="6"/>
      <c r="E442" s="6"/>
      <c r="F442" s="6"/>
      <c r="G442" s="6"/>
      <c r="H442" s="7"/>
    </row>
    <row r="443" spans="1:8" customFormat="1">
      <c r="A443" s="13">
        <f>SUM(A442,AND($C443&gt;=Report!$E$2,$C443&lt;=Report!$E$3))</f>
        <v>10</v>
      </c>
      <c r="B443" s="4"/>
      <c r="C443" s="6"/>
      <c r="D443" s="6"/>
      <c r="E443" s="6"/>
      <c r="F443" s="6"/>
      <c r="G443" s="6"/>
      <c r="H443" s="7"/>
    </row>
    <row r="444" spans="1:8" customFormat="1">
      <c r="A444" s="13">
        <f>SUM(A443,AND($C444&gt;=Report!$E$2,$C444&lt;=Report!$E$3))</f>
        <v>10</v>
      </c>
      <c r="B444" s="4"/>
      <c r="C444" s="6"/>
      <c r="D444" s="6"/>
      <c r="E444" s="6"/>
      <c r="F444" s="6"/>
      <c r="G444" s="6"/>
      <c r="H444" s="7"/>
    </row>
    <row r="445" spans="1:8" customFormat="1">
      <c r="A445" s="13">
        <f>SUM(A444,AND($C445&gt;=Report!$E$2,$C445&lt;=Report!$E$3))</f>
        <v>10</v>
      </c>
      <c r="B445" s="4"/>
      <c r="C445" s="6"/>
      <c r="D445" s="6"/>
      <c r="E445" s="6"/>
      <c r="F445" s="6"/>
      <c r="G445" s="6"/>
      <c r="H445" s="7"/>
    </row>
    <row r="446" spans="1:8" customFormat="1">
      <c r="A446" s="13">
        <f>SUM(A445,AND($C446&gt;=Report!$E$2,$C446&lt;=Report!$E$3))</f>
        <v>10</v>
      </c>
      <c r="B446" s="4"/>
      <c r="C446" s="6"/>
      <c r="D446" s="6"/>
      <c r="E446" s="6"/>
      <c r="F446" s="6"/>
      <c r="G446" s="6"/>
      <c r="H446" s="7"/>
    </row>
    <row r="447" spans="1:8" customFormat="1">
      <c r="A447" s="13">
        <f>SUM(A446,AND($C447&gt;=Report!$E$2,$C447&lt;=Report!$E$3))</f>
        <v>10</v>
      </c>
      <c r="B447" s="4"/>
      <c r="C447" s="6"/>
      <c r="D447" s="6"/>
      <c r="E447" s="6"/>
      <c r="F447" s="6"/>
      <c r="G447" s="6"/>
      <c r="H447" s="7"/>
    </row>
    <row r="448" spans="1:8" customFormat="1">
      <c r="A448" s="13">
        <f>SUM(A447,AND($C448&gt;=Report!$E$2,$C448&lt;=Report!$E$3))</f>
        <v>10</v>
      </c>
      <c r="B448" s="4"/>
      <c r="C448" s="6"/>
      <c r="D448" s="6"/>
      <c r="E448" s="6"/>
      <c r="F448" s="6"/>
      <c r="G448" s="6"/>
      <c r="H448" s="7"/>
    </row>
    <row r="449" spans="1:8" customFormat="1">
      <c r="A449" s="13">
        <f>SUM(A448,AND($C449&gt;=Report!$E$2,$C449&lt;=Report!$E$3))</f>
        <v>10</v>
      </c>
      <c r="B449" s="4"/>
      <c r="C449" s="6"/>
      <c r="D449" s="6"/>
      <c r="E449" s="6"/>
      <c r="F449" s="6"/>
      <c r="G449" s="6"/>
      <c r="H449" s="7"/>
    </row>
    <row r="450" spans="1:8" customFormat="1">
      <c r="A450" s="13">
        <f>SUM(A449,AND($C450&gt;=Report!$E$2,$C450&lt;=Report!$E$3))</f>
        <v>10</v>
      </c>
      <c r="B450" s="4"/>
      <c r="C450" s="6"/>
      <c r="D450" s="6"/>
      <c r="E450" s="6"/>
      <c r="F450" s="6"/>
      <c r="G450" s="6"/>
      <c r="H450" s="7"/>
    </row>
    <row r="451" spans="1:8" customFormat="1">
      <c r="A451" s="13">
        <f>SUM(A450,AND($C451&gt;=Report!$E$2,$C451&lt;=Report!$E$3))</f>
        <v>10</v>
      </c>
      <c r="B451" s="4"/>
      <c r="C451" s="6"/>
      <c r="D451" s="6"/>
      <c r="E451" s="6"/>
      <c r="F451" s="6"/>
      <c r="G451" s="6"/>
      <c r="H451" s="7"/>
    </row>
    <row r="452" spans="1:8" customFormat="1">
      <c r="A452" s="13">
        <f>SUM(A451,AND($C452&gt;=Report!$E$2,$C452&lt;=Report!$E$3))</f>
        <v>10</v>
      </c>
      <c r="B452" s="4"/>
      <c r="C452" s="6"/>
      <c r="D452" s="6"/>
      <c r="E452" s="6"/>
      <c r="F452" s="6"/>
      <c r="G452" s="6"/>
      <c r="H452" s="7"/>
    </row>
    <row r="453" spans="1:8" customFormat="1">
      <c r="A453" s="13">
        <f>SUM(A452,AND($C453&gt;=Report!$E$2,$C453&lt;=Report!$E$3))</f>
        <v>10</v>
      </c>
      <c r="B453" s="4"/>
      <c r="C453" s="6"/>
      <c r="D453" s="6"/>
      <c r="E453" s="6"/>
      <c r="F453" s="6"/>
      <c r="G453" s="6"/>
      <c r="H453" s="7"/>
    </row>
    <row r="454" spans="1:8" customFormat="1">
      <c r="A454" s="13">
        <f>SUM(A453,AND($C454&gt;=Report!$E$2,$C454&lt;=Report!$E$3))</f>
        <v>10</v>
      </c>
      <c r="B454" s="4"/>
      <c r="C454" s="6"/>
      <c r="D454" s="6"/>
      <c r="E454" s="6"/>
      <c r="F454" s="6"/>
      <c r="G454" s="6"/>
      <c r="H454" s="7"/>
    </row>
    <row r="455" spans="1:8" customFormat="1">
      <c r="A455" s="13">
        <f>SUM(A454,AND($C455&gt;=Report!$E$2,$C455&lt;=Report!$E$3))</f>
        <v>10</v>
      </c>
      <c r="B455" s="4"/>
      <c r="C455" s="6"/>
      <c r="D455" s="6"/>
      <c r="E455" s="6"/>
      <c r="F455" s="6"/>
      <c r="G455" s="6"/>
      <c r="H455" s="7"/>
    </row>
    <row r="456" spans="1:8" customFormat="1">
      <c r="A456" s="13">
        <f>SUM(A455,AND($C456&gt;=Report!$E$2,$C456&lt;=Report!$E$3))</f>
        <v>10</v>
      </c>
      <c r="B456" s="4"/>
      <c r="C456" s="6"/>
      <c r="D456" s="6"/>
      <c r="E456" s="6"/>
      <c r="F456" s="6"/>
      <c r="G456" s="6"/>
      <c r="H456" s="7"/>
    </row>
    <row r="457" spans="1:8" customFormat="1">
      <c r="A457" s="13">
        <f>SUM(A456,AND($C457&gt;=Report!$E$2,$C457&lt;=Report!$E$3))</f>
        <v>10</v>
      </c>
      <c r="B457" s="4"/>
      <c r="C457" s="6"/>
      <c r="D457" s="6"/>
      <c r="E457" s="6"/>
      <c r="F457" s="6"/>
      <c r="G457" s="6"/>
      <c r="H457" s="7"/>
    </row>
    <row r="458" spans="1:8" customFormat="1">
      <c r="A458" s="13">
        <f>SUM(A457,AND($C458&gt;=Report!$E$2,$C458&lt;=Report!$E$3))</f>
        <v>10</v>
      </c>
      <c r="B458" s="4"/>
      <c r="C458" s="6"/>
      <c r="D458" s="6"/>
      <c r="E458" s="6"/>
      <c r="F458" s="6"/>
      <c r="G458" s="6"/>
      <c r="H458" s="7"/>
    </row>
    <row r="459" spans="1:8" customFormat="1">
      <c r="A459" s="13">
        <f>SUM(A458,AND($C459&gt;=Report!$E$2,$C459&lt;=Report!$E$3))</f>
        <v>10</v>
      </c>
      <c r="B459" s="4"/>
      <c r="C459" s="6"/>
      <c r="D459" s="6"/>
      <c r="E459" s="6"/>
      <c r="F459" s="6"/>
      <c r="G459" s="6"/>
      <c r="H459" s="7"/>
    </row>
    <row r="460" spans="1:8" customFormat="1">
      <c r="A460" s="13">
        <f>SUM(A459,AND($C460&gt;=Report!$E$2,$C460&lt;=Report!$E$3))</f>
        <v>10</v>
      </c>
      <c r="B460" s="4"/>
      <c r="C460" s="6"/>
      <c r="D460" s="6"/>
      <c r="E460" s="6"/>
      <c r="F460" s="6"/>
      <c r="G460" s="6"/>
      <c r="H460" s="7"/>
    </row>
    <row r="461" spans="1:8" customFormat="1">
      <c r="A461" s="13">
        <f>SUM(A460,AND($C461&gt;=Report!$E$2,$C461&lt;=Report!$E$3))</f>
        <v>10</v>
      </c>
      <c r="B461" s="4"/>
      <c r="C461" s="6"/>
      <c r="D461" s="6"/>
      <c r="E461" s="6"/>
      <c r="F461" s="6"/>
      <c r="G461" s="6"/>
      <c r="H461" s="7"/>
    </row>
    <row r="462" spans="1:8" customFormat="1">
      <c r="A462" s="13">
        <f>SUM(A461,AND($C462&gt;=Report!$E$2,$C462&lt;=Report!$E$3))</f>
        <v>10</v>
      </c>
      <c r="B462" s="4"/>
      <c r="C462" s="6"/>
      <c r="D462" s="6"/>
      <c r="E462" s="6"/>
      <c r="F462" s="6"/>
      <c r="G462" s="6"/>
      <c r="H462" s="7"/>
    </row>
    <row r="463" spans="1:8" customFormat="1">
      <c r="A463" s="13">
        <f>SUM(A462,AND($C463&gt;=Report!$E$2,$C463&lt;=Report!$E$3))</f>
        <v>10</v>
      </c>
      <c r="B463" s="4"/>
      <c r="C463" s="6"/>
      <c r="D463" s="6"/>
      <c r="E463" s="6"/>
      <c r="F463" s="6"/>
      <c r="G463" s="6"/>
      <c r="H463" s="7"/>
    </row>
    <row r="464" spans="1:8" customFormat="1">
      <c r="A464" s="13">
        <f>SUM(A463,AND($C464&gt;=Report!$E$2,$C464&lt;=Report!$E$3))</f>
        <v>10</v>
      </c>
      <c r="B464" s="4"/>
      <c r="C464" s="6"/>
      <c r="D464" s="6"/>
      <c r="E464" s="6"/>
      <c r="F464" s="6"/>
      <c r="G464" s="6"/>
      <c r="H464" s="7"/>
    </row>
    <row r="465" spans="1:8" customFormat="1">
      <c r="A465" s="13">
        <f>SUM(A464,AND($C465&gt;=Report!$E$2,$C465&lt;=Report!$E$3))</f>
        <v>10</v>
      </c>
      <c r="B465" s="4"/>
      <c r="C465" s="6"/>
      <c r="D465" s="6"/>
      <c r="E465" s="6"/>
      <c r="F465" s="6"/>
      <c r="G465" s="6"/>
      <c r="H465" s="7"/>
    </row>
    <row r="466" spans="1:8" customFormat="1">
      <c r="A466" s="13">
        <f>SUM(A465,AND($C466&gt;=Report!$E$2,$C466&lt;=Report!$E$3))</f>
        <v>10</v>
      </c>
      <c r="B466" s="4"/>
      <c r="C466" s="6"/>
      <c r="D466" s="6"/>
      <c r="E466" s="6"/>
      <c r="F466" s="6"/>
      <c r="G466" s="6"/>
      <c r="H466" s="7"/>
    </row>
    <row r="467" spans="1:8" customFormat="1">
      <c r="A467" s="13">
        <f>SUM(A466,AND($C467&gt;=Report!$E$2,$C467&lt;=Report!$E$3))</f>
        <v>10</v>
      </c>
      <c r="B467" s="4"/>
      <c r="C467" s="6"/>
      <c r="D467" s="6"/>
      <c r="E467" s="6"/>
      <c r="F467" s="6"/>
      <c r="G467" s="6"/>
      <c r="H467" s="7"/>
    </row>
    <row r="468" spans="1:8" customFormat="1">
      <c r="A468" s="13">
        <f>SUM(A467,AND($C468&gt;=Report!$E$2,$C468&lt;=Report!$E$3))</f>
        <v>10</v>
      </c>
      <c r="B468" s="4"/>
      <c r="C468" s="6"/>
      <c r="D468" s="6"/>
      <c r="E468" s="6"/>
      <c r="F468" s="6"/>
      <c r="G468" s="6"/>
      <c r="H468" s="7"/>
    </row>
    <row r="469" spans="1:8" customFormat="1">
      <c r="A469" s="13">
        <f>SUM(A468,AND($C469&gt;=Report!$E$2,$C469&lt;=Report!$E$3))</f>
        <v>10</v>
      </c>
      <c r="B469" s="4"/>
      <c r="C469" s="6"/>
      <c r="D469" s="6"/>
      <c r="E469" s="6"/>
      <c r="F469" s="6"/>
      <c r="G469" s="6"/>
      <c r="H469" s="7"/>
    </row>
    <row r="470" spans="1:8" customFormat="1">
      <c r="A470" s="13">
        <f>SUM(A469,AND($C470&gt;=Report!$E$2,$C470&lt;=Report!$E$3))</f>
        <v>10</v>
      </c>
      <c r="B470" s="4"/>
      <c r="C470" s="6"/>
      <c r="D470" s="6"/>
      <c r="E470" s="6"/>
      <c r="F470" s="6"/>
      <c r="G470" s="6"/>
      <c r="H470" s="7"/>
    </row>
    <row r="471" spans="1:8" customFormat="1">
      <c r="A471" s="13">
        <f>SUM(A470,AND($C471&gt;=Report!$E$2,$C471&lt;=Report!$E$3))</f>
        <v>10</v>
      </c>
      <c r="B471" s="4"/>
      <c r="C471" s="6"/>
      <c r="D471" s="6"/>
      <c r="E471" s="6"/>
      <c r="F471" s="6"/>
      <c r="G471" s="6"/>
      <c r="H471" s="7"/>
    </row>
    <row r="472" spans="1:8" customFormat="1">
      <c r="A472" s="13">
        <f>SUM(A471,AND($C472&gt;=Report!$E$2,$C472&lt;=Report!$E$3))</f>
        <v>10</v>
      </c>
      <c r="B472" s="4"/>
      <c r="C472" s="6"/>
      <c r="D472" s="6"/>
      <c r="E472" s="6"/>
      <c r="F472" s="6"/>
      <c r="G472" s="6"/>
      <c r="H472" s="7"/>
    </row>
    <row r="473" spans="1:8" customFormat="1">
      <c r="A473" s="13">
        <f>SUM(A472,AND($C473&gt;=Report!$E$2,$C473&lt;=Report!$E$3))</f>
        <v>10</v>
      </c>
      <c r="B473" s="4"/>
      <c r="C473" s="6"/>
      <c r="D473" s="6"/>
      <c r="E473" s="6"/>
      <c r="F473" s="6"/>
      <c r="G473" s="6"/>
      <c r="H473" s="7"/>
    </row>
    <row r="474" spans="1:8" customFormat="1">
      <c r="A474" s="13">
        <f>SUM(A473,AND($C474&gt;=Report!$E$2,$C474&lt;=Report!$E$3))</f>
        <v>10</v>
      </c>
      <c r="B474" s="4"/>
      <c r="C474" s="6"/>
      <c r="D474" s="6"/>
      <c r="E474" s="6"/>
      <c r="F474" s="6"/>
      <c r="G474" s="6"/>
      <c r="H474" s="7"/>
    </row>
    <row r="475" spans="1:8" customFormat="1">
      <c r="A475" s="13">
        <f>SUM(A474,AND($C475&gt;=Report!$E$2,$C475&lt;=Report!$E$3))</f>
        <v>10</v>
      </c>
      <c r="B475" s="4"/>
      <c r="C475" s="6"/>
      <c r="D475" s="6"/>
      <c r="E475" s="6"/>
      <c r="F475" s="6"/>
      <c r="G475" s="6"/>
      <c r="H475" s="7"/>
    </row>
    <row r="476" spans="1:8" customFormat="1">
      <c r="A476" s="13">
        <f>SUM(A475,AND($C476&gt;=Report!$E$2,$C476&lt;=Report!$E$3))</f>
        <v>10</v>
      </c>
      <c r="B476" s="4"/>
      <c r="C476" s="6"/>
      <c r="D476" s="6"/>
      <c r="E476" s="6"/>
      <c r="F476" s="6"/>
      <c r="G476" s="6"/>
      <c r="H476" s="7"/>
    </row>
    <row r="477" spans="1:8" customFormat="1">
      <c r="A477" s="13">
        <f>SUM(A476,AND($C477&gt;=Report!$E$2,$C477&lt;=Report!$E$3))</f>
        <v>10</v>
      </c>
      <c r="B477" s="4"/>
      <c r="C477" s="6"/>
      <c r="D477" s="6"/>
      <c r="E477" s="6"/>
      <c r="F477" s="6"/>
      <c r="G477" s="6"/>
      <c r="H477" s="7"/>
    </row>
    <row r="478" spans="1:8" customFormat="1">
      <c r="A478" s="13">
        <f>SUM(A477,AND($C478&gt;=Report!$E$2,$C478&lt;=Report!$E$3))</f>
        <v>10</v>
      </c>
      <c r="B478" s="4"/>
      <c r="C478" s="6"/>
      <c r="D478" s="6"/>
      <c r="E478" s="6"/>
      <c r="F478" s="6"/>
      <c r="G478" s="6"/>
      <c r="H478" s="7"/>
    </row>
    <row r="479" spans="1:8" customFormat="1">
      <c r="A479" s="13">
        <f>SUM(A478,AND($C479&gt;=Report!$E$2,$C479&lt;=Report!$E$3))</f>
        <v>10</v>
      </c>
      <c r="B479" s="4"/>
      <c r="C479" s="6"/>
      <c r="D479" s="6"/>
      <c r="E479" s="6"/>
      <c r="F479" s="6"/>
      <c r="G479" s="6"/>
      <c r="H479" s="7"/>
    </row>
    <row r="480" spans="1:8" customFormat="1">
      <c r="A480" s="13">
        <f>SUM(A479,AND($C480&gt;=Report!$E$2,$C480&lt;=Report!$E$3))</f>
        <v>10</v>
      </c>
      <c r="B480" s="4"/>
      <c r="C480" s="6"/>
      <c r="D480" s="6"/>
      <c r="E480" s="6"/>
      <c r="F480" s="6"/>
      <c r="G480" s="6"/>
      <c r="H480" s="7"/>
    </row>
    <row r="481" spans="1:8" customFormat="1">
      <c r="A481" s="13">
        <f>SUM(A480,AND($C481&gt;=Report!$E$2,$C481&lt;=Report!$E$3))</f>
        <v>10</v>
      </c>
      <c r="B481" s="4"/>
      <c r="C481" s="6"/>
      <c r="D481" s="6"/>
      <c r="E481" s="6"/>
      <c r="F481" s="6"/>
      <c r="G481" s="6"/>
      <c r="H481" s="7"/>
    </row>
    <row r="482" spans="1:8" customFormat="1">
      <c r="A482" s="13">
        <f>SUM(A481,AND($C482&gt;=Report!$E$2,$C482&lt;=Report!$E$3))</f>
        <v>10</v>
      </c>
      <c r="B482" s="4"/>
      <c r="C482" s="6"/>
      <c r="D482" s="6"/>
      <c r="E482" s="6"/>
      <c r="F482" s="6"/>
      <c r="G482" s="6"/>
      <c r="H482" s="7"/>
    </row>
    <row r="483" spans="1:8" customFormat="1">
      <c r="A483" s="13">
        <f>SUM(A482,AND($C483&gt;=Report!$E$2,$C483&lt;=Report!$E$3))</f>
        <v>10</v>
      </c>
      <c r="B483" s="4"/>
      <c r="C483" s="6"/>
      <c r="D483" s="6"/>
      <c r="E483" s="6"/>
      <c r="F483" s="6"/>
      <c r="G483" s="6"/>
      <c r="H483" s="7"/>
    </row>
    <row r="484" spans="1:8" customFormat="1">
      <c r="A484" s="13">
        <f>SUM(A483,AND($C484&gt;=Report!$E$2,$C484&lt;=Report!$E$3))</f>
        <v>10</v>
      </c>
      <c r="B484" s="4"/>
      <c r="C484" s="6"/>
      <c r="D484" s="6"/>
      <c r="E484" s="6"/>
      <c r="F484" s="6"/>
      <c r="G484" s="6"/>
      <c r="H484" s="7"/>
    </row>
    <row r="485" spans="1:8" customFormat="1">
      <c r="A485" s="13">
        <f>SUM(A484,AND($C485&gt;=Report!$E$2,$C485&lt;=Report!$E$3))</f>
        <v>10</v>
      </c>
      <c r="B485" s="4"/>
      <c r="C485" s="6"/>
      <c r="D485" s="6"/>
      <c r="E485" s="6"/>
      <c r="F485" s="6"/>
      <c r="G485" s="6"/>
      <c r="H485" s="7"/>
    </row>
    <row r="486" spans="1:8" customFormat="1">
      <c r="A486" s="13">
        <f>SUM(A485,AND($C486&gt;=Report!$E$2,$C486&lt;=Report!$E$3))</f>
        <v>10</v>
      </c>
      <c r="B486" s="4"/>
      <c r="C486" s="6"/>
      <c r="D486" s="6"/>
      <c r="E486" s="6"/>
      <c r="F486" s="6"/>
      <c r="G486" s="6"/>
      <c r="H486" s="7"/>
    </row>
    <row r="487" spans="1:8" customFormat="1">
      <c r="A487" s="13">
        <f>SUM(A486,AND($C487&gt;=Report!$E$2,$C487&lt;=Report!$E$3))</f>
        <v>10</v>
      </c>
      <c r="B487" s="4"/>
      <c r="C487" s="6"/>
      <c r="D487" s="6"/>
      <c r="E487" s="6"/>
      <c r="F487" s="6"/>
      <c r="G487" s="6"/>
      <c r="H487" s="7"/>
    </row>
    <row r="488" spans="1:8" customFormat="1">
      <c r="A488" s="13">
        <f>SUM(A487,AND($C488&gt;=Report!$E$2,$C488&lt;=Report!$E$3))</f>
        <v>10</v>
      </c>
      <c r="B488" s="4"/>
      <c r="C488" s="6"/>
      <c r="D488" s="6"/>
      <c r="E488" s="6"/>
      <c r="F488" s="6"/>
      <c r="G488" s="6"/>
      <c r="H488" s="7"/>
    </row>
    <row r="489" spans="1:8" customFormat="1">
      <c r="A489" s="13">
        <f>SUM(A488,AND($C489&gt;=Report!$E$2,$C489&lt;=Report!$E$3))</f>
        <v>10</v>
      </c>
      <c r="B489" s="4"/>
      <c r="C489" s="6"/>
      <c r="D489" s="6"/>
      <c r="E489" s="6"/>
      <c r="F489" s="6"/>
      <c r="G489" s="6"/>
      <c r="H489" s="7"/>
    </row>
    <row r="490" spans="1:8" customFormat="1">
      <c r="A490" s="13">
        <f>SUM(A489,AND($C490&gt;=Report!$E$2,$C490&lt;=Report!$E$3))</f>
        <v>10</v>
      </c>
      <c r="B490" s="4"/>
      <c r="C490" s="6"/>
      <c r="D490" s="6"/>
      <c r="E490" s="6"/>
      <c r="F490" s="6"/>
      <c r="G490" s="6"/>
      <c r="H490" s="7"/>
    </row>
    <row r="491" spans="1:8" customFormat="1">
      <c r="A491" s="13">
        <f>SUM(A490,AND($C491&gt;=Report!$E$2,$C491&lt;=Report!$E$3))</f>
        <v>10</v>
      </c>
      <c r="B491" s="4"/>
      <c r="C491" s="6"/>
      <c r="D491" s="6"/>
      <c r="E491" s="6"/>
      <c r="F491" s="6"/>
      <c r="G491" s="6"/>
      <c r="H491" s="7"/>
    </row>
    <row r="492" spans="1:8" customFormat="1">
      <c r="A492" s="13">
        <f>SUM(A491,AND($C492&gt;=Report!$E$2,$C492&lt;=Report!$E$3))</f>
        <v>10</v>
      </c>
      <c r="B492" s="4"/>
      <c r="C492" s="6"/>
      <c r="D492" s="6"/>
      <c r="E492" s="6"/>
      <c r="F492" s="6"/>
      <c r="G492" s="6"/>
      <c r="H492" s="7"/>
    </row>
    <row r="493" spans="1:8" customFormat="1">
      <c r="A493" s="13">
        <f>SUM(A492,AND($C493&gt;=Report!$E$2,$C493&lt;=Report!$E$3))</f>
        <v>10</v>
      </c>
      <c r="B493" s="4"/>
      <c r="C493" s="6"/>
      <c r="D493" s="6"/>
      <c r="E493" s="6"/>
      <c r="F493" s="6"/>
      <c r="G493" s="6"/>
      <c r="H493" s="7"/>
    </row>
    <row r="494" spans="1:8" customFormat="1">
      <c r="A494" s="13">
        <f>SUM(A493,AND($C494&gt;=Report!$E$2,$C494&lt;=Report!$E$3))</f>
        <v>10</v>
      </c>
      <c r="B494" s="4"/>
      <c r="C494" s="6"/>
      <c r="D494" s="6"/>
      <c r="E494" s="6"/>
      <c r="F494" s="6"/>
      <c r="G494" s="6"/>
      <c r="H494" s="7"/>
    </row>
    <row r="495" spans="1:8" customFormat="1">
      <c r="A495" s="13">
        <f>SUM(A494,AND($C495&gt;=Report!$E$2,$C495&lt;=Report!$E$3))</f>
        <v>10</v>
      </c>
      <c r="B495" s="4"/>
      <c r="C495" s="6"/>
      <c r="D495" s="6"/>
      <c r="E495" s="6"/>
      <c r="F495" s="6"/>
      <c r="G495" s="6"/>
      <c r="H495" s="7"/>
    </row>
    <row r="496" spans="1:8" customFormat="1">
      <c r="A496" s="13">
        <f>SUM(A495,AND($C496&gt;=Report!$E$2,$C496&lt;=Report!$E$3))</f>
        <v>10</v>
      </c>
      <c r="B496" s="4"/>
      <c r="C496" s="6"/>
      <c r="D496" s="6"/>
      <c r="E496" s="6"/>
      <c r="F496" s="6"/>
      <c r="G496" s="6"/>
      <c r="H496" s="7"/>
    </row>
    <row r="497" spans="1:8" customFormat="1">
      <c r="A497" s="13">
        <f>SUM(A496,AND($C497&gt;=Report!$E$2,$C497&lt;=Report!$E$3))</f>
        <v>10</v>
      </c>
      <c r="B497" s="4"/>
      <c r="C497" s="6"/>
      <c r="D497" s="6"/>
      <c r="E497" s="6"/>
      <c r="F497" s="6"/>
      <c r="G497" s="6"/>
      <c r="H497" s="7"/>
    </row>
    <row r="498" spans="1:8" customFormat="1">
      <c r="A498" s="13">
        <f>SUM(A497,AND($C498&gt;=Report!$E$2,$C498&lt;=Report!$E$3))</f>
        <v>10</v>
      </c>
      <c r="B498" s="4"/>
      <c r="C498" s="6"/>
      <c r="D498" s="6"/>
      <c r="E498" s="6"/>
      <c r="F498" s="6"/>
      <c r="G498" s="6"/>
      <c r="H498" s="7"/>
    </row>
    <row r="499" spans="1:8" customFormat="1">
      <c r="A499" s="13">
        <f>SUM(A498,AND($C499&gt;=Report!$E$2,$C499&lt;=Report!$E$3))</f>
        <v>10</v>
      </c>
      <c r="B499" s="4"/>
      <c r="C499" s="6"/>
      <c r="D499" s="6"/>
      <c r="E499" s="6"/>
      <c r="F499" s="6"/>
      <c r="G499" s="6"/>
      <c r="H499" s="7"/>
    </row>
    <row r="500" spans="1:8" customFormat="1">
      <c r="A500" s="13">
        <f>SUM(A499,AND($C500&gt;=Report!$E$2,$C500&lt;=Report!$E$3))</f>
        <v>10</v>
      </c>
      <c r="B500" s="4"/>
      <c r="C500" s="6"/>
      <c r="D500" s="6"/>
      <c r="E500" s="6"/>
      <c r="F500" s="6"/>
      <c r="G500" s="6"/>
      <c r="H500" s="7"/>
    </row>
    <row r="501" spans="1:8" customFormat="1">
      <c r="A501" s="13">
        <f>SUM(A500,AND($C501&gt;=Report!$E$2,$C501&lt;=Report!$E$3))</f>
        <v>10</v>
      </c>
      <c r="B501" s="4"/>
      <c r="C501" s="6"/>
      <c r="D501" s="6"/>
      <c r="E501" s="6"/>
      <c r="F501" s="6"/>
      <c r="G501" s="6"/>
      <c r="H501" s="7"/>
    </row>
    <row r="502" spans="1:8" customFormat="1">
      <c r="A502" s="13">
        <f>SUM(A501,AND($C502&gt;=Report!$E$2,$C502&lt;=Report!$E$3))</f>
        <v>10</v>
      </c>
      <c r="B502" s="4"/>
      <c r="C502" s="6"/>
      <c r="D502" s="6"/>
      <c r="E502" s="6"/>
      <c r="F502" s="6"/>
      <c r="G502" s="6"/>
      <c r="H502" s="7"/>
    </row>
    <row r="503" spans="1:8" customFormat="1">
      <c r="A503" s="13">
        <f>SUM(A502,AND($C503&gt;=Report!$E$2,$C503&lt;=Report!$E$3))</f>
        <v>10</v>
      </c>
      <c r="B503" s="4"/>
      <c r="C503" s="6"/>
      <c r="D503" s="6"/>
      <c r="E503" s="6"/>
      <c r="F503" s="6"/>
      <c r="G503" s="6"/>
      <c r="H503" s="7"/>
    </row>
    <row r="504" spans="1:8" customFormat="1">
      <c r="A504" s="13">
        <f>SUM(A503,AND($C504&gt;=Report!$E$2,$C504&lt;=Report!$E$3))</f>
        <v>10</v>
      </c>
      <c r="B504" s="4"/>
      <c r="C504" s="6"/>
      <c r="D504" s="6"/>
      <c r="E504" s="6"/>
      <c r="F504" s="6"/>
      <c r="G504" s="6"/>
      <c r="H504" s="7"/>
    </row>
    <row r="505" spans="1:8" customFormat="1">
      <c r="A505" s="13">
        <f>SUM(A504,AND($C505&gt;=Report!$E$2,$C505&lt;=Report!$E$3))</f>
        <v>10</v>
      </c>
      <c r="B505" s="4"/>
      <c r="C505" s="6"/>
      <c r="D505" s="6"/>
      <c r="E505" s="6"/>
      <c r="F505" s="6"/>
      <c r="G505" s="6"/>
      <c r="H505" s="7"/>
    </row>
    <row r="506" spans="1:8" customFormat="1">
      <c r="A506" s="13">
        <f>SUM(A505,AND($C506&gt;=Report!$E$2,$C506&lt;=Report!$E$3))</f>
        <v>10</v>
      </c>
      <c r="B506" s="4"/>
      <c r="C506" s="6"/>
      <c r="D506" s="6"/>
      <c r="E506" s="6"/>
      <c r="F506" s="6"/>
      <c r="G506" s="6"/>
      <c r="H506" s="7"/>
    </row>
    <row r="507" spans="1:8" customFormat="1">
      <c r="A507" s="13">
        <f>SUM(A506,AND($C507&gt;=Report!$E$2,$C507&lt;=Report!$E$3))</f>
        <v>10</v>
      </c>
      <c r="B507" s="4"/>
      <c r="C507" s="6"/>
      <c r="D507" s="6"/>
      <c r="E507" s="6"/>
      <c r="F507" s="6"/>
      <c r="G507" s="6"/>
      <c r="H507" s="7"/>
    </row>
    <row r="508" spans="1:8" customFormat="1">
      <c r="A508" s="13">
        <f>SUM(A507,AND($C508&gt;=Report!$E$2,$C508&lt;=Report!$E$3))</f>
        <v>10</v>
      </c>
      <c r="B508" s="4"/>
      <c r="C508" s="6"/>
      <c r="D508" s="6"/>
      <c r="E508" s="6"/>
      <c r="F508" s="6"/>
      <c r="G508" s="6"/>
      <c r="H508" s="7"/>
    </row>
    <row r="509" spans="1:8" customFormat="1">
      <c r="A509" s="13">
        <f>SUM(A508,AND($C509&gt;=Report!$E$2,$C509&lt;=Report!$E$3))</f>
        <v>10</v>
      </c>
      <c r="B509" s="4"/>
      <c r="C509" s="6"/>
      <c r="D509" s="6"/>
      <c r="E509" s="6"/>
      <c r="F509" s="6"/>
      <c r="G509" s="6"/>
      <c r="H509" s="7"/>
    </row>
    <row r="510" spans="1:8" customFormat="1">
      <c r="A510" s="13">
        <f>SUM(A509,AND($C510&gt;=Report!$E$2,$C510&lt;=Report!$E$3))</f>
        <v>10</v>
      </c>
      <c r="B510" s="4"/>
      <c r="C510" s="6"/>
      <c r="D510" s="6"/>
      <c r="E510" s="6"/>
      <c r="F510" s="6"/>
      <c r="G510" s="6"/>
      <c r="H510" s="7"/>
    </row>
    <row r="511" spans="1:8" customFormat="1">
      <c r="A511" s="13">
        <f>SUM(A510,AND($C511&gt;=Report!$E$2,$C511&lt;=Report!$E$3))</f>
        <v>10</v>
      </c>
      <c r="B511" s="4"/>
      <c r="C511" s="6"/>
      <c r="D511" s="6"/>
      <c r="E511" s="6"/>
      <c r="F511" s="6"/>
      <c r="G511" s="6"/>
      <c r="H511" s="7"/>
    </row>
    <row r="512" spans="1:8" customFormat="1">
      <c r="A512" s="13">
        <f>SUM(A511,AND($C512&gt;=Report!$E$2,$C512&lt;=Report!$E$3))</f>
        <v>10</v>
      </c>
      <c r="B512" s="4"/>
      <c r="C512" s="6"/>
      <c r="D512" s="6"/>
      <c r="E512" s="6"/>
      <c r="F512" s="6"/>
      <c r="G512" s="6"/>
      <c r="H512" s="7"/>
    </row>
    <row r="513" spans="1:8" customFormat="1">
      <c r="A513" s="13">
        <f>SUM(A512,AND($C513&gt;=Report!$E$2,$C513&lt;=Report!$E$3))</f>
        <v>10</v>
      </c>
      <c r="B513" s="4"/>
      <c r="C513" s="6"/>
      <c r="D513" s="6"/>
      <c r="E513" s="6"/>
      <c r="F513" s="6"/>
      <c r="G513" s="6"/>
      <c r="H513" s="7"/>
    </row>
    <row r="514" spans="1:8" customFormat="1">
      <c r="A514" s="13">
        <f>SUM(A513,AND($C514&gt;=Report!$E$2,$C514&lt;=Report!$E$3))</f>
        <v>10</v>
      </c>
      <c r="B514" s="4"/>
      <c r="C514" s="6"/>
      <c r="D514" s="6"/>
      <c r="E514" s="6"/>
      <c r="F514" s="6"/>
      <c r="G514" s="6"/>
      <c r="H514" s="7"/>
    </row>
    <row r="515" spans="1:8" customFormat="1">
      <c r="A515" s="13">
        <f>SUM(A514,AND($C515&gt;=Report!$E$2,$C515&lt;=Report!$E$3))</f>
        <v>10</v>
      </c>
      <c r="B515" s="4"/>
      <c r="C515" s="6"/>
      <c r="D515" s="6"/>
      <c r="E515" s="6"/>
      <c r="F515" s="6"/>
      <c r="G515" s="6"/>
      <c r="H515" s="7"/>
    </row>
    <row r="516" spans="1:8" customFormat="1">
      <c r="A516" s="13">
        <f>SUM(A515,AND($C516&gt;=Report!$E$2,$C516&lt;=Report!$E$3))</f>
        <v>10</v>
      </c>
      <c r="B516" s="4"/>
      <c r="C516" s="6"/>
      <c r="D516" s="6"/>
      <c r="E516" s="6"/>
      <c r="F516" s="6"/>
      <c r="G516" s="6"/>
      <c r="H516" s="7"/>
    </row>
    <row r="517" spans="1:8" customFormat="1">
      <c r="A517" s="13">
        <f>SUM(A516,AND($C517&gt;=Report!$E$2,$C517&lt;=Report!$E$3))</f>
        <v>10</v>
      </c>
      <c r="B517" s="4"/>
      <c r="C517" s="6"/>
      <c r="D517" s="6"/>
      <c r="E517" s="6"/>
      <c r="F517" s="6"/>
      <c r="G517" s="6"/>
      <c r="H517" s="7"/>
    </row>
    <row r="518" spans="1:8" customFormat="1">
      <c r="A518" s="13">
        <f>SUM(A517,AND($C518&gt;=Report!$E$2,$C518&lt;=Report!$E$3))</f>
        <v>10</v>
      </c>
      <c r="B518" s="4"/>
      <c r="C518" s="6"/>
      <c r="D518" s="6"/>
      <c r="E518" s="6"/>
      <c r="F518" s="6"/>
      <c r="G518" s="6"/>
      <c r="H518" s="7"/>
    </row>
    <row r="519" spans="1:8" customFormat="1">
      <c r="A519" s="13">
        <f>SUM(A518,AND($C519&gt;=Report!$E$2,$C519&lt;=Report!$E$3))</f>
        <v>10</v>
      </c>
      <c r="B519" s="4"/>
      <c r="C519" s="6"/>
      <c r="D519" s="6"/>
      <c r="E519" s="6"/>
      <c r="F519" s="6"/>
      <c r="G519" s="6"/>
      <c r="H519" s="7"/>
    </row>
    <row r="520" spans="1:8" customFormat="1">
      <c r="A520" s="13">
        <f>SUM(A519,AND($C520&gt;=Report!$E$2,$C520&lt;=Report!$E$3))</f>
        <v>10</v>
      </c>
      <c r="B520" s="4"/>
      <c r="C520" s="6"/>
      <c r="D520" s="6"/>
      <c r="E520" s="6"/>
      <c r="F520" s="6"/>
      <c r="G520" s="6"/>
      <c r="H520" s="7"/>
    </row>
    <row r="521" spans="1:8" customFormat="1">
      <c r="A521" s="13">
        <f>SUM(A520,AND($C521&gt;=Report!$E$2,$C521&lt;=Report!$E$3))</f>
        <v>10</v>
      </c>
      <c r="B521" s="4"/>
      <c r="C521" s="6"/>
      <c r="D521" s="6"/>
      <c r="E521" s="6"/>
      <c r="F521" s="6"/>
      <c r="G521" s="6"/>
      <c r="H521" s="7"/>
    </row>
    <row r="522" spans="1:8" customFormat="1">
      <c r="A522" s="13">
        <f>SUM(A521,AND($C522&gt;=Report!$E$2,$C522&lt;=Report!$E$3))</f>
        <v>10</v>
      </c>
      <c r="B522" s="4"/>
      <c r="C522" s="6"/>
      <c r="D522" s="6"/>
      <c r="E522" s="6"/>
      <c r="F522" s="6"/>
      <c r="G522" s="6"/>
      <c r="H522" s="7"/>
    </row>
    <row r="523" spans="1:8" customFormat="1">
      <c r="A523" s="13">
        <f>SUM(A522,AND($C523&gt;=Report!$E$2,$C523&lt;=Report!$E$3))</f>
        <v>10</v>
      </c>
      <c r="B523" s="4"/>
      <c r="C523" s="6"/>
      <c r="D523" s="6"/>
      <c r="E523" s="6"/>
      <c r="F523" s="6"/>
      <c r="G523" s="6"/>
      <c r="H523" s="7"/>
    </row>
    <row r="524" spans="1:8" customFormat="1">
      <c r="A524" s="13">
        <f>SUM(A523,AND($C524&gt;=Report!$E$2,$C524&lt;=Report!$E$3))</f>
        <v>10</v>
      </c>
      <c r="B524" s="4"/>
      <c r="C524" s="6"/>
      <c r="D524" s="6"/>
      <c r="E524" s="6"/>
      <c r="F524" s="6"/>
      <c r="G524" s="6"/>
      <c r="H524" s="7"/>
    </row>
    <row r="525" spans="1:8" customFormat="1">
      <c r="A525" s="13">
        <f>SUM(A524,AND($C525&gt;=Report!$E$2,$C525&lt;=Report!$E$3))</f>
        <v>10</v>
      </c>
      <c r="B525" s="4"/>
      <c r="C525" s="6"/>
      <c r="D525" s="6"/>
      <c r="E525" s="6"/>
      <c r="F525" s="6"/>
      <c r="G525" s="6"/>
      <c r="H525" s="7"/>
    </row>
    <row r="526" spans="1:8" customFormat="1">
      <c r="A526" s="13">
        <f>SUM(A525,AND($C526&gt;=Report!$E$2,$C526&lt;=Report!$E$3))</f>
        <v>10</v>
      </c>
      <c r="B526" s="4"/>
      <c r="C526" s="6"/>
      <c r="D526" s="6"/>
      <c r="E526" s="6"/>
      <c r="F526" s="6"/>
      <c r="G526" s="6"/>
      <c r="H526" s="7"/>
    </row>
    <row r="527" spans="1:8" customFormat="1">
      <c r="A527" s="13">
        <f>SUM(A526,AND($C527&gt;=Report!$E$2,$C527&lt;=Report!$E$3))</f>
        <v>10</v>
      </c>
      <c r="B527" s="4"/>
      <c r="C527" s="6"/>
      <c r="D527" s="6"/>
      <c r="E527" s="6"/>
      <c r="F527" s="6"/>
      <c r="G527" s="6"/>
      <c r="H527" s="7"/>
    </row>
    <row r="528" spans="1:8" customFormat="1">
      <c r="A528" s="13">
        <f>SUM(A527,AND($C528&gt;=Report!$E$2,$C528&lt;=Report!$E$3))</f>
        <v>10</v>
      </c>
      <c r="B528" s="4"/>
      <c r="C528" s="6"/>
      <c r="D528" s="6"/>
      <c r="E528" s="6"/>
      <c r="F528" s="6"/>
      <c r="G528" s="6"/>
      <c r="H528" s="7"/>
    </row>
    <row r="529" spans="1:8" customFormat="1">
      <c r="A529" s="13">
        <f>SUM(A528,AND($C529&gt;=Report!$E$2,$C529&lt;=Report!$E$3))</f>
        <v>10</v>
      </c>
      <c r="B529" s="4"/>
      <c r="C529" s="6"/>
      <c r="D529" s="6"/>
      <c r="E529" s="6"/>
      <c r="F529" s="6"/>
      <c r="G529" s="6"/>
      <c r="H529" s="7"/>
    </row>
    <row r="530" spans="1:8" customFormat="1">
      <c r="A530" s="13">
        <f>SUM(A529,AND($C530&gt;=Report!$E$2,$C530&lt;=Report!$E$3))</f>
        <v>10</v>
      </c>
      <c r="B530" s="4"/>
      <c r="C530" s="6"/>
      <c r="D530" s="6"/>
      <c r="E530" s="6"/>
      <c r="F530" s="6"/>
      <c r="G530" s="6"/>
      <c r="H530" s="7"/>
    </row>
    <row r="531" spans="1:8" customFormat="1">
      <c r="A531" s="13">
        <f>SUM(A530,AND($C531&gt;=Report!$E$2,$C531&lt;=Report!$E$3))</f>
        <v>10</v>
      </c>
      <c r="B531" s="4"/>
      <c r="C531" s="6"/>
      <c r="D531" s="6"/>
      <c r="E531" s="6"/>
      <c r="F531" s="6"/>
      <c r="G531" s="6"/>
      <c r="H531" s="7"/>
    </row>
    <row r="532" spans="1:8" customFormat="1">
      <c r="A532" s="13">
        <f>SUM(A531,AND($C532&gt;=Report!$E$2,$C532&lt;=Report!$E$3))</f>
        <v>10</v>
      </c>
      <c r="B532" s="4"/>
      <c r="C532" s="6"/>
      <c r="D532" s="6"/>
      <c r="E532" s="6"/>
      <c r="F532" s="6"/>
      <c r="G532" s="6"/>
      <c r="H532" s="7"/>
    </row>
    <row r="533" spans="1:8" customFormat="1">
      <c r="A533" s="13">
        <f>SUM(A532,AND($C533&gt;=Report!$E$2,$C533&lt;=Report!$E$3))</f>
        <v>10</v>
      </c>
      <c r="B533" s="4"/>
      <c r="C533" s="6"/>
      <c r="D533" s="6"/>
      <c r="E533" s="6"/>
      <c r="F533" s="6"/>
      <c r="G533" s="6"/>
      <c r="H533" s="7"/>
    </row>
    <row r="534" spans="1:8" customFormat="1">
      <c r="A534" s="13">
        <f>SUM(A533,AND($C534&gt;=Report!$E$2,$C534&lt;=Report!$E$3))</f>
        <v>10</v>
      </c>
      <c r="B534" s="4"/>
      <c r="C534" s="6"/>
      <c r="D534" s="6"/>
      <c r="E534" s="6"/>
      <c r="F534" s="6"/>
      <c r="G534" s="6"/>
      <c r="H534" s="7"/>
    </row>
    <row r="535" spans="1:8" customFormat="1">
      <c r="A535" s="13">
        <f>SUM(A534,AND($C535&gt;=Report!$E$2,$C535&lt;=Report!$E$3))</f>
        <v>10</v>
      </c>
      <c r="B535" s="4"/>
      <c r="C535" s="6"/>
      <c r="D535" s="6"/>
      <c r="E535" s="6"/>
      <c r="F535" s="6"/>
      <c r="G535" s="6"/>
      <c r="H535" s="7"/>
    </row>
    <row r="536" spans="1:8" customFormat="1">
      <c r="A536" s="13">
        <f>SUM(A535,AND($C536&gt;=Report!$E$2,$C536&lt;=Report!$E$3))</f>
        <v>10</v>
      </c>
      <c r="B536" s="4"/>
      <c r="C536" s="6"/>
      <c r="D536" s="6"/>
      <c r="E536" s="6"/>
      <c r="F536" s="6"/>
      <c r="G536" s="6"/>
      <c r="H536" s="7"/>
    </row>
    <row r="537" spans="1:8" customFormat="1">
      <c r="A537" s="13">
        <f>SUM(A536,AND($C537&gt;=Report!$E$2,$C537&lt;=Report!$E$3))</f>
        <v>10</v>
      </c>
      <c r="B537" s="4"/>
      <c r="C537" s="6"/>
      <c r="D537" s="6"/>
      <c r="E537" s="6"/>
      <c r="F537" s="6"/>
      <c r="G537" s="6"/>
      <c r="H537" s="7"/>
    </row>
    <row r="538" spans="1:8" customFormat="1">
      <c r="A538" s="13">
        <f>SUM(A537,AND($C538&gt;=Report!$E$2,$C538&lt;=Report!$E$3))</f>
        <v>10</v>
      </c>
      <c r="B538" s="4"/>
      <c r="C538" s="6"/>
      <c r="D538" s="6"/>
      <c r="E538" s="6"/>
      <c r="F538" s="6"/>
      <c r="G538" s="6"/>
      <c r="H538" s="7"/>
    </row>
    <row r="539" spans="1:8" customFormat="1">
      <c r="A539" s="13">
        <f>SUM(A538,AND($C539&gt;=Report!$E$2,$C539&lt;=Report!$E$3))</f>
        <v>10</v>
      </c>
      <c r="B539" s="4"/>
      <c r="C539" s="6"/>
      <c r="D539" s="6"/>
      <c r="E539" s="6"/>
      <c r="F539" s="6"/>
      <c r="G539" s="6"/>
      <c r="H539" s="7"/>
    </row>
    <row r="540" spans="1:8" customFormat="1">
      <c r="A540" s="13">
        <f>SUM(A539,AND($C540&gt;=Report!$E$2,$C540&lt;=Report!$E$3))</f>
        <v>10</v>
      </c>
      <c r="B540" s="4"/>
      <c r="C540" s="6"/>
      <c r="D540" s="6"/>
      <c r="E540" s="6"/>
      <c r="F540" s="6"/>
      <c r="G540" s="6"/>
      <c r="H540" s="7"/>
    </row>
    <row r="541" spans="1:8" customFormat="1">
      <c r="A541" s="13">
        <f>SUM(A540,AND($C541&gt;=Report!$E$2,$C541&lt;=Report!$E$3))</f>
        <v>10</v>
      </c>
      <c r="B541" s="4"/>
      <c r="C541" s="6"/>
      <c r="D541" s="6"/>
      <c r="E541" s="6"/>
      <c r="F541" s="6"/>
      <c r="G541" s="6"/>
      <c r="H541" s="7"/>
    </row>
    <row r="542" spans="1:8" customFormat="1">
      <c r="A542" s="13">
        <f>SUM(A541,AND($C542&gt;=Report!$E$2,$C542&lt;=Report!$E$3))</f>
        <v>10</v>
      </c>
      <c r="B542" s="4"/>
      <c r="C542" s="6"/>
      <c r="D542" s="6"/>
      <c r="E542" s="6"/>
      <c r="F542" s="6"/>
      <c r="G542" s="6"/>
      <c r="H542" s="7"/>
    </row>
    <row r="543" spans="1:8" customFormat="1">
      <c r="A543" s="13">
        <f>SUM(A542,AND($C543&gt;=Report!$E$2,$C543&lt;=Report!$E$3))</f>
        <v>10</v>
      </c>
      <c r="B543" s="4"/>
      <c r="C543" s="6"/>
      <c r="D543" s="6"/>
      <c r="E543" s="6"/>
      <c r="F543" s="6"/>
      <c r="G543" s="6"/>
      <c r="H543" s="7"/>
    </row>
    <row r="544" spans="1:8" customFormat="1">
      <c r="A544" s="13">
        <f>SUM(A543,AND($C544&gt;=Report!$E$2,$C544&lt;=Report!$E$3))</f>
        <v>10</v>
      </c>
      <c r="B544" s="4"/>
      <c r="C544" s="6"/>
      <c r="D544" s="6"/>
      <c r="E544" s="6"/>
      <c r="F544" s="6"/>
      <c r="G544" s="6"/>
      <c r="H544" s="7"/>
    </row>
    <row r="545" spans="1:8" customFormat="1">
      <c r="A545" s="13">
        <f>SUM(A544,AND($C545&gt;=Report!$E$2,$C545&lt;=Report!$E$3))</f>
        <v>10</v>
      </c>
      <c r="B545" s="4"/>
      <c r="C545" s="6"/>
      <c r="D545" s="6"/>
      <c r="E545" s="6"/>
      <c r="F545" s="6"/>
      <c r="G545" s="6"/>
      <c r="H545" s="7"/>
    </row>
    <row r="546" spans="1:8" customFormat="1">
      <c r="A546" s="13">
        <f>SUM(A545,AND($C546&gt;=Report!$E$2,$C546&lt;=Report!$E$3))</f>
        <v>10</v>
      </c>
      <c r="B546" s="4"/>
      <c r="C546" s="6"/>
      <c r="D546" s="6"/>
      <c r="E546" s="6"/>
      <c r="F546" s="6"/>
      <c r="G546" s="6"/>
      <c r="H546" s="7"/>
    </row>
    <row r="547" spans="1:8" customFormat="1">
      <c r="A547" s="13">
        <f>SUM(A546,AND($C547&gt;=Report!$E$2,$C547&lt;=Report!$E$3))</f>
        <v>10</v>
      </c>
      <c r="B547" s="4"/>
      <c r="C547" s="6"/>
      <c r="D547" s="6"/>
      <c r="E547" s="6"/>
      <c r="F547" s="6"/>
      <c r="G547" s="6"/>
      <c r="H547" s="7"/>
    </row>
    <row r="548" spans="1:8" customFormat="1">
      <c r="A548" s="13">
        <f>SUM(A547,AND($C548&gt;=Report!$E$2,$C548&lt;=Report!$E$3))</f>
        <v>10</v>
      </c>
      <c r="B548" s="4"/>
      <c r="C548" s="6"/>
      <c r="D548" s="6"/>
      <c r="E548" s="6"/>
      <c r="F548" s="6"/>
      <c r="G548" s="6"/>
      <c r="H548" s="7"/>
    </row>
    <row r="549" spans="1:8" customFormat="1">
      <c r="A549" s="13">
        <f>SUM(A548,AND($C549&gt;=Report!$E$2,$C549&lt;=Report!$E$3))</f>
        <v>10</v>
      </c>
      <c r="B549" s="4"/>
      <c r="C549" s="6"/>
      <c r="D549" s="6"/>
      <c r="E549" s="6"/>
      <c r="F549" s="6"/>
      <c r="G549" s="6"/>
      <c r="H549" s="7"/>
    </row>
    <row r="550" spans="1:8" customFormat="1">
      <c r="A550" s="13">
        <f>SUM(A549,AND($C550&gt;=Report!$E$2,$C550&lt;=Report!$E$3))</f>
        <v>10</v>
      </c>
      <c r="B550" s="4"/>
      <c r="C550" s="6"/>
      <c r="D550" s="6"/>
      <c r="E550" s="6"/>
      <c r="F550" s="6"/>
      <c r="G550" s="6"/>
      <c r="H550" s="7"/>
    </row>
    <row r="551" spans="1:8" customFormat="1">
      <c r="A551" s="13">
        <f>SUM(A550,AND($C551&gt;=Report!$E$2,$C551&lt;=Report!$E$3))</f>
        <v>10</v>
      </c>
      <c r="B551" s="4"/>
      <c r="C551" s="6"/>
      <c r="D551" s="6"/>
      <c r="E551" s="6"/>
      <c r="F551" s="6"/>
      <c r="G551" s="6"/>
      <c r="H551" s="7"/>
    </row>
    <row r="552" spans="1:8" customFormat="1">
      <c r="A552" s="13">
        <f>SUM(A551,AND($C552&gt;=Report!$E$2,$C552&lt;=Report!$E$3))</f>
        <v>10</v>
      </c>
      <c r="B552" s="4"/>
      <c r="C552" s="6"/>
      <c r="D552" s="6"/>
      <c r="E552" s="6"/>
      <c r="F552" s="6"/>
      <c r="G552" s="6"/>
      <c r="H552" s="7"/>
    </row>
    <row r="553" spans="1:8" customFormat="1">
      <c r="A553" s="13">
        <f>SUM(A552,AND($C553&gt;=Report!$E$2,$C553&lt;=Report!$E$3))</f>
        <v>10</v>
      </c>
      <c r="B553" s="4"/>
      <c r="C553" s="6"/>
      <c r="D553" s="6"/>
      <c r="E553" s="6"/>
      <c r="F553" s="6"/>
      <c r="G553" s="6"/>
      <c r="H553" s="7"/>
    </row>
    <row r="554" spans="1:8" customFormat="1">
      <c r="A554" s="13">
        <f>SUM(A553,AND($C554&gt;=Report!$E$2,$C554&lt;=Report!$E$3))</f>
        <v>10</v>
      </c>
      <c r="B554" s="4"/>
      <c r="C554" s="6"/>
      <c r="D554" s="6"/>
      <c r="E554" s="6"/>
      <c r="F554" s="6"/>
      <c r="G554" s="6"/>
      <c r="H554" s="7"/>
    </row>
    <row r="555" spans="1:8" customFormat="1">
      <c r="A555" s="13">
        <f>SUM(A554,AND($C555&gt;=Report!$E$2,$C555&lt;=Report!$E$3))</f>
        <v>10</v>
      </c>
      <c r="B555" s="4"/>
      <c r="C555" s="6"/>
      <c r="D555" s="6"/>
      <c r="E555" s="6"/>
      <c r="F555" s="6"/>
      <c r="G555" s="6"/>
      <c r="H555" s="7"/>
    </row>
    <row r="556" spans="1:8" customFormat="1">
      <c r="A556" s="13">
        <f>SUM(A555,AND($C556&gt;=Report!$E$2,$C556&lt;=Report!$E$3))</f>
        <v>10</v>
      </c>
      <c r="B556" s="4"/>
      <c r="C556" s="6"/>
      <c r="D556" s="6"/>
      <c r="E556" s="6"/>
      <c r="F556" s="6"/>
      <c r="G556" s="6"/>
      <c r="H556" s="7"/>
    </row>
    <row r="557" spans="1:8" customFormat="1">
      <c r="A557" s="13">
        <f>SUM(A556,AND($C557&gt;=Report!$E$2,$C557&lt;=Report!$E$3))</f>
        <v>10</v>
      </c>
      <c r="B557" s="4"/>
      <c r="C557" s="6"/>
      <c r="D557" s="6"/>
      <c r="E557" s="6"/>
      <c r="F557" s="6"/>
      <c r="G557" s="6"/>
      <c r="H557" s="7"/>
    </row>
    <row r="558" spans="1:8" customFormat="1">
      <c r="A558" s="13">
        <f>SUM(A557,AND($C558&gt;=Report!$E$2,$C558&lt;=Report!$E$3))</f>
        <v>10</v>
      </c>
      <c r="B558" s="4"/>
      <c r="C558" s="6"/>
      <c r="D558" s="6"/>
      <c r="E558" s="6"/>
      <c r="F558" s="6"/>
      <c r="G558" s="6"/>
      <c r="H558" s="7"/>
    </row>
    <row r="559" spans="1:8" customFormat="1">
      <c r="A559" s="13">
        <f>SUM(A558,AND($C559&gt;=Report!$E$2,$C559&lt;=Report!$E$3))</f>
        <v>10</v>
      </c>
      <c r="B559" s="4"/>
      <c r="C559" s="6"/>
      <c r="D559" s="6"/>
      <c r="E559" s="6"/>
      <c r="F559" s="6"/>
      <c r="G559" s="6"/>
      <c r="H559" s="7"/>
    </row>
    <row r="560" spans="1:8" customFormat="1">
      <c r="A560" s="13">
        <f>SUM(A559,AND($C560&gt;=Report!$E$2,$C560&lt;=Report!$E$3))</f>
        <v>10</v>
      </c>
      <c r="B560" s="4"/>
      <c r="C560" s="6"/>
      <c r="D560" s="6"/>
      <c r="E560" s="6"/>
      <c r="F560" s="6"/>
      <c r="G560" s="6"/>
      <c r="H560" s="7"/>
    </row>
    <row r="561" spans="1:8" customFormat="1">
      <c r="A561" s="13">
        <f>SUM(A560,AND($C561&gt;=Report!$E$2,$C561&lt;=Report!$E$3))</f>
        <v>10</v>
      </c>
      <c r="B561" s="4"/>
      <c r="C561" s="6"/>
      <c r="D561" s="6"/>
      <c r="E561" s="6"/>
      <c r="F561" s="6"/>
      <c r="G561" s="6"/>
      <c r="H561" s="7"/>
    </row>
    <row r="562" spans="1:8" customFormat="1">
      <c r="A562" s="13">
        <f>SUM(A561,AND($C562&gt;=Report!$E$2,$C562&lt;=Report!$E$3))</f>
        <v>10</v>
      </c>
      <c r="B562" s="4"/>
      <c r="C562" s="6"/>
      <c r="D562" s="6"/>
      <c r="E562" s="6"/>
      <c r="F562" s="6"/>
      <c r="G562" s="6"/>
      <c r="H562" s="7"/>
    </row>
    <row r="563" spans="1:8" customFormat="1">
      <c r="A563" s="13">
        <f>SUM(A562,AND($C563&gt;=Report!$E$2,$C563&lt;=Report!$E$3))</f>
        <v>10</v>
      </c>
      <c r="B563" s="4"/>
      <c r="C563" s="6"/>
      <c r="D563" s="6"/>
      <c r="E563" s="6"/>
      <c r="F563" s="6"/>
      <c r="G563" s="6"/>
      <c r="H563" s="7"/>
    </row>
    <row r="564" spans="1:8" customFormat="1">
      <c r="A564" s="13">
        <f>SUM(A563,AND($C564&gt;=Report!$E$2,$C564&lt;=Report!$E$3))</f>
        <v>10</v>
      </c>
      <c r="B564" s="4"/>
      <c r="C564" s="6"/>
      <c r="D564" s="6"/>
      <c r="E564" s="6"/>
      <c r="F564" s="6"/>
      <c r="G564" s="6"/>
      <c r="H564" s="7"/>
    </row>
    <row r="565" spans="1:8" customFormat="1">
      <c r="A565" s="13">
        <f>SUM(A564,AND($C565&gt;=Report!$E$2,$C565&lt;=Report!$E$3))</f>
        <v>10</v>
      </c>
      <c r="B565" s="4"/>
      <c r="C565" s="6"/>
      <c r="D565" s="6"/>
      <c r="E565" s="6"/>
      <c r="F565" s="6"/>
      <c r="G565" s="6"/>
      <c r="H565" s="7"/>
    </row>
    <row r="566" spans="1:8" customFormat="1">
      <c r="A566" s="13">
        <f>SUM(A565,AND($C566&gt;=Report!$E$2,$C566&lt;=Report!$E$3))</f>
        <v>10</v>
      </c>
      <c r="B566" s="4"/>
      <c r="C566" s="6"/>
      <c r="D566" s="6"/>
      <c r="E566" s="6"/>
      <c r="F566" s="6"/>
      <c r="G566" s="6"/>
      <c r="H566" s="7"/>
    </row>
    <row r="567" spans="1:8" customFormat="1">
      <c r="A567" s="13">
        <f>SUM(A566,AND($C567&gt;=Report!$E$2,$C567&lt;=Report!$E$3))</f>
        <v>10</v>
      </c>
      <c r="B567" s="4"/>
      <c r="C567" s="6"/>
      <c r="D567" s="6"/>
      <c r="E567" s="6"/>
      <c r="F567" s="6"/>
      <c r="G567" s="6"/>
      <c r="H567" s="7"/>
    </row>
    <row r="568" spans="1:8" customFormat="1">
      <c r="A568" s="13">
        <f>SUM(A567,AND($C568&gt;=Report!$E$2,$C568&lt;=Report!$E$3))</f>
        <v>10</v>
      </c>
      <c r="B568" s="4"/>
      <c r="C568" s="6"/>
      <c r="D568" s="6"/>
      <c r="E568" s="6"/>
      <c r="F568" s="6"/>
      <c r="G568" s="6"/>
      <c r="H568" s="7"/>
    </row>
    <row r="569" spans="1:8" customFormat="1">
      <c r="A569" s="13">
        <f>SUM(A568,AND($C569&gt;=Report!$E$2,$C569&lt;=Report!$E$3))</f>
        <v>10</v>
      </c>
      <c r="B569" s="4"/>
      <c r="C569" s="6"/>
      <c r="D569" s="6"/>
      <c r="E569" s="6"/>
      <c r="F569" s="6"/>
      <c r="G569" s="6"/>
      <c r="H569" s="7"/>
    </row>
    <row r="570" spans="1:8" customFormat="1">
      <c r="A570" s="13">
        <f>SUM(A569,AND($C570&gt;=Report!$E$2,$C570&lt;=Report!$E$3))</f>
        <v>10</v>
      </c>
      <c r="B570" s="4"/>
      <c r="C570" s="6"/>
      <c r="D570" s="6"/>
      <c r="E570" s="6"/>
      <c r="F570" s="6"/>
      <c r="G570" s="6"/>
      <c r="H570" s="7"/>
    </row>
    <row r="571" spans="1:8" customFormat="1">
      <c r="A571" s="13">
        <f>SUM(A570,AND($C571&gt;=Report!$E$2,$C571&lt;=Report!$E$3))</f>
        <v>10</v>
      </c>
      <c r="B571" s="4"/>
      <c r="C571" s="6"/>
      <c r="D571" s="6"/>
      <c r="E571" s="6"/>
      <c r="F571" s="6"/>
      <c r="G571" s="6"/>
      <c r="H571" s="7"/>
    </row>
    <row r="572" spans="1:8" customFormat="1">
      <c r="A572" s="13">
        <f>SUM(A571,AND($C572&gt;=Report!$E$2,$C572&lt;=Report!$E$3))</f>
        <v>10</v>
      </c>
      <c r="B572" s="4"/>
      <c r="C572" s="6"/>
      <c r="D572" s="6"/>
      <c r="E572" s="6"/>
      <c r="F572" s="6"/>
      <c r="G572" s="6"/>
      <c r="H572" s="7"/>
    </row>
    <row r="573" spans="1:8" customFormat="1">
      <c r="A573" s="13">
        <f>SUM(A572,AND($C573&gt;=Report!$E$2,$C573&lt;=Report!$E$3))</f>
        <v>10</v>
      </c>
      <c r="B573" s="4"/>
      <c r="C573" s="6"/>
      <c r="D573" s="6"/>
      <c r="E573" s="6"/>
      <c r="F573" s="6"/>
      <c r="G573" s="6"/>
      <c r="H573" s="7"/>
    </row>
    <row r="574" spans="1:8" customFormat="1">
      <c r="A574" s="13">
        <f>SUM(A573,AND($C574&gt;=Report!$E$2,$C574&lt;=Report!$E$3))</f>
        <v>10</v>
      </c>
      <c r="B574" s="4"/>
      <c r="C574" s="6"/>
      <c r="D574" s="6"/>
      <c r="E574" s="6"/>
      <c r="F574" s="6"/>
      <c r="G574" s="6"/>
      <c r="H574" s="7"/>
    </row>
    <row r="575" spans="1:8" customFormat="1">
      <c r="A575" s="13">
        <f>SUM(A574,AND($C575&gt;=Report!$E$2,$C575&lt;=Report!$E$3))</f>
        <v>10</v>
      </c>
      <c r="B575" s="4"/>
      <c r="C575" s="6"/>
      <c r="D575" s="6"/>
      <c r="E575" s="6"/>
      <c r="F575" s="6"/>
      <c r="G575" s="6"/>
      <c r="H575" s="7"/>
    </row>
    <row r="576" spans="1:8" customFormat="1">
      <c r="A576" s="13">
        <f>SUM(A575,AND($C576&gt;=Report!$E$2,$C576&lt;=Report!$E$3))</f>
        <v>10</v>
      </c>
      <c r="B576" s="4"/>
      <c r="C576" s="6"/>
      <c r="D576" s="6"/>
      <c r="E576" s="6"/>
      <c r="F576" s="6"/>
      <c r="G576" s="6"/>
      <c r="H576" s="7"/>
    </row>
    <row r="577" spans="1:8" customFormat="1">
      <c r="A577" s="13">
        <f>SUM(A576,AND($C577&gt;=Report!$E$2,$C577&lt;=Report!$E$3))</f>
        <v>10</v>
      </c>
      <c r="B577" s="4"/>
      <c r="C577" s="6"/>
      <c r="D577" s="6"/>
      <c r="E577" s="6"/>
      <c r="F577" s="6"/>
      <c r="G577" s="6"/>
      <c r="H577" s="7"/>
    </row>
    <row r="578" spans="1:8" customFormat="1">
      <c r="A578" s="13">
        <f>SUM(A577,AND($C578&gt;=Report!$E$2,$C578&lt;=Report!$E$3))</f>
        <v>10</v>
      </c>
      <c r="B578" s="4"/>
      <c r="C578" s="6"/>
      <c r="D578" s="6"/>
      <c r="E578" s="6"/>
      <c r="F578" s="6"/>
      <c r="G578" s="6"/>
      <c r="H578" s="7"/>
    </row>
    <row r="579" spans="1:8" customFormat="1">
      <c r="A579" s="13">
        <f>SUM(A578,AND($C579&gt;=Report!$E$2,$C579&lt;=Report!$E$3))</f>
        <v>10</v>
      </c>
      <c r="B579" s="4"/>
      <c r="C579" s="6"/>
      <c r="D579" s="6"/>
      <c r="E579" s="6"/>
      <c r="F579" s="6"/>
      <c r="G579" s="6"/>
      <c r="H579" s="7"/>
    </row>
    <row r="580" spans="1:8" customFormat="1">
      <c r="A580" s="13">
        <f>SUM(A579,AND($C580&gt;=Report!$E$2,$C580&lt;=Report!$E$3))</f>
        <v>10</v>
      </c>
      <c r="B580" s="4"/>
      <c r="C580" s="6"/>
      <c r="D580" s="6"/>
      <c r="E580" s="6"/>
      <c r="F580" s="6"/>
      <c r="G580" s="6"/>
      <c r="H580" s="7"/>
    </row>
    <row r="581" spans="1:8" customFormat="1">
      <c r="A581" s="13">
        <f>SUM(A580,AND($C581&gt;=Report!$E$2,$C581&lt;=Report!$E$3))</f>
        <v>10</v>
      </c>
      <c r="B581" s="4"/>
      <c r="C581" s="6"/>
      <c r="D581" s="6"/>
      <c r="E581" s="6"/>
      <c r="F581" s="6"/>
      <c r="G581" s="6"/>
      <c r="H581" s="7"/>
    </row>
    <row r="582" spans="1:8" customFormat="1">
      <c r="A582" s="13">
        <f>SUM(A581,AND($C582&gt;=Report!$E$2,$C582&lt;=Report!$E$3))</f>
        <v>10</v>
      </c>
      <c r="B582" s="4"/>
      <c r="C582" s="6"/>
      <c r="D582" s="6"/>
      <c r="E582" s="6"/>
      <c r="F582" s="6"/>
      <c r="G582" s="6"/>
      <c r="H582" s="7"/>
    </row>
    <row r="583" spans="1:8" customFormat="1">
      <c r="A583" s="13">
        <f>SUM(A582,AND($C583&gt;=Report!$E$2,$C583&lt;=Report!$E$3))</f>
        <v>10</v>
      </c>
      <c r="B583" s="4"/>
      <c r="C583" s="6"/>
      <c r="D583" s="6"/>
      <c r="E583" s="6"/>
      <c r="F583" s="6"/>
      <c r="G583" s="6"/>
      <c r="H583" s="7"/>
    </row>
    <row r="584" spans="1:8" customFormat="1">
      <c r="A584" s="13">
        <f>SUM(A583,AND($C584&gt;=Report!$E$2,$C584&lt;=Report!$E$3))</f>
        <v>10</v>
      </c>
      <c r="B584" s="4"/>
      <c r="C584" s="6"/>
      <c r="D584" s="6"/>
      <c r="E584" s="6"/>
      <c r="F584" s="6"/>
      <c r="G584" s="6"/>
      <c r="H584" s="7"/>
    </row>
    <row r="585" spans="1:8" customFormat="1">
      <c r="A585" s="13">
        <f>SUM(A584,AND($C585&gt;=Report!$E$2,$C585&lt;=Report!$E$3))</f>
        <v>10</v>
      </c>
      <c r="B585" s="4"/>
      <c r="C585" s="6"/>
      <c r="D585" s="6"/>
      <c r="E585" s="6"/>
      <c r="F585" s="6"/>
      <c r="G585" s="6"/>
      <c r="H585" s="7"/>
    </row>
    <row r="586" spans="1:8" customFormat="1">
      <c r="A586" s="13">
        <f>SUM(A585,AND($C586&gt;=Report!$E$2,$C586&lt;=Report!$E$3))</f>
        <v>10</v>
      </c>
      <c r="B586" s="4"/>
      <c r="C586" s="6"/>
      <c r="D586" s="6"/>
      <c r="E586" s="6"/>
      <c r="F586" s="6"/>
      <c r="G586" s="6"/>
      <c r="H586" s="7"/>
    </row>
    <row r="587" spans="1:8" customFormat="1">
      <c r="A587" s="13">
        <f>SUM(A586,AND($C587&gt;=Report!$E$2,$C587&lt;=Report!$E$3))</f>
        <v>10</v>
      </c>
      <c r="B587" s="4"/>
      <c r="C587" s="6"/>
      <c r="D587" s="6"/>
      <c r="E587" s="6"/>
      <c r="F587" s="6"/>
      <c r="G587" s="6"/>
      <c r="H587" s="7"/>
    </row>
    <row r="588" spans="1:8" customFormat="1">
      <c r="A588" s="13">
        <f>SUM(A587,AND($C588&gt;=Report!$E$2,$C588&lt;=Report!$E$3))</f>
        <v>10</v>
      </c>
      <c r="B588" s="4"/>
      <c r="C588" s="6"/>
      <c r="D588" s="6"/>
      <c r="E588" s="6"/>
      <c r="F588" s="6"/>
      <c r="G588" s="6"/>
      <c r="H588" s="7"/>
    </row>
    <row r="589" spans="1:8" customFormat="1">
      <c r="A589" s="13">
        <f>SUM(A588,AND($C589&gt;=Report!$E$2,$C589&lt;=Report!$E$3))</f>
        <v>10</v>
      </c>
      <c r="B589" s="4"/>
      <c r="C589" s="6"/>
      <c r="D589" s="6"/>
      <c r="E589" s="6"/>
      <c r="F589" s="6"/>
      <c r="G589" s="6"/>
      <c r="H589" s="7"/>
    </row>
    <row r="590" spans="1:8" customFormat="1">
      <c r="A590" s="13">
        <f>SUM(A589,AND($C590&gt;=Report!$E$2,$C590&lt;=Report!$E$3))</f>
        <v>10</v>
      </c>
      <c r="B590" s="4"/>
      <c r="C590" s="6"/>
      <c r="D590" s="6"/>
      <c r="E590" s="6"/>
      <c r="F590" s="6"/>
      <c r="G590" s="6"/>
      <c r="H590" s="7"/>
    </row>
    <row r="591" spans="1:8" customFormat="1">
      <c r="A591" s="13">
        <f>SUM(A590,AND($C591&gt;=Report!$E$2,$C591&lt;=Report!$E$3))</f>
        <v>10</v>
      </c>
      <c r="B591" s="4"/>
      <c r="C591" s="6"/>
      <c r="D591" s="6"/>
      <c r="E591" s="6"/>
      <c r="F591" s="6"/>
      <c r="G591" s="6"/>
      <c r="H591" s="7"/>
    </row>
    <row r="592" spans="1:8" customFormat="1">
      <c r="A592" s="13">
        <f>SUM(A591,AND($C592&gt;=Report!$E$2,$C592&lt;=Report!$E$3))</f>
        <v>10</v>
      </c>
      <c r="B592" s="4"/>
      <c r="C592" s="6"/>
      <c r="D592" s="6"/>
      <c r="E592" s="6"/>
      <c r="F592" s="6"/>
      <c r="G592" s="6"/>
      <c r="H592" s="7"/>
    </row>
    <row r="593" spans="1:8" customFormat="1">
      <c r="A593" s="13">
        <f>SUM(A592,AND($C593&gt;=Report!$E$2,$C593&lt;=Report!$E$3))</f>
        <v>10</v>
      </c>
      <c r="B593" s="4"/>
      <c r="C593" s="6"/>
      <c r="D593" s="6"/>
      <c r="E593" s="6"/>
      <c r="F593" s="6"/>
      <c r="G593" s="6"/>
      <c r="H593" s="7"/>
    </row>
    <row r="594" spans="1:8" customFormat="1">
      <c r="A594" s="13">
        <f>SUM(A593,AND($C594&gt;=Report!$E$2,$C594&lt;=Report!$E$3))</f>
        <v>10</v>
      </c>
      <c r="B594" s="4"/>
      <c r="C594" s="6"/>
      <c r="D594" s="6"/>
      <c r="E594" s="6"/>
      <c r="F594" s="6"/>
      <c r="G594" s="6"/>
      <c r="H594" s="7"/>
    </row>
    <row r="595" spans="1:8" customFormat="1">
      <c r="A595" s="13">
        <f>SUM(A594,AND($C595&gt;=Report!$E$2,$C595&lt;=Report!$E$3))</f>
        <v>10</v>
      </c>
      <c r="B595" s="4"/>
      <c r="C595" s="6"/>
      <c r="D595" s="6"/>
      <c r="E595" s="6"/>
      <c r="F595" s="6"/>
      <c r="G595" s="6"/>
      <c r="H595" s="7"/>
    </row>
    <row r="596" spans="1:8" customFormat="1">
      <c r="A596" s="13">
        <f>SUM(A595,AND($C596&gt;=Report!$E$2,$C596&lt;=Report!$E$3))</f>
        <v>10</v>
      </c>
      <c r="B596" s="4"/>
      <c r="C596" s="6"/>
      <c r="D596" s="6"/>
      <c r="E596" s="6"/>
      <c r="F596" s="6"/>
      <c r="G596" s="6"/>
      <c r="H596" s="7"/>
    </row>
    <row r="597" spans="1:8" customFormat="1">
      <c r="A597" s="13">
        <f>SUM(A596,AND($C597&gt;=Report!$E$2,$C597&lt;=Report!$E$3))</f>
        <v>10</v>
      </c>
      <c r="B597" s="4"/>
      <c r="C597" s="6"/>
      <c r="D597" s="6"/>
      <c r="E597" s="6"/>
      <c r="F597" s="6"/>
      <c r="G597" s="6"/>
      <c r="H597" s="7"/>
    </row>
    <row r="598" spans="1:8" customFormat="1">
      <c r="A598" s="13">
        <f>SUM(A597,AND($C598&gt;=Report!$E$2,$C598&lt;=Report!$E$3))</f>
        <v>10</v>
      </c>
      <c r="B598" s="4"/>
      <c r="C598" s="6"/>
      <c r="D598" s="6"/>
      <c r="E598" s="6"/>
      <c r="F598" s="6"/>
      <c r="G598" s="6"/>
      <c r="H598" s="7"/>
    </row>
    <row r="599" spans="1:8" customFormat="1">
      <c r="A599" s="13">
        <f>SUM(A598,AND($C599&gt;=Report!$E$2,$C599&lt;=Report!$E$3))</f>
        <v>10</v>
      </c>
      <c r="B599" s="4"/>
      <c r="C599" s="6"/>
      <c r="D599" s="6"/>
      <c r="E599" s="6"/>
      <c r="F599" s="6"/>
      <c r="G599" s="6"/>
      <c r="H599" s="7"/>
    </row>
    <row r="600" spans="1:8" customFormat="1">
      <c r="A600" s="13">
        <f>SUM(A599,AND($C600&gt;=Report!$E$2,$C600&lt;=Report!$E$3))</f>
        <v>10</v>
      </c>
      <c r="B600" s="4"/>
      <c r="C600" s="6"/>
      <c r="D600" s="6"/>
      <c r="E600" s="6"/>
      <c r="F600" s="6"/>
      <c r="G600" s="6"/>
      <c r="H600" s="7"/>
    </row>
    <row r="601" spans="1:8" customFormat="1">
      <c r="A601" s="13">
        <f>SUM(A600,AND($C601&gt;=Report!$E$2,$C601&lt;=Report!$E$3))</f>
        <v>10</v>
      </c>
      <c r="B601" s="4"/>
      <c r="C601" s="6"/>
      <c r="D601" s="6"/>
      <c r="E601" s="6"/>
      <c r="F601" s="6"/>
      <c r="G601" s="6"/>
      <c r="H601" s="7"/>
    </row>
    <row r="602" spans="1:8" customFormat="1">
      <c r="A602" s="13">
        <f>SUM(A601,AND($C602&gt;=Report!$E$2,$C602&lt;=Report!$E$3))</f>
        <v>10</v>
      </c>
      <c r="B602" s="4"/>
      <c r="C602" s="6"/>
      <c r="D602" s="6"/>
      <c r="E602" s="6"/>
      <c r="F602" s="6"/>
      <c r="G602" s="6"/>
      <c r="H602" s="7"/>
    </row>
    <row r="603" spans="1:8" customFormat="1">
      <c r="A603" s="13">
        <f>SUM(A602,AND($C603&gt;=Report!$E$2,$C603&lt;=Report!$E$3))</f>
        <v>10</v>
      </c>
      <c r="B603" s="4"/>
      <c r="C603" s="6"/>
      <c r="D603" s="6"/>
      <c r="E603" s="6"/>
      <c r="F603" s="6"/>
      <c r="G603" s="6"/>
      <c r="H603" s="7"/>
    </row>
    <row r="604" spans="1:8" customFormat="1">
      <c r="A604" s="13">
        <f>SUM(A603,AND($C604&gt;=Report!$E$2,$C604&lt;=Report!$E$3))</f>
        <v>10</v>
      </c>
      <c r="B604" s="4"/>
      <c r="C604" s="6"/>
      <c r="D604" s="6"/>
      <c r="E604" s="6"/>
      <c r="F604" s="6"/>
      <c r="G604" s="6"/>
      <c r="H604" s="7"/>
    </row>
    <row r="605" spans="1:8" customFormat="1">
      <c r="A605" s="13">
        <f>SUM(A604,AND($C605&gt;=Report!$E$2,$C605&lt;=Report!$E$3))</f>
        <v>10</v>
      </c>
      <c r="B605" s="4"/>
      <c r="C605" s="6"/>
      <c r="D605" s="6"/>
      <c r="E605" s="6"/>
      <c r="F605" s="6"/>
      <c r="G605" s="6"/>
      <c r="H605" s="7"/>
    </row>
    <row r="606" spans="1:8" customFormat="1">
      <c r="A606" s="13">
        <f>SUM(A605,AND($C606&gt;=Report!$E$2,$C606&lt;=Report!$E$3))</f>
        <v>10</v>
      </c>
      <c r="B606" s="4"/>
      <c r="C606" s="6"/>
      <c r="D606" s="6"/>
      <c r="E606" s="6"/>
      <c r="F606" s="6"/>
      <c r="G606" s="6"/>
      <c r="H606" s="7"/>
    </row>
    <row r="607" spans="1:8" customFormat="1">
      <c r="A607" s="13">
        <f>SUM(A606,AND($C607&gt;=Report!$E$2,$C607&lt;=Report!$E$3))</f>
        <v>10</v>
      </c>
      <c r="B607" s="4"/>
      <c r="C607" s="6"/>
      <c r="D607" s="6"/>
      <c r="E607" s="6"/>
      <c r="F607" s="6"/>
      <c r="G607" s="6"/>
      <c r="H607" s="7"/>
    </row>
    <row r="608" spans="1:8" customFormat="1">
      <c r="A608" s="13">
        <f>SUM(A607,AND($C608&gt;=Report!$E$2,$C608&lt;=Report!$E$3))</f>
        <v>10</v>
      </c>
      <c r="B608" s="4"/>
      <c r="C608" s="6"/>
      <c r="D608" s="6"/>
      <c r="E608" s="6"/>
      <c r="F608" s="6"/>
      <c r="G608" s="6"/>
      <c r="H608" s="7"/>
    </row>
    <row r="609" spans="1:8" customFormat="1">
      <c r="A609" s="13">
        <f>SUM(A608,AND($C609&gt;=Report!$E$2,$C609&lt;=Report!$E$3))</f>
        <v>10</v>
      </c>
      <c r="B609" s="4"/>
      <c r="C609" s="6"/>
      <c r="D609" s="6"/>
      <c r="E609" s="6"/>
      <c r="F609" s="6"/>
      <c r="G609" s="6"/>
      <c r="H609" s="7"/>
    </row>
    <row r="610" spans="1:8" customFormat="1">
      <c r="A610" s="13">
        <f>SUM(A609,AND($C610&gt;=Report!$E$2,$C610&lt;=Report!$E$3))</f>
        <v>10</v>
      </c>
      <c r="B610" s="4"/>
      <c r="C610" s="6"/>
      <c r="D610" s="6"/>
      <c r="E610" s="6"/>
      <c r="F610" s="6"/>
      <c r="G610" s="6"/>
      <c r="H610" s="7"/>
    </row>
    <row r="611" spans="1:8" customFormat="1">
      <c r="A611" s="13">
        <f>SUM(A610,AND($C611&gt;=Report!$E$2,$C611&lt;=Report!$E$3))</f>
        <v>10</v>
      </c>
      <c r="B611" s="4"/>
      <c r="C611" s="6"/>
      <c r="D611" s="6"/>
      <c r="E611" s="6"/>
      <c r="F611" s="6"/>
      <c r="G611" s="6"/>
      <c r="H611" s="7"/>
    </row>
    <row r="612" spans="1:8" customFormat="1">
      <c r="A612" s="13">
        <f>SUM(A611,AND($C612&gt;=Report!$E$2,$C612&lt;=Report!$E$3))</f>
        <v>10</v>
      </c>
      <c r="B612" s="4"/>
      <c r="C612" s="6"/>
      <c r="D612" s="6"/>
      <c r="E612" s="6"/>
      <c r="F612" s="6"/>
      <c r="G612" s="6"/>
      <c r="H612" s="7"/>
    </row>
    <row r="613" spans="1:8" customFormat="1">
      <c r="A613" s="13">
        <f>SUM(A612,AND($C613&gt;=Report!$E$2,$C613&lt;=Report!$E$3))</f>
        <v>10</v>
      </c>
      <c r="B613" s="4"/>
      <c r="C613" s="6"/>
      <c r="D613" s="6"/>
      <c r="E613" s="6"/>
      <c r="F613" s="6"/>
      <c r="G613" s="6"/>
      <c r="H613" s="7"/>
    </row>
    <row r="614" spans="1:8" customFormat="1">
      <c r="A614" s="13">
        <f>SUM(A613,AND($C614&gt;=Report!$E$2,$C614&lt;=Report!$E$3))</f>
        <v>10</v>
      </c>
      <c r="B614" s="4"/>
      <c r="C614" s="6"/>
      <c r="D614" s="6"/>
      <c r="E614" s="6"/>
      <c r="F614" s="6"/>
      <c r="G614" s="6"/>
      <c r="H614" s="7"/>
    </row>
    <row r="615" spans="1:8" customFormat="1">
      <c r="A615" s="13">
        <f>SUM(A614,AND($C615&gt;=Report!$E$2,$C615&lt;=Report!$E$3))</f>
        <v>10</v>
      </c>
      <c r="B615" s="4"/>
      <c r="C615" s="6"/>
      <c r="D615" s="6"/>
      <c r="E615" s="6"/>
      <c r="F615" s="6"/>
      <c r="G615" s="6"/>
      <c r="H615" s="7"/>
    </row>
    <row r="616" spans="1:8" customFormat="1">
      <c r="A616" s="13">
        <f>SUM(A615,AND($C616&gt;=Report!$E$2,$C616&lt;=Report!$E$3))</f>
        <v>10</v>
      </c>
      <c r="B616" s="4"/>
      <c r="C616" s="6"/>
      <c r="D616" s="6"/>
      <c r="E616" s="6"/>
      <c r="F616" s="6"/>
      <c r="G616" s="6"/>
      <c r="H616" s="7"/>
    </row>
    <row r="617" spans="1:8" customFormat="1">
      <c r="A617" s="13">
        <f>SUM(A616,AND($C617&gt;=Report!$E$2,$C617&lt;=Report!$E$3))</f>
        <v>10</v>
      </c>
      <c r="B617" s="4"/>
      <c r="C617" s="6"/>
      <c r="D617" s="6"/>
      <c r="E617" s="6"/>
      <c r="F617" s="6"/>
      <c r="G617" s="6"/>
      <c r="H617" s="7"/>
    </row>
    <row r="618" spans="1:8" customFormat="1">
      <c r="A618" s="13">
        <f>SUM(A617,AND($C618&gt;=Report!$E$2,$C618&lt;=Report!$E$3))</f>
        <v>10</v>
      </c>
      <c r="B618" s="4"/>
      <c r="C618" s="6"/>
      <c r="D618" s="6"/>
      <c r="E618" s="6"/>
      <c r="F618" s="6"/>
      <c r="G618" s="6"/>
      <c r="H618" s="7"/>
    </row>
    <row r="619" spans="1:8" customFormat="1">
      <c r="A619" s="13">
        <f>SUM(A618,AND($C619&gt;=Report!$E$2,$C619&lt;=Report!$E$3))</f>
        <v>10</v>
      </c>
      <c r="B619" s="4"/>
      <c r="C619" s="6"/>
      <c r="D619" s="6"/>
      <c r="E619" s="6"/>
      <c r="F619" s="6"/>
      <c r="G619" s="6"/>
      <c r="H619" s="7"/>
    </row>
    <row r="620" spans="1:8" customFormat="1">
      <c r="A620" s="13">
        <f>SUM(A619,AND($C620&gt;=Report!$E$2,$C620&lt;=Report!$E$3))</f>
        <v>10</v>
      </c>
      <c r="B620" s="4"/>
      <c r="C620" s="6"/>
      <c r="D620" s="6"/>
      <c r="E620" s="6"/>
      <c r="F620" s="6"/>
      <c r="G620" s="6"/>
      <c r="H620" s="7"/>
    </row>
    <row r="621" spans="1:8" customFormat="1">
      <c r="A621" s="13">
        <f>SUM(A620,AND($C621&gt;=Report!$E$2,$C621&lt;=Report!$E$3))</f>
        <v>10</v>
      </c>
      <c r="B621" s="4"/>
      <c r="C621" s="6"/>
      <c r="D621" s="6"/>
      <c r="E621" s="6"/>
      <c r="F621" s="6"/>
      <c r="G621" s="6"/>
      <c r="H621" s="7"/>
    </row>
    <row r="622" spans="1:8" customFormat="1">
      <c r="A622" s="13">
        <f>SUM(A621,AND($C622&gt;=Report!$E$2,$C622&lt;=Report!$E$3))</f>
        <v>10</v>
      </c>
      <c r="B622" s="4"/>
      <c r="C622" s="6"/>
      <c r="D622" s="6"/>
      <c r="E622" s="6"/>
      <c r="F622" s="6"/>
      <c r="G622" s="6"/>
      <c r="H622" s="7"/>
    </row>
    <row r="623" spans="1:8" customFormat="1">
      <c r="A623" s="13">
        <f>SUM(A622,AND($C623&gt;=Report!$E$2,$C623&lt;=Report!$E$3))</f>
        <v>10</v>
      </c>
      <c r="B623" s="4"/>
      <c r="C623" s="6"/>
      <c r="D623" s="6"/>
      <c r="E623" s="6"/>
      <c r="F623" s="6"/>
      <c r="G623" s="6"/>
      <c r="H623" s="7"/>
    </row>
    <row r="624" spans="1:8" customFormat="1">
      <c r="A624" s="13">
        <f>SUM(A623,AND($C624&gt;=Report!$E$2,$C624&lt;=Report!$E$3))</f>
        <v>10</v>
      </c>
      <c r="B624" s="4"/>
      <c r="C624" s="6"/>
      <c r="D624" s="6"/>
      <c r="E624" s="6"/>
      <c r="F624" s="6"/>
      <c r="G624" s="6"/>
      <c r="H624" s="7"/>
    </row>
    <row r="625" spans="1:8" customFormat="1">
      <c r="A625" s="13">
        <f>SUM(A624,AND($C625&gt;=Report!$E$2,$C625&lt;=Report!$E$3))</f>
        <v>10</v>
      </c>
      <c r="B625" s="4"/>
      <c r="C625" s="6"/>
      <c r="D625" s="6"/>
      <c r="E625" s="6"/>
      <c r="F625" s="6"/>
      <c r="G625" s="6"/>
      <c r="H625" s="7"/>
    </row>
    <row r="626" spans="1:8" customFormat="1">
      <c r="A626" s="13">
        <f>SUM(A625,AND($C626&gt;=Report!$E$2,$C626&lt;=Report!$E$3))</f>
        <v>10</v>
      </c>
      <c r="B626" s="4"/>
      <c r="C626" s="6"/>
      <c r="D626" s="6"/>
      <c r="E626" s="6"/>
      <c r="F626" s="6"/>
      <c r="G626" s="6"/>
      <c r="H626" s="7"/>
    </row>
    <row r="627" spans="1:8" customFormat="1">
      <c r="A627" s="13">
        <f>SUM(A626,AND($C627&gt;=Report!$E$2,$C627&lt;=Report!$E$3))</f>
        <v>10</v>
      </c>
      <c r="B627" s="4"/>
      <c r="C627" s="6"/>
      <c r="D627" s="6"/>
      <c r="E627" s="6"/>
      <c r="F627" s="6"/>
      <c r="G627" s="6"/>
      <c r="H627" s="7"/>
    </row>
    <row r="628" spans="1:8" customFormat="1">
      <c r="A628" s="13">
        <f>SUM(A627,AND($C628&gt;=Report!$E$2,$C628&lt;=Report!$E$3))</f>
        <v>10</v>
      </c>
      <c r="B628" s="4"/>
      <c r="C628" s="6"/>
      <c r="D628" s="6"/>
      <c r="E628" s="6"/>
      <c r="F628" s="6"/>
      <c r="G628" s="6"/>
      <c r="H628" s="7"/>
    </row>
    <row r="629" spans="1:8" customFormat="1">
      <c r="A629" s="13">
        <f>SUM(A628,AND($C629&gt;=Report!$E$2,$C629&lt;=Report!$E$3))</f>
        <v>10</v>
      </c>
      <c r="B629" s="4"/>
      <c r="C629" s="6"/>
      <c r="D629" s="6"/>
      <c r="E629" s="6"/>
      <c r="F629" s="6"/>
      <c r="G629" s="6"/>
      <c r="H629" s="7"/>
    </row>
    <row r="630" spans="1:8" customFormat="1">
      <c r="A630" s="13">
        <f>SUM(A629,AND($C630&gt;=Report!$E$2,$C630&lt;=Report!$E$3))</f>
        <v>10</v>
      </c>
      <c r="B630" s="4"/>
      <c r="C630" s="6"/>
      <c r="D630" s="6"/>
      <c r="E630" s="6"/>
      <c r="F630" s="6"/>
      <c r="G630" s="6"/>
      <c r="H630" s="7"/>
    </row>
    <row r="631" spans="1:8" customFormat="1">
      <c r="A631" s="13">
        <f>SUM(A630,AND($C631&gt;=Report!$E$2,$C631&lt;=Report!$E$3))</f>
        <v>10</v>
      </c>
      <c r="B631" s="4"/>
      <c r="C631" s="6"/>
      <c r="D631" s="6"/>
      <c r="E631" s="6"/>
      <c r="F631" s="6"/>
      <c r="G631" s="6"/>
      <c r="H631" s="7"/>
    </row>
    <row r="632" spans="1:8" customFormat="1">
      <c r="A632" s="13">
        <f>SUM(A631,AND($C632&gt;=Report!$E$2,$C632&lt;=Report!$E$3))</f>
        <v>10</v>
      </c>
      <c r="B632" s="4"/>
      <c r="C632" s="6"/>
      <c r="D632" s="6"/>
      <c r="E632" s="6"/>
      <c r="F632" s="6"/>
      <c r="G632" s="6"/>
      <c r="H632" s="7"/>
    </row>
    <row r="633" spans="1:8" customFormat="1">
      <c r="A633" s="13">
        <f>SUM(A632,AND($C633&gt;=Report!$E$2,$C633&lt;=Report!$E$3))</f>
        <v>10</v>
      </c>
      <c r="B633" s="4"/>
      <c r="C633" s="6"/>
      <c r="D633" s="6"/>
      <c r="E633" s="6"/>
      <c r="F633" s="6"/>
      <c r="G633" s="6"/>
      <c r="H633" s="7"/>
    </row>
    <row r="634" spans="1:8" customFormat="1">
      <c r="A634" s="13">
        <f>SUM(A633,AND($C634&gt;=Report!$E$2,$C634&lt;=Report!$E$3))</f>
        <v>10</v>
      </c>
      <c r="B634" s="4"/>
      <c r="C634" s="6"/>
      <c r="D634" s="6"/>
      <c r="E634" s="6"/>
      <c r="F634" s="6"/>
      <c r="G634" s="6"/>
      <c r="H634" s="7"/>
    </row>
    <row r="635" spans="1:8" customFormat="1">
      <c r="A635" s="13">
        <f>SUM(A634,AND($C635&gt;=Report!$E$2,$C635&lt;=Report!$E$3))</f>
        <v>10</v>
      </c>
      <c r="B635" s="4"/>
      <c r="C635" s="6"/>
      <c r="D635" s="6"/>
      <c r="E635" s="6"/>
      <c r="F635" s="6"/>
      <c r="G635" s="6"/>
      <c r="H635" s="7"/>
    </row>
    <row r="636" spans="1:8" customFormat="1">
      <c r="A636" s="13">
        <f>SUM(A635,AND($C636&gt;=Report!$E$2,$C636&lt;=Report!$E$3))</f>
        <v>10</v>
      </c>
      <c r="B636" s="4"/>
      <c r="C636" s="6"/>
      <c r="D636" s="6"/>
      <c r="E636" s="6"/>
      <c r="F636" s="6"/>
      <c r="G636" s="6"/>
      <c r="H636" s="7"/>
    </row>
    <row r="637" spans="1:8" customFormat="1">
      <c r="A637" s="13">
        <f>SUM(A636,AND($C637&gt;=Report!$E$2,$C637&lt;=Report!$E$3))</f>
        <v>10</v>
      </c>
      <c r="B637" s="4"/>
      <c r="C637" s="6"/>
      <c r="D637" s="6"/>
      <c r="E637" s="6"/>
      <c r="F637" s="6"/>
      <c r="G637" s="6"/>
      <c r="H637" s="7"/>
    </row>
    <row r="638" spans="1:8" customFormat="1">
      <c r="A638" s="13">
        <f>SUM(A637,AND($C638&gt;=Report!$E$2,$C638&lt;=Report!$E$3))</f>
        <v>10</v>
      </c>
      <c r="B638" s="4"/>
      <c r="C638" s="6"/>
      <c r="D638" s="6"/>
      <c r="E638" s="6"/>
      <c r="F638" s="6"/>
      <c r="G638" s="6"/>
      <c r="H638" s="7"/>
    </row>
    <row r="639" spans="1:8" customFormat="1">
      <c r="A639" s="13">
        <f>SUM(A638,AND($C639&gt;=Report!$E$2,$C639&lt;=Report!$E$3))</f>
        <v>10</v>
      </c>
      <c r="B639" s="4"/>
      <c r="C639" s="6"/>
      <c r="D639" s="6"/>
      <c r="E639" s="6"/>
      <c r="F639" s="6"/>
      <c r="G639" s="6"/>
      <c r="H639" s="7"/>
    </row>
    <row r="640" spans="1:8" customFormat="1">
      <c r="A640" s="13">
        <f>SUM(A639,AND($C640&gt;=Report!$E$2,$C640&lt;=Report!$E$3))</f>
        <v>10</v>
      </c>
      <c r="B640" s="4"/>
      <c r="C640" s="6"/>
      <c r="D640" s="6"/>
      <c r="E640" s="6"/>
      <c r="F640" s="6"/>
      <c r="G640" s="6"/>
      <c r="H640" s="7"/>
    </row>
    <row r="641" spans="1:8" customFormat="1">
      <c r="A641" s="13">
        <f>SUM(A640,AND($C641&gt;=Report!$E$2,$C641&lt;=Report!$E$3))</f>
        <v>10</v>
      </c>
      <c r="B641" s="4"/>
      <c r="C641" s="6"/>
      <c r="D641" s="6"/>
      <c r="E641" s="6"/>
      <c r="F641" s="6"/>
      <c r="G641" s="6"/>
      <c r="H641" s="7"/>
    </row>
    <row r="642" spans="1:8" customFormat="1">
      <c r="A642" s="13">
        <f>SUM(A641,AND($C642&gt;=Report!$E$2,$C642&lt;=Report!$E$3))</f>
        <v>10</v>
      </c>
      <c r="B642" s="4"/>
      <c r="C642" s="6"/>
      <c r="D642" s="6"/>
      <c r="E642" s="6"/>
      <c r="F642" s="6"/>
      <c r="G642" s="6"/>
      <c r="H642" s="7"/>
    </row>
    <row r="643" spans="1:8" customFormat="1">
      <c r="A643" s="13">
        <f>SUM(A642,AND($C643&gt;=Report!$E$2,$C643&lt;=Report!$E$3))</f>
        <v>10</v>
      </c>
      <c r="B643" s="4"/>
      <c r="C643" s="6"/>
      <c r="D643" s="6"/>
      <c r="E643" s="6"/>
      <c r="F643" s="6"/>
      <c r="G643" s="6"/>
      <c r="H643" s="7"/>
    </row>
    <row r="644" spans="1:8" customFormat="1">
      <c r="A644" s="13">
        <f>SUM(A643,AND($C644&gt;=Report!$E$2,$C644&lt;=Report!$E$3))</f>
        <v>10</v>
      </c>
      <c r="B644" s="4"/>
      <c r="C644" s="6"/>
      <c r="D644" s="6"/>
      <c r="E644" s="6"/>
      <c r="F644" s="6"/>
      <c r="G644" s="6"/>
      <c r="H644" s="7"/>
    </row>
    <row r="645" spans="1:8" customFormat="1">
      <c r="A645" s="13">
        <f>SUM(A644,AND($C645&gt;=Report!$E$2,$C645&lt;=Report!$E$3))</f>
        <v>10</v>
      </c>
      <c r="B645" s="4"/>
      <c r="C645" s="6"/>
      <c r="D645" s="6"/>
      <c r="E645" s="6"/>
      <c r="F645" s="6"/>
      <c r="G645" s="6"/>
      <c r="H645" s="7"/>
    </row>
    <row r="646" spans="1:8" customFormat="1">
      <c r="A646" s="13">
        <f>SUM(A645,AND($C646&gt;=Report!$E$2,$C646&lt;=Report!$E$3))</f>
        <v>10</v>
      </c>
      <c r="B646" s="4"/>
      <c r="C646" s="6"/>
      <c r="D646" s="6"/>
      <c r="E646" s="6"/>
      <c r="F646" s="6"/>
      <c r="G646" s="6"/>
      <c r="H646" s="7"/>
    </row>
    <row r="647" spans="1:8" customFormat="1">
      <c r="A647" s="13">
        <f>SUM(A646,AND($C647&gt;=Report!$E$2,$C647&lt;=Report!$E$3))</f>
        <v>10</v>
      </c>
      <c r="B647" s="4"/>
      <c r="C647" s="6"/>
      <c r="D647" s="6"/>
      <c r="E647" s="6"/>
      <c r="F647" s="6"/>
      <c r="G647" s="6"/>
      <c r="H647" s="7"/>
    </row>
    <row r="648" spans="1:8" customFormat="1">
      <c r="A648" s="13">
        <f>SUM(A647,AND($C648&gt;=Report!$E$2,$C648&lt;=Report!$E$3))</f>
        <v>10</v>
      </c>
      <c r="B648" s="4"/>
      <c r="C648" s="6"/>
      <c r="D648" s="6"/>
      <c r="E648" s="6"/>
      <c r="F648" s="6"/>
      <c r="G648" s="6"/>
      <c r="H648" s="7"/>
    </row>
    <row r="649" spans="1:8" customFormat="1">
      <c r="A649" s="13">
        <f>SUM(A648,AND($C649&gt;=Report!$E$2,$C649&lt;=Report!$E$3))</f>
        <v>10</v>
      </c>
      <c r="B649" s="4"/>
      <c r="C649" s="6"/>
      <c r="D649" s="6"/>
      <c r="E649" s="6"/>
      <c r="F649" s="6"/>
      <c r="G649" s="6"/>
      <c r="H649" s="7"/>
    </row>
    <row r="650" spans="1:8" customFormat="1">
      <c r="A650" s="13">
        <f>SUM(A649,AND($C650&gt;=Report!$E$2,$C650&lt;=Report!$E$3))</f>
        <v>10</v>
      </c>
      <c r="B650" s="4"/>
      <c r="C650" s="6"/>
      <c r="D650" s="6"/>
      <c r="E650" s="6"/>
      <c r="F650" s="6"/>
      <c r="G650" s="6"/>
      <c r="H650" s="7"/>
    </row>
    <row r="651" spans="1:8" customFormat="1">
      <c r="A651" s="13">
        <f>SUM(A650,AND($C651&gt;=Report!$E$2,$C651&lt;=Report!$E$3))</f>
        <v>10</v>
      </c>
      <c r="B651" s="4"/>
      <c r="C651" s="6"/>
      <c r="D651" s="6"/>
      <c r="E651" s="6"/>
      <c r="F651" s="6"/>
      <c r="G651" s="6"/>
      <c r="H651" s="7"/>
    </row>
    <row r="652" spans="1:8" customFormat="1">
      <c r="A652" s="13">
        <f>SUM(A651,AND($C652&gt;=Report!$E$2,$C652&lt;=Report!$E$3))</f>
        <v>10</v>
      </c>
      <c r="B652" s="4"/>
      <c r="C652" s="6"/>
      <c r="D652" s="6"/>
      <c r="E652" s="6"/>
      <c r="F652" s="6"/>
      <c r="G652" s="6"/>
      <c r="H652" s="7"/>
    </row>
    <row r="653" spans="1:8" customFormat="1">
      <c r="A653" s="13">
        <f>SUM(A652,AND($C653&gt;=Report!$E$2,$C653&lt;=Report!$E$3))</f>
        <v>10</v>
      </c>
      <c r="B653" s="4"/>
      <c r="C653" s="6"/>
      <c r="D653" s="6"/>
      <c r="E653" s="6"/>
      <c r="F653" s="6"/>
      <c r="G653" s="6"/>
      <c r="H653" s="7"/>
    </row>
    <row r="654" spans="1:8" customFormat="1">
      <c r="A654" s="13">
        <f>SUM(A653,AND($C654&gt;=Report!$E$2,$C654&lt;=Report!$E$3))</f>
        <v>10</v>
      </c>
      <c r="B654" s="4"/>
      <c r="C654" s="6"/>
      <c r="D654" s="6"/>
      <c r="E654" s="6"/>
      <c r="F654" s="6"/>
      <c r="G654" s="6"/>
      <c r="H654" s="7"/>
    </row>
    <row r="655" spans="1:8" customFormat="1">
      <c r="A655" s="13">
        <f>SUM(A654,AND($C655&gt;=Report!$E$2,$C655&lt;=Report!$E$3))</f>
        <v>10</v>
      </c>
      <c r="B655" s="4"/>
      <c r="C655" s="6"/>
      <c r="D655" s="6"/>
      <c r="E655" s="6"/>
      <c r="F655" s="6"/>
      <c r="G655" s="6"/>
      <c r="H655" s="7"/>
    </row>
    <row r="656" spans="1:8" customFormat="1">
      <c r="A656" s="13">
        <f>SUM(A655,AND($C656&gt;=Report!$E$2,$C656&lt;=Report!$E$3))</f>
        <v>10</v>
      </c>
      <c r="B656" s="4"/>
      <c r="C656" s="6"/>
      <c r="D656" s="6"/>
      <c r="E656" s="6"/>
      <c r="F656" s="6"/>
      <c r="G656" s="6"/>
      <c r="H656" s="7"/>
    </row>
    <row r="657" spans="1:8" customFormat="1">
      <c r="A657" s="13">
        <f>SUM(A656,AND($C657&gt;=Report!$E$2,$C657&lt;=Report!$E$3))</f>
        <v>10</v>
      </c>
      <c r="B657" s="4"/>
      <c r="C657" s="6"/>
      <c r="D657" s="6"/>
      <c r="E657" s="6"/>
      <c r="F657" s="6"/>
      <c r="G657" s="6"/>
      <c r="H657" s="7"/>
    </row>
    <row r="658" spans="1:8" customFormat="1">
      <c r="A658" s="13">
        <f>SUM(A657,AND($C658&gt;=Report!$E$2,$C658&lt;=Report!$E$3))</f>
        <v>10</v>
      </c>
      <c r="B658" s="4"/>
      <c r="C658" s="6"/>
      <c r="D658" s="6"/>
      <c r="E658" s="6"/>
      <c r="F658" s="6"/>
      <c r="G658" s="6"/>
      <c r="H658" s="7"/>
    </row>
    <row r="659" spans="1:8" customFormat="1">
      <c r="A659" s="13">
        <f>SUM(A658,AND($C659&gt;=Report!$E$2,$C659&lt;=Report!$E$3))</f>
        <v>10</v>
      </c>
      <c r="B659" s="4"/>
      <c r="C659" s="6"/>
      <c r="D659" s="6"/>
      <c r="E659" s="6"/>
      <c r="F659" s="6"/>
      <c r="G659" s="6"/>
      <c r="H659" s="7"/>
    </row>
    <row r="660" spans="1:8" customFormat="1">
      <c r="A660" s="13">
        <f>SUM(A659,AND($C660&gt;=Report!$E$2,$C660&lt;=Report!$E$3))</f>
        <v>10</v>
      </c>
      <c r="B660" s="4"/>
      <c r="C660" s="6"/>
      <c r="D660" s="6"/>
      <c r="E660" s="6"/>
      <c r="F660" s="6"/>
      <c r="G660" s="6"/>
      <c r="H660" s="7"/>
    </row>
    <row r="661" spans="1:8" customFormat="1">
      <c r="A661" s="13">
        <f>SUM(A660,AND($C661&gt;=Report!$E$2,$C661&lt;=Report!$E$3))</f>
        <v>10</v>
      </c>
      <c r="B661" s="4"/>
      <c r="C661" s="6"/>
      <c r="D661" s="6"/>
      <c r="E661" s="6"/>
      <c r="F661" s="6"/>
      <c r="G661" s="6"/>
      <c r="H661" s="7"/>
    </row>
    <row r="662" spans="1:8" customFormat="1">
      <c r="A662" s="13">
        <f>SUM(A661,AND($C662&gt;=Report!$E$2,$C662&lt;=Report!$E$3))</f>
        <v>10</v>
      </c>
      <c r="B662" s="4"/>
      <c r="C662" s="6"/>
      <c r="D662" s="6"/>
      <c r="E662" s="6"/>
      <c r="F662" s="6"/>
      <c r="G662" s="6"/>
      <c r="H662" s="7"/>
    </row>
    <row r="663" spans="1:8" customFormat="1">
      <c r="A663" s="13">
        <f>SUM(A662,AND($C663&gt;=Report!$E$2,$C663&lt;=Report!$E$3))</f>
        <v>10</v>
      </c>
      <c r="B663" s="4"/>
      <c r="C663" s="6"/>
      <c r="D663" s="6"/>
      <c r="E663" s="6"/>
      <c r="F663" s="6"/>
      <c r="G663" s="6"/>
      <c r="H663" s="7"/>
    </row>
    <row r="664" spans="1:8" customFormat="1">
      <c r="A664" s="13">
        <f>SUM(A663,AND($C664&gt;=Report!$E$2,$C664&lt;=Report!$E$3))</f>
        <v>10</v>
      </c>
      <c r="B664" s="4"/>
      <c r="C664" s="6"/>
      <c r="D664" s="6"/>
      <c r="E664" s="6"/>
      <c r="F664" s="6"/>
      <c r="G664" s="6"/>
      <c r="H664" s="7"/>
    </row>
    <row r="665" spans="1:8" customFormat="1">
      <c r="A665" s="13">
        <f>SUM(A664,AND($C665&gt;=Report!$E$2,$C665&lt;=Report!$E$3))</f>
        <v>10</v>
      </c>
      <c r="B665" s="4"/>
      <c r="C665" s="6"/>
      <c r="D665" s="6"/>
      <c r="E665" s="6"/>
      <c r="F665" s="6"/>
      <c r="G665" s="6"/>
      <c r="H665" s="7"/>
    </row>
    <row r="666" spans="1:8" customFormat="1">
      <c r="A666" s="13">
        <f>SUM(A665,AND($C666&gt;=Report!$E$2,$C666&lt;=Report!$E$3))</f>
        <v>10</v>
      </c>
      <c r="B666" s="4"/>
      <c r="C666" s="6"/>
      <c r="D666" s="6"/>
      <c r="E666" s="6"/>
      <c r="F666" s="6"/>
      <c r="G666" s="6"/>
      <c r="H666" s="7"/>
    </row>
    <row r="667" spans="1:8" customFormat="1">
      <c r="A667" s="13">
        <f>SUM(A666,AND($C667&gt;=Report!$E$2,$C667&lt;=Report!$E$3))</f>
        <v>10</v>
      </c>
      <c r="B667" s="4"/>
      <c r="C667" s="6"/>
      <c r="D667" s="6"/>
      <c r="E667" s="6"/>
      <c r="F667" s="6"/>
      <c r="G667" s="6"/>
      <c r="H667" s="7"/>
    </row>
    <row r="668" spans="1:8" customFormat="1">
      <c r="A668" s="13">
        <f>SUM(A667,AND($C668&gt;=Report!$E$2,$C668&lt;=Report!$E$3))</f>
        <v>10</v>
      </c>
      <c r="B668" s="4"/>
      <c r="C668" s="6"/>
      <c r="D668" s="6"/>
      <c r="E668" s="6"/>
      <c r="F668" s="6"/>
      <c r="G668" s="6"/>
      <c r="H668" s="7"/>
    </row>
    <row r="669" spans="1:8" customFormat="1">
      <c r="A669" s="13">
        <f>SUM(A668,AND($C669&gt;=Report!$E$2,$C669&lt;=Report!$E$3))</f>
        <v>10</v>
      </c>
      <c r="B669" s="4"/>
      <c r="C669" s="6"/>
      <c r="D669" s="6"/>
      <c r="E669" s="6"/>
      <c r="F669" s="6"/>
      <c r="G669" s="6"/>
      <c r="H669" s="7"/>
    </row>
    <row r="670" spans="1:8" customFormat="1">
      <c r="A670" s="13">
        <f>SUM(A669,AND($C670&gt;=Report!$E$2,$C670&lt;=Report!$E$3))</f>
        <v>10</v>
      </c>
      <c r="B670" s="4"/>
      <c r="C670" s="6"/>
      <c r="D670" s="6"/>
      <c r="E670" s="6"/>
      <c r="F670" s="6"/>
      <c r="G670" s="6"/>
      <c r="H670" s="7"/>
    </row>
    <row r="671" spans="1:8" customFormat="1">
      <c r="A671" s="13">
        <f>SUM(A670,AND($C671&gt;=Report!$E$2,$C671&lt;=Report!$E$3))</f>
        <v>10</v>
      </c>
      <c r="B671" s="4"/>
      <c r="C671" s="6"/>
      <c r="D671" s="6"/>
      <c r="E671" s="6"/>
      <c r="F671" s="6"/>
      <c r="G671" s="6"/>
      <c r="H671" s="7"/>
    </row>
    <row r="672" spans="1:8" customFormat="1">
      <c r="A672" s="13">
        <f>SUM(A671,AND($C672&gt;=Report!$E$2,$C672&lt;=Report!$E$3))</f>
        <v>10</v>
      </c>
      <c r="B672" s="4"/>
      <c r="C672" s="6"/>
      <c r="D672" s="6"/>
      <c r="E672" s="6"/>
      <c r="F672" s="6"/>
      <c r="G672" s="6"/>
      <c r="H672" s="7"/>
    </row>
    <row r="673" spans="1:8" customFormat="1">
      <c r="A673" s="13">
        <f>SUM(A672,AND($C673&gt;=Report!$E$2,$C673&lt;=Report!$E$3))</f>
        <v>10</v>
      </c>
      <c r="B673" s="4"/>
      <c r="C673" s="6"/>
      <c r="D673" s="6"/>
      <c r="E673" s="6"/>
      <c r="F673" s="6"/>
      <c r="G673" s="6"/>
      <c r="H673" s="7"/>
    </row>
    <row r="674" spans="1:8" customFormat="1">
      <c r="A674" s="13">
        <f>SUM(A673,AND($C674&gt;=Report!$E$2,$C674&lt;=Report!$E$3))</f>
        <v>10</v>
      </c>
      <c r="B674" s="4"/>
      <c r="C674" s="6"/>
      <c r="D674" s="6"/>
      <c r="E674" s="6"/>
      <c r="F674" s="6"/>
      <c r="G674" s="6"/>
      <c r="H674" s="7"/>
    </row>
    <row r="675" spans="1:8" customFormat="1">
      <c r="A675" s="13">
        <f>SUM(A674,AND($C675&gt;=Report!$E$2,$C675&lt;=Report!$E$3))</f>
        <v>10</v>
      </c>
      <c r="B675" s="4"/>
      <c r="C675" s="6"/>
      <c r="D675" s="6"/>
      <c r="E675" s="6"/>
      <c r="F675" s="6"/>
      <c r="G675" s="6"/>
      <c r="H675" s="7"/>
    </row>
    <row r="676" spans="1:8" customFormat="1">
      <c r="A676" s="13">
        <f>SUM(A675,AND($C676&gt;=Report!$E$2,$C676&lt;=Report!$E$3))</f>
        <v>10</v>
      </c>
      <c r="B676" s="4"/>
      <c r="C676" s="6"/>
      <c r="D676" s="6"/>
      <c r="E676" s="6"/>
      <c r="F676" s="6"/>
      <c r="G676" s="6"/>
      <c r="H676" s="7"/>
    </row>
    <row r="677" spans="1:8" customFormat="1">
      <c r="A677" s="13">
        <f>SUM(A676,AND($C677&gt;=Report!$E$2,$C677&lt;=Report!$E$3))</f>
        <v>10</v>
      </c>
      <c r="B677" s="4"/>
      <c r="C677" s="6"/>
      <c r="D677" s="6"/>
      <c r="E677" s="6"/>
      <c r="F677" s="6"/>
      <c r="G677" s="6"/>
      <c r="H677" s="7"/>
    </row>
    <row r="678" spans="1:8" customFormat="1">
      <c r="A678" s="13">
        <f>SUM(A677,AND($C678&gt;=Report!$E$2,$C678&lt;=Report!$E$3))</f>
        <v>10</v>
      </c>
      <c r="B678" s="4"/>
      <c r="C678" s="6"/>
      <c r="D678" s="6"/>
      <c r="E678" s="6"/>
      <c r="F678" s="6"/>
      <c r="G678" s="6"/>
      <c r="H678" s="7"/>
    </row>
    <row r="679" spans="1:8" customFormat="1">
      <c r="A679" s="13">
        <f>SUM(A678,AND($C679&gt;=Report!$E$2,$C679&lt;=Report!$E$3))</f>
        <v>10</v>
      </c>
      <c r="B679" s="4"/>
      <c r="C679" s="6"/>
      <c r="D679" s="6"/>
      <c r="E679" s="6"/>
      <c r="F679" s="6"/>
      <c r="G679" s="6"/>
      <c r="H679" s="7"/>
    </row>
    <row r="680" spans="1:8" customFormat="1">
      <c r="A680" s="13">
        <f>SUM(A679,AND($C680&gt;=Report!$E$2,$C680&lt;=Report!$E$3))</f>
        <v>10</v>
      </c>
      <c r="B680" s="4"/>
      <c r="C680" s="6"/>
      <c r="D680" s="6"/>
      <c r="E680" s="6"/>
      <c r="F680" s="6"/>
      <c r="G680" s="6"/>
      <c r="H680" s="7"/>
    </row>
    <row r="681" spans="1:8" customFormat="1">
      <c r="A681" s="13">
        <f>SUM(A680,AND($C681&gt;=Report!$E$2,$C681&lt;=Report!$E$3))</f>
        <v>10</v>
      </c>
      <c r="B681" s="4"/>
      <c r="C681" s="6"/>
      <c r="D681" s="6"/>
      <c r="E681" s="6"/>
      <c r="F681" s="6"/>
      <c r="G681" s="6"/>
      <c r="H681" s="7"/>
    </row>
    <row r="682" spans="1:8" customFormat="1">
      <c r="A682" s="13">
        <f>SUM(A681,AND($C682&gt;=Report!$E$2,$C682&lt;=Report!$E$3))</f>
        <v>10</v>
      </c>
      <c r="B682" s="4"/>
      <c r="C682" s="6"/>
      <c r="D682" s="6"/>
      <c r="E682" s="6"/>
      <c r="F682" s="6"/>
      <c r="G682" s="6"/>
      <c r="H682" s="7"/>
    </row>
    <row r="683" spans="1:8" customFormat="1">
      <c r="A683" s="13">
        <f>SUM(A682,AND($C683&gt;=Report!$E$2,$C683&lt;=Report!$E$3))</f>
        <v>10</v>
      </c>
      <c r="B683" s="4"/>
      <c r="C683" s="6"/>
      <c r="D683" s="6"/>
      <c r="E683" s="6"/>
      <c r="F683" s="6"/>
      <c r="G683" s="6"/>
      <c r="H683" s="7"/>
    </row>
    <row r="684" spans="1:8" customFormat="1">
      <c r="A684" s="13">
        <f>SUM(A683,AND($C684&gt;=Report!$E$2,$C684&lt;=Report!$E$3))</f>
        <v>10</v>
      </c>
      <c r="B684" s="4"/>
      <c r="C684" s="6"/>
      <c r="D684" s="6"/>
      <c r="E684" s="6"/>
      <c r="F684" s="6"/>
      <c r="G684" s="6"/>
      <c r="H684" s="7"/>
    </row>
    <row r="685" spans="1:8" customFormat="1">
      <c r="A685" s="13">
        <f>SUM(A684,AND($C685&gt;=Report!$E$2,$C685&lt;=Report!$E$3))</f>
        <v>10</v>
      </c>
      <c r="B685" s="4"/>
      <c r="C685" s="6"/>
      <c r="D685" s="6"/>
      <c r="E685" s="6"/>
      <c r="F685" s="6"/>
      <c r="G685" s="6"/>
      <c r="H685" s="7"/>
    </row>
    <row r="686" spans="1:8" customFormat="1">
      <c r="A686" s="13">
        <f>SUM(A685,AND($C686&gt;=Report!$E$2,$C686&lt;=Report!$E$3))</f>
        <v>10</v>
      </c>
      <c r="B686" s="4"/>
      <c r="C686" s="6"/>
      <c r="D686" s="6"/>
      <c r="E686" s="6"/>
      <c r="F686" s="6"/>
      <c r="G686" s="6"/>
      <c r="H686" s="7"/>
    </row>
    <row r="687" spans="1:8" customFormat="1">
      <c r="A687" s="13">
        <f>SUM(A686,AND($C687&gt;=Report!$E$2,$C687&lt;=Report!$E$3))</f>
        <v>10</v>
      </c>
      <c r="B687" s="4"/>
      <c r="C687" s="6"/>
      <c r="D687" s="6"/>
      <c r="E687" s="6"/>
      <c r="F687" s="6"/>
      <c r="G687" s="6"/>
      <c r="H687" s="7"/>
    </row>
    <row r="688" spans="1:8" customFormat="1">
      <c r="A688" s="13">
        <f>SUM(A687,AND($C688&gt;=Report!$E$2,$C688&lt;=Report!$E$3))</f>
        <v>10</v>
      </c>
      <c r="B688" s="4"/>
      <c r="C688" s="6"/>
      <c r="D688" s="6"/>
      <c r="E688" s="6"/>
      <c r="F688" s="6"/>
      <c r="G688" s="6"/>
      <c r="H688" s="7"/>
    </row>
    <row r="689" spans="1:8" customFormat="1">
      <c r="A689" s="13">
        <f>SUM(A688,AND($C689&gt;=Report!$E$2,$C689&lt;=Report!$E$3))</f>
        <v>10</v>
      </c>
      <c r="B689" s="4"/>
      <c r="C689" s="6"/>
      <c r="D689" s="6"/>
      <c r="E689" s="6"/>
      <c r="F689" s="6"/>
      <c r="G689" s="6"/>
      <c r="H689" s="7"/>
    </row>
    <row r="690" spans="1:8" customFormat="1">
      <c r="A690" s="13">
        <f>SUM(A689,AND($C690&gt;=Report!$E$2,$C690&lt;=Report!$E$3))</f>
        <v>10</v>
      </c>
      <c r="B690" s="4"/>
      <c r="C690" s="6"/>
      <c r="D690" s="6"/>
      <c r="E690" s="6"/>
      <c r="F690" s="6"/>
      <c r="G690" s="6"/>
      <c r="H690" s="7"/>
    </row>
    <row r="691" spans="1:8" customFormat="1">
      <c r="A691" s="13">
        <f>SUM(A690,AND($C691&gt;=Report!$E$2,$C691&lt;=Report!$E$3))</f>
        <v>10</v>
      </c>
      <c r="B691" s="4"/>
      <c r="C691" s="6"/>
      <c r="D691" s="6"/>
      <c r="E691" s="6"/>
      <c r="F691" s="6"/>
      <c r="G691" s="6"/>
      <c r="H691" s="7"/>
    </row>
    <row r="692" spans="1:8" customFormat="1">
      <c r="A692" s="13">
        <f>SUM(A691,AND($C692&gt;=Report!$E$2,$C692&lt;=Report!$E$3))</f>
        <v>10</v>
      </c>
      <c r="B692" s="4"/>
      <c r="C692" s="6"/>
      <c r="D692" s="6"/>
      <c r="E692" s="6"/>
      <c r="F692" s="6"/>
      <c r="G692" s="6"/>
      <c r="H692" s="7"/>
    </row>
    <row r="693" spans="1:8" customFormat="1">
      <c r="A693" s="13">
        <f>SUM(A692,AND($C693&gt;=Report!$E$2,$C693&lt;=Report!$E$3))</f>
        <v>10</v>
      </c>
      <c r="B693" s="4"/>
      <c r="C693" s="6"/>
      <c r="D693" s="6"/>
      <c r="E693" s="6"/>
      <c r="F693" s="6"/>
      <c r="G693" s="6"/>
      <c r="H693" s="7"/>
    </row>
    <row r="694" spans="1:8" customFormat="1">
      <c r="A694" s="13">
        <f>SUM(A693,AND($C694&gt;=Report!$E$2,$C694&lt;=Report!$E$3))</f>
        <v>10</v>
      </c>
      <c r="B694" s="4"/>
      <c r="C694" s="6"/>
      <c r="D694" s="6"/>
      <c r="E694" s="6"/>
      <c r="F694" s="6"/>
      <c r="G694" s="6"/>
      <c r="H694" s="7"/>
    </row>
    <row r="695" spans="1:8" customFormat="1">
      <c r="A695" s="13">
        <f>SUM(A694,AND($C695&gt;=Report!$E$2,$C695&lt;=Report!$E$3))</f>
        <v>10</v>
      </c>
      <c r="B695" s="4"/>
      <c r="C695" s="6"/>
      <c r="D695" s="6"/>
      <c r="E695" s="6"/>
      <c r="F695" s="6"/>
      <c r="G695" s="6"/>
      <c r="H695" s="7"/>
    </row>
    <row r="696" spans="1:8" customFormat="1">
      <c r="A696" s="13">
        <f>SUM(A695,AND($C696&gt;=Report!$E$2,$C696&lt;=Report!$E$3))</f>
        <v>10</v>
      </c>
      <c r="B696" s="4"/>
      <c r="C696" s="6"/>
      <c r="D696" s="6"/>
      <c r="E696" s="6"/>
      <c r="F696" s="6"/>
      <c r="G696" s="6"/>
      <c r="H696" s="7"/>
    </row>
    <row r="697" spans="1:8" customFormat="1">
      <c r="A697" s="13">
        <f>SUM(A696,AND($C697&gt;=Report!$E$2,$C697&lt;=Report!$E$3))</f>
        <v>10</v>
      </c>
      <c r="B697" s="4"/>
      <c r="C697" s="6"/>
      <c r="D697" s="6"/>
      <c r="E697" s="6"/>
      <c r="F697" s="6"/>
      <c r="G697" s="6"/>
      <c r="H697" s="7"/>
    </row>
    <row r="698" spans="1:8" customFormat="1">
      <c r="A698" s="13">
        <f>SUM(A697,AND($C698&gt;=Report!$E$2,$C698&lt;=Report!$E$3))</f>
        <v>10</v>
      </c>
      <c r="B698" s="4"/>
      <c r="C698" s="6"/>
      <c r="D698" s="6"/>
      <c r="E698" s="6"/>
      <c r="F698" s="6"/>
      <c r="G698" s="6"/>
      <c r="H698" s="7"/>
    </row>
    <row r="699" spans="1:8" customFormat="1">
      <c r="A699" s="13">
        <f>SUM(A698,AND($C699&gt;=Report!$E$2,$C699&lt;=Report!$E$3))</f>
        <v>10</v>
      </c>
      <c r="B699" s="4"/>
      <c r="C699" s="6"/>
      <c r="D699" s="6"/>
      <c r="E699" s="6"/>
      <c r="F699" s="6"/>
      <c r="G699" s="6"/>
      <c r="H699" s="7"/>
    </row>
    <row r="700" spans="1:8" customFormat="1">
      <c r="A700" s="13">
        <f>SUM(A699,AND($C700&gt;=Report!$E$2,$C700&lt;=Report!$E$3))</f>
        <v>10</v>
      </c>
      <c r="B700" s="4"/>
      <c r="C700" s="6"/>
      <c r="D700" s="6"/>
      <c r="E700" s="6"/>
      <c r="F700" s="6"/>
      <c r="G700" s="6"/>
      <c r="H700" s="7"/>
    </row>
    <row r="701" spans="1:8" customFormat="1">
      <c r="A701" s="13">
        <f>SUM(A700,AND($C701&gt;=Report!$E$2,$C701&lt;=Report!$E$3))</f>
        <v>10</v>
      </c>
      <c r="B701" s="4"/>
      <c r="C701" s="6"/>
      <c r="D701" s="6"/>
      <c r="E701" s="6"/>
      <c r="F701" s="6"/>
      <c r="G701" s="6"/>
      <c r="H701" s="7"/>
    </row>
    <row r="702" spans="1:8" customFormat="1">
      <c r="A702" s="13">
        <f>SUM(A701,AND($C702&gt;=Report!$E$2,$C702&lt;=Report!$E$3))</f>
        <v>10</v>
      </c>
      <c r="B702" s="4"/>
      <c r="C702" s="6"/>
      <c r="D702" s="6"/>
      <c r="E702" s="6"/>
      <c r="F702" s="6"/>
      <c r="G702" s="6"/>
      <c r="H702" s="7"/>
    </row>
    <row r="703" spans="1:8" customFormat="1">
      <c r="A703" s="13">
        <f>SUM(A702,AND($C703&gt;=Report!$E$2,$C703&lt;=Report!$E$3))</f>
        <v>10</v>
      </c>
      <c r="B703" s="4"/>
      <c r="C703" s="6"/>
      <c r="D703" s="6"/>
      <c r="E703" s="6"/>
      <c r="F703" s="6"/>
      <c r="G703" s="6"/>
      <c r="H703" s="7"/>
    </row>
    <row r="704" spans="1:8" customFormat="1">
      <c r="A704" s="13">
        <f>SUM(A703,AND($C704&gt;=Report!$E$2,$C704&lt;=Report!$E$3))</f>
        <v>10</v>
      </c>
      <c r="B704" s="4"/>
      <c r="C704" s="6"/>
      <c r="D704" s="6"/>
      <c r="E704" s="6"/>
      <c r="F704" s="6"/>
      <c r="G704" s="6"/>
      <c r="H704" s="7"/>
    </row>
    <row r="705" spans="1:8" customFormat="1">
      <c r="A705" s="13">
        <f>SUM(A704,AND($C705&gt;=Report!$E$2,$C705&lt;=Report!$E$3))</f>
        <v>10</v>
      </c>
      <c r="B705" s="4"/>
      <c r="C705" s="6"/>
      <c r="D705" s="6"/>
      <c r="E705" s="6"/>
      <c r="F705" s="6"/>
      <c r="G705" s="6"/>
      <c r="H705" s="7"/>
    </row>
    <row r="706" spans="1:8" customFormat="1">
      <c r="A706" s="13">
        <f>SUM(A705,AND($C706&gt;=Report!$E$2,$C706&lt;=Report!$E$3))</f>
        <v>10</v>
      </c>
      <c r="B706" s="4"/>
      <c r="C706" s="6"/>
      <c r="D706" s="6"/>
      <c r="E706" s="6"/>
      <c r="F706" s="6"/>
      <c r="G706" s="6"/>
      <c r="H706" s="7"/>
    </row>
    <row r="707" spans="1:8" customFormat="1">
      <c r="A707" s="13">
        <f>SUM(A706,AND($C707&gt;=Report!$E$2,$C707&lt;=Report!$E$3))</f>
        <v>10</v>
      </c>
      <c r="B707" s="4"/>
      <c r="C707" s="6"/>
      <c r="D707" s="6"/>
      <c r="E707" s="6"/>
      <c r="F707" s="6"/>
      <c r="G707" s="6"/>
      <c r="H707" s="7"/>
    </row>
    <row r="708" spans="1:8" customFormat="1">
      <c r="A708" s="13">
        <f>SUM(A707,AND($C708&gt;=Report!$E$2,$C708&lt;=Report!$E$3))</f>
        <v>10</v>
      </c>
      <c r="B708" s="4"/>
      <c r="C708" s="6"/>
      <c r="D708" s="6"/>
      <c r="E708" s="6"/>
      <c r="F708" s="6"/>
      <c r="G708" s="6"/>
      <c r="H708" s="7"/>
    </row>
    <row r="709" spans="1:8" customFormat="1">
      <c r="A709" s="13">
        <f>SUM(A708,AND($C709&gt;=Report!$E$2,$C709&lt;=Report!$E$3))</f>
        <v>10</v>
      </c>
      <c r="B709" s="4"/>
      <c r="C709" s="6"/>
      <c r="D709" s="6"/>
      <c r="E709" s="6"/>
      <c r="F709" s="6"/>
      <c r="G709" s="6"/>
      <c r="H709" s="7"/>
    </row>
    <row r="710" spans="1:8" customFormat="1">
      <c r="A710" s="13">
        <f>SUM(A709,AND($C710&gt;=Report!$E$2,$C710&lt;=Report!$E$3))</f>
        <v>10</v>
      </c>
      <c r="B710" s="4"/>
      <c r="C710" s="6"/>
      <c r="D710" s="6"/>
      <c r="E710" s="6"/>
      <c r="F710" s="6"/>
      <c r="G710" s="6"/>
      <c r="H710" s="7"/>
    </row>
    <row r="711" spans="1:8" customFormat="1">
      <c r="A711" s="13">
        <f>SUM(A710,AND($C711&gt;=Report!$E$2,$C711&lt;=Report!$E$3))</f>
        <v>10</v>
      </c>
      <c r="B711" s="4"/>
      <c r="C711" s="6"/>
      <c r="D711" s="6"/>
      <c r="E711" s="6"/>
      <c r="F711" s="6"/>
      <c r="G711" s="6"/>
      <c r="H711" s="7"/>
    </row>
    <row r="712" spans="1:8" customFormat="1">
      <c r="A712" s="13">
        <f>SUM(A711,AND($C712&gt;=Report!$E$2,$C712&lt;=Report!$E$3))</f>
        <v>10</v>
      </c>
      <c r="B712" s="4"/>
      <c r="C712" s="6"/>
      <c r="D712" s="6"/>
      <c r="E712" s="6"/>
      <c r="F712" s="6"/>
      <c r="G712" s="6"/>
      <c r="H712" s="7"/>
    </row>
    <row r="713" spans="1:8" customFormat="1">
      <c r="A713" s="13">
        <f>SUM(A712,AND($C713&gt;=Report!$E$2,$C713&lt;=Report!$E$3))</f>
        <v>10</v>
      </c>
      <c r="B713" s="4"/>
      <c r="C713" s="6"/>
      <c r="D713" s="6"/>
      <c r="E713" s="6"/>
      <c r="F713" s="6"/>
      <c r="G713" s="6"/>
      <c r="H713" s="7"/>
    </row>
    <row r="714" spans="1:8" customFormat="1">
      <c r="A714" s="13">
        <f>SUM(A713,AND($C714&gt;=Report!$E$2,$C714&lt;=Report!$E$3))</f>
        <v>10</v>
      </c>
      <c r="B714" s="4"/>
      <c r="C714" s="6"/>
      <c r="D714" s="6"/>
      <c r="E714" s="6"/>
      <c r="F714" s="6"/>
      <c r="G714" s="6"/>
      <c r="H714" s="7"/>
    </row>
    <row r="715" spans="1:8" customFormat="1">
      <c r="A715" s="13">
        <f>SUM(A714,AND($C715&gt;=Report!$E$2,$C715&lt;=Report!$E$3))</f>
        <v>10</v>
      </c>
      <c r="B715" s="4"/>
      <c r="C715" s="6"/>
      <c r="D715" s="6"/>
      <c r="E715" s="6"/>
      <c r="F715" s="6"/>
      <c r="G715" s="6"/>
      <c r="H715" s="7"/>
    </row>
    <row r="716" spans="1:8" customFormat="1">
      <c r="A716" s="13">
        <f>SUM(A715,AND($C716&gt;=Report!$E$2,$C716&lt;=Report!$E$3))</f>
        <v>10</v>
      </c>
      <c r="B716" s="4"/>
      <c r="C716" s="6"/>
      <c r="D716" s="6"/>
      <c r="E716" s="6"/>
      <c r="F716" s="6"/>
      <c r="G716" s="6"/>
      <c r="H716" s="7"/>
    </row>
    <row r="717" spans="1:8" customFormat="1">
      <c r="A717" s="13">
        <f>SUM(A716,AND($C717&gt;=Report!$E$2,$C717&lt;=Report!$E$3))</f>
        <v>10</v>
      </c>
      <c r="B717" s="4"/>
      <c r="C717" s="6"/>
      <c r="D717" s="6"/>
      <c r="E717" s="6"/>
      <c r="F717" s="6"/>
      <c r="G717" s="6"/>
      <c r="H717" s="7"/>
    </row>
    <row r="718" spans="1:8" customFormat="1">
      <c r="A718" s="13">
        <f>SUM(A717,AND($C718&gt;=Report!$E$2,$C718&lt;=Report!$E$3))</f>
        <v>10</v>
      </c>
      <c r="B718" s="4"/>
      <c r="C718" s="6"/>
      <c r="D718" s="6"/>
      <c r="E718" s="6"/>
      <c r="F718" s="6"/>
      <c r="G718" s="6"/>
      <c r="H718" s="7"/>
    </row>
    <row r="719" spans="1:8" customFormat="1">
      <c r="A719" s="13">
        <f>SUM(A718,AND($C719&gt;=Report!$E$2,$C719&lt;=Report!$E$3))</f>
        <v>10</v>
      </c>
      <c r="B719" s="4"/>
      <c r="C719" s="6"/>
      <c r="D719" s="6"/>
      <c r="E719" s="6"/>
      <c r="F719" s="6"/>
      <c r="G719" s="6"/>
      <c r="H719" s="7"/>
    </row>
    <row r="720" spans="1:8" customFormat="1">
      <c r="A720" s="13">
        <f>SUM(A719,AND($C720&gt;=Report!$E$2,$C720&lt;=Report!$E$3))</f>
        <v>10</v>
      </c>
      <c r="B720" s="4"/>
      <c r="C720" s="6"/>
      <c r="D720" s="6"/>
      <c r="E720" s="6"/>
      <c r="F720" s="6"/>
      <c r="G720" s="6"/>
      <c r="H720" s="7"/>
    </row>
    <row r="721" spans="1:8" customFormat="1">
      <c r="A721" s="13">
        <f>SUM(A720,AND($C721&gt;=Report!$E$2,$C721&lt;=Report!$E$3))</f>
        <v>10</v>
      </c>
      <c r="B721" s="4"/>
      <c r="C721" s="6"/>
      <c r="D721" s="6"/>
      <c r="E721" s="6"/>
      <c r="F721" s="6"/>
      <c r="G721" s="6"/>
      <c r="H721" s="7"/>
    </row>
    <row r="722" spans="1:8" customFormat="1">
      <c r="A722" s="13">
        <f>SUM(A721,AND($C722&gt;=Report!$E$2,$C722&lt;=Report!$E$3))</f>
        <v>10</v>
      </c>
      <c r="B722" s="4"/>
      <c r="C722" s="6"/>
      <c r="D722" s="6"/>
      <c r="E722" s="6"/>
      <c r="F722" s="6"/>
      <c r="G722" s="6"/>
      <c r="H722" s="7"/>
    </row>
    <row r="723" spans="1:8" customFormat="1">
      <c r="A723" s="13">
        <f>SUM(A722,AND($C723&gt;=Report!$E$2,$C723&lt;=Report!$E$3))</f>
        <v>10</v>
      </c>
      <c r="B723" s="4"/>
      <c r="C723" s="6"/>
      <c r="D723" s="6"/>
      <c r="E723" s="6"/>
      <c r="F723" s="6"/>
      <c r="G723" s="6"/>
      <c r="H723" s="7"/>
    </row>
    <row r="724" spans="1:8" customFormat="1">
      <c r="A724" s="13">
        <f>SUM(A723,AND($C724&gt;=Report!$E$2,$C724&lt;=Report!$E$3))</f>
        <v>10</v>
      </c>
      <c r="B724" s="4"/>
      <c r="C724" s="6"/>
      <c r="D724" s="6"/>
      <c r="E724" s="6"/>
      <c r="F724" s="6"/>
      <c r="G724" s="6"/>
      <c r="H724" s="7"/>
    </row>
    <row r="725" spans="1:8" customFormat="1">
      <c r="A725" s="13">
        <f>SUM(A724,AND($C725&gt;=Report!$E$2,$C725&lt;=Report!$E$3))</f>
        <v>10</v>
      </c>
      <c r="B725" s="4"/>
      <c r="C725" s="6"/>
      <c r="D725" s="6"/>
      <c r="E725" s="6"/>
      <c r="F725" s="6"/>
      <c r="G725" s="6"/>
      <c r="H725" s="7"/>
    </row>
    <row r="726" spans="1:8" customFormat="1">
      <c r="A726" s="13">
        <f>SUM(A725,AND($C726&gt;=Report!$E$2,$C726&lt;=Report!$E$3))</f>
        <v>10</v>
      </c>
      <c r="B726" s="4"/>
      <c r="C726" s="6"/>
      <c r="D726" s="6"/>
      <c r="E726" s="6"/>
      <c r="F726" s="6"/>
      <c r="G726" s="6"/>
      <c r="H726" s="7"/>
    </row>
    <row r="727" spans="1:8" customFormat="1">
      <c r="A727" s="13">
        <f>SUM(A726,AND($C727&gt;=Report!$E$2,$C727&lt;=Report!$E$3))</f>
        <v>10</v>
      </c>
      <c r="B727" s="4"/>
      <c r="C727" s="6"/>
      <c r="D727" s="6"/>
      <c r="E727" s="6"/>
      <c r="F727" s="6"/>
      <c r="G727" s="6"/>
      <c r="H727" s="7"/>
    </row>
    <row r="728" spans="1:8" customFormat="1">
      <c r="A728" s="13">
        <f>SUM(A727,AND($C728&gt;=Report!$E$2,$C728&lt;=Report!$E$3))</f>
        <v>10</v>
      </c>
      <c r="B728" s="4"/>
      <c r="C728" s="6"/>
      <c r="D728" s="6"/>
      <c r="E728" s="6"/>
      <c r="F728" s="6"/>
      <c r="G728" s="6"/>
      <c r="H728" s="7"/>
    </row>
    <row r="729" spans="1:8" customFormat="1">
      <c r="A729" s="13">
        <f>SUM(A728,AND($C729&gt;=Report!$E$2,$C729&lt;=Report!$E$3))</f>
        <v>10</v>
      </c>
      <c r="B729" s="4"/>
      <c r="C729" s="6"/>
      <c r="D729" s="6"/>
      <c r="E729" s="6"/>
      <c r="F729" s="6"/>
      <c r="G729" s="6"/>
      <c r="H729" s="7"/>
    </row>
    <row r="730" spans="1:8" customFormat="1">
      <c r="A730" s="13">
        <f>SUM(A729,AND($C730&gt;=Report!$E$2,$C730&lt;=Report!$E$3))</f>
        <v>10</v>
      </c>
      <c r="B730" s="4"/>
      <c r="C730" s="6"/>
      <c r="D730" s="6"/>
      <c r="E730" s="6"/>
      <c r="F730" s="6"/>
      <c r="G730" s="6"/>
      <c r="H730" s="7"/>
    </row>
    <row r="731" spans="1:8" customFormat="1">
      <c r="A731" s="13">
        <f>SUM(A730,AND($C731&gt;=Report!$E$2,$C731&lt;=Report!$E$3))</f>
        <v>10</v>
      </c>
      <c r="B731" s="4"/>
      <c r="C731" s="6"/>
      <c r="D731" s="6"/>
      <c r="E731" s="6"/>
      <c r="F731" s="6"/>
      <c r="G731" s="6"/>
      <c r="H731" s="7"/>
    </row>
    <row r="732" spans="1:8" customFormat="1">
      <c r="A732" s="13">
        <f>SUM(A731,AND($C732&gt;=Report!$E$2,$C732&lt;=Report!$E$3))</f>
        <v>10</v>
      </c>
      <c r="B732" s="4"/>
      <c r="C732" s="6"/>
      <c r="D732" s="6"/>
      <c r="E732" s="6"/>
      <c r="F732" s="6"/>
      <c r="G732" s="6"/>
      <c r="H732" s="7"/>
    </row>
    <row r="733" spans="1:8" customFormat="1">
      <c r="A733" s="13">
        <f>SUM(A732,AND($C733&gt;=Report!$E$2,$C733&lt;=Report!$E$3))</f>
        <v>10</v>
      </c>
      <c r="B733" s="4"/>
      <c r="C733" s="6"/>
      <c r="D733" s="6"/>
      <c r="E733" s="6"/>
      <c r="F733" s="6"/>
      <c r="G733" s="6"/>
      <c r="H733" s="7"/>
    </row>
    <row r="734" spans="1:8" customFormat="1">
      <c r="A734" s="13">
        <f>SUM(A733,AND($C734&gt;=Report!$E$2,$C734&lt;=Report!$E$3))</f>
        <v>10</v>
      </c>
      <c r="B734" s="4"/>
      <c r="C734" s="6"/>
      <c r="D734" s="6"/>
      <c r="E734" s="6"/>
      <c r="F734" s="6"/>
      <c r="G734" s="6"/>
      <c r="H734" s="7"/>
    </row>
    <row r="735" spans="1:8" customFormat="1">
      <c r="A735" s="13">
        <f>SUM(A734,AND($C735&gt;=Report!$E$2,$C735&lt;=Report!$E$3))</f>
        <v>10</v>
      </c>
      <c r="B735" s="4"/>
      <c r="C735" s="6"/>
      <c r="D735" s="6"/>
      <c r="E735" s="6"/>
      <c r="F735" s="6"/>
      <c r="G735" s="6"/>
      <c r="H735" s="7"/>
    </row>
    <row r="736" spans="1:8" customFormat="1">
      <c r="A736" s="13">
        <f>SUM(A735,AND($C736&gt;=Report!$E$2,$C736&lt;=Report!$E$3))</f>
        <v>10</v>
      </c>
      <c r="B736" s="4"/>
      <c r="C736" s="6"/>
      <c r="D736" s="6"/>
      <c r="E736" s="6"/>
      <c r="F736" s="6"/>
      <c r="G736" s="6"/>
      <c r="H736" s="7"/>
    </row>
    <row r="737" spans="1:8" customFormat="1">
      <c r="A737" s="13">
        <f>SUM(A736,AND($C737&gt;=Report!$E$2,$C737&lt;=Report!$E$3))</f>
        <v>10</v>
      </c>
      <c r="B737" s="4"/>
      <c r="C737" s="6"/>
      <c r="D737" s="6"/>
      <c r="E737" s="6"/>
      <c r="F737" s="6"/>
      <c r="G737" s="6"/>
      <c r="H737" s="7"/>
    </row>
    <row r="738" spans="1:8" customFormat="1">
      <c r="A738" s="13">
        <f>SUM(A737,AND($C738&gt;=Report!$E$2,$C738&lt;=Report!$E$3))</f>
        <v>10</v>
      </c>
      <c r="B738" s="4"/>
      <c r="C738" s="6"/>
      <c r="D738" s="6"/>
      <c r="E738" s="6"/>
      <c r="F738" s="6"/>
      <c r="G738" s="6"/>
      <c r="H738" s="7"/>
    </row>
    <row r="739" spans="1:8" customFormat="1">
      <c r="A739" s="13">
        <f>SUM(A738,AND($C739&gt;=Report!$E$2,$C739&lt;=Report!$E$3))</f>
        <v>10</v>
      </c>
      <c r="B739" s="4"/>
      <c r="C739" s="6"/>
      <c r="D739" s="6"/>
      <c r="E739" s="6"/>
      <c r="F739" s="6"/>
      <c r="G739" s="6"/>
      <c r="H739" s="7"/>
    </row>
    <row r="740" spans="1:8" customFormat="1">
      <c r="A740" s="13">
        <f>SUM(A739,AND($C740&gt;=Report!$E$2,$C740&lt;=Report!$E$3))</f>
        <v>10</v>
      </c>
      <c r="B740" s="4"/>
      <c r="C740" s="6"/>
      <c r="D740" s="6"/>
      <c r="E740" s="6"/>
      <c r="F740" s="6"/>
      <c r="G740" s="6"/>
      <c r="H740" s="7"/>
    </row>
    <row r="741" spans="1:8" customFormat="1">
      <c r="A741" s="13">
        <f>SUM(A740,AND($C741&gt;=Report!$E$2,$C741&lt;=Report!$E$3))</f>
        <v>10</v>
      </c>
      <c r="B741" s="4"/>
      <c r="C741" s="6"/>
      <c r="D741" s="6"/>
      <c r="E741" s="6"/>
      <c r="F741" s="6"/>
      <c r="G741" s="6"/>
      <c r="H741" s="7"/>
    </row>
    <row r="742" spans="1:8" customFormat="1">
      <c r="A742" s="13">
        <f>SUM(A741,AND($C742&gt;=Report!$E$2,$C742&lt;=Report!$E$3))</f>
        <v>10</v>
      </c>
      <c r="B742" s="4"/>
      <c r="C742" s="6"/>
      <c r="D742" s="6"/>
      <c r="E742" s="6"/>
      <c r="F742" s="6"/>
      <c r="G742" s="6"/>
      <c r="H742" s="7"/>
    </row>
    <row r="743" spans="1:8" customFormat="1">
      <c r="A743" s="13">
        <f>SUM(A742,AND($C743&gt;=Report!$E$2,$C743&lt;=Report!$E$3))</f>
        <v>10</v>
      </c>
      <c r="B743" s="4"/>
      <c r="C743" s="6"/>
      <c r="D743" s="6"/>
      <c r="E743" s="6"/>
      <c r="F743" s="6"/>
      <c r="G743" s="6"/>
      <c r="H743" s="7"/>
    </row>
    <row r="744" spans="1:8" customFormat="1">
      <c r="A744" s="13">
        <f>SUM(A743,AND($C744&gt;=Report!$E$2,$C744&lt;=Report!$E$3))</f>
        <v>10</v>
      </c>
      <c r="B744" s="4"/>
      <c r="C744" s="6"/>
      <c r="D744" s="6"/>
      <c r="E744" s="6"/>
      <c r="F744" s="6"/>
      <c r="G744" s="6"/>
      <c r="H744" s="7"/>
    </row>
    <row r="745" spans="1:8" customFormat="1">
      <c r="A745" s="13">
        <f>SUM(A744,AND($C745&gt;=Report!$E$2,$C745&lt;=Report!$E$3))</f>
        <v>10</v>
      </c>
      <c r="B745" s="4"/>
      <c r="C745" s="6"/>
      <c r="D745" s="6"/>
      <c r="E745" s="6"/>
      <c r="F745" s="6"/>
      <c r="G745" s="6"/>
      <c r="H745" s="7"/>
    </row>
    <row r="746" spans="1:8" customFormat="1">
      <c r="A746" s="13">
        <f>SUM(A745,AND($C746&gt;=Report!$E$2,$C746&lt;=Report!$E$3))</f>
        <v>10</v>
      </c>
      <c r="B746" s="4"/>
      <c r="C746" s="6"/>
      <c r="D746" s="6"/>
      <c r="E746" s="6"/>
      <c r="F746" s="6"/>
      <c r="G746" s="6"/>
      <c r="H746" s="7"/>
    </row>
    <row r="747" spans="1:8" customFormat="1">
      <c r="A747" s="13">
        <f>SUM(A746,AND($C747&gt;=Report!$E$2,$C747&lt;=Report!$E$3))</f>
        <v>10</v>
      </c>
      <c r="B747" s="4"/>
      <c r="C747" s="6"/>
      <c r="D747" s="6"/>
      <c r="E747" s="6"/>
      <c r="F747" s="6"/>
      <c r="G747" s="6"/>
      <c r="H747" s="7"/>
    </row>
    <row r="748" spans="1:8" customFormat="1">
      <c r="A748" s="13">
        <f>SUM(A747,AND($C748&gt;=Report!$E$2,$C748&lt;=Report!$E$3))</f>
        <v>10</v>
      </c>
      <c r="B748" s="4"/>
      <c r="C748" s="6"/>
      <c r="D748" s="6"/>
      <c r="E748" s="6"/>
      <c r="F748" s="6"/>
      <c r="G748" s="6"/>
      <c r="H748" s="7"/>
    </row>
    <row r="749" spans="1:8" customFormat="1">
      <c r="A749" s="13">
        <f>SUM(A748,AND($C749&gt;=Report!$E$2,$C749&lt;=Report!$E$3))</f>
        <v>10</v>
      </c>
      <c r="B749" s="4"/>
      <c r="C749" s="6"/>
      <c r="D749" s="6"/>
      <c r="E749" s="6"/>
      <c r="F749" s="6"/>
      <c r="G749" s="6"/>
      <c r="H749" s="7"/>
    </row>
    <row r="750" spans="1:8" customFormat="1">
      <c r="A750" s="13">
        <f>SUM(A749,AND($C750&gt;=Report!$E$2,$C750&lt;=Report!$E$3))</f>
        <v>10</v>
      </c>
      <c r="B750" s="4"/>
      <c r="C750" s="6"/>
      <c r="D750" s="6"/>
      <c r="E750" s="6"/>
      <c r="F750" s="6"/>
      <c r="G750" s="6"/>
      <c r="H750" s="7"/>
    </row>
    <row r="751" spans="1:8" customFormat="1">
      <c r="A751" s="13">
        <f>SUM(A750,AND($C751&gt;=Report!$E$2,$C751&lt;=Report!$E$3))</f>
        <v>10</v>
      </c>
      <c r="B751" s="4"/>
      <c r="C751" s="6"/>
      <c r="D751" s="6"/>
      <c r="E751" s="6"/>
      <c r="F751" s="6"/>
      <c r="G751" s="6"/>
      <c r="H751" s="7"/>
    </row>
    <row r="752" spans="1:8" customFormat="1">
      <c r="A752" s="13">
        <f>SUM(A751,AND($C752&gt;=Report!$E$2,$C752&lt;=Report!$E$3))</f>
        <v>10</v>
      </c>
      <c r="B752" s="4"/>
      <c r="C752" s="6"/>
      <c r="D752" s="6"/>
      <c r="E752" s="6"/>
      <c r="F752" s="6"/>
      <c r="G752" s="6"/>
      <c r="H752" s="7"/>
    </row>
    <row r="753" spans="1:8" customFormat="1">
      <c r="A753" s="13">
        <f>SUM(A752,AND($C753&gt;=Report!$E$2,$C753&lt;=Report!$E$3))</f>
        <v>10</v>
      </c>
      <c r="B753" s="4"/>
      <c r="C753" s="6"/>
      <c r="D753" s="6"/>
      <c r="E753" s="6"/>
      <c r="F753" s="6"/>
      <c r="G753" s="6"/>
      <c r="H753" s="7"/>
    </row>
    <row r="754" spans="1:8" customFormat="1">
      <c r="A754" s="13">
        <f>SUM(A753,AND($C754&gt;=Report!$E$2,$C754&lt;=Report!$E$3))</f>
        <v>10</v>
      </c>
      <c r="B754" s="4"/>
      <c r="C754" s="6"/>
      <c r="D754" s="6"/>
      <c r="E754" s="6"/>
      <c r="F754" s="6"/>
      <c r="G754" s="6"/>
      <c r="H754" s="7"/>
    </row>
    <row r="755" spans="1:8" customFormat="1">
      <c r="A755" s="13">
        <f>SUM(A754,AND($C755&gt;=Report!$E$2,$C755&lt;=Report!$E$3))</f>
        <v>10</v>
      </c>
      <c r="B755" s="4"/>
      <c r="C755" s="6"/>
      <c r="D755" s="6"/>
      <c r="E755" s="6"/>
      <c r="F755" s="6"/>
      <c r="G755" s="6"/>
      <c r="H755" s="7"/>
    </row>
    <row r="756" spans="1:8" customFormat="1">
      <c r="A756" s="13">
        <f>SUM(A755,AND($C756&gt;=Report!$E$2,$C756&lt;=Report!$E$3))</f>
        <v>10</v>
      </c>
      <c r="B756" s="4"/>
      <c r="C756" s="6"/>
      <c r="D756" s="6"/>
      <c r="E756" s="6"/>
      <c r="F756" s="6"/>
      <c r="G756" s="6"/>
      <c r="H756" s="7"/>
    </row>
    <row r="757" spans="1:8" customFormat="1">
      <c r="A757" s="13">
        <f>SUM(A756,AND($C757&gt;=Report!$E$2,$C757&lt;=Report!$E$3))</f>
        <v>10</v>
      </c>
      <c r="B757" s="4"/>
      <c r="C757" s="6"/>
      <c r="D757" s="6"/>
      <c r="E757" s="6"/>
      <c r="F757" s="6"/>
      <c r="G757" s="6"/>
      <c r="H757" s="7"/>
    </row>
    <row r="758" spans="1:8" customFormat="1">
      <c r="A758" s="13">
        <f>SUM(A757,AND($C758&gt;=Report!$E$2,$C758&lt;=Report!$E$3))</f>
        <v>10</v>
      </c>
      <c r="B758" s="4"/>
      <c r="C758" s="6"/>
      <c r="D758" s="6"/>
      <c r="E758" s="6"/>
      <c r="F758" s="6"/>
      <c r="G758" s="6"/>
      <c r="H758" s="7"/>
    </row>
    <row r="759" spans="1:8" customFormat="1">
      <c r="A759" s="13">
        <f>SUM(A758,AND($C759&gt;=Report!$E$2,$C759&lt;=Report!$E$3))</f>
        <v>10</v>
      </c>
      <c r="B759" s="4"/>
      <c r="C759" s="6"/>
      <c r="D759" s="6"/>
      <c r="E759" s="6"/>
      <c r="F759" s="6"/>
      <c r="G759" s="6"/>
      <c r="H759" s="7"/>
    </row>
    <row r="760" spans="1:8" customFormat="1">
      <c r="A760" s="13">
        <f>SUM(A759,AND($C760&gt;=Report!$E$2,$C760&lt;=Report!$E$3))</f>
        <v>10</v>
      </c>
      <c r="B760" s="4"/>
      <c r="C760" s="6"/>
      <c r="D760" s="6"/>
      <c r="E760" s="6"/>
      <c r="F760" s="6"/>
      <c r="G760" s="6"/>
      <c r="H760" s="7"/>
    </row>
    <row r="761" spans="1:8" customFormat="1">
      <c r="A761" s="13">
        <f>SUM(A760,AND($C761&gt;=Report!$E$2,$C761&lt;=Report!$E$3))</f>
        <v>10</v>
      </c>
      <c r="B761" s="4"/>
      <c r="C761" s="6"/>
      <c r="D761" s="6"/>
      <c r="E761" s="6"/>
      <c r="F761" s="6"/>
      <c r="G761" s="6"/>
      <c r="H761" s="7"/>
    </row>
    <row r="762" spans="1:8" customFormat="1">
      <c r="A762" s="13">
        <f>SUM(A761,AND($C762&gt;=Report!$E$2,$C762&lt;=Report!$E$3))</f>
        <v>10</v>
      </c>
      <c r="B762" s="4"/>
      <c r="C762" s="6"/>
      <c r="D762" s="6"/>
      <c r="E762" s="6"/>
      <c r="F762" s="6"/>
      <c r="G762" s="6"/>
      <c r="H762" s="7"/>
    </row>
    <row r="763" spans="1:8" customFormat="1">
      <c r="A763" s="13">
        <f>SUM(A762,AND($C763&gt;=Report!$E$2,$C763&lt;=Report!$E$3))</f>
        <v>10</v>
      </c>
      <c r="B763" s="4"/>
      <c r="C763" s="6"/>
      <c r="D763" s="6"/>
      <c r="E763" s="6"/>
      <c r="F763" s="6"/>
      <c r="G763" s="6"/>
      <c r="H763" s="7"/>
    </row>
    <row r="764" spans="1:8" customFormat="1">
      <c r="A764" s="13">
        <f>SUM(A763,AND($C764&gt;=Report!$E$2,$C764&lt;=Report!$E$3))</f>
        <v>10</v>
      </c>
      <c r="B764" s="4"/>
      <c r="C764" s="6"/>
      <c r="D764" s="6"/>
      <c r="E764" s="6"/>
      <c r="F764" s="6"/>
      <c r="G764" s="6"/>
      <c r="H764" s="7"/>
    </row>
    <row r="765" spans="1:8" customFormat="1">
      <c r="A765" s="13">
        <f>SUM(A764,AND($C765&gt;=Report!$E$2,$C765&lt;=Report!$E$3))</f>
        <v>10</v>
      </c>
      <c r="B765" s="4"/>
      <c r="C765" s="6"/>
      <c r="D765" s="6"/>
      <c r="E765" s="6"/>
      <c r="F765" s="6"/>
      <c r="G765" s="6"/>
      <c r="H765" s="7"/>
    </row>
    <row r="766" spans="1:8" customFormat="1">
      <c r="A766" s="13">
        <f>SUM(A765,AND($C766&gt;=Report!$E$2,$C766&lt;=Report!$E$3))</f>
        <v>10</v>
      </c>
      <c r="B766" s="4"/>
      <c r="C766" s="6"/>
      <c r="D766" s="6"/>
      <c r="E766" s="6"/>
      <c r="F766" s="6"/>
      <c r="G766" s="6"/>
      <c r="H766" s="7"/>
    </row>
    <row r="767" spans="1:8" customFormat="1">
      <c r="A767" s="13">
        <f>SUM(A766,AND($C767&gt;=Report!$E$2,$C767&lt;=Report!$E$3))</f>
        <v>10</v>
      </c>
      <c r="B767" s="4"/>
      <c r="C767" s="6"/>
      <c r="D767" s="6"/>
      <c r="E767" s="6"/>
      <c r="F767" s="6"/>
      <c r="G767" s="6"/>
      <c r="H767" s="7"/>
    </row>
    <row r="768" spans="1:8" customFormat="1">
      <c r="A768" s="13">
        <f>SUM(A767,AND($C768&gt;=Report!$E$2,$C768&lt;=Report!$E$3))</f>
        <v>10</v>
      </c>
      <c r="B768" s="4"/>
      <c r="C768" s="6"/>
      <c r="D768" s="6"/>
      <c r="E768" s="6"/>
      <c r="F768" s="6"/>
      <c r="G768" s="6"/>
      <c r="H768" s="7"/>
    </row>
    <row r="769" spans="1:8" customFormat="1">
      <c r="A769" s="13">
        <f>SUM(A768,AND($C769&gt;=Report!$E$2,$C769&lt;=Report!$E$3))</f>
        <v>10</v>
      </c>
      <c r="B769" s="4"/>
      <c r="C769" s="6"/>
      <c r="D769" s="6"/>
      <c r="E769" s="6"/>
      <c r="F769" s="6"/>
      <c r="G769" s="6"/>
      <c r="H769" s="7"/>
    </row>
    <row r="770" spans="1:8" customFormat="1">
      <c r="A770" s="13">
        <f>SUM(A769,AND($C770&gt;=Report!$E$2,$C770&lt;=Report!$E$3))</f>
        <v>10</v>
      </c>
      <c r="B770" s="4"/>
      <c r="C770" s="6"/>
      <c r="D770" s="6"/>
      <c r="E770" s="6"/>
      <c r="F770" s="6"/>
      <c r="G770" s="6"/>
      <c r="H770" s="7"/>
    </row>
    <row r="771" spans="1:8" customFormat="1">
      <c r="A771" s="13">
        <f>SUM(A770,AND($C771&gt;=Report!$E$2,$C771&lt;=Report!$E$3))</f>
        <v>10</v>
      </c>
      <c r="B771" s="4"/>
      <c r="C771" s="6"/>
      <c r="D771" s="6"/>
      <c r="E771" s="6"/>
      <c r="F771" s="6"/>
      <c r="G771" s="6"/>
      <c r="H771" s="7"/>
    </row>
    <row r="772" spans="1:8" customFormat="1">
      <c r="A772" s="13">
        <f>SUM(A771,AND($C772&gt;=Report!$E$2,$C772&lt;=Report!$E$3))</f>
        <v>10</v>
      </c>
      <c r="B772" s="4"/>
      <c r="C772" s="6"/>
      <c r="D772" s="6"/>
      <c r="E772" s="6"/>
      <c r="F772" s="6"/>
      <c r="G772" s="6"/>
      <c r="H772" s="7"/>
    </row>
    <row r="773" spans="1:8" customFormat="1">
      <c r="A773" s="13">
        <f>SUM(A772,AND($C773&gt;=Report!$E$2,$C773&lt;=Report!$E$3))</f>
        <v>10</v>
      </c>
      <c r="B773" s="4"/>
      <c r="C773" s="6"/>
      <c r="D773" s="6"/>
      <c r="E773" s="6"/>
      <c r="F773" s="6"/>
      <c r="G773" s="6"/>
      <c r="H773" s="7"/>
    </row>
    <row r="774" spans="1:8" customFormat="1">
      <c r="A774" s="13">
        <f>SUM(A773,AND($C774&gt;=Report!$E$2,$C774&lt;=Report!$E$3))</f>
        <v>10</v>
      </c>
      <c r="B774" s="4"/>
      <c r="C774" s="6"/>
      <c r="D774" s="6"/>
      <c r="E774" s="6"/>
      <c r="F774" s="6"/>
      <c r="G774" s="6"/>
      <c r="H774" s="7"/>
    </row>
    <row r="775" spans="1:8" customFormat="1">
      <c r="A775" s="13">
        <f>SUM(A774,AND($C775&gt;=Report!$E$2,$C775&lt;=Report!$E$3))</f>
        <v>10</v>
      </c>
      <c r="B775" s="4"/>
      <c r="C775" s="6"/>
      <c r="D775" s="6"/>
      <c r="E775" s="6"/>
      <c r="F775" s="6"/>
      <c r="G775" s="6"/>
      <c r="H775" s="7"/>
    </row>
    <row r="776" spans="1:8" customFormat="1">
      <c r="A776" s="13">
        <f>SUM(A775,AND($C776&gt;=Report!$E$2,$C776&lt;=Report!$E$3))</f>
        <v>10</v>
      </c>
      <c r="B776" s="4"/>
      <c r="C776" s="6"/>
      <c r="D776" s="6"/>
      <c r="E776" s="6"/>
      <c r="F776" s="6"/>
      <c r="G776" s="6"/>
      <c r="H776" s="7"/>
    </row>
    <row r="777" spans="1:8" customFormat="1">
      <c r="A777" s="13">
        <f>SUM(A776,AND($C777&gt;=Report!$E$2,$C777&lt;=Report!$E$3))</f>
        <v>10</v>
      </c>
      <c r="B777" s="4"/>
      <c r="C777" s="6"/>
      <c r="D777" s="6"/>
      <c r="E777" s="6"/>
      <c r="F777" s="6"/>
      <c r="G777" s="6"/>
      <c r="H777" s="7"/>
    </row>
    <row r="778" spans="1:8" customFormat="1">
      <c r="A778" s="13">
        <f>SUM(A777,AND($C778&gt;=Report!$E$2,$C778&lt;=Report!$E$3))</f>
        <v>10</v>
      </c>
      <c r="B778" s="4"/>
      <c r="C778" s="6"/>
      <c r="D778" s="6"/>
      <c r="E778" s="6"/>
      <c r="F778" s="6"/>
      <c r="G778" s="6"/>
      <c r="H778" s="7"/>
    </row>
    <row r="779" spans="1:8" customFormat="1">
      <c r="A779" s="13">
        <f>SUM(A778,AND($C779&gt;=Report!$E$2,$C779&lt;=Report!$E$3))</f>
        <v>10</v>
      </c>
      <c r="B779" s="4"/>
      <c r="C779" s="6"/>
      <c r="D779" s="6"/>
      <c r="E779" s="6"/>
      <c r="F779" s="6"/>
      <c r="G779" s="6"/>
      <c r="H779" s="7"/>
    </row>
    <row r="780" spans="1:8" customFormat="1">
      <c r="A780" s="13">
        <f>SUM(A779,AND($C780&gt;=Report!$E$2,$C780&lt;=Report!$E$3))</f>
        <v>10</v>
      </c>
      <c r="B780" s="4"/>
      <c r="C780" s="6"/>
      <c r="D780" s="6"/>
      <c r="E780" s="6"/>
      <c r="F780" s="6"/>
      <c r="G780" s="6"/>
      <c r="H780" s="7"/>
    </row>
    <row r="781" spans="1:8" customFormat="1">
      <c r="A781" s="13">
        <f>SUM(A780,AND($C781&gt;=Report!$E$2,$C781&lt;=Report!$E$3))</f>
        <v>10</v>
      </c>
      <c r="B781" s="4"/>
      <c r="C781" s="6"/>
      <c r="D781" s="6"/>
      <c r="E781" s="6"/>
      <c r="F781" s="6"/>
      <c r="G781" s="6"/>
      <c r="H781" s="7"/>
    </row>
    <row r="782" spans="1:8" customFormat="1">
      <c r="A782" s="13">
        <f>SUM(A781,AND($C782&gt;=Report!$E$2,$C782&lt;=Report!$E$3))</f>
        <v>10</v>
      </c>
      <c r="B782" s="4"/>
      <c r="C782" s="6"/>
      <c r="D782" s="6"/>
      <c r="E782" s="6"/>
      <c r="F782" s="6"/>
      <c r="G782" s="6"/>
      <c r="H782" s="7"/>
    </row>
    <row r="783" spans="1:8" customFormat="1">
      <c r="A783" s="13">
        <f>SUM(A782,AND($C783&gt;=Report!$E$2,$C783&lt;=Report!$E$3))</f>
        <v>10</v>
      </c>
      <c r="B783" s="4"/>
      <c r="C783" s="6"/>
      <c r="D783" s="6"/>
      <c r="E783" s="6"/>
      <c r="F783" s="6"/>
      <c r="G783" s="6"/>
      <c r="H783" s="7"/>
    </row>
    <row r="784" spans="1:8" customFormat="1">
      <c r="A784" s="13">
        <f>SUM(A783,AND($C784&gt;=Report!$E$2,$C784&lt;=Report!$E$3))</f>
        <v>10</v>
      </c>
      <c r="B784" s="4"/>
      <c r="C784" s="6"/>
      <c r="D784" s="6"/>
      <c r="E784" s="6"/>
      <c r="F784" s="6"/>
      <c r="G784" s="6"/>
      <c r="H784" s="7"/>
    </row>
    <row r="785" spans="1:8" customFormat="1">
      <c r="A785" s="13">
        <f>SUM(A784,AND($C785&gt;=Report!$E$2,$C785&lt;=Report!$E$3))</f>
        <v>10</v>
      </c>
      <c r="B785" s="4"/>
      <c r="C785" s="6"/>
      <c r="D785" s="6"/>
      <c r="E785" s="6"/>
      <c r="F785" s="6"/>
      <c r="G785" s="6"/>
      <c r="H785" s="7"/>
    </row>
    <row r="786" spans="1:8" customFormat="1">
      <c r="A786" s="13">
        <f>SUM(A785,AND($C786&gt;=Report!$E$2,$C786&lt;=Report!$E$3))</f>
        <v>10</v>
      </c>
      <c r="B786" s="4"/>
      <c r="C786" s="6"/>
      <c r="D786" s="6"/>
      <c r="E786" s="6"/>
      <c r="F786" s="6"/>
      <c r="G786" s="6"/>
      <c r="H786" s="7"/>
    </row>
    <row r="787" spans="1:8" customFormat="1">
      <c r="A787" s="13">
        <f>SUM(A786,AND($C787&gt;=Report!$E$2,$C787&lt;=Report!$E$3))</f>
        <v>10</v>
      </c>
      <c r="B787" s="4"/>
      <c r="C787" s="6"/>
      <c r="D787" s="6"/>
      <c r="E787" s="6"/>
      <c r="F787" s="6"/>
      <c r="G787" s="6"/>
      <c r="H787" s="7"/>
    </row>
    <row r="788" spans="1:8" customFormat="1">
      <c r="A788" s="13">
        <f>SUM(A787,AND($C788&gt;=Report!$E$2,$C788&lt;=Report!$E$3))</f>
        <v>10</v>
      </c>
      <c r="B788" s="4"/>
      <c r="C788" s="6"/>
      <c r="D788" s="6"/>
      <c r="E788" s="6"/>
      <c r="F788" s="6"/>
      <c r="G788" s="6"/>
      <c r="H788" s="7"/>
    </row>
    <row r="789" spans="1:8" customFormat="1">
      <c r="A789" s="13">
        <f>SUM(A788,AND($C789&gt;=Report!$E$2,$C789&lt;=Report!$E$3))</f>
        <v>10</v>
      </c>
      <c r="B789" s="4"/>
      <c r="C789" s="6"/>
      <c r="D789" s="6"/>
      <c r="E789" s="6"/>
      <c r="F789" s="6"/>
      <c r="G789" s="6"/>
      <c r="H789" s="7"/>
    </row>
    <row r="790" spans="1:8" customFormat="1">
      <c r="A790" s="13">
        <f>SUM(A789,AND($C790&gt;=Report!$E$2,$C790&lt;=Report!$E$3))</f>
        <v>10</v>
      </c>
      <c r="B790" s="4"/>
      <c r="C790" s="6"/>
      <c r="D790" s="6"/>
      <c r="E790" s="6"/>
      <c r="F790" s="6"/>
      <c r="G790" s="6"/>
      <c r="H790" s="7"/>
    </row>
    <row r="791" spans="1:8" customFormat="1">
      <c r="A791" s="13">
        <f>SUM(A790,AND($C791&gt;=Report!$E$2,$C791&lt;=Report!$E$3))</f>
        <v>10</v>
      </c>
      <c r="B791" s="4"/>
      <c r="C791" s="6"/>
      <c r="D791" s="6"/>
      <c r="E791" s="6"/>
      <c r="F791" s="6"/>
      <c r="G791" s="6"/>
      <c r="H791" s="7"/>
    </row>
    <row r="792" spans="1:8" customFormat="1">
      <c r="A792" s="13">
        <f>SUM(A791,AND($C792&gt;=Report!$E$2,$C792&lt;=Report!$E$3))</f>
        <v>10</v>
      </c>
      <c r="B792" s="4"/>
      <c r="C792" s="6"/>
      <c r="D792" s="6"/>
      <c r="E792" s="6"/>
      <c r="F792" s="6"/>
      <c r="G792" s="6"/>
      <c r="H792" s="7"/>
    </row>
    <row r="793" spans="1:8" customFormat="1">
      <c r="A793" s="13">
        <f>SUM(A792,AND($C793&gt;=Report!$E$2,$C793&lt;=Report!$E$3))</f>
        <v>10</v>
      </c>
      <c r="B793" s="4"/>
      <c r="C793" s="6"/>
      <c r="D793" s="6"/>
      <c r="E793" s="6"/>
      <c r="F793" s="6"/>
      <c r="G793" s="6"/>
      <c r="H793" s="7"/>
    </row>
    <row r="794" spans="1:8" customFormat="1">
      <c r="A794" s="13">
        <f>SUM(A793,AND($C794&gt;=Report!$E$2,$C794&lt;=Report!$E$3))</f>
        <v>10</v>
      </c>
      <c r="B794" s="4"/>
      <c r="C794" s="6"/>
      <c r="D794" s="6"/>
      <c r="E794" s="6"/>
      <c r="F794" s="6"/>
      <c r="G794" s="6"/>
      <c r="H794" s="7"/>
    </row>
    <row r="795" spans="1:8" customFormat="1">
      <c r="A795" s="13">
        <f>SUM(A794,AND($C795&gt;=Report!$E$2,$C795&lt;=Report!$E$3))</f>
        <v>10</v>
      </c>
      <c r="B795" s="4"/>
      <c r="C795" s="6"/>
      <c r="D795" s="6"/>
      <c r="E795" s="6"/>
      <c r="F795" s="6"/>
      <c r="G795" s="6"/>
      <c r="H795" s="7"/>
    </row>
    <row r="796" spans="1:8" customFormat="1">
      <c r="A796" s="13">
        <f>SUM(A795,AND($C796&gt;=Report!$E$2,$C796&lt;=Report!$E$3))</f>
        <v>10</v>
      </c>
      <c r="B796" s="4"/>
      <c r="C796" s="6"/>
      <c r="D796" s="6"/>
      <c r="E796" s="6"/>
      <c r="F796" s="6"/>
      <c r="G796" s="6"/>
      <c r="H796" s="7"/>
    </row>
    <row r="797" spans="1:8" customFormat="1">
      <c r="A797" s="13">
        <f>SUM(A796,AND($C797&gt;=Report!$E$2,$C797&lt;=Report!$E$3))</f>
        <v>10</v>
      </c>
      <c r="B797" s="4"/>
      <c r="C797" s="6"/>
      <c r="D797" s="6"/>
      <c r="E797" s="6"/>
      <c r="F797" s="6"/>
      <c r="G797" s="6"/>
      <c r="H797" s="7"/>
    </row>
    <row r="798" spans="1:8" customFormat="1">
      <c r="A798" s="13">
        <f>SUM(A797,AND($C798&gt;=Report!$E$2,$C798&lt;=Report!$E$3))</f>
        <v>10</v>
      </c>
      <c r="B798" s="4"/>
      <c r="C798" s="6"/>
      <c r="D798" s="6"/>
      <c r="E798" s="6"/>
      <c r="F798" s="6"/>
      <c r="G798" s="6"/>
      <c r="H798" s="7"/>
    </row>
    <row r="799" spans="1:8" customFormat="1">
      <c r="A799" s="13">
        <f>SUM(A798,AND($C799&gt;=Report!$E$2,$C799&lt;=Report!$E$3))</f>
        <v>10</v>
      </c>
      <c r="B799" s="4"/>
      <c r="C799" s="6"/>
      <c r="D799" s="6"/>
      <c r="E799" s="6"/>
      <c r="F799" s="6"/>
      <c r="G799" s="6"/>
      <c r="H799" s="7"/>
    </row>
    <row r="800" spans="1:8" customFormat="1">
      <c r="A800" s="13">
        <f>SUM(A799,AND($C800&gt;=Report!$E$2,$C800&lt;=Report!$E$3))</f>
        <v>10</v>
      </c>
      <c r="B800" s="4"/>
      <c r="C800" s="6"/>
      <c r="D800" s="6"/>
      <c r="E800" s="6"/>
      <c r="F800" s="6"/>
      <c r="G800" s="6"/>
      <c r="H800" s="7"/>
    </row>
    <row r="801" spans="1:8" customFormat="1">
      <c r="A801" s="13">
        <f>SUM(A800,AND($C801&gt;=Report!$E$2,$C801&lt;=Report!$E$3))</f>
        <v>10</v>
      </c>
      <c r="B801" s="4"/>
      <c r="C801" s="6"/>
      <c r="D801" s="6"/>
      <c r="E801" s="6"/>
      <c r="F801" s="6"/>
      <c r="G801" s="6"/>
      <c r="H801" s="7"/>
    </row>
    <row r="802" spans="1:8" customFormat="1">
      <c r="A802" s="13">
        <f>SUM(A801,AND($C802&gt;=Report!$E$2,$C802&lt;=Report!$E$3))</f>
        <v>10</v>
      </c>
      <c r="B802" s="4"/>
      <c r="C802" s="6"/>
      <c r="D802" s="6"/>
      <c r="E802" s="6"/>
      <c r="F802" s="6"/>
      <c r="G802" s="6"/>
      <c r="H802" s="7"/>
    </row>
    <row r="803" spans="1:8" customFormat="1">
      <c r="A803" s="13">
        <f>SUM(A802,AND($C803&gt;=Report!$E$2,$C803&lt;=Report!$E$3))</f>
        <v>10</v>
      </c>
      <c r="B803" s="4"/>
      <c r="C803" s="6"/>
      <c r="D803" s="6"/>
      <c r="E803" s="6"/>
      <c r="F803" s="6"/>
      <c r="G803" s="6"/>
      <c r="H803" s="7"/>
    </row>
    <row r="804" spans="1:8" customFormat="1">
      <c r="A804" s="13">
        <f>SUM(A803,AND($C804&gt;=Report!$E$2,$C804&lt;=Report!$E$3))</f>
        <v>10</v>
      </c>
      <c r="B804" s="4"/>
      <c r="C804" s="6"/>
      <c r="D804" s="6"/>
      <c r="E804" s="6"/>
      <c r="F804" s="6"/>
      <c r="G804" s="6"/>
      <c r="H804" s="7"/>
    </row>
    <row r="805" spans="1:8" customFormat="1">
      <c r="A805" s="13">
        <f>SUM(A804,AND($C805&gt;=Report!$E$2,$C805&lt;=Report!$E$3))</f>
        <v>10</v>
      </c>
      <c r="B805" s="4"/>
      <c r="C805" s="6"/>
      <c r="D805" s="6"/>
      <c r="E805" s="6"/>
      <c r="F805" s="6"/>
      <c r="G805" s="6"/>
      <c r="H805" s="7"/>
    </row>
    <row r="806" spans="1:8" customFormat="1">
      <c r="A806" s="13">
        <f>SUM(A805,AND($C806&gt;=Report!$E$2,$C806&lt;=Report!$E$3))</f>
        <v>10</v>
      </c>
      <c r="B806" s="4"/>
      <c r="C806" s="6"/>
      <c r="D806" s="6"/>
      <c r="E806" s="6"/>
      <c r="F806" s="6"/>
      <c r="G806" s="6"/>
      <c r="H806" s="7"/>
    </row>
    <row r="807" spans="1:8" customFormat="1">
      <c r="A807" s="13">
        <f>SUM(A806,AND($C807&gt;=Report!$E$2,$C807&lt;=Report!$E$3))</f>
        <v>10</v>
      </c>
      <c r="B807" s="4"/>
      <c r="C807" s="6"/>
      <c r="D807" s="6"/>
      <c r="E807" s="6"/>
      <c r="F807" s="6"/>
      <c r="G807" s="6"/>
      <c r="H807" s="7"/>
    </row>
    <row r="808" spans="1:8" customFormat="1">
      <c r="A808" s="13">
        <f>SUM(A807,AND($C808&gt;=Report!$E$2,$C808&lt;=Report!$E$3))</f>
        <v>10</v>
      </c>
      <c r="B808" s="4"/>
      <c r="C808" s="6"/>
      <c r="D808" s="6"/>
      <c r="E808" s="6"/>
      <c r="F808" s="6"/>
      <c r="G808" s="6"/>
      <c r="H808" s="7"/>
    </row>
    <row r="809" spans="1:8" customFormat="1">
      <c r="A809" s="13">
        <f>SUM(A808,AND($C809&gt;=Report!$E$2,$C809&lt;=Report!$E$3))</f>
        <v>10</v>
      </c>
      <c r="B809" s="4"/>
      <c r="C809" s="6"/>
      <c r="D809" s="6"/>
      <c r="E809" s="6"/>
      <c r="F809" s="6"/>
      <c r="G809" s="6"/>
      <c r="H809" s="7"/>
    </row>
    <row r="810" spans="1:8" customFormat="1">
      <c r="A810" s="13">
        <f>SUM(A809,AND($C810&gt;=Report!$E$2,$C810&lt;=Report!$E$3))</f>
        <v>10</v>
      </c>
      <c r="B810" s="4"/>
      <c r="C810" s="6"/>
      <c r="D810" s="6"/>
      <c r="E810" s="6"/>
      <c r="F810" s="6"/>
      <c r="G810" s="6"/>
      <c r="H810" s="7"/>
    </row>
    <row r="811" spans="1:8" customFormat="1">
      <c r="A811" s="13">
        <f>SUM(A810,AND($C811&gt;=Report!$E$2,$C811&lt;=Report!$E$3))</f>
        <v>10</v>
      </c>
      <c r="B811" s="4"/>
      <c r="C811" s="6"/>
      <c r="D811" s="6"/>
      <c r="E811" s="6"/>
      <c r="F811" s="6"/>
      <c r="G811" s="6"/>
      <c r="H811" s="7"/>
    </row>
    <row r="812" spans="1:8" customFormat="1">
      <c r="A812" s="13">
        <f>SUM(A811,AND($C812&gt;=Report!$E$2,$C812&lt;=Report!$E$3))</f>
        <v>10</v>
      </c>
      <c r="B812" s="4"/>
      <c r="C812" s="6"/>
      <c r="D812" s="6"/>
      <c r="E812" s="6"/>
      <c r="F812" s="6"/>
      <c r="G812" s="6"/>
      <c r="H812" s="7"/>
    </row>
    <row r="813" spans="1:8" customFormat="1">
      <c r="A813" s="13">
        <f>SUM(A812,AND($C813&gt;=Report!$E$2,$C813&lt;=Report!$E$3))</f>
        <v>10</v>
      </c>
      <c r="B813" s="4"/>
      <c r="C813" s="6"/>
      <c r="D813" s="6"/>
      <c r="E813" s="6"/>
      <c r="F813" s="6"/>
      <c r="G813" s="6"/>
      <c r="H813" s="7"/>
    </row>
    <row r="814" spans="1:8" customFormat="1">
      <c r="A814" s="13">
        <f>SUM(A813,AND($C814&gt;=Report!$E$2,$C814&lt;=Report!$E$3))</f>
        <v>10</v>
      </c>
      <c r="B814" s="4"/>
      <c r="C814" s="6"/>
      <c r="D814" s="6"/>
      <c r="E814" s="6"/>
      <c r="F814" s="6"/>
      <c r="G814" s="6"/>
      <c r="H814" s="7"/>
    </row>
    <row r="815" spans="1:8" customFormat="1">
      <c r="A815" s="13">
        <f>SUM(A814,AND($C815&gt;=Report!$E$2,$C815&lt;=Report!$E$3))</f>
        <v>10</v>
      </c>
      <c r="B815" s="4"/>
      <c r="C815" s="6"/>
      <c r="D815" s="6"/>
      <c r="E815" s="6"/>
      <c r="F815" s="6"/>
      <c r="G815" s="6"/>
      <c r="H815" s="7"/>
    </row>
    <row r="816" spans="1:8" customFormat="1">
      <c r="A816" s="13">
        <f>SUM(A815,AND($C816&gt;=Report!$E$2,$C816&lt;=Report!$E$3))</f>
        <v>10</v>
      </c>
      <c r="B816" s="4"/>
      <c r="C816" s="6"/>
      <c r="D816" s="6"/>
      <c r="E816" s="6"/>
      <c r="F816" s="6"/>
      <c r="G816" s="6"/>
      <c r="H816" s="7"/>
    </row>
    <row r="817" spans="1:8" customFormat="1">
      <c r="A817" s="13">
        <f>SUM(A816,AND($C817&gt;=Report!$E$2,$C817&lt;=Report!$E$3))</f>
        <v>10</v>
      </c>
      <c r="B817" s="4"/>
      <c r="C817" s="6"/>
      <c r="D817" s="6"/>
      <c r="E817" s="6"/>
      <c r="F817" s="6"/>
      <c r="G817" s="6"/>
      <c r="H817" s="7"/>
    </row>
    <row r="818" spans="1:8" customFormat="1">
      <c r="A818" s="13">
        <f>SUM(A817,AND($C818&gt;=Report!$E$2,$C818&lt;=Report!$E$3))</f>
        <v>10</v>
      </c>
      <c r="B818" s="4"/>
      <c r="C818" s="6"/>
      <c r="D818" s="6"/>
      <c r="E818" s="6"/>
      <c r="F818" s="6"/>
      <c r="G818" s="6"/>
      <c r="H818" s="7"/>
    </row>
    <row r="819" spans="1:8" customFormat="1">
      <c r="A819" s="13">
        <f>SUM(A818,AND($C819&gt;=Report!$E$2,$C819&lt;=Report!$E$3))</f>
        <v>10</v>
      </c>
      <c r="B819" s="4"/>
      <c r="C819" s="6"/>
      <c r="D819" s="6"/>
      <c r="E819" s="6"/>
      <c r="F819" s="6"/>
      <c r="G819" s="6"/>
      <c r="H819" s="7"/>
    </row>
    <row r="820" spans="1:8" customFormat="1">
      <c r="A820" s="13">
        <f>SUM(A819,AND($C820&gt;=Report!$E$2,$C820&lt;=Report!$E$3))</f>
        <v>10</v>
      </c>
      <c r="B820" s="4"/>
      <c r="C820" s="6"/>
      <c r="D820" s="6"/>
      <c r="E820" s="6"/>
      <c r="F820" s="6"/>
      <c r="G820" s="6"/>
      <c r="H820" s="7"/>
    </row>
    <row r="821" spans="1:8" customFormat="1">
      <c r="A821" s="13">
        <f>SUM(A820,AND($C821&gt;=Report!$E$2,$C821&lt;=Report!$E$3))</f>
        <v>10</v>
      </c>
      <c r="B821" s="4"/>
      <c r="C821" s="6"/>
      <c r="D821" s="6"/>
      <c r="E821" s="6"/>
      <c r="F821" s="6"/>
      <c r="G821" s="6"/>
      <c r="H821" s="7"/>
    </row>
    <row r="822" spans="1:8" customFormat="1">
      <c r="A822" s="13">
        <f>SUM(A821,AND($C822&gt;=Report!$E$2,$C822&lt;=Report!$E$3))</f>
        <v>10</v>
      </c>
      <c r="B822" s="4"/>
      <c r="C822" s="6"/>
      <c r="D822" s="6"/>
      <c r="E822" s="6"/>
      <c r="F822" s="6"/>
      <c r="G822" s="6"/>
      <c r="H822" s="7"/>
    </row>
    <row r="823" spans="1:8" customFormat="1">
      <c r="A823" s="13">
        <f>SUM(A822,AND($C823&gt;=Report!$E$2,$C823&lt;=Report!$E$3))</f>
        <v>10</v>
      </c>
      <c r="B823" s="4"/>
      <c r="C823" s="6"/>
      <c r="D823" s="6"/>
      <c r="E823" s="6"/>
      <c r="F823" s="6"/>
      <c r="G823" s="6"/>
      <c r="H823" s="7"/>
    </row>
    <row r="824" spans="1:8" customFormat="1">
      <c r="A824" s="13">
        <f>SUM(A823,AND($C824&gt;=Report!$E$2,$C824&lt;=Report!$E$3))</f>
        <v>10</v>
      </c>
      <c r="B824" s="4"/>
      <c r="C824" s="6"/>
      <c r="D824" s="6"/>
      <c r="E824" s="6"/>
      <c r="F824" s="6"/>
      <c r="G824" s="6"/>
      <c r="H824" s="7"/>
    </row>
    <row r="825" spans="1:8" customFormat="1">
      <c r="A825" s="13">
        <f>SUM(A824,AND($C825&gt;=Report!$E$2,$C825&lt;=Report!$E$3))</f>
        <v>10</v>
      </c>
      <c r="B825" s="4"/>
      <c r="C825" s="6"/>
      <c r="D825" s="6"/>
      <c r="E825" s="6"/>
      <c r="F825" s="6"/>
      <c r="G825" s="6"/>
      <c r="H825" s="7"/>
    </row>
    <row r="826" spans="1:8" customFormat="1">
      <c r="A826" s="13">
        <f>SUM(A825,AND($C826&gt;=Report!$E$2,$C826&lt;=Report!$E$3))</f>
        <v>10</v>
      </c>
      <c r="B826" s="4"/>
      <c r="C826" s="6"/>
      <c r="D826" s="6"/>
      <c r="E826" s="6"/>
      <c r="F826" s="6"/>
      <c r="G826" s="6"/>
      <c r="H826" s="7"/>
    </row>
    <row r="827" spans="1:8" customFormat="1">
      <c r="A827" s="13">
        <f>SUM(A826,AND($C827&gt;=Report!$E$2,$C827&lt;=Report!$E$3))</f>
        <v>10</v>
      </c>
      <c r="B827" s="4"/>
      <c r="C827" s="6"/>
      <c r="D827" s="6"/>
      <c r="E827" s="6"/>
      <c r="F827" s="6"/>
      <c r="G827" s="6"/>
      <c r="H827" s="7"/>
    </row>
    <row r="828" spans="1:8" customFormat="1">
      <c r="A828" s="13">
        <f>SUM(A827,AND($C828&gt;=Report!$E$2,$C828&lt;=Report!$E$3))</f>
        <v>10</v>
      </c>
      <c r="B828" s="4"/>
      <c r="C828" s="6"/>
      <c r="D828" s="6"/>
      <c r="E828" s="6"/>
      <c r="F828" s="6"/>
      <c r="G828" s="6"/>
      <c r="H828" s="7"/>
    </row>
    <row r="829" spans="1:8" customFormat="1">
      <c r="A829" s="13">
        <f>SUM(A828,AND($C829&gt;=Report!$E$2,$C829&lt;=Report!$E$3))</f>
        <v>10</v>
      </c>
      <c r="B829" s="4"/>
      <c r="C829" s="6"/>
      <c r="D829" s="6"/>
      <c r="E829" s="6"/>
      <c r="F829" s="6"/>
      <c r="G829" s="6"/>
      <c r="H829" s="7"/>
    </row>
    <row r="830" spans="1:8" customFormat="1">
      <c r="A830" s="13">
        <f>SUM(A829,AND($C830&gt;=Report!$E$2,$C830&lt;=Report!$E$3))</f>
        <v>10</v>
      </c>
      <c r="B830" s="4"/>
      <c r="C830" s="6"/>
      <c r="D830" s="6"/>
      <c r="E830" s="6"/>
      <c r="F830" s="6"/>
      <c r="G830" s="6"/>
      <c r="H830" s="7"/>
    </row>
    <row r="831" spans="1:8" customFormat="1">
      <c r="A831" s="13">
        <f>SUM(A830,AND($C831&gt;=Report!$E$2,$C831&lt;=Report!$E$3))</f>
        <v>10</v>
      </c>
      <c r="B831" s="4"/>
      <c r="C831" s="6"/>
      <c r="D831" s="6"/>
      <c r="E831" s="6"/>
      <c r="F831" s="6"/>
      <c r="G831" s="6"/>
      <c r="H831" s="7"/>
    </row>
    <row r="832" spans="1:8" customFormat="1">
      <c r="A832" s="13">
        <f>SUM(A831,AND($C832&gt;=Report!$E$2,$C832&lt;=Report!$E$3))</f>
        <v>10</v>
      </c>
      <c r="B832" s="4"/>
      <c r="C832" s="6"/>
      <c r="D832" s="6"/>
      <c r="E832" s="6"/>
      <c r="F832" s="6"/>
      <c r="G832" s="6"/>
      <c r="H832" s="7"/>
    </row>
    <row r="833" spans="1:8" customFormat="1">
      <c r="A833" s="13">
        <f>SUM(A832,AND($C833&gt;=Report!$E$2,$C833&lt;=Report!$E$3))</f>
        <v>10</v>
      </c>
      <c r="B833" s="4"/>
      <c r="C833" s="6"/>
      <c r="D833" s="6"/>
      <c r="E833" s="6"/>
      <c r="F833" s="6"/>
      <c r="G833" s="6"/>
      <c r="H833" s="7"/>
    </row>
    <row r="834" spans="1:8" customFormat="1">
      <c r="A834" s="13">
        <f>SUM(A833,AND($C834&gt;=Report!$E$2,$C834&lt;=Report!$E$3))</f>
        <v>10</v>
      </c>
      <c r="B834" s="4"/>
      <c r="C834" s="6"/>
      <c r="D834" s="6"/>
      <c r="E834" s="6"/>
      <c r="F834" s="6"/>
      <c r="G834" s="6"/>
      <c r="H834" s="7"/>
    </row>
    <row r="835" spans="1:8" customFormat="1">
      <c r="A835" s="13">
        <f>SUM(A834,AND($C835&gt;=Report!$E$2,$C835&lt;=Report!$E$3))</f>
        <v>10</v>
      </c>
      <c r="B835" s="4"/>
      <c r="C835" s="6"/>
      <c r="D835" s="6"/>
      <c r="E835" s="6"/>
      <c r="F835" s="6"/>
      <c r="G835" s="6"/>
      <c r="H835" s="7"/>
    </row>
    <row r="836" spans="1:8" customFormat="1">
      <c r="A836" s="13">
        <f>SUM(A835,AND($C836&gt;=Report!$E$2,$C836&lt;=Report!$E$3))</f>
        <v>10</v>
      </c>
      <c r="B836" s="4"/>
      <c r="C836" s="6"/>
      <c r="D836" s="6"/>
      <c r="E836" s="6"/>
      <c r="F836" s="6"/>
      <c r="G836" s="6"/>
      <c r="H836" s="7"/>
    </row>
    <row r="837" spans="1:8" customFormat="1">
      <c r="A837" s="13">
        <f>SUM(A836,AND($C837&gt;=Report!$E$2,$C837&lt;=Report!$E$3))</f>
        <v>10</v>
      </c>
      <c r="B837" s="4"/>
      <c r="C837" s="6"/>
      <c r="D837" s="6"/>
      <c r="E837" s="6"/>
      <c r="F837" s="6"/>
      <c r="G837" s="6"/>
      <c r="H837" s="7"/>
    </row>
    <row r="838" spans="1:8" customFormat="1">
      <c r="A838" s="13">
        <f>SUM(A837,AND($C838&gt;=Report!$E$2,$C838&lt;=Report!$E$3))</f>
        <v>10</v>
      </c>
      <c r="B838" s="4"/>
      <c r="C838" s="6"/>
      <c r="D838" s="6"/>
      <c r="E838" s="6"/>
      <c r="F838" s="6"/>
      <c r="G838" s="6"/>
      <c r="H838" s="7"/>
    </row>
    <row r="839" spans="1:8" customFormat="1">
      <c r="A839" s="13">
        <f>SUM(A838,AND($C839&gt;=Report!$E$2,$C839&lt;=Report!$E$3))</f>
        <v>10</v>
      </c>
      <c r="B839" s="4"/>
      <c r="C839" s="6"/>
      <c r="D839" s="6"/>
      <c r="E839" s="6"/>
      <c r="F839" s="6"/>
      <c r="G839" s="6"/>
      <c r="H839" s="7"/>
    </row>
    <row r="840" spans="1:8" customFormat="1">
      <c r="A840" s="13">
        <f>SUM(A839,AND($C840&gt;=Report!$E$2,$C840&lt;=Report!$E$3))</f>
        <v>10</v>
      </c>
      <c r="B840" s="4"/>
      <c r="C840" s="6"/>
      <c r="D840" s="6"/>
      <c r="E840" s="6"/>
      <c r="F840" s="6"/>
      <c r="G840" s="6"/>
      <c r="H840" s="7"/>
    </row>
    <row r="841" spans="1:8" customFormat="1">
      <c r="A841" s="13">
        <f>SUM(A840,AND($C841&gt;=Report!$E$2,$C841&lt;=Report!$E$3))</f>
        <v>10</v>
      </c>
      <c r="B841" s="4"/>
      <c r="C841" s="6"/>
      <c r="D841" s="6"/>
      <c r="E841" s="6"/>
      <c r="F841" s="6"/>
      <c r="G841" s="6"/>
      <c r="H841" s="7"/>
    </row>
    <row r="842" spans="1:8" customFormat="1">
      <c r="A842" s="13">
        <f>SUM(A841,AND($C842&gt;=Report!$E$2,$C842&lt;=Report!$E$3))</f>
        <v>10</v>
      </c>
      <c r="B842" s="4"/>
      <c r="C842" s="6"/>
      <c r="D842" s="6"/>
      <c r="E842" s="6"/>
      <c r="F842" s="6"/>
      <c r="G842" s="6"/>
      <c r="H842" s="7"/>
    </row>
    <row r="843" spans="1:8" customFormat="1">
      <c r="A843" s="13">
        <f>SUM(A842,AND($C843&gt;=Report!$E$2,$C843&lt;=Report!$E$3))</f>
        <v>10</v>
      </c>
      <c r="B843" s="4"/>
      <c r="C843" s="6"/>
      <c r="D843" s="6"/>
      <c r="E843" s="6"/>
      <c r="F843" s="6"/>
      <c r="G843" s="6"/>
      <c r="H843" s="7"/>
    </row>
    <row r="844" spans="1:8" customFormat="1">
      <c r="A844" s="13">
        <f>SUM(A843,AND($C844&gt;=Report!$E$2,$C844&lt;=Report!$E$3))</f>
        <v>10</v>
      </c>
      <c r="B844" s="4"/>
      <c r="C844" s="6"/>
      <c r="D844" s="6"/>
      <c r="E844" s="6"/>
      <c r="F844" s="6"/>
      <c r="G844" s="6"/>
      <c r="H844" s="7"/>
    </row>
    <row r="845" spans="1:8" customFormat="1">
      <c r="A845" s="13">
        <f>SUM(A844,AND($C845&gt;=Report!$E$2,$C845&lt;=Report!$E$3))</f>
        <v>10</v>
      </c>
      <c r="B845" s="4"/>
      <c r="C845" s="6"/>
      <c r="D845" s="6"/>
      <c r="E845" s="6"/>
      <c r="F845" s="6"/>
      <c r="G845" s="6"/>
      <c r="H845" s="7"/>
    </row>
    <row r="846" spans="1:8" customFormat="1">
      <c r="A846" s="13">
        <f>SUM(A845,AND($C846&gt;=Report!$E$2,$C846&lt;=Report!$E$3))</f>
        <v>10</v>
      </c>
      <c r="B846" s="4"/>
      <c r="C846" s="6"/>
      <c r="D846" s="6"/>
      <c r="E846" s="6"/>
      <c r="F846" s="6"/>
      <c r="G846" s="6"/>
      <c r="H846" s="7"/>
    </row>
    <row r="847" spans="1:8" customFormat="1">
      <c r="A847" s="13">
        <f>SUM(A846,AND($C847&gt;=Report!$E$2,$C847&lt;=Report!$E$3))</f>
        <v>10</v>
      </c>
      <c r="B847" s="4"/>
      <c r="C847" s="6"/>
      <c r="D847" s="6"/>
      <c r="E847" s="6"/>
      <c r="F847" s="6"/>
      <c r="G847" s="6"/>
      <c r="H847" s="7"/>
    </row>
    <row r="848" spans="1:8" customFormat="1">
      <c r="A848" s="13">
        <f>SUM(A847,AND($C848&gt;=Report!$E$2,$C848&lt;=Report!$E$3))</f>
        <v>10</v>
      </c>
      <c r="B848" s="4"/>
      <c r="C848" s="6"/>
      <c r="D848" s="6"/>
      <c r="E848" s="6"/>
      <c r="F848" s="6"/>
      <c r="G848" s="6"/>
      <c r="H848" s="7"/>
    </row>
    <row r="849" spans="1:8" customFormat="1">
      <c r="A849" s="13">
        <f>SUM(A848,AND($C849&gt;=Report!$E$2,$C849&lt;=Report!$E$3))</f>
        <v>10</v>
      </c>
      <c r="B849" s="4"/>
      <c r="C849" s="6"/>
      <c r="D849" s="6"/>
      <c r="E849" s="6"/>
      <c r="F849" s="6"/>
      <c r="G849" s="6"/>
      <c r="H849" s="7"/>
    </row>
    <row r="850" spans="1:8" customFormat="1">
      <c r="A850" s="13">
        <f>SUM(A849,AND($C850&gt;=Report!$E$2,$C850&lt;=Report!$E$3))</f>
        <v>10</v>
      </c>
      <c r="B850" s="4"/>
      <c r="C850" s="6"/>
      <c r="D850" s="6"/>
      <c r="E850" s="6"/>
      <c r="F850" s="6"/>
      <c r="G850" s="6"/>
      <c r="H850" s="7"/>
    </row>
    <row r="851" spans="1:8" customFormat="1">
      <c r="A851" s="13">
        <f>SUM(A850,AND($C851&gt;=Report!$E$2,$C851&lt;=Report!$E$3))</f>
        <v>10</v>
      </c>
      <c r="B851" s="4"/>
      <c r="C851" s="6"/>
      <c r="D851" s="6"/>
      <c r="E851" s="6"/>
      <c r="F851" s="6"/>
      <c r="G851" s="6"/>
      <c r="H851" s="7"/>
    </row>
    <row r="852" spans="1:8" customFormat="1">
      <c r="A852" s="13">
        <f>SUM(A851,AND($C852&gt;=Report!$E$2,$C852&lt;=Report!$E$3))</f>
        <v>10</v>
      </c>
      <c r="B852" s="4"/>
      <c r="C852" s="6"/>
      <c r="D852" s="6"/>
      <c r="E852" s="6"/>
      <c r="F852" s="6"/>
      <c r="G852" s="6"/>
      <c r="H852" s="7"/>
    </row>
    <row r="853" spans="1:8" customFormat="1">
      <c r="A853" s="13">
        <f>SUM(A852,AND($C853&gt;=Report!$E$2,$C853&lt;=Report!$E$3))</f>
        <v>10</v>
      </c>
      <c r="B853" s="4"/>
      <c r="C853" s="6"/>
      <c r="D853" s="6"/>
      <c r="E853" s="6"/>
      <c r="F853" s="6"/>
      <c r="G853" s="6"/>
      <c r="H853" s="7"/>
    </row>
    <row r="854" spans="1:8" customFormat="1">
      <c r="A854" s="13">
        <f>SUM(A853,AND($C854&gt;=Report!$E$2,$C854&lt;=Report!$E$3))</f>
        <v>10</v>
      </c>
      <c r="B854" s="4"/>
      <c r="C854" s="6"/>
      <c r="D854" s="6"/>
      <c r="E854" s="6"/>
      <c r="F854" s="6"/>
      <c r="G854" s="6"/>
      <c r="H854" s="7"/>
    </row>
    <row r="855" spans="1:8" customFormat="1">
      <c r="A855" s="13">
        <f>SUM(A854,AND($C855&gt;=Report!$E$2,$C855&lt;=Report!$E$3))</f>
        <v>10</v>
      </c>
      <c r="B855" s="4"/>
      <c r="C855" s="6"/>
      <c r="D855" s="6"/>
      <c r="E855" s="6"/>
      <c r="F855" s="6"/>
      <c r="G855" s="6"/>
      <c r="H855" s="7"/>
    </row>
    <row r="856" spans="1:8" customFormat="1">
      <c r="A856" s="13">
        <f>SUM(A855,AND($C856&gt;=Report!$E$2,$C856&lt;=Report!$E$3))</f>
        <v>10</v>
      </c>
      <c r="B856" s="4"/>
      <c r="C856" s="6"/>
      <c r="D856" s="6"/>
      <c r="E856" s="6"/>
      <c r="F856" s="6"/>
      <c r="G856" s="6"/>
      <c r="H856" s="7"/>
    </row>
    <row r="857" spans="1:8" customFormat="1">
      <c r="A857" s="13">
        <f>SUM(A856,AND($C857&gt;=Report!$E$2,$C857&lt;=Report!$E$3))</f>
        <v>10</v>
      </c>
      <c r="B857" s="4"/>
      <c r="C857" s="6"/>
      <c r="D857" s="6"/>
      <c r="E857" s="6"/>
      <c r="F857" s="6"/>
      <c r="G857" s="6"/>
      <c r="H857" s="7"/>
    </row>
    <row r="858" spans="1:8" customFormat="1">
      <c r="A858" s="13">
        <f>SUM(A857,AND($C858&gt;=Report!$E$2,$C858&lt;=Report!$E$3))</f>
        <v>10</v>
      </c>
      <c r="B858" s="4"/>
      <c r="C858" s="6"/>
      <c r="D858" s="6"/>
      <c r="E858" s="6"/>
      <c r="F858" s="6"/>
      <c r="G858" s="6"/>
      <c r="H858" s="7"/>
    </row>
    <row r="859" spans="1:8" customFormat="1">
      <c r="A859" s="13">
        <f>SUM(A858,AND($C859&gt;=Report!$E$2,$C859&lt;=Report!$E$3))</f>
        <v>10</v>
      </c>
      <c r="B859" s="4"/>
      <c r="C859" s="6"/>
      <c r="D859" s="6"/>
      <c r="E859" s="6"/>
      <c r="F859" s="6"/>
      <c r="G859" s="6"/>
      <c r="H859" s="7"/>
    </row>
    <row r="860" spans="1:8" customFormat="1">
      <c r="A860" s="13">
        <f>SUM(A859,AND($C860&gt;=Report!$E$2,$C860&lt;=Report!$E$3))</f>
        <v>10</v>
      </c>
      <c r="B860" s="4"/>
      <c r="C860" s="6"/>
      <c r="D860" s="6"/>
      <c r="E860" s="6"/>
      <c r="F860" s="6"/>
      <c r="G860" s="6"/>
      <c r="H860" s="7"/>
    </row>
    <row r="861" spans="1:8" customFormat="1">
      <c r="A861" s="13">
        <f>SUM(A860,AND($C861&gt;=Report!$E$2,$C861&lt;=Report!$E$3))</f>
        <v>10</v>
      </c>
      <c r="B861" s="4"/>
      <c r="C861" s="6"/>
      <c r="D861" s="6"/>
      <c r="E861" s="6"/>
      <c r="F861" s="6"/>
      <c r="G861" s="6"/>
      <c r="H861" s="7"/>
    </row>
    <row r="862" spans="1:8" customFormat="1">
      <c r="A862" s="13">
        <f>SUM(A861,AND($C862&gt;=Report!$E$2,$C862&lt;=Report!$E$3))</f>
        <v>10</v>
      </c>
      <c r="B862" s="4"/>
      <c r="C862" s="6"/>
      <c r="D862" s="6"/>
      <c r="E862" s="6"/>
      <c r="F862" s="6"/>
      <c r="G862" s="6"/>
      <c r="H862" s="7"/>
    </row>
    <row r="863" spans="1:8" customFormat="1">
      <c r="A863" s="13">
        <f>SUM(A862,AND($C863&gt;=Report!$E$2,$C863&lt;=Report!$E$3))</f>
        <v>10</v>
      </c>
      <c r="B863" s="4"/>
      <c r="C863" s="6"/>
      <c r="D863" s="6"/>
      <c r="E863" s="6"/>
      <c r="F863" s="6"/>
      <c r="G863" s="6"/>
      <c r="H863" s="7"/>
    </row>
    <row r="864" spans="1:8" customFormat="1">
      <c r="A864" s="13">
        <f>SUM(A863,AND($C864&gt;=Report!$E$2,$C864&lt;=Report!$E$3))</f>
        <v>10</v>
      </c>
      <c r="B864" s="4"/>
      <c r="C864" s="6"/>
      <c r="D864" s="6"/>
      <c r="E864" s="6"/>
      <c r="F864" s="6"/>
      <c r="G864" s="6"/>
      <c r="H864" s="7"/>
    </row>
    <row r="865" spans="1:8" customFormat="1">
      <c r="A865" s="13">
        <f>SUM(A864,AND($C865&gt;=Report!$E$2,$C865&lt;=Report!$E$3))</f>
        <v>10</v>
      </c>
      <c r="B865" s="4"/>
      <c r="C865" s="6"/>
      <c r="D865" s="6"/>
      <c r="E865" s="6"/>
      <c r="F865" s="6"/>
      <c r="G865" s="6"/>
      <c r="H865" s="7"/>
    </row>
    <row r="866" spans="1:8" customFormat="1">
      <c r="A866" s="13">
        <f>SUM(A865,AND($C866&gt;=Report!$E$2,$C866&lt;=Report!$E$3))</f>
        <v>10</v>
      </c>
      <c r="B866" s="4"/>
      <c r="C866" s="6"/>
      <c r="D866" s="6"/>
      <c r="E866" s="6"/>
      <c r="F866" s="6"/>
      <c r="G866" s="6"/>
      <c r="H866" s="7"/>
    </row>
    <row r="867" spans="1:8" customFormat="1">
      <c r="A867" s="13">
        <f>SUM(A866,AND($C867&gt;=Report!$E$2,$C867&lt;=Report!$E$3))</f>
        <v>10</v>
      </c>
      <c r="B867" s="4"/>
      <c r="C867" s="6"/>
      <c r="D867" s="6"/>
      <c r="E867" s="6"/>
      <c r="F867" s="6"/>
      <c r="G867" s="6"/>
      <c r="H867" s="7"/>
    </row>
    <row r="868" spans="1:8" customFormat="1">
      <c r="A868" s="13">
        <f>SUM(A867,AND($C868&gt;=Report!$E$2,$C868&lt;=Report!$E$3))</f>
        <v>10</v>
      </c>
      <c r="B868" s="4"/>
      <c r="C868" s="6"/>
      <c r="D868" s="6"/>
      <c r="E868" s="6"/>
      <c r="F868" s="6"/>
      <c r="G868" s="6"/>
      <c r="H868" s="7"/>
    </row>
    <row r="869" spans="1:8" customFormat="1">
      <c r="A869" s="13">
        <f>SUM(A868,AND($C869&gt;=Report!$E$2,$C869&lt;=Report!$E$3))</f>
        <v>10</v>
      </c>
      <c r="B869" s="4"/>
      <c r="C869" s="6"/>
      <c r="D869" s="6"/>
      <c r="E869" s="6"/>
      <c r="F869" s="6"/>
      <c r="G869" s="6"/>
      <c r="H869" s="7"/>
    </row>
    <row r="870" spans="1:8" customFormat="1">
      <c r="A870" s="13">
        <f>SUM(A869,AND($C870&gt;=Report!$E$2,$C870&lt;=Report!$E$3))</f>
        <v>10</v>
      </c>
      <c r="B870" s="4"/>
      <c r="C870" s="6"/>
      <c r="D870" s="6"/>
      <c r="E870" s="6"/>
      <c r="F870" s="6"/>
      <c r="G870" s="6"/>
      <c r="H870" s="7"/>
    </row>
    <row r="871" spans="1:8" customFormat="1">
      <c r="A871" s="13">
        <f>SUM(A870,AND($C871&gt;=Report!$E$2,$C871&lt;=Report!$E$3))</f>
        <v>10</v>
      </c>
      <c r="B871" s="4"/>
      <c r="C871" s="6"/>
      <c r="D871" s="6"/>
      <c r="E871" s="6"/>
      <c r="F871" s="6"/>
      <c r="G871" s="6"/>
      <c r="H871" s="7"/>
    </row>
    <row r="872" spans="1:8" customFormat="1">
      <c r="A872" s="13">
        <f>SUM(A871,AND($C872&gt;=Report!$E$2,$C872&lt;=Report!$E$3))</f>
        <v>10</v>
      </c>
      <c r="B872" s="4"/>
      <c r="C872" s="6"/>
      <c r="D872" s="6"/>
      <c r="E872" s="6"/>
      <c r="F872" s="6"/>
      <c r="G872" s="6"/>
      <c r="H872" s="7"/>
    </row>
    <row r="873" spans="1:8" customFormat="1">
      <c r="A873" s="13">
        <f>SUM(A872,AND($C873&gt;=Report!$E$2,$C873&lt;=Report!$E$3))</f>
        <v>10</v>
      </c>
      <c r="B873" s="4"/>
      <c r="C873" s="6"/>
      <c r="D873" s="6"/>
      <c r="E873" s="6"/>
      <c r="F873" s="6"/>
      <c r="G873" s="6"/>
      <c r="H873" s="7"/>
    </row>
    <row r="874" spans="1:8" customFormat="1">
      <c r="A874" s="13">
        <f>SUM(A873,AND($C874&gt;=Report!$E$2,$C874&lt;=Report!$E$3))</f>
        <v>10</v>
      </c>
      <c r="B874" s="4"/>
      <c r="C874" s="6"/>
      <c r="D874" s="6"/>
      <c r="E874" s="6"/>
      <c r="F874" s="6"/>
      <c r="G874" s="6"/>
      <c r="H874" s="7"/>
    </row>
    <row r="875" spans="1:8" customFormat="1">
      <c r="A875" s="13">
        <f>SUM(A874,AND($C875&gt;=Report!$E$2,$C875&lt;=Report!$E$3))</f>
        <v>10</v>
      </c>
      <c r="B875" s="4"/>
      <c r="C875" s="6"/>
      <c r="D875" s="6"/>
      <c r="E875" s="6"/>
      <c r="F875" s="6"/>
      <c r="G875" s="6"/>
      <c r="H875" s="7"/>
    </row>
    <row r="876" spans="1:8" customFormat="1">
      <c r="A876" s="13">
        <f>SUM(A875,AND($C876&gt;=Report!$E$2,$C876&lt;=Report!$E$3))</f>
        <v>10</v>
      </c>
      <c r="B876" s="4"/>
      <c r="C876" s="6"/>
      <c r="D876" s="6"/>
      <c r="E876" s="6"/>
      <c r="F876" s="6"/>
      <c r="G876" s="6"/>
      <c r="H876" s="7"/>
    </row>
    <row r="877" spans="1:8" customFormat="1">
      <c r="A877" s="13">
        <f>SUM(A876,AND($C877&gt;=Report!$E$2,$C877&lt;=Report!$E$3))</f>
        <v>10</v>
      </c>
      <c r="B877" s="4"/>
      <c r="C877" s="6"/>
      <c r="D877" s="6"/>
      <c r="E877" s="6"/>
      <c r="F877" s="6"/>
      <c r="G877" s="6"/>
      <c r="H877" s="7"/>
    </row>
    <row r="878" spans="1:8" customFormat="1">
      <c r="A878" s="13">
        <f>SUM(A877,AND($C878&gt;=Report!$E$2,$C878&lt;=Report!$E$3))</f>
        <v>10</v>
      </c>
      <c r="B878" s="4"/>
      <c r="C878" s="6"/>
      <c r="D878" s="6"/>
      <c r="E878" s="6"/>
      <c r="F878" s="6"/>
      <c r="G878" s="6"/>
      <c r="H878" s="7"/>
    </row>
    <row r="879" spans="1:8" customFormat="1">
      <c r="A879" s="13">
        <f>SUM(A878,AND($C879&gt;=Report!$E$2,$C879&lt;=Report!$E$3))</f>
        <v>10</v>
      </c>
      <c r="B879" s="4"/>
      <c r="C879" s="6"/>
      <c r="D879" s="6"/>
      <c r="E879" s="6"/>
      <c r="F879" s="6"/>
      <c r="G879" s="6"/>
      <c r="H879" s="7"/>
    </row>
    <row r="880" spans="1:8" customFormat="1">
      <c r="A880" s="13">
        <f>SUM(A879,AND($C880&gt;=Report!$E$2,$C880&lt;=Report!$E$3))</f>
        <v>10</v>
      </c>
      <c r="B880" s="4"/>
      <c r="C880" s="6"/>
      <c r="D880" s="6"/>
      <c r="E880" s="6"/>
      <c r="F880" s="6"/>
      <c r="G880" s="6"/>
      <c r="H880" s="7"/>
    </row>
    <row r="881" spans="1:8" customFormat="1">
      <c r="A881" s="13">
        <f>SUM(A880,AND($C881&gt;=Report!$E$2,$C881&lt;=Report!$E$3))</f>
        <v>10</v>
      </c>
      <c r="B881" s="4"/>
      <c r="C881" s="6"/>
      <c r="D881" s="6"/>
      <c r="E881" s="6"/>
      <c r="F881" s="6"/>
      <c r="G881" s="6"/>
      <c r="H881" s="7"/>
    </row>
    <row r="882" spans="1:8" customFormat="1">
      <c r="A882" s="13">
        <f>SUM(A881,AND($C882&gt;=Report!$E$2,$C882&lt;=Report!$E$3))</f>
        <v>10</v>
      </c>
      <c r="B882" s="4"/>
      <c r="C882" s="6"/>
      <c r="D882" s="6"/>
      <c r="E882" s="6"/>
      <c r="F882" s="6"/>
      <c r="G882" s="6"/>
      <c r="H882" s="7"/>
    </row>
    <row r="883" spans="1:8" customFormat="1">
      <c r="A883" s="13">
        <f>SUM(A882,AND($C883&gt;=Report!$E$2,$C883&lt;=Report!$E$3))</f>
        <v>10</v>
      </c>
      <c r="B883" s="4"/>
      <c r="C883" s="6"/>
      <c r="D883" s="6"/>
      <c r="E883" s="6"/>
      <c r="F883" s="6"/>
      <c r="G883" s="6"/>
      <c r="H883" s="7"/>
    </row>
    <row r="884" spans="1:8" customFormat="1">
      <c r="A884" s="13">
        <f>SUM(A883,AND($C884&gt;=Report!$E$2,$C884&lt;=Report!$E$3))</f>
        <v>10</v>
      </c>
      <c r="B884" s="4"/>
      <c r="C884" s="6"/>
      <c r="D884" s="6"/>
      <c r="E884" s="6"/>
      <c r="F884" s="6"/>
      <c r="G884" s="6"/>
      <c r="H884" s="7"/>
    </row>
    <row r="885" spans="1:8" customFormat="1">
      <c r="A885" s="13">
        <f>SUM(A884,AND($C885&gt;=Report!$E$2,$C885&lt;=Report!$E$3))</f>
        <v>10</v>
      </c>
      <c r="B885" s="4"/>
      <c r="C885" s="6"/>
      <c r="D885" s="6"/>
      <c r="E885" s="6"/>
      <c r="F885" s="6"/>
      <c r="G885" s="6"/>
      <c r="H885" s="7"/>
    </row>
    <row r="886" spans="1:8" customFormat="1">
      <c r="A886" s="13">
        <f>SUM(A885,AND($C886&gt;=Report!$E$2,$C886&lt;=Report!$E$3))</f>
        <v>10</v>
      </c>
      <c r="B886" s="4"/>
      <c r="C886" s="6"/>
      <c r="D886" s="6"/>
      <c r="E886" s="6"/>
      <c r="F886" s="6"/>
      <c r="G886" s="6"/>
      <c r="H886" s="7"/>
    </row>
    <row r="887" spans="1:8" customFormat="1">
      <c r="A887" s="13">
        <f>SUM(A886,AND($C887&gt;=Report!$E$2,$C887&lt;=Report!$E$3))</f>
        <v>10</v>
      </c>
      <c r="B887" s="4"/>
      <c r="C887" s="6"/>
      <c r="D887" s="6"/>
      <c r="E887" s="6"/>
      <c r="F887" s="6"/>
      <c r="G887" s="6"/>
      <c r="H887" s="7"/>
    </row>
    <row r="888" spans="1:8" customFormat="1">
      <c r="A888" s="13">
        <f>SUM(A887,AND($C888&gt;=Report!$E$2,$C888&lt;=Report!$E$3))</f>
        <v>10</v>
      </c>
      <c r="B888" s="4"/>
      <c r="C888" s="6"/>
      <c r="D888" s="6"/>
      <c r="E888" s="6"/>
      <c r="F888" s="6"/>
      <c r="G888" s="6"/>
      <c r="H888" s="7"/>
    </row>
    <row r="889" spans="1:8" customFormat="1">
      <c r="A889" s="13">
        <f>SUM(A888,AND($C889&gt;=Report!$E$2,$C889&lt;=Report!$E$3))</f>
        <v>10</v>
      </c>
      <c r="B889" s="4"/>
      <c r="C889" s="6"/>
      <c r="D889" s="6"/>
      <c r="E889" s="6"/>
      <c r="F889" s="6"/>
      <c r="G889" s="6"/>
      <c r="H889" s="7"/>
    </row>
    <row r="890" spans="1:8" customFormat="1">
      <c r="A890" s="13">
        <f>SUM(A889,AND($C890&gt;=Report!$E$2,$C890&lt;=Report!$E$3))</f>
        <v>10</v>
      </c>
      <c r="B890" s="4"/>
      <c r="C890" s="6"/>
      <c r="D890" s="6"/>
      <c r="E890" s="6"/>
      <c r="F890" s="6"/>
      <c r="G890" s="6"/>
      <c r="H890" s="7"/>
    </row>
    <row r="891" spans="1:8" customFormat="1">
      <c r="A891" s="13">
        <f>SUM(A890,AND($C891&gt;=Report!$E$2,$C891&lt;=Report!$E$3))</f>
        <v>10</v>
      </c>
      <c r="B891" s="4"/>
      <c r="C891" s="6"/>
      <c r="D891" s="6"/>
      <c r="E891" s="6"/>
      <c r="F891" s="6"/>
      <c r="G891" s="6"/>
      <c r="H891" s="7"/>
    </row>
    <row r="892" spans="1:8" customFormat="1">
      <c r="A892" s="13">
        <f>SUM(A891,AND($C892&gt;=Report!$E$2,$C892&lt;=Report!$E$3))</f>
        <v>10</v>
      </c>
      <c r="B892" s="4"/>
      <c r="C892" s="6"/>
      <c r="D892" s="6"/>
      <c r="E892" s="6"/>
      <c r="F892" s="6"/>
      <c r="G892" s="6"/>
      <c r="H892" s="7"/>
    </row>
    <row r="893" spans="1:8" customFormat="1">
      <c r="A893" s="13">
        <f>SUM(A892,AND($C893&gt;=Report!$E$2,$C893&lt;=Report!$E$3))</f>
        <v>10</v>
      </c>
      <c r="B893" s="4"/>
      <c r="C893" s="6"/>
      <c r="D893" s="6"/>
      <c r="E893" s="6"/>
      <c r="F893" s="6"/>
      <c r="G893" s="6"/>
      <c r="H893" s="7"/>
    </row>
    <row r="894" spans="1:8" customFormat="1">
      <c r="A894" s="13">
        <f>SUM(A893,AND($C894&gt;=Report!$E$2,$C894&lt;=Report!$E$3))</f>
        <v>10</v>
      </c>
      <c r="B894" s="4"/>
      <c r="C894" s="6"/>
      <c r="D894" s="6"/>
      <c r="E894" s="6"/>
      <c r="F894" s="6"/>
      <c r="G894" s="6"/>
      <c r="H894" s="7"/>
    </row>
    <row r="895" spans="1:8" customFormat="1">
      <c r="A895" s="13">
        <f>SUM(A894,AND($C895&gt;=Report!$E$2,$C895&lt;=Report!$E$3))</f>
        <v>10</v>
      </c>
      <c r="B895" s="4"/>
      <c r="C895" s="6"/>
      <c r="D895" s="6"/>
      <c r="E895" s="6"/>
      <c r="F895" s="6"/>
      <c r="G895" s="6"/>
      <c r="H895" s="7"/>
    </row>
    <row r="896" spans="1:8" customFormat="1">
      <c r="A896" s="13">
        <f>SUM(A895,AND($C896&gt;=Report!$E$2,$C896&lt;=Report!$E$3))</f>
        <v>10</v>
      </c>
      <c r="B896" s="4"/>
      <c r="C896" s="6"/>
      <c r="D896" s="6"/>
      <c r="E896" s="6"/>
      <c r="F896" s="6"/>
      <c r="G896" s="6"/>
      <c r="H896" s="7"/>
    </row>
    <row r="897" spans="1:8" customFormat="1">
      <c r="A897" s="13">
        <f>SUM(A896,AND($C897&gt;=Report!$E$2,$C897&lt;=Report!$E$3))</f>
        <v>10</v>
      </c>
      <c r="B897" s="4"/>
      <c r="C897" s="6"/>
      <c r="D897" s="6"/>
      <c r="E897" s="6"/>
      <c r="F897" s="6"/>
      <c r="G897" s="6"/>
      <c r="H897" s="7"/>
    </row>
    <row r="898" spans="1:8" customFormat="1">
      <c r="A898" s="13">
        <f>SUM(A897,AND($C898&gt;=Report!$E$2,$C898&lt;=Report!$E$3))</f>
        <v>10</v>
      </c>
      <c r="B898" s="4"/>
      <c r="C898" s="6"/>
      <c r="D898" s="6"/>
      <c r="E898" s="6"/>
      <c r="F898" s="6"/>
      <c r="G898" s="6"/>
      <c r="H898" s="7"/>
    </row>
    <row r="899" spans="1:8" customFormat="1">
      <c r="A899" s="13">
        <f>SUM(A898,AND($C899&gt;=Report!$E$2,$C899&lt;=Report!$E$3))</f>
        <v>10</v>
      </c>
      <c r="B899" s="4"/>
      <c r="C899" s="6"/>
      <c r="D899" s="6"/>
      <c r="E899" s="6"/>
      <c r="F899" s="6"/>
      <c r="G899" s="6"/>
      <c r="H899" s="7"/>
    </row>
    <row r="900" spans="1:8" customFormat="1">
      <c r="A900" s="13">
        <f>SUM(A899,AND($C900&gt;=Report!$E$2,$C900&lt;=Report!$E$3))</f>
        <v>10</v>
      </c>
      <c r="B900" s="4"/>
      <c r="C900" s="6"/>
      <c r="D900" s="6"/>
      <c r="E900" s="6"/>
      <c r="F900" s="6"/>
      <c r="G900" s="6"/>
      <c r="H900" s="7"/>
    </row>
    <row r="901" spans="1:8" customFormat="1">
      <c r="A901" s="13">
        <f>SUM(A900,AND($C901&gt;=Report!$E$2,$C901&lt;=Report!$E$3))</f>
        <v>10</v>
      </c>
      <c r="B901" s="4"/>
      <c r="C901" s="6"/>
      <c r="D901" s="6"/>
      <c r="E901" s="6"/>
      <c r="F901" s="6"/>
      <c r="G901" s="6"/>
      <c r="H901" s="7"/>
    </row>
    <row r="902" spans="1:8" customFormat="1">
      <c r="A902" s="13">
        <f>SUM(A901,AND($C902&gt;=Report!$E$2,$C902&lt;=Report!$E$3))</f>
        <v>10</v>
      </c>
      <c r="B902" s="4"/>
      <c r="C902" s="6"/>
      <c r="D902" s="6"/>
      <c r="E902" s="6"/>
      <c r="F902" s="6"/>
      <c r="G902" s="6"/>
      <c r="H902" s="7"/>
    </row>
    <row r="903" spans="1:8" customFormat="1">
      <c r="A903" s="13">
        <f>SUM(A902,AND($C903&gt;=Report!$E$2,$C903&lt;=Report!$E$3))</f>
        <v>10</v>
      </c>
      <c r="B903" s="4"/>
      <c r="C903" s="6"/>
      <c r="D903" s="6"/>
      <c r="E903" s="6"/>
      <c r="F903" s="6"/>
      <c r="G903" s="6"/>
      <c r="H903" s="7"/>
    </row>
    <row r="904" spans="1:8" customFormat="1">
      <c r="A904" s="13">
        <f>SUM(A903,AND($C904&gt;=Report!$E$2,$C904&lt;=Report!$E$3))</f>
        <v>10</v>
      </c>
      <c r="B904" s="4"/>
      <c r="C904" s="6"/>
      <c r="D904" s="6"/>
      <c r="E904" s="6"/>
      <c r="F904" s="6"/>
      <c r="G904" s="6"/>
      <c r="H904" s="7"/>
    </row>
    <row r="905" spans="1:8" customFormat="1">
      <c r="A905" s="13">
        <f>SUM(A904,AND($C905&gt;=Report!$E$2,$C905&lt;=Report!$E$3))</f>
        <v>10</v>
      </c>
      <c r="B905" s="4"/>
      <c r="C905" s="6"/>
      <c r="D905" s="6"/>
      <c r="E905" s="6"/>
      <c r="F905" s="6"/>
      <c r="G905" s="6"/>
      <c r="H905" s="7"/>
    </row>
    <row r="906" spans="1:8" customFormat="1">
      <c r="A906" s="13">
        <f>SUM(A905,AND($C906&gt;=Report!$E$2,$C906&lt;=Report!$E$3))</f>
        <v>10</v>
      </c>
      <c r="B906" s="4"/>
      <c r="C906" s="6"/>
      <c r="D906" s="6"/>
      <c r="E906" s="6"/>
      <c r="F906" s="6"/>
      <c r="G906" s="6"/>
      <c r="H906" s="7"/>
    </row>
    <row r="907" spans="1:8" customFormat="1">
      <c r="A907" s="13">
        <f>SUM(A906,AND($C907&gt;=Report!$E$2,$C907&lt;=Report!$E$3))</f>
        <v>10</v>
      </c>
      <c r="B907" s="4"/>
      <c r="C907" s="6"/>
      <c r="D907" s="6"/>
      <c r="E907" s="6"/>
      <c r="F907" s="6"/>
      <c r="G907" s="6"/>
      <c r="H907" s="7"/>
    </row>
    <row r="908" spans="1:8" customFormat="1">
      <c r="A908" s="13">
        <f>SUM(A907,AND($C908&gt;=Report!$E$2,$C908&lt;=Report!$E$3))</f>
        <v>10</v>
      </c>
      <c r="B908" s="4"/>
      <c r="C908" s="6"/>
      <c r="D908" s="6"/>
      <c r="E908" s="6"/>
      <c r="F908" s="6"/>
      <c r="G908" s="6"/>
      <c r="H908" s="7"/>
    </row>
    <row r="909" spans="1:8" customFormat="1">
      <c r="A909" s="13">
        <f>SUM(A908,AND($C909&gt;=Report!$E$2,$C909&lt;=Report!$E$3))</f>
        <v>10</v>
      </c>
      <c r="B909" s="4"/>
      <c r="C909" s="6"/>
      <c r="D909" s="6"/>
      <c r="E909" s="6"/>
      <c r="F909" s="6"/>
      <c r="G909" s="6"/>
      <c r="H909" s="7"/>
    </row>
    <row r="910" spans="1:8" customFormat="1">
      <c r="A910" s="13">
        <f>SUM(A909,AND($C910&gt;=Report!$E$2,$C910&lt;=Report!$E$3))</f>
        <v>10</v>
      </c>
      <c r="B910" s="4"/>
      <c r="C910" s="6"/>
      <c r="D910" s="6"/>
      <c r="E910" s="6"/>
      <c r="F910" s="6"/>
      <c r="G910" s="6"/>
      <c r="H910" s="7"/>
    </row>
    <row r="911" spans="1:8" customFormat="1">
      <c r="A911" s="13">
        <f>SUM(A910,AND($C911&gt;=Report!$E$2,$C911&lt;=Report!$E$3))</f>
        <v>10</v>
      </c>
      <c r="B911" s="4"/>
      <c r="C911" s="6"/>
      <c r="D911" s="6"/>
      <c r="E911" s="6"/>
      <c r="F911" s="6"/>
      <c r="G911" s="6"/>
      <c r="H911" s="7"/>
    </row>
    <row r="912" spans="1:8" customFormat="1">
      <c r="A912" s="13">
        <f>SUM(A911,AND($C912&gt;=Report!$E$2,$C912&lt;=Report!$E$3))</f>
        <v>10</v>
      </c>
      <c r="B912" s="4"/>
      <c r="C912" s="6"/>
      <c r="D912" s="6"/>
      <c r="E912" s="6"/>
      <c r="F912" s="6"/>
      <c r="G912" s="6"/>
      <c r="H912" s="7"/>
    </row>
    <row r="913" spans="1:8" customFormat="1">
      <c r="A913" s="13">
        <f>SUM(A912,AND($C913&gt;=Report!$E$2,$C913&lt;=Report!$E$3))</f>
        <v>10</v>
      </c>
      <c r="B913" s="4"/>
      <c r="C913" s="6"/>
      <c r="D913" s="6"/>
      <c r="E913" s="6"/>
      <c r="F913" s="6"/>
      <c r="G913" s="6"/>
      <c r="H913" s="7"/>
    </row>
    <row r="914" spans="1:8" customFormat="1">
      <c r="A914" s="13">
        <f>SUM(A913,AND($C914&gt;=Report!$E$2,$C914&lt;=Report!$E$3))</f>
        <v>10</v>
      </c>
      <c r="B914" s="4"/>
      <c r="C914" s="6"/>
      <c r="D914" s="6"/>
      <c r="E914" s="6"/>
      <c r="F914" s="6"/>
      <c r="G914" s="6"/>
      <c r="H914" s="7"/>
    </row>
    <row r="915" spans="1:8" customFormat="1">
      <c r="A915" s="13">
        <f>SUM(A914,AND($C915&gt;=Report!$E$2,$C915&lt;=Report!$E$3))</f>
        <v>10</v>
      </c>
      <c r="B915" s="4"/>
      <c r="C915" s="6"/>
      <c r="D915" s="6"/>
      <c r="E915" s="6"/>
      <c r="F915" s="6"/>
      <c r="G915" s="6"/>
      <c r="H915" s="7"/>
    </row>
    <row r="916" spans="1:8" customFormat="1">
      <c r="A916" s="13">
        <f>SUM(A915,AND($C916&gt;=Report!$E$2,$C916&lt;=Report!$E$3))</f>
        <v>10</v>
      </c>
      <c r="B916" s="4"/>
      <c r="C916" s="6"/>
      <c r="D916" s="6"/>
      <c r="E916" s="6"/>
      <c r="F916" s="6"/>
      <c r="G916" s="6"/>
      <c r="H916" s="7"/>
    </row>
    <row r="917" spans="1:8" customFormat="1">
      <c r="A917" s="13">
        <f>SUM(A916,AND($C917&gt;=Report!$E$2,$C917&lt;=Report!$E$3))</f>
        <v>10</v>
      </c>
      <c r="B917" s="4"/>
      <c r="C917" s="6"/>
      <c r="D917" s="6"/>
      <c r="E917" s="6"/>
      <c r="F917" s="6"/>
      <c r="G917" s="6"/>
      <c r="H917" s="7"/>
    </row>
    <row r="918" spans="1:8" customFormat="1">
      <c r="A918" s="13">
        <f>SUM(A917,AND($C918&gt;=Report!$E$2,$C918&lt;=Report!$E$3))</f>
        <v>10</v>
      </c>
      <c r="B918" s="4"/>
      <c r="C918" s="6"/>
      <c r="D918" s="6"/>
      <c r="E918" s="6"/>
      <c r="F918" s="6"/>
      <c r="G918" s="6"/>
      <c r="H918" s="7"/>
    </row>
    <row r="919" spans="1:8" customFormat="1">
      <c r="A919" s="13">
        <f>SUM(A918,AND($C919&gt;=Report!$E$2,$C919&lt;=Report!$E$3))</f>
        <v>10</v>
      </c>
      <c r="B919" s="4"/>
      <c r="C919" s="6"/>
      <c r="D919" s="6"/>
      <c r="E919" s="6"/>
      <c r="F919" s="6"/>
      <c r="G919" s="6"/>
      <c r="H919" s="7"/>
    </row>
    <row r="920" spans="1:8" customFormat="1">
      <c r="A920" s="13">
        <f>SUM(A919,AND($C920&gt;=Report!$E$2,$C920&lt;=Report!$E$3))</f>
        <v>10</v>
      </c>
      <c r="B920" s="4"/>
      <c r="C920" s="6"/>
      <c r="D920" s="6"/>
      <c r="E920" s="6"/>
      <c r="F920" s="6"/>
      <c r="G920" s="6"/>
      <c r="H920" s="7"/>
    </row>
    <row r="921" spans="1:8" customFormat="1">
      <c r="A921" s="13">
        <f>SUM(A920,AND($C921&gt;=Report!$E$2,$C921&lt;=Report!$E$3))</f>
        <v>10</v>
      </c>
      <c r="B921" s="4"/>
      <c r="C921" s="6"/>
      <c r="D921" s="6"/>
      <c r="E921" s="6"/>
      <c r="F921" s="6"/>
      <c r="G921" s="6"/>
      <c r="H921" s="7"/>
    </row>
    <row r="922" spans="1:8" customFormat="1">
      <c r="A922" s="13">
        <f>SUM(A921,AND($C922&gt;=Report!$E$2,$C922&lt;=Report!$E$3))</f>
        <v>10</v>
      </c>
      <c r="B922" s="4"/>
      <c r="C922" s="6"/>
      <c r="D922" s="6"/>
      <c r="E922" s="6"/>
      <c r="F922" s="6"/>
      <c r="G922" s="6"/>
      <c r="H922" s="7"/>
    </row>
    <row r="923" spans="1:8" customFormat="1">
      <c r="A923" s="13">
        <f>SUM(A922,AND($C923&gt;=Report!$E$2,$C923&lt;=Report!$E$3))</f>
        <v>10</v>
      </c>
      <c r="B923" s="4"/>
      <c r="C923" s="6"/>
      <c r="D923" s="6"/>
      <c r="E923" s="6"/>
      <c r="F923" s="6"/>
      <c r="G923" s="6"/>
      <c r="H923" s="7"/>
    </row>
    <row r="924" spans="1:8" customFormat="1">
      <c r="A924" s="13">
        <f>SUM(A923,AND($C924&gt;=Report!$E$2,$C924&lt;=Report!$E$3))</f>
        <v>10</v>
      </c>
      <c r="B924" s="4"/>
      <c r="C924" s="6"/>
      <c r="D924" s="6"/>
      <c r="E924" s="6"/>
      <c r="F924" s="6"/>
      <c r="G924" s="6"/>
      <c r="H924" s="7"/>
    </row>
    <row r="925" spans="1:8" customFormat="1">
      <c r="A925" s="13">
        <f>SUM(A924,AND($C925&gt;=Report!$E$2,$C925&lt;=Report!$E$3))</f>
        <v>10</v>
      </c>
      <c r="B925" s="4"/>
      <c r="C925" s="6"/>
      <c r="D925" s="6"/>
      <c r="E925" s="6"/>
      <c r="F925" s="6"/>
      <c r="G925" s="6"/>
      <c r="H925" s="7"/>
    </row>
    <row r="926" spans="1:8" customFormat="1">
      <c r="A926" s="13">
        <f>SUM(A925,AND($C926&gt;=Report!$E$2,$C926&lt;=Report!$E$3))</f>
        <v>10</v>
      </c>
      <c r="B926" s="4"/>
      <c r="C926" s="6"/>
      <c r="D926" s="6"/>
      <c r="E926" s="6"/>
      <c r="F926" s="6"/>
      <c r="G926" s="6"/>
      <c r="H926" s="7"/>
    </row>
    <row r="927" spans="1:8" customFormat="1">
      <c r="A927" s="13">
        <f>SUM(A926,AND($C927&gt;=Report!$E$2,$C927&lt;=Report!$E$3))</f>
        <v>10</v>
      </c>
      <c r="B927" s="4"/>
      <c r="C927" s="6"/>
      <c r="D927" s="6"/>
      <c r="E927" s="6"/>
      <c r="F927" s="6"/>
      <c r="G927" s="6"/>
      <c r="H927" s="7"/>
    </row>
    <row r="928" spans="1:8" customFormat="1">
      <c r="A928" s="13">
        <f>SUM(A927,AND($C928&gt;=Report!$E$2,$C928&lt;=Report!$E$3))</f>
        <v>10</v>
      </c>
      <c r="B928" s="4"/>
      <c r="C928" s="6"/>
      <c r="D928" s="6"/>
      <c r="E928" s="6"/>
      <c r="F928" s="6"/>
      <c r="G928" s="6"/>
      <c r="H928" s="7"/>
    </row>
    <row r="929" spans="1:8" customFormat="1">
      <c r="A929" s="13">
        <f>SUM(A928,AND($C929&gt;=Report!$E$2,$C929&lt;=Report!$E$3))</f>
        <v>10</v>
      </c>
      <c r="B929" s="4"/>
      <c r="C929" s="6"/>
      <c r="D929" s="6"/>
      <c r="E929" s="6"/>
      <c r="F929" s="6"/>
      <c r="G929" s="6"/>
      <c r="H929" s="7"/>
    </row>
    <row r="930" spans="1:8" customFormat="1">
      <c r="A930" s="13">
        <f>SUM(A929,AND($C930&gt;=Report!$E$2,$C930&lt;=Report!$E$3))</f>
        <v>10</v>
      </c>
      <c r="B930" s="4"/>
      <c r="C930" s="6"/>
      <c r="D930" s="6"/>
      <c r="E930" s="6"/>
      <c r="F930" s="6"/>
      <c r="G930" s="6"/>
      <c r="H930" s="7"/>
    </row>
    <row r="931" spans="1:8" customFormat="1">
      <c r="A931" s="13">
        <f>SUM(A930,AND($C931&gt;=Report!$E$2,$C931&lt;=Report!$E$3))</f>
        <v>10</v>
      </c>
      <c r="B931" s="4"/>
      <c r="C931" s="6"/>
      <c r="D931" s="6"/>
      <c r="E931" s="6"/>
      <c r="F931" s="6"/>
      <c r="G931" s="6"/>
      <c r="H931" s="7"/>
    </row>
    <row r="932" spans="1:8" customFormat="1">
      <c r="A932" s="13">
        <f>SUM(A931,AND($C932&gt;=Report!$E$2,$C932&lt;=Report!$E$3))</f>
        <v>10</v>
      </c>
      <c r="B932" s="4"/>
      <c r="C932" s="6"/>
      <c r="D932" s="6"/>
      <c r="E932" s="6"/>
      <c r="F932" s="6"/>
      <c r="G932" s="6"/>
      <c r="H932" s="7"/>
    </row>
    <row r="933" spans="1:8" customFormat="1">
      <c r="A933" s="13">
        <f>SUM(A932,AND($C933&gt;=Report!$E$2,$C933&lt;=Report!$E$3))</f>
        <v>10</v>
      </c>
      <c r="B933" s="4"/>
      <c r="C933" s="6"/>
      <c r="D933" s="6"/>
      <c r="E933" s="6"/>
      <c r="F933" s="6"/>
      <c r="G933" s="6"/>
      <c r="H933" s="7"/>
    </row>
    <row r="934" spans="1:8" customFormat="1">
      <c r="A934" s="13">
        <f>SUM(A933,AND($C934&gt;=Report!$E$2,$C934&lt;=Report!$E$3))</f>
        <v>10</v>
      </c>
      <c r="B934" s="4"/>
      <c r="C934" s="6"/>
      <c r="D934" s="6"/>
      <c r="E934" s="6"/>
      <c r="F934" s="6"/>
      <c r="G934" s="6"/>
      <c r="H934" s="7"/>
    </row>
    <row r="935" spans="1:8" customFormat="1">
      <c r="A935" s="13">
        <f>SUM(A934,AND($C935&gt;=Report!$E$2,$C935&lt;=Report!$E$3))</f>
        <v>10</v>
      </c>
      <c r="B935" s="4"/>
      <c r="C935" s="6"/>
      <c r="D935" s="6"/>
      <c r="E935" s="6"/>
      <c r="F935" s="6"/>
      <c r="G935" s="6"/>
      <c r="H935" s="7"/>
    </row>
    <row r="936" spans="1:8" customFormat="1">
      <c r="A936" s="13">
        <f>SUM(A935,AND($C936&gt;=Report!$E$2,$C936&lt;=Report!$E$3))</f>
        <v>10</v>
      </c>
      <c r="B936" s="4"/>
      <c r="C936" s="6"/>
      <c r="D936" s="6"/>
      <c r="E936" s="6"/>
      <c r="F936" s="6"/>
      <c r="G936" s="6"/>
      <c r="H936" s="7"/>
    </row>
    <row r="937" spans="1:8" customFormat="1">
      <c r="A937" s="13">
        <f>SUM(A936,AND($C937&gt;=Report!$E$2,$C937&lt;=Report!$E$3))</f>
        <v>10</v>
      </c>
      <c r="B937" s="4"/>
      <c r="C937" s="6"/>
      <c r="D937" s="6"/>
      <c r="E937" s="6"/>
      <c r="F937" s="6"/>
      <c r="G937" s="6"/>
      <c r="H937" s="7"/>
    </row>
    <row r="938" spans="1:8" customFormat="1">
      <c r="A938" s="13">
        <f>SUM(A937,AND($C938&gt;=Report!$E$2,$C938&lt;=Report!$E$3))</f>
        <v>10</v>
      </c>
      <c r="B938" s="4"/>
      <c r="C938" s="6"/>
      <c r="D938" s="6"/>
      <c r="E938" s="6"/>
      <c r="F938" s="6"/>
      <c r="G938" s="6"/>
      <c r="H938" s="7"/>
    </row>
    <row r="939" spans="1:8" customFormat="1">
      <c r="A939" s="13">
        <f>SUM(A938,AND($C939&gt;=Report!$E$2,$C939&lt;=Report!$E$3))</f>
        <v>10</v>
      </c>
      <c r="B939" s="4"/>
      <c r="C939" s="6"/>
      <c r="D939" s="6"/>
      <c r="E939" s="6"/>
      <c r="F939" s="6"/>
      <c r="G939" s="6"/>
      <c r="H939" s="7"/>
    </row>
    <row r="940" spans="1:8" customFormat="1">
      <c r="A940" s="13">
        <f>SUM(A939,AND($C940&gt;=Report!$E$2,$C940&lt;=Report!$E$3))</f>
        <v>10</v>
      </c>
      <c r="B940" s="4"/>
      <c r="C940" s="6"/>
      <c r="D940" s="6"/>
      <c r="E940" s="6"/>
      <c r="F940" s="6"/>
      <c r="G940" s="6"/>
      <c r="H940" s="7"/>
    </row>
    <row r="941" spans="1:8" customFormat="1">
      <c r="A941" s="13">
        <f>SUM(A940,AND($C941&gt;=Report!$E$2,$C941&lt;=Report!$E$3))</f>
        <v>10</v>
      </c>
      <c r="B941" s="4"/>
      <c r="C941" s="6"/>
      <c r="D941" s="6"/>
      <c r="E941" s="6"/>
      <c r="F941" s="6"/>
      <c r="G941" s="6"/>
      <c r="H941" s="7"/>
    </row>
    <row r="942" spans="1:8" customFormat="1">
      <c r="A942" s="13">
        <f>SUM(A941,AND($C942&gt;=Report!$E$2,$C942&lt;=Report!$E$3))</f>
        <v>10</v>
      </c>
      <c r="B942" s="4"/>
      <c r="C942" s="6"/>
      <c r="D942" s="6"/>
      <c r="E942" s="6"/>
      <c r="F942" s="6"/>
      <c r="G942" s="6"/>
      <c r="H942" s="7"/>
    </row>
    <row r="943" spans="1:8" customFormat="1">
      <c r="A943" s="13">
        <f>SUM(A942,AND($C943&gt;=Report!$E$2,$C943&lt;=Report!$E$3))</f>
        <v>10</v>
      </c>
      <c r="B943" s="4"/>
      <c r="C943" s="6"/>
      <c r="D943" s="6"/>
      <c r="E943" s="6"/>
      <c r="F943" s="6"/>
      <c r="G943" s="6"/>
      <c r="H943" s="7"/>
    </row>
    <row r="944" spans="1:8" customFormat="1">
      <c r="A944" s="13">
        <f>SUM(A943,AND($C944&gt;=Report!$E$2,$C944&lt;=Report!$E$3))</f>
        <v>10</v>
      </c>
      <c r="B944" s="4"/>
      <c r="C944" s="6"/>
      <c r="D944" s="6"/>
      <c r="E944" s="6"/>
      <c r="F944" s="6"/>
      <c r="G944" s="6"/>
      <c r="H944" s="7"/>
    </row>
    <row r="945" spans="1:8" customFormat="1">
      <c r="A945" s="13">
        <f>SUM(A944,AND($C945&gt;=Report!$E$2,$C945&lt;=Report!$E$3))</f>
        <v>10</v>
      </c>
      <c r="B945" s="4"/>
      <c r="C945" s="6"/>
      <c r="D945" s="6"/>
      <c r="E945" s="6"/>
      <c r="F945" s="6"/>
      <c r="G945" s="6"/>
      <c r="H945" s="7"/>
    </row>
    <row r="946" spans="1:8" customFormat="1">
      <c r="A946" s="13">
        <f>SUM(A945,AND($C946&gt;=Report!$E$2,$C946&lt;=Report!$E$3))</f>
        <v>10</v>
      </c>
      <c r="B946" s="4"/>
      <c r="C946" s="6"/>
      <c r="D946" s="6"/>
      <c r="E946" s="6"/>
      <c r="F946" s="6"/>
      <c r="G946" s="6"/>
      <c r="H946" s="7"/>
    </row>
    <row r="947" spans="1:8" customFormat="1">
      <c r="A947" s="13">
        <f>SUM(A946,AND($C947&gt;=Report!$E$2,$C947&lt;=Report!$E$3))</f>
        <v>10</v>
      </c>
      <c r="B947" s="4"/>
      <c r="C947" s="6"/>
      <c r="D947" s="6"/>
      <c r="E947" s="6"/>
      <c r="F947" s="6"/>
      <c r="G947" s="6"/>
      <c r="H947" s="7"/>
    </row>
    <row r="948" spans="1:8" customFormat="1">
      <c r="A948" s="13">
        <f>SUM(A947,AND($C948&gt;=Report!$E$2,$C948&lt;=Report!$E$3))</f>
        <v>10</v>
      </c>
      <c r="B948" s="4"/>
      <c r="C948" s="6"/>
      <c r="D948" s="6"/>
      <c r="E948" s="6"/>
      <c r="F948" s="6"/>
      <c r="G948" s="6"/>
      <c r="H948" s="7"/>
    </row>
    <row r="949" spans="1:8" customFormat="1">
      <c r="A949" s="13">
        <f>SUM(A948,AND($C949&gt;=Report!$E$2,$C949&lt;=Report!$E$3))</f>
        <v>10</v>
      </c>
      <c r="B949" s="4"/>
      <c r="C949" s="6"/>
      <c r="D949" s="6"/>
      <c r="E949" s="6"/>
      <c r="F949" s="6"/>
      <c r="G949" s="6"/>
      <c r="H949" s="7"/>
    </row>
    <row r="950" spans="1:8" customFormat="1">
      <c r="A950" s="13">
        <f>SUM(A949,AND($C950&gt;=Report!$E$2,$C950&lt;=Report!$E$3))</f>
        <v>10</v>
      </c>
      <c r="B950" s="4"/>
      <c r="C950" s="6"/>
      <c r="D950" s="6"/>
      <c r="E950" s="6"/>
      <c r="F950" s="6"/>
      <c r="G950" s="6"/>
      <c r="H950" s="7"/>
    </row>
    <row r="951" spans="1:8" customFormat="1">
      <c r="A951" s="13">
        <f>SUM(A950,AND($C951&gt;=Report!$E$2,$C951&lt;=Report!$E$3))</f>
        <v>10</v>
      </c>
      <c r="B951" s="4"/>
      <c r="C951" s="6"/>
      <c r="D951" s="6"/>
      <c r="E951" s="6"/>
      <c r="F951" s="6"/>
      <c r="G951" s="6"/>
      <c r="H951" s="7"/>
    </row>
    <row r="952" spans="1:8" customFormat="1">
      <c r="A952" s="13">
        <f>SUM(A951,AND($C952&gt;=Report!$E$2,$C952&lt;=Report!$E$3))</f>
        <v>10</v>
      </c>
      <c r="B952" s="4"/>
      <c r="C952" s="6"/>
      <c r="D952" s="6"/>
      <c r="E952" s="6"/>
      <c r="F952" s="6"/>
      <c r="G952" s="6"/>
      <c r="H952" s="7"/>
    </row>
    <row r="953" spans="1:8" customFormat="1">
      <c r="A953" s="13">
        <f>SUM(A952,AND($C953&gt;=Report!$E$2,$C953&lt;=Report!$E$3))</f>
        <v>10</v>
      </c>
      <c r="B953" s="4"/>
      <c r="C953" s="6"/>
      <c r="D953" s="6"/>
      <c r="E953" s="6"/>
      <c r="F953" s="6"/>
      <c r="G953" s="6"/>
      <c r="H953" s="7"/>
    </row>
    <row r="954" spans="1:8" customFormat="1">
      <c r="A954" s="13">
        <f>SUM(A953,AND($C954&gt;=Report!$E$2,$C954&lt;=Report!$E$3))</f>
        <v>10</v>
      </c>
      <c r="B954" s="4"/>
      <c r="C954" s="6"/>
      <c r="D954" s="6"/>
      <c r="E954" s="6"/>
      <c r="F954" s="6"/>
      <c r="G954" s="6"/>
      <c r="H954" s="7"/>
    </row>
    <row r="955" spans="1:8" customFormat="1">
      <c r="A955" s="13">
        <f>SUM(A954,AND($C955&gt;=Report!$E$2,$C955&lt;=Report!$E$3))</f>
        <v>10</v>
      </c>
      <c r="B955" s="4"/>
      <c r="C955" s="6"/>
      <c r="D955" s="6"/>
      <c r="E955" s="6"/>
      <c r="F955" s="6"/>
      <c r="G955" s="6"/>
      <c r="H955" s="7"/>
    </row>
    <row r="956" spans="1:8" customFormat="1">
      <c r="A956" s="13">
        <f>SUM(A955,AND($C956&gt;=Report!$E$2,$C956&lt;=Report!$E$3))</f>
        <v>10</v>
      </c>
      <c r="B956" s="4"/>
      <c r="C956" s="6"/>
      <c r="D956" s="6"/>
      <c r="E956" s="6"/>
      <c r="F956" s="6"/>
      <c r="G956" s="6"/>
      <c r="H956" s="7"/>
    </row>
    <row r="957" spans="1:8" customFormat="1">
      <c r="A957" s="13">
        <f>SUM(A956,AND($C957&gt;=Report!$E$2,$C957&lt;=Report!$E$3))</f>
        <v>10</v>
      </c>
      <c r="B957" s="4"/>
      <c r="C957" s="6"/>
      <c r="D957" s="6"/>
      <c r="E957" s="6"/>
      <c r="F957" s="6"/>
      <c r="G957" s="6"/>
      <c r="H957" s="7"/>
    </row>
    <row r="958" spans="1:8" customFormat="1">
      <c r="A958" s="13">
        <f>SUM(A957,AND($C958&gt;=Report!$E$2,$C958&lt;=Report!$E$3))</f>
        <v>10</v>
      </c>
      <c r="B958" s="4"/>
      <c r="C958" s="6"/>
      <c r="D958" s="6"/>
      <c r="E958" s="6"/>
      <c r="F958" s="6"/>
      <c r="G958" s="6"/>
      <c r="H958" s="7"/>
    </row>
    <row r="959" spans="1:8" customFormat="1">
      <c r="A959" s="13">
        <f>SUM(A958,AND($C959&gt;=Report!$E$2,$C959&lt;=Report!$E$3))</f>
        <v>10</v>
      </c>
      <c r="B959" s="4"/>
      <c r="C959" s="6"/>
      <c r="D959" s="6"/>
      <c r="E959" s="6"/>
      <c r="F959" s="6"/>
      <c r="G959" s="6"/>
      <c r="H959" s="7"/>
    </row>
    <row r="960" spans="1:8" customFormat="1">
      <c r="A960" s="13">
        <f>SUM(A959,AND($C960&gt;=Report!$E$2,$C960&lt;=Report!$E$3))</f>
        <v>10</v>
      </c>
      <c r="B960" s="4"/>
      <c r="C960" s="6"/>
      <c r="D960" s="6"/>
      <c r="E960" s="6"/>
      <c r="F960" s="6"/>
      <c r="G960" s="6"/>
      <c r="H960" s="7"/>
    </row>
    <row r="961" spans="1:8" customFormat="1">
      <c r="A961" s="13">
        <f>SUM(A960,AND($C961&gt;=Report!$E$2,$C961&lt;=Report!$E$3))</f>
        <v>10</v>
      </c>
      <c r="B961" s="4"/>
      <c r="C961" s="6"/>
      <c r="D961" s="6"/>
      <c r="E961" s="6"/>
      <c r="F961" s="6"/>
      <c r="G961" s="6"/>
      <c r="H961" s="7"/>
    </row>
    <row r="962" spans="1:8" customFormat="1">
      <c r="A962" s="13">
        <f>SUM(A961,AND($C962&gt;=Report!$E$2,$C962&lt;=Report!$E$3))</f>
        <v>10</v>
      </c>
      <c r="B962" s="4"/>
      <c r="C962" s="6"/>
      <c r="D962" s="6"/>
      <c r="E962" s="6"/>
      <c r="F962" s="6"/>
      <c r="G962" s="6"/>
      <c r="H962" s="7"/>
    </row>
    <row r="963" spans="1:8" customFormat="1">
      <c r="A963" s="13">
        <f>SUM(A962,AND($C963&gt;=Report!$E$2,$C963&lt;=Report!$E$3))</f>
        <v>10</v>
      </c>
      <c r="B963" s="4"/>
      <c r="C963" s="6"/>
      <c r="D963" s="6"/>
      <c r="E963" s="6"/>
      <c r="F963" s="6"/>
      <c r="G963" s="6"/>
      <c r="H963" s="7"/>
    </row>
    <row r="964" spans="1:8" customFormat="1">
      <c r="A964" s="13">
        <f>SUM(A963,AND($C964&gt;=Report!$E$2,$C964&lt;=Report!$E$3))</f>
        <v>10</v>
      </c>
      <c r="B964" s="4"/>
      <c r="C964" s="6"/>
      <c r="D964" s="6"/>
      <c r="E964" s="6"/>
      <c r="F964" s="6"/>
      <c r="G964" s="6"/>
      <c r="H964" s="7"/>
    </row>
    <row r="965" spans="1:8" customFormat="1">
      <c r="A965" s="13">
        <f>SUM(A964,AND($C965&gt;=Report!$E$2,$C965&lt;=Report!$E$3))</f>
        <v>10</v>
      </c>
      <c r="B965" s="4"/>
      <c r="C965" s="6"/>
      <c r="D965" s="6"/>
      <c r="E965" s="6"/>
      <c r="F965" s="6"/>
      <c r="G965" s="6"/>
      <c r="H965" s="7"/>
    </row>
    <row r="966" spans="1:8" customFormat="1">
      <c r="A966" s="13">
        <f>SUM(A965,AND($C966&gt;=Report!$E$2,$C966&lt;=Report!$E$3))</f>
        <v>10</v>
      </c>
      <c r="B966" s="4"/>
      <c r="C966" s="6"/>
      <c r="D966" s="6"/>
      <c r="E966" s="6"/>
      <c r="F966" s="6"/>
      <c r="G966" s="6"/>
      <c r="H966" s="7"/>
    </row>
    <row r="967" spans="1:8" customFormat="1">
      <c r="A967" s="13">
        <f>SUM(A966,AND($C967&gt;=Report!$E$2,$C967&lt;=Report!$E$3))</f>
        <v>10</v>
      </c>
      <c r="B967" s="4"/>
      <c r="C967" s="6"/>
      <c r="D967" s="6"/>
      <c r="E967" s="6"/>
      <c r="F967" s="6"/>
      <c r="G967" s="6"/>
      <c r="H967" s="7"/>
    </row>
    <row r="968" spans="1:8" customFormat="1">
      <c r="A968" s="13">
        <f>SUM(A967,AND($C968&gt;=Report!$E$2,$C968&lt;=Report!$E$3))</f>
        <v>10</v>
      </c>
      <c r="B968" s="4"/>
      <c r="C968" s="6"/>
      <c r="D968" s="6"/>
      <c r="E968" s="6"/>
      <c r="F968" s="6"/>
      <c r="G968" s="6"/>
      <c r="H968" s="7"/>
    </row>
    <row r="969" spans="1:8" customFormat="1">
      <c r="A969" s="13">
        <f>SUM(A968,AND($C969&gt;=Report!$E$2,$C969&lt;=Report!$E$3))</f>
        <v>10</v>
      </c>
      <c r="B969" s="4"/>
      <c r="C969" s="6"/>
      <c r="D969" s="6"/>
      <c r="E969" s="6"/>
      <c r="F969" s="6"/>
      <c r="G969" s="6"/>
      <c r="H969" s="7"/>
    </row>
    <row r="970" spans="1:8" customFormat="1">
      <c r="A970" s="13">
        <f>SUM(A969,AND($C970&gt;=Report!$E$2,$C970&lt;=Report!$E$3))</f>
        <v>10</v>
      </c>
      <c r="B970" s="4"/>
      <c r="C970" s="6"/>
      <c r="D970" s="6"/>
      <c r="E970" s="6"/>
      <c r="F970" s="6"/>
      <c r="G970" s="6"/>
      <c r="H970" s="7"/>
    </row>
    <row r="971" spans="1:8" customFormat="1">
      <c r="A971" s="13">
        <f>SUM(A970,AND($C971&gt;=Report!$E$2,$C971&lt;=Report!$E$3))</f>
        <v>10</v>
      </c>
      <c r="B971" s="4"/>
      <c r="C971" s="6"/>
      <c r="D971" s="6"/>
      <c r="E971" s="6"/>
      <c r="F971" s="6"/>
      <c r="G971" s="6"/>
      <c r="H971" s="7"/>
    </row>
    <row r="972" spans="1:8" customFormat="1">
      <c r="A972" s="13">
        <f>SUM(A971,AND($C972&gt;=Report!$E$2,$C972&lt;=Report!$E$3))</f>
        <v>10</v>
      </c>
      <c r="B972" s="4"/>
      <c r="C972" s="6"/>
      <c r="D972" s="6"/>
      <c r="E972" s="6"/>
      <c r="F972" s="6"/>
      <c r="G972" s="6"/>
      <c r="H972" s="7"/>
    </row>
    <row r="973" spans="1:8" customFormat="1">
      <c r="A973" s="13">
        <f>SUM(A972,AND($C973&gt;=Report!$E$2,$C973&lt;=Report!$E$3))</f>
        <v>10</v>
      </c>
      <c r="B973" s="4"/>
      <c r="C973" s="6"/>
      <c r="D973" s="6"/>
      <c r="E973" s="6"/>
      <c r="F973" s="6"/>
      <c r="G973" s="6"/>
      <c r="H973" s="7"/>
    </row>
    <row r="974" spans="1:8" customFormat="1">
      <c r="A974" s="13">
        <f>SUM(A973,AND($C974&gt;=Report!$E$2,$C974&lt;=Report!$E$3))</f>
        <v>10</v>
      </c>
      <c r="B974" s="4"/>
      <c r="C974" s="6"/>
      <c r="D974" s="6"/>
      <c r="E974" s="6"/>
      <c r="F974" s="6"/>
      <c r="G974" s="6"/>
      <c r="H974" s="7"/>
    </row>
    <row r="975" spans="1:8" customFormat="1">
      <c r="A975" s="13">
        <f>SUM(A974,AND($C975&gt;=Report!$E$2,$C975&lt;=Report!$E$3))</f>
        <v>10</v>
      </c>
      <c r="B975" s="4"/>
      <c r="C975" s="6"/>
      <c r="D975" s="6"/>
      <c r="E975" s="6"/>
      <c r="F975" s="6"/>
      <c r="G975" s="6"/>
      <c r="H975" s="7"/>
    </row>
    <row r="976" spans="1:8" customFormat="1">
      <c r="A976" s="13">
        <f>SUM(A975,AND($C976&gt;=Report!$E$2,$C976&lt;=Report!$E$3))</f>
        <v>10</v>
      </c>
      <c r="B976" s="4"/>
      <c r="C976" s="6"/>
      <c r="D976" s="6"/>
      <c r="E976" s="6"/>
      <c r="F976" s="6"/>
      <c r="G976" s="6"/>
      <c r="H976" s="7"/>
    </row>
    <row r="977" spans="1:8" customFormat="1">
      <c r="A977" s="13">
        <f>SUM(A976,AND($C977&gt;=Report!$E$2,$C977&lt;=Report!$E$3))</f>
        <v>10</v>
      </c>
      <c r="B977" s="4"/>
      <c r="C977" s="6"/>
      <c r="D977" s="6"/>
      <c r="E977" s="6"/>
      <c r="F977" s="6"/>
      <c r="G977" s="6"/>
      <c r="H977" s="7"/>
    </row>
    <row r="978" spans="1:8" customFormat="1">
      <c r="A978" s="13">
        <f>SUM(A977,AND($C978&gt;=Report!$E$2,$C978&lt;=Report!$E$3))</f>
        <v>10</v>
      </c>
      <c r="B978" s="4"/>
      <c r="C978" s="6"/>
      <c r="D978" s="6"/>
      <c r="E978" s="6"/>
      <c r="F978" s="6"/>
      <c r="G978" s="6"/>
      <c r="H978" s="7"/>
    </row>
    <row r="979" spans="1:8" customFormat="1">
      <c r="A979" s="13">
        <f>SUM(A978,AND($C979&gt;=Report!$E$2,$C979&lt;=Report!$E$3))</f>
        <v>10</v>
      </c>
      <c r="B979" s="4"/>
      <c r="C979" s="6"/>
      <c r="D979" s="6"/>
      <c r="E979" s="6"/>
      <c r="F979" s="6"/>
      <c r="G979" s="6"/>
      <c r="H979" s="7"/>
    </row>
    <row r="980" spans="1:8" customFormat="1">
      <c r="A980" s="13">
        <f>SUM(A979,AND($C980&gt;=Report!$E$2,$C980&lt;=Report!$E$3))</f>
        <v>10</v>
      </c>
      <c r="B980" s="4"/>
      <c r="C980" s="6"/>
      <c r="D980" s="6"/>
      <c r="E980" s="6"/>
      <c r="F980" s="6"/>
      <c r="G980" s="6"/>
      <c r="H980" s="7"/>
    </row>
    <row r="981" spans="1:8" customFormat="1">
      <c r="A981" s="13">
        <f>SUM(A980,AND($C981&gt;=Report!$E$2,$C981&lt;=Report!$E$3))</f>
        <v>10</v>
      </c>
      <c r="B981" s="4"/>
      <c r="C981" s="6"/>
      <c r="D981" s="6"/>
      <c r="E981" s="6"/>
      <c r="F981" s="6"/>
      <c r="G981" s="6"/>
      <c r="H981" s="7"/>
    </row>
    <row r="982" spans="1:8" customFormat="1">
      <c r="A982" s="13">
        <f>SUM(A981,AND($C982&gt;=Report!$E$2,$C982&lt;=Report!$E$3))</f>
        <v>10</v>
      </c>
      <c r="B982" s="4"/>
      <c r="C982" s="6"/>
      <c r="D982" s="6"/>
      <c r="E982" s="6"/>
      <c r="F982" s="6"/>
      <c r="G982" s="6"/>
      <c r="H982" s="7"/>
    </row>
    <row r="983" spans="1:8" customFormat="1">
      <c r="A983" s="13">
        <f>SUM(A982,AND($C983&gt;=Report!$E$2,$C983&lt;=Report!$E$3))</f>
        <v>10</v>
      </c>
      <c r="B983" s="4"/>
      <c r="C983" s="6"/>
      <c r="D983" s="6"/>
      <c r="E983" s="6"/>
      <c r="F983" s="6"/>
      <c r="G983" s="6"/>
      <c r="H983" s="7"/>
    </row>
    <row r="984" spans="1:8" customFormat="1">
      <c r="A984" s="13">
        <f>SUM(A983,AND($C984&gt;=Report!$E$2,$C984&lt;=Report!$E$3))</f>
        <v>10</v>
      </c>
      <c r="B984" s="4"/>
      <c r="C984" s="6"/>
      <c r="D984" s="6"/>
      <c r="E984" s="6"/>
      <c r="F984" s="6"/>
      <c r="G984" s="6"/>
      <c r="H984" s="7"/>
    </row>
    <row r="985" spans="1:8" customFormat="1">
      <c r="A985" s="13">
        <f>SUM(A984,AND($C985&gt;=Report!$E$2,$C985&lt;=Report!$E$3))</f>
        <v>10</v>
      </c>
      <c r="B985" s="4"/>
      <c r="C985" s="6"/>
      <c r="D985" s="6"/>
      <c r="E985" s="6"/>
      <c r="F985" s="6"/>
      <c r="G985" s="6"/>
      <c r="H985" s="7"/>
    </row>
    <row r="986" spans="1:8" customFormat="1">
      <c r="A986" s="13">
        <f>SUM(A985,AND($C986&gt;=Report!$E$2,$C986&lt;=Report!$E$3))</f>
        <v>10</v>
      </c>
      <c r="B986" s="4"/>
      <c r="C986" s="6"/>
      <c r="D986" s="6"/>
      <c r="E986" s="6"/>
      <c r="F986" s="6"/>
      <c r="G986" s="6"/>
      <c r="H986" s="7"/>
    </row>
    <row r="987" spans="1:8" customFormat="1">
      <c r="A987" s="13">
        <f>SUM(A986,AND($C987&gt;=Report!$E$2,$C987&lt;=Report!$E$3))</f>
        <v>10</v>
      </c>
      <c r="B987" s="4"/>
      <c r="C987" s="6"/>
      <c r="D987" s="6"/>
      <c r="E987" s="6"/>
      <c r="F987" s="6"/>
      <c r="G987" s="6"/>
      <c r="H987" s="7"/>
    </row>
    <row r="988" spans="1:8" customFormat="1">
      <c r="A988" s="13">
        <f>SUM(A987,AND($C988&gt;=Report!$E$2,$C988&lt;=Report!$E$3))</f>
        <v>10</v>
      </c>
      <c r="B988" s="4"/>
      <c r="C988" s="6"/>
      <c r="D988" s="6"/>
      <c r="E988" s="6"/>
      <c r="F988" s="6"/>
      <c r="G988" s="6"/>
      <c r="H988" s="7"/>
    </row>
    <row r="989" spans="1:8" customFormat="1">
      <c r="A989" s="13">
        <f>SUM(A988,AND($C989&gt;=Report!$E$2,$C989&lt;=Report!$E$3))</f>
        <v>10</v>
      </c>
      <c r="B989" s="4"/>
      <c r="C989" s="6"/>
      <c r="D989" s="6"/>
      <c r="E989" s="6"/>
      <c r="F989" s="6"/>
      <c r="G989" s="6"/>
      <c r="H989" s="7"/>
    </row>
    <row r="990" spans="1:8" customFormat="1">
      <c r="A990" s="13">
        <f>SUM(A989,AND($C990&gt;=Report!$E$2,$C990&lt;=Report!$E$3))</f>
        <v>10</v>
      </c>
      <c r="B990" s="4"/>
      <c r="C990" s="6"/>
      <c r="D990" s="6"/>
      <c r="E990" s="6"/>
      <c r="F990" s="6"/>
      <c r="G990" s="6"/>
      <c r="H990" s="7"/>
    </row>
    <row r="991" spans="1:8" customFormat="1">
      <c r="A991" s="13">
        <f>SUM(A990,AND($C991&gt;=Report!$E$2,$C991&lt;=Report!$E$3))</f>
        <v>10</v>
      </c>
      <c r="B991" s="4"/>
      <c r="C991" s="6"/>
      <c r="D991" s="6"/>
      <c r="E991" s="6"/>
      <c r="F991" s="6"/>
      <c r="G991" s="6"/>
      <c r="H991" s="7"/>
    </row>
    <row r="992" spans="1:8" customFormat="1">
      <c r="A992" s="13">
        <f>SUM(A991,AND($C992&gt;=Report!$E$2,$C992&lt;=Report!$E$3))</f>
        <v>10</v>
      </c>
      <c r="B992" s="4"/>
      <c r="C992" s="6"/>
      <c r="D992" s="6"/>
      <c r="E992" s="6"/>
      <c r="F992" s="6"/>
      <c r="G992" s="6"/>
      <c r="H992" s="7"/>
    </row>
    <row r="993" spans="1:8" customFormat="1">
      <c r="A993" s="13">
        <f>SUM(A992,AND($C993&gt;=Report!$E$2,$C993&lt;=Report!$E$3))</f>
        <v>10</v>
      </c>
      <c r="B993" s="4"/>
      <c r="C993" s="6"/>
      <c r="D993" s="6"/>
      <c r="E993" s="6"/>
      <c r="F993" s="6"/>
      <c r="G993" s="6"/>
      <c r="H993" s="7"/>
    </row>
    <row r="994" spans="1:8" customFormat="1">
      <c r="A994" s="13">
        <f>SUM(A993,AND($C994&gt;=Report!$E$2,$C994&lt;=Report!$E$3))</f>
        <v>10</v>
      </c>
      <c r="B994" s="4"/>
      <c r="C994" s="6"/>
      <c r="D994" s="6"/>
      <c r="E994" s="6"/>
      <c r="F994" s="6"/>
      <c r="G994" s="6"/>
      <c r="H994" s="7"/>
    </row>
    <row r="995" spans="1:8" customFormat="1">
      <c r="A995" s="13">
        <f>SUM(A994,AND($C995&gt;=Report!$E$2,$C995&lt;=Report!$E$3))</f>
        <v>10</v>
      </c>
      <c r="B995" s="4"/>
      <c r="C995" s="6"/>
      <c r="D995" s="6"/>
      <c r="E995" s="6"/>
      <c r="F995" s="6"/>
      <c r="G995" s="6"/>
      <c r="H995" s="7"/>
    </row>
    <row r="996" spans="1:8" customFormat="1">
      <c r="A996" s="13">
        <f>SUM(A995,AND($C996&gt;=Report!$E$2,$C996&lt;=Report!$E$3))</f>
        <v>10</v>
      </c>
      <c r="B996" s="4"/>
      <c r="C996" s="6"/>
      <c r="D996" s="6"/>
      <c r="E996" s="6"/>
      <c r="F996" s="6"/>
      <c r="G996" s="6"/>
      <c r="H996" s="7"/>
    </row>
    <row r="997" spans="1:8" customFormat="1">
      <c r="A997" s="13">
        <f>SUM(A996,AND($C997&gt;=Report!$E$2,$C997&lt;=Report!$E$3))</f>
        <v>10</v>
      </c>
      <c r="B997" s="4"/>
      <c r="C997" s="6"/>
      <c r="D997" s="6"/>
      <c r="E997" s="6"/>
      <c r="F997" s="6"/>
      <c r="G997" s="6"/>
      <c r="H997" s="7"/>
    </row>
    <row r="998" spans="1:8" customFormat="1">
      <c r="A998" s="13">
        <f>SUM(A997,AND($C998&gt;=Report!$E$2,$C998&lt;=Report!$E$3))</f>
        <v>10</v>
      </c>
      <c r="B998" s="4"/>
      <c r="C998" s="6"/>
      <c r="D998" s="6"/>
      <c r="E998" s="6"/>
      <c r="F998" s="6"/>
      <c r="G998" s="6"/>
      <c r="H998" s="7"/>
    </row>
    <row r="999" spans="1:8" customFormat="1">
      <c r="A999" s="13">
        <f>SUM(A998,AND($C999&gt;=Report!$E$2,$C999&lt;=Report!$E$3))</f>
        <v>10</v>
      </c>
      <c r="B999" s="4"/>
      <c r="C999" s="6"/>
      <c r="D999" s="6"/>
      <c r="E999" s="6"/>
      <c r="F999" s="6"/>
      <c r="G999" s="6"/>
      <c r="H999" s="7"/>
    </row>
    <row r="1000" spans="1:8" customFormat="1">
      <c r="A1000" s="13">
        <f>SUM(A999,AND($C1000&gt;=Report!$E$2,$C1000&lt;=Report!$E$3))</f>
        <v>10</v>
      </c>
      <c r="B1000" s="4"/>
      <c r="C1000" s="6"/>
      <c r="D1000" s="6"/>
      <c r="E1000" s="6"/>
      <c r="F1000" s="6"/>
      <c r="G1000" s="6"/>
      <c r="H1000" s="7"/>
    </row>
    <row r="1001" spans="1:8" customFormat="1">
      <c r="A1001" s="13">
        <f>SUM(A1000,AND($C1001&gt;=Report!$E$2,$C1001&lt;=Report!$E$3))</f>
        <v>10</v>
      </c>
      <c r="B1001" s="4"/>
      <c r="C1001" s="6"/>
      <c r="D1001" s="6"/>
      <c r="E1001" s="6"/>
      <c r="F1001" s="6"/>
      <c r="G1001" s="6"/>
      <c r="H1001" s="7"/>
    </row>
    <row r="1002" spans="1:8" customFormat="1">
      <c r="A1002" s="13">
        <f>SUM(A1001,AND($C1002&gt;=Report!$E$2,$C1002&lt;=Report!$E$3))</f>
        <v>10</v>
      </c>
      <c r="B1002" s="4"/>
      <c r="C1002" s="6"/>
      <c r="D1002" s="6"/>
      <c r="E1002" s="6"/>
      <c r="F1002" s="6"/>
      <c r="G1002" s="6"/>
      <c r="H1002" s="7"/>
    </row>
    <row r="1003" spans="1:8" customFormat="1">
      <c r="A1003" s="13">
        <f>SUM(A1002,AND($C1003&gt;=Report!$E$2,$C1003&lt;=Report!$E$3))</f>
        <v>10</v>
      </c>
      <c r="B1003" s="4"/>
      <c r="C1003" s="6"/>
      <c r="D1003" s="6"/>
      <c r="E1003" s="6"/>
      <c r="F1003" s="6"/>
      <c r="G1003" s="6"/>
      <c r="H1003" s="7"/>
    </row>
    <row r="1004" spans="1:8" customFormat="1">
      <c r="A1004" s="13">
        <f>SUM(A1003,AND($C1004&gt;=Report!$E$2,$C1004&lt;=Report!$E$3))</f>
        <v>10</v>
      </c>
      <c r="B1004" s="4"/>
      <c r="C1004" s="6"/>
      <c r="D1004" s="6"/>
      <c r="E1004" s="6"/>
      <c r="F1004" s="6"/>
      <c r="G1004" s="6"/>
      <c r="H1004" s="7"/>
    </row>
    <row r="1005" spans="1:8" customFormat="1">
      <c r="A1005" s="13">
        <f>SUM(A1004,AND($C1005&gt;=Report!$E$2,$C1005&lt;=Report!$E$3))</f>
        <v>10</v>
      </c>
      <c r="B1005" s="4"/>
      <c r="C1005" s="6"/>
      <c r="D1005" s="6"/>
      <c r="E1005" s="6"/>
      <c r="F1005" s="6"/>
      <c r="G1005" s="6"/>
      <c r="H1005" s="7"/>
    </row>
    <row r="1006" spans="1:8" customFormat="1">
      <c r="A1006" s="13">
        <f>SUM(A1005,AND($C1006&gt;=Report!$E$2,$C1006&lt;=Report!$E$3))</f>
        <v>10</v>
      </c>
      <c r="B1006" s="4"/>
      <c r="C1006" s="6"/>
      <c r="D1006" s="6"/>
      <c r="E1006" s="6"/>
      <c r="F1006" s="6"/>
      <c r="G1006" s="6"/>
      <c r="H1006" s="7"/>
    </row>
    <row r="1007" spans="1:8" customFormat="1">
      <c r="A1007" s="13">
        <f>SUM(A1006,AND($C1007&gt;=Report!$E$2,$C1007&lt;=Report!$E$3))</f>
        <v>10</v>
      </c>
      <c r="B1007" s="4"/>
      <c r="C1007" s="6"/>
      <c r="D1007" s="6"/>
      <c r="E1007" s="6"/>
      <c r="F1007" s="6"/>
      <c r="G1007" s="6"/>
      <c r="H1007" s="7"/>
    </row>
    <row r="1008" spans="1:8" customFormat="1">
      <c r="A1008" s="13">
        <f>SUM(A1007,AND($C1008&gt;=Report!$E$2,$C1008&lt;=Report!$E$3))</f>
        <v>10</v>
      </c>
      <c r="B1008" s="4"/>
      <c r="C1008" s="6"/>
      <c r="D1008" s="6"/>
      <c r="E1008" s="6"/>
      <c r="F1008" s="6"/>
      <c r="G1008" s="6"/>
      <c r="H1008" s="7"/>
    </row>
    <row r="1009" spans="1:8" customFormat="1">
      <c r="A1009" s="13">
        <f>SUM(A1008,AND($C1009&gt;=Report!$E$2,$C1009&lt;=Report!$E$3))</f>
        <v>10</v>
      </c>
      <c r="B1009" s="4"/>
      <c r="C1009" s="6"/>
      <c r="D1009" s="6"/>
      <c r="E1009" s="6"/>
      <c r="F1009" s="6"/>
      <c r="G1009" s="6"/>
      <c r="H1009" s="7"/>
    </row>
    <row r="1010" spans="1:8" customFormat="1">
      <c r="A1010" s="13">
        <f>SUM(A1009,AND($C1010&gt;=Report!$E$2,$C1010&lt;=Report!$E$3))</f>
        <v>10</v>
      </c>
      <c r="B1010" s="4"/>
      <c r="C1010" s="6"/>
      <c r="D1010" s="6"/>
      <c r="E1010" s="6"/>
      <c r="F1010" s="6"/>
      <c r="G1010" s="6"/>
      <c r="H1010" s="7"/>
    </row>
    <row r="1011" spans="1:8" customFormat="1">
      <c r="A1011" s="13">
        <f>SUM(A1010,AND($C1011&gt;=Report!$E$2,$C1011&lt;=Report!$E$3))</f>
        <v>10</v>
      </c>
      <c r="B1011" s="4"/>
      <c r="C1011" s="6"/>
      <c r="D1011" s="6"/>
      <c r="E1011" s="6"/>
      <c r="F1011" s="6"/>
      <c r="G1011" s="6"/>
      <c r="H1011" s="7"/>
    </row>
    <row r="1012" spans="1:8" customFormat="1">
      <c r="A1012" s="13">
        <f>SUM(A1011,AND($C1012&gt;=Report!$E$2,$C1012&lt;=Report!$E$3))</f>
        <v>10</v>
      </c>
      <c r="B1012" s="4"/>
      <c r="C1012" s="6"/>
      <c r="D1012" s="6"/>
      <c r="E1012" s="6"/>
      <c r="F1012" s="6"/>
      <c r="G1012" s="6"/>
      <c r="H1012" s="7"/>
    </row>
    <row r="1013" spans="1:8" customFormat="1">
      <c r="A1013" s="13">
        <f>SUM(A1012,AND($C1013&gt;=Report!$E$2,$C1013&lt;=Report!$E$3))</f>
        <v>10</v>
      </c>
      <c r="B1013" s="4"/>
      <c r="C1013" s="6"/>
      <c r="D1013" s="6"/>
      <c r="E1013" s="6"/>
      <c r="F1013" s="6"/>
      <c r="G1013" s="6"/>
      <c r="H1013" s="7"/>
    </row>
    <row r="1014" spans="1:8" customFormat="1">
      <c r="A1014" s="13">
        <f>SUM(A1013,AND($C1014&gt;=Report!$E$2,$C1014&lt;=Report!$E$3))</f>
        <v>10</v>
      </c>
      <c r="B1014" s="4"/>
      <c r="C1014" s="6"/>
      <c r="D1014" s="6"/>
      <c r="E1014" s="6"/>
      <c r="F1014" s="6"/>
      <c r="G1014" s="6"/>
      <c r="H1014" s="7"/>
    </row>
    <row r="1015" spans="1:8" customFormat="1">
      <c r="A1015" s="13">
        <f>SUM(A1014,AND($C1015&gt;=Report!$E$2,$C1015&lt;=Report!$E$3))</f>
        <v>10</v>
      </c>
      <c r="B1015" s="4"/>
      <c r="C1015" s="6"/>
      <c r="D1015" s="6"/>
      <c r="E1015" s="6"/>
      <c r="F1015" s="6"/>
      <c r="G1015" s="6"/>
      <c r="H1015" s="7"/>
    </row>
    <row r="1016" spans="1:8" customFormat="1">
      <c r="A1016" s="13">
        <f>SUM(A1015,AND($C1016&gt;=Report!$E$2,$C1016&lt;=Report!$E$3))</f>
        <v>10</v>
      </c>
      <c r="B1016" s="4"/>
      <c r="C1016" s="6"/>
      <c r="D1016" s="6"/>
      <c r="E1016" s="6"/>
      <c r="F1016" s="6"/>
      <c r="G1016" s="6"/>
      <c r="H1016" s="7"/>
    </row>
    <row r="1017" spans="1:8" customFormat="1">
      <c r="A1017" s="13">
        <f>SUM(A1016,AND($C1017&gt;=Report!$E$2,$C1017&lt;=Report!$E$3))</f>
        <v>10</v>
      </c>
      <c r="B1017" s="4"/>
      <c r="C1017" s="6"/>
      <c r="D1017" s="6"/>
      <c r="E1017" s="6"/>
      <c r="F1017" s="6"/>
      <c r="G1017" s="6"/>
      <c r="H1017" s="7"/>
    </row>
    <row r="1018" spans="1:8" customFormat="1">
      <c r="A1018" s="13">
        <f>SUM(A1017,AND($C1018&gt;=Report!$E$2,$C1018&lt;=Report!$E$3))</f>
        <v>10</v>
      </c>
      <c r="B1018" s="4"/>
      <c r="C1018" s="6"/>
      <c r="D1018" s="6"/>
      <c r="E1018" s="6"/>
      <c r="F1018" s="6"/>
      <c r="G1018" s="6"/>
      <c r="H1018" s="7"/>
    </row>
    <row r="1019" spans="1:8" customFormat="1">
      <c r="A1019" s="13">
        <f>SUM(A1018,AND($C1019&gt;=Report!$E$2,$C1019&lt;=Report!$E$3))</f>
        <v>10</v>
      </c>
      <c r="B1019" s="4"/>
      <c r="C1019" s="6"/>
      <c r="D1019" s="6"/>
      <c r="E1019" s="6"/>
      <c r="F1019" s="6"/>
      <c r="G1019" s="6"/>
      <c r="H1019" s="7"/>
    </row>
    <row r="1020" spans="1:8" customFormat="1">
      <c r="A1020" s="13">
        <f>SUM(A1019,AND($C1020&gt;=Report!$E$2,$C1020&lt;=Report!$E$3))</f>
        <v>10</v>
      </c>
      <c r="B1020" s="4"/>
      <c r="C1020" s="6"/>
      <c r="D1020" s="6"/>
      <c r="E1020" s="6"/>
      <c r="F1020" s="6"/>
      <c r="G1020" s="6"/>
      <c r="H1020" s="7"/>
    </row>
    <row r="1021" spans="1:8" customFormat="1">
      <c r="A1021" s="13">
        <f>SUM(A1020,AND($C1021&gt;=Report!$E$2,$C1021&lt;=Report!$E$3))</f>
        <v>10</v>
      </c>
      <c r="B1021" s="4"/>
      <c r="C1021" s="6"/>
      <c r="D1021" s="6"/>
      <c r="E1021" s="6"/>
      <c r="F1021" s="6"/>
      <c r="G1021" s="6"/>
      <c r="H1021" s="7"/>
    </row>
    <row r="1022" spans="1:8" customFormat="1">
      <c r="A1022" s="13">
        <f>SUM(A1021,AND($C1022&gt;=Report!$E$2,$C1022&lt;=Report!$E$3))</f>
        <v>10</v>
      </c>
      <c r="B1022" s="4"/>
      <c r="C1022" s="6"/>
      <c r="D1022" s="6"/>
      <c r="E1022" s="6"/>
      <c r="F1022" s="6"/>
      <c r="G1022" s="6"/>
      <c r="H1022" s="7"/>
    </row>
    <row r="1023" spans="1:8" customFormat="1">
      <c r="A1023" s="13">
        <f>SUM(A1022,AND($C1023&gt;=Report!$E$2,$C1023&lt;=Report!$E$3))</f>
        <v>10</v>
      </c>
      <c r="B1023" s="4"/>
      <c r="C1023" s="6"/>
      <c r="D1023" s="6"/>
      <c r="E1023" s="6"/>
      <c r="F1023" s="6"/>
      <c r="G1023" s="6"/>
      <c r="H1023" s="7"/>
    </row>
    <row r="1024" spans="1:8" customFormat="1">
      <c r="A1024" s="13">
        <f>SUM(A1023,AND($C1024&gt;=Report!$E$2,$C1024&lt;=Report!$E$3))</f>
        <v>10</v>
      </c>
      <c r="B1024" s="4"/>
      <c r="C1024" s="6"/>
      <c r="D1024" s="6"/>
      <c r="E1024" s="6"/>
      <c r="F1024" s="6"/>
      <c r="G1024" s="6"/>
      <c r="H1024" s="7"/>
    </row>
    <row r="1025" spans="1:8" customFormat="1">
      <c r="A1025" s="13">
        <f>SUM(A1024,AND($C1025&gt;=Report!$E$2,$C1025&lt;=Report!$E$3))</f>
        <v>10</v>
      </c>
      <c r="B1025" s="4"/>
      <c r="C1025" s="6"/>
      <c r="D1025" s="6"/>
      <c r="E1025" s="6"/>
      <c r="F1025" s="6"/>
      <c r="G1025" s="6"/>
      <c r="H1025" s="7"/>
    </row>
    <row r="1026" spans="1:8" customFormat="1">
      <c r="A1026" s="13">
        <f>SUM(A1025,AND($C1026&gt;=Report!$E$2,$C1026&lt;=Report!$E$3))</f>
        <v>10</v>
      </c>
      <c r="B1026" s="4"/>
      <c r="C1026" s="6"/>
      <c r="D1026" s="6"/>
      <c r="E1026" s="6"/>
      <c r="F1026" s="6"/>
      <c r="G1026" s="6"/>
      <c r="H1026" s="7"/>
    </row>
    <row r="1027" spans="1:8" customFormat="1">
      <c r="A1027" s="13">
        <f>SUM(A1026,AND($C1027&gt;=Report!$E$2,$C1027&lt;=Report!$E$3))</f>
        <v>10</v>
      </c>
      <c r="B1027" s="4"/>
      <c r="C1027" s="6"/>
      <c r="D1027" s="6"/>
      <c r="E1027" s="6"/>
      <c r="F1027" s="6"/>
      <c r="G1027" s="6"/>
      <c r="H1027" s="7"/>
    </row>
    <row r="1028" spans="1:8" customFormat="1">
      <c r="A1028" s="13">
        <f>SUM(A1027,AND($C1028&gt;=Report!$E$2,$C1028&lt;=Report!$E$3))</f>
        <v>10</v>
      </c>
      <c r="B1028" s="4"/>
      <c r="C1028" s="6"/>
      <c r="D1028" s="6"/>
      <c r="E1028" s="6"/>
      <c r="F1028" s="6"/>
      <c r="G1028" s="6"/>
      <c r="H1028" s="7"/>
    </row>
    <row r="1029" spans="1:8" customFormat="1">
      <c r="A1029" s="13">
        <f>SUM(A1028,AND($C1029&gt;=Report!$E$2,$C1029&lt;=Report!$E$3))</f>
        <v>10</v>
      </c>
      <c r="B1029" s="4"/>
      <c r="C1029" s="6"/>
      <c r="D1029" s="6"/>
      <c r="E1029" s="6"/>
      <c r="F1029" s="6"/>
      <c r="G1029" s="6"/>
      <c r="H1029" s="7"/>
    </row>
    <row r="1030" spans="1:8" customFormat="1">
      <c r="A1030" s="13">
        <f>SUM(A1029,AND($C1030&gt;=Report!$E$2,$C1030&lt;=Report!$E$3))</f>
        <v>10</v>
      </c>
      <c r="B1030" s="4"/>
      <c r="C1030" s="6"/>
      <c r="D1030" s="6"/>
      <c r="E1030" s="6"/>
      <c r="F1030" s="6"/>
      <c r="G1030" s="6"/>
      <c r="H1030" s="7"/>
    </row>
    <row r="1031" spans="1:8" customFormat="1">
      <c r="A1031" s="13">
        <f>SUM(A1030,AND($C1031&gt;=Report!$E$2,$C1031&lt;=Report!$E$3))</f>
        <v>10</v>
      </c>
      <c r="B1031" s="4"/>
      <c r="C1031" s="6"/>
      <c r="D1031" s="6"/>
      <c r="E1031" s="6"/>
      <c r="F1031" s="6"/>
      <c r="G1031" s="6"/>
      <c r="H1031" s="7"/>
    </row>
    <row r="1032" spans="1:8" customFormat="1">
      <c r="A1032" s="13">
        <f>SUM(A1031,AND($C1032&gt;=Report!$E$2,$C1032&lt;=Report!$E$3))</f>
        <v>10</v>
      </c>
      <c r="B1032" s="4"/>
      <c r="C1032" s="6"/>
      <c r="D1032" s="6"/>
      <c r="E1032" s="6"/>
      <c r="F1032" s="6"/>
      <c r="G1032" s="6"/>
      <c r="H1032" s="7"/>
    </row>
    <row r="1033" spans="1:8" customFormat="1">
      <c r="A1033" s="13">
        <f>SUM(A1032,AND($C1033&gt;=Report!$E$2,$C1033&lt;=Report!$E$3))</f>
        <v>10</v>
      </c>
      <c r="B1033" s="4"/>
      <c r="C1033" s="6"/>
      <c r="D1033" s="6"/>
      <c r="E1033" s="6"/>
      <c r="F1033" s="6"/>
      <c r="G1033" s="6"/>
      <c r="H1033" s="7"/>
    </row>
    <row r="1034" spans="1:8" customFormat="1">
      <c r="A1034" s="13">
        <f>SUM(A1033,AND($C1034&gt;=Report!$E$2,$C1034&lt;=Report!$E$3))</f>
        <v>10</v>
      </c>
      <c r="B1034" s="4"/>
      <c r="C1034" s="6"/>
      <c r="D1034" s="6"/>
      <c r="E1034" s="6"/>
      <c r="F1034" s="6"/>
      <c r="G1034" s="6"/>
      <c r="H1034" s="7"/>
    </row>
    <row r="1035" spans="1:8" customFormat="1">
      <c r="A1035" s="13">
        <f>SUM(A1034,AND($C1035&gt;=Report!$E$2,$C1035&lt;=Report!$E$3))</f>
        <v>10</v>
      </c>
      <c r="B1035" s="4"/>
      <c r="C1035" s="6"/>
      <c r="D1035" s="6"/>
      <c r="E1035" s="6"/>
      <c r="F1035" s="6"/>
      <c r="G1035" s="6"/>
      <c r="H1035" s="7"/>
    </row>
    <row r="1036" spans="1:8" customFormat="1">
      <c r="A1036" s="13">
        <f>SUM(A1035,AND($C1036&gt;=Report!$E$2,$C1036&lt;=Report!$E$3))</f>
        <v>10</v>
      </c>
      <c r="B1036" s="4"/>
      <c r="C1036" s="6"/>
      <c r="D1036" s="6"/>
      <c r="E1036" s="6"/>
      <c r="F1036" s="6"/>
      <c r="G1036" s="6"/>
      <c r="H1036" s="7"/>
    </row>
    <row r="1037" spans="1:8" customFormat="1">
      <c r="A1037" s="13">
        <f>SUM(A1036,AND($C1037&gt;=Report!$E$2,$C1037&lt;=Report!$E$3))</f>
        <v>10</v>
      </c>
      <c r="B1037" s="4"/>
      <c r="C1037" s="6"/>
      <c r="D1037" s="6"/>
      <c r="E1037" s="6"/>
      <c r="F1037" s="6"/>
      <c r="G1037" s="6"/>
      <c r="H1037" s="7"/>
    </row>
    <row r="1038" spans="1:8" customFormat="1">
      <c r="A1038" s="13">
        <f>SUM(A1037,AND($C1038&gt;=Report!$E$2,$C1038&lt;=Report!$E$3))</f>
        <v>10</v>
      </c>
      <c r="B1038" s="4"/>
      <c r="C1038" s="6"/>
      <c r="D1038" s="6"/>
      <c r="E1038" s="6"/>
      <c r="F1038" s="6"/>
      <c r="G1038" s="6"/>
      <c r="H1038" s="7"/>
    </row>
    <row r="1039" spans="1:8" customFormat="1">
      <c r="A1039" s="13">
        <f>SUM(A1038,AND($C1039&gt;=Report!$E$2,$C1039&lt;=Report!$E$3))</f>
        <v>10</v>
      </c>
      <c r="B1039" s="4"/>
      <c r="C1039" s="6"/>
      <c r="D1039" s="6"/>
      <c r="E1039" s="6"/>
      <c r="F1039" s="6"/>
      <c r="G1039" s="6"/>
      <c r="H1039" s="7"/>
    </row>
    <row r="1040" spans="1:8" customFormat="1">
      <c r="A1040" s="13">
        <f>SUM(A1039,AND($C1040&gt;=Report!$E$2,$C1040&lt;=Report!$E$3))</f>
        <v>10</v>
      </c>
      <c r="B1040" s="4"/>
      <c r="C1040" s="6"/>
      <c r="D1040" s="6"/>
      <c r="E1040" s="6"/>
      <c r="F1040" s="6"/>
      <c r="G1040" s="6"/>
      <c r="H1040" s="7"/>
    </row>
    <row r="1041" spans="1:8" customFormat="1">
      <c r="A1041" s="13">
        <f>SUM(A1040,AND($C1041&gt;=Report!$E$2,$C1041&lt;=Report!$E$3))</f>
        <v>10</v>
      </c>
      <c r="B1041" s="4"/>
      <c r="C1041" s="6"/>
      <c r="D1041" s="6"/>
      <c r="E1041" s="6"/>
      <c r="F1041" s="6"/>
      <c r="G1041" s="6"/>
      <c r="H1041" s="7"/>
    </row>
    <row r="1042" spans="1:8" customFormat="1">
      <c r="A1042" s="13">
        <f>SUM(A1041,AND($C1042&gt;=Report!$E$2,$C1042&lt;=Report!$E$3))</f>
        <v>10</v>
      </c>
      <c r="B1042" s="4"/>
      <c r="C1042" s="6"/>
      <c r="D1042" s="6"/>
      <c r="E1042" s="6"/>
      <c r="F1042" s="6"/>
      <c r="G1042" s="6"/>
      <c r="H1042" s="7"/>
    </row>
    <row r="1043" spans="1:8" customFormat="1">
      <c r="A1043" s="13">
        <f>SUM(A1042,AND($C1043&gt;=Report!$E$2,$C1043&lt;=Report!$E$3))</f>
        <v>10</v>
      </c>
      <c r="B1043" s="4"/>
      <c r="C1043" s="6"/>
      <c r="D1043" s="6"/>
      <c r="E1043" s="6"/>
      <c r="F1043" s="6"/>
      <c r="G1043" s="6"/>
      <c r="H1043" s="7"/>
    </row>
    <row r="1044" spans="1:8" customFormat="1">
      <c r="A1044" s="13">
        <f>SUM(A1043,AND($C1044&gt;=Report!$E$2,$C1044&lt;=Report!$E$3))</f>
        <v>10</v>
      </c>
      <c r="B1044" s="4"/>
      <c r="C1044" s="6"/>
      <c r="D1044" s="6"/>
      <c r="E1044" s="6"/>
      <c r="F1044" s="6"/>
      <c r="G1044" s="6"/>
      <c r="H1044" s="7"/>
    </row>
    <row r="1045" spans="1:8" customFormat="1">
      <c r="A1045" s="13">
        <f>SUM(A1044,AND($C1045&gt;=Report!$E$2,$C1045&lt;=Report!$E$3))</f>
        <v>10</v>
      </c>
      <c r="B1045" s="4"/>
      <c r="C1045" s="6"/>
      <c r="D1045" s="6"/>
      <c r="E1045" s="6"/>
      <c r="F1045" s="6"/>
      <c r="G1045" s="6"/>
      <c r="H1045" s="7"/>
    </row>
    <row r="1046" spans="1:8" customFormat="1">
      <c r="A1046" s="13">
        <f>SUM(A1045,AND($C1046&gt;=Report!$E$2,$C1046&lt;=Report!$E$3))</f>
        <v>10</v>
      </c>
      <c r="B1046" s="4"/>
      <c r="C1046" s="6"/>
      <c r="D1046" s="6"/>
      <c r="E1046" s="6"/>
      <c r="F1046" s="6"/>
      <c r="G1046" s="6"/>
      <c r="H1046" s="7"/>
    </row>
    <row r="1047" spans="1:8" customFormat="1">
      <c r="A1047" s="13">
        <f>SUM(A1046,AND($C1047&gt;=Report!$E$2,$C1047&lt;=Report!$E$3))</f>
        <v>10</v>
      </c>
      <c r="B1047" s="4"/>
      <c r="C1047" s="6"/>
      <c r="D1047" s="6"/>
      <c r="E1047" s="6"/>
      <c r="F1047" s="6"/>
      <c r="G1047" s="6"/>
      <c r="H1047" s="7"/>
    </row>
    <row r="1048" spans="1:8" customFormat="1">
      <c r="A1048" s="13">
        <f>SUM(A1047,AND($C1048&gt;=Report!$E$2,$C1048&lt;=Report!$E$3))</f>
        <v>10</v>
      </c>
      <c r="B1048" s="4"/>
      <c r="C1048" s="6"/>
      <c r="D1048" s="6"/>
      <c r="E1048" s="6"/>
      <c r="F1048" s="6"/>
      <c r="G1048" s="6"/>
      <c r="H1048" s="7"/>
    </row>
    <row r="1049" spans="1:8" customFormat="1">
      <c r="A1049" s="13">
        <f>SUM(A1048,AND($C1049&gt;=Report!$E$2,$C1049&lt;=Report!$E$3))</f>
        <v>10</v>
      </c>
      <c r="B1049" s="4"/>
      <c r="C1049" s="6"/>
      <c r="D1049" s="6"/>
      <c r="E1049" s="6"/>
      <c r="F1049" s="6"/>
      <c r="G1049" s="6"/>
      <c r="H1049" s="7"/>
    </row>
    <row r="1050" spans="1:8" customFormat="1">
      <c r="A1050" s="13">
        <f>SUM(A1049,AND($C1050&gt;=Report!$E$2,$C1050&lt;=Report!$E$3))</f>
        <v>10</v>
      </c>
      <c r="B1050" s="4"/>
      <c r="C1050" s="6"/>
      <c r="D1050" s="6"/>
      <c r="E1050" s="6"/>
      <c r="F1050" s="6"/>
      <c r="G1050" s="6"/>
      <c r="H1050" s="7"/>
    </row>
    <row r="1051" spans="1:8" customFormat="1">
      <c r="A1051" s="13">
        <f>SUM(A1050,AND($C1051&gt;=Report!$E$2,$C1051&lt;=Report!$E$3))</f>
        <v>10</v>
      </c>
      <c r="B1051" s="4"/>
      <c r="C1051" s="6"/>
      <c r="D1051" s="6"/>
      <c r="E1051" s="6"/>
      <c r="F1051" s="6"/>
      <c r="G1051" s="6"/>
      <c r="H1051" s="7"/>
    </row>
    <row r="1052" spans="1:8" customFormat="1">
      <c r="A1052" s="13">
        <f>SUM(A1051,AND($C1052&gt;=Report!$E$2,$C1052&lt;=Report!$E$3))</f>
        <v>10</v>
      </c>
      <c r="B1052" s="4"/>
      <c r="C1052" s="6"/>
      <c r="D1052" s="6"/>
      <c r="E1052" s="6"/>
      <c r="F1052" s="6"/>
      <c r="G1052" s="6"/>
      <c r="H1052" s="7"/>
    </row>
    <row r="1053" spans="1:8" customFormat="1">
      <c r="A1053" s="13">
        <f>SUM(A1052,AND($C1053&gt;=Report!$E$2,$C1053&lt;=Report!$E$3))</f>
        <v>10</v>
      </c>
      <c r="B1053" s="4"/>
      <c r="C1053" s="6"/>
      <c r="D1053" s="6"/>
      <c r="E1053" s="6"/>
      <c r="F1053" s="6"/>
      <c r="G1053" s="6"/>
      <c r="H1053" s="7"/>
    </row>
    <row r="1054" spans="1:8" customFormat="1">
      <c r="A1054" s="13">
        <f>SUM(A1053,AND($C1054&gt;=Report!$E$2,$C1054&lt;=Report!$E$3))</f>
        <v>10</v>
      </c>
      <c r="B1054" s="4"/>
      <c r="C1054" s="6"/>
      <c r="D1054" s="6"/>
      <c r="E1054" s="6"/>
      <c r="F1054" s="6"/>
      <c r="G1054" s="6"/>
      <c r="H1054" s="7"/>
    </row>
    <row r="1055" spans="1:8" customFormat="1">
      <c r="A1055" s="13">
        <f>SUM(A1054,AND($C1055&gt;=Report!$E$2,$C1055&lt;=Report!$E$3))</f>
        <v>10</v>
      </c>
      <c r="B1055" s="4"/>
      <c r="C1055" s="6"/>
      <c r="D1055" s="6"/>
      <c r="E1055" s="6"/>
      <c r="F1055" s="6"/>
      <c r="G1055" s="6"/>
      <c r="H1055" s="7"/>
    </row>
    <row r="1056" spans="1:8" customFormat="1">
      <c r="A1056" s="13">
        <f>SUM(A1055,AND($C1056&gt;=Report!$E$2,$C1056&lt;=Report!$E$3))</f>
        <v>10</v>
      </c>
      <c r="B1056" s="4"/>
      <c r="C1056" s="6"/>
      <c r="D1056" s="6"/>
      <c r="E1056" s="6"/>
      <c r="F1056" s="6"/>
      <c r="G1056" s="6"/>
      <c r="H1056" s="7"/>
    </row>
    <row r="1057" spans="1:8" customFormat="1">
      <c r="A1057" s="13">
        <f>SUM(A1056,AND($C1057&gt;=Report!$E$2,$C1057&lt;=Report!$E$3))</f>
        <v>10</v>
      </c>
      <c r="B1057" s="4"/>
      <c r="C1057" s="6"/>
      <c r="D1057" s="6"/>
      <c r="E1057" s="6"/>
      <c r="F1057" s="6"/>
      <c r="G1057" s="6"/>
      <c r="H1057" s="7"/>
    </row>
    <row r="1058" spans="1:8" customFormat="1">
      <c r="A1058" s="13">
        <f>SUM(A1057,AND($C1058&gt;=Report!$E$2,$C1058&lt;=Report!$E$3))</f>
        <v>10</v>
      </c>
      <c r="B1058" s="4"/>
      <c r="C1058" s="6"/>
      <c r="D1058" s="6"/>
      <c r="E1058" s="6"/>
      <c r="F1058" s="6"/>
      <c r="G1058" s="6"/>
      <c r="H1058" s="7"/>
    </row>
    <row r="1059" spans="1:8" customFormat="1">
      <c r="A1059" s="13">
        <f>SUM(A1058,AND($C1059&gt;=Report!$E$2,$C1059&lt;=Report!$E$3))</f>
        <v>10</v>
      </c>
      <c r="B1059" s="4"/>
      <c r="C1059" s="6"/>
      <c r="D1059" s="6"/>
      <c r="E1059" s="6"/>
      <c r="F1059" s="6"/>
      <c r="G1059" s="6"/>
      <c r="H1059" s="7"/>
    </row>
    <row r="1060" spans="1:8" customFormat="1">
      <c r="A1060" s="13">
        <f>SUM(A1059,AND($C1060&gt;=Report!$E$2,$C1060&lt;=Report!$E$3))</f>
        <v>10</v>
      </c>
      <c r="B1060" s="4"/>
      <c r="C1060" s="6"/>
      <c r="D1060" s="6"/>
      <c r="E1060" s="6"/>
      <c r="F1060" s="6"/>
      <c r="G1060" s="6"/>
      <c r="H1060" s="7"/>
    </row>
    <row r="1061" spans="1:8" customFormat="1">
      <c r="A1061" s="13">
        <f>SUM(A1060,AND($C1061&gt;=Report!$E$2,$C1061&lt;=Report!$E$3))</f>
        <v>10</v>
      </c>
      <c r="B1061" s="4"/>
      <c r="C1061" s="6"/>
      <c r="D1061" s="6"/>
      <c r="E1061" s="6"/>
      <c r="F1061" s="6"/>
      <c r="G1061" s="6"/>
      <c r="H1061" s="7"/>
    </row>
    <row r="1062" spans="1:8" customFormat="1">
      <c r="A1062" s="13">
        <f>SUM(A1061,AND($C1062&gt;=Report!$E$2,$C1062&lt;=Report!$E$3))</f>
        <v>10</v>
      </c>
      <c r="B1062" s="4"/>
      <c r="C1062" s="6"/>
      <c r="D1062" s="6"/>
      <c r="E1062" s="6"/>
      <c r="F1062" s="6"/>
      <c r="G1062" s="6"/>
      <c r="H1062" s="7"/>
    </row>
    <row r="1063" spans="1:8" customFormat="1">
      <c r="A1063" s="13">
        <f>SUM(A1062,AND($C1063&gt;=Report!$E$2,$C1063&lt;=Report!$E$3))</f>
        <v>10</v>
      </c>
      <c r="B1063" s="4"/>
      <c r="C1063" s="6"/>
      <c r="D1063" s="6"/>
      <c r="E1063" s="6"/>
      <c r="F1063" s="6"/>
      <c r="G1063" s="6"/>
      <c r="H1063" s="7"/>
    </row>
    <row r="1064" spans="1:8" customFormat="1">
      <c r="A1064" s="13">
        <f>SUM(A1063,AND($C1064&gt;=Report!$E$2,$C1064&lt;=Report!$E$3))</f>
        <v>10</v>
      </c>
      <c r="B1064" s="4"/>
      <c r="C1064" s="6"/>
      <c r="D1064" s="6"/>
      <c r="E1064" s="6"/>
      <c r="F1064" s="6"/>
      <c r="G1064" s="6"/>
      <c r="H1064" s="7"/>
    </row>
    <row r="1065" spans="1:8" customFormat="1">
      <c r="A1065" s="13">
        <f>SUM(A1064,AND($C1065&gt;=Report!$E$2,$C1065&lt;=Report!$E$3))</f>
        <v>10</v>
      </c>
      <c r="B1065" s="4"/>
      <c r="C1065" s="6"/>
      <c r="D1065" s="6"/>
      <c r="E1065" s="6"/>
      <c r="F1065" s="6"/>
      <c r="G1065" s="6"/>
      <c r="H1065" s="7"/>
    </row>
    <row r="1066" spans="1:8" customFormat="1">
      <c r="A1066" s="13">
        <f>SUM(A1065,AND($C1066&gt;=Report!$E$2,$C1066&lt;=Report!$E$3))</f>
        <v>10</v>
      </c>
      <c r="B1066" s="4"/>
      <c r="C1066" s="6"/>
      <c r="D1066" s="6"/>
      <c r="E1066" s="6"/>
      <c r="F1066" s="6"/>
      <c r="G1066" s="6"/>
      <c r="H1066" s="7"/>
    </row>
    <row r="1067" spans="1:8" customFormat="1">
      <c r="A1067" s="13">
        <f>SUM(A1066,AND($C1067&gt;=Report!$E$2,$C1067&lt;=Report!$E$3))</f>
        <v>10</v>
      </c>
      <c r="B1067" s="4"/>
      <c r="C1067" s="6"/>
      <c r="D1067" s="6"/>
      <c r="E1067" s="6"/>
      <c r="F1067" s="6"/>
      <c r="G1067" s="6"/>
      <c r="H1067" s="7"/>
    </row>
    <row r="1068" spans="1:8" customFormat="1">
      <c r="A1068" s="13">
        <f>SUM(A1067,AND($C1068&gt;=Report!$E$2,$C1068&lt;=Report!$E$3))</f>
        <v>10</v>
      </c>
      <c r="B1068" s="4"/>
      <c r="C1068" s="6"/>
      <c r="D1068" s="6"/>
      <c r="E1068" s="6"/>
      <c r="F1068" s="6"/>
      <c r="G1068" s="6"/>
      <c r="H1068" s="7"/>
    </row>
    <row r="1069" spans="1:8" customFormat="1">
      <c r="A1069" s="13">
        <f>SUM(A1068,AND($C1069&gt;=Report!$E$2,$C1069&lt;=Report!$E$3))</f>
        <v>10</v>
      </c>
      <c r="B1069" s="4"/>
      <c r="C1069" s="6"/>
      <c r="D1069" s="6"/>
      <c r="E1069" s="6"/>
      <c r="F1069" s="6"/>
      <c r="G1069" s="6"/>
      <c r="H1069" s="7"/>
    </row>
    <row r="1070" spans="1:8" customFormat="1">
      <c r="A1070" s="13">
        <f>SUM(A1069,AND($C1070&gt;=Report!$E$2,$C1070&lt;=Report!$E$3))</f>
        <v>10</v>
      </c>
      <c r="B1070" s="4"/>
      <c r="C1070" s="6"/>
      <c r="D1070" s="6"/>
      <c r="E1070" s="6"/>
      <c r="F1070" s="6"/>
      <c r="G1070" s="6"/>
      <c r="H1070" s="7"/>
    </row>
    <row r="1071" spans="1:8" customFormat="1">
      <c r="A1071" s="13">
        <f>SUM(A1070,AND($C1071&gt;=Report!$E$2,$C1071&lt;=Report!$E$3))</f>
        <v>10</v>
      </c>
      <c r="B1071" s="4"/>
      <c r="C1071" s="6"/>
      <c r="D1071" s="6"/>
      <c r="E1071" s="6"/>
      <c r="F1071" s="6"/>
      <c r="G1071" s="6"/>
      <c r="H1071" s="7"/>
    </row>
    <row r="1072" spans="1:8" customFormat="1">
      <c r="A1072" s="13">
        <f>SUM(A1071,AND($C1072&gt;=Report!$E$2,$C1072&lt;=Report!$E$3))</f>
        <v>10</v>
      </c>
      <c r="B1072" s="4"/>
      <c r="C1072" s="6"/>
      <c r="D1072" s="6"/>
      <c r="E1072" s="6"/>
      <c r="F1072" s="6"/>
      <c r="G1072" s="6"/>
      <c r="H1072" s="7"/>
    </row>
    <row r="1073" spans="1:8" customFormat="1">
      <c r="A1073" s="13">
        <f>SUM(A1072,AND($C1073&gt;=Report!$E$2,$C1073&lt;=Report!$E$3))</f>
        <v>10</v>
      </c>
      <c r="B1073" s="4"/>
      <c r="C1073" s="6"/>
      <c r="D1073" s="6"/>
      <c r="E1073" s="6"/>
      <c r="F1073" s="6"/>
      <c r="G1073" s="6"/>
      <c r="H1073" s="7"/>
    </row>
    <row r="1074" spans="1:8" customFormat="1">
      <c r="A1074" s="13">
        <f>SUM(A1073,AND($C1074&gt;=Report!$E$2,$C1074&lt;=Report!$E$3))</f>
        <v>10</v>
      </c>
      <c r="B1074" s="4"/>
      <c r="C1074" s="6"/>
      <c r="D1074" s="6"/>
      <c r="E1074" s="6"/>
      <c r="F1074" s="6"/>
      <c r="G1074" s="6"/>
      <c r="H1074" s="7"/>
    </row>
    <row r="1075" spans="1:8" customFormat="1">
      <c r="A1075" s="13">
        <f>SUM(A1074,AND($C1075&gt;=Report!$E$2,$C1075&lt;=Report!$E$3))</f>
        <v>10</v>
      </c>
      <c r="B1075" s="4"/>
      <c r="C1075" s="6"/>
      <c r="D1075" s="6"/>
      <c r="E1075" s="6"/>
      <c r="F1075" s="6"/>
      <c r="G1075" s="6"/>
      <c r="H1075" s="7"/>
    </row>
    <row r="1076" spans="1:8" customFormat="1">
      <c r="A1076" s="13">
        <f>SUM(A1075,AND($C1076&gt;=Report!$E$2,$C1076&lt;=Report!$E$3))</f>
        <v>10</v>
      </c>
      <c r="B1076" s="4"/>
      <c r="C1076" s="6"/>
      <c r="D1076" s="6"/>
      <c r="E1076" s="6"/>
      <c r="F1076" s="6"/>
      <c r="G1076" s="6"/>
      <c r="H1076" s="7"/>
    </row>
    <row r="1077" spans="1:8" customFormat="1">
      <c r="A1077" s="13">
        <f>SUM(A1076,AND($C1077&gt;=Report!$E$2,$C1077&lt;=Report!$E$3))</f>
        <v>10</v>
      </c>
      <c r="B1077" s="4"/>
      <c r="C1077" s="6"/>
      <c r="D1077" s="6"/>
      <c r="E1077" s="6"/>
      <c r="F1077" s="6"/>
      <c r="G1077" s="6"/>
      <c r="H1077" s="7"/>
    </row>
    <row r="1078" spans="1:8" customFormat="1">
      <c r="A1078" s="13">
        <f>SUM(A1077,AND($C1078&gt;=Report!$E$2,$C1078&lt;=Report!$E$3))</f>
        <v>10</v>
      </c>
      <c r="B1078" s="4"/>
      <c r="C1078" s="6"/>
      <c r="D1078" s="6"/>
      <c r="E1078" s="6"/>
      <c r="F1078" s="6"/>
      <c r="G1078" s="6"/>
      <c r="H1078" s="7"/>
    </row>
    <row r="1079" spans="1:8" customFormat="1">
      <c r="A1079" s="13">
        <f>SUM(A1078,AND($C1079&gt;=Report!$E$2,$C1079&lt;=Report!$E$3))</f>
        <v>10</v>
      </c>
      <c r="B1079" s="4"/>
      <c r="C1079" s="6"/>
      <c r="D1079" s="6"/>
      <c r="E1079" s="6"/>
      <c r="F1079" s="6"/>
      <c r="G1079" s="6"/>
      <c r="H1079" s="7"/>
    </row>
    <row r="1080" spans="1:8" customFormat="1">
      <c r="A1080" s="13">
        <f>SUM(A1079,AND($C1080&gt;=Report!$E$2,$C1080&lt;=Report!$E$3))</f>
        <v>10</v>
      </c>
      <c r="B1080" s="4"/>
      <c r="C1080" s="6"/>
      <c r="D1080" s="6"/>
      <c r="E1080" s="6"/>
      <c r="F1080" s="6"/>
      <c r="G1080" s="6"/>
      <c r="H1080" s="7"/>
    </row>
    <row r="1081" spans="1:8" customFormat="1">
      <c r="A1081" s="13">
        <f>SUM(A1080,AND($C1081&gt;=Report!$E$2,$C1081&lt;=Report!$E$3))</f>
        <v>10</v>
      </c>
      <c r="B1081" s="4"/>
      <c r="C1081" s="6"/>
      <c r="D1081" s="6"/>
      <c r="E1081" s="6"/>
      <c r="F1081" s="6"/>
      <c r="G1081" s="6"/>
      <c r="H1081" s="7"/>
    </row>
    <row r="1082" spans="1:8" customFormat="1">
      <c r="A1082" s="13">
        <f>SUM(A1081,AND($C1082&gt;=Report!$E$2,$C1082&lt;=Report!$E$3))</f>
        <v>10</v>
      </c>
      <c r="B1082" s="4"/>
      <c r="C1082" s="6"/>
      <c r="D1082" s="6"/>
      <c r="E1082" s="6"/>
      <c r="F1082" s="6"/>
      <c r="G1082" s="6"/>
      <c r="H1082" s="7"/>
    </row>
    <row r="1083" spans="1:8" customFormat="1">
      <c r="A1083" s="13">
        <f>SUM(A1082,AND($C1083&gt;=Report!$E$2,$C1083&lt;=Report!$E$3))</f>
        <v>10</v>
      </c>
      <c r="B1083" s="4"/>
      <c r="C1083" s="6"/>
      <c r="D1083" s="6"/>
      <c r="E1083" s="6"/>
      <c r="F1083" s="6"/>
      <c r="G1083" s="6"/>
      <c r="H1083" s="7"/>
    </row>
    <row r="1084" spans="1:8" customFormat="1">
      <c r="A1084" s="13">
        <f>SUM(A1083,AND($C1084&gt;=Report!$E$2,$C1084&lt;=Report!$E$3))</f>
        <v>10</v>
      </c>
      <c r="B1084" s="4"/>
      <c r="C1084" s="6"/>
      <c r="D1084" s="6"/>
      <c r="E1084" s="6"/>
      <c r="F1084" s="6"/>
      <c r="G1084" s="6"/>
      <c r="H1084" s="7"/>
    </row>
    <row r="1085" spans="1:8" customFormat="1">
      <c r="A1085" s="13">
        <f>SUM(A1084,AND($C1085&gt;=Report!$E$2,$C1085&lt;=Report!$E$3))</f>
        <v>10</v>
      </c>
      <c r="B1085" s="4"/>
      <c r="C1085" s="6"/>
      <c r="D1085" s="6"/>
      <c r="E1085" s="6"/>
      <c r="F1085" s="6"/>
      <c r="G1085" s="6"/>
      <c r="H1085" s="7"/>
    </row>
    <row r="1086" spans="1:8" customFormat="1">
      <c r="A1086" s="13">
        <f>SUM(A1085,AND($C1086&gt;=Report!$E$2,$C1086&lt;=Report!$E$3))</f>
        <v>10</v>
      </c>
      <c r="B1086" s="4"/>
      <c r="C1086" s="6"/>
      <c r="D1086" s="6"/>
      <c r="E1086" s="6"/>
      <c r="F1086" s="6"/>
      <c r="G1086" s="6"/>
      <c r="H1086" s="7"/>
    </row>
    <row r="1087" spans="1:8" customFormat="1">
      <c r="A1087" s="13">
        <f>SUM(A1086,AND($C1087&gt;=Report!$E$2,$C1087&lt;=Report!$E$3))</f>
        <v>10</v>
      </c>
      <c r="B1087" s="4"/>
      <c r="C1087" s="6"/>
      <c r="D1087" s="6"/>
      <c r="E1087" s="6"/>
      <c r="F1087" s="6"/>
      <c r="G1087" s="6"/>
      <c r="H1087" s="7"/>
    </row>
    <row r="1088" spans="1:8" customFormat="1">
      <c r="A1088" s="13">
        <f>SUM(A1087,AND($C1088&gt;=Report!$E$2,$C1088&lt;=Report!$E$3))</f>
        <v>10</v>
      </c>
      <c r="B1088" s="4"/>
      <c r="C1088" s="6"/>
      <c r="D1088" s="6"/>
      <c r="E1088" s="6"/>
      <c r="F1088" s="6"/>
      <c r="G1088" s="6"/>
      <c r="H1088" s="7"/>
    </row>
    <row r="1089" spans="1:8" customFormat="1">
      <c r="A1089" s="13">
        <f>SUM(A1088,AND($C1089&gt;=Report!$E$2,$C1089&lt;=Report!$E$3))</f>
        <v>10</v>
      </c>
      <c r="B1089" s="4"/>
      <c r="C1089" s="6"/>
      <c r="D1089" s="6"/>
      <c r="E1089" s="6"/>
      <c r="F1089" s="6"/>
      <c r="G1089" s="6"/>
      <c r="H1089" s="7"/>
    </row>
    <row r="1090" spans="1:8" customFormat="1">
      <c r="A1090" s="13">
        <f>SUM(A1089,AND($C1090&gt;=Report!$E$2,$C1090&lt;=Report!$E$3))</f>
        <v>10</v>
      </c>
      <c r="B1090" s="4"/>
      <c r="C1090" s="6"/>
      <c r="D1090" s="6"/>
      <c r="E1090" s="6"/>
      <c r="F1090" s="6"/>
      <c r="G1090" s="6"/>
      <c r="H1090" s="7"/>
    </row>
    <row r="1091" spans="1:8" customFormat="1">
      <c r="A1091" s="13">
        <f>SUM(A1090,AND($C1091&gt;=Report!$E$2,$C1091&lt;=Report!$E$3))</f>
        <v>10</v>
      </c>
      <c r="B1091" s="4"/>
      <c r="C1091" s="6"/>
      <c r="D1091" s="6"/>
      <c r="E1091" s="6"/>
      <c r="F1091" s="6"/>
      <c r="G1091" s="6"/>
      <c r="H1091" s="7"/>
    </row>
    <row r="1092" spans="1:8" customFormat="1">
      <c r="A1092" s="13">
        <f>SUM(A1091,AND($C1092&gt;=Report!$E$2,$C1092&lt;=Report!$E$3))</f>
        <v>10</v>
      </c>
      <c r="B1092" s="4"/>
      <c r="C1092" s="6"/>
      <c r="D1092" s="6"/>
      <c r="E1092" s="6"/>
      <c r="F1092" s="6"/>
      <c r="G1092" s="6"/>
      <c r="H1092" s="7"/>
    </row>
    <row r="1093" spans="1:8" customFormat="1">
      <c r="A1093" s="13">
        <f>SUM(A1092,AND($C1093&gt;=Report!$E$2,$C1093&lt;=Report!$E$3))</f>
        <v>10</v>
      </c>
      <c r="B1093" s="4"/>
      <c r="C1093" s="6"/>
      <c r="D1093" s="6"/>
      <c r="E1093" s="6"/>
      <c r="F1093" s="6"/>
      <c r="G1093" s="6"/>
      <c r="H1093" s="7"/>
    </row>
    <row r="1094" spans="1:8" customFormat="1">
      <c r="A1094" s="13">
        <f>SUM(A1093,AND($C1094&gt;=Report!$E$2,$C1094&lt;=Report!$E$3))</f>
        <v>10</v>
      </c>
      <c r="B1094" s="4"/>
      <c r="C1094" s="6"/>
      <c r="D1094" s="6"/>
      <c r="E1094" s="6"/>
      <c r="F1094" s="6"/>
      <c r="G1094" s="6"/>
      <c r="H1094" s="7"/>
    </row>
    <row r="1095" spans="1:8" customFormat="1">
      <c r="A1095" s="13">
        <f>SUM(A1094,AND($C1095&gt;=Report!$E$2,$C1095&lt;=Report!$E$3))</f>
        <v>10</v>
      </c>
      <c r="B1095" s="4"/>
      <c r="C1095" s="6"/>
      <c r="D1095" s="6"/>
      <c r="E1095" s="6"/>
      <c r="F1095" s="6"/>
      <c r="G1095" s="6"/>
      <c r="H1095" s="7"/>
    </row>
    <row r="1096" spans="1:8" customFormat="1">
      <c r="A1096" s="13">
        <f>SUM(A1095,AND($C1096&gt;=Report!$E$2,$C1096&lt;=Report!$E$3))</f>
        <v>10</v>
      </c>
      <c r="B1096" s="4"/>
      <c r="C1096" s="6"/>
      <c r="D1096" s="6"/>
      <c r="E1096" s="6"/>
      <c r="F1096" s="6"/>
      <c r="G1096" s="6"/>
      <c r="H1096" s="7"/>
    </row>
    <row r="1097" spans="1:8" customFormat="1">
      <c r="A1097" s="13">
        <f>SUM(A1096,AND($C1097&gt;=Report!$E$2,$C1097&lt;=Report!$E$3))</f>
        <v>10</v>
      </c>
      <c r="B1097" s="4"/>
      <c r="C1097" s="6"/>
      <c r="D1097" s="6"/>
      <c r="E1097" s="6"/>
      <c r="F1097" s="6"/>
      <c r="G1097" s="6"/>
      <c r="H1097" s="7"/>
    </row>
    <row r="1098" spans="1:8" customFormat="1">
      <c r="A1098" s="13">
        <f>SUM(A1097,AND($C1098&gt;=Report!$E$2,$C1098&lt;=Report!$E$3))</f>
        <v>10</v>
      </c>
      <c r="B1098" s="4"/>
      <c r="C1098" s="6"/>
      <c r="D1098" s="6"/>
      <c r="E1098" s="6"/>
      <c r="F1098" s="6"/>
      <c r="G1098" s="6"/>
      <c r="H1098" s="7"/>
    </row>
    <row r="1099" spans="1:8" customFormat="1">
      <c r="A1099" s="13">
        <f>SUM(A1098,AND($C1099&gt;=Report!$E$2,$C1099&lt;=Report!$E$3))</f>
        <v>10</v>
      </c>
      <c r="B1099" s="4"/>
      <c r="C1099" s="6"/>
      <c r="D1099" s="6"/>
      <c r="E1099" s="6"/>
      <c r="F1099" s="6"/>
      <c r="G1099" s="6"/>
      <c r="H1099" s="7"/>
    </row>
    <row r="1100" spans="1:8" customFormat="1">
      <c r="A1100" s="13">
        <f>SUM(A1099,AND($C1100&gt;=Report!$E$2,$C1100&lt;=Report!$E$3))</f>
        <v>10</v>
      </c>
      <c r="B1100" s="4"/>
      <c r="C1100" s="6"/>
      <c r="D1100" s="6"/>
      <c r="E1100" s="6"/>
      <c r="F1100" s="6"/>
      <c r="G1100" s="6"/>
      <c r="H1100" s="7"/>
    </row>
    <row r="1101" spans="1:8" customFormat="1">
      <c r="A1101" s="13">
        <f>SUM(A1100,AND($C1101&gt;=Report!$E$2,$C1101&lt;=Report!$E$3))</f>
        <v>10</v>
      </c>
      <c r="B1101" s="4"/>
      <c r="C1101" s="6"/>
      <c r="D1101" s="6"/>
      <c r="E1101" s="6"/>
      <c r="F1101" s="6"/>
      <c r="G1101" s="6"/>
      <c r="H1101" s="7"/>
    </row>
    <row r="1102" spans="1:8" customFormat="1">
      <c r="A1102" s="13">
        <f>SUM(A1101,AND($C1102&gt;=Report!$E$2,$C1102&lt;=Report!$E$3))</f>
        <v>10</v>
      </c>
      <c r="B1102" s="4"/>
      <c r="C1102" s="6"/>
      <c r="D1102" s="6"/>
      <c r="E1102" s="6"/>
      <c r="F1102" s="6"/>
      <c r="G1102" s="6"/>
      <c r="H1102" s="7"/>
    </row>
    <row r="1103" spans="1:8" customFormat="1">
      <c r="A1103" s="13">
        <f>SUM(A1102,AND($C1103&gt;=Report!$E$2,$C1103&lt;=Report!$E$3))</f>
        <v>10</v>
      </c>
      <c r="B1103" s="4"/>
      <c r="C1103" s="6"/>
      <c r="D1103" s="6"/>
      <c r="E1103" s="6"/>
      <c r="F1103" s="6"/>
      <c r="G1103" s="6"/>
      <c r="H1103" s="7"/>
    </row>
    <row r="1104" spans="1:8" customFormat="1">
      <c r="A1104" s="13">
        <f>SUM(A1103,AND($C1104&gt;=Report!$E$2,$C1104&lt;=Report!$E$3))</f>
        <v>10</v>
      </c>
      <c r="B1104" s="4"/>
      <c r="C1104" s="6"/>
      <c r="D1104" s="6"/>
      <c r="E1104" s="6"/>
      <c r="F1104" s="6"/>
      <c r="G1104" s="6"/>
      <c r="H1104" s="7"/>
    </row>
    <row r="1105" spans="1:8" customFormat="1">
      <c r="A1105" s="13">
        <f>SUM(A1104,AND($C1105&gt;=Report!$E$2,$C1105&lt;=Report!$E$3))</f>
        <v>10</v>
      </c>
      <c r="B1105" s="4"/>
      <c r="C1105" s="6"/>
      <c r="D1105" s="6"/>
      <c r="E1105" s="6"/>
      <c r="F1105" s="6"/>
      <c r="G1105" s="6"/>
      <c r="H1105" s="7"/>
    </row>
    <row r="1106" spans="1:8" customFormat="1">
      <c r="A1106" s="13">
        <f>SUM(A1105,AND($C1106&gt;=Report!$E$2,$C1106&lt;=Report!$E$3))</f>
        <v>10</v>
      </c>
      <c r="B1106" s="4"/>
      <c r="C1106" s="6"/>
      <c r="D1106" s="6"/>
      <c r="E1106" s="6"/>
      <c r="F1106" s="6"/>
      <c r="G1106" s="6"/>
      <c r="H1106" s="7"/>
    </row>
    <row r="1107" spans="1:8" customFormat="1">
      <c r="A1107" s="13">
        <f>SUM(A1106,AND($C1107&gt;=Report!$E$2,$C1107&lt;=Report!$E$3))</f>
        <v>10</v>
      </c>
      <c r="B1107" s="4"/>
      <c r="C1107" s="6"/>
      <c r="D1107" s="6"/>
      <c r="E1107" s="6"/>
      <c r="F1107" s="6"/>
      <c r="G1107" s="6"/>
      <c r="H1107" s="7"/>
    </row>
    <row r="1108" spans="1:8" customFormat="1">
      <c r="A1108" s="13">
        <f>SUM(A1107,AND($C1108&gt;=Report!$E$2,$C1108&lt;=Report!$E$3))</f>
        <v>10</v>
      </c>
      <c r="B1108" s="4"/>
      <c r="C1108" s="6"/>
      <c r="D1108" s="6"/>
      <c r="E1108" s="6"/>
      <c r="F1108" s="6"/>
      <c r="G1108" s="6"/>
      <c r="H1108" s="7"/>
    </row>
    <row r="1109" spans="1:8" customFormat="1">
      <c r="A1109" s="13">
        <f>SUM(A1108,AND($C1109&gt;=Report!$E$2,$C1109&lt;=Report!$E$3))</f>
        <v>10</v>
      </c>
      <c r="B1109" s="4"/>
      <c r="C1109" s="6"/>
      <c r="D1109" s="6"/>
      <c r="E1109" s="6"/>
      <c r="F1109" s="6"/>
      <c r="G1109" s="6"/>
      <c r="H1109" s="7"/>
    </row>
    <row r="1110" spans="1:8" customFormat="1">
      <c r="A1110" s="13">
        <f>SUM(A1109,AND($C1110&gt;=Report!$E$2,$C1110&lt;=Report!$E$3))</f>
        <v>10</v>
      </c>
      <c r="B1110" s="4"/>
      <c r="C1110" s="6"/>
      <c r="D1110" s="6"/>
      <c r="E1110" s="6"/>
      <c r="F1110" s="6"/>
      <c r="G1110" s="6"/>
      <c r="H1110" s="7"/>
    </row>
    <row r="1111" spans="1:8" customFormat="1">
      <c r="A1111" s="13">
        <f>SUM(A1110,AND($C1111&gt;=Report!$E$2,$C1111&lt;=Report!$E$3))</f>
        <v>10</v>
      </c>
      <c r="B1111" s="4"/>
      <c r="C1111" s="6"/>
      <c r="D1111" s="6"/>
      <c r="E1111" s="6"/>
      <c r="F1111" s="6"/>
      <c r="G1111" s="6"/>
      <c r="H1111" s="7"/>
    </row>
    <row r="1112" spans="1:8" customFormat="1">
      <c r="A1112" s="13">
        <f>SUM(A1111,AND($C1112&gt;=Report!$E$2,$C1112&lt;=Report!$E$3))</f>
        <v>10</v>
      </c>
      <c r="B1112" s="4"/>
      <c r="C1112" s="6"/>
      <c r="D1112" s="6"/>
      <c r="E1112" s="6"/>
      <c r="F1112" s="6"/>
      <c r="G1112" s="6"/>
      <c r="H1112" s="7"/>
    </row>
    <row r="1113" spans="1:8" customFormat="1">
      <c r="A1113" s="13">
        <f>SUM(A1112,AND($C1113&gt;=Report!$E$2,$C1113&lt;=Report!$E$3))</f>
        <v>10</v>
      </c>
      <c r="B1113" s="4"/>
      <c r="C1113" s="6"/>
      <c r="D1113" s="6"/>
      <c r="E1113" s="6"/>
      <c r="F1113" s="6"/>
      <c r="G1113" s="6"/>
      <c r="H1113" s="7"/>
    </row>
    <row r="1114" spans="1:8" customFormat="1">
      <c r="A1114" s="13">
        <f>SUM(A1113,AND($C1114&gt;=Report!$E$2,$C1114&lt;=Report!$E$3))</f>
        <v>10</v>
      </c>
      <c r="B1114" s="4"/>
      <c r="C1114" s="6"/>
      <c r="D1114" s="6"/>
      <c r="E1114" s="6"/>
      <c r="F1114" s="6"/>
      <c r="G1114" s="6"/>
      <c r="H1114" s="7"/>
    </row>
    <row r="1115" spans="1:8" customFormat="1">
      <c r="A1115" s="13">
        <f>SUM(A1114,AND($C1115&gt;=Report!$E$2,$C1115&lt;=Report!$E$3))</f>
        <v>10</v>
      </c>
      <c r="B1115" s="4"/>
      <c r="C1115" s="6"/>
      <c r="D1115" s="6"/>
      <c r="E1115" s="6"/>
      <c r="F1115" s="6"/>
      <c r="G1115" s="6"/>
      <c r="H1115" s="7"/>
    </row>
    <row r="1116" spans="1:8" customFormat="1">
      <c r="A1116" s="13">
        <f>SUM(A1115,AND($C1116&gt;=Report!$E$2,$C1116&lt;=Report!$E$3))</f>
        <v>10</v>
      </c>
      <c r="B1116" s="4"/>
      <c r="C1116" s="6"/>
      <c r="D1116" s="6"/>
      <c r="E1116" s="6"/>
      <c r="F1116" s="6"/>
      <c r="G1116" s="6"/>
      <c r="H1116" s="7"/>
    </row>
    <row r="1117" spans="1:8" customFormat="1">
      <c r="A1117" s="13">
        <f>SUM(A1116,AND($C1117&gt;=Report!$E$2,$C1117&lt;=Report!$E$3))</f>
        <v>10</v>
      </c>
      <c r="B1117" s="4"/>
      <c r="C1117" s="6"/>
      <c r="D1117" s="6"/>
      <c r="E1117" s="6"/>
      <c r="F1117" s="6"/>
      <c r="G1117" s="6"/>
      <c r="H1117" s="7"/>
    </row>
    <row r="1118" spans="1:8" customFormat="1">
      <c r="A1118" s="13">
        <f>SUM(A1117,AND($C1118&gt;=Report!$E$2,$C1118&lt;=Report!$E$3))</f>
        <v>10</v>
      </c>
      <c r="B1118" s="4"/>
      <c r="C1118" s="6"/>
      <c r="D1118" s="6"/>
      <c r="E1118" s="6"/>
      <c r="F1118" s="6"/>
      <c r="G1118" s="6"/>
      <c r="H1118" s="7"/>
    </row>
    <row r="1119" spans="1:8" customFormat="1">
      <c r="A1119" s="13">
        <f>SUM(A1118,AND($C1119&gt;=Report!$E$2,$C1119&lt;=Report!$E$3))</f>
        <v>10</v>
      </c>
      <c r="B1119" s="4"/>
      <c r="C1119" s="6"/>
      <c r="D1119" s="6"/>
      <c r="E1119" s="6"/>
      <c r="F1119" s="6"/>
      <c r="G1119" s="6"/>
      <c r="H1119" s="7"/>
    </row>
    <row r="1120" spans="1:8" customFormat="1">
      <c r="A1120" s="13">
        <f>SUM(A1119,AND($C1120&gt;=Report!$E$2,$C1120&lt;=Report!$E$3))</f>
        <v>10</v>
      </c>
      <c r="B1120" s="4"/>
      <c r="C1120" s="6"/>
      <c r="D1120" s="6"/>
      <c r="E1120" s="6"/>
      <c r="F1120" s="6"/>
      <c r="G1120" s="6"/>
      <c r="H1120" s="7"/>
    </row>
    <row r="1121" spans="1:8" customFormat="1">
      <c r="A1121" s="13">
        <f>SUM(A1120,AND($C1121&gt;=Report!$E$2,$C1121&lt;=Report!$E$3))</f>
        <v>10</v>
      </c>
      <c r="B1121" s="4"/>
      <c r="C1121" s="6"/>
      <c r="D1121" s="6"/>
      <c r="E1121" s="6"/>
      <c r="F1121" s="6"/>
      <c r="G1121" s="6"/>
      <c r="H1121" s="7"/>
    </row>
    <row r="1122" spans="1:8" customFormat="1">
      <c r="A1122" s="13">
        <f>SUM(A1121,AND($C1122&gt;=Report!$E$2,$C1122&lt;=Report!$E$3))</f>
        <v>10</v>
      </c>
      <c r="B1122" s="4"/>
      <c r="C1122" s="6"/>
      <c r="D1122" s="6"/>
      <c r="E1122" s="6"/>
      <c r="F1122" s="6"/>
      <c r="G1122" s="6"/>
      <c r="H1122" s="7"/>
    </row>
    <row r="1123" spans="1:8" customFormat="1">
      <c r="A1123" s="13">
        <f>SUM(A1122,AND($C1123&gt;=Report!$E$2,$C1123&lt;=Report!$E$3))</f>
        <v>10</v>
      </c>
      <c r="B1123" s="4"/>
      <c r="C1123" s="6"/>
      <c r="D1123" s="6"/>
      <c r="E1123" s="6"/>
      <c r="F1123" s="6"/>
      <c r="G1123" s="6"/>
      <c r="H1123" s="7"/>
    </row>
    <row r="1124" spans="1:8" customFormat="1">
      <c r="A1124" s="13">
        <f>SUM(A1123,AND($C1124&gt;=Report!$E$2,$C1124&lt;=Report!$E$3))</f>
        <v>10</v>
      </c>
      <c r="B1124" s="4"/>
      <c r="C1124" s="6"/>
      <c r="D1124" s="6"/>
      <c r="E1124" s="6"/>
      <c r="F1124" s="6"/>
      <c r="G1124" s="6"/>
      <c r="H1124" s="7"/>
    </row>
    <row r="1125" spans="1:8" customFormat="1">
      <c r="A1125" s="13">
        <f>SUM(A1124,AND($C1125&gt;=Report!$E$2,$C1125&lt;=Report!$E$3))</f>
        <v>10</v>
      </c>
      <c r="B1125" s="4"/>
      <c r="C1125" s="6"/>
      <c r="D1125" s="6"/>
      <c r="E1125" s="6"/>
      <c r="F1125" s="6"/>
      <c r="G1125" s="6"/>
      <c r="H1125" s="7"/>
    </row>
    <row r="1126" spans="1:8" customFormat="1">
      <c r="A1126" s="13">
        <f>SUM(A1125,AND($C1126&gt;=Report!$E$2,$C1126&lt;=Report!$E$3))</f>
        <v>10</v>
      </c>
      <c r="B1126" s="4"/>
      <c r="C1126" s="6"/>
      <c r="D1126" s="6"/>
      <c r="E1126" s="6"/>
      <c r="F1126" s="6"/>
      <c r="G1126" s="6"/>
      <c r="H1126" s="7"/>
    </row>
    <row r="1127" spans="1:8" customFormat="1">
      <c r="A1127" s="13">
        <f>SUM(A1126,AND($C1127&gt;=Report!$E$2,$C1127&lt;=Report!$E$3))</f>
        <v>10</v>
      </c>
      <c r="B1127" s="4"/>
      <c r="C1127" s="6"/>
      <c r="D1127" s="6"/>
      <c r="E1127" s="6"/>
      <c r="F1127" s="6"/>
      <c r="G1127" s="6"/>
      <c r="H1127" s="7"/>
    </row>
    <row r="1128" spans="1:8" customFormat="1">
      <c r="A1128" s="13">
        <f>SUM(A1127,AND($C1128&gt;=Report!$E$2,$C1128&lt;=Report!$E$3))</f>
        <v>10</v>
      </c>
      <c r="B1128" s="4"/>
      <c r="C1128" s="6"/>
      <c r="D1128" s="6"/>
      <c r="E1128" s="6"/>
      <c r="F1128" s="6"/>
      <c r="G1128" s="6"/>
      <c r="H1128" s="7"/>
    </row>
    <row r="1129" spans="1:8" customFormat="1">
      <c r="A1129" s="13">
        <f>SUM(A1128,AND($C1129&gt;=Report!$E$2,$C1129&lt;=Report!$E$3))</f>
        <v>10</v>
      </c>
      <c r="B1129" s="4"/>
      <c r="C1129" s="6"/>
      <c r="D1129" s="6"/>
      <c r="E1129" s="6"/>
      <c r="F1129" s="6"/>
      <c r="G1129" s="6"/>
      <c r="H1129" s="7"/>
    </row>
    <row r="1130" spans="1:8" customFormat="1">
      <c r="A1130" s="13">
        <f>SUM(A1129,AND($C1130&gt;=Report!$E$2,$C1130&lt;=Report!$E$3))</f>
        <v>10</v>
      </c>
      <c r="B1130" s="4"/>
      <c r="C1130" s="6"/>
      <c r="D1130" s="6"/>
      <c r="E1130" s="6"/>
      <c r="F1130" s="6"/>
      <c r="G1130" s="6"/>
      <c r="H1130" s="7"/>
    </row>
    <row r="1131" spans="1:8" customFormat="1">
      <c r="A1131" s="13">
        <f>SUM(A1130,AND($C1131&gt;=Report!$E$2,$C1131&lt;=Report!$E$3))</f>
        <v>10</v>
      </c>
      <c r="B1131" s="4"/>
      <c r="C1131" s="6"/>
      <c r="D1131" s="6"/>
      <c r="E1131" s="6"/>
      <c r="F1131" s="6"/>
      <c r="G1131" s="6"/>
      <c r="H1131" s="7"/>
    </row>
    <row r="1132" spans="1:8" customFormat="1">
      <c r="A1132" s="13">
        <f>SUM(A1131,AND($C1132&gt;=Report!$E$2,$C1132&lt;=Report!$E$3))</f>
        <v>10</v>
      </c>
      <c r="B1132" s="4"/>
      <c r="C1132" s="6"/>
      <c r="D1132" s="6"/>
      <c r="E1132" s="6"/>
      <c r="F1132" s="6"/>
      <c r="G1132" s="6"/>
      <c r="H1132" s="7"/>
    </row>
    <row r="1133" spans="1:8" customFormat="1">
      <c r="A1133" s="13">
        <f>SUM(A1132,AND($C1133&gt;=Report!$E$2,$C1133&lt;=Report!$E$3))</f>
        <v>10</v>
      </c>
      <c r="B1133" s="4"/>
      <c r="C1133" s="6"/>
      <c r="D1133" s="6"/>
      <c r="E1133" s="6"/>
      <c r="F1133" s="6"/>
      <c r="G1133" s="6"/>
      <c r="H1133" s="7"/>
    </row>
    <row r="1134" spans="1:8" customFormat="1">
      <c r="A1134" s="13">
        <f>SUM(A1133,AND($C1134&gt;=Report!$E$2,$C1134&lt;=Report!$E$3))</f>
        <v>10</v>
      </c>
      <c r="B1134" s="4"/>
      <c r="C1134" s="6"/>
      <c r="D1134" s="6"/>
      <c r="E1134" s="6"/>
      <c r="F1134" s="6"/>
      <c r="G1134" s="6"/>
      <c r="H1134" s="7"/>
    </row>
    <row r="1135" spans="1:8" customFormat="1">
      <c r="A1135" s="13">
        <f>SUM(A1134,AND($C1135&gt;=Report!$E$2,$C1135&lt;=Report!$E$3))</f>
        <v>10</v>
      </c>
      <c r="B1135" s="4"/>
      <c r="C1135" s="6"/>
      <c r="D1135" s="6"/>
      <c r="E1135" s="6"/>
      <c r="F1135" s="6"/>
      <c r="G1135" s="6"/>
      <c r="H1135" s="7"/>
    </row>
    <row r="1136" spans="1:8" customFormat="1">
      <c r="A1136" s="13">
        <f>SUM(A1135,AND($C1136&gt;=Report!$E$2,$C1136&lt;=Report!$E$3))</f>
        <v>10</v>
      </c>
      <c r="B1136" s="4"/>
      <c r="C1136" s="6"/>
      <c r="D1136" s="6"/>
      <c r="E1136" s="6"/>
      <c r="F1136" s="6"/>
      <c r="G1136" s="6"/>
      <c r="H1136" s="7"/>
    </row>
    <row r="1137" spans="1:8" customFormat="1">
      <c r="A1137" s="13">
        <f>SUM(A1136,AND($C1137&gt;=Report!$E$2,$C1137&lt;=Report!$E$3))</f>
        <v>10</v>
      </c>
      <c r="B1137" s="4"/>
      <c r="C1137" s="6"/>
      <c r="D1137" s="6"/>
      <c r="E1137" s="6"/>
      <c r="F1137" s="6"/>
      <c r="G1137" s="6"/>
      <c r="H1137" s="7"/>
    </row>
    <row r="1138" spans="1:8" customFormat="1">
      <c r="A1138" s="13">
        <f>SUM(A1137,AND($C1138&gt;=Report!$E$2,$C1138&lt;=Report!$E$3))</f>
        <v>10</v>
      </c>
      <c r="B1138" s="4"/>
      <c r="C1138" s="6"/>
      <c r="D1138" s="6"/>
      <c r="E1138" s="6"/>
      <c r="F1138" s="6"/>
      <c r="G1138" s="6"/>
      <c r="H1138" s="7"/>
    </row>
    <row r="1139" spans="1:8" customFormat="1">
      <c r="A1139" s="13">
        <f>SUM(A1138,AND($C1139&gt;=Report!$E$2,$C1139&lt;=Report!$E$3))</f>
        <v>10</v>
      </c>
      <c r="B1139" s="4"/>
      <c r="C1139" s="6"/>
      <c r="D1139" s="6"/>
      <c r="E1139" s="6"/>
      <c r="F1139" s="6"/>
      <c r="G1139" s="6"/>
      <c r="H1139" s="7"/>
    </row>
    <row r="1140" spans="1:8" customFormat="1">
      <c r="A1140" s="13">
        <f>SUM(A1139,AND($C1140&gt;=Report!$E$2,$C1140&lt;=Report!$E$3))</f>
        <v>10</v>
      </c>
      <c r="B1140" s="4"/>
      <c r="C1140" s="6"/>
      <c r="D1140" s="6"/>
      <c r="E1140" s="6"/>
      <c r="F1140" s="6"/>
      <c r="G1140" s="6"/>
      <c r="H1140" s="7"/>
    </row>
    <row r="1141" spans="1:8" customFormat="1">
      <c r="A1141" s="13">
        <f>SUM(A1140,AND($C1141&gt;=Report!$E$2,$C1141&lt;=Report!$E$3))</f>
        <v>10</v>
      </c>
      <c r="B1141" s="4"/>
      <c r="C1141" s="6"/>
      <c r="D1141" s="6"/>
      <c r="E1141" s="6"/>
      <c r="F1141" s="6"/>
      <c r="G1141" s="6"/>
      <c r="H1141" s="7"/>
    </row>
    <row r="1142" spans="1:8" customFormat="1">
      <c r="A1142" s="13">
        <f>SUM(A1141,AND($C1142&gt;=Report!$E$2,$C1142&lt;=Report!$E$3))</f>
        <v>10</v>
      </c>
      <c r="B1142" s="4"/>
      <c r="C1142" s="6"/>
      <c r="D1142" s="6"/>
      <c r="E1142" s="6"/>
      <c r="F1142" s="6"/>
      <c r="G1142" s="6"/>
      <c r="H1142" s="7"/>
    </row>
    <row r="1143" spans="1:8" customFormat="1">
      <c r="A1143" s="13">
        <f>SUM(A1142,AND($C1143&gt;=Report!$E$2,$C1143&lt;=Report!$E$3))</f>
        <v>10</v>
      </c>
      <c r="B1143" s="4"/>
      <c r="C1143" s="6"/>
      <c r="D1143" s="6"/>
      <c r="E1143" s="6"/>
      <c r="F1143" s="6"/>
      <c r="G1143" s="6"/>
      <c r="H1143" s="7"/>
    </row>
    <row r="1144" spans="1:8" customFormat="1">
      <c r="A1144" s="13">
        <f>SUM(A1143,AND($C1144&gt;=Report!$E$2,$C1144&lt;=Report!$E$3))</f>
        <v>10</v>
      </c>
      <c r="B1144" s="4"/>
      <c r="C1144" s="6"/>
      <c r="D1144" s="6"/>
      <c r="E1144" s="6"/>
      <c r="F1144" s="6"/>
      <c r="G1144" s="6"/>
      <c r="H1144" s="7"/>
    </row>
    <row r="1145" spans="1:8" customFormat="1">
      <c r="A1145" s="13">
        <f>SUM(A1144,AND($C1145&gt;=Report!$E$2,$C1145&lt;=Report!$E$3))</f>
        <v>10</v>
      </c>
      <c r="B1145" s="4"/>
      <c r="C1145" s="6"/>
      <c r="D1145" s="6"/>
      <c r="E1145" s="6"/>
      <c r="F1145" s="6"/>
      <c r="G1145" s="6"/>
      <c r="H1145" s="7"/>
    </row>
    <row r="1146" spans="1:8" customFormat="1">
      <c r="A1146" s="13">
        <f>SUM(A1145,AND($C1146&gt;=Report!$E$2,$C1146&lt;=Report!$E$3))</f>
        <v>10</v>
      </c>
      <c r="B1146" s="4"/>
      <c r="C1146" s="6"/>
      <c r="D1146" s="6"/>
      <c r="E1146" s="6"/>
      <c r="F1146" s="6"/>
      <c r="G1146" s="6"/>
      <c r="H1146" s="7"/>
    </row>
    <row r="1147" spans="1:8" customFormat="1">
      <c r="A1147" s="13">
        <f>SUM(A1146,AND($C1147&gt;=Report!$E$2,$C1147&lt;=Report!$E$3))</f>
        <v>10</v>
      </c>
      <c r="B1147" s="4"/>
      <c r="C1147" s="6"/>
      <c r="D1147" s="6"/>
      <c r="E1147" s="6"/>
      <c r="F1147" s="6"/>
      <c r="G1147" s="6"/>
      <c r="H1147" s="7"/>
    </row>
    <row r="1148" spans="1:8" customFormat="1">
      <c r="A1148" s="13">
        <f>SUM(A1147,AND($C1148&gt;=Report!$E$2,$C1148&lt;=Report!$E$3))</f>
        <v>10</v>
      </c>
      <c r="B1148" s="4"/>
      <c r="C1148" s="6"/>
      <c r="D1148" s="6"/>
      <c r="E1148" s="6"/>
      <c r="F1148" s="6"/>
      <c r="G1148" s="6"/>
      <c r="H1148" s="7"/>
    </row>
    <row r="1149" spans="1:8" customFormat="1">
      <c r="A1149" s="13">
        <f>SUM(A1148,AND($C1149&gt;=Report!$E$2,$C1149&lt;=Report!$E$3))</f>
        <v>10</v>
      </c>
      <c r="B1149" s="4"/>
      <c r="C1149" s="6"/>
      <c r="D1149" s="6"/>
      <c r="E1149" s="6"/>
      <c r="F1149" s="6"/>
      <c r="G1149" s="6"/>
      <c r="H1149" s="7"/>
    </row>
    <row r="1150" spans="1:8" customFormat="1">
      <c r="A1150" s="13">
        <f>SUM(A1149,AND($C1150&gt;=Report!$E$2,$C1150&lt;=Report!$E$3))</f>
        <v>10</v>
      </c>
      <c r="B1150" s="4"/>
      <c r="C1150" s="6"/>
      <c r="D1150" s="6"/>
      <c r="E1150" s="6"/>
      <c r="F1150" s="6"/>
      <c r="G1150" s="6"/>
      <c r="H1150" s="7"/>
    </row>
    <row r="1151" spans="1:8" customFormat="1">
      <c r="A1151" s="13">
        <f>SUM(A1150,AND($C1151&gt;=Report!$E$2,$C1151&lt;=Report!$E$3))</f>
        <v>10</v>
      </c>
      <c r="B1151" s="4"/>
      <c r="C1151" s="6"/>
      <c r="D1151" s="6"/>
      <c r="E1151" s="6"/>
      <c r="F1151" s="6"/>
      <c r="G1151" s="6"/>
      <c r="H1151" s="7"/>
    </row>
    <row r="1152" spans="1:8" customFormat="1">
      <c r="A1152" s="13">
        <f>SUM(A1151,AND($C1152&gt;=Report!$E$2,$C1152&lt;=Report!$E$3))</f>
        <v>10</v>
      </c>
      <c r="B1152" s="4"/>
      <c r="C1152" s="6"/>
      <c r="D1152" s="6"/>
      <c r="E1152" s="6"/>
      <c r="F1152" s="6"/>
      <c r="G1152" s="6"/>
      <c r="H1152" s="7"/>
    </row>
    <row r="1153" spans="1:8" customFormat="1">
      <c r="A1153" s="13">
        <f>SUM(A1152,AND($C1153&gt;=Report!$E$2,$C1153&lt;=Report!$E$3))</f>
        <v>10</v>
      </c>
      <c r="B1153" s="4"/>
      <c r="C1153" s="6"/>
      <c r="D1153" s="6"/>
      <c r="E1153" s="6"/>
      <c r="F1153" s="6"/>
      <c r="G1153" s="6"/>
      <c r="H1153" s="7"/>
    </row>
    <row r="1154" spans="1:8" customFormat="1">
      <c r="A1154" s="13">
        <f>SUM(A1153,AND($C1154&gt;=Report!$E$2,$C1154&lt;=Report!$E$3))</f>
        <v>10</v>
      </c>
      <c r="B1154" s="4"/>
      <c r="C1154" s="6"/>
      <c r="D1154" s="6"/>
      <c r="E1154" s="6"/>
      <c r="F1154" s="6"/>
      <c r="G1154" s="6"/>
      <c r="H1154" s="7"/>
    </row>
    <row r="1155" spans="1:8" customFormat="1">
      <c r="A1155" s="13">
        <f>SUM(A1154,AND($C1155&gt;=Report!$E$2,$C1155&lt;=Report!$E$3))</f>
        <v>10</v>
      </c>
      <c r="B1155" s="4"/>
      <c r="C1155" s="6"/>
      <c r="D1155" s="6"/>
      <c r="E1155" s="6"/>
      <c r="F1155" s="6"/>
      <c r="G1155" s="6"/>
      <c r="H1155" s="7"/>
    </row>
    <row r="1156" spans="1:8" customFormat="1">
      <c r="A1156" s="13">
        <f>SUM(A1155,AND($C1156&gt;=Report!$E$2,$C1156&lt;=Report!$E$3))</f>
        <v>10</v>
      </c>
      <c r="B1156" s="4"/>
      <c r="C1156" s="6"/>
      <c r="D1156" s="6"/>
      <c r="E1156" s="6"/>
      <c r="F1156" s="6"/>
      <c r="G1156" s="6"/>
      <c r="H1156" s="7"/>
    </row>
    <row r="1157" spans="1:8" customFormat="1">
      <c r="A1157" s="13">
        <f>SUM(A1156,AND($C1157&gt;=Report!$E$2,$C1157&lt;=Report!$E$3))</f>
        <v>10</v>
      </c>
      <c r="B1157" s="4"/>
      <c r="C1157" s="6"/>
      <c r="D1157" s="6"/>
      <c r="E1157" s="6"/>
      <c r="F1157" s="6"/>
      <c r="G1157" s="6"/>
      <c r="H1157" s="7"/>
    </row>
    <row r="1158" spans="1:8" customFormat="1">
      <c r="A1158" s="13">
        <f>SUM(A1157,AND($C1158&gt;=Report!$E$2,$C1158&lt;=Report!$E$3))</f>
        <v>10</v>
      </c>
      <c r="B1158" s="4"/>
      <c r="C1158" s="6"/>
      <c r="D1158" s="6"/>
      <c r="E1158" s="6"/>
      <c r="F1158" s="6"/>
      <c r="G1158" s="6"/>
      <c r="H1158" s="7"/>
    </row>
    <row r="1159" spans="1:8" customFormat="1">
      <c r="A1159" s="13">
        <f>SUM(A1158,AND($C1159&gt;=Report!$E$2,$C1159&lt;=Report!$E$3))</f>
        <v>10</v>
      </c>
      <c r="B1159" s="4"/>
      <c r="C1159" s="6"/>
      <c r="D1159" s="6"/>
      <c r="E1159" s="6"/>
      <c r="F1159" s="6"/>
      <c r="G1159" s="6"/>
      <c r="H1159" s="7"/>
    </row>
    <row r="1160" spans="1:8" customFormat="1">
      <c r="A1160" s="13">
        <f>SUM(A1159,AND($C1160&gt;=Report!$E$2,$C1160&lt;=Report!$E$3))</f>
        <v>10</v>
      </c>
      <c r="B1160" s="4"/>
      <c r="C1160" s="6"/>
      <c r="D1160" s="6"/>
      <c r="E1160" s="6"/>
      <c r="F1160" s="6"/>
      <c r="G1160" s="6"/>
      <c r="H1160" s="7"/>
    </row>
    <row r="1161" spans="1:8" customFormat="1">
      <c r="A1161" s="13">
        <f>SUM(A1160,AND($C1161&gt;=Report!$E$2,$C1161&lt;=Report!$E$3))</f>
        <v>10</v>
      </c>
      <c r="B1161" s="4"/>
      <c r="C1161" s="6"/>
      <c r="D1161" s="6"/>
      <c r="E1161" s="6"/>
      <c r="F1161" s="6"/>
      <c r="G1161" s="6"/>
      <c r="H1161" s="7"/>
    </row>
    <row r="1162" spans="1:8" customFormat="1">
      <c r="A1162" s="13">
        <f>SUM(A1161,AND($C1162&gt;=Report!$E$2,$C1162&lt;=Report!$E$3))</f>
        <v>10</v>
      </c>
      <c r="B1162" s="4"/>
      <c r="C1162" s="6"/>
      <c r="D1162" s="6"/>
      <c r="E1162" s="6"/>
      <c r="F1162" s="6"/>
      <c r="G1162" s="6"/>
      <c r="H1162" s="7"/>
    </row>
    <row r="1163" spans="1:8" customFormat="1">
      <c r="A1163" s="13">
        <f>SUM(A1162,AND($C1163&gt;=Report!$E$2,$C1163&lt;=Report!$E$3))</f>
        <v>10</v>
      </c>
      <c r="B1163" s="4"/>
      <c r="C1163" s="6"/>
      <c r="D1163" s="6"/>
      <c r="E1163" s="6"/>
      <c r="F1163" s="6"/>
      <c r="G1163" s="6"/>
      <c r="H1163" s="7"/>
    </row>
    <row r="1164" spans="1:8" customFormat="1">
      <c r="A1164" s="13">
        <f>SUM(A1163,AND($C1164&gt;=Report!$E$2,$C1164&lt;=Report!$E$3))</f>
        <v>10</v>
      </c>
      <c r="B1164" s="4"/>
      <c r="C1164" s="6"/>
      <c r="D1164" s="6"/>
      <c r="E1164" s="6"/>
      <c r="F1164" s="6"/>
      <c r="G1164" s="6"/>
      <c r="H1164" s="7"/>
    </row>
    <row r="1165" spans="1:8" customFormat="1">
      <c r="A1165" s="13">
        <f>SUM(A1164,AND($C1165&gt;=Report!$E$2,$C1165&lt;=Report!$E$3))</f>
        <v>10</v>
      </c>
      <c r="B1165" s="4"/>
      <c r="C1165" s="6"/>
      <c r="D1165" s="6"/>
      <c r="E1165" s="6"/>
      <c r="F1165" s="6"/>
      <c r="G1165" s="6"/>
      <c r="H1165" s="7"/>
    </row>
    <row r="1166" spans="1:8" customFormat="1">
      <c r="A1166" s="13">
        <f>SUM(A1165,AND($C1166&gt;=Report!$E$2,$C1166&lt;=Report!$E$3))</f>
        <v>10</v>
      </c>
      <c r="B1166" s="4"/>
      <c r="C1166" s="6"/>
      <c r="D1166" s="6"/>
      <c r="E1166" s="6"/>
      <c r="F1166" s="6"/>
      <c r="G1166" s="6"/>
      <c r="H1166" s="7"/>
    </row>
    <row r="1167" spans="1:8" customFormat="1">
      <c r="A1167" s="13">
        <f>SUM(A1166,AND($C1167&gt;=Report!$E$2,$C1167&lt;=Report!$E$3))</f>
        <v>10</v>
      </c>
      <c r="B1167" s="4"/>
      <c r="C1167" s="6"/>
      <c r="D1167" s="6"/>
      <c r="E1167" s="6"/>
      <c r="F1167" s="6"/>
      <c r="G1167" s="6"/>
      <c r="H1167" s="7"/>
    </row>
    <row r="1168" spans="1:8" customFormat="1">
      <c r="A1168" s="13">
        <f>SUM(A1167,AND($C1168&gt;=Report!$E$2,$C1168&lt;=Report!$E$3))</f>
        <v>10</v>
      </c>
      <c r="B1168" s="4"/>
      <c r="C1168" s="6"/>
      <c r="D1168" s="6"/>
      <c r="E1168" s="6"/>
      <c r="F1168" s="6"/>
      <c r="G1168" s="6"/>
      <c r="H1168" s="7"/>
    </row>
    <row r="1169" spans="1:8" customFormat="1">
      <c r="A1169" s="13">
        <f>SUM(A1168,AND($C1169&gt;=Report!$E$2,$C1169&lt;=Report!$E$3))</f>
        <v>10</v>
      </c>
      <c r="B1169" s="4"/>
      <c r="C1169" s="6"/>
      <c r="D1169" s="6"/>
      <c r="E1169" s="6"/>
      <c r="F1169" s="6"/>
      <c r="G1169" s="6"/>
      <c r="H1169" s="7"/>
    </row>
    <row r="1170" spans="1:8" customFormat="1">
      <c r="A1170" s="13">
        <f>SUM(A1169,AND($C1170&gt;=Report!$E$2,$C1170&lt;=Report!$E$3))</f>
        <v>10</v>
      </c>
      <c r="B1170" s="4"/>
      <c r="C1170" s="6"/>
      <c r="D1170" s="6"/>
      <c r="E1170" s="6"/>
      <c r="F1170" s="6"/>
      <c r="G1170" s="6"/>
      <c r="H1170" s="7"/>
    </row>
    <row r="1171" spans="1:8" customFormat="1">
      <c r="A1171" s="13">
        <f>SUM(A1170,AND($C1171&gt;=Report!$E$2,$C1171&lt;=Report!$E$3))</f>
        <v>10</v>
      </c>
      <c r="B1171" s="4"/>
      <c r="C1171" s="6"/>
      <c r="D1171" s="6"/>
      <c r="E1171" s="6"/>
      <c r="F1171" s="6"/>
      <c r="G1171" s="6"/>
      <c r="H1171" s="7"/>
    </row>
    <row r="1172" spans="1:8" customFormat="1">
      <c r="A1172" s="13">
        <f>SUM(A1171,AND($C1172&gt;=Report!$E$2,$C1172&lt;=Report!$E$3))</f>
        <v>10</v>
      </c>
      <c r="B1172" s="4"/>
      <c r="C1172" s="6"/>
      <c r="D1172" s="6"/>
      <c r="E1172" s="6"/>
      <c r="F1172" s="6"/>
      <c r="G1172" s="6"/>
      <c r="H1172" s="7"/>
    </row>
    <row r="1173" spans="1:8" customFormat="1">
      <c r="A1173" s="13">
        <f>SUM(A1172,AND($C1173&gt;=Report!$E$2,$C1173&lt;=Report!$E$3))</f>
        <v>10</v>
      </c>
      <c r="B1173" s="4"/>
      <c r="C1173" s="6"/>
      <c r="D1173" s="6"/>
      <c r="E1173" s="6"/>
      <c r="F1173" s="6"/>
      <c r="G1173" s="6"/>
      <c r="H1173" s="7"/>
    </row>
    <row r="1174" spans="1:8" customFormat="1">
      <c r="A1174" s="13">
        <f>SUM(A1173,AND($C1174&gt;=Report!$E$2,$C1174&lt;=Report!$E$3))</f>
        <v>10</v>
      </c>
      <c r="B1174" s="4"/>
      <c r="C1174" s="6"/>
      <c r="D1174" s="6"/>
      <c r="E1174" s="6"/>
      <c r="F1174" s="6"/>
      <c r="G1174" s="6"/>
      <c r="H1174" s="7"/>
    </row>
    <row r="1175" spans="1:8" customFormat="1">
      <c r="A1175" s="13">
        <f>SUM(A1174,AND($C1175&gt;=Report!$E$2,$C1175&lt;=Report!$E$3))</f>
        <v>10</v>
      </c>
      <c r="B1175" s="4"/>
      <c r="C1175" s="6"/>
      <c r="D1175" s="6"/>
      <c r="E1175" s="6"/>
      <c r="F1175" s="6"/>
      <c r="G1175" s="6"/>
      <c r="H1175" s="7"/>
    </row>
    <row r="1176" spans="1:8" customFormat="1">
      <c r="A1176" s="13">
        <f>SUM(A1175,AND($C1176&gt;=Report!$E$2,$C1176&lt;=Report!$E$3))</f>
        <v>10</v>
      </c>
      <c r="B1176" s="4"/>
      <c r="C1176" s="6"/>
      <c r="D1176" s="6"/>
      <c r="E1176" s="6"/>
      <c r="F1176" s="6"/>
      <c r="G1176" s="6"/>
      <c r="H1176" s="7"/>
    </row>
    <row r="1177" spans="1:8" customFormat="1">
      <c r="A1177" s="13">
        <f>SUM(A1176,AND($C1177&gt;=Report!$E$2,$C1177&lt;=Report!$E$3))</f>
        <v>10</v>
      </c>
      <c r="B1177" s="4"/>
      <c r="C1177" s="6"/>
      <c r="D1177" s="6"/>
      <c r="E1177" s="6"/>
      <c r="F1177" s="6"/>
      <c r="G1177" s="6"/>
      <c r="H1177" s="7"/>
    </row>
    <row r="1178" spans="1:8" customFormat="1">
      <c r="A1178" s="13">
        <f>SUM(A1177,AND($C1178&gt;=Report!$E$2,$C1178&lt;=Report!$E$3))</f>
        <v>10</v>
      </c>
      <c r="B1178" s="4"/>
      <c r="C1178" s="6"/>
      <c r="D1178" s="6"/>
      <c r="E1178" s="6"/>
      <c r="F1178" s="6"/>
      <c r="G1178" s="6"/>
      <c r="H1178" s="7"/>
    </row>
    <row r="1179" spans="1:8" customFormat="1">
      <c r="A1179" s="13">
        <f>SUM(A1178,AND($C1179&gt;=Report!$E$2,$C1179&lt;=Report!$E$3))</f>
        <v>10</v>
      </c>
      <c r="B1179" s="4"/>
      <c r="C1179" s="6"/>
      <c r="D1179" s="6"/>
      <c r="E1179" s="6"/>
      <c r="F1179" s="6"/>
      <c r="G1179" s="6"/>
      <c r="H1179" s="7"/>
    </row>
    <row r="1180" spans="1:8" customFormat="1">
      <c r="A1180" s="13">
        <f>SUM(A1179,AND($C1180&gt;=Report!$E$2,$C1180&lt;=Report!$E$3))</f>
        <v>10</v>
      </c>
      <c r="B1180" s="4"/>
      <c r="C1180" s="6"/>
      <c r="D1180" s="6"/>
      <c r="E1180" s="6"/>
      <c r="F1180" s="6"/>
      <c r="G1180" s="6"/>
      <c r="H1180" s="7"/>
    </row>
    <row r="1181" spans="1:8" customFormat="1">
      <c r="A1181" s="13">
        <f>SUM(A1180,AND($C1181&gt;=Report!$E$2,$C1181&lt;=Report!$E$3))</f>
        <v>10</v>
      </c>
      <c r="B1181" s="4"/>
      <c r="C1181" s="6"/>
      <c r="D1181" s="6"/>
      <c r="E1181" s="6"/>
      <c r="F1181" s="6"/>
      <c r="G1181" s="6"/>
      <c r="H1181" s="7"/>
    </row>
    <row r="1182" spans="1:8" customFormat="1">
      <c r="A1182" s="13">
        <f>SUM(A1181,AND($C1182&gt;=Report!$E$2,$C1182&lt;=Report!$E$3))</f>
        <v>10</v>
      </c>
      <c r="B1182" s="4"/>
      <c r="C1182" s="6"/>
      <c r="D1182" s="6"/>
      <c r="E1182" s="6"/>
      <c r="F1182" s="6"/>
      <c r="G1182" s="6"/>
      <c r="H1182" s="7"/>
    </row>
    <row r="1183" spans="1:8" customFormat="1">
      <c r="A1183" s="13">
        <f>SUM(A1182,AND($C1183&gt;=Report!$E$2,$C1183&lt;=Report!$E$3))</f>
        <v>10</v>
      </c>
      <c r="B1183" s="4"/>
      <c r="C1183" s="6"/>
      <c r="D1183" s="6"/>
      <c r="E1183" s="6"/>
      <c r="F1183" s="6"/>
      <c r="G1183" s="6"/>
      <c r="H1183" s="7"/>
    </row>
    <row r="1184" spans="1:8" customFormat="1">
      <c r="A1184" s="13">
        <f>SUM(A1183,AND($C1184&gt;=Report!$E$2,$C1184&lt;=Report!$E$3))</f>
        <v>10</v>
      </c>
      <c r="B1184" s="4"/>
      <c r="C1184" s="6"/>
      <c r="D1184" s="6"/>
      <c r="E1184" s="6"/>
      <c r="F1184" s="6"/>
      <c r="G1184" s="6"/>
      <c r="H1184" s="7"/>
    </row>
    <row r="1185" spans="1:8" customFormat="1">
      <c r="A1185" s="13">
        <f>SUM(A1184,AND($C1185&gt;=Report!$E$2,$C1185&lt;=Report!$E$3))</f>
        <v>10</v>
      </c>
      <c r="B1185" s="4"/>
      <c r="C1185" s="6"/>
      <c r="D1185" s="6"/>
      <c r="E1185" s="6"/>
      <c r="F1185" s="6"/>
      <c r="G1185" s="6"/>
      <c r="H1185" s="7"/>
    </row>
    <row r="1186" spans="1:8" customFormat="1">
      <c r="A1186" s="13">
        <f>SUM(A1185,AND($C1186&gt;=Report!$E$2,$C1186&lt;=Report!$E$3))</f>
        <v>10</v>
      </c>
      <c r="B1186" s="4"/>
      <c r="C1186" s="6"/>
      <c r="D1186" s="6"/>
      <c r="E1186" s="6"/>
      <c r="F1186" s="6"/>
      <c r="G1186" s="6"/>
      <c r="H1186" s="7"/>
    </row>
    <row r="1187" spans="1:8" customFormat="1">
      <c r="A1187" s="13">
        <f>SUM(A1186,AND($C1187&gt;=Report!$E$2,$C1187&lt;=Report!$E$3))</f>
        <v>10</v>
      </c>
      <c r="B1187" s="4"/>
      <c r="C1187" s="6"/>
      <c r="D1187" s="6"/>
      <c r="E1187" s="6"/>
      <c r="F1187" s="6"/>
      <c r="G1187" s="6"/>
      <c r="H1187" s="7"/>
    </row>
    <row r="1188" spans="1:8" customFormat="1">
      <c r="A1188" s="13">
        <f>SUM(A1187,AND($C1188&gt;=Report!$E$2,$C1188&lt;=Report!$E$3))</f>
        <v>10</v>
      </c>
      <c r="B1188" s="4"/>
      <c r="C1188" s="6"/>
      <c r="D1188" s="6"/>
      <c r="E1188" s="6"/>
      <c r="F1188" s="6"/>
      <c r="G1188" s="6"/>
      <c r="H1188" s="7"/>
    </row>
    <row r="1189" spans="1:8" customFormat="1">
      <c r="A1189" s="13">
        <f>SUM(A1188,AND($C1189&gt;=Report!$E$2,$C1189&lt;=Report!$E$3))</f>
        <v>10</v>
      </c>
      <c r="B1189" s="4"/>
      <c r="C1189" s="6"/>
      <c r="D1189" s="6"/>
      <c r="E1189" s="6"/>
      <c r="F1189" s="6"/>
      <c r="G1189" s="6"/>
      <c r="H1189" s="7"/>
    </row>
    <row r="1190" spans="1:8" customFormat="1">
      <c r="A1190" s="13">
        <f>SUM(A1189,AND($C1190&gt;=Report!$E$2,$C1190&lt;=Report!$E$3))</f>
        <v>10</v>
      </c>
      <c r="B1190" s="4"/>
      <c r="C1190" s="6"/>
      <c r="D1190" s="6"/>
      <c r="E1190" s="6"/>
      <c r="F1190" s="6"/>
      <c r="G1190" s="6"/>
      <c r="H1190" s="7"/>
    </row>
    <row r="1191" spans="1:8" customFormat="1">
      <c r="A1191" s="13">
        <f>SUM(A1190,AND($C1191&gt;=Report!$E$2,$C1191&lt;=Report!$E$3))</f>
        <v>10</v>
      </c>
      <c r="B1191" s="4"/>
      <c r="C1191" s="6"/>
      <c r="D1191" s="6"/>
      <c r="E1191" s="6"/>
      <c r="F1191" s="6"/>
      <c r="G1191" s="6"/>
      <c r="H1191" s="7"/>
    </row>
    <row r="1192" spans="1:8" customFormat="1">
      <c r="A1192" s="13">
        <f>SUM(A1191,AND($C1192&gt;=Report!$E$2,$C1192&lt;=Report!$E$3))</f>
        <v>10</v>
      </c>
      <c r="B1192" s="4"/>
      <c r="C1192" s="6"/>
      <c r="D1192" s="6"/>
      <c r="E1192" s="6"/>
      <c r="F1192" s="6"/>
      <c r="G1192" s="6"/>
      <c r="H1192" s="7"/>
    </row>
    <row r="1193" spans="1:8" customFormat="1">
      <c r="A1193" s="13">
        <f>SUM(A1192,AND($C1193&gt;=Report!$E$2,$C1193&lt;=Report!$E$3))</f>
        <v>10</v>
      </c>
      <c r="B1193" s="4"/>
      <c r="C1193" s="6"/>
      <c r="D1193" s="6"/>
      <c r="E1193" s="6"/>
      <c r="F1193" s="6"/>
      <c r="G1193" s="6"/>
      <c r="H1193" s="7"/>
    </row>
    <row r="1194" spans="1:8" customFormat="1">
      <c r="A1194" s="13">
        <f>SUM(A1193,AND($C1194&gt;=Report!$E$2,$C1194&lt;=Report!$E$3))</f>
        <v>10</v>
      </c>
      <c r="B1194" s="4"/>
      <c r="C1194" s="6"/>
      <c r="D1194" s="6"/>
      <c r="E1194" s="6"/>
      <c r="F1194" s="6"/>
      <c r="G1194" s="6"/>
      <c r="H1194" s="7"/>
    </row>
    <row r="1195" spans="1:8" customFormat="1">
      <c r="A1195" s="13">
        <f>SUM(A1194,AND($C1195&gt;=Report!$E$2,$C1195&lt;=Report!$E$3))</f>
        <v>10</v>
      </c>
      <c r="B1195" s="4"/>
      <c r="C1195" s="6"/>
      <c r="D1195" s="6"/>
      <c r="E1195" s="6"/>
      <c r="F1195" s="6"/>
      <c r="G1195" s="6"/>
      <c r="H1195" s="7"/>
    </row>
    <row r="1196" spans="1:8" customFormat="1">
      <c r="A1196" s="13">
        <f>SUM(A1195,AND($C1196&gt;=Report!$E$2,$C1196&lt;=Report!$E$3))</f>
        <v>10</v>
      </c>
      <c r="B1196" s="4"/>
      <c r="C1196" s="6"/>
      <c r="D1196" s="6"/>
      <c r="E1196" s="6"/>
      <c r="F1196" s="6"/>
      <c r="G1196" s="6"/>
      <c r="H1196" s="7"/>
    </row>
    <row r="1197" spans="1:8" customFormat="1">
      <c r="A1197" s="13">
        <f>SUM(A1196,AND($C1197&gt;=Report!$E$2,$C1197&lt;=Report!$E$3))</f>
        <v>10</v>
      </c>
      <c r="B1197" s="4"/>
      <c r="C1197" s="6"/>
      <c r="D1197" s="6"/>
      <c r="E1197" s="6"/>
      <c r="F1197" s="6"/>
      <c r="G1197" s="6"/>
      <c r="H1197" s="7"/>
    </row>
    <row r="1198" spans="1:8" customFormat="1">
      <c r="A1198" s="13">
        <f>SUM(A1197,AND($C1198&gt;=Report!$E$2,$C1198&lt;=Report!$E$3))</f>
        <v>10</v>
      </c>
      <c r="B1198" s="4"/>
      <c r="C1198" s="6"/>
      <c r="D1198" s="6"/>
      <c r="E1198" s="6"/>
      <c r="F1198" s="6"/>
      <c r="G1198" s="6"/>
      <c r="H1198" s="7"/>
    </row>
    <row r="1199" spans="1:8" customFormat="1">
      <c r="A1199" s="13">
        <f>SUM(A1198,AND($C1199&gt;=Report!$E$2,$C1199&lt;=Report!$E$3))</f>
        <v>10</v>
      </c>
      <c r="B1199" s="4"/>
      <c r="C1199" s="6"/>
      <c r="D1199" s="6"/>
      <c r="E1199" s="6"/>
      <c r="F1199" s="6"/>
      <c r="G1199" s="6"/>
      <c r="H1199" s="7"/>
    </row>
    <row r="1200" spans="1:8" customFormat="1">
      <c r="A1200" s="13">
        <f>SUM(A1199,AND($C1200&gt;=Report!$E$2,$C1200&lt;=Report!$E$3))</f>
        <v>10</v>
      </c>
      <c r="B1200" s="4"/>
      <c r="C1200" s="6"/>
      <c r="D1200" s="6"/>
      <c r="E1200" s="6"/>
      <c r="F1200" s="6"/>
      <c r="G1200" s="6"/>
      <c r="H1200" s="7"/>
    </row>
    <row r="1201" spans="1:8" customFormat="1">
      <c r="A1201" s="13">
        <f>SUM(A1200,AND($C1201&gt;=Report!$E$2,$C1201&lt;=Report!$E$3))</f>
        <v>10</v>
      </c>
      <c r="B1201" s="4"/>
      <c r="C1201" s="6"/>
      <c r="D1201" s="6"/>
      <c r="E1201" s="6"/>
      <c r="F1201" s="6"/>
      <c r="G1201" s="6"/>
      <c r="H1201" s="7"/>
    </row>
    <row r="1202" spans="1:8" customFormat="1">
      <c r="A1202" s="13">
        <f>SUM(A1201,AND($C1202&gt;=Report!$E$2,$C1202&lt;=Report!$E$3))</f>
        <v>10</v>
      </c>
      <c r="B1202" s="4"/>
      <c r="C1202" s="6"/>
      <c r="D1202" s="6"/>
      <c r="E1202" s="6"/>
      <c r="F1202" s="6"/>
      <c r="G1202" s="6"/>
      <c r="H1202" s="7"/>
    </row>
    <row r="1203" spans="1:8" customFormat="1">
      <c r="A1203" s="13">
        <f>SUM(A1202,AND($C1203&gt;=Report!$E$2,$C1203&lt;=Report!$E$3))</f>
        <v>10</v>
      </c>
      <c r="B1203" s="4"/>
      <c r="C1203" s="6"/>
      <c r="D1203" s="6"/>
      <c r="E1203" s="6"/>
      <c r="F1203" s="6"/>
      <c r="G1203" s="6"/>
      <c r="H1203" s="7"/>
    </row>
    <row r="1204" spans="1:8" customFormat="1">
      <c r="A1204" s="13">
        <f>SUM(A1203,AND($C1204&gt;=Report!$E$2,$C1204&lt;=Report!$E$3))</f>
        <v>10</v>
      </c>
      <c r="B1204" s="4"/>
      <c r="C1204" s="6"/>
      <c r="D1204" s="6"/>
      <c r="E1204" s="6"/>
      <c r="F1204" s="6"/>
      <c r="G1204" s="6"/>
      <c r="H1204" s="7"/>
    </row>
    <row r="1205" spans="1:8" customFormat="1">
      <c r="A1205" s="13">
        <f>SUM(A1204,AND($C1205&gt;=Report!$E$2,$C1205&lt;=Report!$E$3))</f>
        <v>10</v>
      </c>
      <c r="B1205" s="4"/>
      <c r="C1205" s="6"/>
      <c r="D1205" s="6"/>
      <c r="E1205" s="6"/>
      <c r="F1205" s="6"/>
      <c r="G1205" s="6"/>
      <c r="H1205" s="7"/>
    </row>
    <row r="1206" spans="1:8" customFormat="1">
      <c r="A1206" s="13">
        <f>SUM(A1205,AND($C1206&gt;=Report!$E$2,$C1206&lt;=Report!$E$3))</f>
        <v>10</v>
      </c>
      <c r="B1206" s="4"/>
      <c r="C1206" s="6"/>
      <c r="D1206" s="6"/>
      <c r="E1206" s="6"/>
      <c r="F1206" s="6"/>
      <c r="G1206" s="6"/>
      <c r="H1206" s="7"/>
    </row>
    <row r="1207" spans="1:8" customFormat="1">
      <c r="A1207" s="13">
        <f>SUM(A1206,AND($C1207&gt;=Report!$E$2,$C1207&lt;=Report!$E$3))</f>
        <v>10</v>
      </c>
      <c r="B1207" s="4"/>
      <c r="C1207" s="6"/>
      <c r="D1207" s="6"/>
      <c r="E1207" s="6"/>
      <c r="F1207" s="6"/>
      <c r="G1207" s="6"/>
      <c r="H1207" s="7"/>
    </row>
    <row r="1208" spans="1:8" customFormat="1">
      <c r="A1208" s="13">
        <f>SUM(A1207,AND($C1208&gt;=Report!$E$2,$C1208&lt;=Report!$E$3))</f>
        <v>10</v>
      </c>
      <c r="B1208" s="4"/>
      <c r="C1208" s="6"/>
      <c r="D1208" s="6"/>
      <c r="E1208" s="6"/>
      <c r="F1208" s="6"/>
      <c r="G1208" s="6"/>
      <c r="H1208" s="7"/>
    </row>
    <row r="1209" spans="1:8" customFormat="1">
      <c r="A1209" s="13">
        <f>SUM(A1208,AND($C1209&gt;=Report!$E$2,$C1209&lt;=Report!$E$3))</f>
        <v>10</v>
      </c>
      <c r="B1209" s="4"/>
      <c r="C1209" s="6"/>
      <c r="D1209" s="6"/>
      <c r="E1209" s="6"/>
      <c r="F1209" s="6"/>
      <c r="G1209" s="6"/>
      <c r="H1209" s="7"/>
    </row>
    <row r="1210" spans="1:8" customFormat="1">
      <c r="A1210" s="13">
        <f>SUM(A1209,AND($C1210&gt;=Report!$E$2,$C1210&lt;=Report!$E$3))</f>
        <v>10</v>
      </c>
      <c r="B1210" s="4"/>
      <c r="C1210" s="6"/>
      <c r="D1210" s="6"/>
      <c r="E1210" s="6"/>
      <c r="F1210" s="6"/>
      <c r="G1210" s="6"/>
      <c r="H1210" s="7"/>
    </row>
    <row r="1211" spans="1:8" customFormat="1">
      <c r="A1211" s="13">
        <f>SUM(A1210,AND($C1211&gt;=Report!$E$2,$C1211&lt;=Report!$E$3))</f>
        <v>10</v>
      </c>
      <c r="B1211" s="4"/>
      <c r="C1211" s="6"/>
      <c r="D1211" s="6"/>
      <c r="E1211" s="6"/>
      <c r="F1211" s="6"/>
      <c r="G1211" s="6"/>
      <c r="H1211" s="7"/>
    </row>
    <row r="1212" spans="1:8" customFormat="1">
      <c r="A1212" s="13">
        <f>SUM(A1211,AND($C1212&gt;=Report!$E$2,$C1212&lt;=Report!$E$3))</f>
        <v>10</v>
      </c>
      <c r="B1212" s="4"/>
      <c r="C1212" s="6"/>
      <c r="D1212" s="6"/>
      <c r="E1212" s="6"/>
      <c r="F1212" s="6"/>
      <c r="G1212" s="6"/>
      <c r="H1212" s="7"/>
    </row>
    <row r="1213" spans="1:8" customFormat="1">
      <c r="A1213" s="13">
        <f>SUM(A1212,AND($C1213&gt;=Report!$E$2,$C1213&lt;=Report!$E$3))</f>
        <v>10</v>
      </c>
      <c r="B1213" s="4"/>
      <c r="C1213" s="6"/>
      <c r="D1213" s="6"/>
      <c r="E1213" s="6"/>
      <c r="F1213" s="6"/>
      <c r="G1213" s="6"/>
      <c r="H1213" s="7"/>
    </row>
    <row r="1214" spans="1:8" customFormat="1">
      <c r="A1214" s="13">
        <f>SUM(A1213,AND($C1214&gt;=Report!$E$2,$C1214&lt;=Report!$E$3))</f>
        <v>10</v>
      </c>
      <c r="B1214" s="4"/>
      <c r="C1214" s="6"/>
      <c r="D1214" s="6"/>
      <c r="E1214" s="6"/>
      <c r="F1214" s="6"/>
      <c r="G1214" s="6"/>
      <c r="H1214" s="7"/>
    </row>
    <row r="1215" spans="1:8" customFormat="1">
      <c r="A1215" s="13">
        <f>SUM(A1214,AND($C1215&gt;=Report!$E$2,$C1215&lt;=Report!$E$3))</f>
        <v>10</v>
      </c>
      <c r="B1215" s="4"/>
      <c r="C1215" s="6"/>
      <c r="D1215" s="6"/>
      <c r="E1215" s="6"/>
      <c r="F1215" s="6"/>
      <c r="G1215" s="6"/>
      <c r="H1215" s="7"/>
    </row>
    <row r="1216" spans="1:8" customFormat="1">
      <c r="A1216" s="13">
        <f>SUM(A1215,AND($C1216&gt;=Report!$E$2,$C1216&lt;=Report!$E$3))</f>
        <v>10</v>
      </c>
      <c r="B1216" s="4"/>
      <c r="C1216" s="6"/>
      <c r="D1216" s="6"/>
      <c r="E1216" s="6"/>
      <c r="F1216" s="6"/>
      <c r="G1216" s="6"/>
      <c r="H1216" s="7"/>
    </row>
    <row r="1217" spans="1:8" customFormat="1">
      <c r="A1217" s="13">
        <f>SUM(A1216,AND($C1217&gt;=Report!$E$2,$C1217&lt;=Report!$E$3))</f>
        <v>10</v>
      </c>
      <c r="B1217" s="4"/>
      <c r="C1217" s="6"/>
      <c r="D1217" s="6"/>
      <c r="E1217" s="6"/>
      <c r="F1217" s="6"/>
      <c r="G1217" s="6"/>
      <c r="H1217" s="7"/>
    </row>
    <row r="1218" spans="1:8" customFormat="1">
      <c r="A1218" s="13">
        <f>SUM(A1217,AND($C1218&gt;=Report!$E$2,$C1218&lt;=Report!$E$3))</f>
        <v>10</v>
      </c>
      <c r="B1218" s="4"/>
      <c r="C1218" s="6"/>
      <c r="D1218" s="6"/>
      <c r="E1218" s="6"/>
      <c r="F1218" s="6"/>
      <c r="G1218" s="6"/>
      <c r="H1218" s="7"/>
    </row>
    <row r="1219" spans="1:8" customFormat="1">
      <c r="A1219" s="13">
        <f>SUM(A1218,AND($C1219&gt;=Report!$E$2,$C1219&lt;=Report!$E$3))</f>
        <v>10</v>
      </c>
      <c r="B1219" s="4"/>
      <c r="C1219" s="6"/>
      <c r="D1219" s="6"/>
      <c r="E1219" s="6"/>
      <c r="F1219" s="6"/>
      <c r="G1219" s="6"/>
      <c r="H1219" s="7"/>
    </row>
    <row r="1220" spans="1:8" customFormat="1">
      <c r="A1220" s="13">
        <f>SUM(A1219,AND($C1220&gt;=Report!$E$2,$C1220&lt;=Report!$E$3))</f>
        <v>10</v>
      </c>
      <c r="B1220" s="4"/>
      <c r="C1220" s="6"/>
      <c r="D1220" s="6"/>
      <c r="E1220" s="6"/>
      <c r="F1220" s="6"/>
      <c r="G1220" s="6"/>
      <c r="H1220" s="7"/>
    </row>
    <row r="1221" spans="1:8" customFormat="1">
      <c r="A1221" s="13">
        <f>SUM(A1220,AND($C1221&gt;=Report!$E$2,$C1221&lt;=Report!$E$3))</f>
        <v>10</v>
      </c>
      <c r="B1221" s="4"/>
      <c r="C1221" s="6"/>
      <c r="D1221" s="6"/>
      <c r="E1221" s="6"/>
      <c r="F1221" s="6"/>
      <c r="G1221" s="6"/>
      <c r="H1221" s="7"/>
    </row>
    <row r="1222" spans="1:8" customFormat="1">
      <c r="A1222" s="13">
        <f>SUM(A1221,AND($C1222&gt;=Report!$E$2,$C1222&lt;=Report!$E$3))</f>
        <v>10</v>
      </c>
      <c r="B1222" s="4"/>
      <c r="C1222" s="6"/>
      <c r="D1222" s="6"/>
      <c r="E1222" s="6"/>
      <c r="F1222" s="6"/>
      <c r="G1222" s="6"/>
      <c r="H1222" s="7"/>
    </row>
    <row r="1223" spans="1:8" customFormat="1">
      <c r="A1223" s="13">
        <f>SUM(A1222,AND($C1223&gt;=Report!$E$2,$C1223&lt;=Report!$E$3))</f>
        <v>10</v>
      </c>
      <c r="B1223" s="4"/>
      <c r="C1223" s="6"/>
      <c r="D1223" s="6"/>
      <c r="E1223" s="6"/>
      <c r="F1223" s="6"/>
      <c r="G1223" s="6"/>
      <c r="H1223" s="7"/>
    </row>
    <row r="1224" spans="1:8" customFormat="1">
      <c r="A1224" s="13">
        <f>SUM(A1223,AND($C1224&gt;=Report!$E$2,$C1224&lt;=Report!$E$3))</f>
        <v>10</v>
      </c>
      <c r="B1224" s="4"/>
      <c r="C1224" s="6"/>
      <c r="D1224" s="6"/>
      <c r="E1224" s="6"/>
      <c r="F1224" s="6"/>
      <c r="G1224" s="6"/>
      <c r="H1224" s="7"/>
    </row>
    <row r="1225" spans="1:8" customFormat="1">
      <c r="A1225" s="13">
        <f>SUM(A1224,AND($C1225&gt;=Report!$E$2,$C1225&lt;=Report!$E$3))</f>
        <v>10</v>
      </c>
      <c r="B1225" s="4"/>
      <c r="C1225" s="6"/>
      <c r="D1225" s="6"/>
      <c r="E1225" s="6"/>
      <c r="F1225" s="6"/>
      <c r="G1225" s="6"/>
      <c r="H1225" s="7"/>
    </row>
    <row r="1226" spans="1:8" customFormat="1">
      <c r="A1226" s="13">
        <f>SUM(A1225,AND($C1226&gt;=Report!$E$2,$C1226&lt;=Report!$E$3))</f>
        <v>10</v>
      </c>
      <c r="B1226" s="4"/>
      <c r="C1226" s="6"/>
      <c r="D1226" s="6"/>
      <c r="E1226" s="6"/>
      <c r="F1226" s="6"/>
      <c r="G1226" s="6"/>
      <c r="H1226" s="7"/>
    </row>
    <row r="1227" spans="1:8" customFormat="1">
      <c r="A1227" s="13">
        <f>SUM(A1226,AND($C1227&gt;=Report!$E$2,$C1227&lt;=Report!$E$3))</f>
        <v>10</v>
      </c>
      <c r="B1227" s="4"/>
      <c r="C1227" s="6"/>
      <c r="D1227" s="6"/>
      <c r="E1227" s="6"/>
      <c r="F1227" s="6"/>
      <c r="G1227" s="6"/>
      <c r="H1227" s="7"/>
    </row>
    <row r="1228" spans="1:8" customFormat="1">
      <c r="A1228" s="13">
        <f>SUM(A1227,AND($C1228&gt;=Report!$E$2,$C1228&lt;=Report!$E$3))</f>
        <v>10</v>
      </c>
      <c r="B1228" s="4"/>
      <c r="C1228" s="6"/>
      <c r="D1228" s="6"/>
      <c r="E1228" s="6"/>
      <c r="F1228" s="6"/>
      <c r="G1228" s="6"/>
      <c r="H1228" s="7"/>
    </row>
    <row r="1229" spans="1:8" customFormat="1">
      <c r="A1229" s="13">
        <f>SUM(A1228,AND($C1229&gt;=Report!$E$2,$C1229&lt;=Report!$E$3))</f>
        <v>10</v>
      </c>
      <c r="B1229" s="4"/>
      <c r="C1229" s="6"/>
      <c r="D1229" s="6"/>
      <c r="E1229" s="6"/>
      <c r="F1229" s="6"/>
      <c r="G1229" s="6"/>
      <c r="H1229" s="7"/>
    </row>
    <row r="1230" spans="1:8" customFormat="1">
      <c r="A1230" s="13">
        <f>SUM(A1229,AND($C1230&gt;=Report!$E$2,$C1230&lt;=Report!$E$3))</f>
        <v>10</v>
      </c>
      <c r="B1230" s="4"/>
      <c r="C1230" s="6"/>
      <c r="D1230" s="6"/>
      <c r="E1230" s="6"/>
      <c r="F1230" s="6"/>
      <c r="G1230" s="6"/>
      <c r="H1230" s="7"/>
    </row>
    <row r="1231" spans="1:8" customFormat="1">
      <c r="A1231" s="13">
        <f>SUM(A1230,AND($C1231&gt;=Report!$E$2,$C1231&lt;=Report!$E$3))</f>
        <v>10</v>
      </c>
      <c r="B1231" s="4"/>
      <c r="C1231" s="6"/>
      <c r="D1231" s="6"/>
      <c r="E1231" s="6"/>
      <c r="F1231" s="6"/>
      <c r="G1231" s="6"/>
      <c r="H1231" s="7"/>
    </row>
    <row r="1232" spans="1:8" customFormat="1">
      <c r="A1232" s="13">
        <f>SUM(A1231,AND($C1232&gt;=Report!$E$2,$C1232&lt;=Report!$E$3))</f>
        <v>10</v>
      </c>
      <c r="B1232" s="4"/>
      <c r="C1232" s="6"/>
      <c r="D1232" s="6"/>
      <c r="E1232" s="6"/>
      <c r="F1232" s="6"/>
      <c r="G1232" s="6"/>
      <c r="H1232" s="7"/>
    </row>
    <row r="1233" spans="1:8" customFormat="1">
      <c r="A1233" s="13">
        <f>SUM(A1232,AND($C1233&gt;=Report!$E$2,$C1233&lt;=Report!$E$3))</f>
        <v>10</v>
      </c>
      <c r="B1233" s="4"/>
      <c r="C1233" s="6"/>
      <c r="D1233" s="6"/>
      <c r="E1233" s="6"/>
      <c r="F1233" s="6"/>
      <c r="G1233" s="6"/>
      <c r="H1233" s="7"/>
    </row>
    <row r="1234" spans="1:8" customFormat="1">
      <c r="A1234" s="13">
        <f>SUM(A1233,AND($C1234&gt;=Report!$E$2,$C1234&lt;=Report!$E$3))</f>
        <v>10</v>
      </c>
      <c r="B1234" s="4"/>
      <c r="C1234" s="6"/>
      <c r="D1234" s="6"/>
      <c r="E1234" s="6"/>
      <c r="F1234" s="6"/>
      <c r="G1234" s="6"/>
      <c r="H1234" s="7"/>
    </row>
    <row r="1235" spans="1:8" customFormat="1">
      <c r="A1235" s="13">
        <f>SUM(A1234,AND($C1235&gt;=Report!$E$2,$C1235&lt;=Report!$E$3))</f>
        <v>10</v>
      </c>
      <c r="B1235" s="4"/>
      <c r="C1235" s="6"/>
      <c r="D1235" s="6"/>
      <c r="E1235" s="6"/>
      <c r="F1235" s="6"/>
      <c r="G1235" s="6"/>
      <c r="H1235" s="7"/>
    </row>
    <row r="1236" spans="1:8" customFormat="1">
      <c r="A1236" s="13">
        <f>SUM(A1235,AND($C1236&gt;=Report!$E$2,$C1236&lt;=Report!$E$3))</f>
        <v>10</v>
      </c>
      <c r="B1236" s="4"/>
      <c r="C1236" s="6"/>
      <c r="D1236" s="6"/>
      <c r="E1236" s="6"/>
      <c r="F1236" s="6"/>
      <c r="G1236" s="6"/>
      <c r="H1236" s="7"/>
    </row>
    <row r="1237" spans="1:8" customFormat="1">
      <c r="A1237" s="13">
        <f>SUM(A1236,AND($C1237&gt;=Report!$E$2,$C1237&lt;=Report!$E$3))</f>
        <v>10</v>
      </c>
      <c r="B1237" s="4"/>
      <c r="C1237" s="6"/>
      <c r="D1237" s="6"/>
      <c r="E1237" s="6"/>
      <c r="F1237" s="6"/>
      <c r="G1237" s="6"/>
      <c r="H1237" s="7"/>
    </row>
    <row r="1238" spans="1:8" customFormat="1">
      <c r="A1238" s="13">
        <f>SUM(A1237,AND($C1238&gt;=Report!$E$2,$C1238&lt;=Report!$E$3))</f>
        <v>10</v>
      </c>
      <c r="B1238" s="4"/>
      <c r="C1238" s="6"/>
      <c r="D1238" s="6"/>
      <c r="E1238" s="6"/>
      <c r="F1238" s="6"/>
      <c r="G1238" s="6"/>
      <c r="H1238" s="7"/>
    </row>
    <row r="1239" spans="1:8" customFormat="1">
      <c r="A1239" s="13">
        <f>SUM(A1238,AND($C1239&gt;=Report!$E$2,$C1239&lt;=Report!$E$3))</f>
        <v>10</v>
      </c>
      <c r="B1239" s="4"/>
      <c r="C1239" s="6"/>
      <c r="D1239" s="6"/>
      <c r="E1239" s="6"/>
      <c r="F1239" s="6"/>
      <c r="G1239" s="6"/>
      <c r="H1239" s="7"/>
    </row>
    <row r="1240" spans="1:8" customFormat="1">
      <c r="A1240" s="13">
        <f>SUM(A1239,AND($C1240&gt;=Report!$E$2,$C1240&lt;=Report!$E$3))</f>
        <v>10</v>
      </c>
      <c r="B1240" s="4"/>
      <c r="C1240" s="6"/>
      <c r="D1240" s="6"/>
      <c r="E1240" s="6"/>
      <c r="F1240" s="6"/>
      <c r="G1240" s="6"/>
      <c r="H1240" s="7"/>
    </row>
    <row r="1241" spans="1:8" customFormat="1">
      <c r="A1241" s="13">
        <f>SUM(A1240,AND($C1241&gt;=Report!$E$2,$C1241&lt;=Report!$E$3))</f>
        <v>10</v>
      </c>
      <c r="B1241" s="4"/>
      <c r="C1241" s="6"/>
      <c r="D1241" s="6"/>
      <c r="E1241" s="6"/>
      <c r="F1241" s="6"/>
      <c r="G1241" s="6"/>
      <c r="H1241" s="7"/>
    </row>
    <row r="1242" spans="1:8" customFormat="1">
      <c r="A1242" s="13">
        <f>SUM(A1241,AND($C1242&gt;=Report!$E$2,$C1242&lt;=Report!$E$3))</f>
        <v>10</v>
      </c>
      <c r="B1242" s="4"/>
      <c r="C1242" s="6"/>
      <c r="D1242" s="6"/>
      <c r="E1242" s="6"/>
      <c r="F1242" s="6"/>
      <c r="G1242" s="6"/>
      <c r="H1242" s="7"/>
    </row>
    <row r="1243" spans="1:8" customFormat="1">
      <c r="A1243" s="13">
        <f>SUM(A1242,AND($C1243&gt;=Report!$E$2,$C1243&lt;=Report!$E$3))</f>
        <v>10</v>
      </c>
      <c r="B1243" s="4"/>
      <c r="C1243" s="6"/>
      <c r="D1243" s="6"/>
      <c r="E1243" s="6"/>
      <c r="F1243" s="6"/>
      <c r="G1243" s="6"/>
      <c r="H1243" s="7"/>
    </row>
    <row r="1244" spans="1:8" customFormat="1">
      <c r="A1244" s="13">
        <f>SUM(A1243,AND($C1244&gt;=Report!$E$2,$C1244&lt;=Report!$E$3))</f>
        <v>10</v>
      </c>
      <c r="B1244" s="4"/>
      <c r="C1244" s="6"/>
      <c r="D1244" s="6"/>
      <c r="E1244" s="6"/>
      <c r="F1244" s="6"/>
      <c r="G1244" s="6"/>
      <c r="H1244" s="7"/>
    </row>
    <row r="1245" spans="1:8" customFormat="1">
      <c r="A1245" s="13">
        <f>SUM(A1244,AND($C1245&gt;=Report!$E$2,$C1245&lt;=Report!$E$3))</f>
        <v>10</v>
      </c>
      <c r="B1245" s="4"/>
      <c r="C1245" s="6"/>
      <c r="D1245" s="6"/>
      <c r="E1245" s="6"/>
      <c r="F1245" s="6"/>
      <c r="G1245" s="6"/>
      <c r="H1245" s="7"/>
    </row>
    <row r="1246" spans="1:8" customFormat="1">
      <c r="A1246" s="13">
        <f>SUM(A1245,AND($C1246&gt;=Report!$E$2,$C1246&lt;=Report!$E$3))</f>
        <v>10</v>
      </c>
      <c r="B1246" s="4"/>
      <c r="C1246" s="6"/>
      <c r="D1246" s="6"/>
      <c r="E1246" s="6"/>
      <c r="F1246" s="6"/>
      <c r="G1246" s="6"/>
      <c r="H1246" s="7"/>
    </row>
    <row r="1247" spans="1:8" customFormat="1">
      <c r="A1247" s="13">
        <f>SUM(A1246,AND($C1247&gt;=Report!$E$2,$C1247&lt;=Report!$E$3))</f>
        <v>10</v>
      </c>
      <c r="B1247" s="4"/>
      <c r="C1247" s="6"/>
      <c r="D1247" s="6"/>
      <c r="E1247" s="6"/>
      <c r="F1247" s="6"/>
      <c r="G1247" s="6"/>
      <c r="H1247" s="7"/>
    </row>
    <row r="1248" spans="1:8" customFormat="1">
      <c r="A1248" s="13">
        <f>SUM(A1247,AND($C1248&gt;=Report!$E$2,$C1248&lt;=Report!$E$3))</f>
        <v>10</v>
      </c>
      <c r="B1248" s="4"/>
      <c r="C1248" s="6"/>
      <c r="D1248" s="6"/>
      <c r="E1248" s="6"/>
      <c r="F1248" s="6"/>
      <c r="G1248" s="6"/>
      <c r="H1248" s="7"/>
    </row>
    <row r="1249" spans="1:8" customFormat="1">
      <c r="A1249" s="13">
        <f>SUM(A1248,AND($C1249&gt;=Report!$E$2,$C1249&lt;=Report!$E$3))</f>
        <v>10</v>
      </c>
      <c r="B1249" s="4"/>
      <c r="C1249" s="6"/>
      <c r="D1249" s="6"/>
      <c r="E1249" s="6"/>
      <c r="F1249" s="6"/>
      <c r="G1249" s="6"/>
      <c r="H1249" s="7"/>
    </row>
    <row r="1250" spans="1:8" customFormat="1">
      <c r="A1250" s="13">
        <f>SUM(A1249,AND($C1250&gt;=Report!$E$2,$C1250&lt;=Report!$E$3))</f>
        <v>10</v>
      </c>
      <c r="B1250" s="4"/>
      <c r="C1250" s="6"/>
      <c r="D1250" s="6"/>
      <c r="E1250" s="6"/>
      <c r="F1250" s="6"/>
      <c r="G1250" s="6"/>
      <c r="H1250" s="7"/>
    </row>
    <row r="1251" spans="1:8" customFormat="1">
      <c r="A1251" s="13">
        <f>SUM(A1250,AND($C1251&gt;=Report!$E$2,$C1251&lt;=Report!$E$3))</f>
        <v>10</v>
      </c>
      <c r="B1251" s="4"/>
      <c r="C1251" s="6"/>
      <c r="D1251" s="6"/>
      <c r="E1251" s="6"/>
      <c r="F1251" s="6"/>
      <c r="G1251" s="6"/>
      <c r="H1251" s="7"/>
    </row>
    <row r="1252" spans="1:8" customFormat="1">
      <c r="A1252" s="13">
        <f>SUM(A1251,AND($C1252&gt;=Report!$E$2,$C1252&lt;=Report!$E$3))</f>
        <v>10</v>
      </c>
      <c r="B1252" s="4"/>
      <c r="C1252" s="6"/>
      <c r="D1252" s="6"/>
      <c r="E1252" s="6"/>
      <c r="F1252" s="6"/>
      <c r="G1252" s="6"/>
      <c r="H1252" s="7"/>
    </row>
    <row r="1253" spans="1:8" customFormat="1">
      <c r="A1253" s="13">
        <f>SUM(A1252,AND($C1253&gt;=Report!$E$2,$C1253&lt;=Report!$E$3))</f>
        <v>10</v>
      </c>
      <c r="B1253" s="4"/>
      <c r="C1253" s="6"/>
      <c r="D1253" s="6"/>
      <c r="E1253" s="6"/>
      <c r="F1253" s="6"/>
      <c r="G1253" s="6"/>
      <c r="H1253" s="7"/>
    </row>
    <row r="1254" spans="1:8" customFormat="1">
      <c r="A1254" s="13">
        <f>SUM(A1253,AND($C1254&gt;=Report!$E$2,$C1254&lt;=Report!$E$3))</f>
        <v>10</v>
      </c>
      <c r="B1254" s="4"/>
      <c r="C1254" s="6"/>
      <c r="D1254" s="6"/>
      <c r="E1254" s="6"/>
      <c r="F1254" s="6"/>
      <c r="G1254" s="6"/>
      <c r="H1254" s="7"/>
    </row>
    <row r="1255" spans="1:8" customFormat="1">
      <c r="A1255" s="13">
        <f>SUM(A1254,AND($C1255&gt;=Report!$E$2,$C1255&lt;=Report!$E$3))</f>
        <v>10</v>
      </c>
      <c r="B1255" s="4"/>
      <c r="C1255" s="6"/>
      <c r="D1255" s="6"/>
      <c r="E1255" s="6"/>
      <c r="F1255" s="6"/>
      <c r="G1255" s="6"/>
      <c r="H1255" s="7"/>
    </row>
    <row r="1256" spans="1:8" customFormat="1">
      <c r="A1256" s="13">
        <f>SUM(A1255,AND($C1256&gt;=Report!$E$2,$C1256&lt;=Report!$E$3))</f>
        <v>10</v>
      </c>
      <c r="B1256" s="4"/>
      <c r="C1256" s="6"/>
      <c r="D1256" s="6"/>
      <c r="E1256" s="6"/>
      <c r="F1256" s="6"/>
      <c r="G1256" s="6"/>
      <c r="H1256" s="7"/>
    </row>
    <row r="1257" spans="1:8" customFormat="1">
      <c r="A1257" s="13">
        <f>SUM(A1256,AND($C1257&gt;=Report!$E$2,$C1257&lt;=Report!$E$3))</f>
        <v>10</v>
      </c>
      <c r="B1257" s="4"/>
      <c r="C1257" s="6"/>
      <c r="D1257" s="6"/>
      <c r="E1257" s="6"/>
      <c r="F1257" s="6"/>
      <c r="G1257" s="6"/>
      <c r="H1257" s="7"/>
    </row>
    <row r="1258" spans="1:8" customFormat="1">
      <c r="A1258" s="13">
        <f>SUM(A1257,AND($C1258&gt;=Report!$E$2,$C1258&lt;=Report!$E$3))</f>
        <v>10</v>
      </c>
      <c r="B1258" s="4"/>
      <c r="C1258" s="6"/>
      <c r="D1258" s="6"/>
      <c r="E1258" s="6"/>
      <c r="F1258" s="6"/>
      <c r="G1258" s="6"/>
      <c r="H1258" s="7"/>
    </row>
    <row r="1259" spans="1:8" customFormat="1">
      <c r="A1259" s="13">
        <f>SUM(A1258,AND($C1259&gt;=Report!$E$2,$C1259&lt;=Report!$E$3))</f>
        <v>10</v>
      </c>
      <c r="B1259" s="4"/>
      <c r="C1259" s="6"/>
      <c r="D1259" s="6"/>
      <c r="E1259" s="6"/>
      <c r="F1259" s="6"/>
      <c r="G1259" s="6"/>
      <c r="H1259" s="7"/>
    </row>
    <row r="1260" spans="1:8" customFormat="1">
      <c r="A1260" s="13">
        <f>SUM(A1259,AND($C1260&gt;=Report!$E$2,$C1260&lt;=Report!$E$3))</f>
        <v>10</v>
      </c>
      <c r="B1260" s="4"/>
      <c r="C1260" s="6"/>
      <c r="D1260" s="6"/>
      <c r="E1260" s="6"/>
      <c r="F1260" s="6"/>
      <c r="G1260" s="6"/>
      <c r="H1260" s="7"/>
    </row>
    <row r="1261" spans="1:8" customFormat="1">
      <c r="A1261" s="13">
        <f>SUM(A1260,AND($C1261&gt;=Report!$E$2,$C1261&lt;=Report!$E$3))</f>
        <v>10</v>
      </c>
      <c r="B1261" s="4"/>
      <c r="C1261" s="6"/>
      <c r="D1261" s="6"/>
      <c r="E1261" s="6"/>
      <c r="F1261" s="6"/>
      <c r="G1261" s="6"/>
      <c r="H1261" s="7"/>
    </row>
    <row r="1262" spans="1:8" customFormat="1">
      <c r="A1262" s="13">
        <f>SUM(A1261,AND($C1262&gt;=Report!$E$2,$C1262&lt;=Report!$E$3))</f>
        <v>10</v>
      </c>
      <c r="B1262" s="4"/>
      <c r="C1262" s="6"/>
      <c r="D1262" s="6"/>
      <c r="E1262" s="6"/>
      <c r="F1262" s="6"/>
      <c r="G1262" s="6"/>
      <c r="H1262" s="7"/>
    </row>
    <row r="1263" spans="1:8" customFormat="1">
      <c r="A1263" s="13">
        <f>SUM(A1262,AND($C1263&gt;=Report!$E$2,$C1263&lt;=Report!$E$3))</f>
        <v>10</v>
      </c>
      <c r="B1263" s="4"/>
      <c r="C1263" s="6"/>
      <c r="D1263" s="6"/>
      <c r="E1263" s="6"/>
      <c r="F1263" s="6"/>
      <c r="G1263" s="6"/>
      <c r="H1263" s="7"/>
    </row>
    <row r="1264" spans="1:8" customFormat="1">
      <c r="A1264" s="13">
        <f>SUM(A1263,AND($C1264&gt;=Report!$E$2,$C1264&lt;=Report!$E$3))</f>
        <v>10</v>
      </c>
      <c r="B1264" s="4"/>
      <c r="C1264" s="6"/>
      <c r="D1264" s="6"/>
      <c r="E1264" s="6"/>
      <c r="F1264" s="6"/>
      <c r="G1264" s="6"/>
      <c r="H1264" s="7"/>
    </row>
    <row r="1265" spans="1:8" customFormat="1">
      <c r="A1265" s="13">
        <f>SUM(A1264,AND($C1265&gt;=Report!$E$2,$C1265&lt;=Report!$E$3))</f>
        <v>10</v>
      </c>
      <c r="B1265" s="4"/>
      <c r="C1265" s="6"/>
      <c r="D1265" s="6"/>
      <c r="E1265" s="6"/>
      <c r="F1265" s="6"/>
      <c r="G1265" s="6"/>
      <c r="H1265" s="7"/>
    </row>
    <row r="1266" spans="1:8" customFormat="1">
      <c r="A1266" s="13">
        <f>SUM(A1265,AND($C1266&gt;=Report!$E$2,$C1266&lt;=Report!$E$3))</f>
        <v>10</v>
      </c>
      <c r="B1266" s="4"/>
      <c r="C1266" s="6"/>
      <c r="D1266" s="6"/>
      <c r="E1266" s="6"/>
      <c r="F1266" s="6"/>
      <c r="G1266" s="6"/>
      <c r="H1266" s="7"/>
    </row>
    <row r="1267" spans="1:8" customFormat="1">
      <c r="A1267" s="13">
        <f>SUM(A1266,AND($C1267&gt;=Report!$E$2,$C1267&lt;=Report!$E$3))</f>
        <v>10</v>
      </c>
      <c r="B1267" s="4"/>
      <c r="C1267" s="6"/>
      <c r="D1267" s="6"/>
      <c r="E1267" s="6"/>
      <c r="F1267" s="6"/>
      <c r="G1267" s="6"/>
      <c r="H1267" s="7"/>
    </row>
    <row r="1268" spans="1:8" customFormat="1">
      <c r="A1268" s="13">
        <f>SUM(A1267,AND($C1268&gt;=Report!$E$2,$C1268&lt;=Report!$E$3))</f>
        <v>10</v>
      </c>
      <c r="B1268" s="4"/>
      <c r="C1268" s="6"/>
      <c r="D1268" s="6"/>
      <c r="E1268" s="6"/>
      <c r="F1268" s="6"/>
      <c r="G1268" s="6"/>
      <c r="H1268" s="7"/>
    </row>
    <row r="1269" spans="1:8" customFormat="1">
      <c r="A1269" s="13">
        <f>SUM(A1268,AND($C1269&gt;=Report!$E$2,$C1269&lt;=Report!$E$3))</f>
        <v>10</v>
      </c>
      <c r="B1269" s="4"/>
      <c r="C1269" s="6"/>
      <c r="D1269" s="6"/>
      <c r="E1269" s="6"/>
      <c r="F1269" s="6"/>
      <c r="G1269" s="6"/>
      <c r="H1269" s="7"/>
    </row>
    <row r="1270" spans="1:8" customFormat="1">
      <c r="A1270" s="13">
        <f>SUM(A1269,AND($C1270&gt;=Report!$E$2,$C1270&lt;=Report!$E$3))</f>
        <v>10</v>
      </c>
      <c r="B1270" s="4"/>
      <c r="C1270" s="6"/>
      <c r="D1270" s="6"/>
      <c r="E1270" s="6"/>
      <c r="F1270" s="6"/>
      <c r="G1270" s="6"/>
      <c r="H1270" s="7"/>
    </row>
    <row r="1271" spans="1:8" customFormat="1">
      <c r="A1271" s="13">
        <f>SUM(A1270,AND($C1271&gt;=Report!$E$2,$C1271&lt;=Report!$E$3))</f>
        <v>10</v>
      </c>
      <c r="B1271" s="4"/>
      <c r="C1271" s="6"/>
      <c r="D1271" s="6"/>
      <c r="E1271" s="6"/>
      <c r="F1271" s="6"/>
      <c r="G1271" s="6"/>
      <c r="H1271" s="7"/>
    </row>
    <row r="1272" spans="1:8" customFormat="1">
      <c r="A1272" s="13">
        <f>SUM(A1271,AND($C1272&gt;=Report!$E$2,$C1272&lt;=Report!$E$3))</f>
        <v>10</v>
      </c>
      <c r="B1272" s="4"/>
      <c r="C1272" s="6"/>
      <c r="D1272" s="6"/>
      <c r="E1272" s="6"/>
      <c r="F1272" s="6"/>
      <c r="G1272" s="6"/>
      <c r="H1272" s="7"/>
    </row>
    <row r="1273" spans="1:8" customFormat="1">
      <c r="A1273" s="13">
        <f>SUM(A1272,AND($C1273&gt;=Report!$E$2,$C1273&lt;=Report!$E$3))</f>
        <v>10</v>
      </c>
      <c r="B1273" s="4"/>
      <c r="C1273" s="6"/>
      <c r="D1273" s="6"/>
      <c r="E1273" s="6"/>
      <c r="F1273" s="6"/>
      <c r="G1273" s="6"/>
      <c r="H1273" s="7"/>
    </row>
    <row r="1274" spans="1:8" customFormat="1">
      <c r="A1274" s="13">
        <f>SUM(A1273,AND($C1274&gt;=Report!$E$2,$C1274&lt;=Report!$E$3))</f>
        <v>10</v>
      </c>
      <c r="B1274" s="4"/>
      <c r="C1274" s="6"/>
      <c r="D1274" s="6"/>
      <c r="E1274" s="6"/>
      <c r="F1274" s="6"/>
      <c r="G1274" s="6"/>
      <c r="H1274" s="7"/>
    </row>
    <row r="1275" spans="1:8" customFormat="1">
      <c r="A1275" s="13">
        <f>SUM(A1274,AND($C1275&gt;=Report!$E$2,$C1275&lt;=Report!$E$3))</f>
        <v>10</v>
      </c>
      <c r="B1275" s="4"/>
      <c r="C1275" s="6"/>
      <c r="D1275" s="6"/>
      <c r="E1275" s="6"/>
      <c r="F1275" s="6"/>
      <c r="G1275" s="6"/>
      <c r="H1275" s="7"/>
    </row>
    <row r="1276" spans="1:8" customFormat="1">
      <c r="A1276" s="13">
        <f>SUM(A1275,AND($C1276&gt;=Report!$E$2,$C1276&lt;=Report!$E$3))</f>
        <v>10</v>
      </c>
      <c r="B1276" s="4"/>
      <c r="C1276" s="6"/>
      <c r="D1276" s="6"/>
      <c r="E1276" s="6"/>
      <c r="F1276" s="6"/>
      <c r="G1276" s="6"/>
      <c r="H1276" s="7"/>
    </row>
    <row r="1277" spans="1:8" customFormat="1">
      <c r="A1277" s="13">
        <f>SUM(A1276,AND($C1277&gt;=Report!$E$2,$C1277&lt;=Report!$E$3))</f>
        <v>10</v>
      </c>
      <c r="B1277" s="4"/>
      <c r="C1277" s="6"/>
      <c r="D1277" s="6"/>
      <c r="E1277" s="6"/>
      <c r="F1277" s="6"/>
      <c r="G1277" s="6"/>
      <c r="H1277" s="7"/>
    </row>
    <row r="1278" spans="1:8" customFormat="1">
      <c r="A1278" s="13">
        <f>SUM(A1277,AND($C1278&gt;=Report!$E$2,$C1278&lt;=Report!$E$3))</f>
        <v>10</v>
      </c>
      <c r="B1278" s="4"/>
      <c r="C1278" s="6"/>
      <c r="D1278" s="6"/>
      <c r="E1278" s="6"/>
      <c r="F1278" s="6"/>
      <c r="G1278" s="6"/>
      <c r="H1278" s="7"/>
    </row>
    <row r="1279" spans="1:8" customFormat="1">
      <c r="A1279" s="13">
        <f>SUM(A1278,AND($C1279&gt;=Report!$E$2,$C1279&lt;=Report!$E$3))</f>
        <v>10</v>
      </c>
      <c r="B1279" s="4"/>
      <c r="C1279" s="6"/>
      <c r="D1279" s="6"/>
      <c r="E1279" s="6"/>
      <c r="F1279" s="6"/>
      <c r="G1279" s="6"/>
      <c r="H1279" s="7"/>
    </row>
    <row r="1280" spans="1:8" customFormat="1">
      <c r="A1280" s="13">
        <f>SUM(A1279,AND($C1280&gt;=Report!$E$2,$C1280&lt;=Report!$E$3))</f>
        <v>10</v>
      </c>
      <c r="B1280" s="4"/>
      <c r="C1280" s="6"/>
      <c r="D1280" s="6"/>
      <c r="E1280" s="6"/>
      <c r="F1280" s="6"/>
      <c r="G1280" s="6"/>
      <c r="H1280" s="7"/>
    </row>
    <row r="1281" spans="1:8" customFormat="1">
      <c r="A1281" s="13">
        <f>SUM(A1280,AND($C1281&gt;=Report!$E$2,$C1281&lt;=Report!$E$3))</f>
        <v>10</v>
      </c>
      <c r="B1281" s="4"/>
      <c r="C1281" s="6"/>
      <c r="D1281" s="6"/>
      <c r="E1281" s="6"/>
      <c r="F1281" s="6"/>
      <c r="G1281" s="6"/>
      <c r="H1281" s="7"/>
    </row>
    <row r="1282" spans="1:8" customFormat="1">
      <c r="A1282" s="13">
        <f>SUM(A1281,AND($C1282&gt;=Report!$E$2,$C1282&lt;=Report!$E$3))</f>
        <v>10</v>
      </c>
      <c r="B1282" s="4"/>
      <c r="C1282" s="6"/>
      <c r="D1282" s="6"/>
      <c r="E1282" s="6"/>
      <c r="F1282" s="6"/>
      <c r="G1282" s="6"/>
      <c r="H1282" s="7"/>
    </row>
    <row r="1283" spans="1:8" customFormat="1">
      <c r="A1283" s="13">
        <f>SUM(A1282,AND($C1283&gt;=Report!$E$2,$C1283&lt;=Report!$E$3))</f>
        <v>10</v>
      </c>
      <c r="B1283" s="4"/>
      <c r="C1283" s="6"/>
      <c r="D1283" s="6"/>
      <c r="E1283" s="6"/>
      <c r="F1283" s="6"/>
      <c r="G1283" s="6"/>
      <c r="H1283" s="7"/>
    </row>
    <row r="1284" spans="1:8" customFormat="1">
      <c r="A1284" s="13">
        <f>SUM(A1283,AND($C1284&gt;=Report!$E$2,$C1284&lt;=Report!$E$3))</f>
        <v>10</v>
      </c>
      <c r="B1284" s="4"/>
      <c r="C1284" s="6"/>
      <c r="D1284" s="6"/>
      <c r="E1284" s="6"/>
      <c r="F1284" s="6"/>
      <c r="G1284" s="6"/>
      <c r="H1284" s="7"/>
    </row>
    <row r="1285" spans="1:8" customFormat="1">
      <c r="A1285" s="13">
        <f>SUM(A1284,AND($C1285&gt;=Report!$E$2,$C1285&lt;=Report!$E$3))</f>
        <v>10</v>
      </c>
      <c r="B1285" s="4"/>
      <c r="C1285" s="6"/>
      <c r="D1285" s="6"/>
      <c r="E1285" s="6"/>
      <c r="F1285" s="6"/>
      <c r="G1285" s="6"/>
      <c r="H1285" s="7"/>
    </row>
    <row r="1286" spans="1:8" customFormat="1">
      <c r="A1286" s="13">
        <f>SUM(A1285,AND($C1286&gt;=Report!$E$2,$C1286&lt;=Report!$E$3))</f>
        <v>10</v>
      </c>
      <c r="B1286" s="4"/>
      <c r="C1286" s="6"/>
      <c r="D1286" s="6"/>
      <c r="E1286" s="6"/>
      <c r="F1286" s="6"/>
      <c r="G1286" s="6"/>
      <c r="H1286" s="7"/>
    </row>
    <row r="1287" spans="1:8" customFormat="1">
      <c r="A1287" s="13">
        <f>SUM(A1286,AND($C1287&gt;=Report!$E$2,$C1287&lt;=Report!$E$3))</f>
        <v>10</v>
      </c>
      <c r="B1287" s="4"/>
      <c r="C1287" s="6"/>
      <c r="D1287" s="6"/>
      <c r="E1287" s="6"/>
      <c r="F1287" s="6"/>
      <c r="G1287" s="6"/>
      <c r="H1287" s="7"/>
    </row>
    <row r="1288" spans="1:8" customFormat="1">
      <c r="A1288" s="13">
        <f>SUM(A1287,AND($C1288&gt;=Report!$E$2,$C1288&lt;=Report!$E$3))</f>
        <v>10</v>
      </c>
      <c r="B1288" s="4"/>
      <c r="C1288" s="6"/>
      <c r="D1288" s="6"/>
      <c r="E1288" s="6"/>
      <c r="F1288" s="6"/>
      <c r="G1288" s="6"/>
      <c r="H1288" s="7"/>
    </row>
    <row r="1289" spans="1:8" customFormat="1">
      <c r="A1289" s="13">
        <f>SUM(A1288,AND($C1289&gt;=Report!$E$2,$C1289&lt;=Report!$E$3))</f>
        <v>10</v>
      </c>
      <c r="B1289" s="4"/>
      <c r="C1289" s="6"/>
      <c r="D1289" s="6"/>
      <c r="E1289" s="6"/>
      <c r="F1289" s="6"/>
      <c r="G1289" s="6"/>
      <c r="H1289" s="7"/>
    </row>
    <row r="1290" spans="1:8" customFormat="1">
      <c r="A1290" s="13">
        <f>SUM(A1289,AND($C1290&gt;=Report!$E$2,$C1290&lt;=Report!$E$3))</f>
        <v>10</v>
      </c>
      <c r="B1290" s="4"/>
      <c r="C1290" s="6"/>
      <c r="D1290" s="6"/>
      <c r="E1290" s="6"/>
      <c r="F1290" s="6"/>
      <c r="G1290" s="6"/>
      <c r="H1290" s="7"/>
    </row>
    <row r="1291" spans="1:8" customFormat="1">
      <c r="A1291" s="13">
        <f>SUM(A1290,AND($C1291&gt;=Report!$E$2,$C1291&lt;=Report!$E$3))</f>
        <v>10</v>
      </c>
      <c r="B1291" s="4"/>
      <c r="C1291" s="6"/>
      <c r="D1291" s="6"/>
      <c r="E1291" s="6"/>
      <c r="F1291" s="6"/>
      <c r="G1291" s="6"/>
      <c r="H1291" s="7"/>
    </row>
    <row r="1292" spans="1:8" customFormat="1">
      <c r="A1292" s="13">
        <f>SUM(A1291,AND($C1292&gt;=Report!$E$2,$C1292&lt;=Report!$E$3))</f>
        <v>10</v>
      </c>
      <c r="B1292" s="4"/>
      <c r="C1292" s="6"/>
      <c r="D1292" s="6"/>
      <c r="E1292" s="6"/>
      <c r="F1292" s="6"/>
      <c r="G1292" s="6"/>
      <c r="H1292" s="7"/>
    </row>
    <row r="1293" spans="1:8" customFormat="1">
      <c r="A1293" s="13">
        <f>SUM(A1292,AND($C1293&gt;=Report!$E$2,$C1293&lt;=Report!$E$3))</f>
        <v>10</v>
      </c>
      <c r="B1293" s="4"/>
      <c r="C1293" s="6"/>
      <c r="D1293" s="6"/>
      <c r="E1293" s="6"/>
      <c r="F1293" s="6"/>
      <c r="G1293" s="6"/>
      <c r="H1293" s="7"/>
    </row>
    <row r="1294" spans="1:8" customFormat="1">
      <c r="A1294" s="13">
        <f>SUM(A1293,AND($C1294&gt;=Report!$E$2,$C1294&lt;=Report!$E$3))</f>
        <v>10</v>
      </c>
      <c r="B1294" s="4"/>
      <c r="C1294" s="6"/>
      <c r="D1294" s="6"/>
      <c r="E1294" s="6"/>
      <c r="F1294" s="6"/>
      <c r="G1294" s="6"/>
      <c r="H1294" s="7"/>
    </row>
    <row r="1295" spans="1:8" customFormat="1">
      <c r="A1295" s="13">
        <f>SUM(A1294,AND($C1295&gt;=Report!$E$2,$C1295&lt;=Report!$E$3))</f>
        <v>10</v>
      </c>
      <c r="B1295" s="4"/>
      <c r="C1295" s="6"/>
      <c r="D1295" s="6"/>
      <c r="E1295" s="6"/>
      <c r="F1295" s="6"/>
      <c r="G1295" s="6"/>
      <c r="H1295" s="7"/>
    </row>
    <row r="1296" spans="1:8" customFormat="1">
      <c r="A1296" s="13">
        <f>SUM(A1295,AND($C1296&gt;=Report!$E$2,$C1296&lt;=Report!$E$3))</f>
        <v>10</v>
      </c>
      <c r="B1296" s="4"/>
      <c r="C1296" s="6"/>
      <c r="D1296" s="6"/>
      <c r="E1296" s="6"/>
      <c r="F1296" s="6"/>
      <c r="G1296" s="6"/>
      <c r="H1296" s="7"/>
    </row>
    <row r="1297" spans="1:8" customFormat="1">
      <c r="A1297" s="13">
        <f>SUM(A1296,AND($C1297&gt;=Report!$E$2,$C1297&lt;=Report!$E$3))</f>
        <v>10</v>
      </c>
      <c r="B1297" s="4"/>
      <c r="C1297" s="6"/>
      <c r="D1297" s="6"/>
      <c r="E1297" s="6"/>
      <c r="F1297" s="6"/>
      <c r="G1297" s="6"/>
      <c r="H1297" s="7"/>
    </row>
    <row r="1298" spans="1:8" customFormat="1">
      <c r="A1298" s="13">
        <f>SUM(A1297,AND($C1298&gt;=Report!$E$2,$C1298&lt;=Report!$E$3))</f>
        <v>10</v>
      </c>
      <c r="B1298" s="4"/>
      <c r="C1298" s="6"/>
      <c r="D1298" s="6"/>
      <c r="E1298" s="6"/>
      <c r="F1298" s="6"/>
      <c r="G1298" s="6"/>
      <c r="H1298" s="7"/>
    </row>
    <row r="1299" spans="1:8" customFormat="1">
      <c r="A1299" s="13">
        <f>SUM(A1298,AND($C1299&gt;=Report!$E$2,$C1299&lt;=Report!$E$3))</f>
        <v>10</v>
      </c>
      <c r="B1299" s="4"/>
      <c r="C1299" s="6"/>
      <c r="D1299" s="6"/>
      <c r="E1299" s="6"/>
      <c r="F1299" s="6"/>
      <c r="G1299" s="6"/>
      <c r="H1299" s="7"/>
    </row>
    <row r="1300" spans="1:8" customFormat="1">
      <c r="A1300" s="13">
        <f>SUM(A1299,AND($C1300&gt;=Report!$E$2,$C1300&lt;=Report!$E$3))</f>
        <v>10</v>
      </c>
      <c r="B1300" s="4"/>
      <c r="C1300" s="6"/>
      <c r="D1300" s="6"/>
      <c r="E1300" s="6"/>
      <c r="F1300" s="6"/>
      <c r="G1300" s="6"/>
      <c r="H1300" s="7"/>
    </row>
    <row r="1301" spans="1:8" customFormat="1">
      <c r="A1301" s="13">
        <f>SUM(A1300,AND($C1301&gt;=Report!$E$2,$C1301&lt;=Report!$E$3))</f>
        <v>10</v>
      </c>
      <c r="B1301" s="4"/>
      <c r="C1301" s="6"/>
      <c r="D1301" s="6"/>
      <c r="E1301" s="6"/>
      <c r="F1301" s="6"/>
      <c r="G1301" s="6"/>
      <c r="H1301" s="7"/>
    </row>
    <row r="1302" spans="1:8" customFormat="1">
      <c r="A1302" s="13">
        <f>SUM(A1301,AND($C1302&gt;=Report!$E$2,$C1302&lt;=Report!$E$3))</f>
        <v>10</v>
      </c>
      <c r="B1302" s="4"/>
      <c r="C1302" s="6"/>
      <c r="D1302" s="6"/>
      <c r="E1302" s="6"/>
      <c r="F1302" s="6"/>
      <c r="G1302" s="6"/>
      <c r="H1302" s="7"/>
    </row>
    <row r="1303" spans="1:8" customFormat="1">
      <c r="A1303" s="13">
        <f>SUM(A1302,AND($C1303&gt;=Report!$E$2,$C1303&lt;=Report!$E$3))</f>
        <v>10</v>
      </c>
      <c r="B1303" s="4"/>
      <c r="C1303" s="6"/>
      <c r="D1303" s="6"/>
      <c r="E1303" s="6"/>
      <c r="F1303" s="6"/>
      <c r="G1303" s="6"/>
      <c r="H1303" s="7"/>
    </row>
    <row r="1304" spans="1:8" customFormat="1">
      <c r="A1304" s="13">
        <f>SUM(A1303,AND($C1304&gt;=Report!$E$2,$C1304&lt;=Report!$E$3))</f>
        <v>10</v>
      </c>
      <c r="B1304" s="4"/>
      <c r="C1304" s="6"/>
      <c r="D1304" s="6"/>
      <c r="E1304" s="6"/>
      <c r="F1304" s="6"/>
      <c r="G1304" s="6"/>
      <c r="H1304" s="7"/>
    </row>
    <row r="1305" spans="1:8" customFormat="1">
      <c r="A1305" s="13">
        <f>SUM(A1304,AND($C1305&gt;=Report!$E$2,$C1305&lt;=Report!$E$3))</f>
        <v>10</v>
      </c>
      <c r="B1305" s="4"/>
      <c r="C1305" s="6"/>
      <c r="D1305" s="6"/>
      <c r="E1305" s="6"/>
      <c r="F1305" s="6"/>
      <c r="G1305" s="6"/>
      <c r="H1305" s="7"/>
    </row>
    <row r="1306" spans="1:8" customFormat="1">
      <c r="A1306" s="13">
        <f>SUM(A1305,AND($C1306&gt;=Report!$E$2,$C1306&lt;=Report!$E$3))</f>
        <v>10</v>
      </c>
      <c r="B1306" s="4"/>
      <c r="C1306" s="6"/>
      <c r="D1306" s="6"/>
      <c r="E1306" s="6"/>
      <c r="F1306" s="6"/>
      <c r="G1306" s="6"/>
      <c r="H1306" s="7"/>
    </row>
    <row r="1307" spans="1:8" customFormat="1">
      <c r="A1307" s="13">
        <f>SUM(A1306,AND($C1307&gt;=Report!$E$2,$C1307&lt;=Report!$E$3))</f>
        <v>10</v>
      </c>
      <c r="B1307" s="4"/>
      <c r="C1307" s="6"/>
      <c r="D1307" s="6"/>
      <c r="E1307" s="6"/>
      <c r="F1307" s="6"/>
      <c r="G1307" s="6"/>
      <c r="H1307" s="7"/>
    </row>
    <row r="1308" spans="1:8" customFormat="1">
      <c r="A1308" s="13">
        <f>SUM(A1307,AND($C1308&gt;=Report!$E$2,$C1308&lt;=Report!$E$3))</f>
        <v>10</v>
      </c>
      <c r="B1308" s="4"/>
      <c r="C1308" s="6"/>
      <c r="D1308" s="6"/>
      <c r="E1308" s="6"/>
      <c r="F1308" s="6"/>
      <c r="G1308" s="6"/>
      <c r="H1308" s="7"/>
    </row>
    <row r="1309" spans="1:8" customFormat="1">
      <c r="A1309" s="13">
        <f>SUM(A1308,AND($C1309&gt;=Report!$E$2,$C1309&lt;=Report!$E$3))</f>
        <v>10</v>
      </c>
      <c r="B1309" s="4"/>
      <c r="C1309" s="6"/>
      <c r="D1309" s="6"/>
      <c r="E1309" s="6"/>
      <c r="F1309" s="6"/>
      <c r="G1309" s="6"/>
      <c r="H1309" s="7"/>
    </row>
    <row r="1310" spans="1:8" customFormat="1">
      <c r="A1310" s="13">
        <f>SUM(A1309,AND($C1310&gt;=Report!$E$2,$C1310&lt;=Report!$E$3))</f>
        <v>10</v>
      </c>
      <c r="B1310" s="4"/>
      <c r="C1310" s="6"/>
      <c r="D1310" s="6"/>
      <c r="E1310" s="6"/>
      <c r="F1310" s="6"/>
      <c r="G1310" s="6"/>
      <c r="H1310" s="7"/>
    </row>
    <row r="1311" spans="1:8" customFormat="1">
      <c r="A1311" s="13">
        <f>SUM(A1310,AND($C1311&gt;=Report!$E$2,$C1311&lt;=Report!$E$3))</f>
        <v>10</v>
      </c>
      <c r="B1311" s="4"/>
      <c r="C1311" s="6"/>
      <c r="D1311" s="6"/>
      <c r="E1311" s="6"/>
      <c r="F1311" s="6"/>
      <c r="G1311" s="6"/>
      <c r="H1311" s="7"/>
    </row>
    <row r="1312" spans="1:8" customFormat="1">
      <c r="A1312" s="13">
        <f>SUM(A1311,AND($C1312&gt;=Report!$E$2,$C1312&lt;=Report!$E$3))</f>
        <v>10</v>
      </c>
      <c r="B1312" s="4"/>
      <c r="C1312" s="6"/>
      <c r="D1312" s="6"/>
      <c r="E1312" s="6"/>
      <c r="F1312" s="6"/>
      <c r="G1312" s="6"/>
      <c r="H1312" s="7"/>
    </row>
    <row r="1313" spans="1:8" customFormat="1">
      <c r="A1313" s="13">
        <f>SUM(A1312,AND($C1313&gt;=Report!$E$2,$C1313&lt;=Report!$E$3))</f>
        <v>10</v>
      </c>
      <c r="B1313" s="4"/>
      <c r="C1313" s="6"/>
      <c r="D1313" s="6"/>
      <c r="E1313" s="6"/>
      <c r="F1313" s="6"/>
      <c r="G1313" s="6"/>
      <c r="H1313" s="7"/>
    </row>
    <row r="1314" spans="1:8" customFormat="1">
      <c r="A1314" s="13">
        <f>SUM(A1313,AND($C1314&gt;=Report!$E$2,$C1314&lt;=Report!$E$3))</f>
        <v>10</v>
      </c>
      <c r="B1314" s="4"/>
      <c r="C1314" s="6"/>
      <c r="D1314" s="6"/>
      <c r="E1314" s="6"/>
      <c r="F1314" s="6"/>
      <c r="G1314" s="6"/>
      <c r="H1314" s="7"/>
    </row>
    <row r="1315" spans="1:8" customFormat="1">
      <c r="A1315" s="13">
        <f>SUM(A1314,AND($C1315&gt;=Report!$E$2,$C1315&lt;=Report!$E$3))</f>
        <v>10</v>
      </c>
      <c r="B1315" s="4"/>
      <c r="C1315" s="6"/>
      <c r="D1315" s="6"/>
      <c r="E1315" s="6"/>
      <c r="F1315" s="6"/>
      <c r="G1315" s="6"/>
      <c r="H1315" s="7"/>
    </row>
    <row r="1316" spans="1:8" customFormat="1">
      <c r="A1316" s="13">
        <f>SUM(A1315,AND($C1316&gt;=Report!$E$2,$C1316&lt;=Report!$E$3))</f>
        <v>10</v>
      </c>
      <c r="B1316" s="4"/>
      <c r="C1316" s="6"/>
      <c r="D1316" s="6"/>
      <c r="E1316" s="6"/>
      <c r="F1316" s="6"/>
      <c r="G1316" s="6"/>
      <c r="H1316" s="7"/>
    </row>
    <row r="1317" spans="1:8" customFormat="1">
      <c r="A1317" s="13">
        <f>SUM(A1316,AND($C1317&gt;=Report!$E$2,$C1317&lt;=Report!$E$3))</f>
        <v>10</v>
      </c>
      <c r="B1317" s="4"/>
      <c r="C1317" s="6"/>
      <c r="D1317" s="6"/>
      <c r="E1317" s="6"/>
      <c r="F1317" s="6"/>
      <c r="G1317" s="6"/>
      <c r="H1317" s="7"/>
    </row>
    <row r="1318" spans="1:8" customFormat="1">
      <c r="A1318" s="13">
        <f>SUM(A1317,AND($C1318&gt;=Report!$E$2,$C1318&lt;=Report!$E$3))</f>
        <v>10</v>
      </c>
      <c r="B1318" s="4"/>
      <c r="C1318" s="6"/>
      <c r="D1318" s="6"/>
      <c r="E1318" s="6"/>
      <c r="F1318" s="6"/>
      <c r="G1318" s="6"/>
      <c r="H1318" s="7"/>
    </row>
    <row r="1319" spans="1:8" customFormat="1">
      <c r="A1319" s="13">
        <f>SUM(A1318,AND($C1319&gt;=Report!$E$2,$C1319&lt;=Report!$E$3))</f>
        <v>10</v>
      </c>
      <c r="B1319" s="4"/>
      <c r="C1319" s="6"/>
      <c r="D1319" s="6"/>
      <c r="E1319" s="6"/>
      <c r="F1319" s="6"/>
      <c r="G1319" s="6"/>
      <c r="H1319" s="7"/>
    </row>
    <row r="1320" spans="1:8" customFormat="1">
      <c r="A1320" s="13">
        <f>SUM(A1319,AND($C1320&gt;=Report!$E$2,$C1320&lt;=Report!$E$3))</f>
        <v>10</v>
      </c>
      <c r="B1320" s="4"/>
      <c r="C1320" s="6"/>
      <c r="D1320" s="6"/>
      <c r="E1320" s="6"/>
      <c r="F1320" s="6"/>
      <c r="G1320" s="6"/>
      <c r="H1320" s="7"/>
    </row>
    <row r="1321" spans="1:8" customFormat="1">
      <c r="A1321" s="13">
        <f>SUM(A1320,AND($C1321&gt;=Report!$E$2,$C1321&lt;=Report!$E$3))</f>
        <v>10</v>
      </c>
      <c r="B1321" s="4"/>
      <c r="C1321" s="6"/>
      <c r="D1321" s="6"/>
      <c r="E1321" s="6"/>
      <c r="F1321" s="6"/>
      <c r="G1321" s="6"/>
      <c r="H1321" s="7"/>
    </row>
    <row r="1322" spans="1:8" customFormat="1">
      <c r="A1322" s="13">
        <f>SUM(A1321,AND($C1322&gt;=Report!$E$2,$C1322&lt;=Report!$E$3))</f>
        <v>10</v>
      </c>
      <c r="B1322" s="4"/>
      <c r="C1322" s="6"/>
      <c r="D1322" s="6"/>
      <c r="E1322" s="6"/>
      <c r="F1322" s="6"/>
      <c r="G1322" s="6"/>
      <c r="H1322" s="7"/>
    </row>
    <row r="1323" spans="1:8" customFormat="1">
      <c r="A1323" s="13">
        <f>SUM(A1322,AND($C1323&gt;=Report!$E$2,$C1323&lt;=Report!$E$3))</f>
        <v>10</v>
      </c>
      <c r="B1323" s="4"/>
      <c r="C1323" s="6"/>
      <c r="D1323" s="6"/>
      <c r="E1323" s="6"/>
      <c r="F1323" s="6"/>
      <c r="G1323" s="6"/>
      <c r="H1323" s="7"/>
    </row>
    <row r="1324" spans="1:8" customFormat="1">
      <c r="A1324" s="13">
        <f>SUM(A1323,AND($C1324&gt;=Report!$E$2,$C1324&lt;=Report!$E$3))</f>
        <v>10</v>
      </c>
      <c r="B1324" s="4"/>
      <c r="C1324" s="6"/>
      <c r="D1324" s="6"/>
      <c r="E1324" s="6"/>
      <c r="F1324" s="6"/>
      <c r="G1324" s="6"/>
      <c r="H1324" s="7"/>
    </row>
    <row r="1325" spans="1:8" customFormat="1">
      <c r="A1325" s="13">
        <f>SUM(A1324,AND($C1325&gt;=Report!$E$2,$C1325&lt;=Report!$E$3))</f>
        <v>10</v>
      </c>
      <c r="B1325" s="4"/>
      <c r="C1325" s="6"/>
      <c r="D1325" s="6"/>
      <c r="E1325" s="6"/>
      <c r="F1325" s="6"/>
      <c r="G1325" s="6"/>
      <c r="H1325" s="7"/>
    </row>
    <row r="1326" spans="1:8" customFormat="1">
      <c r="A1326" s="13">
        <f>SUM(A1325,AND($C1326&gt;=Report!$E$2,$C1326&lt;=Report!$E$3))</f>
        <v>10</v>
      </c>
      <c r="B1326" s="4"/>
      <c r="C1326" s="6"/>
      <c r="D1326" s="6"/>
      <c r="E1326" s="6"/>
      <c r="F1326" s="6"/>
      <c r="G1326" s="6"/>
      <c r="H1326" s="7"/>
    </row>
    <row r="1327" spans="1:8" customFormat="1">
      <c r="A1327" s="13">
        <f>SUM(A1326,AND($C1327&gt;=Report!$E$2,$C1327&lt;=Report!$E$3))</f>
        <v>10</v>
      </c>
      <c r="B1327" s="4"/>
      <c r="C1327" s="6"/>
      <c r="D1327" s="6"/>
      <c r="E1327" s="6"/>
      <c r="F1327" s="6"/>
      <c r="G1327" s="6"/>
      <c r="H1327" s="7"/>
    </row>
    <row r="1328" spans="1:8" customFormat="1">
      <c r="A1328" s="13">
        <f>SUM(A1327,AND($C1328&gt;=Report!$E$2,$C1328&lt;=Report!$E$3))</f>
        <v>10</v>
      </c>
      <c r="B1328" s="4"/>
      <c r="C1328" s="6"/>
      <c r="D1328" s="6"/>
      <c r="E1328" s="6"/>
      <c r="F1328" s="6"/>
      <c r="G1328" s="6"/>
      <c r="H1328" s="7"/>
    </row>
    <row r="1329" spans="1:8" customFormat="1">
      <c r="A1329" s="13">
        <f>SUM(A1328,AND($C1329&gt;=Report!$E$2,$C1329&lt;=Report!$E$3))</f>
        <v>10</v>
      </c>
      <c r="B1329" s="4"/>
      <c r="C1329" s="6"/>
      <c r="D1329" s="6"/>
      <c r="E1329" s="6"/>
      <c r="F1329" s="6"/>
      <c r="G1329" s="6"/>
      <c r="H1329" s="7"/>
    </row>
    <row r="1330" spans="1:8" customFormat="1">
      <c r="A1330" s="13">
        <f>SUM(A1329,AND($C1330&gt;=Report!$E$2,$C1330&lt;=Report!$E$3))</f>
        <v>10</v>
      </c>
      <c r="B1330" s="4"/>
      <c r="C1330" s="6"/>
      <c r="D1330" s="6"/>
      <c r="E1330" s="6"/>
      <c r="F1330" s="6"/>
      <c r="G1330" s="6"/>
      <c r="H1330" s="7"/>
    </row>
    <row r="1331" spans="1:8" customFormat="1">
      <c r="A1331" s="13">
        <f>SUM(A1330,AND($C1331&gt;=Report!$E$2,$C1331&lt;=Report!$E$3))</f>
        <v>10</v>
      </c>
      <c r="B1331" s="4"/>
      <c r="C1331" s="6"/>
      <c r="D1331" s="6"/>
      <c r="E1331" s="6"/>
      <c r="F1331" s="6"/>
      <c r="G1331" s="6"/>
      <c r="H1331" s="7"/>
    </row>
    <row r="1332" spans="1:8" customFormat="1">
      <c r="A1332" s="13">
        <f>SUM(A1331,AND($C1332&gt;=Report!$E$2,$C1332&lt;=Report!$E$3))</f>
        <v>10</v>
      </c>
      <c r="B1332" s="4"/>
      <c r="C1332" s="6"/>
      <c r="D1332" s="6"/>
      <c r="E1332" s="6"/>
      <c r="F1332" s="6"/>
      <c r="G1332" s="6"/>
      <c r="H1332" s="7"/>
    </row>
    <row r="1333" spans="1:8" customFormat="1">
      <c r="A1333" s="13">
        <f>SUM(A1332,AND($C1333&gt;=Report!$E$2,$C1333&lt;=Report!$E$3))</f>
        <v>10</v>
      </c>
      <c r="B1333" s="4"/>
      <c r="C1333" s="6"/>
      <c r="D1333" s="6"/>
      <c r="E1333" s="6"/>
      <c r="F1333" s="6"/>
      <c r="G1333" s="6"/>
      <c r="H1333" s="7"/>
    </row>
    <row r="1334" spans="1:8" customFormat="1">
      <c r="A1334" s="13">
        <f>SUM(A1333,AND($C1334&gt;=Report!$E$2,$C1334&lt;=Report!$E$3))</f>
        <v>10</v>
      </c>
      <c r="B1334" s="4"/>
      <c r="C1334" s="6"/>
      <c r="D1334" s="6"/>
      <c r="E1334" s="6"/>
      <c r="F1334" s="6"/>
      <c r="G1334" s="6"/>
      <c r="H1334" s="7"/>
    </row>
    <row r="1335" spans="1:8" customFormat="1">
      <c r="A1335" s="13">
        <f>SUM(A1334,AND($C1335&gt;=Report!$E$2,$C1335&lt;=Report!$E$3))</f>
        <v>10</v>
      </c>
      <c r="B1335" s="4"/>
      <c r="C1335" s="6"/>
      <c r="D1335" s="6"/>
      <c r="E1335" s="6"/>
      <c r="F1335" s="6"/>
      <c r="G1335" s="6"/>
      <c r="H1335" s="7"/>
    </row>
    <row r="1336" spans="1:8" customFormat="1">
      <c r="A1336" s="13">
        <f>SUM(A1335,AND($C1336&gt;=Report!$E$2,$C1336&lt;=Report!$E$3))</f>
        <v>10</v>
      </c>
      <c r="B1336" s="4"/>
      <c r="C1336" s="6"/>
      <c r="D1336" s="6"/>
      <c r="E1336" s="6"/>
      <c r="F1336" s="6"/>
      <c r="G1336" s="6"/>
      <c r="H1336" s="7"/>
    </row>
    <row r="1337" spans="1:8" customFormat="1">
      <c r="A1337" s="13">
        <f>SUM(A1336,AND($C1337&gt;=Report!$E$2,$C1337&lt;=Report!$E$3))</f>
        <v>10</v>
      </c>
      <c r="B1337" s="4"/>
      <c r="C1337" s="6"/>
      <c r="D1337" s="6"/>
      <c r="E1337" s="6"/>
      <c r="F1337" s="6"/>
      <c r="G1337" s="6"/>
      <c r="H1337" s="7"/>
    </row>
    <row r="1338" spans="1:8" customFormat="1">
      <c r="A1338" s="13">
        <f>SUM(A1337,AND($C1338&gt;=Report!$E$2,$C1338&lt;=Report!$E$3))</f>
        <v>10</v>
      </c>
      <c r="B1338" s="4"/>
      <c r="C1338" s="6"/>
      <c r="D1338" s="6"/>
      <c r="E1338" s="6"/>
      <c r="F1338" s="6"/>
      <c r="G1338" s="6"/>
      <c r="H1338" s="7"/>
    </row>
    <row r="1339" spans="1:8" customFormat="1">
      <c r="A1339" s="13">
        <f>SUM(A1338,AND($C1339&gt;=Report!$E$2,$C1339&lt;=Report!$E$3))</f>
        <v>10</v>
      </c>
      <c r="B1339" s="4"/>
      <c r="C1339" s="6"/>
      <c r="D1339" s="6"/>
      <c r="E1339" s="6"/>
      <c r="F1339" s="6"/>
      <c r="G1339" s="6"/>
      <c r="H1339" s="7"/>
    </row>
    <row r="1340" spans="1:8" customFormat="1">
      <c r="A1340" s="13">
        <f>SUM(A1339,AND($C1340&gt;=Report!$E$2,$C1340&lt;=Report!$E$3))</f>
        <v>10</v>
      </c>
      <c r="B1340" s="4"/>
      <c r="C1340" s="6"/>
      <c r="D1340" s="6"/>
      <c r="E1340" s="6"/>
      <c r="F1340" s="6"/>
      <c r="G1340" s="6"/>
      <c r="H1340" s="7"/>
    </row>
    <row r="1341" spans="1:8" customFormat="1">
      <c r="A1341" s="13">
        <f>SUM(A1340,AND($C1341&gt;=Report!$E$2,$C1341&lt;=Report!$E$3))</f>
        <v>10</v>
      </c>
      <c r="B1341" s="4"/>
      <c r="C1341" s="6"/>
      <c r="D1341" s="6"/>
      <c r="E1341" s="6"/>
      <c r="F1341" s="6"/>
      <c r="G1341" s="6"/>
      <c r="H1341" s="7"/>
    </row>
    <row r="1342" spans="1:8" customFormat="1">
      <c r="A1342" s="13">
        <f>SUM(A1341,AND($C1342&gt;=Report!$E$2,$C1342&lt;=Report!$E$3))</f>
        <v>10</v>
      </c>
      <c r="B1342" s="4"/>
      <c r="C1342" s="6"/>
      <c r="D1342" s="6"/>
      <c r="E1342" s="6"/>
      <c r="F1342" s="6"/>
      <c r="G1342" s="6"/>
      <c r="H1342" s="7"/>
    </row>
    <row r="1343" spans="1:8" customFormat="1">
      <c r="A1343" s="13">
        <f>SUM(A1342,AND($C1343&gt;=Report!$E$2,$C1343&lt;=Report!$E$3))</f>
        <v>10</v>
      </c>
      <c r="B1343" s="4"/>
      <c r="C1343" s="6"/>
      <c r="D1343" s="6"/>
      <c r="E1343" s="6"/>
      <c r="F1343" s="6"/>
      <c r="G1343" s="6"/>
      <c r="H1343" s="7"/>
    </row>
    <row r="1344" spans="1:8" customFormat="1">
      <c r="A1344" s="13">
        <f>SUM(A1343,AND($C1344&gt;=Report!$E$2,$C1344&lt;=Report!$E$3))</f>
        <v>10</v>
      </c>
      <c r="B1344" s="4"/>
      <c r="C1344" s="6"/>
      <c r="D1344" s="6"/>
      <c r="E1344" s="6"/>
      <c r="F1344" s="6"/>
      <c r="G1344" s="6"/>
      <c r="H1344" s="7"/>
    </row>
    <row r="1345" spans="1:8" customFormat="1">
      <c r="A1345" s="13">
        <f>SUM(A1344,AND($C1345&gt;=Report!$E$2,$C1345&lt;=Report!$E$3))</f>
        <v>10</v>
      </c>
      <c r="B1345" s="4"/>
      <c r="C1345" s="6"/>
      <c r="D1345" s="6"/>
      <c r="E1345" s="6"/>
      <c r="F1345" s="6"/>
      <c r="G1345" s="6"/>
      <c r="H1345" s="7"/>
    </row>
    <row r="1346" spans="1:8" customFormat="1">
      <c r="A1346" s="13">
        <f>SUM(A1345,AND($C1346&gt;=Report!$E$2,$C1346&lt;=Report!$E$3))</f>
        <v>10</v>
      </c>
      <c r="B1346" s="4"/>
      <c r="C1346" s="6"/>
      <c r="D1346" s="6"/>
      <c r="E1346" s="6"/>
      <c r="F1346" s="6"/>
      <c r="G1346" s="6"/>
      <c r="H1346" s="7"/>
    </row>
    <row r="1347" spans="1:8" customFormat="1">
      <c r="A1347" s="13">
        <f>SUM(A1346,AND($C1347&gt;=Report!$E$2,$C1347&lt;=Report!$E$3))</f>
        <v>10</v>
      </c>
      <c r="B1347" s="4"/>
      <c r="C1347" s="6"/>
      <c r="D1347" s="6"/>
      <c r="E1347" s="6"/>
      <c r="F1347" s="6"/>
      <c r="G1347" s="6"/>
      <c r="H1347" s="7"/>
    </row>
    <row r="1348" spans="1:8" customFormat="1">
      <c r="A1348" s="13">
        <f>SUM(A1347,AND($C1348&gt;=Report!$E$2,$C1348&lt;=Report!$E$3))</f>
        <v>10</v>
      </c>
      <c r="B1348" s="4"/>
      <c r="C1348" s="6"/>
      <c r="D1348" s="6"/>
      <c r="E1348" s="6"/>
      <c r="F1348" s="6"/>
      <c r="G1348" s="6"/>
      <c r="H1348" s="7"/>
    </row>
    <row r="1349" spans="1:8" customFormat="1">
      <c r="A1349" s="13">
        <f>SUM(A1348,AND($C1349&gt;=Report!$E$2,$C1349&lt;=Report!$E$3))</f>
        <v>10</v>
      </c>
      <c r="B1349" s="4"/>
      <c r="C1349" s="6"/>
      <c r="D1349" s="6"/>
      <c r="E1349" s="6"/>
      <c r="F1349" s="6"/>
      <c r="G1349" s="6"/>
      <c r="H1349" s="7"/>
    </row>
    <row r="1350" spans="1:8" customFormat="1">
      <c r="A1350" s="13">
        <f>SUM(A1349,AND($C1350&gt;=Report!$E$2,$C1350&lt;=Report!$E$3))</f>
        <v>10</v>
      </c>
      <c r="B1350" s="4"/>
      <c r="C1350" s="6"/>
      <c r="D1350" s="6"/>
      <c r="E1350" s="6"/>
      <c r="F1350" s="6"/>
      <c r="G1350" s="6"/>
      <c r="H1350" s="7"/>
    </row>
    <row r="1351" spans="1:8" customFormat="1">
      <c r="A1351" s="13">
        <f>SUM(A1350,AND($C1351&gt;=Report!$E$2,$C1351&lt;=Report!$E$3))</f>
        <v>10</v>
      </c>
      <c r="B1351" s="4"/>
      <c r="C1351" s="6"/>
      <c r="D1351" s="6"/>
      <c r="E1351" s="6"/>
      <c r="F1351" s="6"/>
      <c r="G1351" s="6"/>
      <c r="H1351" s="7"/>
    </row>
    <row r="1352" spans="1:8" customFormat="1">
      <c r="A1352" s="13">
        <f>SUM(A1351,AND($C1352&gt;=Report!$E$2,$C1352&lt;=Report!$E$3))</f>
        <v>10</v>
      </c>
      <c r="B1352" s="4"/>
      <c r="C1352" s="6"/>
      <c r="D1352" s="6"/>
      <c r="E1352" s="6"/>
      <c r="F1352" s="6"/>
      <c r="G1352" s="6"/>
      <c r="H1352" s="7"/>
    </row>
    <row r="1353" spans="1:8" customFormat="1">
      <c r="A1353" s="13">
        <f>SUM(A1352,AND($C1353&gt;=Report!$E$2,$C1353&lt;=Report!$E$3))</f>
        <v>10</v>
      </c>
      <c r="B1353" s="4"/>
      <c r="C1353" s="6"/>
      <c r="D1353" s="6"/>
      <c r="E1353" s="6"/>
      <c r="F1353" s="6"/>
      <c r="G1353" s="6"/>
      <c r="H1353" s="7"/>
    </row>
    <row r="1354" spans="1:8" customFormat="1">
      <c r="A1354" s="13">
        <f>SUM(A1353,AND($C1354&gt;=Report!$E$2,$C1354&lt;=Report!$E$3))</f>
        <v>10</v>
      </c>
      <c r="B1354" s="4"/>
      <c r="C1354" s="6"/>
      <c r="D1354" s="6"/>
      <c r="E1354" s="6"/>
      <c r="F1354" s="6"/>
      <c r="G1354" s="6"/>
      <c r="H1354" s="7"/>
    </row>
    <row r="1355" spans="1:8" customFormat="1">
      <c r="A1355" s="13">
        <f>SUM(A1354,AND($C1355&gt;=Report!$E$2,$C1355&lt;=Report!$E$3))</f>
        <v>10</v>
      </c>
      <c r="B1355" s="4"/>
      <c r="C1355" s="6"/>
      <c r="D1355" s="6"/>
      <c r="E1355" s="6"/>
      <c r="F1355" s="6"/>
      <c r="G1355" s="6"/>
      <c r="H1355" s="7"/>
    </row>
    <row r="1356" spans="1:8" customFormat="1">
      <c r="A1356" s="13">
        <f>SUM(A1355,AND($C1356&gt;=Report!$E$2,$C1356&lt;=Report!$E$3))</f>
        <v>10</v>
      </c>
      <c r="B1356" s="4"/>
      <c r="C1356" s="6"/>
      <c r="D1356" s="6"/>
      <c r="E1356" s="6"/>
      <c r="F1356" s="6"/>
      <c r="G1356" s="6"/>
      <c r="H1356" s="7"/>
    </row>
    <row r="1357" spans="1:8" customFormat="1">
      <c r="A1357" s="13">
        <f>SUM(A1356,AND($C1357&gt;=Report!$E$2,$C1357&lt;=Report!$E$3))</f>
        <v>10</v>
      </c>
      <c r="B1357" s="4"/>
      <c r="C1357" s="6"/>
      <c r="D1357" s="6"/>
      <c r="E1357" s="6"/>
      <c r="F1357" s="6"/>
      <c r="G1357" s="6"/>
      <c r="H1357" s="7"/>
    </row>
    <row r="1358" spans="1:8" customFormat="1">
      <c r="A1358" s="13">
        <f>SUM(A1357,AND($C1358&gt;=Report!$E$2,$C1358&lt;=Report!$E$3))</f>
        <v>10</v>
      </c>
      <c r="B1358" s="4"/>
      <c r="C1358" s="6"/>
      <c r="D1358" s="6"/>
      <c r="E1358" s="6"/>
      <c r="F1358" s="6"/>
      <c r="G1358" s="6"/>
      <c r="H1358" s="7"/>
    </row>
    <row r="1359" spans="1:8" customFormat="1">
      <c r="A1359" s="13">
        <f>SUM(A1358,AND($C1359&gt;=Report!$E$2,$C1359&lt;=Report!$E$3))</f>
        <v>10</v>
      </c>
      <c r="B1359" s="4"/>
      <c r="C1359" s="6"/>
      <c r="D1359" s="6"/>
      <c r="E1359" s="6"/>
      <c r="F1359" s="6"/>
      <c r="G1359" s="6"/>
      <c r="H1359" s="7"/>
    </row>
    <row r="1360" spans="1:8" customFormat="1">
      <c r="A1360" s="13">
        <f>SUM(A1359,AND($C1360&gt;=Report!$E$2,$C1360&lt;=Report!$E$3))</f>
        <v>10</v>
      </c>
      <c r="B1360" s="4"/>
      <c r="C1360" s="6"/>
      <c r="D1360" s="6"/>
      <c r="E1360" s="6"/>
      <c r="F1360" s="6"/>
      <c r="G1360" s="6"/>
      <c r="H1360" s="7"/>
    </row>
    <row r="1361" spans="1:8" customFormat="1">
      <c r="A1361" s="13">
        <f>SUM(A1360,AND($C1361&gt;=Report!$E$2,$C1361&lt;=Report!$E$3))</f>
        <v>10</v>
      </c>
      <c r="B1361" s="4"/>
      <c r="C1361" s="6"/>
      <c r="D1361" s="6"/>
      <c r="E1361" s="6"/>
      <c r="F1361" s="6"/>
      <c r="G1361" s="6"/>
      <c r="H1361" s="7"/>
    </row>
    <row r="1362" spans="1:8" customFormat="1">
      <c r="A1362" s="13">
        <f>SUM(A1361,AND($C1362&gt;=Report!$E$2,$C1362&lt;=Report!$E$3))</f>
        <v>10</v>
      </c>
      <c r="B1362" s="4"/>
      <c r="C1362" s="6"/>
      <c r="D1362" s="6"/>
      <c r="E1362" s="6"/>
      <c r="F1362" s="6"/>
      <c r="G1362" s="6"/>
      <c r="H1362" s="7"/>
    </row>
    <row r="1363" spans="1:8" customFormat="1">
      <c r="A1363" s="13">
        <f>SUM(A1362,AND($C1363&gt;=Report!$E$2,$C1363&lt;=Report!$E$3))</f>
        <v>10</v>
      </c>
      <c r="B1363" s="4"/>
      <c r="C1363" s="6"/>
      <c r="D1363" s="6"/>
      <c r="E1363" s="6"/>
      <c r="F1363" s="6"/>
      <c r="G1363" s="6"/>
      <c r="H1363" s="7"/>
    </row>
    <row r="1364" spans="1:8" customFormat="1">
      <c r="A1364" s="13">
        <f>SUM(A1363,AND($C1364&gt;=Report!$E$2,$C1364&lt;=Report!$E$3))</f>
        <v>10</v>
      </c>
      <c r="B1364" s="4"/>
      <c r="C1364" s="6"/>
      <c r="D1364" s="6"/>
      <c r="E1364" s="6"/>
      <c r="F1364" s="6"/>
      <c r="G1364" s="6"/>
      <c r="H1364" s="7"/>
    </row>
    <row r="1365" spans="1:8" customFormat="1">
      <c r="A1365" s="13">
        <f>SUM(A1364,AND($C1365&gt;=Report!$E$2,$C1365&lt;=Report!$E$3))</f>
        <v>10</v>
      </c>
      <c r="B1365" s="4"/>
      <c r="C1365" s="6"/>
      <c r="D1365" s="6"/>
      <c r="E1365" s="6"/>
      <c r="F1365" s="6"/>
      <c r="G1365" s="6"/>
      <c r="H1365" s="7"/>
    </row>
    <row r="1366" spans="1:8" customFormat="1">
      <c r="A1366" s="13">
        <f>SUM(A1365,AND($C1366&gt;=Report!$E$2,$C1366&lt;=Report!$E$3))</f>
        <v>10</v>
      </c>
      <c r="B1366" s="4"/>
      <c r="C1366" s="6"/>
      <c r="D1366" s="6"/>
      <c r="E1366" s="6"/>
      <c r="F1366" s="6"/>
      <c r="G1366" s="6"/>
      <c r="H1366" s="7"/>
    </row>
    <row r="1367" spans="1:8" customFormat="1">
      <c r="A1367" s="13">
        <f>SUM(A1366,AND($C1367&gt;=Report!$E$2,$C1367&lt;=Report!$E$3))</f>
        <v>10</v>
      </c>
      <c r="B1367" s="4"/>
      <c r="C1367" s="6"/>
      <c r="D1367" s="6"/>
      <c r="E1367" s="6"/>
      <c r="F1367" s="6"/>
      <c r="G1367" s="6"/>
      <c r="H1367" s="7"/>
    </row>
    <row r="1368" spans="1:8" customFormat="1">
      <c r="A1368" s="13">
        <f>SUM(A1367,AND($C1368&gt;=Report!$E$2,$C1368&lt;=Report!$E$3))</f>
        <v>10</v>
      </c>
      <c r="B1368" s="4"/>
      <c r="C1368" s="6"/>
      <c r="D1368" s="6"/>
      <c r="E1368" s="6"/>
      <c r="F1368" s="6"/>
      <c r="G1368" s="6"/>
      <c r="H1368" s="7"/>
    </row>
    <row r="1369" spans="1:8" customFormat="1">
      <c r="A1369" s="13">
        <f>SUM(A1368,AND($C1369&gt;=Report!$E$2,$C1369&lt;=Report!$E$3))</f>
        <v>10</v>
      </c>
      <c r="B1369" s="4"/>
      <c r="C1369" s="6"/>
      <c r="D1369" s="6"/>
      <c r="E1369" s="6"/>
      <c r="F1369" s="6"/>
      <c r="G1369" s="6"/>
      <c r="H1369" s="7"/>
    </row>
    <row r="1370" spans="1:8" customFormat="1">
      <c r="A1370" s="13">
        <f>SUM(A1369,AND($C1370&gt;=Report!$E$2,$C1370&lt;=Report!$E$3))</f>
        <v>10</v>
      </c>
      <c r="B1370" s="4"/>
      <c r="C1370" s="6"/>
      <c r="D1370" s="6"/>
      <c r="E1370" s="6"/>
      <c r="F1370" s="6"/>
      <c r="G1370" s="6"/>
      <c r="H1370" s="7"/>
    </row>
    <row r="1371" spans="1:8" customFormat="1">
      <c r="A1371" s="13">
        <f>SUM(A1370,AND($C1371&gt;=Report!$E$2,$C1371&lt;=Report!$E$3))</f>
        <v>10</v>
      </c>
      <c r="B1371" s="4"/>
      <c r="C1371" s="6"/>
      <c r="D1371" s="6"/>
      <c r="E1371" s="6"/>
      <c r="F1371" s="6"/>
      <c r="G1371" s="6"/>
      <c r="H1371" s="7"/>
    </row>
    <row r="1372" spans="1:8" customFormat="1">
      <c r="A1372" s="13">
        <f>SUM(A1371,AND($C1372&gt;=Report!$E$2,$C1372&lt;=Report!$E$3))</f>
        <v>10</v>
      </c>
      <c r="B1372" s="4"/>
      <c r="C1372" s="6"/>
      <c r="D1372" s="6"/>
      <c r="E1372" s="6"/>
      <c r="F1372" s="6"/>
      <c r="G1372" s="6"/>
      <c r="H1372" s="7"/>
    </row>
    <row r="1373" spans="1:8" customFormat="1">
      <c r="A1373" s="13">
        <f>SUM(A1372,AND($C1373&gt;=Report!$E$2,$C1373&lt;=Report!$E$3))</f>
        <v>10</v>
      </c>
      <c r="B1373" s="4"/>
      <c r="C1373" s="6"/>
      <c r="D1373" s="6"/>
      <c r="E1373" s="6"/>
      <c r="F1373" s="6"/>
      <c r="G1373" s="6"/>
      <c r="H1373" s="7"/>
    </row>
    <row r="1374" spans="1:8" customFormat="1">
      <c r="A1374" s="13">
        <f>SUM(A1373,AND($C1374&gt;=Report!$E$2,$C1374&lt;=Report!$E$3))</f>
        <v>10</v>
      </c>
      <c r="B1374" s="4"/>
      <c r="C1374" s="6"/>
      <c r="D1374" s="6"/>
      <c r="E1374" s="6"/>
      <c r="F1374" s="6"/>
      <c r="G1374" s="6"/>
      <c r="H1374" s="7"/>
    </row>
    <row r="1375" spans="1:8" customFormat="1">
      <c r="A1375" s="13">
        <f>SUM(A1374,AND($C1375&gt;=Report!$E$2,$C1375&lt;=Report!$E$3))</f>
        <v>10</v>
      </c>
      <c r="B1375" s="4"/>
      <c r="C1375" s="6"/>
      <c r="D1375" s="6"/>
      <c r="E1375" s="6"/>
      <c r="F1375" s="6"/>
      <c r="G1375" s="6"/>
      <c r="H1375" s="7"/>
    </row>
    <row r="1376" spans="1:8" customFormat="1">
      <c r="A1376" s="13">
        <f>SUM(A1375,AND($C1376&gt;=Report!$E$2,$C1376&lt;=Report!$E$3))</f>
        <v>10</v>
      </c>
      <c r="B1376" s="4"/>
      <c r="C1376" s="6"/>
      <c r="D1376" s="6"/>
      <c r="E1376" s="6"/>
      <c r="F1376" s="6"/>
      <c r="G1376" s="6"/>
      <c r="H1376" s="7"/>
    </row>
    <row r="1377" spans="1:8" customFormat="1">
      <c r="A1377" s="13">
        <f>SUM(A1376,AND($C1377&gt;=Report!$E$2,$C1377&lt;=Report!$E$3))</f>
        <v>10</v>
      </c>
      <c r="B1377" s="4"/>
      <c r="C1377" s="6"/>
      <c r="D1377" s="6"/>
      <c r="E1377" s="6"/>
      <c r="F1377" s="6"/>
      <c r="G1377" s="6"/>
      <c r="H1377" s="7"/>
    </row>
    <row r="1378" spans="1:8" customFormat="1">
      <c r="A1378" s="13">
        <f>SUM(A1377,AND($C1378&gt;=Report!$E$2,$C1378&lt;=Report!$E$3))</f>
        <v>10</v>
      </c>
      <c r="B1378" s="4"/>
      <c r="C1378" s="6"/>
      <c r="D1378" s="6"/>
      <c r="E1378" s="6"/>
      <c r="F1378" s="6"/>
      <c r="G1378" s="6"/>
      <c r="H1378" s="7"/>
    </row>
    <row r="1379" spans="1:8" customFormat="1">
      <c r="A1379" s="13">
        <f>SUM(A1378,AND($C1379&gt;=Report!$E$2,$C1379&lt;=Report!$E$3))</f>
        <v>10</v>
      </c>
      <c r="B1379" s="4"/>
      <c r="C1379" s="6"/>
      <c r="D1379" s="6"/>
      <c r="E1379" s="6"/>
      <c r="F1379" s="6"/>
      <c r="G1379" s="6"/>
      <c r="H1379" s="7"/>
    </row>
    <row r="1380" spans="1:8" customFormat="1">
      <c r="A1380" s="13">
        <f>SUM(A1379,AND($C1380&gt;=Report!$E$2,$C1380&lt;=Report!$E$3))</f>
        <v>10</v>
      </c>
      <c r="B1380" s="4"/>
      <c r="C1380" s="6"/>
      <c r="D1380" s="6"/>
      <c r="E1380" s="6"/>
      <c r="F1380" s="6"/>
      <c r="G1380" s="6"/>
      <c r="H1380" s="7"/>
    </row>
    <row r="1381" spans="1:8" customFormat="1">
      <c r="A1381" s="13">
        <f>SUM(A1380,AND($C1381&gt;=Report!$E$2,$C1381&lt;=Report!$E$3))</f>
        <v>10</v>
      </c>
      <c r="B1381" s="4"/>
      <c r="C1381" s="6"/>
      <c r="D1381" s="6"/>
      <c r="E1381" s="6"/>
      <c r="F1381" s="6"/>
      <c r="G1381" s="6"/>
      <c r="H1381" s="7"/>
    </row>
    <row r="1382" spans="1:8" customFormat="1">
      <c r="A1382" s="13">
        <f>SUM(A1381,AND($C1382&gt;=Report!$E$2,$C1382&lt;=Report!$E$3))</f>
        <v>10</v>
      </c>
      <c r="B1382" s="4"/>
      <c r="C1382" s="6"/>
      <c r="D1382" s="6"/>
      <c r="E1382" s="6"/>
      <c r="F1382" s="6"/>
      <c r="G1382" s="6"/>
      <c r="H1382" s="7"/>
    </row>
    <row r="1383" spans="1:8" customFormat="1">
      <c r="A1383" s="13">
        <f>SUM(A1382,AND($C1383&gt;=Report!$E$2,$C1383&lt;=Report!$E$3))</f>
        <v>10</v>
      </c>
      <c r="B1383" s="4"/>
      <c r="C1383" s="6"/>
      <c r="D1383" s="6"/>
      <c r="E1383" s="6"/>
      <c r="F1383" s="6"/>
      <c r="G1383" s="6"/>
      <c r="H1383" s="7"/>
    </row>
    <row r="1384" spans="1:8" customFormat="1">
      <c r="A1384" s="13">
        <f>SUM(A1383,AND($C1384&gt;=Report!$E$2,$C1384&lt;=Report!$E$3))</f>
        <v>10</v>
      </c>
      <c r="B1384" s="4"/>
      <c r="C1384" s="6"/>
      <c r="D1384" s="6"/>
      <c r="E1384" s="6"/>
      <c r="F1384" s="6"/>
      <c r="G1384" s="6"/>
      <c r="H1384" s="7"/>
    </row>
    <row r="1385" spans="1:8" customFormat="1">
      <c r="A1385" s="13">
        <f>SUM(A1384,AND($C1385&gt;=Report!$E$2,$C1385&lt;=Report!$E$3))</f>
        <v>10</v>
      </c>
      <c r="B1385" s="4"/>
      <c r="C1385" s="6"/>
      <c r="D1385" s="6"/>
      <c r="E1385" s="6"/>
      <c r="F1385" s="6"/>
      <c r="G1385" s="6"/>
      <c r="H1385" s="7"/>
    </row>
    <row r="1386" spans="1:8" customFormat="1">
      <c r="A1386" s="13">
        <f>SUM(A1385,AND($C1386&gt;=Report!$E$2,$C1386&lt;=Report!$E$3))</f>
        <v>10</v>
      </c>
      <c r="B1386" s="4"/>
      <c r="C1386" s="6"/>
      <c r="D1386" s="6"/>
      <c r="E1386" s="6"/>
      <c r="F1386" s="6"/>
      <c r="G1386" s="6"/>
      <c r="H1386" s="7"/>
    </row>
    <row r="1387" spans="1:8" customFormat="1">
      <c r="A1387" s="13">
        <f>SUM(A1386,AND($C1387&gt;=Report!$E$2,$C1387&lt;=Report!$E$3))</f>
        <v>10</v>
      </c>
      <c r="B1387" s="4"/>
      <c r="C1387" s="6"/>
      <c r="D1387" s="6"/>
      <c r="E1387" s="6"/>
      <c r="F1387" s="6"/>
      <c r="G1387" s="6"/>
      <c r="H1387" s="7"/>
    </row>
    <row r="1388" spans="1:8" customFormat="1">
      <c r="A1388" s="13">
        <f>SUM(A1387,AND($C1388&gt;=Report!$E$2,$C1388&lt;=Report!$E$3))</f>
        <v>10</v>
      </c>
      <c r="B1388" s="4"/>
      <c r="C1388" s="6"/>
      <c r="D1388" s="6"/>
      <c r="E1388" s="6"/>
      <c r="F1388" s="6"/>
      <c r="G1388" s="6"/>
      <c r="H1388" s="7"/>
    </row>
    <row r="1389" spans="1:8" customFormat="1">
      <c r="A1389" s="13">
        <f>SUM(A1388,AND($C1389&gt;=Report!$E$2,$C1389&lt;=Report!$E$3))</f>
        <v>10</v>
      </c>
      <c r="B1389" s="4"/>
      <c r="C1389" s="6"/>
      <c r="D1389" s="6"/>
      <c r="E1389" s="6"/>
      <c r="F1389" s="6"/>
      <c r="G1389" s="6"/>
      <c r="H1389" s="7"/>
    </row>
    <row r="1390" spans="1:8" customFormat="1">
      <c r="A1390" s="13">
        <f>SUM(A1389,AND($C1390&gt;=Report!$E$2,$C1390&lt;=Report!$E$3))</f>
        <v>10</v>
      </c>
      <c r="B1390" s="4"/>
      <c r="C1390" s="6"/>
      <c r="D1390" s="6"/>
      <c r="E1390" s="6"/>
      <c r="F1390" s="6"/>
      <c r="G1390" s="6"/>
      <c r="H1390" s="7"/>
    </row>
    <row r="1391" spans="1:8" customFormat="1">
      <c r="A1391" s="13">
        <f>SUM(A1390,AND($C1391&gt;=Report!$E$2,$C1391&lt;=Report!$E$3))</f>
        <v>10</v>
      </c>
      <c r="B1391" s="4"/>
      <c r="C1391" s="6"/>
      <c r="D1391" s="6"/>
      <c r="E1391" s="6"/>
      <c r="F1391" s="6"/>
      <c r="G1391" s="6"/>
      <c r="H1391" s="7"/>
    </row>
    <row r="1392" spans="1:8" customFormat="1">
      <c r="A1392" s="13">
        <f>SUM(A1391,AND($C1392&gt;=Report!$E$2,$C1392&lt;=Report!$E$3))</f>
        <v>10</v>
      </c>
      <c r="B1392" s="4"/>
      <c r="C1392" s="6"/>
      <c r="D1392" s="6"/>
      <c r="E1392" s="6"/>
      <c r="F1392" s="6"/>
      <c r="G1392" s="6"/>
      <c r="H1392" s="7"/>
    </row>
    <row r="1393" spans="1:8" customFormat="1">
      <c r="A1393" s="13">
        <f>SUM(A1392,AND($C1393&gt;=Report!$E$2,$C1393&lt;=Report!$E$3))</f>
        <v>10</v>
      </c>
      <c r="B1393" s="4"/>
      <c r="C1393" s="6"/>
      <c r="D1393" s="6"/>
      <c r="E1393" s="6"/>
      <c r="F1393" s="6"/>
      <c r="G1393" s="6"/>
      <c r="H1393" s="7"/>
    </row>
    <row r="1394" spans="1:8" customFormat="1">
      <c r="A1394" s="13">
        <f>SUM(A1393,AND($C1394&gt;=Report!$E$2,$C1394&lt;=Report!$E$3))</f>
        <v>10</v>
      </c>
      <c r="B1394" s="4"/>
      <c r="C1394" s="6"/>
      <c r="D1394" s="6"/>
      <c r="E1394" s="6"/>
      <c r="F1394" s="6"/>
      <c r="G1394" s="6"/>
      <c r="H1394" s="7"/>
    </row>
    <row r="1395" spans="1:8" customFormat="1">
      <c r="A1395" s="13">
        <f>SUM(A1394,AND($C1395&gt;=Report!$E$2,$C1395&lt;=Report!$E$3))</f>
        <v>10</v>
      </c>
      <c r="B1395" s="4"/>
      <c r="C1395" s="6"/>
      <c r="D1395" s="6"/>
      <c r="E1395" s="6"/>
      <c r="F1395" s="6"/>
      <c r="G1395" s="6"/>
      <c r="H1395" s="7"/>
    </row>
    <row r="1396" spans="1:8" customFormat="1">
      <c r="A1396" s="13">
        <f>SUM(A1395,AND($C1396&gt;=Report!$E$2,$C1396&lt;=Report!$E$3))</f>
        <v>10</v>
      </c>
      <c r="B1396" s="4"/>
      <c r="C1396" s="6"/>
      <c r="D1396" s="6"/>
      <c r="E1396" s="6"/>
      <c r="F1396" s="6"/>
      <c r="G1396" s="6"/>
      <c r="H1396" s="7"/>
    </row>
    <row r="1397" spans="1:8" customFormat="1">
      <c r="A1397" s="13">
        <f>SUM(A1396,AND($C1397&gt;=Report!$E$2,$C1397&lt;=Report!$E$3))</f>
        <v>10</v>
      </c>
      <c r="B1397" s="4"/>
      <c r="C1397" s="6"/>
      <c r="D1397" s="6"/>
      <c r="E1397" s="6"/>
      <c r="F1397" s="6"/>
      <c r="G1397" s="6"/>
      <c r="H1397" s="7"/>
    </row>
    <row r="1398" spans="1:8" customFormat="1">
      <c r="A1398" s="13">
        <f>SUM(A1397,AND($C1398&gt;=Report!$E$2,$C1398&lt;=Report!$E$3))</f>
        <v>10</v>
      </c>
      <c r="B1398" s="4"/>
      <c r="C1398" s="6"/>
      <c r="D1398" s="6"/>
      <c r="E1398" s="6"/>
      <c r="F1398" s="6"/>
      <c r="G1398" s="6"/>
      <c r="H1398" s="7"/>
    </row>
    <row r="1399" spans="1:8" customFormat="1">
      <c r="A1399" s="13">
        <f>SUM(A1398,AND($C1399&gt;=Report!$E$2,$C1399&lt;=Report!$E$3))</f>
        <v>10</v>
      </c>
      <c r="B1399" s="4"/>
      <c r="C1399" s="6"/>
      <c r="D1399" s="6"/>
      <c r="E1399" s="6"/>
      <c r="F1399" s="6"/>
      <c r="G1399" s="6"/>
      <c r="H1399" s="7"/>
    </row>
    <row r="1400" spans="1:8" customFormat="1">
      <c r="A1400" s="13">
        <f>SUM(A1399,AND($C1400&gt;=Report!$E$2,$C1400&lt;=Report!$E$3))</f>
        <v>10</v>
      </c>
      <c r="B1400" s="4"/>
      <c r="C1400" s="6"/>
      <c r="D1400" s="6"/>
      <c r="E1400" s="6"/>
      <c r="F1400" s="6"/>
      <c r="G1400" s="6"/>
      <c r="H1400" s="7"/>
    </row>
    <row r="1401" spans="1:8" customFormat="1">
      <c r="A1401" s="13">
        <f>SUM(A1400,AND($C1401&gt;=Report!$E$2,$C1401&lt;=Report!$E$3))</f>
        <v>10</v>
      </c>
      <c r="B1401" s="4"/>
      <c r="C1401" s="6"/>
      <c r="D1401" s="6"/>
      <c r="E1401" s="6"/>
      <c r="F1401" s="6"/>
      <c r="G1401" s="6"/>
      <c r="H1401" s="7"/>
    </row>
    <row r="1402" spans="1:8" customFormat="1">
      <c r="A1402" s="13">
        <f>SUM(A1401,AND($C1402&gt;=Report!$E$2,$C1402&lt;=Report!$E$3))</f>
        <v>10</v>
      </c>
      <c r="B1402" s="4"/>
      <c r="C1402" s="6"/>
      <c r="D1402" s="6"/>
      <c r="E1402" s="6"/>
      <c r="F1402" s="6"/>
      <c r="G1402" s="6"/>
      <c r="H1402" s="7"/>
    </row>
    <row r="1403" spans="1:8" customFormat="1">
      <c r="A1403" s="13">
        <f>SUM(A1402,AND($C1403&gt;=Report!$E$2,$C1403&lt;=Report!$E$3))</f>
        <v>10</v>
      </c>
      <c r="B1403" s="4"/>
      <c r="C1403" s="6"/>
      <c r="D1403" s="6"/>
      <c r="E1403" s="6"/>
      <c r="F1403" s="6"/>
      <c r="G1403" s="6"/>
      <c r="H1403" s="7"/>
    </row>
    <row r="1404" spans="1:8" customFormat="1">
      <c r="A1404" s="13">
        <f>SUM(A1403,AND($C1404&gt;=Report!$E$2,$C1404&lt;=Report!$E$3))</f>
        <v>10</v>
      </c>
      <c r="B1404" s="4"/>
      <c r="C1404" s="6"/>
      <c r="D1404" s="6"/>
      <c r="E1404" s="6"/>
      <c r="F1404" s="6"/>
      <c r="G1404" s="6"/>
      <c r="H1404" s="7"/>
    </row>
    <row r="1405" spans="1:8" customFormat="1">
      <c r="A1405" s="13">
        <f>SUM(A1404,AND($C1405&gt;=Report!$E$2,$C1405&lt;=Report!$E$3))</f>
        <v>10</v>
      </c>
      <c r="B1405" s="4"/>
      <c r="C1405" s="6"/>
      <c r="D1405" s="6"/>
      <c r="E1405" s="6"/>
      <c r="F1405" s="6"/>
      <c r="G1405" s="6"/>
      <c r="H1405" s="7"/>
    </row>
    <row r="1406" spans="1:8" customFormat="1">
      <c r="A1406" s="13">
        <f>SUM(A1405,AND($C1406&gt;=Report!$E$2,$C1406&lt;=Report!$E$3))</f>
        <v>10</v>
      </c>
      <c r="B1406" s="4"/>
      <c r="C1406" s="6"/>
      <c r="D1406" s="6"/>
      <c r="E1406" s="6"/>
      <c r="F1406" s="6"/>
      <c r="G1406" s="6"/>
      <c r="H1406" s="7"/>
    </row>
    <row r="1407" spans="1:8" customFormat="1">
      <c r="A1407" s="13">
        <f>SUM(A1406,AND($C1407&gt;=Report!$E$2,$C1407&lt;=Report!$E$3))</f>
        <v>10</v>
      </c>
      <c r="B1407" s="4"/>
      <c r="C1407" s="6"/>
      <c r="D1407" s="6"/>
      <c r="E1407" s="6"/>
      <c r="F1407" s="6"/>
      <c r="G1407" s="6"/>
      <c r="H1407" s="7"/>
    </row>
    <row r="1408" spans="1:8" customFormat="1">
      <c r="A1408" s="13">
        <f>SUM(A1407,AND($C1408&gt;=Report!$E$2,$C1408&lt;=Report!$E$3))</f>
        <v>10</v>
      </c>
      <c r="B1408" s="4"/>
      <c r="C1408" s="6"/>
      <c r="D1408" s="6"/>
      <c r="E1408" s="6"/>
      <c r="F1408" s="6"/>
      <c r="G1408" s="6"/>
      <c r="H1408" s="7"/>
    </row>
    <row r="1409" spans="1:8" customFormat="1">
      <c r="A1409" s="13">
        <f>SUM(A1408,AND($C1409&gt;=Report!$E$2,$C1409&lt;=Report!$E$3))</f>
        <v>10</v>
      </c>
      <c r="B1409" s="4"/>
      <c r="C1409" s="6"/>
      <c r="D1409" s="6"/>
      <c r="E1409" s="6"/>
      <c r="F1409" s="6"/>
      <c r="G1409" s="6"/>
      <c r="H1409" s="7"/>
    </row>
    <row r="1410" spans="1:8" customFormat="1">
      <c r="A1410" s="13">
        <f>SUM(A1409,AND($C1410&gt;=Report!$E$2,$C1410&lt;=Report!$E$3))</f>
        <v>10</v>
      </c>
      <c r="B1410" s="4"/>
      <c r="C1410" s="6"/>
      <c r="D1410" s="6"/>
      <c r="E1410" s="6"/>
      <c r="F1410" s="6"/>
      <c r="G1410" s="6"/>
      <c r="H1410" s="7"/>
    </row>
    <row r="1411" spans="1:8" customFormat="1">
      <c r="A1411" s="13">
        <f>SUM(A1410,AND($C1411&gt;=Report!$E$2,$C1411&lt;=Report!$E$3))</f>
        <v>10</v>
      </c>
      <c r="B1411" s="4"/>
      <c r="C1411" s="6"/>
      <c r="D1411" s="6"/>
      <c r="E1411" s="6"/>
      <c r="F1411" s="6"/>
      <c r="G1411" s="6"/>
      <c r="H1411" s="7"/>
    </row>
    <row r="1412" spans="1:8" customFormat="1">
      <c r="A1412" s="13">
        <f>SUM(A1411,AND($C1412&gt;=Report!$E$2,$C1412&lt;=Report!$E$3))</f>
        <v>10</v>
      </c>
      <c r="B1412" s="4"/>
      <c r="C1412" s="6"/>
      <c r="D1412" s="6"/>
      <c r="E1412" s="6"/>
      <c r="F1412" s="6"/>
      <c r="G1412" s="6"/>
      <c r="H1412" s="7"/>
    </row>
    <row r="1413" spans="1:8" customFormat="1">
      <c r="A1413" s="13">
        <f>SUM(A1412,AND($C1413&gt;=Report!$E$2,$C1413&lt;=Report!$E$3))</f>
        <v>10</v>
      </c>
      <c r="B1413" s="4"/>
      <c r="C1413" s="6"/>
      <c r="D1413" s="6"/>
      <c r="E1413" s="6"/>
      <c r="F1413" s="6"/>
      <c r="G1413" s="6"/>
      <c r="H1413" s="7"/>
    </row>
    <row r="1414" spans="1:8" customFormat="1">
      <c r="A1414" s="13">
        <f>SUM(A1413,AND($C1414&gt;=Report!$E$2,$C1414&lt;=Report!$E$3))</f>
        <v>10</v>
      </c>
      <c r="B1414" s="4"/>
      <c r="C1414" s="6"/>
      <c r="D1414" s="6"/>
      <c r="E1414" s="6"/>
      <c r="F1414" s="6"/>
      <c r="G1414" s="6"/>
      <c r="H1414" s="7"/>
    </row>
    <row r="1415" spans="1:8" customFormat="1">
      <c r="A1415" s="13">
        <f>SUM(A1414,AND($C1415&gt;=Report!$E$2,$C1415&lt;=Report!$E$3))</f>
        <v>10</v>
      </c>
      <c r="B1415" s="4"/>
      <c r="C1415" s="6"/>
      <c r="D1415" s="6"/>
      <c r="E1415" s="6"/>
      <c r="F1415" s="6"/>
      <c r="G1415" s="6"/>
      <c r="H1415" s="7"/>
    </row>
    <row r="1416" spans="1:8" customFormat="1">
      <c r="A1416" s="13">
        <f>SUM(A1415,AND($C1416&gt;=Report!$E$2,$C1416&lt;=Report!$E$3))</f>
        <v>10</v>
      </c>
      <c r="B1416" s="4"/>
      <c r="C1416" s="6"/>
      <c r="D1416" s="6"/>
      <c r="E1416" s="6"/>
      <c r="F1416" s="6"/>
      <c r="G1416" s="6"/>
      <c r="H1416" s="7"/>
    </row>
    <row r="1417" spans="1:8" customFormat="1">
      <c r="A1417" s="13">
        <f>SUM(A1416,AND($C1417&gt;=Report!$E$2,$C1417&lt;=Report!$E$3))</f>
        <v>10</v>
      </c>
      <c r="B1417" s="4"/>
      <c r="C1417" s="6"/>
      <c r="D1417" s="6"/>
      <c r="E1417" s="6"/>
      <c r="F1417" s="6"/>
      <c r="G1417" s="6"/>
      <c r="H1417" s="7"/>
    </row>
    <row r="1418" spans="1:8" customFormat="1">
      <c r="A1418" s="13">
        <f>SUM(A1417,AND($C1418&gt;=Report!$E$2,$C1418&lt;=Report!$E$3))</f>
        <v>10</v>
      </c>
      <c r="B1418" s="4"/>
      <c r="C1418" s="6"/>
      <c r="D1418" s="6"/>
      <c r="E1418" s="6"/>
      <c r="F1418" s="6"/>
      <c r="G1418" s="6"/>
      <c r="H1418" s="7"/>
    </row>
    <row r="1419" spans="1:8" customFormat="1">
      <c r="A1419" s="13">
        <f>SUM(A1418,AND($C1419&gt;=Report!$E$2,$C1419&lt;=Report!$E$3))</f>
        <v>10</v>
      </c>
      <c r="B1419" s="4"/>
      <c r="C1419" s="6"/>
      <c r="D1419" s="6"/>
      <c r="E1419" s="6"/>
      <c r="F1419" s="6"/>
      <c r="G1419" s="6"/>
      <c r="H1419" s="7"/>
    </row>
    <row r="1420" spans="1:8" customFormat="1">
      <c r="A1420" s="13">
        <f>SUM(A1419,AND($C1420&gt;=Report!$E$2,$C1420&lt;=Report!$E$3))</f>
        <v>10</v>
      </c>
      <c r="B1420" s="4"/>
      <c r="C1420" s="6"/>
      <c r="D1420" s="6"/>
      <c r="E1420" s="6"/>
      <c r="F1420" s="6"/>
      <c r="G1420" s="6"/>
      <c r="H1420" s="7"/>
    </row>
    <row r="1421" spans="1:8" customFormat="1">
      <c r="A1421" s="13">
        <f>SUM(A1420,AND($C1421&gt;=Report!$E$2,$C1421&lt;=Report!$E$3))</f>
        <v>10</v>
      </c>
      <c r="B1421" s="4"/>
      <c r="C1421" s="6"/>
      <c r="D1421" s="6"/>
      <c r="E1421" s="6"/>
      <c r="F1421" s="6"/>
      <c r="G1421" s="6"/>
      <c r="H1421" s="7"/>
    </row>
    <row r="1422" spans="1:8" customFormat="1">
      <c r="A1422" s="13">
        <f>SUM(A1421,AND($C1422&gt;=Report!$E$2,$C1422&lt;=Report!$E$3))</f>
        <v>10</v>
      </c>
      <c r="B1422" s="4"/>
      <c r="C1422" s="6"/>
      <c r="D1422" s="6"/>
      <c r="E1422" s="6"/>
      <c r="F1422" s="6"/>
      <c r="G1422" s="6"/>
      <c r="H1422" s="7"/>
    </row>
    <row r="1423" spans="1:8" customFormat="1">
      <c r="A1423" s="13">
        <f>SUM(A1422,AND($C1423&gt;=Report!$E$2,$C1423&lt;=Report!$E$3))</f>
        <v>10</v>
      </c>
      <c r="B1423" s="4"/>
      <c r="C1423" s="6"/>
      <c r="D1423" s="6"/>
      <c r="E1423" s="6"/>
      <c r="F1423" s="6"/>
      <c r="G1423" s="6"/>
      <c r="H1423" s="7"/>
    </row>
    <row r="1424" spans="1:8" customFormat="1">
      <c r="A1424" s="13">
        <f>SUM(A1423,AND($C1424&gt;=Report!$E$2,$C1424&lt;=Report!$E$3))</f>
        <v>10</v>
      </c>
      <c r="B1424" s="4"/>
      <c r="C1424" s="6"/>
      <c r="D1424" s="6"/>
      <c r="E1424" s="6"/>
      <c r="F1424" s="6"/>
      <c r="G1424" s="6"/>
      <c r="H1424" s="7"/>
    </row>
    <row r="1425" spans="1:8" customFormat="1">
      <c r="A1425" s="13">
        <f>SUM(A1424,AND($C1425&gt;=Report!$E$2,$C1425&lt;=Report!$E$3))</f>
        <v>10</v>
      </c>
      <c r="B1425" s="4"/>
      <c r="C1425" s="6"/>
      <c r="D1425" s="6"/>
      <c r="E1425" s="6"/>
      <c r="F1425" s="6"/>
      <c r="G1425" s="6"/>
      <c r="H1425" s="7"/>
    </row>
    <row r="1426" spans="1:8" customFormat="1">
      <c r="A1426" s="13">
        <f>SUM(A1425,AND($C1426&gt;=Report!$E$2,$C1426&lt;=Report!$E$3))</f>
        <v>10</v>
      </c>
      <c r="B1426" s="4"/>
      <c r="C1426" s="6"/>
      <c r="D1426" s="6"/>
      <c r="E1426" s="6"/>
      <c r="F1426" s="6"/>
      <c r="G1426" s="6"/>
      <c r="H1426" s="7"/>
    </row>
    <row r="1427" spans="1:8" customFormat="1">
      <c r="A1427" s="13">
        <f>SUM(A1426,AND($C1427&gt;=Report!$E$2,$C1427&lt;=Report!$E$3))</f>
        <v>10</v>
      </c>
      <c r="B1427" s="4"/>
      <c r="C1427" s="6"/>
      <c r="D1427" s="6"/>
      <c r="E1427" s="6"/>
      <c r="F1427" s="6"/>
      <c r="G1427" s="6"/>
      <c r="H1427" s="7"/>
    </row>
    <row r="1428" spans="1:8" customFormat="1">
      <c r="A1428" s="13">
        <f>SUM(A1427,AND($C1428&gt;=Report!$E$2,$C1428&lt;=Report!$E$3))</f>
        <v>10</v>
      </c>
      <c r="B1428" s="4"/>
      <c r="C1428" s="6"/>
      <c r="D1428" s="6"/>
      <c r="E1428" s="6"/>
      <c r="F1428" s="6"/>
      <c r="G1428" s="6"/>
      <c r="H1428" s="7"/>
    </row>
    <row r="1429" spans="1:8" customFormat="1">
      <c r="A1429" s="13">
        <f>SUM(A1428,AND($C1429&gt;=Report!$E$2,$C1429&lt;=Report!$E$3))</f>
        <v>10</v>
      </c>
      <c r="B1429" s="4"/>
      <c r="C1429" s="6"/>
      <c r="D1429" s="6"/>
      <c r="E1429" s="6"/>
      <c r="F1429" s="6"/>
      <c r="G1429" s="6"/>
      <c r="H1429" s="7"/>
    </row>
    <row r="1430" spans="1:8" customFormat="1">
      <c r="A1430" s="13">
        <f>SUM(A1429,AND($C1430&gt;=Report!$E$2,$C1430&lt;=Report!$E$3))</f>
        <v>10</v>
      </c>
      <c r="B1430" s="4"/>
      <c r="C1430" s="6"/>
      <c r="D1430" s="6"/>
      <c r="E1430" s="6"/>
      <c r="F1430" s="6"/>
      <c r="G1430" s="6"/>
      <c r="H1430" s="7"/>
    </row>
    <row r="1431" spans="1:8" customFormat="1">
      <c r="A1431" s="13">
        <f>SUM(A1430,AND($C1431&gt;=Report!$E$2,$C1431&lt;=Report!$E$3))</f>
        <v>10</v>
      </c>
      <c r="B1431" s="4"/>
      <c r="C1431" s="6"/>
      <c r="D1431" s="6"/>
      <c r="E1431" s="6"/>
      <c r="F1431" s="6"/>
      <c r="G1431" s="6"/>
      <c r="H1431" s="7"/>
    </row>
    <row r="1432" spans="1:8" customFormat="1">
      <c r="A1432" s="13">
        <f>SUM(A1431,AND($C1432&gt;=Report!$E$2,$C1432&lt;=Report!$E$3))</f>
        <v>10</v>
      </c>
      <c r="B1432" s="4"/>
      <c r="C1432" s="6"/>
      <c r="D1432" s="6"/>
      <c r="E1432" s="6"/>
      <c r="F1432" s="6"/>
      <c r="G1432" s="6"/>
      <c r="H1432" s="7"/>
    </row>
    <row r="1433" spans="1:8" customFormat="1">
      <c r="A1433" s="13">
        <f>SUM(A1432,AND($C1433&gt;=Report!$E$2,$C1433&lt;=Report!$E$3))</f>
        <v>10</v>
      </c>
      <c r="B1433" s="4"/>
      <c r="C1433" s="6"/>
      <c r="D1433" s="6"/>
      <c r="E1433" s="6"/>
      <c r="F1433" s="6"/>
      <c r="G1433" s="6"/>
      <c r="H1433" s="7"/>
    </row>
    <row r="1434" spans="1:8" customFormat="1">
      <c r="A1434" s="13">
        <f>SUM(A1433,AND($C1434&gt;=Report!$E$2,$C1434&lt;=Report!$E$3))</f>
        <v>10</v>
      </c>
      <c r="B1434" s="4"/>
      <c r="C1434" s="6"/>
      <c r="D1434" s="6"/>
      <c r="E1434" s="6"/>
      <c r="F1434" s="6"/>
      <c r="G1434" s="6"/>
      <c r="H1434" s="7"/>
    </row>
    <row r="1435" spans="1:8" customFormat="1">
      <c r="A1435" s="13">
        <f>SUM(A1434,AND($C1435&gt;=Report!$E$2,$C1435&lt;=Report!$E$3))</f>
        <v>10</v>
      </c>
      <c r="B1435" s="4"/>
      <c r="C1435" s="6"/>
      <c r="D1435" s="6"/>
      <c r="E1435" s="6"/>
      <c r="F1435" s="6"/>
      <c r="G1435" s="6"/>
      <c r="H1435" s="7"/>
    </row>
    <row r="1436" spans="1:8" customFormat="1">
      <c r="A1436" s="13">
        <f>SUM(A1435,AND($C1436&gt;=Report!$E$2,$C1436&lt;=Report!$E$3))</f>
        <v>10</v>
      </c>
      <c r="B1436" s="4"/>
      <c r="C1436" s="6"/>
      <c r="D1436" s="6"/>
      <c r="E1436" s="6"/>
      <c r="F1436" s="6"/>
      <c r="G1436" s="6"/>
      <c r="H1436" s="7"/>
    </row>
    <row r="1437" spans="1:8" customFormat="1">
      <c r="A1437" s="13">
        <f>SUM(A1436,AND($C1437&gt;=Report!$E$2,$C1437&lt;=Report!$E$3))</f>
        <v>10</v>
      </c>
      <c r="B1437" s="4"/>
      <c r="C1437" s="6"/>
      <c r="D1437" s="6"/>
      <c r="E1437" s="6"/>
      <c r="F1437" s="6"/>
      <c r="G1437" s="6"/>
      <c r="H1437" s="7"/>
    </row>
    <row r="1438" spans="1:8" customFormat="1">
      <c r="A1438" s="13">
        <f>SUM(A1437,AND($C1438&gt;=Report!$E$2,$C1438&lt;=Report!$E$3))</f>
        <v>10</v>
      </c>
      <c r="B1438" s="4"/>
      <c r="C1438" s="6"/>
      <c r="D1438" s="6"/>
      <c r="E1438" s="6"/>
      <c r="F1438" s="6"/>
      <c r="G1438" s="6"/>
      <c r="H1438" s="7"/>
    </row>
    <row r="1439" spans="1:8" customFormat="1">
      <c r="A1439" s="13">
        <f>SUM(A1438,AND($C1439&gt;=Report!$E$2,$C1439&lt;=Report!$E$3))</f>
        <v>10</v>
      </c>
      <c r="B1439" s="4"/>
      <c r="C1439" s="6"/>
      <c r="D1439" s="6"/>
      <c r="E1439" s="6"/>
      <c r="F1439" s="6"/>
      <c r="G1439" s="6"/>
      <c r="H1439" s="7"/>
    </row>
    <row r="1440" spans="1:8" customFormat="1">
      <c r="A1440" s="13">
        <f>SUM(A1439,AND($C1440&gt;=Report!$E$2,$C1440&lt;=Report!$E$3))</f>
        <v>10</v>
      </c>
      <c r="B1440" s="4"/>
      <c r="C1440" s="6"/>
      <c r="D1440" s="6"/>
      <c r="E1440" s="6"/>
      <c r="F1440" s="6"/>
      <c r="G1440" s="6"/>
      <c r="H1440" s="7"/>
    </row>
    <row r="1441" spans="1:8" customFormat="1">
      <c r="A1441" s="13">
        <f>SUM(A1440,AND($C1441&gt;=Report!$E$2,$C1441&lt;=Report!$E$3))</f>
        <v>10</v>
      </c>
      <c r="B1441" s="4"/>
      <c r="C1441" s="6"/>
      <c r="D1441" s="6"/>
      <c r="E1441" s="6"/>
      <c r="F1441" s="6"/>
      <c r="G1441" s="6"/>
      <c r="H1441" s="7"/>
    </row>
    <row r="1442" spans="1:8" customFormat="1">
      <c r="A1442" s="13">
        <f>SUM(A1441,AND($C1442&gt;=Report!$E$2,$C1442&lt;=Report!$E$3))</f>
        <v>10</v>
      </c>
      <c r="B1442" s="4"/>
      <c r="C1442" s="6"/>
      <c r="D1442" s="6"/>
      <c r="E1442" s="6"/>
      <c r="F1442" s="6"/>
      <c r="G1442" s="6"/>
      <c r="H1442" s="7"/>
    </row>
    <row r="1443" spans="1:8" customFormat="1">
      <c r="A1443" s="13">
        <f>SUM(A1442,AND($C1443&gt;=Report!$E$2,$C1443&lt;=Report!$E$3))</f>
        <v>10</v>
      </c>
      <c r="B1443" s="4"/>
      <c r="C1443" s="6"/>
      <c r="D1443" s="6"/>
      <c r="E1443" s="6"/>
      <c r="F1443" s="6"/>
      <c r="G1443" s="6"/>
      <c r="H1443" s="7"/>
    </row>
    <row r="1444" spans="1:8" customFormat="1">
      <c r="A1444" s="13">
        <f>SUM(A1443,AND($C1444&gt;=Report!$E$2,$C1444&lt;=Report!$E$3))</f>
        <v>10</v>
      </c>
      <c r="B1444" s="4"/>
      <c r="C1444" s="6"/>
      <c r="D1444" s="6"/>
      <c r="E1444" s="6"/>
      <c r="F1444" s="6"/>
      <c r="G1444" s="6"/>
      <c r="H1444" s="7"/>
    </row>
    <row r="1445" spans="1:8" customFormat="1">
      <c r="A1445" s="13">
        <f>SUM(A1444,AND($C1445&gt;=Report!$E$2,$C1445&lt;=Report!$E$3))</f>
        <v>10</v>
      </c>
      <c r="B1445" s="4"/>
      <c r="C1445" s="6"/>
      <c r="D1445" s="6"/>
      <c r="E1445" s="6"/>
      <c r="F1445" s="6"/>
      <c r="G1445" s="6"/>
      <c r="H1445" s="7"/>
    </row>
    <row r="1446" spans="1:8" customFormat="1">
      <c r="A1446" s="13">
        <f>SUM(A1445,AND($C1446&gt;=Report!$E$2,$C1446&lt;=Report!$E$3))</f>
        <v>10</v>
      </c>
      <c r="B1446" s="4"/>
      <c r="C1446" s="6"/>
      <c r="D1446" s="6"/>
      <c r="E1446" s="6"/>
      <c r="F1446" s="6"/>
      <c r="G1446" s="6"/>
      <c r="H1446" s="7"/>
    </row>
    <row r="1447" spans="1:8" customFormat="1">
      <c r="A1447" s="13">
        <f>SUM(A1446,AND($C1447&gt;=Report!$E$2,$C1447&lt;=Report!$E$3))</f>
        <v>10</v>
      </c>
      <c r="B1447" s="4"/>
      <c r="C1447" s="6"/>
      <c r="D1447" s="6"/>
      <c r="E1447" s="6"/>
      <c r="F1447" s="6"/>
      <c r="G1447" s="6"/>
      <c r="H1447" s="7"/>
    </row>
    <row r="1448" spans="1:8" customFormat="1">
      <c r="A1448" s="13">
        <f>SUM(A1447,AND($C1448&gt;=Report!$E$2,$C1448&lt;=Report!$E$3))</f>
        <v>10</v>
      </c>
      <c r="B1448" s="4"/>
      <c r="C1448" s="6"/>
      <c r="D1448" s="6"/>
      <c r="E1448" s="6"/>
      <c r="F1448" s="6"/>
      <c r="G1448" s="6"/>
      <c r="H1448" s="7"/>
    </row>
    <row r="1449" spans="1:8" customFormat="1">
      <c r="A1449" s="13">
        <f>SUM(A1448,AND($C1449&gt;=Report!$E$2,$C1449&lt;=Report!$E$3))</f>
        <v>10</v>
      </c>
      <c r="B1449" s="4"/>
      <c r="C1449" s="6"/>
      <c r="D1449" s="6"/>
      <c r="E1449" s="6"/>
      <c r="F1449" s="6"/>
      <c r="G1449" s="6"/>
      <c r="H1449" s="7"/>
    </row>
    <row r="1450" spans="1:8" customFormat="1">
      <c r="A1450" s="13">
        <f>SUM(A1449,AND($C1450&gt;=Report!$E$2,$C1450&lt;=Report!$E$3))</f>
        <v>10</v>
      </c>
      <c r="B1450" s="4"/>
      <c r="C1450" s="6"/>
      <c r="D1450" s="6"/>
      <c r="E1450" s="6"/>
      <c r="F1450" s="6"/>
      <c r="G1450" s="6"/>
      <c r="H1450" s="7"/>
    </row>
    <row r="1451" spans="1:8" customFormat="1">
      <c r="A1451" s="13">
        <f>SUM(A1450,AND($C1451&gt;=Report!$E$2,$C1451&lt;=Report!$E$3))</f>
        <v>10</v>
      </c>
      <c r="B1451" s="4"/>
      <c r="C1451" s="6"/>
      <c r="D1451" s="6"/>
      <c r="E1451" s="6"/>
      <c r="F1451" s="6"/>
      <c r="G1451" s="6"/>
      <c r="H1451" s="7"/>
    </row>
    <row r="1452" spans="1:8" customFormat="1">
      <c r="A1452" s="13">
        <f>SUM(A1451,AND($C1452&gt;=Report!$E$2,$C1452&lt;=Report!$E$3))</f>
        <v>10</v>
      </c>
      <c r="B1452" s="4"/>
      <c r="C1452" s="6"/>
      <c r="D1452" s="6"/>
      <c r="E1452" s="6"/>
      <c r="F1452" s="6"/>
      <c r="G1452" s="6"/>
      <c r="H1452" s="7"/>
    </row>
    <row r="1453" spans="1:8" customFormat="1">
      <c r="A1453" s="13">
        <f>SUM(A1452,AND($C1453&gt;=Report!$E$2,$C1453&lt;=Report!$E$3))</f>
        <v>10</v>
      </c>
      <c r="B1453" s="4"/>
      <c r="C1453" s="6"/>
      <c r="D1453" s="6"/>
      <c r="E1453" s="6"/>
      <c r="F1453" s="6"/>
      <c r="G1453" s="6"/>
      <c r="H1453" s="7"/>
    </row>
    <row r="1454" spans="1:8" customFormat="1">
      <c r="A1454" s="13">
        <f>SUM(A1453,AND($C1454&gt;=Report!$E$2,$C1454&lt;=Report!$E$3))</f>
        <v>10</v>
      </c>
      <c r="B1454" s="4"/>
      <c r="C1454" s="6"/>
      <c r="D1454" s="6"/>
      <c r="E1454" s="6"/>
      <c r="F1454" s="6"/>
      <c r="G1454" s="6"/>
      <c r="H1454" s="7"/>
    </row>
    <row r="1455" spans="1:8" customFormat="1">
      <c r="A1455" s="13">
        <f>SUM(A1454,AND($C1455&gt;=Report!$E$2,$C1455&lt;=Report!$E$3))</f>
        <v>10</v>
      </c>
      <c r="B1455" s="4"/>
      <c r="C1455" s="6"/>
      <c r="D1455" s="6"/>
      <c r="E1455" s="6"/>
      <c r="F1455" s="6"/>
      <c r="G1455" s="6"/>
      <c r="H1455" s="7"/>
    </row>
    <row r="1456" spans="1:8" customFormat="1">
      <c r="A1456" s="13">
        <f>SUM(A1455,AND($C1456&gt;=Report!$E$2,$C1456&lt;=Report!$E$3))</f>
        <v>10</v>
      </c>
      <c r="B1456" s="4"/>
      <c r="C1456" s="6"/>
      <c r="D1456" s="6"/>
      <c r="E1456" s="6"/>
      <c r="F1456" s="6"/>
      <c r="G1456" s="6"/>
      <c r="H1456" s="7"/>
    </row>
    <row r="1457" spans="1:8" customFormat="1">
      <c r="A1457" s="13">
        <f>SUM(A1456,AND($C1457&gt;=Report!$E$2,$C1457&lt;=Report!$E$3))</f>
        <v>10</v>
      </c>
      <c r="B1457" s="4"/>
      <c r="C1457" s="6"/>
      <c r="D1457" s="6"/>
      <c r="E1457" s="6"/>
      <c r="F1457" s="6"/>
      <c r="G1457" s="6"/>
      <c r="H1457" s="7"/>
    </row>
    <row r="1458" spans="1:8" customFormat="1">
      <c r="A1458" s="13">
        <f>SUM(A1457,AND($C1458&gt;=Report!$E$2,$C1458&lt;=Report!$E$3))</f>
        <v>10</v>
      </c>
      <c r="B1458" s="4"/>
      <c r="C1458" s="6"/>
      <c r="D1458" s="6"/>
      <c r="E1458" s="6"/>
      <c r="F1458" s="6"/>
      <c r="G1458" s="6"/>
      <c r="H1458" s="7"/>
    </row>
    <row r="1459" spans="1:8" customFormat="1">
      <c r="A1459" s="13">
        <f>SUM(A1458,AND($C1459&gt;=Report!$E$2,$C1459&lt;=Report!$E$3))</f>
        <v>10</v>
      </c>
      <c r="B1459" s="4"/>
      <c r="C1459" s="6"/>
      <c r="D1459" s="6"/>
      <c r="E1459" s="6"/>
      <c r="F1459" s="6"/>
      <c r="G1459" s="6"/>
      <c r="H1459" s="7"/>
    </row>
    <row r="1460" spans="1:8" customFormat="1">
      <c r="A1460" s="13">
        <f>SUM(A1459,AND($C1460&gt;=Report!$E$2,$C1460&lt;=Report!$E$3))</f>
        <v>10</v>
      </c>
      <c r="B1460" s="4"/>
      <c r="C1460" s="6"/>
      <c r="D1460" s="6"/>
      <c r="E1460" s="6"/>
      <c r="F1460" s="6"/>
      <c r="G1460" s="6"/>
      <c r="H1460" s="7"/>
    </row>
    <row r="1461" spans="1:8" customFormat="1">
      <c r="A1461" s="13">
        <f>SUM(A1460,AND($C1461&gt;=Report!$E$2,$C1461&lt;=Report!$E$3))</f>
        <v>10</v>
      </c>
      <c r="B1461" s="4"/>
      <c r="C1461" s="6"/>
      <c r="D1461" s="6"/>
      <c r="E1461" s="6"/>
      <c r="F1461" s="6"/>
      <c r="G1461" s="6"/>
      <c r="H1461" s="7"/>
    </row>
    <row r="1462" spans="1:8" customFormat="1">
      <c r="A1462" s="13">
        <f>SUM(A1461,AND($C1462&gt;=Report!$E$2,$C1462&lt;=Report!$E$3))</f>
        <v>10</v>
      </c>
      <c r="B1462" s="4"/>
      <c r="C1462" s="6"/>
      <c r="D1462" s="6"/>
      <c r="E1462" s="6"/>
      <c r="F1462" s="6"/>
      <c r="G1462" s="6"/>
      <c r="H1462" s="7"/>
    </row>
    <row r="1463" spans="1:8" customFormat="1">
      <c r="A1463" s="13">
        <f>SUM(A1462,AND($C1463&gt;=Report!$E$2,$C1463&lt;=Report!$E$3))</f>
        <v>10</v>
      </c>
      <c r="B1463" s="4"/>
      <c r="C1463" s="6"/>
      <c r="D1463" s="6"/>
      <c r="E1463" s="6"/>
      <c r="F1463" s="6"/>
      <c r="G1463" s="6"/>
      <c r="H1463" s="7"/>
    </row>
    <row r="1464" spans="1:8" customFormat="1">
      <c r="A1464" s="13">
        <f>SUM(A1463,AND($C1464&gt;=Report!$E$2,$C1464&lt;=Report!$E$3))</f>
        <v>10</v>
      </c>
      <c r="B1464" s="4"/>
      <c r="C1464" s="6"/>
      <c r="D1464" s="6"/>
      <c r="E1464" s="6"/>
      <c r="F1464" s="6"/>
      <c r="G1464" s="6"/>
      <c r="H1464" s="7"/>
    </row>
    <row r="1465" spans="1:8" customFormat="1">
      <c r="A1465" s="13">
        <f>SUM(A1464,AND($C1465&gt;=Report!$E$2,$C1465&lt;=Report!$E$3))</f>
        <v>10</v>
      </c>
      <c r="B1465" s="4"/>
      <c r="C1465" s="6"/>
      <c r="D1465" s="6"/>
      <c r="E1465" s="6"/>
      <c r="F1465" s="6"/>
      <c r="G1465" s="6"/>
      <c r="H1465" s="7"/>
    </row>
    <row r="1466" spans="1:8" customFormat="1">
      <c r="A1466" s="13">
        <f>SUM(A1465,AND($C1466&gt;=Report!$E$2,$C1466&lt;=Report!$E$3))</f>
        <v>10</v>
      </c>
      <c r="B1466" s="4"/>
      <c r="C1466" s="6"/>
      <c r="D1466" s="6"/>
      <c r="E1466" s="6"/>
      <c r="F1466" s="6"/>
      <c r="G1466" s="6"/>
      <c r="H1466" s="7"/>
    </row>
    <row r="1467" spans="1:8" customFormat="1">
      <c r="A1467" s="13">
        <f>SUM(A1466,AND($C1467&gt;=Report!$E$2,$C1467&lt;=Report!$E$3))</f>
        <v>10</v>
      </c>
      <c r="B1467" s="4"/>
      <c r="C1467" s="6"/>
      <c r="D1467" s="6"/>
      <c r="E1467" s="6"/>
      <c r="F1467" s="6"/>
      <c r="G1467" s="6"/>
      <c r="H1467" s="7"/>
    </row>
    <row r="1468" spans="1:8" customFormat="1">
      <c r="A1468" s="13">
        <f>SUM(A1467,AND($C1468&gt;=Report!$E$2,$C1468&lt;=Report!$E$3))</f>
        <v>10</v>
      </c>
      <c r="B1468" s="4"/>
      <c r="C1468" s="6"/>
      <c r="D1468" s="6"/>
      <c r="E1468" s="6"/>
      <c r="F1468" s="6"/>
      <c r="G1468" s="6"/>
      <c r="H1468" s="7"/>
    </row>
    <row r="1469" spans="1:8" customFormat="1">
      <c r="A1469" s="13">
        <f>SUM(A1468,AND($C1469&gt;=Report!$E$2,$C1469&lt;=Report!$E$3))</f>
        <v>10</v>
      </c>
      <c r="B1469" s="4"/>
      <c r="C1469" s="6"/>
      <c r="D1469" s="6"/>
      <c r="E1469" s="6"/>
      <c r="F1469" s="6"/>
      <c r="G1469" s="6"/>
      <c r="H1469" s="7"/>
    </row>
    <row r="1470" spans="1:8" customFormat="1">
      <c r="A1470" s="13">
        <f>SUM(A1469,AND($C1470&gt;=Report!$E$2,$C1470&lt;=Report!$E$3))</f>
        <v>10</v>
      </c>
      <c r="B1470" s="4"/>
      <c r="C1470" s="6"/>
      <c r="D1470" s="6"/>
      <c r="E1470" s="6"/>
      <c r="F1470" s="6"/>
      <c r="G1470" s="6"/>
      <c r="H1470" s="7"/>
    </row>
    <row r="1471" spans="1:8" customFormat="1">
      <c r="A1471" s="13">
        <f>SUM(A1470,AND($C1471&gt;=Report!$E$2,$C1471&lt;=Report!$E$3))</f>
        <v>10</v>
      </c>
      <c r="B1471" s="4"/>
      <c r="C1471" s="6"/>
      <c r="D1471" s="6"/>
      <c r="E1471" s="6"/>
      <c r="F1471" s="6"/>
      <c r="G1471" s="6"/>
      <c r="H1471" s="7"/>
    </row>
    <row r="1472" spans="1:8" customFormat="1">
      <c r="A1472" s="13">
        <f>SUM(A1471,AND($C1472&gt;=Report!$E$2,$C1472&lt;=Report!$E$3))</f>
        <v>10</v>
      </c>
      <c r="B1472" s="4"/>
      <c r="C1472" s="6"/>
      <c r="D1472" s="6"/>
      <c r="E1472" s="6"/>
      <c r="F1472" s="6"/>
      <c r="G1472" s="6"/>
      <c r="H1472" s="7"/>
    </row>
    <row r="1473" spans="1:8" customFormat="1">
      <c r="A1473" s="13">
        <f>SUM(A1472,AND($C1473&gt;=Report!$E$2,$C1473&lt;=Report!$E$3))</f>
        <v>10</v>
      </c>
      <c r="B1473" s="4"/>
      <c r="C1473" s="6"/>
      <c r="D1473" s="6"/>
      <c r="E1473" s="6"/>
      <c r="F1473" s="6"/>
      <c r="G1473" s="6"/>
      <c r="H1473" s="7"/>
    </row>
    <row r="1474" spans="1:8" customFormat="1">
      <c r="A1474" s="13">
        <f>SUM(A1473,AND($C1474&gt;=Report!$E$2,$C1474&lt;=Report!$E$3))</f>
        <v>10</v>
      </c>
      <c r="B1474" s="4"/>
      <c r="C1474" s="6"/>
      <c r="D1474" s="6"/>
      <c r="E1474" s="6"/>
      <c r="F1474" s="6"/>
      <c r="G1474" s="6"/>
      <c r="H1474" s="7"/>
    </row>
    <row r="1475" spans="1:8" customFormat="1">
      <c r="A1475" s="13">
        <f>SUM(A1474,AND($C1475&gt;=Report!$E$2,$C1475&lt;=Report!$E$3))</f>
        <v>10</v>
      </c>
      <c r="B1475" s="4"/>
      <c r="C1475" s="6"/>
      <c r="D1475" s="6"/>
      <c r="E1475" s="6"/>
      <c r="F1475" s="6"/>
      <c r="G1475" s="6"/>
      <c r="H1475" s="7"/>
    </row>
    <row r="1476" spans="1:8" customFormat="1">
      <c r="A1476" s="13">
        <f>SUM(A1475,AND($C1476&gt;=Report!$E$2,$C1476&lt;=Report!$E$3))</f>
        <v>10</v>
      </c>
      <c r="B1476" s="4"/>
      <c r="C1476" s="6"/>
      <c r="D1476" s="6"/>
      <c r="E1476" s="6"/>
      <c r="F1476" s="6"/>
      <c r="G1476" s="6"/>
      <c r="H1476" s="7"/>
    </row>
    <row r="1477" spans="1:8" customFormat="1">
      <c r="A1477" s="13">
        <f>SUM(A1476,AND($C1477&gt;=Report!$E$2,$C1477&lt;=Report!$E$3))</f>
        <v>10</v>
      </c>
      <c r="B1477" s="4"/>
      <c r="C1477" s="6"/>
      <c r="D1477" s="6"/>
      <c r="E1477" s="6"/>
      <c r="F1477" s="6"/>
      <c r="G1477" s="6"/>
      <c r="H1477" s="7"/>
    </row>
    <row r="1478" spans="1:8" customFormat="1">
      <c r="A1478" s="13">
        <f>SUM(A1477,AND($C1478&gt;=Report!$E$2,$C1478&lt;=Report!$E$3))</f>
        <v>10</v>
      </c>
      <c r="B1478" s="4"/>
      <c r="C1478" s="6"/>
      <c r="D1478" s="6"/>
      <c r="E1478" s="6"/>
      <c r="F1478" s="6"/>
      <c r="G1478" s="6"/>
      <c r="H1478" s="7"/>
    </row>
    <row r="1479" spans="1:8" customFormat="1">
      <c r="A1479" s="13">
        <f>SUM(A1478,AND($C1479&gt;=Report!$E$2,$C1479&lt;=Report!$E$3))</f>
        <v>10</v>
      </c>
      <c r="B1479" s="4"/>
      <c r="C1479" s="6"/>
      <c r="D1479" s="6"/>
      <c r="E1479" s="6"/>
      <c r="F1479" s="6"/>
      <c r="G1479" s="6"/>
      <c r="H1479" s="7"/>
    </row>
    <row r="1480" spans="1:8" customFormat="1">
      <c r="A1480" s="13">
        <f>SUM(A1479,AND($C1480&gt;=Report!$E$2,$C1480&lt;=Report!$E$3))</f>
        <v>10</v>
      </c>
      <c r="B1480" s="4"/>
      <c r="C1480" s="6"/>
      <c r="D1480" s="6"/>
      <c r="E1480" s="6"/>
      <c r="F1480" s="6"/>
      <c r="G1480" s="6"/>
      <c r="H1480" s="7"/>
    </row>
    <row r="1481" spans="1:8" customFormat="1">
      <c r="A1481" s="13">
        <f>SUM(A1480,AND($C1481&gt;=Report!$E$2,$C1481&lt;=Report!$E$3))</f>
        <v>10</v>
      </c>
      <c r="B1481" s="4"/>
      <c r="C1481" s="6"/>
      <c r="D1481" s="6"/>
      <c r="E1481" s="6"/>
      <c r="F1481" s="6"/>
      <c r="G1481" s="6"/>
      <c r="H1481" s="7"/>
    </row>
    <row r="1482" spans="1:8" customFormat="1">
      <c r="A1482" s="13">
        <f>SUM(A1481,AND($C1482&gt;=Report!$E$2,$C1482&lt;=Report!$E$3))</f>
        <v>10</v>
      </c>
      <c r="B1482" s="4"/>
      <c r="C1482" s="6"/>
      <c r="D1482" s="6"/>
      <c r="E1482" s="6"/>
      <c r="F1482" s="6"/>
      <c r="G1482" s="6"/>
      <c r="H1482" s="7"/>
    </row>
    <row r="1483" spans="1:8" customFormat="1">
      <c r="A1483" s="13">
        <f>SUM(A1482,AND($C1483&gt;=Report!$E$2,$C1483&lt;=Report!$E$3))</f>
        <v>10</v>
      </c>
      <c r="B1483" s="4"/>
      <c r="C1483" s="6"/>
      <c r="D1483" s="6"/>
      <c r="E1483" s="6"/>
      <c r="F1483" s="6"/>
      <c r="G1483" s="6"/>
      <c r="H1483" s="7"/>
    </row>
    <row r="1484" spans="1:8" customFormat="1">
      <c r="A1484" s="13">
        <f>SUM(A1483,AND($C1484&gt;=Report!$E$2,$C1484&lt;=Report!$E$3))</f>
        <v>10</v>
      </c>
      <c r="B1484" s="4"/>
      <c r="C1484" s="6"/>
      <c r="D1484" s="6"/>
      <c r="E1484" s="6"/>
      <c r="F1484" s="6"/>
      <c r="G1484" s="6"/>
      <c r="H1484" s="7"/>
    </row>
    <row r="1485" spans="1:8" customFormat="1">
      <c r="A1485" s="13">
        <f>SUM(A1484,AND($C1485&gt;=Report!$E$2,$C1485&lt;=Report!$E$3))</f>
        <v>10</v>
      </c>
      <c r="B1485" s="4"/>
      <c r="C1485" s="6"/>
      <c r="D1485" s="6"/>
      <c r="E1485" s="6"/>
      <c r="F1485" s="6"/>
      <c r="G1485" s="6"/>
      <c r="H1485" s="7"/>
    </row>
    <row r="1486" spans="1:8" customFormat="1">
      <c r="A1486" s="13">
        <f>SUM(A1485,AND($C1486&gt;=Report!$E$2,$C1486&lt;=Report!$E$3))</f>
        <v>10</v>
      </c>
      <c r="B1486" s="4"/>
      <c r="C1486" s="6"/>
      <c r="D1486" s="6"/>
      <c r="E1486" s="6"/>
      <c r="F1486" s="6"/>
      <c r="G1486" s="6"/>
      <c r="H1486" s="7"/>
    </row>
    <row r="1487" spans="1:8" customFormat="1">
      <c r="A1487" s="13">
        <f>SUM(A1486,AND($C1487&gt;=Report!$E$2,$C1487&lt;=Report!$E$3))</f>
        <v>10</v>
      </c>
      <c r="B1487" s="4"/>
      <c r="C1487" s="6"/>
      <c r="D1487" s="6"/>
      <c r="E1487" s="6"/>
      <c r="F1487" s="6"/>
      <c r="G1487" s="6"/>
      <c r="H1487" s="7"/>
    </row>
    <row r="1488" spans="1:8" customFormat="1">
      <c r="A1488" s="13">
        <f>SUM(A1487,AND($C1488&gt;=Report!$E$2,$C1488&lt;=Report!$E$3))</f>
        <v>10</v>
      </c>
      <c r="B1488" s="4"/>
      <c r="C1488" s="6"/>
      <c r="D1488" s="6"/>
      <c r="E1488" s="6"/>
      <c r="F1488" s="6"/>
      <c r="G1488" s="6"/>
      <c r="H1488" s="7"/>
    </row>
    <row r="1489" spans="1:8" customFormat="1">
      <c r="A1489" s="13">
        <f>SUM(A1488,AND($C1489&gt;=Report!$E$2,$C1489&lt;=Report!$E$3))</f>
        <v>10</v>
      </c>
      <c r="B1489" s="4"/>
      <c r="C1489" s="6"/>
      <c r="D1489" s="6"/>
      <c r="E1489" s="6"/>
      <c r="F1489" s="6"/>
      <c r="G1489" s="6"/>
      <c r="H1489" s="7"/>
    </row>
    <row r="1490" spans="1:8" customFormat="1">
      <c r="A1490" s="13">
        <f>SUM(A1489,AND($C1490&gt;=Report!$E$2,$C1490&lt;=Report!$E$3))</f>
        <v>10</v>
      </c>
      <c r="B1490" s="4"/>
      <c r="C1490" s="6"/>
      <c r="D1490" s="6"/>
      <c r="E1490" s="6"/>
      <c r="F1490" s="6"/>
      <c r="G1490" s="6"/>
      <c r="H1490" s="7"/>
    </row>
    <row r="1491" spans="1:8" customFormat="1">
      <c r="A1491" s="13">
        <f>SUM(A1490,AND($C1491&gt;=Report!$E$2,$C1491&lt;=Report!$E$3))</f>
        <v>10</v>
      </c>
      <c r="B1491" s="4"/>
      <c r="C1491" s="6"/>
      <c r="D1491" s="6"/>
      <c r="E1491" s="6"/>
      <c r="F1491" s="6"/>
      <c r="G1491" s="6"/>
      <c r="H1491" s="7"/>
    </row>
    <row r="1492" spans="1:8" customFormat="1">
      <c r="A1492" s="13">
        <f>SUM(A1491,AND($C1492&gt;=Report!$E$2,$C1492&lt;=Report!$E$3))</f>
        <v>10</v>
      </c>
      <c r="B1492" s="4"/>
      <c r="C1492" s="6"/>
      <c r="D1492" s="6"/>
      <c r="E1492" s="6"/>
      <c r="F1492" s="6"/>
      <c r="G1492" s="6"/>
      <c r="H1492" s="7"/>
    </row>
    <row r="1493" spans="1:8" customFormat="1">
      <c r="A1493" s="13">
        <f>SUM(A1492,AND($C1493&gt;=Report!$E$2,$C1493&lt;=Report!$E$3))</f>
        <v>10</v>
      </c>
      <c r="B1493" s="4"/>
      <c r="C1493" s="6"/>
      <c r="D1493" s="6"/>
      <c r="E1493" s="6"/>
      <c r="F1493" s="6"/>
      <c r="G1493" s="6"/>
      <c r="H1493" s="7"/>
    </row>
    <row r="1494" spans="1:8" customFormat="1">
      <c r="A1494" s="13">
        <f>SUM(A1493,AND($C1494&gt;=Report!$E$2,$C1494&lt;=Report!$E$3))</f>
        <v>10</v>
      </c>
      <c r="B1494" s="4"/>
      <c r="C1494" s="6"/>
      <c r="D1494" s="6"/>
      <c r="E1494" s="6"/>
      <c r="F1494" s="6"/>
      <c r="G1494" s="6"/>
      <c r="H1494" s="7"/>
    </row>
    <row r="1495" spans="1:8" customFormat="1">
      <c r="A1495" s="13">
        <f>SUM(A1494,AND($C1495&gt;=Report!$E$2,$C1495&lt;=Report!$E$3))</f>
        <v>10</v>
      </c>
      <c r="B1495" s="4"/>
      <c r="C1495" s="6"/>
      <c r="D1495" s="6"/>
      <c r="E1495" s="6"/>
      <c r="F1495" s="6"/>
      <c r="G1495" s="6"/>
      <c r="H1495" s="7"/>
    </row>
    <row r="1496" spans="1:8" customFormat="1">
      <c r="A1496" s="13">
        <f>SUM(A1495,AND($C1496&gt;=Report!$E$2,$C1496&lt;=Report!$E$3))</f>
        <v>10</v>
      </c>
      <c r="B1496" s="4"/>
      <c r="C1496" s="6"/>
      <c r="D1496" s="6"/>
      <c r="E1496" s="6"/>
      <c r="F1496" s="6"/>
      <c r="G1496" s="6"/>
      <c r="H1496" s="7"/>
    </row>
    <row r="1497" spans="1:8" customFormat="1">
      <c r="A1497" s="13">
        <f>SUM(A1496,AND($C1497&gt;=Report!$E$2,$C1497&lt;=Report!$E$3))</f>
        <v>10</v>
      </c>
      <c r="B1497" s="4"/>
      <c r="C1497" s="6"/>
      <c r="D1497" s="6"/>
      <c r="E1497" s="6"/>
      <c r="F1497" s="6"/>
      <c r="G1497" s="6"/>
      <c r="H1497" s="7"/>
    </row>
    <row r="1498" spans="1:8" customFormat="1">
      <c r="A1498" s="13">
        <f>SUM(A1497,AND($C1498&gt;=Report!$E$2,$C1498&lt;=Report!$E$3))</f>
        <v>10</v>
      </c>
      <c r="B1498" s="4"/>
      <c r="C1498" s="6"/>
      <c r="D1498" s="6"/>
      <c r="E1498" s="6"/>
      <c r="F1498" s="6"/>
      <c r="G1498" s="6"/>
      <c r="H1498" s="7"/>
    </row>
    <row r="1499" spans="1:8" customFormat="1">
      <c r="A1499" s="13">
        <f>SUM(A1498,AND($C1499&gt;=Report!$E$2,$C1499&lt;=Report!$E$3))</f>
        <v>10</v>
      </c>
      <c r="B1499" s="4"/>
      <c r="C1499" s="6"/>
      <c r="D1499" s="6"/>
      <c r="E1499" s="6"/>
      <c r="F1499" s="6"/>
      <c r="G1499" s="6"/>
      <c r="H1499" s="7"/>
    </row>
    <row r="1500" spans="1:8" customFormat="1">
      <c r="A1500" s="13">
        <f>SUM(A1499,AND($C1500&gt;=Report!$E$2,$C1500&lt;=Report!$E$3))</f>
        <v>10</v>
      </c>
      <c r="B1500" s="4"/>
      <c r="C1500" s="6"/>
      <c r="D1500" s="6"/>
      <c r="E1500" s="6"/>
      <c r="F1500" s="6"/>
      <c r="G1500" s="6"/>
      <c r="H1500" s="7"/>
    </row>
    <row r="1501" spans="1:8" customFormat="1">
      <c r="A1501" s="13">
        <f>SUM(A1500,AND($C1501&gt;=Report!$E$2,$C1501&lt;=Report!$E$3))</f>
        <v>10</v>
      </c>
      <c r="B1501" s="4"/>
      <c r="C1501" s="6"/>
      <c r="D1501" s="6"/>
      <c r="E1501" s="6"/>
      <c r="F1501" s="6"/>
      <c r="G1501" s="6"/>
      <c r="H1501" s="7"/>
    </row>
    <row r="1502" spans="1:8" customFormat="1">
      <c r="A1502" s="13">
        <f>SUM(A1501,AND($C1502&gt;=Report!$E$2,$C1502&lt;=Report!$E$3))</f>
        <v>10</v>
      </c>
      <c r="B1502" s="4"/>
      <c r="C1502" s="6"/>
      <c r="D1502" s="6"/>
      <c r="E1502" s="6"/>
      <c r="F1502" s="6"/>
      <c r="G1502" s="6"/>
      <c r="H1502" s="7"/>
    </row>
    <row r="1503" spans="1:8" customFormat="1">
      <c r="A1503" s="13">
        <f>SUM(A1502,AND($C1503&gt;=Report!$E$2,$C1503&lt;=Report!$E$3))</f>
        <v>10</v>
      </c>
      <c r="B1503" s="4"/>
      <c r="C1503" s="6"/>
      <c r="D1503" s="6"/>
      <c r="E1503" s="6"/>
      <c r="F1503" s="6"/>
      <c r="G1503" s="6"/>
      <c r="H1503" s="7"/>
    </row>
    <row r="1504" spans="1:8" customFormat="1">
      <c r="A1504" s="13">
        <f>SUM(A1503,AND($C1504&gt;=Report!$E$2,$C1504&lt;=Report!$E$3))</f>
        <v>10</v>
      </c>
      <c r="B1504" s="4"/>
      <c r="C1504" s="6"/>
      <c r="D1504" s="6"/>
      <c r="E1504" s="6"/>
      <c r="F1504" s="6"/>
      <c r="G1504" s="6"/>
      <c r="H1504" s="7"/>
    </row>
    <row r="1505" spans="1:8" customFormat="1">
      <c r="A1505" s="13">
        <f>SUM(A1504,AND($C1505&gt;=Report!$E$2,$C1505&lt;=Report!$E$3))</f>
        <v>10</v>
      </c>
      <c r="B1505" s="4"/>
      <c r="C1505" s="6"/>
      <c r="D1505" s="6"/>
      <c r="E1505" s="6"/>
      <c r="F1505" s="6"/>
      <c r="G1505" s="6"/>
      <c r="H1505" s="7"/>
    </row>
    <row r="1506" spans="1:8" customFormat="1">
      <c r="A1506" s="13">
        <f>SUM(A1505,AND($C1506&gt;=Report!$E$2,$C1506&lt;=Report!$E$3))</f>
        <v>10</v>
      </c>
      <c r="B1506" s="4"/>
      <c r="C1506" s="6"/>
      <c r="D1506" s="6"/>
      <c r="E1506" s="6"/>
      <c r="F1506" s="6"/>
      <c r="G1506" s="6"/>
      <c r="H1506" s="7"/>
    </row>
    <row r="1507" spans="1:8" customFormat="1">
      <c r="A1507" s="13">
        <f>SUM(A1506,AND($C1507&gt;=Report!$E$2,$C1507&lt;=Report!$E$3))</f>
        <v>10</v>
      </c>
      <c r="B1507" s="4"/>
      <c r="C1507" s="6"/>
      <c r="D1507" s="6"/>
      <c r="E1507" s="6"/>
      <c r="F1507" s="6"/>
      <c r="G1507" s="6"/>
      <c r="H1507" s="7"/>
    </row>
    <row r="1508" spans="1:8" customFormat="1">
      <c r="A1508" s="13">
        <f>SUM(A1507,AND($C1508&gt;=Report!$E$2,$C1508&lt;=Report!$E$3))</f>
        <v>10</v>
      </c>
      <c r="B1508" s="4"/>
      <c r="C1508" s="6"/>
      <c r="D1508" s="6"/>
      <c r="E1508" s="6"/>
      <c r="F1508" s="6"/>
      <c r="G1508" s="6"/>
      <c r="H1508" s="7"/>
    </row>
    <row r="1509" spans="1:8" customFormat="1">
      <c r="A1509" s="13">
        <f>SUM(A1508,AND($C1509&gt;=Report!$E$2,$C1509&lt;=Report!$E$3))</f>
        <v>10</v>
      </c>
      <c r="B1509" s="4"/>
      <c r="C1509" s="6"/>
      <c r="D1509" s="6"/>
      <c r="E1509" s="6"/>
      <c r="F1509" s="6"/>
      <c r="G1509" s="6"/>
      <c r="H1509" s="7"/>
    </row>
    <row r="1510" spans="1:8" customFormat="1">
      <c r="A1510" s="13">
        <f>SUM(A1509,AND($C1510&gt;=Report!$E$2,$C1510&lt;=Report!$E$3))</f>
        <v>10</v>
      </c>
      <c r="B1510" s="4"/>
      <c r="C1510" s="6"/>
      <c r="D1510" s="6"/>
      <c r="E1510" s="6"/>
      <c r="F1510" s="6"/>
      <c r="G1510" s="6"/>
      <c r="H1510" s="7"/>
    </row>
    <row r="1511" spans="1:8" customFormat="1">
      <c r="A1511" s="13">
        <f>SUM(A1510,AND($C1511&gt;=Report!$E$2,$C1511&lt;=Report!$E$3))</f>
        <v>10</v>
      </c>
      <c r="B1511" s="4"/>
      <c r="C1511" s="6"/>
      <c r="D1511" s="6"/>
      <c r="E1511" s="6"/>
      <c r="F1511" s="6"/>
      <c r="G1511" s="6"/>
      <c r="H1511" s="7"/>
    </row>
    <row r="1512" spans="1:8" customFormat="1">
      <c r="A1512" s="13">
        <f>SUM(A1511,AND($C1512&gt;=Report!$E$2,$C1512&lt;=Report!$E$3))</f>
        <v>10</v>
      </c>
      <c r="B1512" s="4"/>
      <c r="C1512" s="6"/>
      <c r="D1512" s="6"/>
      <c r="E1512" s="6"/>
      <c r="F1512" s="6"/>
      <c r="G1512" s="6"/>
      <c r="H1512" s="7"/>
    </row>
    <row r="1513" spans="1:8" customFormat="1">
      <c r="A1513" s="13">
        <f>SUM(A1512,AND($C1513&gt;=Report!$E$2,$C1513&lt;=Report!$E$3))</f>
        <v>10</v>
      </c>
      <c r="B1513" s="4"/>
      <c r="C1513" s="6"/>
      <c r="D1513" s="6"/>
      <c r="E1513" s="6"/>
      <c r="F1513" s="6"/>
      <c r="G1513" s="6"/>
      <c r="H1513" s="7"/>
    </row>
    <row r="1514" spans="1:8" customFormat="1">
      <c r="A1514" s="13">
        <f>SUM(A1513,AND($C1514&gt;=Report!$E$2,$C1514&lt;=Report!$E$3))</f>
        <v>10</v>
      </c>
      <c r="B1514" s="4"/>
      <c r="C1514" s="6"/>
      <c r="D1514" s="6"/>
      <c r="E1514" s="6"/>
      <c r="F1514" s="6"/>
      <c r="G1514" s="6"/>
      <c r="H1514" s="7"/>
    </row>
    <row r="1515" spans="1:8" customFormat="1">
      <c r="A1515" s="13">
        <f>SUM(A1514,AND($C1515&gt;=Report!$E$2,$C1515&lt;=Report!$E$3))</f>
        <v>10</v>
      </c>
      <c r="B1515" s="4"/>
      <c r="C1515" s="6"/>
      <c r="D1515" s="6"/>
      <c r="E1515" s="6"/>
      <c r="F1515" s="6"/>
      <c r="G1515" s="6"/>
      <c r="H1515" s="7"/>
    </row>
    <row r="1516" spans="1:8" customFormat="1">
      <c r="A1516" s="13">
        <f>SUM(A1515,AND($C1516&gt;=Report!$E$2,$C1516&lt;=Report!$E$3))</f>
        <v>10</v>
      </c>
      <c r="B1516" s="4"/>
      <c r="C1516" s="6"/>
      <c r="D1516" s="6"/>
      <c r="E1516" s="6"/>
      <c r="F1516" s="6"/>
      <c r="G1516" s="6"/>
      <c r="H1516" s="7"/>
    </row>
    <row r="1517" spans="1:8" customFormat="1">
      <c r="A1517" s="13">
        <f>SUM(A1516,AND($C1517&gt;=Report!$E$2,$C1517&lt;=Report!$E$3))</f>
        <v>10</v>
      </c>
      <c r="B1517" s="4"/>
      <c r="C1517" s="6"/>
      <c r="D1517" s="6"/>
      <c r="E1517" s="6"/>
      <c r="F1517" s="6"/>
      <c r="G1517" s="6"/>
      <c r="H1517" s="7"/>
    </row>
    <row r="1518" spans="1:8" customFormat="1">
      <c r="A1518" s="13">
        <f>SUM(A1517,AND($C1518&gt;=Report!$E$2,$C1518&lt;=Report!$E$3))</f>
        <v>10</v>
      </c>
      <c r="B1518" s="4"/>
      <c r="C1518" s="6"/>
      <c r="D1518" s="6"/>
      <c r="E1518" s="6"/>
      <c r="F1518" s="6"/>
      <c r="G1518" s="6"/>
      <c r="H1518" s="7"/>
    </row>
    <row r="1519" spans="1:8" customFormat="1">
      <c r="A1519" s="13">
        <f>SUM(A1518,AND($C1519&gt;=Report!$E$2,$C1519&lt;=Report!$E$3))</f>
        <v>10</v>
      </c>
      <c r="B1519" s="4"/>
      <c r="C1519" s="6"/>
      <c r="D1519" s="6"/>
      <c r="E1519" s="6"/>
      <c r="F1519" s="6"/>
      <c r="G1519" s="6"/>
      <c r="H1519" s="7"/>
    </row>
    <row r="1520" spans="1:8" customFormat="1">
      <c r="A1520" s="13">
        <f>SUM(A1519,AND($C1520&gt;=Report!$E$2,$C1520&lt;=Report!$E$3))</f>
        <v>10</v>
      </c>
      <c r="B1520" s="4"/>
      <c r="C1520" s="6"/>
      <c r="D1520" s="6"/>
      <c r="E1520" s="6"/>
      <c r="F1520" s="6"/>
      <c r="G1520" s="6"/>
      <c r="H1520" s="7"/>
    </row>
    <row r="1521" spans="1:8" customFormat="1">
      <c r="A1521" s="13">
        <f>SUM(A1520,AND($C1521&gt;=Report!$E$2,$C1521&lt;=Report!$E$3))</f>
        <v>10</v>
      </c>
      <c r="B1521" s="4"/>
      <c r="C1521" s="6"/>
      <c r="D1521" s="6"/>
      <c r="E1521" s="6"/>
      <c r="F1521" s="6"/>
      <c r="G1521" s="6"/>
      <c r="H1521" s="7"/>
    </row>
    <row r="1522" spans="1:8" customFormat="1">
      <c r="A1522" s="13">
        <f>SUM(A1521,AND($C1522&gt;=Report!$E$2,$C1522&lt;=Report!$E$3))</f>
        <v>10</v>
      </c>
      <c r="B1522" s="4"/>
      <c r="C1522" s="6"/>
      <c r="D1522" s="6"/>
      <c r="E1522" s="6"/>
      <c r="F1522" s="6"/>
      <c r="G1522" s="6"/>
      <c r="H1522" s="7"/>
    </row>
    <row r="1523" spans="1:8" customFormat="1">
      <c r="A1523" s="13">
        <f>SUM(A1522,AND($C1523&gt;=Report!$E$2,$C1523&lt;=Report!$E$3))</f>
        <v>10</v>
      </c>
      <c r="B1523" s="4"/>
      <c r="C1523" s="6"/>
      <c r="D1523" s="6"/>
      <c r="E1523" s="6"/>
      <c r="F1523" s="6"/>
      <c r="G1523" s="6"/>
      <c r="H1523" s="7"/>
    </row>
    <row r="1524" spans="1:8" customFormat="1">
      <c r="A1524" s="13">
        <f>SUM(A1523,AND($C1524&gt;=Report!$E$2,$C1524&lt;=Report!$E$3))</f>
        <v>10</v>
      </c>
      <c r="B1524" s="4"/>
      <c r="C1524" s="6"/>
      <c r="D1524" s="6"/>
      <c r="E1524" s="6"/>
      <c r="F1524" s="6"/>
      <c r="G1524" s="6"/>
      <c r="H1524" s="7"/>
    </row>
    <row r="1525" spans="1:8" customFormat="1">
      <c r="A1525" s="13">
        <f>SUM(A1524,AND($C1525&gt;=Report!$E$2,$C1525&lt;=Report!$E$3))</f>
        <v>10</v>
      </c>
      <c r="B1525" s="4"/>
      <c r="C1525" s="6"/>
      <c r="D1525" s="6"/>
      <c r="E1525" s="6"/>
      <c r="F1525" s="6"/>
      <c r="G1525" s="6"/>
      <c r="H1525" s="7"/>
    </row>
    <row r="1526" spans="1:8" customFormat="1">
      <c r="A1526" s="13">
        <f>SUM(A1525,AND($C1526&gt;=Report!$E$2,$C1526&lt;=Report!$E$3))</f>
        <v>10</v>
      </c>
      <c r="B1526" s="4"/>
      <c r="C1526" s="6"/>
      <c r="D1526" s="6"/>
      <c r="E1526" s="6"/>
      <c r="F1526" s="6"/>
      <c r="G1526" s="6"/>
      <c r="H1526" s="7"/>
    </row>
    <row r="1527" spans="1:8" customFormat="1">
      <c r="A1527" s="13">
        <f>SUM(A1526,AND($C1527&gt;=Report!$E$2,$C1527&lt;=Report!$E$3))</f>
        <v>10</v>
      </c>
      <c r="B1527" s="4"/>
      <c r="C1527" s="6"/>
      <c r="D1527" s="6"/>
      <c r="E1527" s="6"/>
      <c r="F1527" s="6"/>
      <c r="G1527" s="6"/>
      <c r="H1527" s="7"/>
    </row>
    <row r="1528" spans="1:8" customFormat="1">
      <c r="A1528" s="13">
        <f>SUM(A1527,AND($C1528&gt;=Report!$E$2,$C1528&lt;=Report!$E$3))</f>
        <v>10</v>
      </c>
      <c r="B1528" s="4"/>
      <c r="C1528" s="6"/>
      <c r="D1528" s="6"/>
      <c r="E1528" s="6"/>
      <c r="F1528" s="6"/>
      <c r="G1528" s="6"/>
      <c r="H1528" s="7"/>
    </row>
    <row r="1529" spans="1:8" customFormat="1">
      <c r="A1529" s="13">
        <f>SUM(A1528,AND($C1529&gt;=Report!$E$2,$C1529&lt;=Report!$E$3))</f>
        <v>10</v>
      </c>
      <c r="B1529" s="4"/>
      <c r="C1529" s="6"/>
      <c r="D1529" s="6"/>
      <c r="E1529" s="6"/>
      <c r="F1529" s="6"/>
      <c r="G1529" s="6"/>
      <c r="H1529" s="7"/>
    </row>
    <row r="1530" spans="1:8" customFormat="1">
      <c r="A1530" s="13">
        <f>SUM(A1529,AND($C1530&gt;=Report!$E$2,$C1530&lt;=Report!$E$3))</f>
        <v>10</v>
      </c>
      <c r="B1530" s="4"/>
      <c r="C1530" s="6"/>
      <c r="D1530" s="6"/>
      <c r="E1530" s="6"/>
      <c r="F1530" s="6"/>
      <c r="G1530" s="6"/>
      <c r="H1530" s="7"/>
    </row>
    <row r="1531" spans="1:8" customFormat="1">
      <c r="A1531" s="13">
        <f>SUM(A1530,AND($C1531&gt;=Report!$E$2,$C1531&lt;=Report!$E$3))</f>
        <v>10</v>
      </c>
      <c r="B1531" s="4"/>
      <c r="C1531" s="6"/>
      <c r="D1531" s="6"/>
      <c r="E1531" s="6"/>
      <c r="F1531" s="6"/>
      <c r="G1531" s="6"/>
      <c r="H1531" s="7"/>
    </row>
    <row r="1532" spans="1:8" customFormat="1">
      <c r="A1532" s="13">
        <f>SUM(A1531,AND($C1532&gt;=Report!$E$2,$C1532&lt;=Report!$E$3))</f>
        <v>10</v>
      </c>
      <c r="B1532" s="4"/>
      <c r="C1532" s="6"/>
      <c r="D1532" s="6"/>
      <c r="E1532" s="6"/>
      <c r="F1532" s="6"/>
      <c r="G1532" s="6"/>
      <c r="H1532" s="7"/>
    </row>
    <row r="1533" spans="1:8" customFormat="1">
      <c r="A1533" s="13">
        <f>SUM(A1532,AND($C1533&gt;=Report!$E$2,$C1533&lt;=Report!$E$3))</f>
        <v>10</v>
      </c>
      <c r="B1533" s="4"/>
      <c r="C1533" s="6"/>
      <c r="D1533" s="6"/>
      <c r="E1533" s="6"/>
      <c r="F1533" s="6"/>
      <c r="G1533" s="6"/>
      <c r="H1533" s="7"/>
    </row>
    <row r="1534" spans="1:8" customFormat="1">
      <c r="A1534" s="13">
        <f>SUM(A1533,AND($C1534&gt;=Report!$E$2,$C1534&lt;=Report!$E$3))</f>
        <v>10</v>
      </c>
      <c r="B1534" s="4"/>
      <c r="C1534" s="6"/>
      <c r="D1534" s="6"/>
      <c r="E1534" s="6"/>
      <c r="F1534" s="6"/>
      <c r="G1534" s="6"/>
      <c r="H1534" s="7"/>
    </row>
    <row r="1535" spans="1:8" customFormat="1">
      <c r="A1535" s="13">
        <f>SUM(A1534,AND($C1535&gt;=Report!$E$2,$C1535&lt;=Report!$E$3))</f>
        <v>10</v>
      </c>
      <c r="B1535" s="4"/>
      <c r="C1535" s="6"/>
      <c r="D1535" s="6"/>
      <c r="E1535" s="6"/>
      <c r="F1535" s="6"/>
      <c r="G1535" s="6"/>
      <c r="H1535" s="7"/>
    </row>
    <row r="1536" spans="1:8" customFormat="1">
      <c r="A1536" s="13">
        <f>SUM(A1535,AND($C1536&gt;=Report!$E$2,$C1536&lt;=Report!$E$3))</f>
        <v>10</v>
      </c>
      <c r="B1536" s="4"/>
      <c r="C1536" s="6"/>
      <c r="D1536" s="6"/>
      <c r="E1536" s="6"/>
      <c r="F1536" s="6"/>
      <c r="G1536" s="6"/>
      <c r="H1536" s="7"/>
    </row>
    <row r="1537" spans="1:8" customFormat="1">
      <c r="A1537" s="13">
        <f>SUM(A1536,AND($C1537&gt;=Report!$E$2,$C1537&lt;=Report!$E$3))</f>
        <v>10</v>
      </c>
      <c r="B1537" s="4"/>
      <c r="C1537" s="6"/>
      <c r="D1537" s="6"/>
      <c r="E1537" s="6"/>
      <c r="F1537" s="6"/>
      <c r="G1537" s="6"/>
      <c r="H1537" s="7"/>
    </row>
    <row r="1538" spans="1:8" customFormat="1">
      <c r="A1538" s="13">
        <f>SUM(A1537,AND($C1538&gt;=Report!$E$2,$C1538&lt;=Report!$E$3))</f>
        <v>10</v>
      </c>
      <c r="B1538" s="4"/>
      <c r="C1538" s="6"/>
      <c r="D1538" s="6"/>
      <c r="E1538" s="6"/>
      <c r="F1538" s="6"/>
      <c r="G1538" s="6"/>
      <c r="H1538" s="7"/>
    </row>
    <row r="1539" spans="1:8" customFormat="1">
      <c r="A1539" s="13">
        <f>SUM(A1538,AND($C1539&gt;=Report!$E$2,$C1539&lt;=Report!$E$3))</f>
        <v>10</v>
      </c>
      <c r="B1539" s="4"/>
      <c r="C1539" s="6"/>
      <c r="D1539" s="6"/>
      <c r="E1539" s="6"/>
      <c r="F1539" s="6"/>
      <c r="G1539" s="6"/>
      <c r="H1539" s="7"/>
    </row>
    <row r="1540" spans="1:8" customFormat="1">
      <c r="A1540" s="13">
        <f>SUM(A1539,AND($C1540&gt;=Report!$E$2,$C1540&lt;=Report!$E$3))</f>
        <v>10</v>
      </c>
      <c r="B1540" s="4"/>
      <c r="C1540" s="6"/>
      <c r="D1540" s="6"/>
      <c r="E1540" s="6"/>
      <c r="F1540" s="6"/>
      <c r="G1540" s="6"/>
      <c r="H1540" s="7"/>
    </row>
    <row r="1541" spans="1:8" customFormat="1">
      <c r="A1541" s="13">
        <f>SUM(A1540,AND($C1541&gt;=Report!$E$2,$C1541&lt;=Report!$E$3))</f>
        <v>10</v>
      </c>
      <c r="B1541" s="4"/>
      <c r="C1541" s="6"/>
      <c r="D1541" s="6"/>
      <c r="E1541" s="6"/>
      <c r="F1541" s="6"/>
      <c r="G1541" s="6"/>
      <c r="H1541" s="7"/>
    </row>
    <row r="1542" spans="1:8" customFormat="1">
      <c r="A1542" s="13">
        <f>SUM(A1541,AND($C1542&gt;=Report!$E$2,$C1542&lt;=Report!$E$3))</f>
        <v>10</v>
      </c>
      <c r="B1542" s="4"/>
      <c r="C1542" s="6"/>
      <c r="D1542" s="6"/>
      <c r="E1542" s="6"/>
      <c r="F1542" s="6"/>
      <c r="G1542" s="6"/>
      <c r="H1542" s="7"/>
    </row>
    <row r="1543" spans="1:8" customFormat="1">
      <c r="A1543" s="13">
        <f>SUM(A1542,AND($C1543&gt;=Report!$E$2,$C1543&lt;=Report!$E$3))</f>
        <v>10</v>
      </c>
      <c r="B1543" s="4"/>
      <c r="C1543" s="6"/>
      <c r="D1543" s="6"/>
      <c r="E1543" s="6"/>
      <c r="F1543" s="6"/>
      <c r="G1543" s="6"/>
      <c r="H1543" s="7"/>
    </row>
    <row r="1544" spans="1:8" customFormat="1">
      <c r="A1544" s="13">
        <f>SUM(A1543,AND($C1544&gt;=Report!$E$2,$C1544&lt;=Report!$E$3))</f>
        <v>10</v>
      </c>
      <c r="B1544" s="4"/>
      <c r="C1544" s="6"/>
      <c r="D1544" s="6"/>
      <c r="E1544" s="6"/>
      <c r="F1544" s="6"/>
      <c r="G1544" s="6"/>
      <c r="H1544" s="7"/>
    </row>
    <row r="1545" spans="1:8" customFormat="1">
      <c r="A1545" s="13">
        <f>SUM(A1544,AND($C1545&gt;=Report!$E$2,$C1545&lt;=Report!$E$3))</f>
        <v>10</v>
      </c>
      <c r="B1545" s="4"/>
      <c r="C1545" s="6"/>
      <c r="D1545" s="6"/>
      <c r="E1545" s="6"/>
      <c r="F1545" s="6"/>
      <c r="G1545" s="6"/>
      <c r="H1545" s="7"/>
    </row>
    <row r="1546" spans="1:8" customFormat="1">
      <c r="A1546" s="13">
        <f>SUM(A1545,AND($C1546&gt;=Report!$E$2,$C1546&lt;=Report!$E$3))</f>
        <v>10</v>
      </c>
      <c r="B1546" s="4"/>
      <c r="C1546" s="6"/>
      <c r="D1546" s="6"/>
      <c r="E1546" s="6"/>
      <c r="F1546" s="6"/>
      <c r="G1546" s="6"/>
      <c r="H1546" s="7"/>
    </row>
    <row r="1547" spans="1:8" customFormat="1">
      <c r="A1547" s="13">
        <f>SUM(A1546,AND($C1547&gt;=Report!$E$2,$C1547&lt;=Report!$E$3))</f>
        <v>10</v>
      </c>
      <c r="B1547" s="4"/>
      <c r="C1547" s="6"/>
      <c r="D1547" s="6"/>
      <c r="E1547" s="6"/>
      <c r="F1547" s="6"/>
      <c r="G1547" s="6"/>
      <c r="H1547" s="7"/>
    </row>
    <row r="1548" spans="1:8" customFormat="1">
      <c r="A1548" s="13">
        <f>SUM(A1547,AND($C1548&gt;=Report!$E$2,$C1548&lt;=Report!$E$3))</f>
        <v>10</v>
      </c>
      <c r="B1548" s="4"/>
      <c r="C1548" s="6"/>
      <c r="D1548" s="6"/>
      <c r="E1548" s="6"/>
      <c r="F1548" s="6"/>
      <c r="G1548" s="6"/>
      <c r="H1548" s="7"/>
    </row>
    <row r="1549" spans="1:8" customFormat="1">
      <c r="A1549" s="13">
        <f>SUM(A1548,AND($C1549&gt;=Report!$E$2,$C1549&lt;=Report!$E$3))</f>
        <v>10</v>
      </c>
      <c r="B1549" s="4"/>
      <c r="C1549" s="6"/>
      <c r="D1549" s="6"/>
      <c r="E1549" s="6"/>
      <c r="F1549" s="6"/>
      <c r="G1549" s="6"/>
      <c r="H1549" s="7"/>
    </row>
    <row r="1550" spans="1:8" customFormat="1">
      <c r="A1550" s="13">
        <f>SUM(A1549,AND($C1550&gt;=Report!$E$2,$C1550&lt;=Report!$E$3))</f>
        <v>10</v>
      </c>
      <c r="B1550" s="4"/>
      <c r="C1550" s="6"/>
      <c r="D1550" s="6"/>
      <c r="E1550" s="6"/>
      <c r="F1550" s="6"/>
      <c r="G1550" s="6"/>
      <c r="H1550" s="7"/>
    </row>
    <row r="1551" spans="1:8" customFormat="1">
      <c r="A1551" s="13">
        <f>SUM(A1550,AND($C1551&gt;=Report!$E$2,$C1551&lt;=Report!$E$3))</f>
        <v>10</v>
      </c>
      <c r="B1551" s="4"/>
      <c r="C1551" s="6"/>
      <c r="D1551" s="6"/>
      <c r="E1551" s="6"/>
      <c r="F1551" s="6"/>
      <c r="G1551" s="6"/>
      <c r="H1551" s="7"/>
    </row>
    <row r="1552" spans="1:8" customFormat="1">
      <c r="A1552" s="13">
        <f>SUM(A1551,AND($C1552&gt;=Report!$E$2,$C1552&lt;=Report!$E$3))</f>
        <v>10</v>
      </c>
      <c r="B1552" s="4"/>
      <c r="C1552" s="6"/>
      <c r="D1552" s="6"/>
      <c r="E1552" s="6"/>
      <c r="F1552" s="6"/>
      <c r="G1552" s="6"/>
      <c r="H1552" s="7"/>
    </row>
    <row r="1553" spans="1:8" customFormat="1">
      <c r="A1553" s="13">
        <f>SUM(A1552,AND($C1553&gt;=Report!$E$2,$C1553&lt;=Report!$E$3))</f>
        <v>10</v>
      </c>
      <c r="B1553" s="4"/>
      <c r="C1553" s="6"/>
      <c r="D1553" s="6"/>
      <c r="E1553" s="6"/>
      <c r="F1553" s="6"/>
      <c r="G1553" s="6"/>
      <c r="H1553" s="7"/>
    </row>
    <row r="1554" spans="1:8" customFormat="1">
      <c r="A1554" s="13">
        <f>SUM(A1553,AND($C1554&gt;=Report!$E$2,$C1554&lt;=Report!$E$3))</f>
        <v>10</v>
      </c>
      <c r="B1554" s="4"/>
      <c r="C1554" s="6"/>
      <c r="D1554" s="6"/>
      <c r="E1554" s="6"/>
      <c r="F1554" s="6"/>
      <c r="G1554" s="6"/>
      <c r="H1554" s="7"/>
    </row>
    <row r="1555" spans="1:8" customFormat="1">
      <c r="A1555" s="13">
        <f>SUM(A1554,AND($C1555&gt;=Report!$E$2,$C1555&lt;=Report!$E$3))</f>
        <v>10</v>
      </c>
      <c r="B1555" s="4"/>
      <c r="C1555" s="6"/>
      <c r="D1555" s="6"/>
      <c r="E1555" s="6"/>
      <c r="F1555" s="6"/>
      <c r="G1555" s="6"/>
      <c r="H1555" s="7"/>
    </row>
    <row r="1556" spans="1:8" customFormat="1">
      <c r="A1556" s="13">
        <f>SUM(A1555,AND($C1556&gt;=Report!$E$2,$C1556&lt;=Report!$E$3))</f>
        <v>10</v>
      </c>
      <c r="B1556" s="4"/>
      <c r="C1556" s="6"/>
      <c r="D1556" s="6"/>
      <c r="E1556" s="6"/>
      <c r="F1556" s="6"/>
      <c r="G1556" s="6"/>
      <c r="H1556" s="7"/>
    </row>
    <row r="1557" spans="1:8" customFormat="1">
      <c r="A1557" s="13">
        <f>SUM(A1556,AND($C1557&gt;=Report!$E$2,$C1557&lt;=Report!$E$3))</f>
        <v>10</v>
      </c>
      <c r="B1557" s="4"/>
      <c r="C1557" s="6"/>
      <c r="D1557" s="6"/>
      <c r="E1557" s="6"/>
      <c r="F1557" s="6"/>
      <c r="G1557" s="6"/>
      <c r="H1557" s="7"/>
    </row>
    <row r="1558" spans="1:8" customFormat="1">
      <c r="A1558" s="13">
        <f>SUM(A1557,AND($C1558&gt;=Report!$E$2,$C1558&lt;=Report!$E$3))</f>
        <v>10</v>
      </c>
      <c r="B1558" s="4"/>
      <c r="C1558" s="6"/>
      <c r="D1558" s="6"/>
      <c r="E1558" s="6"/>
      <c r="F1558" s="6"/>
      <c r="G1558" s="6"/>
      <c r="H1558" s="7"/>
    </row>
    <row r="1559" spans="1:8" customFormat="1">
      <c r="A1559" s="13">
        <f>SUM(A1558,AND($C1559&gt;=Report!$E$2,$C1559&lt;=Report!$E$3))</f>
        <v>10</v>
      </c>
      <c r="B1559" s="4"/>
      <c r="C1559" s="6"/>
      <c r="D1559" s="6"/>
      <c r="E1559" s="6"/>
      <c r="F1559" s="6"/>
      <c r="G1559" s="6"/>
      <c r="H1559" s="7"/>
    </row>
    <row r="1560" spans="1:8" customFormat="1">
      <c r="A1560" s="13">
        <f>SUM(A1559,AND($C1560&gt;=Report!$E$2,$C1560&lt;=Report!$E$3))</f>
        <v>10</v>
      </c>
      <c r="B1560" s="4"/>
      <c r="C1560" s="6"/>
      <c r="D1560" s="6"/>
      <c r="E1560" s="6"/>
      <c r="F1560" s="6"/>
      <c r="G1560" s="6"/>
      <c r="H1560" s="7"/>
    </row>
    <row r="1561" spans="1:8" customFormat="1">
      <c r="A1561" s="13">
        <f>SUM(A1560,AND($C1561&gt;=Report!$E$2,$C1561&lt;=Report!$E$3))</f>
        <v>10</v>
      </c>
      <c r="B1561" s="4"/>
      <c r="C1561" s="6"/>
      <c r="D1561" s="6"/>
      <c r="E1561" s="6"/>
      <c r="F1561" s="6"/>
      <c r="G1561" s="6"/>
      <c r="H1561" s="7"/>
    </row>
    <row r="1562" spans="1:8" customFormat="1">
      <c r="A1562" s="13">
        <f>SUM(A1561,AND($C1562&gt;=Report!$E$2,$C1562&lt;=Report!$E$3))</f>
        <v>10</v>
      </c>
      <c r="B1562" s="4"/>
      <c r="C1562" s="6"/>
      <c r="D1562" s="6"/>
      <c r="E1562" s="6"/>
      <c r="F1562" s="6"/>
      <c r="G1562" s="6"/>
      <c r="H1562" s="7"/>
    </row>
    <row r="1563" spans="1:8" customFormat="1">
      <c r="A1563" s="13">
        <f>SUM(A1562,AND($C1563&gt;=Report!$E$2,$C1563&lt;=Report!$E$3))</f>
        <v>10</v>
      </c>
      <c r="B1563" s="4"/>
      <c r="C1563" s="6"/>
      <c r="D1563" s="6"/>
      <c r="E1563" s="6"/>
      <c r="F1563" s="6"/>
      <c r="G1563" s="6"/>
      <c r="H1563" s="7"/>
    </row>
    <row r="1564" spans="1:8" customFormat="1">
      <c r="A1564" s="13">
        <f>SUM(A1563,AND($C1564&gt;=Report!$E$2,$C1564&lt;=Report!$E$3))</f>
        <v>10</v>
      </c>
      <c r="B1564" s="4"/>
      <c r="C1564" s="6"/>
      <c r="D1564" s="6"/>
      <c r="E1564" s="6"/>
      <c r="F1564" s="6"/>
      <c r="G1564" s="6"/>
      <c r="H1564" s="7"/>
    </row>
    <row r="1565" spans="1:8" customFormat="1">
      <c r="A1565" s="13">
        <f>SUM(A1564,AND($C1565&gt;=Report!$E$2,$C1565&lt;=Report!$E$3))</f>
        <v>10</v>
      </c>
      <c r="B1565" s="4"/>
      <c r="C1565" s="6"/>
      <c r="D1565" s="6"/>
      <c r="E1565" s="6"/>
      <c r="F1565" s="6"/>
      <c r="G1565" s="6"/>
      <c r="H1565" s="7"/>
    </row>
    <row r="1566" spans="1:8" customFormat="1">
      <c r="A1566" s="13">
        <f>SUM(A1565,AND($C1566&gt;=Report!$E$2,$C1566&lt;=Report!$E$3))</f>
        <v>10</v>
      </c>
      <c r="B1566" s="4"/>
      <c r="C1566" s="6"/>
      <c r="D1566" s="6"/>
      <c r="E1566" s="6"/>
      <c r="F1566" s="6"/>
      <c r="G1566" s="6"/>
      <c r="H1566" s="7"/>
    </row>
    <row r="1567" spans="1:8" customFormat="1">
      <c r="A1567" s="13">
        <f>SUM(A1566,AND($C1567&gt;=Report!$E$2,$C1567&lt;=Report!$E$3))</f>
        <v>10</v>
      </c>
      <c r="B1567" s="4"/>
      <c r="C1567" s="6"/>
      <c r="D1567" s="6"/>
      <c r="E1567" s="6"/>
      <c r="F1567" s="6"/>
      <c r="G1567" s="6"/>
      <c r="H1567" s="7"/>
    </row>
    <row r="1568" spans="1:8" customFormat="1">
      <c r="A1568" s="13">
        <f>SUM(A1567,AND($C1568&gt;=Report!$E$2,$C1568&lt;=Report!$E$3))</f>
        <v>10</v>
      </c>
      <c r="B1568" s="4"/>
      <c r="C1568" s="6"/>
      <c r="D1568" s="6"/>
      <c r="E1568" s="6"/>
      <c r="F1568" s="6"/>
      <c r="G1568" s="6"/>
      <c r="H1568" s="7"/>
    </row>
    <row r="1569" spans="1:8" customFormat="1">
      <c r="A1569" s="13">
        <f>SUM(A1568,AND($C1569&gt;=Report!$E$2,$C1569&lt;=Report!$E$3))</f>
        <v>10</v>
      </c>
      <c r="B1569" s="4"/>
      <c r="C1569" s="6"/>
      <c r="D1569" s="6"/>
      <c r="E1569" s="6"/>
      <c r="F1569" s="6"/>
      <c r="G1569" s="6"/>
      <c r="H1569" s="7"/>
    </row>
    <row r="1570" spans="1:8" customFormat="1">
      <c r="A1570" s="13">
        <f>SUM(A1569,AND($C1570&gt;=Report!$E$2,$C1570&lt;=Report!$E$3))</f>
        <v>10</v>
      </c>
      <c r="B1570" s="4"/>
      <c r="C1570" s="6"/>
      <c r="D1570" s="6"/>
      <c r="E1570" s="6"/>
      <c r="F1570" s="6"/>
      <c r="G1570" s="6"/>
      <c r="H1570" s="7"/>
    </row>
    <row r="1571" spans="1:8" customFormat="1">
      <c r="A1571" s="13">
        <f>SUM(A1570,AND($C1571&gt;=Report!$E$2,$C1571&lt;=Report!$E$3))</f>
        <v>10</v>
      </c>
      <c r="B1571" s="4"/>
      <c r="C1571" s="6"/>
      <c r="D1571" s="6"/>
      <c r="E1571" s="6"/>
      <c r="F1571" s="6"/>
      <c r="G1571" s="6"/>
      <c r="H1571" s="7"/>
    </row>
    <row r="1572" spans="1:8" customFormat="1">
      <c r="A1572" s="13">
        <f>SUM(A1571,AND($C1572&gt;=Report!$E$2,$C1572&lt;=Report!$E$3))</f>
        <v>10</v>
      </c>
      <c r="B1572" s="4"/>
      <c r="C1572" s="6"/>
      <c r="D1572" s="6"/>
      <c r="E1572" s="6"/>
      <c r="F1572" s="6"/>
      <c r="G1572" s="6"/>
      <c r="H1572" s="7"/>
    </row>
    <row r="1573" spans="1:8" customFormat="1">
      <c r="A1573" s="13">
        <f>SUM(A1572,AND($C1573&gt;=Report!$E$2,$C1573&lt;=Report!$E$3))</f>
        <v>10</v>
      </c>
      <c r="B1573" s="4"/>
      <c r="C1573" s="6"/>
      <c r="D1573" s="6"/>
      <c r="E1573" s="6"/>
      <c r="F1573" s="6"/>
      <c r="G1573" s="6"/>
      <c r="H1573" s="7"/>
    </row>
    <row r="1574" spans="1:8" customFormat="1">
      <c r="A1574" s="13">
        <f>SUM(A1573,AND($C1574&gt;=Report!$E$2,$C1574&lt;=Report!$E$3))</f>
        <v>10</v>
      </c>
      <c r="B1574" s="4"/>
      <c r="C1574" s="6"/>
      <c r="D1574" s="6"/>
      <c r="E1574" s="6"/>
      <c r="F1574" s="6"/>
      <c r="G1574" s="6"/>
      <c r="H1574" s="7"/>
    </row>
    <row r="1575" spans="1:8" customFormat="1">
      <c r="A1575" s="13">
        <f>SUM(A1574,AND($C1575&gt;=Report!$E$2,$C1575&lt;=Report!$E$3))</f>
        <v>10</v>
      </c>
      <c r="B1575" s="4"/>
      <c r="C1575" s="6"/>
      <c r="D1575" s="6"/>
      <c r="E1575" s="6"/>
      <c r="F1575" s="6"/>
      <c r="G1575" s="6"/>
      <c r="H1575" s="7"/>
    </row>
    <row r="1576" spans="1:8" customFormat="1">
      <c r="A1576" s="13">
        <f>SUM(A1575,AND($C1576&gt;=Report!$E$2,$C1576&lt;=Report!$E$3))</f>
        <v>10</v>
      </c>
      <c r="B1576" s="4"/>
      <c r="C1576" s="6"/>
      <c r="D1576" s="6"/>
      <c r="E1576" s="6"/>
      <c r="F1576" s="6"/>
      <c r="G1576" s="6"/>
      <c r="H1576" s="7"/>
    </row>
    <row r="1577" spans="1:8" customFormat="1">
      <c r="A1577" s="13">
        <f>SUM(A1576,AND($C1577&gt;=Report!$E$2,$C1577&lt;=Report!$E$3))</f>
        <v>10</v>
      </c>
      <c r="B1577" s="4"/>
      <c r="C1577" s="6"/>
      <c r="D1577" s="6"/>
      <c r="E1577" s="6"/>
      <c r="F1577" s="6"/>
      <c r="G1577" s="6"/>
      <c r="H1577" s="7"/>
    </row>
    <row r="1578" spans="1:8" customFormat="1">
      <c r="A1578" s="13">
        <f>SUM(A1577,AND($C1578&gt;=Report!$E$2,$C1578&lt;=Report!$E$3))</f>
        <v>10</v>
      </c>
      <c r="B1578" s="4"/>
      <c r="C1578" s="6"/>
      <c r="D1578" s="6"/>
      <c r="E1578" s="6"/>
      <c r="F1578" s="6"/>
      <c r="G1578" s="6"/>
      <c r="H1578" s="7"/>
    </row>
    <row r="1579" spans="1:8" customFormat="1">
      <c r="A1579" s="13">
        <f>SUM(A1578,AND($C1579&gt;=Report!$E$2,$C1579&lt;=Report!$E$3))</f>
        <v>10</v>
      </c>
      <c r="B1579" s="4"/>
      <c r="C1579" s="6"/>
      <c r="D1579" s="6"/>
      <c r="E1579" s="6"/>
      <c r="F1579" s="6"/>
      <c r="G1579" s="6"/>
      <c r="H1579" s="7"/>
    </row>
    <row r="1580" spans="1:8" customFormat="1">
      <c r="A1580" s="13">
        <f>SUM(A1579,AND($C1580&gt;=Report!$E$2,$C1580&lt;=Report!$E$3))</f>
        <v>10</v>
      </c>
      <c r="B1580" s="4"/>
      <c r="C1580" s="6"/>
      <c r="D1580" s="6"/>
      <c r="E1580" s="6"/>
      <c r="F1580" s="6"/>
      <c r="G1580" s="6"/>
      <c r="H1580" s="7"/>
    </row>
    <row r="1581" spans="1:8" customFormat="1">
      <c r="A1581" s="13">
        <f>SUM(A1580,AND($C1581&gt;=Report!$E$2,$C1581&lt;=Report!$E$3))</f>
        <v>10</v>
      </c>
      <c r="B1581" s="4"/>
      <c r="C1581" s="6"/>
      <c r="D1581" s="6"/>
      <c r="E1581" s="6"/>
      <c r="F1581" s="6"/>
      <c r="G1581" s="6"/>
      <c r="H1581" s="7"/>
    </row>
    <row r="1582" spans="1:8" customFormat="1">
      <c r="A1582" s="13">
        <f>SUM(A1581,AND($C1582&gt;=Report!$E$2,$C1582&lt;=Report!$E$3))</f>
        <v>10</v>
      </c>
      <c r="B1582" s="4"/>
      <c r="C1582" s="6"/>
      <c r="D1582" s="6"/>
      <c r="E1582" s="6"/>
      <c r="F1582" s="6"/>
      <c r="G1582" s="6"/>
      <c r="H1582" s="7"/>
    </row>
    <row r="1583" spans="1:8" customFormat="1">
      <c r="A1583" s="13">
        <f>SUM(A1582,AND($C1583&gt;=Report!$E$2,$C1583&lt;=Report!$E$3))</f>
        <v>10</v>
      </c>
      <c r="B1583" s="4"/>
      <c r="C1583" s="6"/>
      <c r="D1583" s="6"/>
      <c r="E1583" s="6"/>
      <c r="F1583" s="6"/>
      <c r="G1583" s="6"/>
      <c r="H1583" s="7"/>
    </row>
    <row r="1584" spans="1:8" customFormat="1">
      <c r="A1584" s="13">
        <f>SUM(A1583,AND($C1584&gt;=Report!$E$2,$C1584&lt;=Report!$E$3))</f>
        <v>10</v>
      </c>
      <c r="B1584" s="4"/>
      <c r="C1584" s="6"/>
      <c r="D1584" s="6"/>
      <c r="E1584" s="6"/>
      <c r="F1584" s="6"/>
      <c r="G1584" s="6"/>
      <c r="H1584" s="7"/>
    </row>
    <row r="1585" spans="1:8" customFormat="1">
      <c r="A1585" s="13">
        <f>SUM(A1584,AND($C1585&gt;=Report!$E$2,$C1585&lt;=Report!$E$3))</f>
        <v>10</v>
      </c>
      <c r="B1585" s="4"/>
      <c r="C1585" s="6"/>
      <c r="D1585" s="6"/>
      <c r="E1585" s="6"/>
      <c r="F1585" s="6"/>
      <c r="G1585" s="6"/>
      <c r="H1585" s="7"/>
    </row>
    <row r="1586" spans="1:8" customFormat="1">
      <c r="A1586" s="13">
        <f>SUM(A1585,AND($C1586&gt;=Report!$E$2,$C1586&lt;=Report!$E$3))</f>
        <v>10</v>
      </c>
      <c r="B1586" s="4"/>
      <c r="C1586" s="6"/>
      <c r="D1586" s="6"/>
      <c r="E1586" s="6"/>
      <c r="F1586" s="6"/>
      <c r="G1586" s="6"/>
      <c r="H1586" s="7"/>
    </row>
    <row r="1587" spans="1:8" customFormat="1">
      <c r="A1587" s="13">
        <f>SUM(A1586,AND($C1587&gt;=Report!$E$2,$C1587&lt;=Report!$E$3))</f>
        <v>10</v>
      </c>
      <c r="B1587" s="4"/>
      <c r="C1587" s="6"/>
      <c r="D1587" s="6"/>
      <c r="E1587" s="6"/>
      <c r="F1587" s="6"/>
      <c r="G1587" s="6"/>
      <c r="H1587" s="7"/>
    </row>
    <row r="1588" spans="1:8" customFormat="1">
      <c r="A1588" s="13">
        <f>SUM(A1587,AND($C1588&gt;=Report!$E$2,$C1588&lt;=Report!$E$3))</f>
        <v>10</v>
      </c>
      <c r="B1588" s="4"/>
      <c r="C1588" s="6"/>
      <c r="D1588" s="6"/>
      <c r="E1588" s="6"/>
      <c r="F1588" s="6"/>
      <c r="G1588" s="6"/>
      <c r="H1588" s="7"/>
    </row>
    <row r="1589" spans="1:8" customFormat="1">
      <c r="A1589" s="13">
        <f>SUM(A1588,AND($C1589&gt;=Report!$E$2,$C1589&lt;=Report!$E$3))</f>
        <v>10</v>
      </c>
      <c r="B1589" s="4"/>
      <c r="C1589" s="6"/>
      <c r="D1589" s="6"/>
      <c r="E1589" s="6"/>
      <c r="F1589" s="6"/>
      <c r="G1589" s="6"/>
      <c r="H1589" s="7"/>
    </row>
    <row r="1590" spans="1:8" customFormat="1">
      <c r="A1590" s="13">
        <f>SUM(A1589,AND($C1590&gt;=Report!$E$2,$C1590&lt;=Report!$E$3))</f>
        <v>10</v>
      </c>
      <c r="B1590" s="4"/>
      <c r="C1590" s="6"/>
      <c r="D1590" s="6"/>
      <c r="E1590" s="6"/>
      <c r="F1590" s="6"/>
      <c r="G1590" s="6"/>
      <c r="H1590" s="7"/>
    </row>
    <row r="1591" spans="1:8" customFormat="1">
      <c r="A1591" s="13">
        <f>SUM(A1590,AND($C1591&gt;=Report!$E$2,$C1591&lt;=Report!$E$3))</f>
        <v>10</v>
      </c>
      <c r="B1591" s="4"/>
      <c r="C1591" s="6"/>
      <c r="D1591" s="6"/>
      <c r="E1591" s="6"/>
      <c r="F1591" s="6"/>
      <c r="G1591" s="6"/>
      <c r="H1591" s="7"/>
    </row>
    <row r="1592" spans="1:8" customFormat="1">
      <c r="A1592" s="13">
        <f>SUM(A1591,AND($C1592&gt;=Report!$E$2,$C1592&lt;=Report!$E$3))</f>
        <v>10</v>
      </c>
      <c r="B1592" s="4"/>
      <c r="C1592" s="6"/>
      <c r="D1592" s="6"/>
      <c r="E1592" s="6"/>
      <c r="F1592" s="6"/>
      <c r="G1592" s="6"/>
      <c r="H1592" s="7"/>
    </row>
    <row r="1593" spans="1:8" customFormat="1">
      <c r="A1593" s="13">
        <f>SUM(A1592,AND($C1593&gt;=Report!$E$2,$C1593&lt;=Report!$E$3))</f>
        <v>10</v>
      </c>
      <c r="B1593" s="4"/>
      <c r="C1593" s="6"/>
      <c r="D1593" s="6"/>
      <c r="E1593" s="6"/>
      <c r="F1593" s="6"/>
      <c r="G1593" s="6"/>
      <c r="H1593" s="7"/>
    </row>
    <row r="1594" spans="1:8" customFormat="1">
      <c r="A1594" s="13">
        <f>SUM(A1593,AND($C1594&gt;=Report!$E$2,$C1594&lt;=Report!$E$3))</f>
        <v>10</v>
      </c>
      <c r="B1594" s="4"/>
      <c r="C1594" s="6"/>
      <c r="D1594" s="6"/>
      <c r="E1594" s="6"/>
      <c r="F1594" s="6"/>
      <c r="G1594" s="6"/>
      <c r="H1594" s="7"/>
    </row>
    <row r="1595" spans="1:8" customFormat="1">
      <c r="A1595" s="13">
        <f>SUM(A1594,AND($C1595&gt;=Report!$E$2,$C1595&lt;=Report!$E$3))</f>
        <v>10</v>
      </c>
      <c r="B1595" s="4"/>
      <c r="C1595" s="6"/>
      <c r="D1595" s="6"/>
      <c r="E1595" s="6"/>
      <c r="F1595" s="6"/>
      <c r="G1595" s="6"/>
      <c r="H1595" s="7"/>
    </row>
    <row r="1596" spans="1:8" customFormat="1">
      <c r="A1596" s="13">
        <f>SUM(A1595,AND($C1596&gt;=Report!$E$2,$C1596&lt;=Report!$E$3))</f>
        <v>10</v>
      </c>
      <c r="B1596" s="4"/>
      <c r="C1596" s="6"/>
      <c r="D1596" s="6"/>
      <c r="E1596" s="6"/>
      <c r="F1596" s="6"/>
      <c r="G1596" s="6"/>
      <c r="H1596" s="7"/>
    </row>
    <row r="1597" spans="1:8" customFormat="1">
      <c r="A1597" s="13">
        <f>SUM(A1596,AND($C1597&gt;=Report!$E$2,$C1597&lt;=Report!$E$3))</f>
        <v>10</v>
      </c>
      <c r="B1597" s="4"/>
      <c r="C1597" s="6"/>
      <c r="D1597" s="6"/>
      <c r="E1597" s="6"/>
      <c r="F1597" s="6"/>
      <c r="G1597" s="6"/>
      <c r="H1597" s="7"/>
    </row>
    <row r="1598" spans="1:8" customFormat="1">
      <c r="A1598" s="13">
        <f>SUM(A1597,AND($C1598&gt;=Report!$E$2,$C1598&lt;=Report!$E$3))</f>
        <v>10</v>
      </c>
      <c r="B1598" s="4"/>
      <c r="C1598" s="6"/>
      <c r="D1598" s="6"/>
      <c r="E1598" s="6"/>
      <c r="F1598" s="6"/>
      <c r="G1598" s="6"/>
      <c r="H1598" s="7"/>
    </row>
    <row r="1599" spans="1:8" customFormat="1">
      <c r="A1599" s="13">
        <f>SUM(A1598,AND($C1599&gt;=Report!$E$2,$C1599&lt;=Report!$E$3))</f>
        <v>10</v>
      </c>
      <c r="B1599" s="4"/>
      <c r="C1599" s="6"/>
      <c r="D1599" s="6"/>
      <c r="E1599" s="6"/>
      <c r="F1599" s="6"/>
      <c r="G1599" s="6"/>
      <c r="H1599" s="7"/>
    </row>
    <row r="1600" spans="1:8" customFormat="1">
      <c r="A1600" s="13">
        <f>SUM(A1599,AND($C1600&gt;=Report!$E$2,$C1600&lt;=Report!$E$3))</f>
        <v>10</v>
      </c>
      <c r="B1600" s="4"/>
      <c r="C1600" s="6"/>
      <c r="D1600" s="6"/>
      <c r="E1600" s="6"/>
      <c r="F1600" s="6"/>
      <c r="G1600" s="6"/>
      <c r="H1600" s="7"/>
    </row>
    <row r="1601" spans="1:8" customFormat="1">
      <c r="A1601" s="13">
        <f>SUM(A1600,AND($C1601&gt;=Report!$E$2,$C1601&lt;=Report!$E$3))</f>
        <v>10</v>
      </c>
      <c r="B1601" s="4"/>
      <c r="C1601" s="6"/>
      <c r="D1601" s="6"/>
      <c r="E1601" s="6"/>
      <c r="F1601" s="6"/>
      <c r="G1601" s="6"/>
      <c r="H1601" s="7"/>
    </row>
    <row r="1602" spans="1:8" customFormat="1">
      <c r="A1602" s="13">
        <f>SUM(A1601,AND($C1602&gt;=Report!$E$2,$C1602&lt;=Report!$E$3))</f>
        <v>10</v>
      </c>
      <c r="B1602" s="4"/>
      <c r="C1602" s="6"/>
      <c r="D1602" s="6"/>
      <c r="E1602" s="6"/>
      <c r="F1602" s="6"/>
      <c r="G1602" s="6"/>
      <c r="H1602" s="7"/>
    </row>
    <row r="1603" spans="1:8" customFormat="1">
      <c r="A1603" s="13">
        <f>SUM(A1602,AND($C1603&gt;=Report!$E$2,$C1603&lt;=Report!$E$3))</f>
        <v>10</v>
      </c>
      <c r="B1603" s="4"/>
      <c r="C1603" s="6"/>
      <c r="D1603" s="6"/>
      <c r="E1603" s="6"/>
      <c r="F1603" s="6"/>
      <c r="G1603" s="6"/>
      <c r="H1603" s="7"/>
    </row>
    <row r="1604" spans="1:8" customFormat="1">
      <c r="A1604" s="13">
        <f>SUM(A1603,AND($C1604&gt;=Report!$E$2,$C1604&lt;=Report!$E$3))</f>
        <v>10</v>
      </c>
      <c r="B1604" s="4"/>
      <c r="C1604" s="6"/>
      <c r="D1604" s="6"/>
      <c r="E1604" s="6"/>
      <c r="F1604" s="6"/>
      <c r="G1604" s="6"/>
      <c r="H1604" s="7"/>
    </row>
    <row r="1605" spans="1:8" customFormat="1">
      <c r="A1605" s="13">
        <f>SUM(A1604,AND($C1605&gt;=Report!$E$2,$C1605&lt;=Report!$E$3))</f>
        <v>10</v>
      </c>
      <c r="B1605" s="4"/>
      <c r="C1605" s="6"/>
      <c r="D1605" s="6"/>
      <c r="E1605" s="6"/>
      <c r="F1605" s="6"/>
      <c r="G1605" s="6"/>
      <c r="H1605" s="7"/>
    </row>
    <row r="1606" spans="1:8" customFormat="1">
      <c r="A1606" s="13">
        <f>SUM(A1605,AND($C1606&gt;=Report!$E$2,$C1606&lt;=Report!$E$3))</f>
        <v>10</v>
      </c>
      <c r="B1606" s="4"/>
      <c r="C1606" s="6"/>
      <c r="D1606" s="6"/>
      <c r="E1606" s="6"/>
      <c r="F1606" s="6"/>
      <c r="G1606" s="6"/>
      <c r="H1606" s="7"/>
    </row>
    <row r="1607" spans="1:8" customFormat="1">
      <c r="A1607" s="13">
        <f>SUM(A1606,AND($C1607&gt;=Report!$E$2,$C1607&lt;=Report!$E$3))</f>
        <v>10</v>
      </c>
      <c r="B1607" s="4"/>
      <c r="C1607" s="6"/>
      <c r="D1607" s="6"/>
      <c r="E1607" s="6"/>
      <c r="F1607" s="6"/>
      <c r="G1607" s="6"/>
      <c r="H1607" s="7"/>
    </row>
    <row r="1608" spans="1:8" customFormat="1">
      <c r="A1608" s="13">
        <f>SUM(A1607,AND($C1608&gt;=Report!$E$2,$C1608&lt;=Report!$E$3))</f>
        <v>10</v>
      </c>
      <c r="B1608" s="4"/>
      <c r="C1608" s="6"/>
      <c r="D1608" s="6"/>
      <c r="E1608" s="6"/>
      <c r="F1608" s="6"/>
      <c r="G1608" s="6"/>
      <c r="H1608" s="7"/>
    </row>
    <row r="1609" spans="1:8" customFormat="1">
      <c r="A1609" s="13">
        <f>SUM(A1608,AND($C1609&gt;=Report!$E$2,$C1609&lt;=Report!$E$3))</f>
        <v>10</v>
      </c>
      <c r="B1609" s="4"/>
      <c r="C1609" s="6"/>
      <c r="D1609" s="6"/>
      <c r="E1609" s="6"/>
      <c r="F1609" s="6"/>
      <c r="G1609" s="6"/>
      <c r="H1609" s="7"/>
    </row>
    <row r="1610" spans="1:8" customFormat="1">
      <c r="A1610" s="13">
        <f>SUM(A1609,AND($C1610&gt;=Report!$E$2,$C1610&lt;=Report!$E$3))</f>
        <v>10</v>
      </c>
      <c r="B1610" s="4"/>
      <c r="C1610" s="6"/>
      <c r="D1610" s="6"/>
      <c r="E1610" s="6"/>
      <c r="F1610" s="6"/>
      <c r="G1610" s="6"/>
      <c r="H1610" s="7"/>
    </row>
    <row r="1611" spans="1:8" customFormat="1">
      <c r="A1611" s="13">
        <f>SUM(A1610,AND($C1611&gt;=Report!$E$2,$C1611&lt;=Report!$E$3))</f>
        <v>10</v>
      </c>
      <c r="B1611" s="4"/>
      <c r="C1611" s="6"/>
      <c r="D1611" s="6"/>
      <c r="E1611" s="6"/>
      <c r="F1611" s="6"/>
      <c r="G1611" s="6"/>
      <c r="H1611" s="7"/>
    </row>
    <row r="1612" spans="1:8" customFormat="1">
      <c r="A1612" s="13">
        <f>SUM(A1611,AND($C1612&gt;=Report!$E$2,$C1612&lt;=Report!$E$3))</f>
        <v>10</v>
      </c>
      <c r="B1612" s="4"/>
      <c r="C1612" s="6"/>
      <c r="D1612" s="6"/>
      <c r="E1612" s="6"/>
      <c r="F1612" s="6"/>
      <c r="G1612" s="6"/>
      <c r="H1612" s="7"/>
    </row>
    <row r="1613" spans="1:8" customFormat="1">
      <c r="A1613" s="13">
        <f>SUM(A1612,AND($C1613&gt;=Report!$E$2,$C1613&lt;=Report!$E$3))</f>
        <v>10</v>
      </c>
      <c r="B1613" s="4"/>
      <c r="C1613" s="6"/>
      <c r="D1613" s="6"/>
      <c r="E1613" s="6"/>
      <c r="F1613" s="6"/>
      <c r="G1613" s="6"/>
      <c r="H1613" s="7"/>
    </row>
    <row r="1614" spans="1:8" customFormat="1">
      <c r="A1614" s="13">
        <f>SUM(A1613,AND($C1614&gt;=Report!$E$2,$C1614&lt;=Report!$E$3))</f>
        <v>10</v>
      </c>
      <c r="B1614" s="4"/>
      <c r="C1614" s="6"/>
      <c r="D1614" s="6"/>
      <c r="E1614" s="6"/>
      <c r="F1614" s="6"/>
      <c r="G1614" s="6"/>
      <c r="H1614" s="7"/>
    </row>
    <row r="1615" spans="1:8" customFormat="1">
      <c r="A1615" s="13">
        <f>SUM(A1614,AND($C1615&gt;=Report!$E$2,$C1615&lt;=Report!$E$3))</f>
        <v>10</v>
      </c>
      <c r="B1615" s="4"/>
      <c r="C1615" s="6"/>
      <c r="D1615" s="6"/>
      <c r="E1615" s="6"/>
      <c r="F1615" s="6"/>
      <c r="G1615" s="6"/>
      <c r="H1615" s="7"/>
    </row>
    <row r="1616" spans="1:8" customFormat="1">
      <c r="A1616" s="13">
        <f>SUM(A1615,AND($C1616&gt;=Report!$E$2,$C1616&lt;=Report!$E$3))</f>
        <v>10</v>
      </c>
      <c r="B1616" s="4"/>
      <c r="C1616" s="6"/>
      <c r="D1616" s="6"/>
      <c r="E1616" s="6"/>
      <c r="F1616" s="6"/>
      <c r="G1616" s="6"/>
      <c r="H1616" s="7"/>
    </row>
    <row r="1617" spans="1:8" customFormat="1">
      <c r="A1617" s="13">
        <f>SUM(A1616,AND($C1617&gt;=Report!$E$2,$C1617&lt;=Report!$E$3))</f>
        <v>10</v>
      </c>
      <c r="B1617" s="4"/>
      <c r="C1617" s="6"/>
      <c r="D1617" s="6"/>
      <c r="E1617" s="6"/>
      <c r="F1617" s="6"/>
      <c r="G1617" s="6"/>
      <c r="H1617" s="7"/>
    </row>
    <row r="1618" spans="1:8" customFormat="1">
      <c r="A1618" s="13">
        <f>SUM(A1617,AND($C1618&gt;=Report!$E$2,$C1618&lt;=Report!$E$3))</f>
        <v>10</v>
      </c>
      <c r="B1618" s="4"/>
      <c r="C1618" s="6"/>
      <c r="D1618" s="6"/>
      <c r="E1618" s="6"/>
      <c r="F1618" s="6"/>
      <c r="G1618" s="6"/>
      <c r="H1618" s="7"/>
    </row>
    <row r="1619" spans="1:8" customFormat="1">
      <c r="A1619" s="13">
        <f>SUM(A1618,AND($C1619&gt;=Report!$E$2,$C1619&lt;=Report!$E$3))</f>
        <v>10</v>
      </c>
      <c r="B1619" s="4"/>
      <c r="C1619" s="6"/>
      <c r="D1619" s="6"/>
      <c r="E1619" s="6"/>
      <c r="F1619" s="6"/>
      <c r="G1619" s="6"/>
      <c r="H1619" s="7"/>
    </row>
    <row r="1620" spans="1:8" customFormat="1">
      <c r="A1620" s="13">
        <f>SUM(A1619,AND($C1620&gt;=Report!$E$2,$C1620&lt;=Report!$E$3))</f>
        <v>10</v>
      </c>
      <c r="B1620" s="4"/>
      <c r="C1620" s="6"/>
      <c r="D1620" s="6"/>
      <c r="E1620" s="6"/>
      <c r="F1620" s="6"/>
      <c r="G1620" s="6"/>
      <c r="H1620" s="7"/>
    </row>
    <row r="1621" spans="1:8" customFormat="1">
      <c r="A1621" s="13">
        <f>SUM(A1620,AND($C1621&gt;=Report!$E$2,$C1621&lt;=Report!$E$3))</f>
        <v>10</v>
      </c>
      <c r="B1621" s="4"/>
      <c r="C1621" s="6"/>
      <c r="D1621" s="6"/>
      <c r="E1621" s="6"/>
      <c r="F1621" s="6"/>
      <c r="G1621" s="6"/>
      <c r="H1621" s="7"/>
    </row>
    <row r="1622" spans="1:8" customFormat="1">
      <c r="A1622" s="13">
        <f>SUM(A1621,AND($C1622&gt;=Report!$E$2,$C1622&lt;=Report!$E$3))</f>
        <v>10</v>
      </c>
      <c r="B1622" s="4"/>
      <c r="C1622" s="6"/>
      <c r="D1622" s="6"/>
      <c r="E1622" s="6"/>
      <c r="F1622" s="6"/>
      <c r="G1622" s="6"/>
      <c r="H1622" s="7"/>
    </row>
    <row r="1623" spans="1:8" customFormat="1">
      <c r="A1623" s="13">
        <f>SUM(A1622,AND($C1623&gt;=Report!$E$2,$C1623&lt;=Report!$E$3))</f>
        <v>10</v>
      </c>
      <c r="B1623" s="4"/>
      <c r="C1623" s="6"/>
      <c r="D1623" s="6"/>
      <c r="E1623" s="6"/>
      <c r="F1623" s="6"/>
      <c r="G1623" s="6"/>
      <c r="H1623" s="7"/>
    </row>
    <row r="1624" spans="1:8" customFormat="1">
      <c r="A1624" s="13">
        <f>SUM(A1623,AND($C1624&gt;=Report!$E$2,$C1624&lt;=Report!$E$3))</f>
        <v>10</v>
      </c>
      <c r="B1624" s="4"/>
      <c r="C1624" s="6"/>
      <c r="D1624" s="6"/>
      <c r="E1624" s="6"/>
      <c r="F1624" s="6"/>
      <c r="G1624" s="6"/>
      <c r="H1624" s="7"/>
    </row>
    <row r="1625" spans="1:8" customFormat="1">
      <c r="A1625" s="13">
        <f>SUM(A1624,AND($C1625&gt;=Report!$E$2,$C1625&lt;=Report!$E$3))</f>
        <v>10</v>
      </c>
      <c r="B1625" s="4"/>
      <c r="C1625" s="6"/>
      <c r="D1625" s="6"/>
      <c r="E1625" s="6"/>
      <c r="F1625" s="6"/>
      <c r="G1625" s="6"/>
      <c r="H1625" s="7"/>
    </row>
    <row r="1626" spans="1:8" customFormat="1">
      <c r="A1626" s="13">
        <f>SUM(A1625,AND($C1626&gt;=Report!$E$2,$C1626&lt;=Report!$E$3))</f>
        <v>10</v>
      </c>
      <c r="B1626" s="4"/>
      <c r="C1626" s="6"/>
      <c r="D1626" s="6"/>
      <c r="E1626" s="6"/>
      <c r="F1626" s="6"/>
      <c r="G1626" s="6"/>
      <c r="H1626" s="7"/>
    </row>
    <row r="1627" spans="1:8" customFormat="1">
      <c r="A1627" s="13">
        <f>SUM(A1626,AND($C1627&gt;=Report!$E$2,$C1627&lt;=Report!$E$3))</f>
        <v>10</v>
      </c>
      <c r="B1627" s="4"/>
      <c r="C1627" s="6"/>
      <c r="D1627" s="6"/>
      <c r="E1627" s="6"/>
      <c r="F1627" s="6"/>
      <c r="G1627" s="6"/>
      <c r="H1627" s="7"/>
    </row>
    <row r="1628" spans="1:8" customFormat="1">
      <c r="A1628" s="13">
        <f>SUM(A1627,AND($C1628&gt;=Report!$E$2,$C1628&lt;=Report!$E$3))</f>
        <v>10</v>
      </c>
      <c r="B1628" s="4"/>
      <c r="C1628" s="6"/>
      <c r="D1628" s="6"/>
      <c r="E1628" s="6"/>
      <c r="F1628" s="6"/>
      <c r="G1628" s="6"/>
      <c r="H1628" s="7"/>
    </row>
    <row r="1629" spans="1:8" customFormat="1">
      <c r="A1629" s="13">
        <f>SUM(A1628,AND($C1629&gt;=Report!$E$2,$C1629&lt;=Report!$E$3))</f>
        <v>10</v>
      </c>
      <c r="B1629" s="4"/>
      <c r="C1629" s="6"/>
      <c r="D1629" s="6"/>
      <c r="E1629" s="6"/>
      <c r="F1629" s="6"/>
      <c r="G1629" s="6"/>
      <c r="H1629" s="7"/>
    </row>
    <row r="1630" spans="1:8" customFormat="1">
      <c r="A1630" s="13">
        <f>SUM(A1629,AND($C1630&gt;=Report!$E$2,$C1630&lt;=Report!$E$3))</f>
        <v>10</v>
      </c>
      <c r="B1630" s="4"/>
      <c r="C1630" s="6"/>
      <c r="D1630" s="6"/>
      <c r="E1630" s="6"/>
      <c r="F1630" s="6"/>
      <c r="G1630" s="6"/>
      <c r="H1630" s="7"/>
    </row>
    <row r="1631" spans="1:8" customFormat="1">
      <c r="A1631" s="13">
        <f>SUM(A1630,AND($C1631&gt;=Report!$E$2,$C1631&lt;=Report!$E$3))</f>
        <v>10</v>
      </c>
      <c r="B1631" s="4"/>
      <c r="C1631" s="6"/>
      <c r="D1631" s="6"/>
      <c r="E1631" s="6"/>
      <c r="F1631" s="6"/>
      <c r="G1631" s="6"/>
      <c r="H1631" s="7"/>
    </row>
    <row r="1632" spans="1:8" customFormat="1">
      <c r="A1632" s="13">
        <f>SUM(A1631,AND($C1632&gt;=Report!$E$2,$C1632&lt;=Report!$E$3))</f>
        <v>10</v>
      </c>
      <c r="B1632" s="4"/>
      <c r="C1632" s="6"/>
      <c r="D1632" s="6"/>
      <c r="E1632" s="6"/>
      <c r="F1632" s="6"/>
      <c r="G1632" s="6"/>
      <c r="H1632" s="7"/>
    </row>
    <row r="1633" spans="1:8" customFormat="1">
      <c r="A1633" s="13">
        <f>SUM(A1632,AND($C1633&gt;=Report!$E$2,$C1633&lt;=Report!$E$3))</f>
        <v>10</v>
      </c>
      <c r="B1633" s="4"/>
      <c r="C1633" s="6"/>
      <c r="D1633" s="6"/>
      <c r="E1633" s="6"/>
      <c r="F1633" s="6"/>
      <c r="G1633" s="6"/>
      <c r="H1633" s="7"/>
    </row>
    <row r="1634" spans="1:8" customFormat="1">
      <c r="A1634" s="13">
        <f>SUM(A1633,AND($C1634&gt;=Report!$E$2,$C1634&lt;=Report!$E$3))</f>
        <v>10</v>
      </c>
      <c r="B1634" s="4"/>
      <c r="C1634" s="6"/>
      <c r="D1634" s="6"/>
      <c r="E1634" s="6"/>
      <c r="F1634" s="6"/>
      <c r="G1634" s="6"/>
      <c r="H1634" s="7"/>
    </row>
    <row r="1635" spans="1:8" customFormat="1">
      <c r="A1635" s="13">
        <f>SUM(A1634,AND($C1635&gt;=Report!$E$2,$C1635&lt;=Report!$E$3))</f>
        <v>10</v>
      </c>
      <c r="B1635" s="4"/>
      <c r="C1635" s="6"/>
      <c r="D1635" s="6"/>
      <c r="E1635" s="6"/>
      <c r="F1635" s="6"/>
      <c r="G1635" s="6"/>
      <c r="H1635" s="7"/>
    </row>
    <row r="1636" spans="1:8" customFormat="1">
      <c r="A1636" s="13">
        <f>SUM(A1635,AND($C1636&gt;=Report!$E$2,$C1636&lt;=Report!$E$3))</f>
        <v>10</v>
      </c>
      <c r="B1636" s="4"/>
      <c r="C1636" s="6"/>
      <c r="D1636" s="6"/>
      <c r="E1636" s="6"/>
      <c r="F1636" s="6"/>
      <c r="G1636" s="6"/>
      <c r="H1636" s="7"/>
    </row>
    <row r="1637" spans="1:8" customFormat="1">
      <c r="A1637" s="13">
        <f>SUM(A1636,AND($C1637&gt;=Report!$E$2,$C1637&lt;=Report!$E$3))</f>
        <v>10</v>
      </c>
      <c r="B1637" s="4"/>
      <c r="C1637" s="6"/>
      <c r="D1637" s="6"/>
      <c r="E1637" s="6"/>
      <c r="F1637" s="6"/>
      <c r="G1637" s="6"/>
      <c r="H1637" s="7"/>
    </row>
    <row r="1638" spans="1:8" customFormat="1">
      <c r="A1638" s="13">
        <f>SUM(A1637,AND($C1638&gt;=Report!$E$2,$C1638&lt;=Report!$E$3))</f>
        <v>10</v>
      </c>
      <c r="B1638" s="4"/>
      <c r="C1638" s="6"/>
      <c r="D1638" s="6"/>
      <c r="E1638" s="6"/>
      <c r="F1638" s="6"/>
      <c r="G1638" s="6"/>
      <c r="H1638" s="7"/>
    </row>
    <row r="1639" spans="1:8" customFormat="1">
      <c r="A1639" s="13">
        <f>SUM(A1638,AND($C1639&gt;=Report!$E$2,$C1639&lt;=Report!$E$3))</f>
        <v>10</v>
      </c>
      <c r="B1639" s="4"/>
      <c r="C1639" s="6"/>
      <c r="D1639" s="6"/>
      <c r="E1639" s="6"/>
      <c r="F1639" s="6"/>
      <c r="G1639" s="6"/>
      <c r="H1639" s="7"/>
    </row>
    <row r="1640" spans="1:8" customFormat="1">
      <c r="A1640" s="13">
        <f>SUM(A1639,AND($C1640&gt;=Report!$E$2,$C1640&lt;=Report!$E$3))</f>
        <v>10</v>
      </c>
      <c r="B1640" s="4"/>
      <c r="C1640" s="6"/>
      <c r="D1640" s="6"/>
      <c r="E1640" s="6"/>
      <c r="F1640" s="6"/>
      <c r="G1640" s="6"/>
      <c r="H1640" s="7"/>
    </row>
    <row r="1641" spans="1:8" customFormat="1">
      <c r="A1641" s="13">
        <f>SUM(A1640,AND($C1641&gt;=Report!$E$2,$C1641&lt;=Report!$E$3))</f>
        <v>10</v>
      </c>
      <c r="B1641" s="4"/>
      <c r="C1641" s="6"/>
      <c r="D1641" s="6"/>
      <c r="E1641" s="6"/>
      <c r="F1641" s="6"/>
      <c r="G1641" s="6"/>
      <c r="H1641" s="7"/>
    </row>
    <row r="1642" spans="1:8" customFormat="1">
      <c r="A1642" s="13">
        <f>SUM(A1641,AND($C1642&gt;=Report!$E$2,$C1642&lt;=Report!$E$3))</f>
        <v>10</v>
      </c>
      <c r="B1642" s="4"/>
      <c r="C1642" s="6"/>
      <c r="D1642" s="6"/>
      <c r="E1642" s="6"/>
      <c r="F1642" s="6"/>
      <c r="G1642" s="6"/>
      <c r="H1642" s="7"/>
    </row>
    <row r="1643" spans="1:8" customFormat="1">
      <c r="A1643" s="13">
        <f>SUM(A1642,AND($C1643&gt;=Report!$E$2,$C1643&lt;=Report!$E$3))</f>
        <v>10</v>
      </c>
      <c r="B1643" s="4"/>
      <c r="C1643" s="6"/>
      <c r="D1643" s="6"/>
      <c r="E1643" s="6"/>
      <c r="F1643" s="6"/>
      <c r="G1643" s="6"/>
      <c r="H1643" s="7"/>
    </row>
    <row r="1644" spans="1:8" customFormat="1">
      <c r="A1644" s="13">
        <f>SUM(A1643,AND($C1644&gt;=Report!$E$2,$C1644&lt;=Report!$E$3))</f>
        <v>10</v>
      </c>
      <c r="B1644" s="4"/>
      <c r="C1644" s="6"/>
      <c r="D1644" s="6"/>
      <c r="E1644" s="6"/>
      <c r="F1644" s="6"/>
      <c r="G1644" s="6"/>
      <c r="H1644" s="7"/>
    </row>
    <row r="1645" spans="1:8" customFormat="1">
      <c r="A1645" s="13">
        <f>SUM(A1644,AND($C1645&gt;=Report!$E$2,$C1645&lt;=Report!$E$3))</f>
        <v>10</v>
      </c>
      <c r="B1645" s="4"/>
      <c r="C1645" s="6"/>
      <c r="D1645" s="6"/>
      <c r="E1645" s="6"/>
      <c r="F1645" s="6"/>
      <c r="G1645" s="6"/>
      <c r="H1645" s="7"/>
    </row>
    <row r="1646" spans="1:8" customFormat="1">
      <c r="A1646" s="13">
        <f>SUM(A1645,AND($C1646&gt;=Report!$E$2,$C1646&lt;=Report!$E$3))</f>
        <v>10</v>
      </c>
      <c r="B1646" s="4"/>
      <c r="C1646" s="6"/>
      <c r="D1646" s="6"/>
      <c r="E1646" s="6"/>
      <c r="F1646" s="6"/>
      <c r="G1646" s="6"/>
      <c r="H1646" s="7"/>
    </row>
    <row r="1647" spans="1:8" customFormat="1">
      <c r="A1647" s="13">
        <f>SUM(A1646,AND($C1647&gt;=Report!$E$2,$C1647&lt;=Report!$E$3))</f>
        <v>10</v>
      </c>
      <c r="B1647" s="4"/>
      <c r="C1647" s="6"/>
      <c r="D1647" s="6"/>
      <c r="E1647" s="6"/>
      <c r="F1647" s="6"/>
      <c r="G1647" s="6"/>
      <c r="H1647" s="7"/>
    </row>
    <row r="1648" spans="1:8" customFormat="1">
      <c r="A1648" s="13">
        <f>SUM(A1647,AND($C1648&gt;=Report!$E$2,$C1648&lt;=Report!$E$3))</f>
        <v>10</v>
      </c>
      <c r="B1648" s="4"/>
      <c r="C1648" s="6"/>
      <c r="D1648" s="6"/>
      <c r="E1648" s="6"/>
      <c r="F1648" s="6"/>
      <c r="G1648" s="6"/>
      <c r="H1648" s="7"/>
    </row>
    <row r="1649" spans="1:8" customFormat="1">
      <c r="A1649" s="13">
        <f>SUM(A1648,AND($C1649&gt;=Report!$E$2,$C1649&lt;=Report!$E$3))</f>
        <v>10</v>
      </c>
      <c r="B1649" s="4"/>
      <c r="C1649" s="6"/>
      <c r="D1649" s="6"/>
      <c r="E1649" s="6"/>
      <c r="F1649" s="6"/>
      <c r="G1649" s="6"/>
      <c r="H1649" s="7"/>
    </row>
    <row r="1650" spans="1:8" customFormat="1">
      <c r="A1650" s="13">
        <f>SUM(A1649,AND($C1650&gt;=Report!$E$2,$C1650&lt;=Report!$E$3))</f>
        <v>10</v>
      </c>
      <c r="B1650" s="4"/>
      <c r="C1650" s="6"/>
      <c r="D1650" s="6"/>
      <c r="E1650" s="6"/>
      <c r="F1650" s="6"/>
      <c r="G1650" s="6"/>
      <c r="H1650" s="7"/>
    </row>
    <row r="1651" spans="1:8" customFormat="1">
      <c r="A1651" s="13">
        <f>SUM(A1650,AND($C1651&gt;=Report!$E$2,$C1651&lt;=Report!$E$3))</f>
        <v>10</v>
      </c>
      <c r="B1651" s="4"/>
      <c r="C1651" s="6"/>
      <c r="D1651" s="6"/>
      <c r="E1651" s="6"/>
      <c r="F1651" s="6"/>
      <c r="G1651" s="6"/>
      <c r="H1651" s="7"/>
    </row>
    <row r="1652" spans="1:8" customFormat="1">
      <c r="A1652" s="13">
        <f>SUM(A1651,AND($C1652&gt;=Report!$E$2,$C1652&lt;=Report!$E$3))</f>
        <v>10</v>
      </c>
      <c r="B1652" s="4"/>
      <c r="C1652" s="6"/>
      <c r="D1652" s="6"/>
      <c r="E1652" s="6"/>
      <c r="F1652" s="6"/>
      <c r="G1652" s="6"/>
      <c r="H1652" s="7"/>
    </row>
    <row r="1653" spans="1:8" customFormat="1">
      <c r="A1653" s="13">
        <f>SUM(A1652,AND($C1653&gt;=Report!$E$2,$C1653&lt;=Report!$E$3))</f>
        <v>10</v>
      </c>
      <c r="B1653" s="4"/>
      <c r="C1653" s="6"/>
      <c r="D1653" s="6"/>
      <c r="E1653" s="6"/>
      <c r="F1653" s="6"/>
      <c r="G1653" s="6"/>
      <c r="H1653" s="7"/>
    </row>
    <row r="1654" spans="1:8" customFormat="1">
      <c r="A1654" s="13">
        <f>SUM(A1653,AND($C1654&gt;=Report!$E$2,$C1654&lt;=Report!$E$3))</f>
        <v>10</v>
      </c>
      <c r="B1654" s="4"/>
      <c r="C1654" s="6"/>
      <c r="D1654" s="6"/>
      <c r="E1654" s="6"/>
      <c r="F1654" s="6"/>
      <c r="G1654" s="6"/>
      <c r="H1654" s="7"/>
    </row>
    <row r="1655" spans="1:8" customFormat="1">
      <c r="A1655" s="13">
        <f>SUM(A1654,AND($C1655&gt;=Report!$E$2,$C1655&lt;=Report!$E$3))</f>
        <v>10</v>
      </c>
      <c r="B1655" s="4"/>
      <c r="C1655" s="6"/>
      <c r="D1655" s="6"/>
      <c r="E1655" s="6"/>
      <c r="F1655" s="6"/>
      <c r="G1655" s="6"/>
      <c r="H1655" s="7"/>
    </row>
    <row r="1656" spans="1:8" customFormat="1">
      <c r="A1656" s="13">
        <f>SUM(A1655,AND($C1656&gt;=Report!$E$2,$C1656&lt;=Report!$E$3))</f>
        <v>10</v>
      </c>
      <c r="B1656" s="4"/>
      <c r="C1656" s="6"/>
      <c r="D1656" s="6"/>
      <c r="E1656" s="6"/>
      <c r="F1656" s="6"/>
      <c r="G1656" s="6"/>
      <c r="H1656" s="7"/>
    </row>
    <row r="1657" spans="1:8" customFormat="1">
      <c r="A1657" s="13">
        <f>SUM(A1656,AND($C1657&gt;=Report!$E$2,$C1657&lt;=Report!$E$3))</f>
        <v>10</v>
      </c>
      <c r="B1657" s="4"/>
      <c r="C1657" s="6"/>
      <c r="D1657" s="6"/>
      <c r="E1657" s="6"/>
      <c r="F1657" s="6"/>
      <c r="G1657" s="6"/>
      <c r="H1657" s="7"/>
    </row>
    <row r="1658" spans="1:8" customFormat="1">
      <c r="A1658" s="13">
        <f>SUM(A1657,AND($C1658&gt;=Report!$E$2,$C1658&lt;=Report!$E$3))</f>
        <v>10</v>
      </c>
      <c r="B1658" s="4"/>
      <c r="C1658" s="6"/>
      <c r="D1658" s="6"/>
      <c r="E1658" s="6"/>
      <c r="F1658" s="6"/>
      <c r="G1658" s="6"/>
      <c r="H1658" s="7"/>
    </row>
    <row r="1659" spans="1:8" customFormat="1">
      <c r="A1659" s="13">
        <f>SUM(A1658,AND($C1659&gt;=Report!$E$2,$C1659&lt;=Report!$E$3))</f>
        <v>10</v>
      </c>
      <c r="B1659" s="4"/>
      <c r="C1659" s="6"/>
      <c r="D1659" s="6"/>
      <c r="E1659" s="6"/>
      <c r="F1659" s="6"/>
      <c r="G1659" s="6"/>
      <c r="H1659" s="7"/>
    </row>
    <row r="1660" spans="1:8" customFormat="1">
      <c r="A1660" s="13">
        <f>SUM(A1659,AND($C1660&gt;=Report!$E$2,$C1660&lt;=Report!$E$3))</f>
        <v>10</v>
      </c>
      <c r="B1660" s="4"/>
      <c r="C1660" s="6"/>
      <c r="D1660" s="6"/>
      <c r="E1660" s="6"/>
      <c r="F1660" s="6"/>
      <c r="G1660" s="6"/>
      <c r="H1660" s="7"/>
    </row>
    <row r="1661" spans="1:8" customFormat="1">
      <c r="A1661" s="13">
        <f>SUM(A1660,AND($C1661&gt;=Report!$E$2,$C1661&lt;=Report!$E$3))</f>
        <v>10</v>
      </c>
      <c r="B1661" s="4"/>
      <c r="C1661" s="6"/>
      <c r="D1661" s="6"/>
      <c r="E1661" s="6"/>
      <c r="F1661" s="6"/>
      <c r="G1661" s="6"/>
      <c r="H1661" s="7"/>
    </row>
    <row r="1662" spans="1:8" customFormat="1">
      <c r="A1662" s="13">
        <f>SUM(A1661,AND($C1662&gt;=Report!$E$2,$C1662&lt;=Report!$E$3))</f>
        <v>10</v>
      </c>
      <c r="B1662" s="4"/>
      <c r="C1662" s="6"/>
      <c r="D1662" s="6"/>
      <c r="E1662" s="6"/>
      <c r="F1662" s="6"/>
      <c r="G1662" s="6"/>
      <c r="H1662" s="7"/>
    </row>
    <row r="1663" spans="1:8" customFormat="1">
      <c r="A1663" s="13">
        <f>SUM(A1662,AND($C1663&gt;=Report!$E$2,$C1663&lt;=Report!$E$3))</f>
        <v>10</v>
      </c>
      <c r="B1663" s="4"/>
      <c r="C1663" s="6"/>
      <c r="D1663" s="6"/>
      <c r="E1663" s="6"/>
      <c r="F1663" s="6"/>
      <c r="G1663" s="6"/>
      <c r="H1663" s="7"/>
    </row>
    <row r="1664" spans="1:8" customFormat="1">
      <c r="A1664" s="13">
        <f>SUM(A1663,AND($C1664&gt;=Report!$E$2,$C1664&lt;=Report!$E$3))</f>
        <v>10</v>
      </c>
      <c r="B1664" s="4"/>
      <c r="C1664" s="6"/>
      <c r="D1664" s="6"/>
      <c r="E1664" s="6"/>
      <c r="F1664" s="6"/>
      <c r="G1664" s="6"/>
      <c r="H1664" s="7"/>
    </row>
    <row r="1665" spans="1:8" customFormat="1">
      <c r="A1665" s="13">
        <f>SUM(A1664,AND($C1665&gt;=Report!$E$2,$C1665&lt;=Report!$E$3))</f>
        <v>10</v>
      </c>
      <c r="B1665" s="4"/>
      <c r="C1665" s="6"/>
      <c r="D1665" s="6"/>
      <c r="E1665" s="6"/>
      <c r="F1665" s="6"/>
      <c r="G1665" s="6"/>
      <c r="H1665" s="7"/>
    </row>
    <row r="1666" spans="1:8" customFormat="1">
      <c r="A1666" s="13">
        <f>SUM(A1665,AND($C1666&gt;=Report!$E$2,$C1666&lt;=Report!$E$3))</f>
        <v>10</v>
      </c>
      <c r="B1666" s="4"/>
      <c r="C1666" s="6"/>
      <c r="D1666" s="6"/>
      <c r="E1666" s="6"/>
      <c r="F1666" s="6"/>
      <c r="G1666" s="6"/>
      <c r="H1666" s="7"/>
    </row>
    <row r="1667" spans="1:8" customFormat="1">
      <c r="A1667" s="13">
        <f>SUM(A1666,AND($C1667&gt;=Report!$E$2,$C1667&lt;=Report!$E$3))</f>
        <v>10</v>
      </c>
      <c r="B1667" s="4"/>
      <c r="C1667" s="6"/>
      <c r="D1667" s="6"/>
      <c r="E1667" s="6"/>
      <c r="F1667" s="6"/>
      <c r="G1667" s="6"/>
      <c r="H1667" s="7"/>
    </row>
    <row r="1668" spans="1:8" customFormat="1">
      <c r="A1668" s="13">
        <f>SUM(A1667,AND($C1668&gt;=Report!$E$2,$C1668&lt;=Report!$E$3))</f>
        <v>10</v>
      </c>
      <c r="B1668" s="4"/>
      <c r="C1668" s="6"/>
      <c r="D1668" s="6"/>
      <c r="E1668" s="6"/>
      <c r="F1668" s="6"/>
      <c r="G1668" s="6"/>
      <c r="H1668" s="7"/>
    </row>
    <row r="1669" spans="1:8" customFormat="1">
      <c r="A1669" s="13">
        <f>SUM(A1668,AND($C1669&gt;=Report!$E$2,$C1669&lt;=Report!$E$3))</f>
        <v>10</v>
      </c>
      <c r="B1669" s="4"/>
      <c r="C1669" s="6"/>
      <c r="D1669" s="6"/>
      <c r="E1669" s="6"/>
      <c r="F1669" s="6"/>
      <c r="G1669" s="6"/>
      <c r="H1669" s="7"/>
    </row>
    <row r="1670" spans="1:8" customFormat="1">
      <c r="A1670" s="13">
        <f>SUM(A1669,AND($C1670&gt;=Report!$E$2,$C1670&lt;=Report!$E$3))</f>
        <v>10</v>
      </c>
      <c r="B1670" s="4"/>
      <c r="C1670" s="6"/>
      <c r="D1670" s="6"/>
      <c r="E1670" s="6"/>
      <c r="F1670" s="6"/>
      <c r="G1670" s="6"/>
      <c r="H1670" s="7"/>
    </row>
    <row r="1671" spans="1:8" customFormat="1">
      <c r="A1671" s="13">
        <f>SUM(A1670,AND($C1671&gt;=Report!$E$2,$C1671&lt;=Report!$E$3))</f>
        <v>10</v>
      </c>
      <c r="B1671" s="4"/>
      <c r="C1671" s="6"/>
      <c r="D1671" s="6"/>
      <c r="E1671" s="6"/>
      <c r="F1671" s="6"/>
      <c r="G1671" s="6"/>
      <c r="H1671" s="7"/>
    </row>
    <row r="1672" spans="1:8" customFormat="1">
      <c r="A1672" s="13">
        <f>SUM(A1671,AND($C1672&gt;=Report!$E$2,$C1672&lt;=Report!$E$3))</f>
        <v>10</v>
      </c>
      <c r="B1672" s="4"/>
      <c r="C1672" s="6"/>
      <c r="D1672" s="6"/>
      <c r="E1672" s="6"/>
      <c r="F1672" s="6"/>
      <c r="G1672" s="6"/>
      <c r="H1672" s="7"/>
    </row>
    <row r="1673" spans="1:8" customFormat="1">
      <c r="A1673" s="13">
        <f>SUM(A1672,AND($C1673&gt;=Report!$E$2,$C1673&lt;=Report!$E$3))</f>
        <v>10</v>
      </c>
      <c r="B1673" s="4"/>
      <c r="C1673" s="6"/>
      <c r="D1673" s="6"/>
      <c r="E1673" s="6"/>
      <c r="F1673" s="6"/>
      <c r="G1673" s="6"/>
      <c r="H1673" s="7"/>
    </row>
    <row r="1674" spans="1:8" customFormat="1">
      <c r="A1674" s="13">
        <f>SUM(A1673,AND($C1674&gt;=Report!$E$2,$C1674&lt;=Report!$E$3))</f>
        <v>10</v>
      </c>
      <c r="B1674" s="4"/>
      <c r="C1674" s="6"/>
      <c r="D1674" s="6"/>
      <c r="E1674" s="6"/>
      <c r="F1674" s="6"/>
      <c r="G1674" s="6"/>
      <c r="H1674" s="7"/>
    </row>
    <row r="1675" spans="1:8" customFormat="1">
      <c r="A1675" s="13">
        <f>SUM(A1674,AND($C1675&gt;=Report!$E$2,$C1675&lt;=Report!$E$3))</f>
        <v>10</v>
      </c>
      <c r="B1675" s="4"/>
      <c r="C1675" s="6"/>
      <c r="D1675" s="6"/>
      <c r="E1675" s="6"/>
      <c r="F1675" s="6"/>
      <c r="G1675" s="6"/>
      <c r="H1675" s="7"/>
    </row>
    <row r="1676" spans="1:8" customFormat="1">
      <c r="A1676" s="13">
        <f>SUM(A1675,AND($C1676&gt;=Report!$E$2,$C1676&lt;=Report!$E$3))</f>
        <v>10</v>
      </c>
      <c r="B1676" s="4"/>
      <c r="C1676" s="6"/>
      <c r="D1676" s="6"/>
      <c r="E1676" s="6"/>
      <c r="F1676" s="6"/>
      <c r="G1676" s="6"/>
      <c r="H1676" s="7"/>
    </row>
    <row r="1677" spans="1:8" customFormat="1">
      <c r="A1677" s="13">
        <f>SUM(A1676,AND($C1677&gt;=Report!$E$2,$C1677&lt;=Report!$E$3))</f>
        <v>10</v>
      </c>
      <c r="B1677" s="4"/>
      <c r="C1677" s="6"/>
      <c r="D1677" s="6"/>
      <c r="E1677" s="6"/>
      <c r="F1677" s="6"/>
      <c r="G1677" s="6"/>
      <c r="H1677" s="7"/>
    </row>
    <row r="1678" spans="1:8" customFormat="1">
      <c r="A1678" s="13">
        <f>SUM(A1677,AND($C1678&gt;=Report!$E$2,$C1678&lt;=Report!$E$3))</f>
        <v>10</v>
      </c>
      <c r="B1678" s="4"/>
      <c r="C1678" s="6"/>
      <c r="D1678" s="6"/>
      <c r="E1678" s="6"/>
      <c r="F1678" s="6"/>
      <c r="G1678" s="6"/>
      <c r="H1678" s="7"/>
    </row>
    <row r="1679" spans="1:8" customFormat="1">
      <c r="A1679" s="13">
        <f>SUM(A1678,AND($C1679&gt;=Report!$E$2,$C1679&lt;=Report!$E$3))</f>
        <v>10</v>
      </c>
      <c r="B1679" s="4"/>
      <c r="C1679" s="6"/>
      <c r="D1679" s="6"/>
      <c r="E1679" s="6"/>
      <c r="F1679" s="6"/>
      <c r="G1679" s="6"/>
      <c r="H1679" s="7"/>
    </row>
    <row r="1680" spans="1:8" customFormat="1">
      <c r="A1680" s="13">
        <f>SUM(A1679,AND($C1680&gt;=Report!$E$2,$C1680&lt;=Report!$E$3))</f>
        <v>10</v>
      </c>
      <c r="B1680" s="4"/>
      <c r="C1680" s="6"/>
      <c r="D1680" s="6"/>
      <c r="E1680" s="6"/>
      <c r="F1680" s="6"/>
      <c r="G1680" s="6"/>
      <c r="H1680" s="7"/>
    </row>
    <row r="1681" spans="1:8" customFormat="1">
      <c r="A1681" s="13">
        <f>SUM(A1680,AND($C1681&gt;=Report!$E$2,$C1681&lt;=Report!$E$3))</f>
        <v>10</v>
      </c>
      <c r="B1681" s="4"/>
      <c r="C1681" s="6"/>
      <c r="D1681" s="6"/>
      <c r="E1681" s="6"/>
      <c r="F1681" s="6"/>
      <c r="G1681" s="6"/>
      <c r="H1681" s="7"/>
    </row>
    <row r="1682" spans="1:8" customFormat="1">
      <c r="A1682" s="13">
        <f>SUM(A1681,AND($C1682&gt;=Report!$E$2,$C1682&lt;=Report!$E$3))</f>
        <v>10</v>
      </c>
      <c r="B1682" s="4"/>
      <c r="C1682" s="6"/>
      <c r="D1682" s="6"/>
      <c r="E1682" s="6"/>
      <c r="F1682" s="6"/>
      <c r="G1682" s="6"/>
      <c r="H1682" s="7"/>
    </row>
    <row r="1683" spans="1:8" customFormat="1">
      <c r="A1683" s="13">
        <f>SUM(A1682,AND($C1683&gt;=Report!$E$2,$C1683&lt;=Report!$E$3))</f>
        <v>10</v>
      </c>
      <c r="B1683" s="4"/>
      <c r="C1683" s="6"/>
      <c r="D1683" s="6"/>
      <c r="E1683" s="6"/>
      <c r="F1683" s="6"/>
      <c r="G1683" s="6"/>
      <c r="H1683" s="7"/>
    </row>
    <row r="1684" spans="1:8" customFormat="1">
      <c r="A1684" s="13">
        <f>SUM(A1683,AND($C1684&gt;=Report!$E$2,$C1684&lt;=Report!$E$3))</f>
        <v>10</v>
      </c>
      <c r="B1684" s="4"/>
      <c r="C1684" s="6"/>
      <c r="D1684" s="6"/>
      <c r="E1684" s="6"/>
      <c r="F1684" s="6"/>
      <c r="G1684" s="6"/>
      <c r="H1684" s="7"/>
    </row>
    <row r="1685" spans="1:8" customFormat="1">
      <c r="A1685" s="13">
        <f>SUM(A1684,AND($C1685&gt;=Report!$E$2,$C1685&lt;=Report!$E$3))</f>
        <v>10</v>
      </c>
      <c r="B1685" s="4"/>
      <c r="C1685" s="6"/>
      <c r="D1685" s="6"/>
      <c r="E1685" s="6"/>
      <c r="F1685" s="6"/>
      <c r="G1685" s="6"/>
      <c r="H1685" s="7"/>
    </row>
    <row r="1686" spans="1:8" customFormat="1">
      <c r="A1686" s="13">
        <f>SUM(A1685,AND($C1686&gt;=Report!$E$2,$C1686&lt;=Report!$E$3))</f>
        <v>10</v>
      </c>
      <c r="B1686" s="4"/>
      <c r="C1686" s="6"/>
      <c r="D1686" s="6"/>
      <c r="E1686" s="6"/>
      <c r="F1686" s="6"/>
      <c r="G1686" s="6"/>
      <c r="H1686" s="7"/>
    </row>
    <row r="1687" spans="1:8" customFormat="1">
      <c r="A1687" s="13">
        <f>SUM(A1686,AND($C1687&gt;=Report!$E$2,$C1687&lt;=Report!$E$3))</f>
        <v>10</v>
      </c>
      <c r="B1687" s="4"/>
      <c r="C1687" s="6"/>
      <c r="D1687" s="6"/>
      <c r="E1687" s="6"/>
      <c r="F1687" s="6"/>
      <c r="G1687" s="6"/>
      <c r="H1687" s="7"/>
    </row>
    <row r="1688" spans="1:8" customFormat="1">
      <c r="A1688" s="13">
        <f>SUM(A1687,AND($C1688&gt;=Report!$E$2,$C1688&lt;=Report!$E$3))</f>
        <v>10</v>
      </c>
      <c r="B1688" s="4"/>
      <c r="C1688" s="6"/>
      <c r="D1688" s="6"/>
      <c r="E1688" s="6"/>
      <c r="F1688" s="6"/>
      <c r="G1688" s="6"/>
      <c r="H1688" s="7"/>
    </row>
    <row r="1689" spans="1:8" customFormat="1">
      <c r="A1689" s="13">
        <f>SUM(A1688,AND($C1689&gt;=Report!$E$2,$C1689&lt;=Report!$E$3))</f>
        <v>10</v>
      </c>
      <c r="B1689" s="4"/>
      <c r="C1689" s="6"/>
      <c r="D1689" s="6"/>
      <c r="E1689" s="6"/>
      <c r="F1689" s="6"/>
      <c r="G1689" s="6"/>
      <c r="H1689" s="7"/>
    </row>
    <row r="1690" spans="1:8" customFormat="1">
      <c r="A1690" s="13">
        <f>SUM(A1689,AND($C1690&gt;=Report!$E$2,$C1690&lt;=Report!$E$3))</f>
        <v>10</v>
      </c>
      <c r="B1690" s="4"/>
      <c r="C1690" s="6"/>
      <c r="D1690" s="6"/>
      <c r="E1690" s="6"/>
      <c r="F1690" s="6"/>
      <c r="G1690" s="6"/>
      <c r="H1690" s="7"/>
    </row>
    <row r="1691" spans="1:8" customFormat="1">
      <c r="A1691" s="13">
        <f>SUM(A1690,AND($C1691&gt;=Report!$E$2,$C1691&lt;=Report!$E$3))</f>
        <v>10</v>
      </c>
      <c r="B1691" s="4"/>
      <c r="C1691" s="6"/>
      <c r="D1691" s="6"/>
      <c r="E1691" s="6"/>
      <c r="F1691" s="6"/>
      <c r="G1691" s="6"/>
      <c r="H1691" s="7"/>
    </row>
    <row r="1692" spans="1:8" customFormat="1">
      <c r="A1692" s="13">
        <f>SUM(A1691,AND($C1692&gt;=Report!$E$2,$C1692&lt;=Report!$E$3))</f>
        <v>10</v>
      </c>
      <c r="B1692" s="4"/>
      <c r="C1692" s="6"/>
      <c r="D1692" s="6"/>
      <c r="E1692" s="6"/>
      <c r="F1692" s="6"/>
      <c r="G1692" s="6"/>
      <c r="H1692" s="7"/>
    </row>
    <row r="1693" spans="1:8" customFormat="1">
      <c r="A1693" s="13">
        <f>SUM(A1692,AND($C1693&gt;=Report!$E$2,$C1693&lt;=Report!$E$3))</f>
        <v>10</v>
      </c>
      <c r="B1693" s="4"/>
      <c r="C1693" s="6"/>
      <c r="D1693" s="6"/>
      <c r="E1693" s="6"/>
      <c r="F1693" s="6"/>
      <c r="G1693" s="6"/>
      <c r="H1693" s="7"/>
    </row>
    <row r="1694" spans="1:8" customFormat="1">
      <c r="A1694" s="13">
        <f>SUM(A1693,AND($C1694&gt;=Report!$E$2,$C1694&lt;=Report!$E$3))</f>
        <v>10</v>
      </c>
      <c r="B1694" s="4"/>
      <c r="C1694" s="6"/>
      <c r="D1694" s="6"/>
      <c r="E1694" s="6"/>
      <c r="F1694" s="6"/>
      <c r="G1694" s="6"/>
      <c r="H1694" s="7"/>
    </row>
    <row r="1695" spans="1:8" customFormat="1">
      <c r="A1695" s="13">
        <f>SUM(A1694,AND($C1695&gt;=Report!$E$2,$C1695&lt;=Report!$E$3))</f>
        <v>10</v>
      </c>
      <c r="B1695" s="4"/>
      <c r="C1695" s="6"/>
      <c r="D1695" s="6"/>
      <c r="E1695" s="6"/>
      <c r="F1695" s="6"/>
      <c r="G1695" s="6"/>
      <c r="H1695" s="7"/>
    </row>
    <row r="1696" spans="1:8" customFormat="1">
      <c r="A1696" s="13">
        <f>SUM(A1695,AND($C1696&gt;=Report!$E$2,$C1696&lt;=Report!$E$3))</f>
        <v>10</v>
      </c>
      <c r="B1696" s="4"/>
      <c r="C1696" s="6"/>
      <c r="D1696" s="6"/>
      <c r="E1696" s="6"/>
      <c r="F1696" s="6"/>
      <c r="G1696" s="6"/>
      <c r="H1696" s="7"/>
    </row>
    <row r="1697" spans="1:8" customFormat="1">
      <c r="A1697" s="13">
        <f>SUM(A1696,AND($C1697&gt;=Report!$E$2,$C1697&lt;=Report!$E$3))</f>
        <v>10</v>
      </c>
      <c r="B1697" s="4"/>
      <c r="C1697" s="6"/>
      <c r="D1697" s="6"/>
      <c r="E1697" s="6"/>
      <c r="F1697" s="6"/>
      <c r="G1697" s="6"/>
      <c r="H1697" s="7"/>
    </row>
    <row r="1698" spans="1:8" customFormat="1">
      <c r="A1698" s="13">
        <f>SUM(A1697,AND($C1698&gt;=Report!$E$2,$C1698&lt;=Report!$E$3))</f>
        <v>10</v>
      </c>
      <c r="B1698" s="4"/>
      <c r="C1698" s="6"/>
      <c r="D1698" s="6"/>
      <c r="E1698" s="6"/>
      <c r="F1698" s="6"/>
      <c r="G1698" s="6"/>
      <c r="H1698" s="7"/>
    </row>
    <row r="1699" spans="1:8" customFormat="1">
      <c r="A1699" s="13">
        <f>SUM(A1698,AND($C1699&gt;=Report!$E$2,$C1699&lt;=Report!$E$3))</f>
        <v>10</v>
      </c>
      <c r="B1699" s="4"/>
      <c r="C1699" s="6"/>
      <c r="D1699" s="6"/>
      <c r="E1699" s="6"/>
      <c r="F1699" s="6"/>
      <c r="G1699" s="6"/>
      <c r="H1699" s="7"/>
    </row>
    <row r="1700" spans="1:8" customFormat="1">
      <c r="A1700" s="13">
        <f>SUM(A1699,AND($C1700&gt;=Report!$E$2,$C1700&lt;=Report!$E$3))</f>
        <v>10</v>
      </c>
      <c r="B1700" s="4"/>
      <c r="C1700" s="6"/>
      <c r="D1700" s="6"/>
      <c r="E1700" s="6"/>
      <c r="F1700" s="6"/>
      <c r="G1700" s="6"/>
      <c r="H1700" s="7"/>
    </row>
    <row r="1701" spans="1:8" customFormat="1">
      <c r="A1701" s="13">
        <f>SUM(A1700,AND($C1701&gt;=Report!$E$2,$C1701&lt;=Report!$E$3))</f>
        <v>10</v>
      </c>
      <c r="B1701" s="4"/>
      <c r="C1701" s="6"/>
      <c r="D1701" s="6"/>
      <c r="E1701" s="6"/>
      <c r="F1701" s="6"/>
      <c r="G1701" s="6"/>
      <c r="H1701" s="7"/>
    </row>
    <row r="1702" spans="1:8" customFormat="1">
      <c r="A1702" s="13">
        <f>SUM(A1701,AND($C1702&gt;=Report!$E$2,$C1702&lt;=Report!$E$3))</f>
        <v>10</v>
      </c>
      <c r="B1702" s="4"/>
      <c r="C1702" s="6"/>
      <c r="D1702" s="6"/>
      <c r="E1702" s="6"/>
      <c r="F1702" s="6"/>
      <c r="G1702" s="6"/>
      <c r="H1702" s="7"/>
    </row>
    <row r="1703" spans="1:8" customFormat="1">
      <c r="A1703" s="13">
        <f>SUM(A1702,AND($C1703&gt;=Report!$E$2,$C1703&lt;=Report!$E$3))</f>
        <v>10</v>
      </c>
      <c r="B1703" s="4"/>
      <c r="C1703" s="6"/>
      <c r="D1703" s="6"/>
      <c r="E1703" s="6"/>
      <c r="F1703" s="6"/>
      <c r="G1703" s="6"/>
      <c r="H1703" s="7"/>
    </row>
    <row r="1704" spans="1:8" customFormat="1">
      <c r="A1704" s="13">
        <f>SUM(A1703,AND($C1704&gt;=Report!$E$2,$C1704&lt;=Report!$E$3))</f>
        <v>10</v>
      </c>
      <c r="B1704" s="4"/>
      <c r="C1704" s="6"/>
      <c r="D1704" s="6"/>
      <c r="E1704" s="6"/>
      <c r="F1704" s="6"/>
      <c r="G1704" s="6"/>
      <c r="H1704" s="7"/>
    </row>
    <row r="1705" spans="1:8" customFormat="1">
      <c r="A1705" s="13">
        <f>SUM(A1704,AND($C1705&gt;=Report!$E$2,$C1705&lt;=Report!$E$3))</f>
        <v>10</v>
      </c>
      <c r="B1705" s="4"/>
      <c r="C1705" s="6"/>
      <c r="D1705" s="6"/>
      <c r="E1705" s="6"/>
      <c r="F1705" s="6"/>
      <c r="G1705" s="6"/>
      <c r="H1705" s="7"/>
    </row>
    <row r="1706" spans="1:8" customFormat="1">
      <c r="A1706" s="13">
        <f>SUM(A1705,AND($C1706&gt;=Report!$E$2,$C1706&lt;=Report!$E$3))</f>
        <v>10</v>
      </c>
      <c r="B1706" s="4"/>
      <c r="C1706" s="6"/>
      <c r="D1706" s="6"/>
      <c r="E1706" s="6"/>
      <c r="F1706" s="6"/>
      <c r="G1706" s="6"/>
      <c r="H1706" s="7"/>
    </row>
    <row r="1707" spans="1:8" customFormat="1">
      <c r="A1707" s="13">
        <f>SUM(A1706,AND($C1707&gt;=Report!$E$2,$C1707&lt;=Report!$E$3))</f>
        <v>10</v>
      </c>
      <c r="B1707" s="4"/>
      <c r="C1707" s="6"/>
      <c r="D1707" s="6"/>
      <c r="E1707" s="6"/>
      <c r="F1707" s="6"/>
      <c r="G1707" s="6"/>
      <c r="H1707" s="7"/>
    </row>
    <row r="1708" spans="1:8" customFormat="1">
      <c r="A1708" s="13">
        <f>SUM(A1707,AND($C1708&gt;=Report!$E$2,$C1708&lt;=Report!$E$3))</f>
        <v>10</v>
      </c>
      <c r="B1708" s="4"/>
      <c r="C1708" s="6"/>
      <c r="D1708" s="6"/>
      <c r="E1708" s="6"/>
      <c r="F1708" s="6"/>
      <c r="G1708" s="6"/>
      <c r="H1708" s="7"/>
    </row>
    <row r="1709" spans="1:8" customFormat="1">
      <c r="A1709" s="13">
        <f>SUM(A1708,AND($C1709&gt;=Report!$E$2,$C1709&lt;=Report!$E$3))</f>
        <v>10</v>
      </c>
      <c r="B1709" s="4"/>
      <c r="C1709" s="6"/>
      <c r="D1709" s="6"/>
      <c r="E1709" s="6"/>
      <c r="F1709" s="6"/>
      <c r="G1709" s="6"/>
      <c r="H1709" s="7"/>
    </row>
    <row r="1710" spans="1:8" customFormat="1">
      <c r="A1710" s="13">
        <f>SUM(A1709,AND($C1710&gt;=Report!$E$2,$C1710&lt;=Report!$E$3))</f>
        <v>10</v>
      </c>
      <c r="B1710" s="4"/>
      <c r="C1710" s="6"/>
      <c r="D1710" s="6"/>
      <c r="E1710" s="6"/>
      <c r="F1710" s="6"/>
      <c r="G1710" s="6"/>
      <c r="H1710" s="7"/>
    </row>
    <row r="1711" spans="1:8" customFormat="1">
      <c r="A1711" s="13">
        <f>SUM(A1710,AND($C1711&gt;=Report!$E$2,$C1711&lt;=Report!$E$3))</f>
        <v>10</v>
      </c>
      <c r="B1711" s="4"/>
      <c r="C1711" s="6"/>
      <c r="D1711" s="6"/>
      <c r="E1711" s="6"/>
      <c r="F1711" s="6"/>
      <c r="G1711" s="6"/>
      <c r="H1711" s="7"/>
    </row>
    <row r="1712" spans="1:8" customFormat="1">
      <c r="A1712" s="13">
        <f>SUM(A1711,AND($C1712&gt;=Report!$E$2,$C1712&lt;=Report!$E$3))</f>
        <v>10</v>
      </c>
      <c r="B1712" s="4"/>
      <c r="C1712" s="6"/>
      <c r="D1712" s="6"/>
      <c r="E1712" s="6"/>
      <c r="F1712" s="6"/>
      <c r="G1712" s="6"/>
      <c r="H1712" s="7"/>
    </row>
    <row r="1713" spans="1:8" customFormat="1">
      <c r="A1713" s="13">
        <f>SUM(A1712,AND($C1713&gt;=Report!$E$2,$C1713&lt;=Report!$E$3))</f>
        <v>10</v>
      </c>
      <c r="B1713" s="4"/>
      <c r="C1713" s="6"/>
      <c r="D1713" s="6"/>
      <c r="E1713" s="6"/>
      <c r="F1713" s="6"/>
      <c r="G1713" s="6"/>
      <c r="H1713" s="7"/>
    </row>
    <row r="1714" spans="1:8" customFormat="1">
      <c r="A1714" s="13">
        <f>SUM(A1713,AND($C1714&gt;=Report!$E$2,$C1714&lt;=Report!$E$3))</f>
        <v>10</v>
      </c>
      <c r="B1714" s="4"/>
      <c r="C1714" s="6"/>
      <c r="D1714" s="6"/>
      <c r="E1714" s="6"/>
      <c r="F1714" s="6"/>
      <c r="G1714" s="6"/>
      <c r="H1714" s="7"/>
    </row>
    <row r="1715" spans="1:8" customFormat="1">
      <c r="A1715" s="13">
        <f>SUM(A1714,AND($C1715&gt;=Report!$E$2,$C1715&lt;=Report!$E$3))</f>
        <v>10</v>
      </c>
      <c r="B1715" s="4"/>
      <c r="C1715" s="6"/>
      <c r="D1715" s="6"/>
      <c r="E1715" s="6"/>
      <c r="F1715" s="6"/>
      <c r="G1715" s="6"/>
      <c r="H1715" s="7"/>
    </row>
    <row r="1716" spans="1:8" customFormat="1">
      <c r="A1716" s="13">
        <f>SUM(A1715,AND($C1716&gt;=Report!$E$2,$C1716&lt;=Report!$E$3))</f>
        <v>10</v>
      </c>
      <c r="B1716" s="4"/>
      <c r="C1716" s="6"/>
      <c r="D1716" s="6"/>
      <c r="E1716" s="6"/>
      <c r="F1716" s="6"/>
      <c r="G1716" s="6"/>
      <c r="H1716" s="7"/>
    </row>
    <row r="1717" spans="1:8" customFormat="1">
      <c r="A1717" s="13">
        <f>SUM(A1716,AND($C1717&gt;=Report!$E$2,$C1717&lt;=Report!$E$3))</f>
        <v>10</v>
      </c>
      <c r="B1717" s="4"/>
      <c r="C1717" s="6"/>
      <c r="D1717" s="6"/>
      <c r="E1717" s="6"/>
      <c r="F1717" s="6"/>
      <c r="G1717" s="6"/>
      <c r="H1717" s="7"/>
    </row>
    <row r="1718" spans="1:8" customFormat="1">
      <c r="A1718" s="13">
        <f>SUM(A1717,AND($C1718&gt;=Report!$E$2,$C1718&lt;=Report!$E$3))</f>
        <v>10</v>
      </c>
      <c r="B1718" s="4"/>
      <c r="C1718" s="6"/>
      <c r="D1718" s="6"/>
      <c r="E1718" s="6"/>
      <c r="F1718" s="6"/>
      <c r="G1718" s="6"/>
      <c r="H1718" s="7"/>
    </row>
    <row r="1719" spans="1:8" customFormat="1">
      <c r="A1719" s="13">
        <f>SUM(A1718,AND($C1719&gt;=Report!$E$2,$C1719&lt;=Report!$E$3))</f>
        <v>10</v>
      </c>
      <c r="B1719" s="4"/>
      <c r="C1719" s="6"/>
      <c r="D1719" s="6"/>
      <c r="E1719" s="6"/>
      <c r="F1719" s="6"/>
      <c r="G1719" s="6"/>
      <c r="H1719" s="7"/>
    </row>
    <row r="1720" spans="1:8" customFormat="1">
      <c r="A1720" s="13">
        <f>SUM(A1719,AND($C1720&gt;=Report!$E$2,$C1720&lt;=Report!$E$3))</f>
        <v>10</v>
      </c>
      <c r="B1720" s="4"/>
      <c r="C1720" s="6"/>
      <c r="D1720" s="6"/>
      <c r="E1720" s="6"/>
      <c r="F1720" s="6"/>
      <c r="G1720" s="6"/>
      <c r="H1720" s="7"/>
    </row>
    <row r="1721" spans="1:8" customFormat="1">
      <c r="A1721" s="13">
        <f>SUM(A1720,AND($C1721&gt;=Report!$E$2,$C1721&lt;=Report!$E$3))</f>
        <v>10</v>
      </c>
      <c r="B1721" s="4"/>
      <c r="C1721" s="6"/>
      <c r="D1721" s="6"/>
      <c r="E1721" s="6"/>
      <c r="F1721" s="6"/>
      <c r="G1721" s="6"/>
      <c r="H1721" s="7"/>
    </row>
    <row r="1722" spans="1:8" customFormat="1">
      <c r="A1722" s="13">
        <f>SUM(A1721,AND($C1722&gt;=Report!$E$2,$C1722&lt;=Report!$E$3))</f>
        <v>10</v>
      </c>
      <c r="B1722" s="4"/>
      <c r="C1722" s="6"/>
      <c r="D1722" s="6"/>
      <c r="E1722" s="6"/>
      <c r="F1722" s="6"/>
      <c r="G1722" s="6"/>
      <c r="H1722" s="7"/>
    </row>
    <row r="1723" spans="1:8" customFormat="1">
      <c r="A1723" s="13">
        <f>SUM(A1722,AND($C1723&gt;=Report!$E$2,$C1723&lt;=Report!$E$3))</f>
        <v>10</v>
      </c>
      <c r="B1723" s="4"/>
      <c r="C1723" s="6"/>
      <c r="D1723" s="6"/>
      <c r="E1723" s="6"/>
      <c r="F1723" s="6"/>
      <c r="G1723" s="6"/>
      <c r="H1723" s="7"/>
    </row>
    <row r="1724" spans="1:8" customFormat="1">
      <c r="A1724" s="13">
        <f>SUM(A1723,AND($C1724&gt;=Report!$E$2,$C1724&lt;=Report!$E$3))</f>
        <v>10</v>
      </c>
      <c r="B1724" s="4"/>
      <c r="C1724" s="6"/>
      <c r="D1724" s="6"/>
      <c r="E1724" s="6"/>
      <c r="F1724" s="6"/>
      <c r="G1724" s="6"/>
      <c r="H1724" s="7"/>
    </row>
    <row r="1725" spans="1:8" customFormat="1">
      <c r="A1725" s="13">
        <f>SUM(A1724,AND($C1725&gt;=Report!$E$2,$C1725&lt;=Report!$E$3))</f>
        <v>10</v>
      </c>
      <c r="B1725" s="4"/>
      <c r="C1725" s="6"/>
      <c r="D1725" s="6"/>
      <c r="E1725" s="6"/>
      <c r="F1725" s="6"/>
      <c r="G1725" s="6"/>
      <c r="H1725" s="7"/>
    </row>
    <row r="1726" spans="1:8" customFormat="1">
      <c r="A1726" s="13">
        <f>SUM(A1725,AND($C1726&gt;=Report!$E$2,$C1726&lt;=Report!$E$3))</f>
        <v>10</v>
      </c>
      <c r="B1726" s="4"/>
      <c r="C1726" s="6"/>
      <c r="D1726" s="6"/>
      <c r="E1726" s="6"/>
      <c r="F1726" s="6"/>
      <c r="G1726" s="6"/>
      <c r="H1726" s="7"/>
    </row>
    <row r="1727" spans="1:8" customFormat="1">
      <c r="A1727" s="13">
        <f>SUM(A1726,AND($C1727&gt;=Report!$E$2,$C1727&lt;=Report!$E$3))</f>
        <v>10</v>
      </c>
      <c r="B1727" s="4"/>
      <c r="C1727" s="6"/>
      <c r="D1727" s="6"/>
      <c r="E1727" s="6"/>
      <c r="F1727" s="6"/>
      <c r="G1727" s="6"/>
      <c r="H1727" s="7"/>
    </row>
    <row r="1728" spans="1:8" customFormat="1">
      <c r="A1728" s="13">
        <f>SUM(A1727,AND($C1728&gt;=Report!$E$2,$C1728&lt;=Report!$E$3))</f>
        <v>10</v>
      </c>
      <c r="B1728" s="4"/>
      <c r="C1728" s="6"/>
      <c r="D1728" s="6"/>
      <c r="E1728" s="6"/>
      <c r="F1728" s="6"/>
      <c r="G1728" s="6"/>
      <c r="H1728" s="7"/>
    </row>
    <row r="1729" spans="1:8" customFormat="1">
      <c r="A1729" s="13">
        <f>SUM(A1728,AND($C1729&gt;=Report!$E$2,$C1729&lt;=Report!$E$3))</f>
        <v>10</v>
      </c>
      <c r="B1729" s="4"/>
      <c r="C1729" s="6"/>
      <c r="D1729" s="6"/>
      <c r="E1729" s="6"/>
      <c r="F1729" s="6"/>
      <c r="G1729" s="6"/>
      <c r="H1729" s="7"/>
    </row>
    <row r="1730" spans="1:8" customFormat="1">
      <c r="A1730" s="13">
        <f>SUM(A1729,AND($C1730&gt;=Report!$E$2,$C1730&lt;=Report!$E$3))</f>
        <v>10</v>
      </c>
      <c r="B1730" s="4"/>
      <c r="C1730" s="6"/>
      <c r="D1730" s="6"/>
      <c r="E1730" s="6"/>
      <c r="F1730" s="6"/>
      <c r="G1730" s="6"/>
      <c r="H1730" s="7"/>
    </row>
    <row r="1731" spans="1:8" customFormat="1">
      <c r="A1731" s="13">
        <f>SUM(A1730,AND($C1731&gt;=Report!$E$2,$C1731&lt;=Report!$E$3))</f>
        <v>10</v>
      </c>
      <c r="B1731" s="4"/>
      <c r="C1731" s="6"/>
      <c r="D1731" s="6"/>
      <c r="E1731" s="6"/>
      <c r="F1731" s="6"/>
      <c r="G1731" s="6"/>
      <c r="H1731" s="7"/>
    </row>
    <row r="1732" spans="1:8" customFormat="1">
      <c r="A1732" s="13">
        <f>SUM(A1731,AND($C1732&gt;=Report!$E$2,$C1732&lt;=Report!$E$3))</f>
        <v>10</v>
      </c>
      <c r="B1732" s="4"/>
      <c r="C1732" s="6"/>
      <c r="D1732" s="6"/>
      <c r="E1732" s="6"/>
      <c r="F1732" s="6"/>
      <c r="G1732" s="6"/>
      <c r="H1732" s="7"/>
    </row>
    <row r="1733" spans="1:8" customFormat="1">
      <c r="A1733" s="13">
        <f>SUM(A1732,AND($C1733&gt;=Report!$E$2,$C1733&lt;=Report!$E$3))</f>
        <v>10</v>
      </c>
      <c r="B1733" s="4"/>
      <c r="C1733" s="6"/>
      <c r="D1733" s="6"/>
      <c r="E1733" s="6"/>
      <c r="F1733" s="6"/>
      <c r="G1733" s="6"/>
      <c r="H1733" s="7"/>
    </row>
    <row r="1734" spans="1:8" customFormat="1">
      <c r="A1734" s="13">
        <f>SUM(A1733,AND($C1734&gt;=Report!$E$2,$C1734&lt;=Report!$E$3))</f>
        <v>10</v>
      </c>
      <c r="B1734" s="4"/>
      <c r="C1734" s="6"/>
      <c r="D1734" s="6"/>
      <c r="E1734" s="6"/>
      <c r="F1734" s="6"/>
      <c r="G1734" s="6"/>
      <c r="H1734" s="7"/>
    </row>
    <row r="1735" spans="1:8" customFormat="1">
      <c r="A1735" s="13">
        <f>SUM(A1734,AND($C1735&gt;=Report!$E$2,$C1735&lt;=Report!$E$3))</f>
        <v>10</v>
      </c>
      <c r="B1735" s="4"/>
      <c r="C1735" s="6"/>
      <c r="D1735" s="6"/>
      <c r="E1735" s="6"/>
      <c r="F1735" s="6"/>
      <c r="G1735" s="6"/>
      <c r="H1735" s="7"/>
    </row>
    <row r="1736" spans="1:8" customFormat="1">
      <c r="A1736" s="13">
        <f>SUM(A1735,AND($C1736&gt;=Report!$E$2,$C1736&lt;=Report!$E$3))</f>
        <v>10</v>
      </c>
      <c r="B1736" s="4"/>
      <c r="C1736" s="6"/>
      <c r="D1736" s="6"/>
      <c r="E1736" s="6"/>
      <c r="F1736" s="6"/>
      <c r="G1736" s="6"/>
      <c r="H1736" s="7"/>
    </row>
    <row r="1737" spans="1:8" customFormat="1">
      <c r="A1737" s="13">
        <f>SUM(A1736,AND($C1737&gt;=Report!$E$2,$C1737&lt;=Report!$E$3))</f>
        <v>10</v>
      </c>
      <c r="B1737" s="4"/>
      <c r="C1737" s="6"/>
      <c r="D1737" s="6"/>
      <c r="E1737" s="6"/>
      <c r="F1737" s="6"/>
      <c r="G1737" s="6"/>
      <c r="H1737" s="7"/>
    </row>
    <row r="1738" spans="1:8" customFormat="1">
      <c r="A1738" s="13">
        <f>SUM(A1737,AND($C1738&gt;=Report!$E$2,$C1738&lt;=Report!$E$3))</f>
        <v>10</v>
      </c>
      <c r="B1738" s="4"/>
      <c r="C1738" s="6"/>
      <c r="D1738" s="6"/>
      <c r="E1738" s="6"/>
      <c r="F1738" s="6"/>
      <c r="G1738" s="6"/>
      <c r="H1738" s="7"/>
    </row>
    <row r="1739" spans="1:8" customFormat="1">
      <c r="A1739" s="13">
        <f>SUM(A1738,AND($C1739&gt;=Report!$E$2,$C1739&lt;=Report!$E$3))</f>
        <v>10</v>
      </c>
      <c r="B1739" s="4"/>
      <c r="C1739" s="6"/>
      <c r="D1739" s="6"/>
      <c r="E1739" s="6"/>
      <c r="F1739" s="6"/>
      <c r="G1739" s="6"/>
      <c r="H1739" s="7"/>
    </row>
    <row r="1740" spans="1:8" customFormat="1">
      <c r="A1740" s="13">
        <f>SUM(A1739,AND($C1740&gt;=Report!$E$2,$C1740&lt;=Report!$E$3))</f>
        <v>10</v>
      </c>
      <c r="B1740" s="4"/>
      <c r="C1740" s="6"/>
      <c r="D1740" s="6"/>
      <c r="E1740" s="6"/>
      <c r="F1740" s="6"/>
      <c r="G1740" s="6"/>
      <c r="H1740" s="7"/>
    </row>
    <row r="1741" spans="1:8" customFormat="1">
      <c r="A1741" s="13">
        <f>SUM(A1740,AND($C1741&gt;=Report!$E$2,$C1741&lt;=Report!$E$3))</f>
        <v>10</v>
      </c>
      <c r="B1741" s="4"/>
      <c r="C1741" s="6"/>
      <c r="D1741" s="6"/>
      <c r="E1741" s="6"/>
      <c r="F1741" s="6"/>
      <c r="G1741" s="6"/>
      <c r="H1741" s="7"/>
    </row>
    <row r="1742" spans="1:8" customFormat="1">
      <c r="A1742" s="13">
        <f>SUM(A1741,AND($C1742&gt;=Report!$E$2,$C1742&lt;=Report!$E$3))</f>
        <v>10</v>
      </c>
      <c r="B1742" s="4"/>
      <c r="C1742" s="6"/>
      <c r="D1742" s="6"/>
      <c r="E1742" s="6"/>
      <c r="F1742" s="6"/>
      <c r="G1742" s="6"/>
      <c r="H1742" s="7"/>
    </row>
    <row r="1743" spans="1:8" customFormat="1">
      <c r="A1743" s="13">
        <f>SUM(A1742,AND($C1743&gt;=Report!$E$2,$C1743&lt;=Report!$E$3))</f>
        <v>10</v>
      </c>
      <c r="B1743" s="4"/>
      <c r="C1743" s="6"/>
      <c r="D1743" s="6"/>
      <c r="E1743" s="6"/>
      <c r="F1743" s="6"/>
      <c r="G1743" s="6"/>
      <c r="H1743" s="7"/>
    </row>
    <row r="1744" spans="1:8" customFormat="1">
      <c r="A1744" s="13">
        <f>SUM(A1743,AND($C1744&gt;=Report!$E$2,$C1744&lt;=Report!$E$3))</f>
        <v>10</v>
      </c>
      <c r="B1744" s="4"/>
      <c r="C1744" s="6"/>
      <c r="D1744" s="6"/>
      <c r="E1744" s="6"/>
      <c r="F1744" s="6"/>
      <c r="G1744" s="6"/>
      <c r="H1744" s="7"/>
    </row>
    <row r="1745" spans="1:8" customFormat="1">
      <c r="A1745" s="13">
        <f>SUM(A1744,AND($C1745&gt;=Report!$E$2,$C1745&lt;=Report!$E$3))</f>
        <v>10</v>
      </c>
      <c r="B1745" s="4"/>
      <c r="C1745" s="6"/>
      <c r="D1745" s="6"/>
      <c r="E1745" s="6"/>
      <c r="F1745" s="6"/>
      <c r="G1745" s="6"/>
      <c r="H1745" s="7"/>
    </row>
    <row r="1746" spans="1:8" customFormat="1">
      <c r="A1746" s="13">
        <f>SUM(A1745,AND($C1746&gt;=Report!$E$2,$C1746&lt;=Report!$E$3))</f>
        <v>10</v>
      </c>
      <c r="B1746" s="4"/>
      <c r="C1746" s="6"/>
      <c r="D1746" s="6"/>
      <c r="E1746" s="6"/>
      <c r="F1746" s="6"/>
      <c r="G1746" s="6"/>
      <c r="H1746" s="7"/>
    </row>
    <row r="1747" spans="1:8" customFormat="1">
      <c r="A1747" s="13">
        <f>SUM(A1746,AND($C1747&gt;=Report!$E$2,$C1747&lt;=Report!$E$3))</f>
        <v>10</v>
      </c>
      <c r="B1747" s="4"/>
      <c r="C1747" s="6"/>
      <c r="D1747" s="6"/>
      <c r="E1747" s="6"/>
      <c r="F1747" s="6"/>
      <c r="G1747" s="6"/>
      <c r="H1747" s="7"/>
    </row>
    <row r="1748" spans="1:8" customFormat="1">
      <c r="A1748" s="13">
        <f>SUM(A1747,AND($C1748&gt;=Report!$E$2,$C1748&lt;=Report!$E$3))</f>
        <v>10</v>
      </c>
      <c r="B1748" s="4"/>
      <c r="C1748" s="6"/>
      <c r="D1748" s="6"/>
      <c r="E1748" s="6"/>
      <c r="F1748" s="6"/>
      <c r="G1748" s="6"/>
      <c r="H1748" s="7"/>
    </row>
    <row r="1749" spans="1:8" customFormat="1">
      <c r="A1749" s="13">
        <f>SUM(A1748,AND($C1749&gt;=Report!$E$2,$C1749&lt;=Report!$E$3))</f>
        <v>10</v>
      </c>
      <c r="B1749" s="4"/>
      <c r="C1749" s="6"/>
      <c r="D1749" s="6"/>
      <c r="E1749" s="6"/>
      <c r="F1749" s="6"/>
      <c r="G1749" s="6"/>
      <c r="H1749" s="7"/>
    </row>
    <row r="1750" spans="1:8" customFormat="1">
      <c r="A1750" s="13">
        <f>SUM(A1749,AND($C1750&gt;=Report!$E$2,$C1750&lt;=Report!$E$3))</f>
        <v>10</v>
      </c>
      <c r="B1750" s="4"/>
      <c r="C1750" s="6"/>
      <c r="D1750" s="6"/>
      <c r="E1750" s="6"/>
      <c r="F1750" s="6"/>
      <c r="G1750" s="6"/>
      <c r="H1750" s="7"/>
    </row>
    <row r="1751" spans="1:8" customFormat="1">
      <c r="A1751" s="13">
        <f>SUM(A1750,AND($C1751&gt;=Report!$E$2,$C1751&lt;=Report!$E$3))</f>
        <v>10</v>
      </c>
      <c r="B1751" s="4"/>
      <c r="C1751" s="6"/>
      <c r="D1751" s="6"/>
      <c r="E1751" s="6"/>
      <c r="F1751" s="6"/>
      <c r="G1751" s="6"/>
      <c r="H1751" s="7"/>
    </row>
    <row r="1752" spans="1:8" customFormat="1">
      <c r="A1752" s="13">
        <f>SUM(A1751,AND($C1752&gt;=Report!$E$2,$C1752&lt;=Report!$E$3))</f>
        <v>10</v>
      </c>
      <c r="B1752" s="4"/>
      <c r="C1752" s="6"/>
      <c r="D1752" s="6"/>
      <c r="E1752" s="6"/>
      <c r="F1752" s="6"/>
      <c r="G1752" s="6"/>
      <c r="H1752" s="7"/>
    </row>
    <row r="1753" spans="1:8" customFormat="1">
      <c r="A1753" s="13">
        <f>SUM(A1752,AND($C1753&gt;=Report!$E$2,$C1753&lt;=Report!$E$3))</f>
        <v>10</v>
      </c>
      <c r="B1753" s="4"/>
      <c r="C1753" s="6"/>
      <c r="D1753" s="6"/>
      <c r="E1753" s="6"/>
      <c r="F1753" s="6"/>
      <c r="G1753" s="6"/>
      <c r="H1753" s="7"/>
    </row>
    <row r="1754" spans="1:8" customFormat="1">
      <c r="A1754" s="13">
        <f>SUM(A1753,AND($C1754&gt;=Report!$E$2,$C1754&lt;=Report!$E$3))</f>
        <v>10</v>
      </c>
      <c r="B1754" s="4"/>
      <c r="C1754" s="6"/>
      <c r="D1754" s="6"/>
      <c r="E1754" s="6"/>
      <c r="F1754" s="6"/>
      <c r="G1754" s="6"/>
      <c r="H1754" s="7"/>
    </row>
    <row r="1755" spans="1:8" customFormat="1">
      <c r="A1755" s="13">
        <f>SUM(A1754,AND($C1755&gt;=Report!$E$2,$C1755&lt;=Report!$E$3))</f>
        <v>10</v>
      </c>
      <c r="B1755" s="4"/>
      <c r="C1755" s="6"/>
      <c r="D1755" s="6"/>
      <c r="E1755" s="6"/>
      <c r="F1755" s="6"/>
      <c r="G1755" s="6"/>
      <c r="H1755" s="7"/>
    </row>
    <row r="1756" spans="1:8" customFormat="1">
      <c r="A1756" s="13">
        <f>SUM(A1755,AND($C1756&gt;=Report!$E$2,$C1756&lt;=Report!$E$3))</f>
        <v>10</v>
      </c>
      <c r="B1756" s="4"/>
      <c r="C1756" s="6"/>
      <c r="D1756" s="6"/>
      <c r="E1756" s="6"/>
      <c r="F1756" s="6"/>
      <c r="G1756" s="6"/>
      <c r="H1756" s="7"/>
    </row>
    <row r="1757" spans="1:8" customFormat="1">
      <c r="A1757" s="13">
        <f>SUM(A1756,AND($C1757&gt;=Report!$E$2,$C1757&lt;=Report!$E$3))</f>
        <v>10</v>
      </c>
      <c r="B1757" s="4"/>
      <c r="C1757" s="6"/>
      <c r="D1757" s="6"/>
      <c r="E1757" s="6"/>
      <c r="F1757" s="6"/>
      <c r="G1757" s="6"/>
      <c r="H1757" s="7"/>
    </row>
    <row r="1758" spans="1:8" customFormat="1">
      <c r="A1758" s="13">
        <f>SUM(A1757,AND($C1758&gt;=Report!$E$2,$C1758&lt;=Report!$E$3))</f>
        <v>10</v>
      </c>
      <c r="B1758" s="4"/>
      <c r="C1758" s="6"/>
      <c r="D1758" s="6"/>
      <c r="E1758" s="6"/>
      <c r="F1758" s="6"/>
      <c r="G1758" s="6"/>
      <c r="H1758" s="7"/>
    </row>
    <row r="1759" spans="1:8" customFormat="1">
      <c r="A1759" s="13">
        <f>SUM(A1758,AND($C1759&gt;=Report!$E$2,$C1759&lt;=Report!$E$3))</f>
        <v>10</v>
      </c>
      <c r="B1759" s="4"/>
      <c r="C1759" s="6"/>
      <c r="D1759" s="6"/>
      <c r="E1759" s="6"/>
      <c r="F1759" s="6"/>
      <c r="G1759" s="6"/>
      <c r="H1759" s="7"/>
    </row>
    <row r="1760" spans="1:8" customFormat="1">
      <c r="A1760" s="13">
        <f>SUM(A1759,AND($C1760&gt;=Report!$E$2,$C1760&lt;=Report!$E$3))</f>
        <v>10</v>
      </c>
      <c r="B1760" s="4"/>
      <c r="C1760" s="6"/>
      <c r="D1760" s="6"/>
      <c r="E1760" s="6"/>
      <c r="F1760" s="6"/>
      <c r="G1760" s="6"/>
      <c r="H1760" s="7"/>
    </row>
    <row r="1761" spans="1:8" customFormat="1">
      <c r="A1761" s="13">
        <f>SUM(A1760,AND($C1761&gt;=Report!$E$2,$C1761&lt;=Report!$E$3))</f>
        <v>10</v>
      </c>
      <c r="B1761" s="4"/>
      <c r="C1761" s="6"/>
      <c r="D1761" s="6"/>
      <c r="E1761" s="6"/>
      <c r="F1761" s="6"/>
      <c r="G1761" s="6"/>
      <c r="H1761" s="7"/>
    </row>
    <row r="1762" spans="1:8" customFormat="1">
      <c r="A1762" s="13">
        <f>SUM(A1761,AND($C1762&gt;=Report!$E$2,$C1762&lt;=Report!$E$3))</f>
        <v>10</v>
      </c>
      <c r="B1762" s="4"/>
      <c r="C1762" s="6"/>
      <c r="D1762" s="6"/>
      <c r="E1762" s="6"/>
      <c r="F1762" s="6"/>
      <c r="G1762" s="6"/>
      <c r="H1762" s="7"/>
    </row>
    <row r="1763" spans="1:8" customFormat="1">
      <c r="A1763" s="13">
        <f>SUM(A1762,AND($C1763&gt;=Report!$E$2,$C1763&lt;=Report!$E$3))</f>
        <v>10</v>
      </c>
      <c r="B1763" s="4"/>
      <c r="C1763" s="6"/>
      <c r="D1763" s="6"/>
      <c r="E1763" s="6"/>
      <c r="F1763" s="6"/>
      <c r="G1763" s="6"/>
      <c r="H1763" s="7"/>
    </row>
    <row r="1764" spans="1:8" customFormat="1">
      <c r="A1764" s="13">
        <f>SUM(A1763,AND($C1764&gt;=Report!$E$2,$C1764&lt;=Report!$E$3))</f>
        <v>10</v>
      </c>
      <c r="B1764" s="4"/>
      <c r="C1764" s="6"/>
      <c r="D1764" s="6"/>
      <c r="E1764" s="6"/>
      <c r="F1764" s="6"/>
      <c r="G1764" s="6"/>
      <c r="H1764" s="7"/>
    </row>
    <row r="1765" spans="1:8" customFormat="1">
      <c r="A1765" s="13">
        <f>SUM(A1764,AND($C1765&gt;=Report!$E$2,$C1765&lt;=Report!$E$3))</f>
        <v>10</v>
      </c>
      <c r="B1765" s="4"/>
      <c r="C1765" s="6"/>
      <c r="D1765" s="6"/>
      <c r="E1765" s="6"/>
      <c r="F1765" s="6"/>
      <c r="G1765" s="6"/>
      <c r="H1765" s="7"/>
    </row>
    <row r="1766" spans="1:8" customFormat="1">
      <c r="A1766" s="13">
        <f>SUM(A1765,AND($C1766&gt;=Report!$E$2,$C1766&lt;=Report!$E$3))</f>
        <v>10</v>
      </c>
      <c r="B1766" s="4"/>
      <c r="C1766" s="6"/>
      <c r="D1766" s="6"/>
      <c r="E1766" s="6"/>
      <c r="F1766" s="6"/>
      <c r="G1766" s="6"/>
      <c r="H1766" s="7"/>
    </row>
    <row r="1767" spans="1:8" customFormat="1">
      <c r="A1767" s="13">
        <f>SUM(A1766,AND($C1767&gt;=Report!$E$2,$C1767&lt;=Report!$E$3))</f>
        <v>10</v>
      </c>
      <c r="B1767" s="4"/>
      <c r="C1767" s="6"/>
      <c r="D1767" s="6"/>
      <c r="E1767" s="6"/>
      <c r="F1767" s="6"/>
      <c r="G1767" s="6"/>
      <c r="H1767" s="7"/>
    </row>
    <row r="1768" spans="1:8" customFormat="1">
      <c r="A1768" s="13">
        <f>SUM(A1767,AND($C1768&gt;=Report!$E$2,$C1768&lt;=Report!$E$3))</f>
        <v>10</v>
      </c>
      <c r="B1768" s="4"/>
      <c r="C1768" s="6"/>
      <c r="D1768" s="6"/>
      <c r="E1768" s="6"/>
      <c r="F1768" s="6"/>
      <c r="G1768" s="6"/>
      <c r="H1768" s="7"/>
    </row>
    <row r="1769" spans="1:8" customFormat="1">
      <c r="A1769" s="13">
        <f>SUM(A1768,AND($C1769&gt;=Report!$E$2,$C1769&lt;=Report!$E$3))</f>
        <v>10</v>
      </c>
      <c r="B1769" s="4"/>
      <c r="C1769" s="6"/>
      <c r="D1769" s="6"/>
      <c r="E1769" s="6"/>
      <c r="F1769" s="6"/>
      <c r="G1769" s="6"/>
      <c r="H1769" s="7"/>
    </row>
    <row r="1770" spans="1:8" customFormat="1">
      <c r="A1770" s="13">
        <f>SUM(A1769,AND($C1770&gt;=Report!$E$2,$C1770&lt;=Report!$E$3))</f>
        <v>10</v>
      </c>
      <c r="B1770" s="4"/>
      <c r="C1770" s="6"/>
      <c r="D1770" s="6"/>
      <c r="E1770" s="6"/>
      <c r="F1770" s="6"/>
      <c r="G1770" s="6"/>
      <c r="H1770" s="7"/>
    </row>
    <row r="1771" spans="1:8" customFormat="1">
      <c r="A1771" s="13">
        <f>SUM(A1770,AND($C1771&gt;=Report!$E$2,$C1771&lt;=Report!$E$3))</f>
        <v>10</v>
      </c>
      <c r="B1771" s="4"/>
      <c r="C1771" s="6"/>
      <c r="D1771" s="6"/>
      <c r="E1771" s="6"/>
      <c r="F1771" s="6"/>
      <c r="G1771" s="6"/>
      <c r="H1771" s="7"/>
    </row>
    <row r="1772" spans="1:8" customFormat="1">
      <c r="A1772" s="13">
        <f>SUM(A1771,AND($C1772&gt;=Report!$E$2,$C1772&lt;=Report!$E$3))</f>
        <v>10</v>
      </c>
      <c r="B1772" s="4"/>
      <c r="C1772" s="6"/>
      <c r="D1772" s="6"/>
      <c r="E1772" s="6"/>
      <c r="F1772" s="6"/>
      <c r="G1772" s="6"/>
      <c r="H1772" s="7"/>
    </row>
    <row r="1773" spans="1:8" customFormat="1">
      <c r="A1773" s="13">
        <f>SUM(A1772,AND($C1773&gt;=Report!$E$2,$C1773&lt;=Report!$E$3))</f>
        <v>10</v>
      </c>
      <c r="B1773" s="4"/>
      <c r="C1773" s="6"/>
      <c r="D1773" s="6"/>
      <c r="E1773" s="6"/>
      <c r="F1773" s="6"/>
      <c r="G1773" s="6"/>
      <c r="H1773" s="7"/>
    </row>
    <row r="1774" spans="1:8" customFormat="1">
      <c r="A1774" s="13">
        <f>SUM(A1773,AND($C1774&gt;=Report!$E$2,$C1774&lt;=Report!$E$3))</f>
        <v>10</v>
      </c>
      <c r="B1774" s="4"/>
      <c r="C1774" s="6"/>
      <c r="D1774" s="6"/>
      <c r="E1774" s="6"/>
      <c r="F1774" s="6"/>
      <c r="G1774" s="6"/>
      <c r="H1774" s="7"/>
    </row>
    <row r="1775" spans="1:8" customFormat="1">
      <c r="A1775" s="13">
        <f>SUM(A1774,AND($C1775&gt;=Report!$E$2,$C1775&lt;=Report!$E$3))</f>
        <v>10</v>
      </c>
      <c r="B1775" s="4"/>
      <c r="C1775" s="6"/>
      <c r="D1775" s="6"/>
      <c r="E1775" s="6"/>
      <c r="F1775" s="6"/>
      <c r="G1775" s="6"/>
      <c r="H1775" s="7"/>
    </row>
    <row r="1776" spans="1:8" customFormat="1">
      <c r="A1776" s="13">
        <f>SUM(A1775,AND($C1776&gt;=Report!$E$2,$C1776&lt;=Report!$E$3))</f>
        <v>10</v>
      </c>
      <c r="B1776" s="4"/>
      <c r="C1776" s="6"/>
      <c r="D1776" s="6"/>
      <c r="E1776" s="6"/>
      <c r="F1776" s="6"/>
      <c r="G1776" s="6"/>
      <c r="H1776" s="7"/>
    </row>
    <row r="1777" spans="1:8" customFormat="1">
      <c r="A1777" s="13">
        <f>SUM(A1776,AND($C1777&gt;=Report!$E$2,$C1777&lt;=Report!$E$3))</f>
        <v>10</v>
      </c>
      <c r="B1777" s="4"/>
      <c r="C1777" s="6"/>
      <c r="D1777" s="6"/>
      <c r="E1777" s="6"/>
      <c r="F1777" s="6"/>
      <c r="G1777" s="6"/>
      <c r="H1777" s="7"/>
    </row>
    <row r="1778" spans="1:8" customFormat="1">
      <c r="A1778" s="13">
        <f>SUM(A1777,AND($C1778&gt;=Report!$E$2,$C1778&lt;=Report!$E$3))</f>
        <v>10</v>
      </c>
      <c r="B1778" s="4"/>
      <c r="C1778" s="6"/>
      <c r="D1778" s="6"/>
      <c r="E1778" s="6"/>
      <c r="F1778" s="6"/>
      <c r="G1778" s="6"/>
      <c r="H1778" s="7"/>
    </row>
    <row r="1779" spans="1:8" customFormat="1">
      <c r="A1779" s="13">
        <f>SUM(A1778,AND($C1779&gt;=Report!$E$2,$C1779&lt;=Report!$E$3))</f>
        <v>10</v>
      </c>
      <c r="B1779" s="4"/>
      <c r="C1779" s="6"/>
      <c r="D1779" s="6"/>
      <c r="E1779" s="6"/>
      <c r="F1779" s="6"/>
      <c r="G1779" s="6"/>
      <c r="H1779" s="7"/>
    </row>
    <row r="1780" spans="1:8" customFormat="1">
      <c r="A1780" s="13">
        <f>SUM(A1779,AND($C1780&gt;=Report!$E$2,$C1780&lt;=Report!$E$3))</f>
        <v>10</v>
      </c>
      <c r="B1780" s="4"/>
      <c r="C1780" s="6"/>
      <c r="D1780" s="6"/>
      <c r="E1780" s="6"/>
      <c r="F1780" s="6"/>
      <c r="G1780" s="6"/>
      <c r="H1780" s="7"/>
    </row>
    <row r="1781" spans="1:8" customFormat="1">
      <c r="A1781" s="13">
        <f>SUM(A1780,AND($C1781&gt;=Report!$E$2,$C1781&lt;=Report!$E$3))</f>
        <v>10</v>
      </c>
      <c r="B1781" s="4"/>
      <c r="C1781" s="6"/>
      <c r="D1781" s="6"/>
      <c r="E1781" s="6"/>
      <c r="F1781" s="6"/>
      <c r="G1781" s="6"/>
      <c r="H1781" s="7"/>
    </row>
    <row r="1782" spans="1:8" customFormat="1">
      <c r="A1782" s="13">
        <f>SUM(A1781,AND($C1782&gt;=Report!$E$2,$C1782&lt;=Report!$E$3))</f>
        <v>10</v>
      </c>
      <c r="B1782" s="4"/>
      <c r="C1782" s="6"/>
      <c r="D1782" s="6"/>
      <c r="E1782" s="6"/>
      <c r="F1782" s="6"/>
      <c r="G1782" s="6"/>
      <c r="H1782" s="7"/>
    </row>
    <row r="1783" spans="1:8" customFormat="1">
      <c r="A1783" s="13">
        <f>SUM(A1782,AND($C1783&gt;=Report!$E$2,$C1783&lt;=Report!$E$3))</f>
        <v>10</v>
      </c>
      <c r="B1783" s="4"/>
      <c r="C1783" s="6"/>
      <c r="D1783" s="6"/>
      <c r="E1783" s="6"/>
      <c r="F1783" s="6"/>
      <c r="G1783" s="6"/>
      <c r="H1783" s="7"/>
    </row>
    <row r="1784" spans="1:8" customFormat="1">
      <c r="A1784" s="13">
        <f>SUM(A1783,AND($C1784&gt;=Report!$E$2,$C1784&lt;=Report!$E$3))</f>
        <v>10</v>
      </c>
      <c r="B1784" s="4"/>
      <c r="C1784" s="6"/>
      <c r="D1784" s="6"/>
      <c r="E1784" s="6"/>
      <c r="F1784" s="6"/>
      <c r="G1784" s="6"/>
      <c r="H1784" s="7"/>
    </row>
    <row r="1785" spans="1:8" customFormat="1">
      <c r="A1785" s="13">
        <f>SUM(A1784,AND($C1785&gt;=Report!$E$2,$C1785&lt;=Report!$E$3))</f>
        <v>10</v>
      </c>
      <c r="B1785" s="4"/>
      <c r="C1785" s="6"/>
      <c r="D1785" s="6"/>
      <c r="E1785" s="6"/>
      <c r="F1785" s="6"/>
      <c r="G1785" s="6"/>
      <c r="H1785" s="7"/>
    </row>
    <row r="1786" spans="1:8" customFormat="1">
      <c r="A1786" s="13">
        <f>SUM(A1785,AND($C1786&gt;=Report!$E$2,$C1786&lt;=Report!$E$3))</f>
        <v>10</v>
      </c>
      <c r="B1786" s="4"/>
      <c r="C1786" s="6"/>
      <c r="D1786" s="6"/>
      <c r="E1786" s="6"/>
      <c r="F1786" s="6"/>
      <c r="G1786" s="6"/>
      <c r="H1786" s="7"/>
    </row>
    <row r="1787" spans="1:8" customFormat="1">
      <c r="A1787" s="13">
        <f>SUM(A1786,AND($C1787&gt;=Report!$E$2,$C1787&lt;=Report!$E$3))</f>
        <v>10</v>
      </c>
      <c r="B1787" s="4"/>
      <c r="C1787" s="6"/>
      <c r="D1787" s="6"/>
      <c r="E1787" s="6"/>
      <c r="F1787" s="6"/>
      <c r="G1787" s="6"/>
      <c r="H1787" s="7"/>
    </row>
    <row r="1788" spans="1:8" customFormat="1">
      <c r="A1788" s="13">
        <f>SUM(A1787,AND($C1788&gt;=Report!$E$2,$C1788&lt;=Report!$E$3))</f>
        <v>10</v>
      </c>
      <c r="B1788" s="4"/>
      <c r="C1788" s="6"/>
      <c r="D1788" s="6"/>
      <c r="E1788" s="6"/>
      <c r="F1788" s="6"/>
      <c r="G1788" s="6"/>
      <c r="H1788" s="7"/>
    </row>
    <row r="1789" spans="1:8" customFormat="1">
      <c r="A1789" s="13">
        <f>SUM(A1788,AND($C1789&gt;=Report!$E$2,$C1789&lt;=Report!$E$3))</f>
        <v>10</v>
      </c>
      <c r="B1789" s="4"/>
      <c r="C1789" s="6"/>
      <c r="D1789" s="6"/>
      <c r="E1789" s="6"/>
      <c r="F1789" s="6"/>
      <c r="G1789" s="6"/>
      <c r="H1789" s="7"/>
    </row>
    <row r="1790" spans="1:8" customFormat="1">
      <c r="A1790" s="13">
        <f>SUM(A1789,AND($C1790&gt;=Report!$E$2,$C1790&lt;=Report!$E$3))</f>
        <v>10</v>
      </c>
      <c r="B1790" s="4"/>
      <c r="C1790" s="6"/>
      <c r="D1790" s="6"/>
      <c r="E1790" s="6"/>
      <c r="F1790" s="6"/>
      <c r="G1790" s="6"/>
      <c r="H1790" s="7"/>
    </row>
    <row r="1791" spans="1:8" customFormat="1">
      <c r="A1791" s="13">
        <f>SUM(A1790,AND($C1791&gt;=Report!$E$2,$C1791&lt;=Report!$E$3))</f>
        <v>10</v>
      </c>
      <c r="B1791" s="4"/>
      <c r="C1791" s="6"/>
      <c r="D1791" s="6"/>
      <c r="E1791" s="6"/>
      <c r="F1791" s="6"/>
      <c r="G1791" s="6"/>
      <c r="H1791" s="7"/>
    </row>
    <row r="1792" spans="1:8" customFormat="1">
      <c r="A1792" s="13">
        <f>SUM(A1791,AND($C1792&gt;=Report!$E$2,$C1792&lt;=Report!$E$3))</f>
        <v>10</v>
      </c>
      <c r="B1792" s="4"/>
      <c r="C1792" s="6"/>
      <c r="D1792" s="6"/>
      <c r="E1792" s="6"/>
      <c r="F1792" s="6"/>
      <c r="G1792" s="6"/>
      <c r="H1792" s="7"/>
    </row>
    <row r="1793" spans="1:8" customFormat="1">
      <c r="A1793" s="13">
        <f>SUM(A1792,AND($C1793&gt;=Report!$E$2,$C1793&lt;=Report!$E$3))</f>
        <v>10</v>
      </c>
      <c r="B1793" s="4"/>
      <c r="C1793" s="6"/>
      <c r="D1793" s="6"/>
      <c r="E1793" s="6"/>
      <c r="F1793" s="6"/>
      <c r="G1793" s="6"/>
      <c r="H1793" s="7"/>
    </row>
    <row r="1794" spans="1:8" customFormat="1">
      <c r="A1794" s="13">
        <f>SUM(A1793,AND($C1794&gt;=Report!$E$2,$C1794&lt;=Report!$E$3))</f>
        <v>10</v>
      </c>
      <c r="B1794" s="4"/>
      <c r="C1794" s="6"/>
      <c r="D1794" s="6"/>
      <c r="E1794" s="6"/>
      <c r="F1794" s="6"/>
      <c r="G1794" s="6"/>
      <c r="H1794" s="7"/>
    </row>
    <row r="1795" spans="1:8" customFormat="1">
      <c r="A1795" s="13">
        <f>SUM(A1794,AND($C1795&gt;=Report!$E$2,$C1795&lt;=Report!$E$3))</f>
        <v>10</v>
      </c>
      <c r="B1795" s="4"/>
      <c r="C1795" s="6"/>
      <c r="D1795" s="6"/>
      <c r="E1795" s="6"/>
      <c r="F1795" s="6"/>
      <c r="G1795" s="6"/>
      <c r="H1795" s="7"/>
    </row>
    <row r="1796" spans="1:8" customFormat="1">
      <c r="A1796" s="13">
        <f>SUM(A1795,AND($C1796&gt;=Report!$E$2,$C1796&lt;=Report!$E$3))</f>
        <v>10</v>
      </c>
      <c r="B1796" s="4"/>
      <c r="C1796" s="6"/>
      <c r="D1796" s="6"/>
      <c r="E1796" s="6"/>
      <c r="F1796" s="6"/>
      <c r="G1796" s="6"/>
      <c r="H1796" s="7"/>
    </row>
    <row r="1797" spans="1:8" customFormat="1">
      <c r="A1797" s="13">
        <f>SUM(A1796,AND($C1797&gt;=Report!$E$2,$C1797&lt;=Report!$E$3))</f>
        <v>10</v>
      </c>
      <c r="B1797" s="4"/>
      <c r="C1797" s="6"/>
      <c r="D1797" s="6"/>
      <c r="E1797" s="6"/>
      <c r="F1797" s="6"/>
      <c r="G1797" s="6"/>
      <c r="H1797" s="7"/>
    </row>
    <row r="1798" spans="1:8" customFormat="1">
      <c r="A1798" s="13">
        <f>SUM(A1797,AND($C1798&gt;=Report!$E$2,$C1798&lt;=Report!$E$3))</f>
        <v>10</v>
      </c>
      <c r="B1798" s="4"/>
      <c r="C1798" s="6"/>
      <c r="D1798" s="6"/>
      <c r="E1798" s="6"/>
      <c r="F1798" s="6"/>
      <c r="G1798" s="6"/>
      <c r="H1798" s="7"/>
    </row>
    <row r="1799" spans="1:8" customFormat="1">
      <c r="A1799" s="13">
        <f>SUM(A1798,AND($C1799&gt;=Report!$E$2,$C1799&lt;=Report!$E$3))</f>
        <v>10</v>
      </c>
      <c r="B1799" s="4"/>
      <c r="C1799" s="6"/>
      <c r="D1799" s="6"/>
      <c r="E1799" s="6"/>
      <c r="F1799" s="6"/>
      <c r="G1799" s="6"/>
      <c r="H1799" s="7"/>
    </row>
    <row r="1800" spans="1:8" customFormat="1">
      <c r="A1800" s="13">
        <f>SUM(A1799,AND($C1800&gt;=Report!$E$2,$C1800&lt;=Report!$E$3))</f>
        <v>10</v>
      </c>
      <c r="B1800" s="4"/>
      <c r="C1800" s="6"/>
      <c r="D1800" s="6"/>
      <c r="E1800" s="6"/>
      <c r="F1800" s="6"/>
      <c r="G1800" s="6"/>
      <c r="H1800" s="7"/>
    </row>
    <row r="1801" spans="1:8" customFormat="1">
      <c r="A1801" s="13">
        <f>SUM(A1800,AND($C1801&gt;=Report!$E$2,$C1801&lt;=Report!$E$3))</f>
        <v>10</v>
      </c>
      <c r="B1801" s="4"/>
      <c r="C1801" s="6"/>
      <c r="D1801" s="6"/>
      <c r="E1801" s="6"/>
      <c r="F1801" s="6"/>
      <c r="G1801" s="6"/>
      <c r="H1801" s="7"/>
    </row>
    <row r="1802" spans="1:8" customFormat="1">
      <c r="A1802" s="13">
        <f>SUM(A1801,AND($C1802&gt;=Report!$E$2,$C1802&lt;=Report!$E$3))</f>
        <v>10</v>
      </c>
      <c r="B1802" s="4"/>
      <c r="C1802" s="6"/>
      <c r="D1802" s="6"/>
      <c r="E1802" s="6"/>
      <c r="F1802" s="6"/>
      <c r="G1802" s="6"/>
      <c r="H1802" s="7"/>
    </row>
    <row r="1803" spans="1:8" customFormat="1">
      <c r="A1803" s="13">
        <f>SUM(A1802,AND($C1803&gt;=Report!$E$2,$C1803&lt;=Report!$E$3))</f>
        <v>10</v>
      </c>
      <c r="B1803" s="4"/>
      <c r="C1803" s="6"/>
      <c r="D1803" s="6"/>
      <c r="E1803" s="6"/>
      <c r="F1803" s="6"/>
      <c r="G1803" s="6"/>
      <c r="H1803" s="7"/>
    </row>
    <row r="1804" spans="1:8" customFormat="1">
      <c r="A1804" s="13">
        <f>SUM(A1803,AND($C1804&gt;=Report!$E$2,$C1804&lt;=Report!$E$3))</f>
        <v>10</v>
      </c>
      <c r="B1804" s="4"/>
      <c r="C1804" s="6"/>
      <c r="D1804" s="6"/>
      <c r="E1804" s="6"/>
      <c r="F1804" s="6"/>
      <c r="G1804" s="6"/>
      <c r="H1804" s="7"/>
    </row>
    <row r="1805" spans="1:8" customFormat="1">
      <c r="A1805" s="13">
        <f>SUM(A1804,AND($C1805&gt;=Report!$E$2,$C1805&lt;=Report!$E$3))</f>
        <v>10</v>
      </c>
      <c r="B1805" s="4"/>
      <c r="C1805" s="6"/>
      <c r="D1805" s="6"/>
      <c r="E1805" s="6"/>
      <c r="F1805" s="6"/>
      <c r="G1805" s="6"/>
      <c r="H1805" s="7"/>
    </row>
    <row r="1806" spans="1:8" customFormat="1">
      <c r="A1806" s="13">
        <f>SUM(A1805,AND($C1806&gt;=Report!$E$2,$C1806&lt;=Report!$E$3))</f>
        <v>10</v>
      </c>
      <c r="B1806" s="4"/>
      <c r="C1806" s="6"/>
      <c r="D1806" s="6"/>
      <c r="E1806" s="6"/>
      <c r="F1806" s="6"/>
      <c r="G1806" s="6"/>
      <c r="H1806" s="7"/>
    </row>
    <row r="1807" spans="1:8" customFormat="1">
      <c r="A1807" s="13">
        <f>SUM(A1806,AND($C1807&gt;=Report!$E$2,$C1807&lt;=Report!$E$3))</f>
        <v>10</v>
      </c>
      <c r="B1807" s="4"/>
      <c r="C1807" s="6"/>
      <c r="D1807" s="6"/>
      <c r="E1807" s="6"/>
      <c r="F1807" s="6"/>
      <c r="G1807" s="6"/>
      <c r="H1807" s="7"/>
    </row>
    <row r="1808" spans="1:8" customFormat="1">
      <c r="A1808" s="13">
        <f>SUM(A1807,AND($C1808&gt;=Report!$E$2,$C1808&lt;=Report!$E$3))</f>
        <v>10</v>
      </c>
      <c r="B1808" s="4"/>
      <c r="C1808" s="6"/>
      <c r="D1808" s="6"/>
      <c r="E1808" s="6"/>
      <c r="F1808" s="6"/>
      <c r="G1808" s="6"/>
      <c r="H1808" s="7"/>
    </row>
    <row r="1809" spans="1:8" customFormat="1">
      <c r="A1809" s="13">
        <f>SUM(A1808,AND($C1809&gt;=Report!$E$2,$C1809&lt;=Report!$E$3))</f>
        <v>10</v>
      </c>
      <c r="B1809" s="4"/>
      <c r="C1809" s="6"/>
      <c r="D1809" s="6"/>
      <c r="E1809" s="6"/>
      <c r="F1809" s="6"/>
      <c r="G1809" s="6"/>
      <c r="H1809" s="7"/>
    </row>
    <row r="1810" spans="1:8" customFormat="1">
      <c r="A1810" s="13">
        <f>SUM(A1809,AND($C1810&gt;=Report!$E$2,$C1810&lt;=Report!$E$3))</f>
        <v>10</v>
      </c>
      <c r="B1810" s="4"/>
      <c r="C1810" s="6"/>
      <c r="D1810" s="6"/>
      <c r="E1810" s="6"/>
      <c r="F1810" s="6"/>
      <c r="G1810" s="6"/>
      <c r="H1810" s="7"/>
    </row>
    <row r="1811" spans="1:8" customFormat="1">
      <c r="A1811" s="13">
        <f>SUM(A1810,AND($C1811&gt;=Report!$E$2,$C1811&lt;=Report!$E$3))</f>
        <v>10</v>
      </c>
      <c r="B1811" s="4"/>
      <c r="C1811" s="6"/>
      <c r="D1811" s="6"/>
      <c r="E1811" s="6"/>
      <c r="F1811" s="6"/>
      <c r="G1811" s="6"/>
      <c r="H1811" s="7"/>
    </row>
    <row r="1812" spans="1:8" customFormat="1">
      <c r="A1812" s="13">
        <f>SUM(A1811,AND($C1812&gt;=Report!$E$2,$C1812&lt;=Report!$E$3))</f>
        <v>10</v>
      </c>
      <c r="B1812" s="4"/>
      <c r="C1812" s="6"/>
      <c r="D1812" s="6"/>
      <c r="E1812" s="6"/>
      <c r="F1812" s="6"/>
      <c r="G1812" s="6"/>
      <c r="H1812" s="7"/>
    </row>
    <row r="1813" spans="1:8" customFormat="1">
      <c r="A1813" s="13">
        <f>SUM(A1812,AND($C1813&gt;=Report!$E$2,$C1813&lt;=Report!$E$3))</f>
        <v>10</v>
      </c>
      <c r="B1813" s="4"/>
      <c r="C1813" s="6"/>
      <c r="D1813" s="6"/>
      <c r="E1813" s="6"/>
      <c r="F1813" s="6"/>
      <c r="G1813" s="6"/>
      <c r="H1813" s="7"/>
    </row>
    <row r="1814" spans="1:8" customFormat="1">
      <c r="A1814" s="13">
        <f>SUM(A1813,AND($C1814&gt;=Report!$E$2,$C1814&lt;=Report!$E$3))</f>
        <v>10</v>
      </c>
      <c r="B1814" s="4"/>
      <c r="C1814" s="6"/>
      <c r="D1814" s="6"/>
      <c r="E1814" s="6"/>
      <c r="F1814" s="6"/>
      <c r="G1814" s="6"/>
      <c r="H1814" s="7"/>
    </row>
    <row r="1815" spans="1:8" customFormat="1">
      <c r="A1815" s="13">
        <f>SUM(A1814,AND($C1815&gt;=Report!$E$2,$C1815&lt;=Report!$E$3))</f>
        <v>10</v>
      </c>
      <c r="B1815" s="4"/>
      <c r="C1815" s="6"/>
      <c r="D1815" s="6"/>
      <c r="E1815" s="6"/>
      <c r="F1815" s="6"/>
      <c r="G1815" s="6"/>
      <c r="H1815" s="7"/>
    </row>
    <row r="1816" spans="1:8" customFormat="1">
      <c r="A1816" s="13">
        <f>SUM(A1815,AND($C1816&gt;=Report!$E$2,$C1816&lt;=Report!$E$3))</f>
        <v>10</v>
      </c>
      <c r="B1816" s="4"/>
      <c r="C1816" s="6"/>
      <c r="D1816" s="6"/>
      <c r="E1816" s="6"/>
      <c r="F1816" s="6"/>
      <c r="G1816" s="6"/>
      <c r="H1816" s="7"/>
    </row>
    <row r="1817" spans="1:8" customFormat="1">
      <c r="A1817" s="13">
        <f>SUM(A1816,AND($C1817&gt;=Report!$E$2,$C1817&lt;=Report!$E$3))</f>
        <v>10</v>
      </c>
      <c r="B1817" s="4"/>
      <c r="C1817" s="6"/>
      <c r="D1817" s="6"/>
      <c r="E1817" s="6"/>
      <c r="F1817" s="6"/>
      <c r="G1817" s="6"/>
      <c r="H1817" s="7"/>
    </row>
    <row r="1818" spans="1:8" customFormat="1">
      <c r="A1818" s="13">
        <f>SUM(A1817,AND($C1818&gt;=Report!$E$2,$C1818&lt;=Report!$E$3))</f>
        <v>10</v>
      </c>
      <c r="B1818" s="4"/>
      <c r="C1818" s="6"/>
      <c r="D1818" s="6"/>
      <c r="E1818" s="6"/>
      <c r="F1818" s="6"/>
      <c r="G1818" s="6"/>
      <c r="H1818" s="7"/>
    </row>
    <row r="1819" spans="1:8" customFormat="1">
      <c r="A1819" s="13">
        <f>SUM(A1818,AND($C1819&gt;=Report!$E$2,$C1819&lt;=Report!$E$3))</f>
        <v>10</v>
      </c>
      <c r="B1819" s="4"/>
      <c r="C1819" s="6"/>
      <c r="D1819" s="6"/>
      <c r="E1819" s="6"/>
      <c r="F1819" s="6"/>
      <c r="G1819" s="6"/>
      <c r="H1819" s="7"/>
    </row>
    <row r="1820" spans="1:8" customFormat="1">
      <c r="A1820" s="13">
        <f>SUM(A1819,AND($C1820&gt;=Report!$E$2,$C1820&lt;=Report!$E$3))</f>
        <v>10</v>
      </c>
      <c r="B1820" s="4"/>
      <c r="C1820" s="6"/>
      <c r="D1820" s="6"/>
      <c r="E1820" s="6"/>
      <c r="F1820" s="6"/>
      <c r="G1820" s="6"/>
      <c r="H1820" s="7"/>
    </row>
    <row r="1821" spans="1:8" customFormat="1">
      <c r="A1821" s="13">
        <f>SUM(A1820,AND($C1821&gt;=Report!$E$2,$C1821&lt;=Report!$E$3))</f>
        <v>10</v>
      </c>
      <c r="B1821" s="4"/>
      <c r="C1821" s="6"/>
      <c r="D1821" s="6"/>
      <c r="E1821" s="6"/>
      <c r="F1821" s="6"/>
      <c r="G1821" s="6"/>
      <c r="H1821" s="7"/>
    </row>
    <row r="1822" spans="1:8" customFormat="1">
      <c r="A1822" s="13">
        <f>SUM(A1821,AND($C1822&gt;=Report!$E$2,$C1822&lt;=Report!$E$3))</f>
        <v>10</v>
      </c>
      <c r="B1822" s="4"/>
      <c r="C1822" s="6"/>
      <c r="D1822" s="6"/>
      <c r="E1822" s="6"/>
      <c r="F1822" s="6"/>
      <c r="G1822" s="6"/>
      <c r="H1822" s="7"/>
    </row>
    <row r="1823" spans="1:8" customFormat="1">
      <c r="A1823" s="13">
        <f>SUM(A1822,AND($C1823&gt;=Report!$E$2,$C1823&lt;=Report!$E$3))</f>
        <v>10</v>
      </c>
      <c r="B1823" s="4"/>
      <c r="C1823" s="6"/>
      <c r="D1823" s="6"/>
      <c r="E1823" s="6"/>
      <c r="F1823" s="6"/>
      <c r="G1823" s="6"/>
      <c r="H1823" s="7"/>
    </row>
    <row r="1824" spans="1:8" customFormat="1">
      <c r="A1824" s="13">
        <f>SUM(A1823,AND($C1824&gt;=Report!$E$2,$C1824&lt;=Report!$E$3))</f>
        <v>10</v>
      </c>
      <c r="B1824" s="4"/>
      <c r="C1824" s="6"/>
      <c r="D1824" s="6"/>
      <c r="E1824" s="6"/>
      <c r="F1824" s="6"/>
      <c r="G1824" s="6"/>
      <c r="H1824" s="7"/>
    </row>
    <row r="1825" spans="1:8" customFormat="1">
      <c r="A1825" s="13">
        <f>SUM(A1824,AND($C1825&gt;=Report!$E$2,$C1825&lt;=Report!$E$3))</f>
        <v>10</v>
      </c>
      <c r="B1825" s="4"/>
      <c r="C1825" s="6"/>
      <c r="D1825" s="6"/>
      <c r="E1825" s="6"/>
      <c r="F1825" s="6"/>
      <c r="G1825" s="6"/>
      <c r="H1825" s="7"/>
    </row>
    <row r="1826" spans="1:8" customFormat="1">
      <c r="A1826" s="13">
        <f>SUM(A1825,AND($C1826&gt;=Report!$E$2,$C1826&lt;=Report!$E$3))</f>
        <v>10</v>
      </c>
      <c r="B1826" s="4"/>
      <c r="C1826" s="6"/>
      <c r="D1826" s="6"/>
      <c r="E1826" s="6"/>
      <c r="F1826" s="6"/>
      <c r="G1826" s="6"/>
      <c r="H1826" s="7"/>
    </row>
    <row r="1827" spans="1:8" customFormat="1">
      <c r="A1827" s="13">
        <f>SUM(A1826,AND($C1827&gt;=Report!$E$2,$C1827&lt;=Report!$E$3))</f>
        <v>10</v>
      </c>
      <c r="B1827" s="4"/>
      <c r="C1827" s="6"/>
      <c r="D1827" s="6"/>
      <c r="E1827" s="6"/>
      <c r="F1827" s="6"/>
      <c r="G1827" s="6"/>
      <c r="H1827" s="7"/>
    </row>
    <row r="1828" spans="1:8" customFormat="1">
      <c r="A1828" s="13">
        <f>SUM(A1827,AND($C1828&gt;=Report!$E$2,$C1828&lt;=Report!$E$3))</f>
        <v>10</v>
      </c>
      <c r="B1828" s="4"/>
      <c r="C1828" s="6"/>
      <c r="D1828" s="6"/>
      <c r="E1828" s="6"/>
      <c r="F1828" s="6"/>
      <c r="G1828" s="6"/>
      <c r="H1828" s="7"/>
    </row>
    <row r="1829" spans="1:8" customFormat="1">
      <c r="A1829" s="13">
        <f>SUM(A1828,AND($C1829&gt;=Report!$E$2,$C1829&lt;=Report!$E$3))</f>
        <v>10</v>
      </c>
      <c r="B1829" s="4"/>
      <c r="C1829" s="6"/>
      <c r="D1829" s="6"/>
      <c r="E1829" s="6"/>
      <c r="F1829" s="6"/>
      <c r="G1829" s="6"/>
      <c r="H1829" s="7"/>
    </row>
    <row r="1830" spans="1:8" customFormat="1">
      <c r="A1830" s="13">
        <f>SUM(A1829,AND($C1830&gt;=Report!$E$2,$C1830&lt;=Report!$E$3))</f>
        <v>10</v>
      </c>
      <c r="B1830" s="4"/>
      <c r="C1830" s="6"/>
      <c r="D1830" s="6"/>
      <c r="E1830" s="6"/>
      <c r="F1830" s="6"/>
      <c r="G1830" s="6"/>
      <c r="H1830" s="7"/>
    </row>
    <row r="1831" spans="1:8" customFormat="1">
      <c r="A1831" s="13">
        <f>SUM(A1830,AND($C1831&gt;=Report!$E$2,$C1831&lt;=Report!$E$3))</f>
        <v>10</v>
      </c>
      <c r="B1831" s="4"/>
      <c r="C1831" s="6"/>
      <c r="D1831" s="6"/>
      <c r="E1831" s="6"/>
      <c r="F1831" s="6"/>
      <c r="G1831" s="6"/>
      <c r="H1831" s="7"/>
    </row>
    <row r="1832" spans="1:8" customFormat="1">
      <c r="A1832" s="13">
        <f>SUM(A1831,AND($C1832&gt;=Report!$E$2,$C1832&lt;=Report!$E$3))</f>
        <v>10</v>
      </c>
      <c r="B1832" s="4"/>
      <c r="C1832" s="6"/>
      <c r="D1832" s="6"/>
      <c r="E1832" s="6"/>
      <c r="F1832" s="6"/>
      <c r="G1832" s="6"/>
      <c r="H1832" s="7"/>
    </row>
    <row r="1833" spans="1:8" customFormat="1">
      <c r="A1833" s="13">
        <f>SUM(A1832,AND($C1833&gt;=Report!$E$2,$C1833&lt;=Report!$E$3))</f>
        <v>10</v>
      </c>
      <c r="B1833" s="4"/>
      <c r="C1833" s="6"/>
      <c r="D1833" s="6"/>
      <c r="E1833" s="6"/>
      <c r="F1833" s="6"/>
      <c r="G1833" s="6"/>
      <c r="H1833" s="7"/>
    </row>
    <row r="1834" spans="1:8" customFormat="1">
      <c r="A1834" s="13">
        <f>SUM(A1833,AND($C1834&gt;=Report!$E$2,$C1834&lt;=Report!$E$3))</f>
        <v>10</v>
      </c>
      <c r="B1834" s="4"/>
      <c r="C1834" s="6"/>
      <c r="D1834" s="6"/>
      <c r="E1834" s="6"/>
      <c r="F1834" s="6"/>
      <c r="G1834" s="6"/>
      <c r="H1834" s="7"/>
    </row>
    <row r="1835" spans="1:8" customFormat="1">
      <c r="A1835" s="13">
        <f>SUM(A1834,AND($C1835&gt;=Report!$E$2,$C1835&lt;=Report!$E$3))</f>
        <v>10</v>
      </c>
      <c r="B1835" s="4"/>
      <c r="C1835" s="6"/>
      <c r="D1835" s="6"/>
      <c r="E1835" s="6"/>
      <c r="F1835" s="6"/>
      <c r="G1835" s="6"/>
      <c r="H1835" s="7"/>
    </row>
    <row r="1836" spans="1:8" customFormat="1">
      <c r="A1836" s="13">
        <f>SUM(A1835,AND($C1836&gt;=Report!$E$2,$C1836&lt;=Report!$E$3))</f>
        <v>10</v>
      </c>
      <c r="B1836" s="4"/>
      <c r="C1836" s="6"/>
      <c r="D1836" s="6"/>
      <c r="E1836" s="6"/>
      <c r="F1836" s="6"/>
      <c r="G1836" s="6"/>
      <c r="H1836" s="7"/>
    </row>
    <row r="1837" spans="1:8" customFormat="1">
      <c r="A1837" s="13">
        <f>SUM(A1836,AND($C1837&gt;=Report!$E$2,$C1837&lt;=Report!$E$3))</f>
        <v>10</v>
      </c>
      <c r="B1837" s="4"/>
      <c r="C1837" s="6"/>
      <c r="D1837" s="6"/>
      <c r="E1837" s="6"/>
      <c r="F1837" s="6"/>
      <c r="G1837" s="6"/>
      <c r="H1837" s="7"/>
    </row>
    <row r="1838" spans="1:8" customFormat="1">
      <c r="A1838" s="13">
        <f>SUM(A1837,AND($C1838&gt;=Report!$E$2,$C1838&lt;=Report!$E$3))</f>
        <v>10</v>
      </c>
      <c r="B1838" s="4"/>
      <c r="C1838" s="6"/>
      <c r="D1838" s="6"/>
      <c r="E1838" s="6"/>
      <c r="F1838" s="6"/>
      <c r="G1838" s="6"/>
      <c r="H1838" s="7"/>
    </row>
    <row r="1839" spans="1:8" customFormat="1">
      <c r="A1839" s="13">
        <f>SUM(A1838,AND($C1839&gt;=Report!$E$2,$C1839&lt;=Report!$E$3))</f>
        <v>10</v>
      </c>
      <c r="B1839" s="4"/>
      <c r="C1839" s="6"/>
      <c r="D1839" s="6"/>
      <c r="E1839" s="6"/>
      <c r="F1839" s="6"/>
      <c r="G1839" s="6"/>
      <c r="H1839" s="7"/>
    </row>
    <row r="1840" spans="1:8" customFormat="1">
      <c r="A1840" s="13">
        <f>SUM(A1839,AND($C1840&gt;=Report!$E$2,$C1840&lt;=Report!$E$3))</f>
        <v>10</v>
      </c>
      <c r="B1840" s="4"/>
      <c r="C1840" s="6"/>
      <c r="D1840" s="6"/>
      <c r="E1840" s="6"/>
      <c r="F1840" s="6"/>
      <c r="G1840" s="6"/>
      <c r="H1840" s="7"/>
    </row>
    <row r="1841" spans="1:8" customFormat="1">
      <c r="A1841" s="13">
        <f>SUM(A1840,AND($C1841&gt;=Report!$E$2,$C1841&lt;=Report!$E$3))</f>
        <v>10</v>
      </c>
      <c r="B1841" s="4"/>
      <c r="C1841" s="6"/>
      <c r="D1841" s="6"/>
      <c r="E1841" s="6"/>
      <c r="F1841" s="6"/>
      <c r="G1841" s="6"/>
      <c r="H1841" s="7"/>
    </row>
    <row r="1842" spans="1:8" customFormat="1">
      <c r="A1842" s="13">
        <f>SUM(A1841,AND($C1842&gt;=Report!$E$2,$C1842&lt;=Report!$E$3))</f>
        <v>10</v>
      </c>
      <c r="B1842" s="4"/>
      <c r="C1842" s="6"/>
      <c r="D1842" s="6"/>
      <c r="E1842" s="6"/>
      <c r="F1842" s="6"/>
      <c r="G1842" s="6"/>
      <c r="H1842" s="7"/>
    </row>
    <row r="1843" spans="1:8" customFormat="1">
      <c r="A1843" s="13">
        <f>SUM(A1842,AND($C1843&gt;=Report!$E$2,$C1843&lt;=Report!$E$3))</f>
        <v>10</v>
      </c>
      <c r="B1843" s="4"/>
      <c r="C1843" s="6"/>
      <c r="D1843" s="6"/>
      <c r="E1843" s="6"/>
      <c r="F1843" s="6"/>
      <c r="G1843" s="6"/>
      <c r="H1843" s="7"/>
    </row>
    <row r="1844" spans="1:8" customFormat="1">
      <c r="A1844" s="13">
        <f>SUM(A1843,AND($C1844&gt;=Report!$E$2,$C1844&lt;=Report!$E$3))</f>
        <v>10</v>
      </c>
      <c r="B1844" s="4"/>
      <c r="C1844" s="6"/>
      <c r="D1844" s="6"/>
      <c r="E1844" s="6"/>
      <c r="F1844" s="6"/>
      <c r="G1844" s="6"/>
      <c r="H1844" s="7"/>
    </row>
    <row r="1845" spans="1:8" customFormat="1">
      <c r="A1845" s="13">
        <f>SUM(A1844,AND($C1845&gt;=Report!$E$2,$C1845&lt;=Report!$E$3))</f>
        <v>10</v>
      </c>
      <c r="B1845" s="4"/>
      <c r="C1845" s="6"/>
      <c r="D1845" s="6"/>
      <c r="E1845" s="6"/>
      <c r="F1845" s="6"/>
      <c r="G1845" s="6"/>
      <c r="H1845" s="7"/>
    </row>
    <row r="1846" spans="1:8" customFormat="1">
      <c r="A1846" s="13">
        <f>SUM(A1845,AND($C1846&gt;=Report!$E$2,$C1846&lt;=Report!$E$3))</f>
        <v>10</v>
      </c>
      <c r="B1846" s="4"/>
      <c r="C1846" s="6"/>
      <c r="D1846" s="6"/>
      <c r="E1846" s="6"/>
      <c r="F1846" s="6"/>
      <c r="G1846" s="6"/>
      <c r="H1846" s="7"/>
    </row>
    <row r="1847" spans="1:8" customFormat="1">
      <c r="A1847" s="13">
        <f>SUM(A1846,AND($C1847&gt;=Report!$E$2,$C1847&lt;=Report!$E$3))</f>
        <v>10</v>
      </c>
      <c r="B1847" s="4"/>
      <c r="C1847" s="6"/>
      <c r="D1847" s="6"/>
      <c r="E1847" s="6"/>
      <c r="F1847" s="6"/>
      <c r="G1847" s="6"/>
      <c r="H1847" s="7"/>
    </row>
    <row r="1848" spans="1:8" customFormat="1">
      <c r="A1848" s="13">
        <f>SUM(A1847,AND($C1848&gt;=Report!$E$2,$C1848&lt;=Report!$E$3))</f>
        <v>10</v>
      </c>
      <c r="B1848" s="4"/>
      <c r="C1848" s="6"/>
      <c r="D1848" s="6"/>
      <c r="E1848" s="6"/>
      <c r="F1848" s="6"/>
      <c r="G1848" s="6"/>
      <c r="H1848" s="7"/>
    </row>
    <row r="1849" spans="1:8" customFormat="1">
      <c r="A1849" s="13">
        <f>SUM(A1848,AND($C1849&gt;=Report!$E$2,$C1849&lt;=Report!$E$3))</f>
        <v>10</v>
      </c>
      <c r="B1849" s="4"/>
      <c r="C1849" s="6"/>
      <c r="D1849" s="6"/>
      <c r="E1849" s="6"/>
      <c r="F1849" s="6"/>
      <c r="G1849" s="6"/>
      <c r="H1849" s="7"/>
    </row>
    <row r="1850" spans="1:8" customFormat="1">
      <c r="A1850" s="13">
        <f>SUM(A1849,AND($C1850&gt;=Report!$E$2,$C1850&lt;=Report!$E$3))</f>
        <v>10</v>
      </c>
      <c r="B1850" s="4"/>
      <c r="C1850" s="6"/>
      <c r="D1850" s="6"/>
      <c r="E1850" s="6"/>
      <c r="F1850" s="6"/>
      <c r="G1850" s="6"/>
      <c r="H1850" s="7"/>
    </row>
    <row r="1851" spans="1:8" customFormat="1">
      <c r="A1851" s="13">
        <f>SUM(A1850,AND($C1851&gt;=Report!$E$2,$C1851&lt;=Report!$E$3))</f>
        <v>10</v>
      </c>
      <c r="B1851" s="4"/>
      <c r="C1851" s="6"/>
      <c r="D1851" s="6"/>
      <c r="E1851" s="6"/>
      <c r="F1851" s="6"/>
      <c r="G1851" s="6"/>
      <c r="H1851" s="7"/>
    </row>
    <row r="1852" spans="1:8" customFormat="1">
      <c r="A1852" s="13">
        <f>SUM(A1851,AND($C1852&gt;=Report!$E$2,$C1852&lt;=Report!$E$3))</f>
        <v>10</v>
      </c>
      <c r="B1852" s="4"/>
      <c r="C1852" s="6"/>
      <c r="D1852" s="6"/>
      <c r="E1852" s="6"/>
      <c r="F1852" s="6"/>
      <c r="G1852" s="6"/>
      <c r="H1852" s="7"/>
    </row>
    <row r="1853" spans="1:8" customFormat="1">
      <c r="A1853" s="13">
        <f>SUM(A1852,AND($C1853&gt;=Report!$E$2,$C1853&lt;=Report!$E$3))</f>
        <v>10</v>
      </c>
      <c r="B1853" s="4"/>
      <c r="C1853" s="6"/>
      <c r="D1853" s="6"/>
      <c r="E1853" s="6"/>
      <c r="F1853" s="6"/>
      <c r="G1853" s="6"/>
      <c r="H1853" s="7"/>
    </row>
    <row r="1854" spans="1:8" customFormat="1">
      <c r="A1854" s="13">
        <f>SUM(A1853,AND($C1854&gt;=Report!$E$2,$C1854&lt;=Report!$E$3))</f>
        <v>10</v>
      </c>
      <c r="B1854" s="4"/>
      <c r="C1854" s="6"/>
      <c r="D1854" s="6"/>
      <c r="E1854" s="6"/>
      <c r="F1854" s="6"/>
      <c r="G1854" s="6"/>
      <c r="H1854" s="7"/>
    </row>
    <row r="1855" spans="1:8" customFormat="1">
      <c r="A1855" s="13">
        <f>SUM(A1854,AND($C1855&gt;=Report!$E$2,$C1855&lt;=Report!$E$3))</f>
        <v>10</v>
      </c>
      <c r="B1855" s="4"/>
      <c r="C1855" s="6"/>
      <c r="D1855" s="6"/>
      <c r="E1855" s="6"/>
      <c r="F1855" s="6"/>
      <c r="G1855" s="6"/>
      <c r="H1855" s="7"/>
    </row>
    <row r="1856" spans="1:8" customFormat="1">
      <c r="A1856" s="13">
        <f>SUM(A1855,AND($C1856&gt;=Report!$E$2,$C1856&lt;=Report!$E$3))</f>
        <v>10</v>
      </c>
      <c r="B1856" s="4"/>
      <c r="C1856" s="6"/>
      <c r="D1856" s="6"/>
      <c r="E1856" s="6"/>
      <c r="F1856" s="6"/>
      <c r="G1856" s="6"/>
      <c r="H1856" s="7"/>
    </row>
    <row r="1857" spans="1:8" customFormat="1">
      <c r="A1857" s="13">
        <f>SUM(A1856,AND($C1857&gt;=Report!$E$2,$C1857&lt;=Report!$E$3))</f>
        <v>10</v>
      </c>
      <c r="B1857" s="4"/>
      <c r="C1857" s="6"/>
      <c r="D1857" s="6"/>
      <c r="E1857" s="6"/>
      <c r="F1857" s="6"/>
      <c r="G1857" s="6"/>
      <c r="H1857" s="7"/>
    </row>
    <row r="1858" spans="1:8" customFormat="1">
      <c r="A1858" s="13">
        <f>SUM(A1857,AND($C1858&gt;=Report!$E$2,$C1858&lt;=Report!$E$3))</f>
        <v>10</v>
      </c>
      <c r="B1858" s="4"/>
      <c r="C1858" s="6"/>
      <c r="D1858" s="6"/>
      <c r="E1858" s="6"/>
      <c r="F1858" s="6"/>
      <c r="G1858" s="6"/>
      <c r="H1858" s="7"/>
    </row>
    <row r="1859" spans="1:8" customFormat="1">
      <c r="A1859" s="13">
        <f>SUM(A1858,AND($C1859&gt;=Report!$E$2,$C1859&lt;=Report!$E$3))</f>
        <v>10</v>
      </c>
      <c r="B1859" s="4"/>
      <c r="C1859" s="6"/>
      <c r="D1859" s="6"/>
      <c r="E1859" s="6"/>
      <c r="F1859" s="6"/>
      <c r="G1859" s="6"/>
      <c r="H1859" s="7"/>
    </row>
    <row r="1860" spans="1:8" customFormat="1">
      <c r="A1860" s="13">
        <f>SUM(A1859,AND($C1860&gt;=Report!$E$2,$C1860&lt;=Report!$E$3))</f>
        <v>10</v>
      </c>
      <c r="B1860" s="4"/>
      <c r="C1860" s="6"/>
      <c r="D1860" s="6"/>
      <c r="E1860" s="6"/>
      <c r="F1860" s="6"/>
      <c r="G1860" s="6"/>
      <c r="H1860" s="7"/>
    </row>
    <row r="1861" spans="1:8" customFormat="1">
      <c r="A1861" s="13">
        <f>SUM(A1860,AND($C1861&gt;=Report!$E$2,$C1861&lt;=Report!$E$3))</f>
        <v>10</v>
      </c>
      <c r="B1861" s="4"/>
      <c r="C1861" s="6"/>
      <c r="D1861" s="6"/>
      <c r="E1861" s="6"/>
      <c r="F1861" s="6"/>
      <c r="G1861" s="6"/>
      <c r="H1861" s="7"/>
    </row>
    <row r="1862" spans="1:8" customFormat="1">
      <c r="A1862" s="13">
        <f>SUM(A1861,AND($C1862&gt;=Report!$E$2,$C1862&lt;=Report!$E$3))</f>
        <v>10</v>
      </c>
      <c r="B1862" s="4"/>
      <c r="C1862" s="6"/>
      <c r="D1862" s="6"/>
      <c r="E1862" s="6"/>
      <c r="F1862" s="6"/>
      <c r="G1862" s="6"/>
      <c r="H1862" s="7"/>
    </row>
    <row r="1863" spans="1:8" customFormat="1">
      <c r="A1863" s="13">
        <f>SUM(A1862,AND($C1863&gt;=Report!$E$2,$C1863&lt;=Report!$E$3))</f>
        <v>10</v>
      </c>
      <c r="B1863" s="4"/>
      <c r="C1863" s="6"/>
      <c r="D1863" s="6"/>
      <c r="E1863" s="6"/>
      <c r="F1863" s="6"/>
      <c r="G1863" s="6"/>
      <c r="H1863" s="7"/>
    </row>
    <row r="1864" spans="1:8" customFormat="1">
      <c r="A1864" s="13">
        <f>SUM(A1863,AND($C1864&gt;=Report!$E$2,$C1864&lt;=Report!$E$3))</f>
        <v>10</v>
      </c>
      <c r="B1864" s="4"/>
      <c r="C1864" s="6"/>
      <c r="D1864" s="6"/>
      <c r="E1864" s="6"/>
      <c r="F1864" s="6"/>
      <c r="G1864" s="6"/>
      <c r="H1864" s="7"/>
    </row>
    <row r="1865" spans="1:8" customFormat="1">
      <c r="A1865" s="13">
        <f>SUM(A1864,AND($C1865&gt;=Report!$E$2,$C1865&lt;=Report!$E$3))</f>
        <v>10</v>
      </c>
      <c r="B1865" s="4"/>
      <c r="C1865" s="6"/>
      <c r="D1865" s="6"/>
      <c r="E1865" s="6"/>
      <c r="F1865" s="6"/>
      <c r="G1865" s="6"/>
      <c r="H1865" s="7"/>
    </row>
    <row r="1866" spans="1:8" customFormat="1">
      <c r="A1866" s="13">
        <f>SUM(A1865,AND($C1866&gt;=Report!$E$2,$C1866&lt;=Report!$E$3))</f>
        <v>10</v>
      </c>
      <c r="B1866" s="4"/>
      <c r="C1866" s="6"/>
      <c r="D1866" s="6"/>
      <c r="E1866" s="6"/>
      <c r="F1866" s="6"/>
      <c r="G1866" s="6"/>
      <c r="H1866" s="7"/>
    </row>
    <row r="1867" spans="1:8" customFormat="1">
      <c r="A1867" s="13">
        <f>SUM(A1866,AND($C1867&gt;=Report!$E$2,$C1867&lt;=Report!$E$3))</f>
        <v>10</v>
      </c>
      <c r="B1867" s="4"/>
      <c r="C1867" s="6"/>
      <c r="D1867" s="6"/>
      <c r="E1867" s="6"/>
      <c r="F1867" s="6"/>
      <c r="G1867" s="6"/>
      <c r="H1867" s="7"/>
    </row>
    <row r="1868" spans="1:8" customFormat="1">
      <c r="A1868" s="13">
        <f>SUM(A1867,AND($C1868&gt;=Report!$E$2,$C1868&lt;=Report!$E$3))</f>
        <v>10</v>
      </c>
      <c r="B1868" s="4"/>
      <c r="C1868" s="6"/>
      <c r="D1868" s="6"/>
      <c r="E1868" s="6"/>
      <c r="F1868" s="6"/>
      <c r="G1868" s="6"/>
      <c r="H1868" s="7"/>
    </row>
    <row r="1869" spans="1:8" customFormat="1">
      <c r="A1869" s="13">
        <f>SUM(A1868,AND($C1869&gt;=Report!$E$2,$C1869&lt;=Report!$E$3))</f>
        <v>10</v>
      </c>
      <c r="B1869" s="4"/>
      <c r="C1869" s="6"/>
      <c r="D1869" s="6"/>
      <c r="E1869" s="6"/>
      <c r="F1869" s="6"/>
      <c r="G1869" s="6"/>
      <c r="H1869" s="7"/>
    </row>
    <row r="1870" spans="1:8" customFormat="1">
      <c r="A1870" s="13">
        <f>SUM(A1869,AND($C1870&gt;=Report!$E$2,$C1870&lt;=Report!$E$3))</f>
        <v>10</v>
      </c>
      <c r="B1870" s="4"/>
      <c r="C1870" s="6"/>
      <c r="D1870" s="6"/>
      <c r="E1870" s="6"/>
      <c r="F1870" s="6"/>
      <c r="G1870" s="6"/>
      <c r="H1870" s="7"/>
    </row>
    <row r="1871" spans="1:8" customFormat="1">
      <c r="A1871" s="13">
        <f>SUM(A1870,AND($C1871&gt;=Report!$E$2,$C1871&lt;=Report!$E$3))</f>
        <v>10</v>
      </c>
      <c r="B1871" s="4"/>
      <c r="C1871" s="6"/>
      <c r="D1871" s="6"/>
      <c r="E1871" s="6"/>
      <c r="F1871" s="6"/>
      <c r="G1871" s="6"/>
      <c r="H1871" s="7"/>
    </row>
    <row r="1872" spans="1:8" customFormat="1">
      <c r="A1872" s="13">
        <f>SUM(A1871,AND($C1872&gt;=Report!$E$2,$C1872&lt;=Report!$E$3))</f>
        <v>10</v>
      </c>
      <c r="B1872" s="4"/>
      <c r="C1872" s="6"/>
      <c r="D1872" s="6"/>
      <c r="E1872" s="6"/>
      <c r="F1872" s="6"/>
      <c r="G1872" s="6"/>
      <c r="H1872" s="7"/>
    </row>
    <row r="1873" spans="1:8" customFormat="1">
      <c r="A1873" s="13">
        <f>SUM(A1872,AND($C1873&gt;=Report!$E$2,$C1873&lt;=Report!$E$3))</f>
        <v>10</v>
      </c>
      <c r="B1873" s="4"/>
      <c r="C1873" s="6"/>
      <c r="D1873" s="6"/>
      <c r="E1873" s="6"/>
      <c r="F1873" s="6"/>
      <c r="G1873" s="6"/>
      <c r="H1873" s="7"/>
    </row>
    <row r="1874" spans="1:8" customFormat="1">
      <c r="A1874" s="13">
        <f>SUM(A1873,AND($C1874&gt;=Report!$E$2,$C1874&lt;=Report!$E$3))</f>
        <v>10</v>
      </c>
      <c r="B1874" s="4"/>
      <c r="C1874" s="6"/>
      <c r="D1874" s="6"/>
      <c r="E1874" s="6"/>
      <c r="F1874" s="6"/>
      <c r="G1874" s="6"/>
      <c r="H1874" s="7"/>
    </row>
    <row r="1875" spans="1:8" customFormat="1">
      <c r="A1875" s="13">
        <f>SUM(A1874,AND($C1875&gt;=Report!$E$2,$C1875&lt;=Report!$E$3))</f>
        <v>10</v>
      </c>
      <c r="B1875" s="4"/>
      <c r="C1875" s="6"/>
      <c r="D1875" s="6"/>
      <c r="E1875" s="6"/>
      <c r="F1875" s="6"/>
      <c r="G1875" s="6"/>
      <c r="H1875" s="7"/>
    </row>
    <row r="1876" spans="1:8" customFormat="1">
      <c r="A1876" s="13">
        <f>SUM(A1875,AND($C1876&gt;=Report!$E$2,$C1876&lt;=Report!$E$3))</f>
        <v>10</v>
      </c>
      <c r="B1876" s="4"/>
      <c r="C1876" s="6"/>
      <c r="D1876" s="6"/>
      <c r="E1876" s="6"/>
      <c r="F1876" s="6"/>
      <c r="G1876" s="6"/>
      <c r="H1876" s="7"/>
    </row>
    <row r="1877" spans="1:8" customFormat="1">
      <c r="A1877" s="13">
        <f>SUM(A1876,AND($C1877&gt;=Report!$E$2,$C1877&lt;=Report!$E$3))</f>
        <v>10</v>
      </c>
      <c r="B1877" s="4"/>
      <c r="C1877" s="6"/>
      <c r="D1877" s="6"/>
      <c r="E1877" s="6"/>
      <c r="F1877" s="6"/>
      <c r="G1877" s="6"/>
      <c r="H1877" s="7"/>
    </row>
    <row r="1878" spans="1:8" customFormat="1">
      <c r="A1878" s="13">
        <f>SUM(A1877,AND($C1878&gt;=Report!$E$2,$C1878&lt;=Report!$E$3))</f>
        <v>10</v>
      </c>
      <c r="B1878" s="4"/>
      <c r="C1878" s="6"/>
      <c r="D1878" s="6"/>
      <c r="E1878" s="6"/>
      <c r="F1878" s="6"/>
      <c r="G1878" s="6"/>
      <c r="H1878" s="7"/>
    </row>
    <row r="1879" spans="1:8" customFormat="1">
      <c r="A1879" s="13">
        <f>SUM(A1878,AND($C1879&gt;=Report!$E$2,$C1879&lt;=Report!$E$3))</f>
        <v>10</v>
      </c>
      <c r="B1879" s="4"/>
      <c r="C1879" s="6"/>
      <c r="D1879" s="6"/>
      <c r="E1879" s="6"/>
      <c r="F1879" s="6"/>
      <c r="G1879" s="6"/>
      <c r="H1879" s="7"/>
    </row>
    <row r="1880" spans="1:8" customFormat="1">
      <c r="A1880" s="13">
        <f>SUM(A1879,AND($C1880&gt;=Report!$E$2,$C1880&lt;=Report!$E$3))</f>
        <v>10</v>
      </c>
      <c r="B1880" s="4"/>
      <c r="C1880" s="6"/>
      <c r="D1880" s="6"/>
      <c r="E1880" s="6"/>
      <c r="F1880" s="6"/>
      <c r="G1880" s="6"/>
      <c r="H1880" s="7"/>
    </row>
    <row r="1881" spans="1:8" customFormat="1">
      <c r="A1881" s="13">
        <f>SUM(A1880,AND($C1881&gt;=Report!$E$2,$C1881&lt;=Report!$E$3))</f>
        <v>10</v>
      </c>
      <c r="B1881" s="4"/>
      <c r="C1881" s="6"/>
      <c r="D1881" s="6"/>
      <c r="E1881" s="6"/>
      <c r="F1881" s="6"/>
      <c r="G1881" s="6"/>
      <c r="H1881" s="7"/>
    </row>
    <row r="1882" spans="1:8" customFormat="1">
      <c r="A1882" s="13">
        <f>SUM(A1881,AND($C1882&gt;=Report!$E$2,$C1882&lt;=Report!$E$3))</f>
        <v>10</v>
      </c>
      <c r="B1882" s="4"/>
      <c r="C1882" s="6"/>
      <c r="D1882" s="6"/>
      <c r="E1882" s="6"/>
      <c r="F1882" s="6"/>
      <c r="G1882" s="6"/>
      <c r="H1882" s="7"/>
    </row>
    <row r="1883" spans="1:8" customFormat="1">
      <c r="A1883" s="13">
        <f>SUM(A1882,AND($C1883&gt;=Report!$E$2,$C1883&lt;=Report!$E$3))</f>
        <v>10</v>
      </c>
      <c r="B1883" s="4"/>
      <c r="C1883" s="6"/>
      <c r="D1883" s="6"/>
      <c r="E1883" s="6"/>
      <c r="F1883" s="6"/>
      <c r="G1883" s="6"/>
      <c r="H1883" s="7"/>
    </row>
    <row r="1884" spans="1:8" customFormat="1">
      <c r="A1884" s="13">
        <f>SUM(A1883,AND($C1884&gt;=Report!$E$2,$C1884&lt;=Report!$E$3))</f>
        <v>10</v>
      </c>
      <c r="B1884" s="4"/>
      <c r="C1884" s="6"/>
      <c r="D1884" s="6"/>
      <c r="E1884" s="6"/>
      <c r="F1884" s="6"/>
      <c r="G1884" s="6"/>
      <c r="H1884" s="7"/>
    </row>
    <row r="1885" spans="1:8" customFormat="1">
      <c r="A1885" s="13">
        <f>SUM(A1884,AND($C1885&gt;=Report!$E$2,$C1885&lt;=Report!$E$3))</f>
        <v>10</v>
      </c>
      <c r="B1885" s="4"/>
      <c r="C1885" s="6"/>
      <c r="D1885" s="6"/>
      <c r="E1885" s="6"/>
      <c r="F1885" s="6"/>
      <c r="G1885" s="6"/>
      <c r="H1885" s="7"/>
    </row>
    <row r="1886" spans="1:8" customFormat="1">
      <c r="A1886" s="13">
        <f>SUM(A1885,AND($C1886&gt;=Report!$E$2,$C1886&lt;=Report!$E$3))</f>
        <v>10</v>
      </c>
      <c r="B1886" s="4"/>
      <c r="C1886" s="6"/>
      <c r="D1886" s="6"/>
      <c r="E1886" s="6"/>
      <c r="F1886" s="6"/>
      <c r="G1886" s="6"/>
      <c r="H1886" s="7"/>
    </row>
    <row r="1887" spans="1:8" customFormat="1">
      <c r="A1887" s="13">
        <f>SUM(A1886,AND($C1887&gt;=Report!$E$2,$C1887&lt;=Report!$E$3))</f>
        <v>10</v>
      </c>
      <c r="B1887" s="4"/>
      <c r="C1887" s="6"/>
      <c r="D1887" s="6"/>
      <c r="E1887" s="6"/>
      <c r="F1887" s="6"/>
      <c r="G1887" s="6"/>
      <c r="H1887" s="7"/>
    </row>
    <row r="1888" spans="1:8" customFormat="1">
      <c r="A1888" s="13">
        <f>SUM(A1887,AND($C1888&gt;=Report!$E$2,$C1888&lt;=Report!$E$3))</f>
        <v>10</v>
      </c>
      <c r="B1888" s="4"/>
      <c r="C1888" s="6"/>
      <c r="D1888" s="6"/>
      <c r="E1888" s="6"/>
      <c r="F1888" s="6"/>
      <c r="G1888" s="6"/>
      <c r="H1888" s="7"/>
    </row>
    <row r="1889" spans="1:8" customFormat="1">
      <c r="A1889" s="13">
        <f>SUM(A1888,AND($C1889&gt;=Report!$E$2,$C1889&lt;=Report!$E$3))</f>
        <v>10</v>
      </c>
      <c r="B1889" s="4"/>
      <c r="C1889" s="6"/>
      <c r="D1889" s="6"/>
      <c r="E1889" s="6"/>
      <c r="F1889" s="6"/>
      <c r="G1889" s="6"/>
      <c r="H1889" s="7"/>
    </row>
    <row r="1890" spans="1:8" customFormat="1">
      <c r="A1890" s="13">
        <f>SUM(A1889,AND($C1890&gt;=Report!$E$2,$C1890&lt;=Report!$E$3))</f>
        <v>10</v>
      </c>
      <c r="B1890" s="4"/>
      <c r="C1890" s="6"/>
      <c r="D1890" s="6"/>
      <c r="E1890" s="6"/>
      <c r="F1890" s="6"/>
      <c r="G1890" s="6"/>
      <c r="H1890" s="7"/>
    </row>
    <row r="1891" spans="1:8" customFormat="1">
      <c r="A1891" s="13">
        <f>SUM(A1890,AND($C1891&gt;=Report!$E$2,$C1891&lt;=Report!$E$3))</f>
        <v>10</v>
      </c>
      <c r="B1891" s="4"/>
      <c r="C1891" s="6"/>
      <c r="D1891" s="6"/>
      <c r="E1891" s="6"/>
      <c r="F1891" s="6"/>
      <c r="G1891" s="6"/>
      <c r="H1891" s="7"/>
    </row>
    <row r="1892" spans="1:8" customFormat="1">
      <c r="A1892" s="13">
        <f>SUM(A1891,AND($C1892&gt;=Report!$E$2,$C1892&lt;=Report!$E$3))</f>
        <v>10</v>
      </c>
      <c r="B1892" s="4"/>
      <c r="C1892" s="6"/>
      <c r="D1892" s="6"/>
      <c r="E1892" s="6"/>
      <c r="F1892" s="6"/>
      <c r="G1892" s="6"/>
      <c r="H1892" s="7"/>
    </row>
    <row r="1893" spans="1:8" customFormat="1">
      <c r="A1893" s="13">
        <f>SUM(A1892,AND($C1893&gt;=Report!$E$2,$C1893&lt;=Report!$E$3))</f>
        <v>10</v>
      </c>
      <c r="B1893" s="4"/>
      <c r="C1893" s="6"/>
      <c r="D1893" s="6"/>
      <c r="E1893" s="6"/>
      <c r="F1893" s="6"/>
      <c r="G1893" s="6"/>
      <c r="H1893" s="7"/>
    </row>
    <row r="1894" spans="1:8" customFormat="1">
      <c r="A1894" s="13">
        <f>SUM(A1893,AND($C1894&gt;=Report!$E$2,$C1894&lt;=Report!$E$3))</f>
        <v>10</v>
      </c>
      <c r="B1894" s="4"/>
      <c r="C1894" s="6"/>
      <c r="D1894" s="6"/>
      <c r="E1894" s="6"/>
      <c r="F1894" s="6"/>
      <c r="G1894" s="6"/>
      <c r="H1894" s="7"/>
    </row>
    <row r="1895" spans="1:8" customFormat="1">
      <c r="A1895" s="13">
        <f>SUM(A1894,AND($C1895&gt;=Report!$E$2,$C1895&lt;=Report!$E$3))</f>
        <v>10</v>
      </c>
      <c r="B1895" s="4"/>
      <c r="C1895" s="6"/>
      <c r="D1895" s="6"/>
      <c r="E1895" s="6"/>
      <c r="F1895" s="6"/>
      <c r="G1895" s="6"/>
      <c r="H1895" s="7"/>
    </row>
    <row r="1896" spans="1:8" customFormat="1">
      <c r="A1896" s="13">
        <f>SUM(A1895,AND($C1896&gt;=Report!$E$2,$C1896&lt;=Report!$E$3))</f>
        <v>10</v>
      </c>
      <c r="B1896" s="4"/>
      <c r="C1896" s="6"/>
      <c r="D1896" s="6"/>
      <c r="E1896" s="6"/>
      <c r="F1896" s="6"/>
      <c r="G1896" s="6"/>
      <c r="H1896" s="7"/>
    </row>
    <row r="1897" spans="1:8" customFormat="1">
      <c r="A1897" s="13">
        <f>SUM(A1896,AND($C1897&gt;=Report!$E$2,$C1897&lt;=Report!$E$3))</f>
        <v>10</v>
      </c>
      <c r="B1897" s="4"/>
      <c r="C1897" s="6"/>
      <c r="D1897" s="6"/>
      <c r="E1897" s="6"/>
      <c r="F1897" s="6"/>
      <c r="G1897" s="6"/>
      <c r="H1897" s="7"/>
    </row>
    <row r="1898" spans="1:8" customFormat="1">
      <c r="A1898" s="13">
        <f>SUM(A1897,AND($C1898&gt;=Report!$E$2,$C1898&lt;=Report!$E$3))</f>
        <v>10</v>
      </c>
      <c r="B1898" s="4"/>
      <c r="C1898" s="6"/>
      <c r="D1898" s="6"/>
      <c r="E1898" s="6"/>
      <c r="F1898" s="6"/>
      <c r="G1898" s="6"/>
      <c r="H1898" s="7"/>
    </row>
    <row r="1899" spans="1:8" customFormat="1">
      <c r="A1899" s="13">
        <f>SUM(A1898,AND($C1899&gt;=Report!$E$2,$C1899&lt;=Report!$E$3))</f>
        <v>10</v>
      </c>
      <c r="B1899" s="4"/>
      <c r="C1899" s="6"/>
      <c r="D1899" s="6"/>
      <c r="E1899" s="6"/>
      <c r="F1899" s="6"/>
      <c r="G1899" s="6"/>
      <c r="H1899" s="7"/>
    </row>
    <row r="1900" spans="1:8" customFormat="1">
      <c r="A1900" s="13">
        <f>SUM(A1899,AND($C1900&gt;=Report!$E$2,$C1900&lt;=Report!$E$3))</f>
        <v>10</v>
      </c>
      <c r="B1900" s="4"/>
      <c r="C1900" s="6"/>
      <c r="D1900" s="6"/>
      <c r="E1900" s="6"/>
      <c r="F1900" s="6"/>
      <c r="G1900" s="6"/>
      <c r="H1900" s="7"/>
    </row>
    <row r="1901" spans="1:8" customFormat="1">
      <c r="A1901" s="13">
        <f>SUM(A1900,AND($C1901&gt;=Report!$E$2,$C1901&lt;=Report!$E$3))</f>
        <v>10</v>
      </c>
      <c r="B1901" s="4"/>
      <c r="C1901" s="6"/>
      <c r="D1901" s="6"/>
      <c r="E1901" s="6"/>
      <c r="F1901" s="6"/>
      <c r="G1901" s="6"/>
      <c r="H1901" s="7"/>
    </row>
    <row r="1902" spans="1:8" customFormat="1">
      <c r="A1902" s="13">
        <f>SUM(A1901,AND($C1902&gt;=Report!$E$2,$C1902&lt;=Report!$E$3))</f>
        <v>10</v>
      </c>
      <c r="B1902" s="4"/>
      <c r="C1902" s="6"/>
      <c r="D1902" s="6"/>
      <c r="E1902" s="6"/>
      <c r="F1902" s="6"/>
      <c r="G1902" s="6"/>
      <c r="H1902" s="7"/>
    </row>
    <row r="1903" spans="1:8" customFormat="1">
      <c r="A1903" s="13">
        <f>SUM(A1902,AND($C1903&gt;=Report!$E$2,$C1903&lt;=Report!$E$3))</f>
        <v>10</v>
      </c>
      <c r="B1903" s="4"/>
      <c r="C1903" s="6"/>
      <c r="D1903" s="6"/>
      <c r="E1903" s="6"/>
      <c r="F1903" s="6"/>
      <c r="G1903" s="6"/>
      <c r="H1903" s="7"/>
    </row>
    <row r="1904" spans="1:8" customFormat="1">
      <c r="A1904" s="13">
        <f>SUM(A1903,AND($C1904&gt;=Report!$E$2,$C1904&lt;=Report!$E$3))</f>
        <v>10</v>
      </c>
      <c r="B1904" s="4"/>
      <c r="C1904" s="6"/>
      <c r="D1904" s="6"/>
      <c r="E1904" s="6"/>
      <c r="F1904" s="6"/>
      <c r="G1904" s="6"/>
      <c r="H1904" s="7"/>
    </row>
    <row r="1905" spans="1:8" customFormat="1">
      <c r="A1905" s="13">
        <f>SUM(A1904,AND($C1905&gt;=Report!$E$2,$C1905&lt;=Report!$E$3))</f>
        <v>10</v>
      </c>
      <c r="B1905" s="4"/>
      <c r="C1905" s="6"/>
      <c r="D1905" s="6"/>
      <c r="E1905" s="6"/>
      <c r="F1905" s="6"/>
      <c r="G1905" s="6"/>
      <c r="H1905" s="7"/>
    </row>
    <row r="1906" spans="1:8" customFormat="1">
      <c r="A1906" s="13">
        <f>SUM(A1905,AND($C1906&gt;=Report!$E$2,$C1906&lt;=Report!$E$3))</f>
        <v>10</v>
      </c>
      <c r="B1906" s="4"/>
      <c r="C1906" s="6"/>
      <c r="D1906" s="6"/>
      <c r="E1906" s="6"/>
      <c r="F1906" s="6"/>
      <c r="G1906" s="6"/>
      <c r="H1906" s="7"/>
    </row>
    <row r="1907" spans="1:8" customFormat="1">
      <c r="A1907" s="13">
        <f>SUM(A1906,AND($C1907&gt;=Report!$E$2,$C1907&lt;=Report!$E$3))</f>
        <v>10</v>
      </c>
      <c r="B1907" s="4"/>
      <c r="C1907" s="6"/>
      <c r="D1907" s="6"/>
      <c r="E1907" s="6"/>
      <c r="F1907" s="6"/>
      <c r="G1907" s="6"/>
      <c r="H1907" s="7"/>
    </row>
    <row r="1908" spans="1:8" customFormat="1">
      <c r="A1908" s="13">
        <f>SUM(A1907,AND($C1908&gt;=Report!$E$2,$C1908&lt;=Report!$E$3))</f>
        <v>10</v>
      </c>
      <c r="B1908" s="4"/>
      <c r="C1908" s="6"/>
      <c r="D1908" s="6"/>
      <c r="E1908" s="6"/>
      <c r="F1908" s="6"/>
      <c r="G1908" s="6"/>
      <c r="H1908" s="7"/>
    </row>
    <row r="1909" spans="1:8" customFormat="1">
      <c r="A1909" s="13">
        <f>SUM(A1908,AND($C1909&gt;=Report!$E$2,$C1909&lt;=Report!$E$3))</f>
        <v>10</v>
      </c>
      <c r="B1909" s="4"/>
      <c r="C1909" s="6"/>
      <c r="D1909" s="6"/>
      <c r="E1909" s="6"/>
      <c r="F1909" s="6"/>
      <c r="G1909" s="6"/>
      <c r="H1909" s="7"/>
    </row>
    <row r="1910" spans="1:8" customFormat="1">
      <c r="A1910" s="13">
        <f>SUM(A1909,AND($C1910&gt;=Report!$E$2,$C1910&lt;=Report!$E$3))</f>
        <v>10</v>
      </c>
      <c r="B1910" s="4"/>
      <c r="C1910" s="6"/>
      <c r="D1910" s="6"/>
      <c r="E1910" s="6"/>
      <c r="F1910" s="6"/>
      <c r="G1910" s="6"/>
      <c r="H1910" s="7"/>
    </row>
    <row r="1911" spans="1:8" customFormat="1">
      <c r="A1911" s="13">
        <f>SUM(A1910,AND($C1911&gt;=Report!$E$2,$C1911&lt;=Report!$E$3))</f>
        <v>10</v>
      </c>
      <c r="B1911" s="4"/>
      <c r="C1911" s="6"/>
      <c r="D1911" s="6"/>
      <c r="E1911" s="6"/>
      <c r="F1911" s="6"/>
      <c r="G1911" s="6"/>
      <c r="H1911" s="7"/>
    </row>
    <row r="1912" spans="1:8" customFormat="1">
      <c r="A1912" s="13">
        <f>SUM(A1911,AND($C1912&gt;=Report!$E$2,$C1912&lt;=Report!$E$3))</f>
        <v>10</v>
      </c>
      <c r="B1912" s="4"/>
      <c r="C1912" s="6"/>
      <c r="D1912" s="6"/>
      <c r="E1912" s="6"/>
      <c r="F1912" s="6"/>
      <c r="G1912" s="6"/>
      <c r="H1912" s="7"/>
    </row>
    <row r="1913" spans="1:8" customFormat="1">
      <c r="A1913" s="13">
        <f>SUM(A1912,AND($C1913&gt;=Report!$E$2,$C1913&lt;=Report!$E$3))</f>
        <v>10</v>
      </c>
      <c r="B1913" s="4"/>
      <c r="C1913" s="6"/>
      <c r="D1913" s="6"/>
      <c r="E1913" s="6"/>
      <c r="F1913" s="6"/>
      <c r="G1913" s="6"/>
      <c r="H1913" s="7"/>
    </row>
    <row r="1914" spans="1:8" customFormat="1">
      <c r="A1914" s="13">
        <f>SUM(A1913,AND($C1914&gt;=Report!$E$2,$C1914&lt;=Report!$E$3))</f>
        <v>10</v>
      </c>
      <c r="B1914" s="4"/>
      <c r="C1914" s="6"/>
      <c r="D1914" s="6"/>
      <c r="E1914" s="6"/>
      <c r="F1914" s="6"/>
      <c r="G1914" s="6"/>
      <c r="H1914" s="7"/>
    </row>
    <row r="1915" spans="1:8" customFormat="1">
      <c r="A1915" s="13">
        <f>SUM(A1914,AND($C1915&gt;=Report!$E$2,$C1915&lt;=Report!$E$3))</f>
        <v>10</v>
      </c>
      <c r="B1915" s="4"/>
      <c r="C1915" s="6"/>
      <c r="D1915" s="6"/>
      <c r="E1915" s="6"/>
      <c r="F1915" s="6"/>
      <c r="G1915" s="6"/>
      <c r="H1915" s="7"/>
    </row>
    <row r="1916" spans="1:8" customFormat="1">
      <c r="A1916" s="13">
        <f>SUM(A1915,AND($C1916&gt;=Report!$E$2,$C1916&lt;=Report!$E$3))</f>
        <v>10</v>
      </c>
      <c r="B1916" s="4"/>
      <c r="C1916" s="6"/>
      <c r="D1916" s="6"/>
      <c r="E1916" s="6"/>
      <c r="F1916" s="6"/>
      <c r="G1916" s="6"/>
      <c r="H1916" s="7"/>
    </row>
    <row r="1917" spans="1:8" customFormat="1">
      <c r="A1917" s="13">
        <f>SUM(A1916,AND($C1917&gt;=Report!$E$2,$C1917&lt;=Report!$E$3))</f>
        <v>10</v>
      </c>
      <c r="B1917" s="4"/>
      <c r="C1917" s="6"/>
      <c r="D1917" s="6"/>
      <c r="E1917" s="6"/>
      <c r="F1917" s="6"/>
      <c r="G1917" s="6"/>
      <c r="H1917" s="7"/>
    </row>
    <row r="1918" spans="1:8" customFormat="1">
      <c r="A1918" s="13">
        <f>SUM(A1917,AND($C1918&gt;=Report!$E$2,$C1918&lt;=Report!$E$3))</f>
        <v>10</v>
      </c>
      <c r="B1918" s="4"/>
      <c r="C1918" s="6"/>
      <c r="D1918" s="6"/>
      <c r="E1918" s="6"/>
      <c r="F1918" s="6"/>
      <c r="G1918" s="6"/>
      <c r="H1918" s="7"/>
    </row>
    <row r="1919" spans="1:8" customFormat="1">
      <c r="A1919" s="13">
        <f>SUM(A1918,AND($C1919&gt;=Report!$E$2,$C1919&lt;=Report!$E$3))</f>
        <v>10</v>
      </c>
      <c r="B1919" s="4"/>
      <c r="C1919" s="6"/>
      <c r="D1919" s="6"/>
      <c r="E1919" s="6"/>
      <c r="F1919" s="6"/>
      <c r="G1919" s="6"/>
      <c r="H1919" s="7"/>
    </row>
    <row r="1920" spans="1:8" customFormat="1">
      <c r="A1920" s="13">
        <f>SUM(A1919,AND($C1920&gt;=Report!$E$2,$C1920&lt;=Report!$E$3))</f>
        <v>10</v>
      </c>
      <c r="B1920" s="4"/>
      <c r="C1920" s="6"/>
      <c r="D1920" s="6"/>
      <c r="E1920" s="6"/>
      <c r="F1920" s="6"/>
      <c r="G1920" s="6"/>
      <c r="H1920" s="7"/>
    </row>
    <row r="1921" spans="1:8" customFormat="1">
      <c r="A1921" s="13">
        <f>SUM(A1920,AND($C1921&gt;=Report!$E$2,$C1921&lt;=Report!$E$3))</f>
        <v>10</v>
      </c>
      <c r="B1921" s="4"/>
      <c r="C1921" s="6"/>
      <c r="D1921" s="6"/>
      <c r="E1921" s="6"/>
      <c r="F1921" s="6"/>
      <c r="G1921" s="6"/>
      <c r="H1921" s="7"/>
    </row>
    <row r="1922" spans="1:8" customFormat="1">
      <c r="A1922" s="13">
        <f>SUM(A1921,AND($C1922&gt;=Report!$E$2,$C1922&lt;=Report!$E$3))</f>
        <v>10</v>
      </c>
      <c r="B1922" s="4"/>
      <c r="C1922" s="6"/>
      <c r="D1922" s="6"/>
      <c r="E1922" s="6"/>
      <c r="F1922" s="6"/>
      <c r="G1922" s="6"/>
      <c r="H1922" s="7"/>
    </row>
    <row r="1923" spans="1:8" customFormat="1">
      <c r="A1923" s="13">
        <f>SUM(A1922,AND($C1923&gt;=Report!$E$2,$C1923&lt;=Report!$E$3))</f>
        <v>10</v>
      </c>
      <c r="B1923" s="4"/>
      <c r="C1923" s="6"/>
      <c r="D1923" s="6"/>
      <c r="E1923" s="6"/>
      <c r="F1923" s="6"/>
      <c r="G1923" s="6"/>
      <c r="H1923" s="7"/>
    </row>
    <row r="1924" spans="1:8" customFormat="1">
      <c r="A1924" s="13">
        <f>SUM(A1923,AND($C1924&gt;=Report!$E$2,$C1924&lt;=Report!$E$3))</f>
        <v>10</v>
      </c>
      <c r="B1924" s="4"/>
      <c r="C1924" s="6"/>
      <c r="D1924" s="6"/>
      <c r="E1924" s="6"/>
      <c r="F1924" s="6"/>
      <c r="G1924" s="6"/>
      <c r="H1924" s="7"/>
    </row>
    <row r="1925" spans="1:8" customFormat="1">
      <c r="A1925" s="13">
        <f>SUM(A1924,AND($C1925&gt;=Report!$E$2,$C1925&lt;=Report!$E$3))</f>
        <v>10</v>
      </c>
      <c r="B1925" s="4"/>
      <c r="C1925" s="6"/>
      <c r="D1925" s="6"/>
      <c r="E1925" s="6"/>
      <c r="F1925" s="6"/>
      <c r="G1925" s="6"/>
      <c r="H1925" s="7"/>
    </row>
    <row r="1926" spans="1:8" customFormat="1">
      <c r="A1926" s="13">
        <f>SUM(A1925,AND($C1926&gt;=Report!$E$2,$C1926&lt;=Report!$E$3))</f>
        <v>10</v>
      </c>
      <c r="B1926" s="4"/>
      <c r="C1926" s="6"/>
      <c r="D1926" s="6"/>
      <c r="E1926" s="6"/>
      <c r="F1926" s="6"/>
      <c r="G1926" s="6"/>
      <c r="H1926" s="7"/>
    </row>
    <row r="1927" spans="1:8" customFormat="1">
      <c r="A1927" s="13">
        <f>SUM(A1926,AND($C1927&gt;=Report!$E$2,$C1927&lt;=Report!$E$3))</f>
        <v>10</v>
      </c>
      <c r="B1927" s="4"/>
      <c r="C1927" s="6"/>
      <c r="D1927" s="6"/>
      <c r="E1927" s="6"/>
      <c r="F1927" s="6"/>
      <c r="G1927" s="6"/>
      <c r="H1927" s="7"/>
    </row>
    <row r="1928" spans="1:8" customFormat="1">
      <c r="A1928" s="13">
        <f>SUM(A1927,AND($C1928&gt;=Report!$E$2,$C1928&lt;=Report!$E$3))</f>
        <v>10</v>
      </c>
      <c r="B1928" s="4"/>
      <c r="C1928" s="6"/>
      <c r="D1928" s="6"/>
      <c r="E1928" s="6"/>
      <c r="F1928" s="6"/>
      <c r="G1928" s="6"/>
      <c r="H1928" s="7"/>
    </row>
    <row r="1929" spans="1:8" customFormat="1">
      <c r="A1929" s="13">
        <f>SUM(A1928,AND($C1929&gt;=Report!$E$2,$C1929&lt;=Report!$E$3))</f>
        <v>10</v>
      </c>
      <c r="B1929" s="4"/>
      <c r="C1929" s="6"/>
      <c r="D1929" s="6"/>
      <c r="E1929" s="6"/>
      <c r="F1929" s="6"/>
      <c r="G1929" s="6"/>
      <c r="H1929" s="7"/>
    </row>
    <row r="1930" spans="1:8" customFormat="1">
      <c r="A1930" s="13">
        <f>SUM(A1929,AND($C1930&gt;=Report!$E$2,$C1930&lt;=Report!$E$3))</f>
        <v>10</v>
      </c>
      <c r="B1930" s="4"/>
      <c r="C1930" s="6"/>
      <c r="D1930" s="6"/>
      <c r="E1930" s="6"/>
      <c r="F1930" s="6"/>
      <c r="G1930" s="6"/>
      <c r="H1930" s="7"/>
    </row>
    <row r="1931" spans="1:8" customFormat="1">
      <c r="A1931" s="13">
        <f>SUM(A1930,AND($C1931&gt;=Report!$E$2,$C1931&lt;=Report!$E$3))</f>
        <v>10</v>
      </c>
      <c r="B1931" s="4"/>
      <c r="C1931" s="6"/>
      <c r="D1931" s="6"/>
      <c r="E1931" s="6"/>
      <c r="F1931" s="6"/>
      <c r="G1931" s="6"/>
      <c r="H1931" s="7"/>
    </row>
    <row r="1932" spans="1:8" customFormat="1">
      <c r="A1932" s="13">
        <f>SUM(A1931,AND($C1932&gt;=Report!$E$2,$C1932&lt;=Report!$E$3))</f>
        <v>10</v>
      </c>
      <c r="B1932" s="4"/>
      <c r="C1932" s="6"/>
      <c r="D1932" s="6"/>
      <c r="E1932" s="6"/>
      <c r="F1932" s="6"/>
      <c r="G1932" s="6"/>
      <c r="H1932" s="7"/>
    </row>
    <row r="1933" spans="1:8" customFormat="1">
      <c r="A1933" s="13">
        <f>SUM(A1932,AND($C1933&gt;=Report!$E$2,$C1933&lt;=Report!$E$3))</f>
        <v>10</v>
      </c>
      <c r="B1933" s="4"/>
      <c r="C1933" s="6"/>
      <c r="D1933" s="6"/>
      <c r="E1933" s="6"/>
      <c r="F1933" s="6"/>
      <c r="G1933" s="6"/>
      <c r="H1933" s="7"/>
    </row>
    <row r="1934" spans="1:8" customFormat="1">
      <c r="A1934" s="13">
        <f>SUM(A1933,AND($C1934&gt;=Report!$E$2,$C1934&lt;=Report!$E$3))</f>
        <v>10</v>
      </c>
      <c r="B1934" s="4"/>
      <c r="C1934" s="6"/>
      <c r="D1934" s="6"/>
      <c r="E1934" s="6"/>
      <c r="F1934" s="6"/>
      <c r="G1934" s="6"/>
      <c r="H1934" s="7"/>
    </row>
    <row r="1935" spans="1:8" customFormat="1">
      <c r="A1935" s="13">
        <f>SUM(A1934,AND($C1935&gt;=Report!$E$2,$C1935&lt;=Report!$E$3))</f>
        <v>10</v>
      </c>
      <c r="B1935" s="4"/>
      <c r="C1935" s="6"/>
      <c r="D1935" s="6"/>
      <c r="E1935" s="6"/>
      <c r="F1935" s="6"/>
      <c r="G1935" s="6"/>
      <c r="H1935" s="7"/>
    </row>
    <row r="1936" spans="1:8" customFormat="1">
      <c r="A1936" s="13">
        <f>SUM(A1935,AND($C1936&gt;=Report!$E$2,$C1936&lt;=Report!$E$3))</f>
        <v>10</v>
      </c>
      <c r="B1936" s="4"/>
      <c r="C1936" s="6"/>
      <c r="D1936" s="6"/>
      <c r="E1936" s="6"/>
      <c r="F1936" s="6"/>
      <c r="G1936" s="6"/>
      <c r="H1936" s="7"/>
    </row>
    <row r="1937" spans="1:8" customFormat="1">
      <c r="A1937" s="13">
        <f>SUM(A1936,AND($C1937&gt;=Report!$E$2,$C1937&lt;=Report!$E$3))</f>
        <v>10</v>
      </c>
      <c r="B1937" s="4"/>
      <c r="C1937" s="6"/>
      <c r="D1937" s="6"/>
      <c r="E1937" s="6"/>
      <c r="F1937" s="6"/>
      <c r="G1937" s="6"/>
      <c r="H1937" s="7"/>
    </row>
    <row r="1938" spans="1:8" customFormat="1">
      <c r="A1938" s="13">
        <f>SUM(A1937,AND($C1938&gt;=Report!$E$2,$C1938&lt;=Report!$E$3))</f>
        <v>10</v>
      </c>
      <c r="B1938" s="4"/>
      <c r="C1938" s="6"/>
      <c r="D1938" s="6"/>
      <c r="E1938" s="6"/>
      <c r="F1938" s="6"/>
      <c r="G1938" s="6"/>
      <c r="H1938" s="7"/>
    </row>
    <row r="1939" spans="1:8" customFormat="1">
      <c r="A1939" s="13">
        <f>SUM(A1938,AND($C1939&gt;=Report!$E$2,$C1939&lt;=Report!$E$3))</f>
        <v>10</v>
      </c>
      <c r="B1939" s="4"/>
      <c r="C1939" s="6"/>
      <c r="D1939" s="6"/>
      <c r="E1939" s="6"/>
      <c r="F1939" s="6"/>
      <c r="G1939" s="6"/>
      <c r="H1939" s="7"/>
    </row>
    <row r="1940" spans="1:8" customFormat="1">
      <c r="A1940" s="13">
        <f>SUM(A1939,AND($C1940&gt;=Report!$E$2,$C1940&lt;=Report!$E$3))</f>
        <v>10</v>
      </c>
      <c r="B1940" s="4"/>
      <c r="C1940" s="6"/>
      <c r="D1940" s="6"/>
      <c r="E1940" s="6"/>
      <c r="F1940" s="6"/>
      <c r="G1940" s="6"/>
      <c r="H1940" s="7"/>
    </row>
    <row r="1941" spans="1:8" customFormat="1">
      <c r="A1941" s="13">
        <f>SUM(A1940,AND($C1941&gt;=Report!$E$2,$C1941&lt;=Report!$E$3))</f>
        <v>10</v>
      </c>
      <c r="B1941" s="4"/>
      <c r="C1941" s="6"/>
      <c r="D1941" s="6"/>
      <c r="E1941" s="6"/>
      <c r="F1941" s="6"/>
      <c r="G1941" s="6"/>
      <c r="H1941" s="7"/>
    </row>
    <row r="1942" spans="1:8" customFormat="1">
      <c r="A1942" s="13">
        <f>SUM(A1941,AND($C1942&gt;=Report!$E$2,$C1942&lt;=Report!$E$3))</f>
        <v>10</v>
      </c>
      <c r="B1942" s="4"/>
      <c r="C1942" s="6"/>
      <c r="D1942" s="6"/>
      <c r="E1942" s="6"/>
      <c r="F1942" s="6"/>
      <c r="G1942" s="6"/>
      <c r="H1942" s="7"/>
    </row>
    <row r="1943" spans="1:8" customFormat="1">
      <c r="A1943" s="13">
        <f>SUM(A1942,AND($C1943&gt;=Report!$E$2,$C1943&lt;=Report!$E$3))</f>
        <v>10</v>
      </c>
      <c r="B1943" s="4"/>
      <c r="C1943" s="6"/>
      <c r="D1943" s="6"/>
      <c r="E1943" s="6"/>
      <c r="F1943" s="6"/>
      <c r="G1943" s="6"/>
      <c r="H1943" s="7"/>
    </row>
    <row r="1944" spans="1:8" customFormat="1">
      <c r="A1944" s="13">
        <f>SUM(A1943,AND($C1944&gt;=Report!$E$2,$C1944&lt;=Report!$E$3))</f>
        <v>10</v>
      </c>
      <c r="B1944" s="4"/>
      <c r="C1944" s="6"/>
      <c r="D1944" s="6"/>
      <c r="E1944" s="6"/>
      <c r="F1944" s="6"/>
      <c r="G1944" s="6"/>
      <c r="H1944" s="7"/>
    </row>
    <row r="1945" spans="1:8" customFormat="1">
      <c r="A1945" s="13">
        <f>SUM(A1944,AND($C1945&gt;=Report!$E$2,$C1945&lt;=Report!$E$3))</f>
        <v>10</v>
      </c>
      <c r="B1945" s="4"/>
      <c r="C1945" s="6"/>
      <c r="D1945" s="6"/>
      <c r="E1945" s="6"/>
      <c r="F1945" s="6"/>
      <c r="G1945" s="6"/>
      <c r="H1945" s="7"/>
    </row>
    <row r="1946" spans="1:8" customFormat="1">
      <c r="A1946" s="13">
        <f>SUM(A1945,AND($C1946&gt;=Report!$E$2,$C1946&lt;=Report!$E$3))</f>
        <v>10</v>
      </c>
      <c r="B1946" s="4"/>
      <c r="C1946" s="6"/>
      <c r="D1946" s="6"/>
      <c r="E1946" s="6"/>
      <c r="F1946" s="6"/>
      <c r="G1946" s="6"/>
      <c r="H1946" s="7"/>
    </row>
    <row r="1947" spans="1:8" customFormat="1">
      <c r="A1947" s="13">
        <f>SUM(A1946,AND($C1947&gt;=Report!$E$2,$C1947&lt;=Report!$E$3))</f>
        <v>10</v>
      </c>
      <c r="B1947" s="4"/>
      <c r="C1947" s="6"/>
      <c r="D1947" s="6"/>
      <c r="E1947" s="6"/>
      <c r="F1947" s="6"/>
      <c r="G1947" s="6"/>
      <c r="H1947" s="7"/>
    </row>
    <row r="1948" spans="1:8" customFormat="1">
      <c r="A1948" s="13">
        <f>SUM(A1947,AND($C1948&gt;=Report!$E$2,$C1948&lt;=Report!$E$3))</f>
        <v>10</v>
      </c>
      <c r="B1948" s="4"/>
      <c r="C1948" s="6"/>
      <c r="D1948" s="6"/>
      <c r="E1948" s="6"/>
      <c r="F1948" s="6"/>
      <c r="G1948" s="6"/>
      <c r="H1948" s="7"/>
    </row>
    <row r="1949" spans="1:8" customFormat="1">
      <c r="A1949" s="13">
        <f>SUM(A1948,AND($C1949&gt;=Report!$E$2,$C1949&lt;=Report!$E$3))</f>
        <v>10</v>
      </c>
      <c r="B1949" s="4"/>
      <c r="C1949" s="6"/>
      <c r="D1949" s="6"/>
      <c r="E1949" s="6"/>
      <c r="F1949" s="6"/>
      <c r="G1949" s="6"/>
      <c r="H1949" s="7"/>
    </row>
    <row r="1950" spans="1:8" customFormat="1">
      <c r="A1950" s="13">
        <f>SUM(A1949,AND($C1950&gt;=Report!$E$2,$C1950&lt;=Report!$E$3))</f>
        <v>10</v>
      </c>
      <c r="B1950" s="4"/>
      <c r="C1950" s="6"/>
      <c r="D1950" s="6"/>
      <c r="E1950" s="6"/>
      <c r="F1950" s="6"/>
      <c r="G1950" s="6"/>
      <c r="H1950" s="7"/>
    </row>
    <row r="1951" spans="1:8" customFormat="1">
      <c r="A1951" s="13">
        <f>SUM(A1950,AND($C1951&gt;=Report!$E$2,$C1951&lt;=Report!$E$3))</f>
        <v>10</v>
      </c>
      <c r="B1951" s="4"/>
      <c r="C1951" s="6"/>
      <c r="D1951" s="6"/>
      <c r="E1951" s="6"/>
      <c r="F1951" s="6"/>
      <c r="G1951" s="6"/>
      <c r="H1951" s="7"/>
    </row>
    <row r="1952" spans="1:8" customFormat="1">
      <c r="A1952" s="13">
        <f>SUM(A1951,AND($C1952&gt;=Report!$E$2,$C1952&lt;=Report!$E$3))</f>
        <v>10</v>
      </c>
      <c r="B1952" s="4"/>
      <c r="C1952" s="6"/>
      <c r="D1952" s="6"/>
      <c r="E1952" s="6"/>
      <c r="F1952" s="6"/>
      <c r="G1952" s="6"/>
      <c r="H1952" s="7"/>
    </row>
    <row r="1953" spans="1:8" customFormat="1">
      <c r="A1953" s="13">
        <f>SUM(A1952,AND($C1953&gt;=Report!$E$2,$C1953&lt;=Report!$E$3))</f>
        <v>10</v>
      </c>
      <c r="B1953" s="4"/>
      <c r="C1953" s="6"/>
      <c r="D1953" s="6"/>
      <c r="E1953" s="6"/>
      <c r="F1953" s="6"/>
      <c r="G1953" s="6"/>
      <c r="H1953" s="7"/>
    </row>
    <row r="1954" spans="1:8" customFormat="1">
      <c r="A1954" s="13">
        <f>SUM(A1953,AND($C1954&gt;=Report!$E$2,$C1954&lt;=Report!$E$3))</f>
        <v>10</v>
      </c>
      <c r="B1954" s="4"/>
      <c r="C1954" s="6"/>
      <c r="D1954" s="6"/>
      <c r="E1954" s="6"/>
      <c r="F1954" s="6"/>
      <c r="G1954" s="6"/>
      <c r="H1954" s="7"/>
    </row>
    <row r="1955" spans="1:8" customFormat="1">
      <c r="A1955" s="13">
        <f>SUM(A1954,AND($C1955&gt;=Report!$E$2,$C1955&lt;=Report!$E$3))</f>
        <v>10</v>
      </c>
      <c r="B1955" s="4"/>
      <c r="C1955" s="6"/>
      <c r="D1955" s="6"/>
      <c r="E1955" s="6"/>
      <c r="F1955" s="6"/>
      <c r="G1955" s="6"/>
      <c r="H1955" s="7"/>
    </row>
    <row r="1956" spans="1:8" customFormat="1">
      <c r="A1956" s="13">
        <f>SUM(A1955,AND($C1956&gt;=Report!$E$2,$C1956&lt;=Report!$E$3))</f>
        <v>10</v>
      </c>
      <c r="B1956" s="4"/>
      <c r="C1956" s="6"/>
      <c r="D1956" s="6"/>
      <c r="E1956" s="6"/>
      <c r="F1956" s="6"/>
      <c r="G1956" s="6"/>
      <c r="H1956" s="7"/>
    </row>
    <row r="1957" spans="1:8" customFormat="1">
      <c r="A1957" s="13">
        <f>SUM(A1956,AND($C1957&gt;=Report!$E$2,$C1957&lt;=Report!$E$3))</f>
        <v>10</v>
      </c>
      <c r="B1957" s="4"/>
      <c r="C1957" s="6"/>
      <c r="D1957" s="6"/>
      <c r="E1957" s="6"/>
      <c r="F1957" s="6"/>
      <c r="G1957" s="6"/>
      <c r="H1957" s="7"/>
    </row>
    <row r="1958" spans="1:8" customFormat="1">
      <c r="A1958" s="13">
        <f>SUM(A1957,AND($C1958&gt;=Report!$E$2,$C1958&lt;=Report!$E$3))</f>
        <v>10</v>
      </c>
      <c r="B1958" s="4"/>
      <c r="C1958" s="6"/>
      <c r="D1958" s="6"/>
      <c r="E1958" s="6"/>
      <c r="F1958" s="6"/>
      <c r="G1958" s="6"/>
      <c r="H1958" s="7"/>
    </row>
    <row r="1959" spans="1:8" customFormat="1">
      <c r="A1959" s="13">
        <f>SUM(A1958,AND($C1959&gt;=Report!$E$2,$C1959&lt;=Report!$E$3))</f>
        <v>10</v>
      </c>
      <c r="B1959" s="4"/>
      <c r="C1959" s="6"/>
      <c r="D1959" s="6"/>
      <c r="E1959" s="6"/>
      <c r="F1959" s="6"/>
      <c r="G1959" s="6"/>
      <c r="H1959" s="7"/>
    </row>
    <row r="1960" spans="1:8" customFormat="1">
      <c r="A1960" s="13">
        <f>SUM(A1959,AND($C1960&gt;=Report!$E$2,$C1960&lt;=Report!$E$3))</f>
        <v>10</v>
      </c>
      <c r="B1960" s="4"/>
      <c r="C1960" s="6"/>
      <c r="D1960" s="6"/>
      <c r="E1960" s="6"/>
      <c r="F1960" s="6"/>
      <c r="G1960" s="6"/>
      <c r="H1960" s="7"/>
    </row>
    <row r="1961" spans="1:8" customFormat="1">
      <c r="A1961" s="13">
        <f>SUM(A1960,AND($C1961&gt;=Report!$E$2,$C1961&lt;=Report!$E$3))</f>
        <v>10</v>
      </c>
      <c r="B1961" s="4"/>
      <c r="C1961" s="6"/>
      <c r="D1961" s="6"/>
      <c r="E1961" s="6"/>
      <c r="F1961" s="6"/>
      <c r="G1961" s="6"/>
      <c r="H1961" s="7"/>
    </row>
    <row r="1962" spans="1:8" customFormat="1">
      <c r="A1962" s="13">
        <f>SUM(A1961,AND($C1962&gt;=Report!$E$2,$C1962&lt;=Report!$E$3))</f>
        <v>10</v>
      </c>
      <c r="B1962" s="4"/>
      <c r="C1962" s="6"/>
      <c r="D1962" s="6"/>
      <c r="E1962" s="6"/>
      <c r="F1962" s="6"/>
      <c r="G1962" s="6"/>
      <c r="H1962" s="7"/>
    </row>
    <row r="1963" spans="1:8" customFormat="1">
      <c r="A1963" s="13">
        <f>SUM(A1962,AND($C1963&gt;=Report!$E$2,$C1963&lt;=Report!$E$3))</f>
        <v>10</v>
      </c>
      <c r="B1963" s="4"/>
      <c r="C1963" s="6"/>
      <c r="D1963" s="6"/>
      <c r="E1963" s="6"/>
      <c r="F1963" s="6"/>
      <c r="G1963" s="6"/>
      <c r="H1963" s="7"/>
    </row>
    <row r="1964" spans="1:8" customFormat="1">
      <c r="A1964" s="13">
        <f>SUM(A1963,AND($C1964&gt;=Report!$E$2,$C1964&lt;=Report!$E$3))</f>
        <v>10</v>
      </c>
      <c r="B1964" s="4"/>
      <c r="C1964" s="6"/>
      <c r="D1964" s="6"/>
      <c r="E1964" s="6"/>
      <c r="F1964" s="6"/>
      <c r="G1964" s="6"/>
      <c r="H1964" s="7"/>
    </row>
    <row r="1965" spans="1:8" customFormat="1">
      <c r="A1965" s="13">
        <f>SUM(A1964,AND($C1965&gt;=Report!$E$2,$C1965&lt;=Report!$E$3))</f>
        <v>10</v>
      </c>
      <c r="B1965" s="4"/>
      <c r="C1965" s="6"/>
      <c r="D1965" s="6"/>
      <c r="E1965" s="6"/>
      <c r="F1965" s="6"/>
      <c r="G1965" s="6"/>
      <c r="H1965" s="7"/>
    </row>
    <row r="1966" spans="1:8" customFormat="1">
      <c r="A1966" s="13">
        <f>SUM(A1965,AND($C1966&gt;=Report!$E$2,$C1966&lt;=Report!$E$3))</f>
        <v>10</v>
      </c>
      <c r="B1966" s="4"/>
      <c r="C1966" s="6"/>
      <c r="D1966" s="6"/>
      <c r="E1966" s="6"/>
      <c r="F1966" s="6"/>
      <c r="G1966" s="6"/>
      <c r="H1966" s="7"/>
    </row>
    <row r="1967" spans="1:8" customFormat="1">
      <c r="A1967" s="13">
        <f>SUM(A1966,AND($C1967&gt;=Report!$E$2,$C1967&lt;=Report!$E$3))</f>
        <v>10</v>
      </c>
      <c r="B1967" s="4"/>
      <c r="C1967" s="6"/>
      <c r="D1967" s="6"/>
      <c r="E1967" s="6"/>
      <c r="F1967" s="6"/>
      <c r="G1967" s="6"/>
      <c r="H1967" s="7"/>
    </row>
    <row r="1968" spans="1:8" customFormat="1">
      <c r="A1968" s="13">
        <f>SUM(A1967,AND($C1968&gt;=Report!$E$2,$C1968&lt;=Report!$E$3))</f>
        <v>10</v>
      </c>
      <c r="B1968" s="4"/>
      <c r="C1968" s="6"/>
      <c r="D1968" s="6"/>
      <c r="E1968" s="6"/>
      <c r="F1968" s="6"/>
      <c r="G1968" s="6"/>
      <c r="H1968" s="7"/>
    </row>
    <row r="1969" spans="1:8" customFormat="1">
      <c r="A1969" s="13">
        <f>SUM(A1968,AND($C1969&gt;=Report!$E$2,$C1969&lt;=Report!$E$3))</f>
        <v>10</v>
      </c>
      <c r="B1969" s="4"/>
      <c r="C1969" s="6"/>
      <c r="D1969" s="6"/>
      <c r="E1969" s="6"/>
      <c r="F1969" s="6"/>
      <c r="G1969" s="6"/>
      <c r="H1969" s="7"/>
    </row>
    <row r="1970" spans="1:8" customFormat="1">
      <c r="A1970" s="13">
        <f>SUM(A1969,AND($C1970&gt;=Report!$E$2,$C1970&lt;=Report!$E$3))</f>
        <v>10</v>
      </c>
      <c r="B1970" s="4"/>
      <c r="C1970" s="6"/>
      <c r="D1970" s="6"/>
      <c r="E1970" s="6"/>
      <c r="F1970" s="6"/>
      <c r="G1970" s="6"/>
      <c r="H1970" s="7"/>
    </row>
    <row r="1971" spans="1:8" customFormat="1">
      <c r="A1971" s="13">
        <f>SUM(A1970,AND($C1971&gt;=Report!$E$2,$C1971&lt;=Report!$E$3))</f>
        <v>10</v>
      </c>
      <c r="B1971" s="4"/>
      <c r="C1971" s="6"/>
      <c r="D1971" s="6"/>
      <c r="E1971" s="6"/>
      <c r="F1971" s="6"/>
      <c r="G1971" s="6"/>
      <c r="H1971" s="7"/>
    </row>
    <row r="1972" spans="1:8" customFormat="1">
      <c r="A1972" s="13">
        <f>SUM(A1971,AND($C1972&gt;=Report!$E$2,$C1972&lt;=Report!$E$3))</f>
        <v>10</v>
      </c>
      <c r="B1972" s="4"/>
      <c r="C1972" s="6"/>
      <c r="D1972" s="6"/>
      <c r="E1972" s="6"/>
      <c r="F1972" s="6"/>
      <c r="G1972" s="6"/>
      <c r="H1972" s="7"/>
    </row>
    <row r="1973" spans="1:8" customFormat="1">
      <c r="A1973" s="13">
        <f>SUM(A1972,AND($C1973&gt;=Report!$E$2,$C1973&lt;=Report!$E$3))</f>
        <v>10</v>
      </c>
      <c r="B1973" s="4"/>
      <c r="C1973" s="6"/>
      <c r="D1973" s="6"/>
      <c r="E1973" s="6"/>
      <c r="F1973" s="6"/>
      <c r="G1973" s="6"/>
      <c r="H1973" s="7"/>
    </row>
    <row r="1974" spans="1:8" customFormat="1">
      <c r="A1974" s="13">
        <f>SUM(A1973,AND($C1974&gt;=Report!$E$2,$C1974&lt;=Report!$E$3))</f>
        <v>10</v>
      </c>
      <c r="B1974" s="4"/>
      <c r="C1974" s="6"/>
      <c r="D1974" s="6"/>
      <c r="E1974" s="6"/>
      <c r="F1974" s="6"/>
      <c r="G1974" s="6"/>
      <c r="H1974" s="7"/>
    </row>
    <row r="1975" spans="1:8" customFormat="1">
      <c r="A1975" s="13">
        <f>SUM(A1974,AND($C1975&gt;=Report!$E$2,$C1975&lt;=Report!$E$3))</f>
        <v>10</v>
      </c>
      <c r="B1975" s="4"/>
      <c r="C1975" s="6"/>
      <c r="D1975" s="6"/>
      <c r="E1975" s="6"/>
      <c r="F1975" s="6"/>
      <c r="G1975" s="6"/>
      <c r="H1975" s="7"/>
    </row>
    <row r="1976" spans="1:8" customFormat="1">
      <c r="A1976" s="13">
        <f>SUM(A1975,AND($C1976&gt;=Report!$E$2,$C1976&lt;=Report!$E$3))</f>
        <v>10</v>
      </c>
      <c r="B1976" s="4"/>
      <c r="C1976" s="6"/>
      <c r="D1976" s="6"/>
      <c r="E1976" s="6"/>
      <c r="F1976" s="6"/>
      <c r="G1976" s="6"/>
      <c r="H1976" s="7"/>
    </row>
    <row r="1977" spans="1:8" customFormat="1">
      <c r="A1977" s="13">
        <f>SUM(A1976,AND($C1977&gt;=Report!$E$2,$C1977&lt;=Report!$E$3))</f>
        <v>10</v>
      </c>
      <c r="B1977" s="4"/>
      <c r="C1977" s="6"/>
      <c r="D1977" s="6"/>
      <c r="E1977" s="6"/>
      <c r="F1977" s="6"/>
      <c r="G1977" s="6"/>
      <c r="H1977" s="7"/>
    </row>
    <row r="1978" spans="1:8" customFormat="1">
      <c r="A1978" s="13">
        <f>SUM(A1977,AND($C1978&gt;=Report!$E$2,$C1978&lt;=Report!$E$3))</f>
        <v>10</v>
      </c>
      <c r="B1978" s="4"/>
      <c r="C1978" s="6"/>
      <c r="D1978" s="6"/>
      <c r="E1978" s="6"/>
      <c r="F1978" s="6"/>
      <c r="G1978" s="6"/>
      <c r="H1978" s="7"/>
    </row>
    <row r="1979" spans="1:8" customFormat="1">
      <c r="A1979" s="13">
        <f>SUM(A1978,AND($C1979&gt;=Report!$E$2,$C1979&lt;=Report!$E$3))</f>
        <v>10</v>
      </c>
      <c r="B1979" s="4"/>
      <c r="C1979" s="6"/>
      <c r="D1979" s="6"/>
      <c r="E1979" s="6"/>
      <c r="F1979" s="6"/>
      <c r="G1979" s="6"/>
      <c r="H1979" s="7"/>
    </row>
    <row r="1980" spans="1:8" customFormat="1">
      <c r="A1980" s="13">
        <f>SUM(A1979,AND($C1980&gt;=Report!$E$2,$C1980&lt;=Report!$E$3))</f>
        <v>10</v>
      </c>
      <c r="B1980" s="4"/>
      <c r="C1980" s="6"/>
      <c r="D1980" s="6"/>
      <c r="E1980" s="6"/>
      <c r="F1980" s="6"/>
      <c r="G1980" s="6"/>
      <c r="H1980" s="7"/>
    </row>
    <row r="1981" spans="1:8" customFormat="1">
      <c r="A1981" s="13">
        <f>SUM(A1980,AND($C1981&gt;=Report!$E$2,$C1981&lt;=Report!$E$3))</f>
        <v>10</v>
      </c>
      <c r="B1981" s="4"/>
      <c r="C1981" s="6"/>
      <c r="D1981" s="6"/>
      <c r="E1981" s="6"/>
      <c r="F1981" s="6"/>
      <c r="G1981" s="6"/>
      <c r="H1981" s="7"/>
    </row>
    <row r="1982" spans="1:8" customFormat="1">
      <c r="A1982" s="13">
        <f>SUM(A1981,AND($C1982&gt;=Report!$E$2,$C1982&lt;=Report!$E$3))</f>
        <v>10</v>
      </c>
      <c r="B1982" s="4"/>
      <c r="C1982" s="6"/>
      <c r="D1982" s="6"/>
      <c r="E1982" s="6"/>
      <c r="F1982" s="6"/>
      <c r="G1982" s="6"/>
      <c r="H1982" s="7"/>
    </row>
    <row r="1983" spans="1:8" customFormat="1">
      <c r="A1983" s="13">
        <f>SUM(A1982,AND($C1983&gt;=Report!$E$2,$C1983&lt;=Report!$E$3))</f>
        <v>10</v>
      </c>
      <c r="B1983" s="4"/>
      <c r="C1983" s="6"/>
      <c r="D1983" s="6"/>
      <c r="E1983" s="6"/>
      <c r="F1983" s="6"/>
      <c r="G1983" s="6"/>
      <c r="H1983" s="7"/>
    </row>
    <row r="1984" spans="1:8" customFormat="1">
      <c r="A1984" s="13">
        <f>SUM(A1983,AND($C1984&gt;=Report!$E$2,$C1984&lt;=Report!$E$3))</f>
        <v>10</v>
      </c>
      <c r="B1984" s="4"/>
      <c r="C1984" s="6"/>
      <c r="D1984" s="6"/>
      <c r="E1984" s="6"/>
      <c r="F1984" s="6"/>
      <c r="G1984" s="6"/>
      <c r="H1984" s="7"/>
    </row>
    <row r="1985" spans="1:8" customFormat="1">
      <c r="A1985" s="13">
        <f>SUM(A1984,AND($C1985&gt;=Report!$E$2,$C1985&lt;=Report!$E$3))</f>
        <v>10</v>
      </c>
      <c r="B1985" s="4"/>
      <c r="C1985" s="6"/>
      <c r="D1985" s="6"/>
      <c r="E1985" s="6"/>
      <c r="F1985" s="6"/>
      <c r="G1985" s="6"/>
      <c r="H1985" s="7"/>
    </row>
    <row r="1986" spans="1:8" customFormat="1">
      <c r="A1986" s="13">
        <f>SUM(A1985,AND($C1986&gt;=Report!$E$2,$C1986&lt;=Report!$E$3))</f>
        <v>10</v>
      </c>
      <c r="B1986" s="4"/>
      <c r="C1986" s="6"/>
      <c r="D1986" s="6"/>
      <c r="E1986" s="6"/>
      <c r="F1986" s="6"/>
      <c r="G1986" s="6"/>
      <c r="H1986" s="7"/>
    </row>
    <row r="1987" spans="1:8" customFormat="1">
      <c r="A1987" s="13">
        <f>SUM(A1986,AND($C1987&gt;=Report!$E$2,$C1987&lt;=Report!$E$3))</f>
        <v>10</v>
      </c>
      <c r="B1987" s="4"/>
      <c r="C1987" s="6"/>
      <c r="D1987" s="6"/>
      <c r="E1987" s="6"/>
      <c r="F1987" s="6"/>
      <c r="G1987" s="6"/>
      <c r="H1987" s="7"/>
    </row>
    <row r="1988" spans="1:8" customFormat="1">
      <c r="A1988" s="13">
        <f>SUM(A1987,AND($C1988&gt;=Report!$E$2,$C1988&lt;=Report!$E$3))</f>
        <v>10</v>
      </c>
      <c r="B1988" s="4"/>
      <c r="C1988" s="6"/>
      <c r="D1988" s="6"/>
      <c r="E1988" s="6"/>
      <c r="F1988" s="6"/>
      <c r="G1988" s="6"/>
      <c r="H1988" s="7"/>
    </row>
    <row r="1989" spans="1:8" customFormat="1">
      <c r="A1989" s="13">
        <f>SUM(A1988,AND($C1989&gt;=Report!$E$2,$C1989&lt;=Report!$E$3))</f>
        <v>10</v>
      </c>
      <c r="B1989" s="4"/>
      <c r="C1989" s="6"/>
      <c r="D1989" s="6"/>
      <c r="E1989" s="6"/>
      <c r="F1989" s="6"/>
      <c r="G1989" s="6"/>
      <c r="H1989" s="7"/>
    </row>
    <row r="1990" spans="1:8" customFormat="1">
      <c r="A1990" s="13">
        <f>SUM(A1989,AND($C1990&gt;=Report!$E$2,$C1990&lt;=Report!$E$3))</f>
        <v>10</v>
      </c>
      <c r="B1990" s="4"/>
      <c r="C1990" s="6"/>
      <c r="D1990" s="6"/>
      <c r="E1990" s="6"/>
      <c r="F1990" s="6"/>
      <c r="G1990" s="6"/>
      <c r="H1990" s="7"/>
    </row>
    <row r="1991" spans="1:8" customFormat="1">
      <c r="A1991" s="13">
        <f>SUM(A1990,AND($C1991&gt;=Report!$E$2,$C1991&lt;=Report!$E$3))</f>
        <v>10</v>
      </c>
      <c r="B1991" s="4"/>
      <c r="C1991" s="6"/>
      <c r="D1991" s="6"/>
      <c r="E1991" s="6"/>
      <c r="F1991" s="6"/>
      <c r="G1991" s="6"/>
      <c r="H1991" s="7"/>
    </row>
    <row r="1992" spans="1:8" customFormat="1">
      <c r="A1992" s="13">
        <f>SUM(A1991,AND($C1992&gt;=Report!$E$2,$C1992&lt;=Report!$E$3))</f>
        <v>10</v>
      </c>
      <c r="B1992" s="4"/>
      <c r="C1992" s="6"/>
      <c r="D1992" s="6"/>
      <c r="E1992" s="6"/>
      <c r="F1992" s="6"/>
      <c r="G1992" s="6"/>
      <c r="H1992" s="7"/>
    </row>
    <row r="1993" spans="1:8" customFormat="1">
      <c r="A1993" s="13">
        <f>SUM(A1992,AND($C1993&gt;=Report!$E$2,$C1993&lt;=Report!$E$3))</f>
        <v>10</v>
      </c>
      <c r="B1993" s="4"/>
      <c r="C1993" s="6"/>
      <c r="D1993" s="6"/>
      <c r="E1993" s="6"/>
      <c r="F1993" s="6"/>
      <c r="G1993" s="6"/>
      <c r="H1993" s="7"/>
    </row>
    <row r="1994" spans="1:8" customFormat="1">
      <c r="A1994" s="13">
        <f>SUM(A1993,AND($C1994&gt;=Report!$E$2,$C1994&lt;=Report!$E$3))</f>
        <v>10</v>
      </c>
      <c r="B1994" s="4"/>
      <c r="C1994" s="6"/>
      <c r="D1994" s="6"/>
      <c r="E1994" s="6"/>
      <c r="F1994" s="6"/>
      <c r="G1994" s="6"/>
      <c r="H1994" s="7"/>
    </row>
    <row r="1995" spans="1:8" customFormat="1">
      <c r="A1995" s="13">
        <f>SUM(A1994,AND($C1995&gt;=Report!$E$2,$C1995&lt;=Report!$E$3))</f>
        <v>10</v>
      </c>
      <c r="B1995" s="4"/>
      <c r="C1995" s="6"/>
      <c r="D1995" s="6"/>
      <c r="E1995" s="6"/>
      <c r="F1995" s="6"/>
      <c r="G1995" s="6"/>
      <c r="H1995" s="7"/>
    </row>
    <row r="1996" spans="1:8" customFormat="1">
      <c r="A1996" s="13">
        <f>SUM(A1995,AND($C1996&gt;=Report!$E$2,$C1996&lt;=Report!$E$3))</f>
        <v>10</v>
      </c>
      <c r="B1996" s="4"/>
      <c r="C1996" s="6"/>
      <c r="D1996" s="6"/>
      <c r="E1996" s="6"/>
      <c r="F1996" s="6"/>
      <c r="G1996" s="6"/>
      <c r="H1996" s="7"/>
    </row>
    <row r="1997" spans="1:8" customFormat="1">
      <c r="A1997" s="13">
        <f>SUM(A1996,AND($C1997&gt;=Report!$E$2,$C1997&lt;=Report!$E$3))</f>
        <v>10</v>
      </c>
      <c r="B1997" s="4"/>
      <c r="C1997" s="6"/>
      <c r="D1997" s="6"/>
      <c r="E1997" s="6"/>
      <c r="F1997" s="6"/>
      <c r="G1997" s="6"/>
      <c r="H1997" s="7"/>
    </row>
    <row r="1998" spans="1:8" customFormat="1">
      <c r="A1998" s="13">
        <f>SUM(A1997,AND($C1998&gt;=Report!$E$2,$C1998&lt;=Report!$E$3))</f>
        <v>10</v>
      </c>
      <c r="B1998" s="4"/>
      <c r="C1998" s="6"/>
      <c r="D1998" s="6"/>
      <c r="E1998" s="6"/>
      <c r="F1998" s="6"/>
      <c r="G1998" s="6"/>
      <c r="H1998" s="7"/>
    </row>
    <row r="1999" spans="1:8" customFormat="1">
      <c r="A1999" s="13">
        <f>SUM(A1998,AND($C1999&gt;=Report!$E$2,$C1999&lt;=Report!$E$3))</f>
        <v>10</v>
      </c>
      <c r="B1999" s="4"/>
      <c r="C1999" s="6"/>
      <c r="D1999" s="6"/>
      <c r="E1999" s="6"/>
      <c r="F1999" s="6"/>
      <c r="G1999" s="6"/>
      <c r="H1999" s="7"/>
    </row>
    <row r="2000" spans="1:8" customFormat="1">
      <c r="A2000" s="13">
        <f>SUM(A1999,AND($C2000&gt;=Report!$E$2,$C2000&lt;=Report!$E$3))</f>
        <v>10</v>
      </c>
      <c r="B2000" s="10"/>
      <c r="C2000" s="11"/>
      <c r="D2000" s="11"/>
      <c r="E2000" s="11"/>
      <c r="F2000" s="11"/>
      <c r="G2000" s="11"/>
      <c r="H2000" s="12"/>
    </row>
  </sheetData>
  <sheetProtection password="F0A6" sheet="1" objects="1" scenarios="1"/>
  <protectedRanges>
    <protectedRange sqref="B5:H2000" name="Range2"/>
    <protectedRange sqref="C1:E1" name="Range3"/>
    <protectedRange sqref="C3:E3" name="Range4"/>
  </protectedRanges>
  <mergeCells count="2">
    <mergeCell ref="C3:D3"/>
    <mergeCell ref="C1:D1"/>
  </mergeCells>
  <dataValidations count="2">
    <dataValidation allowBlank="1" showInputMessage="1" showErrorMessage="1" prompt="Format(Centre Code/YY-YY/Sl.No)" sqref="B5:B10"/>
    <dataValidation type="list" allowBlank="1" showInputMessage="1" showErrorMessage="1" prompt="Select from Drop Down List" sqref="G5:G1048576">
      <formula1>$O$5:$O$8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00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3" sqref="B3:C3"/>
    </sheetView>
  </sheetViews>
  <sheetFormatPr defaultColWidth="0" defaultRowHeight="15" zeroHeight="1"/>
  <cols>
    <col min="1" max="1" width="15.7109375" style="75" customWidth="1"/>
    <col min="2" max="2" width="11.5703125" style="76" customWidth="1"/>
    <col min="3" max="3" width="30.7109375" style="77" customWidth="1"/>
    <col min="4" max="4" width="5.28515625" style="78" bestFit="1" customWidth="1"/>
    <col min="5" max="5" width="15" style="79" customWidth="1"/>
    <col min="6" max="6" width="12.140625" style="77" customWidth="1"/>
    <col min="7" max="7" width="11.5703125" style="77" customWidth="1"/>
    <col min="8" max="8" width="11.7109375" style="77" customWidth="1"/>
    <col min="9" max="9" width="11.85546875" style="77" customWidth="1"/>
    <col min="10" max="10" width="9.140625" style="77" customWidth="1"/>
    <col min="11" max="11" width="19.85546875" style="77" customWidth="1"/>
    <col min="12" max="12" width="20.42578125" style="77" customWidth="1"/>
    <col min="13" max="16384" width="9.140625" style="77" hidden="1"/>
  </cols>
  <sheetData>
    <row r="1" spans="1:12" s="41" customFormat="1">
      <c r="A1" s="36">
        <f>Student_Registration!C1</f>
        <v>0</v>
      </c>
      <c r="B1" s="37"/>
      <c r="C1" s="38"/>
      <c r="D1" s="39"/>
      <c r="E1" s="40"/>
      <c r="F1" s="38"/>
      <c r="G1" s="38"/>
      <c r="H1" s="38"/>
    </row>
    <row r="2" spans="1:12" s="41" customFormat="1">
      <c r="A2" s="42" t="s">
        <v>34</v>
      </c>
      <c r="B2" s="37"/>
      <c r="C2" s="38"/>
      <c r="D2" s="39"/>
      <c r="E2" s="40"/>
      <c r="F2" s="38"/>
      <c r="G2" s="38"/>
      <c r="H2" s="38"/>
    </row>
    <row r="3" spans="1:12" s="41" customFormat="1">
      <c r="A3" s="43" t="s">
        <v>27</v>
      </c>
      <c r="B3" s="140">
        <f>Student_Registration!C3</f>
        <v>0</v>
      </c>
      <c r="C3" s="140"/>
      <c r="D3" s="44"/>
      <c r="E3" s="45"/>
    </row>
    <row r="4" spans="1:12" s="41" customFormat="1" ht="45">
      <c r="A4" s="46" t="s">
        <v>0</v>
      </c>
      <c r="B4" s="47" t="s">
        <v>37</v>
      </c>
      <c r="C4" s="48" t="s">
        <v>1</v>
      </c>
      <c r="D4" s="49" t="s">
        <v>4</v>
      </c>
      <c r="E4" s="50" t="s">
        <v>2</v>
      </c>
      <c r="F4" s="48" t="s">
        <v>5</v>
      </c>
      <c r="G4" s="48" t="s">
        <v>32</v>
      </c>
      <c r="H4" s="51" t="s">
        <v>28</v>
      </c>
      <c r="I4" s="51" t="s">
        <v>36</v>
      </c>
      <c r="J4" s="51" t="s">
        <v>29</v>
      </c>
      <c r="K4" s="51" t="s">
        <v>30</v>
      </c>
      <c r="L4" s="52" t="s">
        <v>31</v>
      </c>
    </row>
    <row r="5" spans="1:12" s="41" customFormat="1">
      <c r="A5" s="53" t="s">
        <v>6</v>
      </c>
      <c r="B5" s="54">
        <f>(IF(AND(ISBLANK(A5)),"",VLOOKUP($A5,Student_Registration!$B$5:$H$2000,2,0)))</f>
        <v>42095</v>
      </c>
      <c r="C5" s="55" t="str">
        <f>IF(AND(ISBLANK(A5)),"",VLOOKUP($A5,Student_Registration!$B$5:$H$2000,3,0))</f>
        <v>Ramen Saha</v>
      </c>
      <c r="D5" s="56" t="str">
        <f>IF(AND(ISBLANK(A5)),"",VLOOKUP($A5,Student_Registration!$B$5:$H$2000,6,0))</f>
        <v>PG</v>
      </c>
      <c r="E5" s="57">
        <f>IF(AND(ISBLANK(A5)),"",VLOOKUP($A5,Student_Registration!$B$5:$H$2000,4,0))</f>
        <v>41318</v>
      </c>
      <c r="F5" s="58">
        <f>IF(AND(ISBLANK(A5)),"",VLOOKUP($A5,Student_Registration!$B$5:$H$2000,7,0))</f>
        <v>7000</v>
      </c>
      <c r="G5" s="59">
        <f>IF(AND(ISBLANK(A5)),"",VLOOKUP(A5,Student_Registration!$B$5:$H$2000,7,0)-SUMIF($A$5:A5,A5,$H$5:$H$5))</f>
        <v>2000</v>
      </c>
      <c r="H5" s="60">
        <v>5000</v>
      </c>
      <c r="I5" s="61">
        <v>42095</v>
      </c>
      <c r="J5" s="60">
        <v>256453</v>
      </c>
      <c r="K5" s="60" t="s">
        <v>38</v>
      </c>
      <c r="L5" s="62" t="s">
        <v>39</v>
      </c>
    </row>
    <row r="6" spans="1:12" s="41" customFormat="1">
      <c r="A6" s="53" t="s">
        <v>13</v>
      </c>
      <c r="B6" s="54">
        <f>(IF(AND(ISBLANK(A6)),"",VLOOKUP($A6,Student_Registration!$B$5:$H$2000,2,0)))</f>
        <v>42101</v>
      </c>
      <c r="C6" s="55" t="str">
        <f>IF(AND(ISBLANK(A6)),"",VLOOKUP($A6,Student_Registration!$B$5:$H$2000,3,0))</f>
        <v>Amina Khatun</v>
      </c>
      <c r="D6" s="56" t="str">
        <f>IF(AND(ISBLANK(A6)),"",VLOOKUP($A6,Student_Registration!$B$5:$H$2000,6,0))</f>
        <v>PG</v>
      </c>
      <c r="E6" s="57">
        <f>IF(AND(ISBLANK(A6)),"",VLOOKUP($A6,Student_Registration!$B$5:$H$2000,4,0))</f>
        <v>41535</v>
      </c>
      <c r="F6" s="63">
        <f>IF(AND(ISBLANK(A6)),"",VLOOKUP($A6,Student_Registration!$B$5:$H$2000,7,0))</f>
        <v>7000</v>
      </c>
      <c r="G6" s="63">
        <f ca="1">IF(AND(ISBLANK(A6)),"",VLOOKUP(A6,Student_Registration!$B$5:$H$2000,7,0)-SUMIF($A$5:A6,A6,$H$5:$H$5))</f>
        <v>6000</v>
      </c>
      <c r="H6" s="60">
        <v>1000</v>
      </c>
      <c r="I6" s="61">
        <v>42101</v>
      </c>
      <c r="J6" s="60" t="s">
        <v>40</v>
      </c>
      <c r="K6" s="60"/>
      <c r="L6" s="62"/>
    </row>
    <row r="7" spans="1:12" s="41" customFormat="1">
      <c r="A7" s="53" t="s">
        <v>6</v>
      </c>
      <c r="B7" s="64">
        <f>(IF(AND(ISBLANK(A7)),"",VLOOKUP($A7,Student_Registration!$B$5:$H$2000,2,0)))</f>
        <v>42095</v>
      </c>
      <c r="C7" s="63" t="str">
        <f>IF(AND(ISBLANK(A7)),"",VLOOKUP($A7,Student_Registration!$B$5:$H$2000,3,0))</f>
        <v>Ramen Saha</v>
      </c>
      <c r="D7" s="65" t="str">
        <f>IF(AND(ISBLANK(A7)),"",VLOOKUP($A7,Student_Registration!$B$5:$H$2000,6,0))</f>
        <v>PG</v>
      </c>
      <c r="E7" s="57">
        <f>IF(AND(ISBLANK(A7)),"",VLOOKUP($A7,Student_Registration!$B$5:$H$2000,4,0))</f>
        <v>41318</v>
      </c>
      <c r="F7" s="63">
        <f>IF(AND(ISBLANK(A7)),"",VLOOKUP($A7,Student_Registration!$B$5:$H$2000,7,0))</f>
        <v>7000</v>
      </c>
      <c r="G7" s="63">
        <f ca="1">IF(AND(ISBLANK(A7)),"",VLOOKUP(A7,Student_Registration!$B$5:$H$2000,7,0)-SUMIF($A$5:A7,A7,$H$5:$H$5))</f>
        <v>1500</v>
      </c>
      <c r="H7" s="60">
        <v>500</v>
      </c>
      <c r="I7" s="61">
        <v>42119</v>
      </c>
      <c r="J7" s="60" t="s">
        <v>40</v>
      </c>
      <c r="K7" s="60"/>
      <c r="L7" s="62"/>
    </row>
    <row r="8" spans="1:12" s="41" customFormat="1">
      <c r="A8" s="53" t="s">
        <v>13</v>
      </c>
      <c r="B8" s="64">
        <f>(IF(AND(ISBLANK(A8)),"",VLOOKUP($A8,Student_Registration!$B$5:$H$2000,2,0)))</f>
        <v>42101</v>
      </c>
      <c r="C8" s="63" t="str">
        <f>IF(AND(ISBLANK(A8)),"",VLOOKUP($A8,Student_Registration!$B$5:$H$2000,3,0))</f>
        <v>Amina Khatun</v>
      </c>
      <c r="D8" s="65" t="str">
        <f>IF(AND(ISBLANK(A8)),"",VLOOKUP($A8,Student_Registration!$B$5:$H$2000,6,0))</f>
        <v>PG</v>
      </c>
      <c r="E8" s="57">
        <f>IF(AND(ISBLANK(A8)),"",VLOOKUP($A8,Student_Registration!$B$5:$H$2000,4,0))</f>
        <v>41535</v>
      </c>
      <c r="F8" s="63">
        <f>IF(AND(ISBLANK(A8)),"",VLOOKUP($A8,Student_Registration!$B$5:$H$2000,7,0))</f>
        <v>7000</v>
      </c>
      <c r="G8" s="63">
        <f ca="1">IF(AND(ISBLANK(A8)),"",VLOOKUP(A8,Student_Registration!$B$5:$H$2000,7,0)-SUMIF($A$5:A8,A8,$H$5:$H$5))</f>
        <v>4500</v>
      </c>
      <c r="H8" s="60">
        <v>1500</v>
      </c>
      <c r="I8" s="61">
        <v>42121</v>
      </c>
      <c r="J8" s="60" t="s">
        <v>40</v>
      </c>
      <c r="K8" s="60"/>
      <c r="L8" s="62"/>
    </row>
    <row r="9" spans="1:12" s="41" customFormat="1">
      <c r="A9" s="53" t="s">
        <v>18</v>
      </c>
      <c r="B9" s="64">
        <f>(IF(AND(ISBLANK(A9)),"",VLOOKUP($A9,Student_Registration!$B$5:$H$2000,2,0)))</f>
        <v>42119</v>
      </c>
      <c r="C9" s="63" t="str">
        <f>IF(AND(ISBLANK(A9)),"",VLOOKUP($A9,Student_Registration!$B$5:$H$2000,3,0))</f>
        <v>Mukul Barua</v>
      </c>
      <c r="D9" s="65" t="str">
        <f>IF(AND(ISBLANK(A9)),"",VLOOKUP($A9,Student_Registration!$B$5:$H$2000,6,0))</f>
        <v>PG</v>
      </c>
      <c r="E9" s="57">
        <f>IF(AND(ISBLANK(A9)),"",VLOOKUP($A9,Student_Registration!$B$5:$H$2000,4,0))</f>
        <v>41426</v>
      </c>
      <c r="F9" s="63">
        <f>IF(AND(ISBLANK(A9)),"",VLOOKUP($A9,Student_Registration!$B$5:$H$2000,7,0))</f>
        <v>6500</v>
      </c>
      <c r="G9" s="63">
        <f ca="1">IF(AND(ISBLANK(A9)),"",VLOOKUP(A9,Student_Registration!$B$5:$H$2000,7,0)-SUMIF($A$5:A9,A9,$H$5:$H$5))</f>
        <v>3500</v>
      </c>
      <c r="H9" s="60">
        <v>3000</v>
      </c>
      <c r="I9" s="61">
        <v>42119</v>
      </c>
      <c r="J9" s="60">
        <v>159463</v>
      </c>
      <c r="K9" s="60" t="s">
        <v>42</v>
      </c>
      <c r="L9" s="62" t="s">
        <v>43</v>
      </c>
    </row>
    <row r="10" spans="1:12" s="41" customFormat="1">
      <c r="A10" s="53" t="s">
        <v>21</v>
      </c>
      <c r="B10" s="64">
        <f>(IF(AND(ISBLANK(A10)),"",VLOOKUP($A10,Student_Registration!$B$5:$H$2000,2,0)))</f>
        <v>42127</v>
      </c>
      <c r="C10" s="63" t="str">
        <f>IF(AND(ISBLANK(A10)),"",VLOOKUP($A10,Student_Registration!$B$5:$H$2000,3,0))</f>
        <v>Payel Ghosh</v>
      </c>
      <c r="D10" s="65" t="str">
        <f>IF(AND(ISBLANK(A10)),"",VLOOKUP($A10,Student_Registration!$B$5:$H$2000,6,0))</f>
        <v>Nur</v>
      </c>
      <c r="E10" s="57">
        <f>IF(AND(ISBLANK(A10)),"",VLOOKUP($A10,Student_Registration!$B$5:$H$2000,4,0))</f>
        <v>40680</v>
      </c>
      <c r="F10" s="63">
        <f>IF(AND(ISBLANK(A10)),"",VLOOKUP($A10,Student_Registration!$B$5:$H$2000,7,0))</f>
        <v>7500</v>
      </c>
      <c r="G10" s="63">
        <f ca="1">IF(AND(ISBLANK(A10)),"",VLOOKUP(A10,Student_Registration!$B$5:$H$2000,7,0)-SUMIF($A$5:A10,A10,$H$5:$H$5))</f>
        <v>6000</v>
      </c>
      <c r="H10" s="60">
        <v>1500</v>
      </c>
      <c r="I10" s="61">
        <v>42127</v>
      </c>
      <c r="J10" s="60" t="s">
        <v>40</v>
      </c>
      <c r="K10" s="60"/>
      <c r="L10" s="62"/>
    </row>
    <row r="11" spans="1:12" s="41" customFormat="1">
      <c r="A11" s="53" t="s">
        <v>6</v>
      </c>
      <c r="B11" s="64">
        <f>(IF(AND(ISBLANK(A11)),"",VLOOKUP($A11,Student_Registration!$B$5:$H$2000,2,0)))</f>
        <v>42095</v>
      </c>
      <c r="C11" s="63" t="str">
        <f>IF(AND(ISBLANK(A11)),"",VLOOKUP($A11,Student_Registration!$B$5:$H$2000,3,0))</f>
        <v>Ramen Saha</v>
      </c>
      <c r="D11" s="65" t="str">
        <f>IF(AND(ISBLANK(A11)),"",VLOOKUP($A11,Student_Registration!$B$5:$H$2000,6,0))</f>
        <v>PG</v>
      </c>
      <c r="E11" s="57">
        <f>IF(AND(ISBLANK(A11)),"",VLOOKUP($A11,Student_Registration!$B$5:$H$2000,4,0))</f>
        <v>41318</v>
      </c>
      <c r="F11" s="63">
        <f>IF(AND(ISBLANK(A11)),"",VLOOKUP($A11,Student_Registration!$B$5:$H$2000,7,0))</f>
        <v>7000</v>
      </c>
      <c r="G11" s="63">
        <f ca="1">IF(AND(ISBLANK(A11)),"",VLOOKUP(A11,Student_Registration!$B$5:$H$2000,7,0)-SUMIF($A$5:A11,A11,$H$5:$H$5))</f>
        <v>0</v>
      </c>
      <c r="H11" s="60">
        <v>1500</v>
      </c>
      <c r="I11" s="61">
        <v>42127</v>
      </c>
      <c r="J11" s="60" t="s">
        <v>40</v>
      </c>
      <c r="K11" s="60"/>
      <c r="L11" s="62"/>
    </row>
    <row r="12" spans="1:12" s="41" customFormat="1">
      <c r="A12" s="53" t="s">
        <v>41</v>
      </c>
      <c r="B12" s="64">
        <f>(IF(AND(ISBLANK(A12)),"",VLOOKUP($A12,Student_Registration!$B$5:$H$2000,2,0)))</f>
        <v>42154</v>
      </c>
      <c r="C12" s="63" t="str">
        <f>IF(AND(ISBLANK(A12)),"",VLOOKUP($A12,Student_Registration!$B$5:$H$2000,3,0))</f>
        <v>Nakul Mahato</v>
      </c>
      <c r="D12" s="65" t="str">
        <f>IF(AND(ISBLANK(A12)),"",VLOOKUP($A12,Student_Registration!$B$5:$H$2000,6,0))</f>
        <v>SKG</v>
      </c>
      <c r="E12" s="57">
        <f>IF(AND(ISBLANK(A12)),"",VLOOKUP($A12,Student_Registration!$B$5:$H$2000,4,0))</f>
        <v>40215</v>
      </c>
      <c r="F12" s="63">
        <f>IF(AND(ISBLANK(A12)),"",VLOOKUP($A12,Student_Registration!$B$5:$H$2000,7,0))</f>
        <v>8500</v>
      </c>
      <c r="G12" s="63">
        <f ca="1">IF(AND(ISBLANK(A12)),"",VLOOKUP(A12,Student_Registration!$B$5:$H$2000,7,0)-SUMIF($A$5:A12,A12,$H$5:$H$5))</f>
        <v>6500</v>
      </c>
      <c r="H12" s="60">
        <v>2000</v>
      </c>
      <c r="I12" s="61">
        <v>42154</v>
      </c>
      <c r="J12" s="60">
        <v>560450</v>
      </c>
      <c r="K12" s="60" t="s">
        <v>38</v>
      </c>
      <c r="L12" s="62" t="s">
        <v>44</v>
      </c>
    </row>
    <row r="13" spans="1:12" s="41" customFormat="1">
      <c r="A13" s="53" t="s">
        <v>77</v>
      </c>
      <c r="B13" s="64">
        <f>(IF(AND(ISBLANK(A13)),"",VLOOKUP($A13,Student_Registration!$B$5:$H$2000,2,0)))</f>
        <v>42200</v>
      </c>
      <c r="C13" s="63" t="str">
        <f>IF(AND(ISBLANK(A13)),"",VLOOKUP($A13,Student_Registration!$B$5:$H$2000,3,0))</f>
        <v>Nantu Karmakar</v>
      </c>
      <c r="D13" s="65" t="str">
        <f>IF(AND(ISBLANK(A13)),"",VLOOKUP($A13,Student_Registration!$B$5:$H$2000,6,0))</f>
        <v>SKG</v>
      </c>
      <c r="E13" s="57">
        <f>IF(AND(ISBLANK(A13)),"",VLOOKUP($A13,Student_Registration!$B$5:$H$2000,4,0))</f>
        <v>40889</v>
      </c>
      <c r="F13" s="63">
        <f>IF(AND(ISBLANK(A13)),"",VLOOKUP($A13,Student_Registration!$B$5:$H$2000,7,0))</f>
        <v>8000</v>
      </c>
      <c r="G13" s="63">
        <f ca="1">IF(AND(ISBLANK(A13)),"",VLOOKUP(A13,Student_Registration!$B$5:$H$2000,7,0)-SUMIF($A$5:A13,A13,$H$5:$H$5))</f>
        <v>8000</v>
      </c>
      <c r="H13" s="60"/>
      <c r="I13" s="60"/>
      <c r="J13" s="60"/>
      <c r="K13" s="60"/>
      <c r="L13" s="62"/>
    </row>
    <row r="14" spans="1:12" s="41" customFormat="1">
      <c r="A14" s="66"/>
      <c r="B14" s="64" t="str">
        <f>(IF(AND(ISBLANK(A14)),"",VLOOKUP($A14,Student_Registration!$B$5:$H$2000,2,0)))</f>
        <v/>
      </c>
      <c r="C14" s="63" t="str">
        <f>IF(AND(ISBLANK(A14)),"",VLOOKUP($A14,Student_Registration!$B$5:$H$2000,3,0))</f>
        <v/>
      </c>
      <c r="D14" s="65" t="str">
        <f>IF(AND(ISBLANK(A14)),"",VLOOKUP($A14,Student_Registration!$B$5:$H$2000,6,0))</f>
        <v/>
      </c>
      <c r="E14" s="57" t="str">
        <f>IF(AND(ISBLANK(A14)),"",VLOOKUP($A14,Student_Registration!$B$5:$H$2000,4,0))</f>
        <v/>
      </c>
      <c r="F14" s="63" t="str">
        <f>IF(AND(ISBLANK(A14)),"",VLOOKUP($A14,Student_Registration!$B$5:$H$2000,7,0))</f>
        <v/>
      </c>
      <c r="G14" s="63" t="str">
        <f>IF(AND(ISBLANK(A14)),"",VLOOKUP(A14,Student_Registration!$B$5:$H$2000,7,0)-SUMIF($A$5:A14,A14,$H$5:$H$5))</f>
        <v/>
      </c>
      <c r="H14" s="60"/>
      <c r="I14" s="60"/>
      <c r="J14" s="60"/>
      <c r="K14" s="60"/>
      <c r="L14" s="62"/>
    </row>
    <row r="15" spans="1:12" s="41" customFormat="1">
      <c r="A15" s="67"/>
      <c r="B15" s="64" t="str">
        <f>(IF(AND(ISBLANK(A15)),"",VLOOKUP($A15,Student_Registration!$B$5:$H$2000,2,0)))</f>
        <v/>
      </c>
      <c r="C15" s="63" t="str">
        <f>IF(AND(ISBLANK(A15)),"",VLOOKUP($A15,Student_Registration!$B$5:$H$2000,3,0))</f>
        <v/>
      </c>
      <c r="D15" s="65" t="str">
        <f>IF(AND(ISBLANK(A15)),"",VLOOKUP($A15,Student_Registration!$B$5:$H$2000,6,0))</f>
        <v/>
      </c>
      <c r="E15" s="57" t="str">
        <f>IF(AND(ISBLANK(A15)),"",VLOOKUP($A15,Student_Registration!$B$5:$H$2000,4,0))</f>
        <v/>
      </c>
      <c r="F15" s="63" t="str">
        <f>IF(AND(ISBLANK(A15)),"",VLOOKUP($A15,Student_Registration!$B$5:$H$2000,7,0))</f>
        <v/>
      </c>
      <c r="G15" s="63" t="str">
        <f>IF(AND(ISBLANK(A15)),"",VLOOKUP(A15,Student_Registration!$B$5:$H$2000,7,0)-SUMIF($A$5:A15,A15,$H$5:$H$5))</f>
        <v/>
      </c>
      <c r="H15" s="60"/>
      <c r="I15" s="60"/>
      <c r="J15" s="60"/>
      <c r="K15" s="60"/>
      <c r="L15" s="62"/>
    </row>
    <row r="16" spans="1:12" s="41" customFormat="1">
      <c r="A16" s="53"/>
      <c r="B16" s="64" t="str">
        <f>(IF(AND(ISBLANK(A16)),"",VLOOKUP($A16,Student_Registration!$B$5:$H$2000,2,0)))</f>
        <v/>
      </c>
      <c r="C16" s="63" t="str">
        <f>IF(AND(ISBLANK(A16)),"",VLOOKUP($A16,Student_Registration!$B$5:$H$2000,3,0))</f>
        <v/>
      </c>
      <c r="D16" s="65" t="str">
        <f>IF(AND(ISBLANK(A16)),"",VLOOKUP($A16,Student_Registration!$B$5:$H$2000,6,0))</f>
        <v/>
      </c>
      <c r="E16" s="57" t="str">
        <f>IF(AND(ISBLANK(A16)),"",VLOOKUP($A16,Student_Registration!$B$5:$H$2000,4,0))</f>
        <v/>
      </c>
      <c r="F16" s="63" t="str">
        <f>IF(AND(ISBLANK(A16)),"",VLOOKUP($A16,Student_Registration!$B$5:$H$2000,7,0))</f>
        <v/>
      </c>
      <c r="G16" s="63" t="str">
        <f>IF(AND(ISBLANK(A16)),"",VLOOKUP(A16,Student_Registration!$B$5:$H$2000,7,0)-SUMIF($A$5:A16,A16,$H$5:$H$5))</f>
        <v/>
      </c>
      <c r="H16" s="60"/>
      <c r="I16" s="60"/>
      <c r="J16" s="60"/>
      <c r="K16" s="60"/>
      <c r="L16" s="62"/>
    </row>
    <row r="17" spans="1:12" s="41" customFormat="1">
      <c r="A17" s="66"/>
      <c r="B17" s="64" t="str">
        <f>(IF(AND(ISBLANK(A17)),"",VLOOKUP($A17,Student_Registration!$B$5:$H$2000,2,0)))</f>
        <v/>
      </c>
      <c r="C17" s="63" t="str">
        <f>IF(AND(ISBLANK(A17)),"",VLOOKUP($A17,Student_Registration!$B$5:$H$2000,3,0))</f>
        <v/>
      </c>
      <c r="D17" s="65" t="str">
        <f>IF(AND(ISBLANK(A17)),"",VLOOKUP($A17,Student_Registration!$B$5:$H$2000,6,0))</f>
        <v/>
      </c>
      <c r="E17" s="57" t="str">
        <f>IF(AND(ISBLANK(A17)),"",VLOOKUP($A17,Student_Registration!$B$5:$H$2000,4,0))</f>
        <v/>
      </c>
      <c r="F17" s="63" t="str">
        <f>IF(AND(ISBLANK(A17)),"",VLOOKUP($A17,Student_Registration!$B$5:$H$2000,7,0))</f>
        <v/>
      </c>
      <c r="G17" s="63" t="str">
        <f>IF(AND(ISBLANK(A17)),"",VLOOKUP(A17,Student_Registration!$B$5:$H$2000,7,0)-SUMIF($A$5:A17,A17,$H$5:$H$5))</f>
        <v/>
      </c>
      <c r="H17" s="60"/>
      <c r="I17" s="60"/>
      <c r="J17" s="60"/>
      <c r="K17" s="60"/>
      <c r="L17" s="62"/>
    </row>
    <row r="18" spans="1:12" s="41" customFormat="1">
      <c r="A18" s="66"/>
      <c r="B18" s="64" t="str">
        <f>(IF(AND(ISBLANK(A18)),"",VLOOKUP($A18,Student_Registration!$B$5:$H$2000,2,0)))</f>
        <v/>
      </c>
      <c r="C18" s="63" t="str">
        <f>IF(AND(ISBLANK(A18)),"",VLOOKUP($A18,Student_Registration!$B$5:$H$2000,3,0))</f>
        <v/>
      </c>
      <c r="D18" s="65" t="str">
        <f>IF(AND(ISBLANK(A18)),"",VLOOKUP($A18,Student_Registration!$B$5:$H$2000,6,0))</f>
        <v/>
      </c>
      <c r="E18" s="57" t="str">
        <f>IF(AND(ISBLANK(A18)),"",VLOOKUP($A18,Student_Registration!$B$5:$H$2000,4,0))</f>
        <v/>
      </c>
      <c r="F18" s="63" t="str">
        <f>IF(AND(ISBLANK(A18)),"",VLOOKUP($A18,Student_Registration!$B$5:$H$2000,7,0))</f>
        <v/>
      </c>
      <c r="G18" s="63" t="str">
        <f>IF(AND(ISBLANK(A18)),"",VLOOKUP(A18,Student_Registration!$B$5:$H$2000,7,0)-SUMIF($A$5:A18,A18,$H$5:$H$5))</f>
        <v/>
      </c>
      <c r="H18" s="60"/>
      <c r="I18" s="60"/>
      <c r="J18" s="60"/>
      <c r="K18" s="60"/>
      <c r="L18" s="62"/>
    </row>
    <row r="19" spans="1:12" s="41" customFormat="1">
      <c r="A19" s="66"/>
      <c r="B19" s="64" t="str">
        <f>(IF(AND(ISBLANK(A19)),"",VLOOKUP($A19,Student_Registration!$B$5:$H$2000,2,0)))</f>
        <v/>
      </c>
      <c r="C19" s="63" t="str">
        <f>IF(AND(ISBLANK(A19)),"",VLOOKUP($A19,Student_Registration!$B$5:$H$2000,3,0))</f>
        <v/>
      </c>
      <c r="D19" s="65" t="str">
        <f>IF(AND(ISBLANK(A19)),"",VLOOKUP($A19,Student_Registration!$B$5:$H$2000,6,0))</f>
        <v/>
      </c>
      <c r="E19" s="57" t="str">
        <f>IF(AND(ISBLANK(A19)),"",VLOOKUP($A19,Student_Registration!$B$5:$H$2000,4,0))</f>
        <v/>
      </c>
      <c r="F19" s="63" t="str">
        <f>IF(AND(ISBLANK(A19)),"",VLOOKUP($A19,Student_Registration!$B$5:$H$2000,7,0))</f>
        <v/>
      </c>
      <c r="G19" s="63" t="str">
        <f>IF(AND(ISBLANK(A19)),"",VLOOKUP(A19,Student_Registration!$B$5:$H$2000,7,0)-SUMIF($A$5:A19,A19,$H$5:$H$5))</f>
        <v/>
      </c>
      <c r="H19" s="60"/>
      <c r="I19" s="60"/>
      <c r="J19" s="60"/>
      <c r="K19" s="60"/>
      <c r="L19" s="62"/>
    </row>
    <row r="20" spans="1:12" s="41" customFormat="1">
      <c r="A20" s="66"/>
      <c r="B20" s="64" t="str">
        <f>(IF(AND(ISBLANK(A20)),"",VLOOKUP($A20,Student_Registration!$B$5:$H$2000,2,0)))</f>
        <v/>
      </c>
      <c r="C20" s="63" t="str">
        <f>IF(AND(ISBLANK(A20)),"",VLOOKUP($A20,Student_Registration!$B$5:$H$2000,3,0))</f>
        <v/>
      </c>
      <c r="D20" s="65" t="str">
        <f>IF(AND(ISBLANK(A20)),"",VLOOKUP($A20,Student_Registration!$B$5:$H$2000,6,0))</f>
        <v/>
      </c>
      <c r="E20" s="57" t="str">
        <f>IF(AND(ISBLANK(A20)),"",VLOOKUP($A20,Student_Registration!$B$5:$H$2000,4,0))</f>
        <v/>
      </c>
      <c r="F20" s="63" t="str">
        <f>IF(AND(ISBLANK(A20)),"",VLOOKUP($A20,Student_Registration!$B$5:$H$2000,7,0))</f>
        <v/>
      </c>
      <c r="G20" s="63" t="str">
        <f>IF(AND(ISBLANK(A20)),"",VLOOKUP(A20,Student_Registration!$B$5:$H$2000,7,0)-SUMIF($A$5:A20,A20,$H$5:$H$5))</f>
        <v/>
      </c>
      <c r="H20" s="60"/>
      <c r="I20" s="60"/>
      <c r="J20" s="60"/>
      <c r="K20" s="60"/>
      <c r="L20" s="62"/>
    </row>
    <row r="21" spans="1:12" s="41" customFormat="1">
      <c r="A21" s="66"/>
      <c r="B21" s="64" t="str">
        <f>(IF(AND(ISBLANK(A21)),"",VLOOKUP($A21,Student_Registration!$B$5:$H$2000,2,0)))</f>
        <v/>
      </c>
      <c r="C21" s="63" t="str">
        <f>IF(AND(ISBLANK(A21)),"",VLOOKUP($A21,Student_Registration!$B$5:$H$2000,3,0))</f>
        <v/>
      </c>
      <c r="D21" s="65" t="str">
        <f>IF(AND(ISBLANK(A21)),"",VLOOKUP($A21,Student_Registration!$B$5:$H$2000,6,0))</f>
        <v/>
      </c>
      <c r="E21" s="57" t="str">
        <f>IF(AND(ISBLANK(A21)),"",VLOOKUP($A21,Student_Registration!$B$5:$H$2000,4,0))</f>
        <v/>
      </c>
      <c r="F21" s="63" t="str">
        <f>IF(AND(ISBLANK(A21)),"",VLOOKUP($A21,Student_Registration!$B$5:$H$2000,7,0))</f>
        <v/>
      </c>
      <c r="G21" s="63" t="str">
        <f>IF(AND(ISBLANK(A21)),"",VLOOKUP(A21,Student_Registration!$B$5:$H$2000,7,0)-SUMIF($A$5:A21,A21,$H$5:$H$5))</f>
        <v/>
      </c>
      <c r="H21" s="60"/>
      <c r="I21" s="60"/>
      <c r="J21" s="60"/>
      <c r="K21" s="60"/>
      <c r="L21" s="62"/>
    </row>
    <row r="22" spans="1:12" s="41" customFormat="1">
      <c r="A22" s="66"/>
      <c r="B22" s="64" t="str">
        <f>(IF(AND(ISBLANK(A22)),"",VLOOKUP($A22,Student_Registration!$B$5:$H$2000,2,0)))</f>
        <v/>
      </c>
      <c r="C22" s="63" t="str">
        <f>IF(AND(ISBLANK(A22)),"",VLOOKUP($A22,Student_Registration!$B$5:$H$2000,3,0))</f>
        <v/>
      </c>
      <c r="D22" s="65" t="str">
        <f>IF(AND(ISBLANK(A22)),"",VLOOKUP($A22,Student_Registration!$B$5:$H$2000,6,0))</f>
        <v/>
      </c>
      <c r="E22" s="57" t="str">
        <f>IF(AND(ISBLANK(A22)),"",VLOOKUP($A22,Student_Registration!$B$5:$H$2000,4,0))</f>
        <v/>
      </c>
      <c r="F22" s="63" t="str">
        <f>IF(AND(ISBLANK(A22)),"",VLOOKUP($A22,Student_Registration!$B$5:$H$2000,7,0))</f>
        <v/>
      </c>
      <c r="G22" s="63" t="str">
        <f>IF(AND(ISBLANK(A22)),"",VLOOKUP(A22,Student_Registration!$B$5:$H$2000,7,0)-SUMIF($A$5:A22,A22,$H$5:$H$5))</f>
        <v/>
      </c>
      <c r="H22" s="60"/>
      <c r="I22" s="60"/>
      <c r="J22" s="60"/>
      <c r="K22" s="60"/>
      <c r="L22" s="62"/>
    </row>
    <row r="23" spans="1:12" s="41" customFormat="1">
      <c r="A23" s="66"/>
      <c r="B23" s="64" t="str">
        <f>(IF(AND(ISBLANK(A23)),"",VLOOKUP($A23,Student_Registration!$B$5:$H$2000,2,0)))</f>
        <v/>
      </c>
      <c r="C23" s="63" t="str">
        <f>IF(AND(ISBLANK(A23)),"",VLOOKUP($A23,Student_Registration!$B$5:$H$2000,3,0))</f>
        <v/>
      </c>
      <c r="D23" s="65" t="str">
        <f>IF(AND(ISBLANK(A23)),"",VLOOKUP($A23,Student_Registration!$B$5:$H$2000,6,0))</f>
        <v/>
      </c>
      <c r="E23" s="57" t="str">
        <f>IF(AND(ISBLANK(A23)),"",VLOOKUP($A23,Student_Registration!$B$5:$H$2000,4,0))</f>
        <v/>
      </c>
      <c r="F23" s="63" t="str">
        <f>IF(AND(ISBLANK(A23)),"",VLOOKUP($A23,Student_Registration!$B$5:$H$2000,7,0))</f>
        <v/>
      </c>
      <c r="G23" s="63" t="str">
        <f>IF(AND(ISBLANK(A23)),"",VLOOKUP(A23,Student_Registration!$B$5:$H$2000,7,0)-SUMIF($A$5:A23,A23,$H$5:$H$5))</f>
        <v/>
      </c>
      <c r="H23" s="60"/>
      <c r="I23" s="60"/>
      <c r="J23" s="60"/>
      <c r="K23" s="60"/>
      <c r="L23" s="62"/>
    </row>
    <row r="24" spans="1:12" s="41" customFormat="1">
      <c r="A24" s="66"/>
      <c r="B24" s="64" t="str">
        <f>(IF(AND(ISBLANK(A24)),"",VLOOKUP($A24,Student_Registration!$B$5:$H$2000,2,0)))</f>
        <v/>
      </c>
      <c r="C24" s="63" t="str">
        <f>IF(AND(ISBLANK(A24)),"",VLOOKUP($A24,Student_Registration!$B$5:$H$2000,3,0))</f>
        <v/>
      </c>
      <c r="D24" s="65" t="str">
        <f>IF(AND(ISBLANK(A24)),"",VLOOKUP($A24,Student_Registration!$B$5:$H$2000,6,0))</f>
        <v/>
      </c>
      <c r="E24" s="57" t="str">
        <f>IF(AND(ISBLANK(A24)),"",VLOOKUP($A24,Student_Registration!$B$5:$H$2000,4,0))</f>
        <v/>
      </c>
      <c r="F24" s="63" t="str">
        <f>IF(AND(ISBLANK(A24)),"",VLOOKUP($A24,Student_Registration!$B$5:$H$2000,7,0))</f>
        <v/>
      </c>
      <c r="G24" s="63" t="str">
        <f>IF(AND(ISBLANK(A24)),"",VLOOKUP(A24,Student_Registration!$B$5:$H$2000,7,0)-SUMIF($A$5:A24,A24,$H$5:$H$5))</f>
        <v/>
      </c>
      <c r="H24" s="60"/>
      <c r="I24" s="60"/>
      <c r="J24" s="60"/>
      <c r="K24" s="60"/>
      <c r="L24" s="62"/>
    </row>
    <row r="25" spans="1:12" s="41" customFormat="1">
      <c r="A25" s="66"/>
      <c r="B25" s="64" t="str">
        <f>(IF(AND(ISBLANK(A25)),"",VLOOKUP($A25,Student_Registration!$B$5:$H$2000,2,0)))</f>
        <v/>
      </c>
      <c r="C25" s="63" t="str">
        <f>IF(AND(ISBLANK(A25)),"",VLOOKUP($A25,Student_Registration!$B$5:$H$2000,3,0))</f>
        <v/>
      </c>
      <c r="D25" s="65" t="str">
        <f>IF(AND(ISBLANK(A25)),"",VLOOKUP($A25,Student_Registration!$B$5:$H$2000,6,0))</f>
        <v/>
      </c>
      <c r="E25" s="57" t="str">
        <f>IF(AND(ISBLANK(A25)),"",VLOOKUP($A25,Student_Registration!$B$5:$H$2000,4,0))</f>
        <v/>
      </c>
      <c r="F25" s="63" t="str">
        <f>IF(AND(ISBLANK(A25)),"",VLOOKUP($A25,Student_Registration!$B$5:$H$2000,7,0))</f>
        <v/>
      </c>
      <c r="G25" s="63" t="str">
        <f>IF(AND(ISBLANK(A25)),"",VLOOKUP(A25,Student_Registration!$B$5:$H$2000,7,0)-SUMIF($A$5:A25,A25,$H$5:$H$5))</f>
        <v/>
      </c>
      <c r="H25" s="60"/>
      <c r="I25" s="60"/>
      <c r="J25" s="60"/>
      <c r="K25" s="60"/>
      <c r="L25" s="62"/>
    </row>
    <row r="26" spans="1:12" s="41" customFormat="1">
      <c r="A26" s="66"/>
      <c r="B26" s="64" t="str">
        <f>(IF(AND(ISBLANK(A26)),"",VLOOKUP($A26,Student_Registration!$B$5:$H$2000,2,0)))</f>
        <v/>
      </c>
      <c r="C26" s="63" t="str">
        <f>IF(AND(ISBLANK(A26)),"",VLOOKUP($A26,Student_Registration!$B$5:$H$2000,3,0))</f>
        <v/>
      </c>
      <c r="D26" s="65" t="str">
        <f>IF(AND(ISBLANK(A26)),"",VLOOKUP($A26,Student_Registration!$B$5:$H$2000,6,0))</f>
        <v/>
      </c>
      <c r="E26" s="57" t="str">
        <f>IF(AND(ISBLANK(A26)),"",VLOOKUP($A26,Student_Registration!$B$5:$H$2000,4,0))</f>
        <v/>
      </c>
      <c r="F26" s="63" t="str">
        <f>IF(AND(ISBLANK(A26)),"",VLOOKUP($A26,Student_Registration!$B$5:$H$2000,7,0))</f>
        <v/>
      </c>
      <c r="G26" s="63" t="str">
        <f>IF(AND(ISBLANK(A26)),"",VLOOKUP(A26,Student_Registration!$B$5:$H$2000,7,0)-SUMIF($A$5:A26,A26,$H$5:$H$5))</f>
        <v/>
      </c>
      <c r="H26" s="60"/>
      <c r="I26" s="60"/>
      <c r="J26" s="60"/>
      <c r="K26" s="60"/>
      <c r="L26" s="62"/>
    </row>
    <row r="27" spans="1:12" s="41" customFormat="1">
      <c r="A27" s="66"/>
      <c r="B27" s="64" t="str">
        <f>(IF(AND(ISBLANK(A27)),"",VLOOKUP($A27,Student_Registration!$B$5:$H$2000,2,0)))</f>
        <v/>
      </c>
      <c r="C27" s="63" t="str">
        <f>IF(AND(ISBLANK(A27)),"",VLOOKUP($A27,Student_Registration!$B$5:$H$2000,3,0))</f>
        <v/>
      </c>
      <c r="D27" s="65" t="str">
        <f>IF(AND(ISBLANK(A27)),"",VLOOKUP($A27,Student_Registration!$B$5:$H$2000,6,0))</f>
        <v/>
      </c>
      <c r="E27" s="57" t="str">
        <f>IF(AND(ISBLANK(A27)),"",VLOOKUP($A27,Student_Registration!$B$5:$H$2000,4,0))</f>
        <v/>
      </c>
      <c r="F27" s="63" t="str">
        <f>IF(AND(ISBLANK(A27)),"",VLOOKUP($A27,Student_Registration!$B$5:$H$2000,7,0))</f>
        <v/>
      </c>
      <c r="G27" s="63" t="str">
        <f>IF(AND(ISBLANK(A27)),"",VLOOKUP(A27,Student_Registration!$B$5:$H$2000,7,0)-SUMIF($A$5:A27,A27,$H$5:$H$5))</f>
        <v/>
      </c>
      <c r="H27" s="60"/>
      <c r="I27" s="60"/>
      <c r="J27" s="60"/>
      <c r="K27" s="60"/>
      <c r="L27" s="62"/>
    </row>
    <row r="28" spans="1:12" s="41" customFormat="1">
      <c r="A28" s="66"/>
      <c r="B28" s="64" t="str">
        <f>(IF(AND(ISBLANK(A28)),"",VLOOKUP($A28,Student_Registration!$B$5:$H$2000,2,0)))</f>
        <v/>
      </c>
      <c r="C28" s="63" t="str">
        <f>IF(AND(ISBLANK(A28)),"",VLOOKUP($A28,Student_Registration!$B$5:$H$2000,3,0))</f>
        <v/>
      </c>
      <c r="D28" s="65" t="str">
        <f>IF(AND(ISBLANK(A28)),"",VLOOKUP($A28,Student_Registration!$B$5:$H$2000,6,0))</f>
        <v/>
      </c>
      <c r="E28" s="57" t="str">
        <f>IF(AND(ISBLANK(A28)),"",VLOOKUP($A28,Student_Registration!$B$5:$H$2000,4,0))</f>
        <v/>
      </c>
      <c r="F28" s="63" t="str">
        <f>IF(AND(ISBLANK(A28)),"",VLOOKUP($A28,Student_Registration!$B$5:$H$2000,7,0))</f>
        <v/>
      </c>
      <c r="G28" s="63" t="str">
        <f>IF(AND(ISBLANK(A28)),"",VLOOKUP(A28,Student_Registration!$B$5:$H$2000,7,0)-SUMIF($A$5:A28,A28,$H$5:$H$5))</f>
        <v/>
      </c>
      <c r="H28" s="60"/>
      <c r="I28" s="60"/>
      <c r="J28" s="60"/>
      <c r="K28" s="60"/>
      <c r="L28" s="62"/>
    </row>
    <row r="29" spans="1:12" s="41" customFormat="1">
      <c r="A29" s="66"/>
      <c r="B29" s="64" t="str">
        <f>(IF(AND(ISBLANK(A29)),"",VLOOKUP($A29,Student_Registration!$B$5:$H$2000,2,0)))</f>
        <v/>
      </c>
      <c r="C29" s="63" t="str">
        <f>IF(AND(ISBLANK(A29)),"",VLOOKUP($A29,Student_Registration!$B$5:$H$2000,3,0))</f>
        <v/>
      </c>
      <c r="D29" s="65" t="str">
        <f>IF(AND(ISBLANK(A29)),"",VLOOKUP($A29,Student_Registration!$B$5:$H$2000,6,0))</f>
        <v/>
      </c>
      <c r="E29" s="57" t="str">
        <f>IF(AND(ISBLANK(A29)),"",VLOOKUP($A29,Student_Registration!$B$5:$H$2000,4,0))</f>
        <v/>
      </c>
      <c r="F29" s="63" t="str">
        <f>IF(AND(ISBLANK(A29)),"",VLOOKUP($A29,Student_Registration!$B$5:$H$2000,7,0))</f>
        <v/>
      </c>
      <c r="G29" s="63" t="str">
        <f>IF(AND(ISBLANK(A29)),"",VLOOKUP(A29,Student_Registration!$B$5:$H$2000,7,0)-SUMIF($A$5:A29,A29,$H$5:$H$5))</f>
        <v/>
      </c>
      <c r="H29" s="60"/>
      <c r="I29" s="60"/>
      <c r="J29" s="60"/>
      <c r="K29" s="60"/>
      <c r="L29" s="62"/>
    </row>
    <row r="30" spans="1:12" s="41" customFormat="1">
      <c r="A30" s="66"/>
      <c r="B30" s="64" t="str">
        <f>(IF(AND(ISBLANK(A30)),"",VLOOKUP($A30,Student_Registration!$B$5:$H$2000,2,0)))</f>
        <v/>
      </c>
      <c r="C30" s="63" t="str">
        <f>IF(AND(ISBLANK(A30)),"",VLOOKUP($A30,Student_Registration!$B$5:$H$2000,3,0))</f>
        <v/>
      </c>
      <c r="D30" s="65" t="str">
        <f>IF(AND(ISBLANK(A30)),"",VLOOKUP($A30,Student_Registration!$B$5:$H$2000,6,0))</f>
        <v/>
      </c>
      <c r="E30" s="57" t="str">
        <f>IF(AND(ISBLANK(A30)),"",VLOOKUP($A30,Student_Registration!$B$5:$H$2000,4,0))</f>
        <v/>
      </c>
      <c r="F30" s="63" t="str">
        <f>IF(AND(ISBLANK(A30)),"",VLOOKUP($A30,Student_Registration!$B$5:$H$2000,7,0))</f>
        <v/>
      </c>
      <c r="G30" s="63" t="str">
        <f>IF(AND(ISBLANK(A30)),"",VLOOKUP(A30,Student_Registration!$B$5:$H$2000,7,0)-SUMIF($A$5:A30,A30,$H$5:$H$5))</f>
        <v/>
      </c>
      <c r="H30" s="60"/>
      <c r="I30" s="60"/>
      <c r="J30" s="60"/>
      <c r="K30" s="60"/>
      <c r="L30" s="62"/>
    </row>
    <row r="31" spans="1:12" s="41" customFormat="1">
      <c r="A31" s="66"/>
      <c r="B31" s="64" t="str">
        <f>(IF(AND(ISBLANK(A31)),"",VLOOKUP($A31,Student_Registration!$B$5:$H$2000,2,0)))</f>
        <v/>
      </c>
      <c r="C31" s="63" t="str">
        <f>IF(AND(ISBLANK(A31)),"",VLOOKUP($A31,Student_Registration!$B$5:$H$2000,3,0))</f>
        <v/>
      </c>
      <c r="D31" s="65" t="str">
        <f>IF(AND(ISBLANK(A31)),"",VLOOKUP($A31,Student_Registration!$B$5:$H$2000,6,0))</f>
        <v/>
      </c>
      <c r="E31" s="57" t="str">
        <f>IF(AND(ISBLANK(A31)),"",VLOOKUP($A31,Student_Registration!$B$5:$H$2000,4,0))</f>
        <v/>
      </c>
      <c r="F31" s="63" t="str">
        <f>IF(AND(ISBLANK(A31)),"",VLOOKUP($A31,Student_Registration!$B$5:$H$2000,7,0))</f>
        <v/>
      </c>
      <c r="G31" s="63" t="str">
        <f>IF(AND(ISBLANK(A31)),"",VLOOKUP(A31,Student_Registration!$B$5:$H$2000,7,0)-SUMIF($A$5:A31,A31,$H$5:$H$5))</f>
        <v/>
      </c>
      <c r="H31" s="60"/>
      <c r="I31" s="60"/>
      <c r="J31" s="60"/>
      <c r="K31" s="60"/>
      <c r="L31" s="62"/>
    </row>
    <row r="32" spans="1:12" s="41" customFormat="1">
      <c r="A32" s="66"/>
      <c r="B32" s="64" t="str">
        <f>(IF(AND(ISBLANK(A32)),"",VLOOKUP($A32,Student_Registration!$B$5:$H$2000,2,0)))</f>
        <v/>
      </c>
      <c r="C32" s="63" t="str">
        <f>IF(AND(ISBLANK(A32)),"",VLOOKUP($A32,Student_Registration!$B$5:$H$2000,3,0))</f>
        <v/>
      </c>
      <c r="D32" s="65" t="str">
        <f>IF(AND(ISBLANK(A32)),"",VLOOKUP($A32,Student_Registration!$B$5:$H$2000,6,0))</f>
        <v/>
      </c>
      <c r="E32" s="57" t="str">
        <f>IF(AND(ISBLANK(A32)),"",VLOOKUP($A32,Student_Registration!$B$5:$H$2000,4,0))</f>
        <v/>
      </c>
      <c r="F32" s="63" t="str">
        <f>IF(AND(ISBLANK(A32)),"",VLOOKUP($A32,Student_Registration!$B$5:$H$2000,7,0))</f>
        <v/>
      </c>
      <c r="G32" s="63" t="str">
        <f>IF(AND(ISBLANK(A32)),"",VLOOKUP(A32,Student_Registration!$B$5:$H$2000,7,0)-SUMIF($A$5:A32,A32,$H$5:$H$5))</f>
        <v/>
      </c>
      <c r="H32" s="60"/>
      <c r="I32" s="60"/>
      <c r="J32" s="60"/>
      <c r="K32" s="60"/>
      <c r="L32" s="62"/>
    </row>
    <row r="33" spans="1:12" s="41" customFormat="1">
      <c r="A33" s="66"/>
      <c r="B33" s="64" t="str">
        <f>(IF(AND(ISBLANK(A33)),"",VLOOKUP($A33,Student_Registration!$B$5:$H$2000,2,0)))</f>
        <v/>
      </c>
      <c r="C33" s="63" t="str">
        <f>IF(AND(ISBLANK(A33)),"",VLOOKUP($A33,Student_Registration!$B$5:$H$2000,3,0))</f>
        <v/>
      </c>
      <c r="D33" s="65" t="str">
        <f>IF(AND(ISBLANK(A33)),"",VLOOKUP($A33,Student_Registration!$B$5:$H$2000,6,0))</f>
        <v/>
      </c>
      <c r="E33" s="57" t="str">
        <f>IF(AND(ISBLANK(A33)),"",VLOOKUP($A33,Student_Registration!$B$5:$H$2000,4,0))</f>
        <v/>
      </c>
      <c r="F33" s="63" t="str">
        <f>IF(AND(ISBLANK(A33)),"",VLOOKUP($A33,Student_Registration!$B$5:$H$2000,7,0))</f>
        <v/>
      </c>
      <c r="G33" s="63" t="str">
        <f>IF(AND(ISBLANK(A33)),"",VLOOKUP(A33,Student_Registration!$B$5:$H$2000,7,0)-SUMIF($A$5:A33,A33,$H$5:$H$5))</f>
        <v/>
      </c>
      <c r="H33" s="60"/>
      <c r="I33" s="60"/>
      <c r="J33" s="60"/>
      <c r="K33" s="60"/>
      <c r="L33" s="62"/>
    </row>
    <row r="34" spans="1:12" s="41" customFormat="1">
      <c r="A34" s="66"/>
      <c r="B34" s="64" t="str">
        <f>(IF(AND(ISBLANK(A34)),"",VLOOKUP($A34,Student_Registration!$B$5:$H$2000,2,0)))</f>
        <v/>
      </c>
      <c r="C34" s="63" t="str">
        <f>IF(AND(ISBLANK(A34)),"",VLOOKUP($A34,Student_Registration!$B$5:$H$2000,3,0))</f>
        <v/>
      </c>
      <c r="D34" s="65" t="str">
        <f>IF(AND(ISBLANK(A34)),"",VLOOKUP($A34,Student_Registration!$B$5:$H$2000,6,0))</f>
        <v/>
      </c>
      <c r="E34" s="57" t="str">
        <f>IF(AND(ISBLANK(A34)),"",VLOOKUP($A34,Student_Registration!$B$5:$H$2000,4,0))</f>
        <v/>
      </c>
      <c r="F34" s="63" t="str">
        <f>IF(AND(ISBLANK(A34)),"",VLOOKUP($A34,Student_Registration!$B$5:$H$2000,7,0))</f>
        <v/>
      </c>
      <c r="G34" s="63" t="str">
        <f>IF(AND(ISBLANK(A34)),"",VLOOKUP(A34,Student_Registration!$B$5:$H$2000,7,0)-SUMIF($A$5:A34,A34,$H$5:$H$5))</f>
        <v/>
      </c>
      <c r="H34" s="60"/>
      <c r="I34" s="60"/>
      <c r="J34" s="60"/>
      <c r="K34" s="60"/>
      <c r="L34" s="62"/>
    </row>
    <row r="35" spans="1:12" s="41" customFormat="1">
      <c r="A35" s="66"/>
      <c r="B35" s="64" t="str">
        <f>(IF(AND(ISBLANK(A35)),"",VLOOKUP($A35,Student_Registration!$B$5:$H$2000,2,0)))</f>
        <v/>
      </c>
      <c r="C35" s="63" t="str">
        <f>IF(AND(ISBLANK(A35)),"",VLOOKUP($A35,Student_Registration!$B$5:$H$2000,3,0))</f>
        <v/>
      </c>
      <c r="D35" s="65" t="str">
        <f>IF(AND(ISBLANK(A35)),"",VLOOKUP($A35,Student_Registration!$B$5:$H$2000,6,0))</f>
        <v/>
      </c>
      <c r="E35" s="57" t="str">
        <f>IF(AND(ISBLANK(A35)),"",VLOOKUP($A35,Student_Registration!$B$5:$H$2000,4,0))</f>
        <v/>
      </c>
      <c r="F35" s="63" t="str">
        <f>IF(AND(ISBLANK(A35)),"",VLOOKUP($A35,Student_Registration!$B$5:$H$2000,7,0))</f>
        <v/>
      </c>
      <c r="G35" s="63" t="str">
        <f>IF(AND(ISBLANK(A35)),"",VLOOKUP(A35,Student_Registration!$B$5:$H$2000,7,0)-SUMIF($A$5:A35,A35,$H$5:$H$5))</f>
        <v/>
      </c>
      <c r="H35" s="60"/>
      <c r="I35" s="60"/>
      <c r="J35" s="60"/>
      <c r="K35" s="60"/>
      <c r="L35" s="62"/>
    </row>
    <row r="36" spans="1:12" s="41" customFormat="1">
      <c r="A36" s="66"/>
      <c r="B36" s="64" t="str">
        <f>(IF(AND(ISBLANK(A36)),"",VLOOKUP($A36,Student_Registration!$B$5:$H$2000,2,0)))</f>
        <v/>
      </c>
      <c r="C36" s="63" t="str">
        <f>IF(AND(ISBLANK(A36)),"",VLOOKUP($A36,Student_Registration!$B$5:$H$2000,3,0))</f>
        <v/>
      </c>
      <c r="D36" s="65" t="str">
        <f>IF(AND(ISBLANK(A36)),"",VLOOKUP($A36,Student_Registration!$B$5:$H$2000,6,0))</f>
        <v/>
      </c>
      <c r="E36" s="57" t="str">
        <f>IF(AND(ISBLANK(A36)),"",VLOOKUP($A36,Student_Registration!$B$5:$H$2000,4,0))</f>
        <v/>
      </c>
      <c r="F36" s="63" t="str">
        <f>IF(AND(ISBLANK(A36)),"",VLOOKUP($A36,Student_Registration!$B$5:$H$2000,7,0))</f>
        <v/>
      </c>
      <c r="G36" s="63" t="str">
        <f>IF(AND(ISBLANK(A36)),"",VLOOKUP(A36,Student_Registration!$B$5:$H$2000,7,0)-SUMIF($A$5:A36,A36,$H$5:$H$5))</f>
        <v/>
      </c>
      <c r="H36" s="60"/>
      <c r="I36" s="60"/>
      <c r="J36" s="60"/>
      <c r="K36" s="60"/>
      <c r="L36" s="62"/>
    </row>
    <row r="37" spans="1:12" s="41" customFormat="1">
      <c r="A37" s="66"/>
      <c r="B37" s="64" t="str">
        <f>(IF(AND(ISBLANK(A37)),"",VLOOKUP($A37,Student_Registration!$B$5:$H$2000,2,0)))</f>
        <v/>
      </c>
      <c r="C37" s="63" t="str">
        <f>IF(AND(ISBLANK(A37)),"",VLOOKUP($A37,Student_Registration!$B$5:$H$2000,3,0))</f>
        <v/>
      </c>
      <c r="D37" s="65" t="str">
        <f>IF(AND(ISBLANK(A37)),"",VLOOKUP($A37,Student_Registration!$B$5:$H$2000,6,0))</f>
        <v/>
      </c>
      <c r="E37" s="57" t="str">
        <f>IF(AND(ISBLANK(A37)),"",VLOOKUP($A37,Student_Registration!$B$5:$H$2000,4,0))</f>
        <v/>
      </c>
      <c r="F37" s="63" t="str">
        <f>IF(AND(ISBLANK(A37)),"",VLOOKUP($A37,Student_Registration!$B$5:$H$2000,7,0))</f>
        <v/>
      </c>
      <c r="G37" s="63" t="str">
        <f>IF(AND(ISBLANK(A37)),"",VLOOKUP(A37,Student_Registration!$B$5:$H$2000,7,0)-SUMIF($A$5:A37,A37,$H$5:$H$5))</f>
        <v/>
      </c>
      <c r="H37" s="60"/>
      <c r="I37" s="60"/>
      <c r="J37" s="60"/>
      <c r="K37" s="60"/>
      <c r="L37" s="62"/>
    </row>
    <row r="38" spans="1:12" s="41" customFormat="1">
      <c r="A38" s="66"/>
      <c r="B38" s="64" t="str">
        <f>(IF(AND(ISBLANK(A38)),"",VLOOKUP($A38,Student_Registration!$B$5:$H$2000,2,0)))</f>
        <v/>
      </c>
      <c r="C38" s="63" t="str">
        <f>IF(AND(ISBLANK(A38)),"",VLOOKUP($A38,Student_Registration!$B$5:$H$2000,3,0))</f>
        <v/>
      </c>
      <c r="D38" s="65" t="str">
        <f>IF(AND(ISBLANK(A38)),"",VLOOKUP($A38,Student_Registration!$B$5:$H$2000,6,0))</f>
        <v/>
      </c>
      <c r="E38" s="57" t="str">
        <f>IF(AND(ISBLANK(A38)),"",VLOOKUP($A38,Student_Registration!$B$5:$H$2000,4,0))</f>
        <v/>
      </c>
      <c r="F38" s="63" t="str">
        <f>IF(AND(ISBLANK(A38)),"",VLOOKUP($A38,Student_Registration!$B$5:$H$2000,7,0))</f>
        <v/>
      </c>
      <c r="G38" s="63" t="str">
        <f>IF(AND(ISBLANK(A38)),"",VLOOKUP(A38,Student_Registration!$B$5:$H$2000,7,0)-SUMIF($A$5:A38,A38,$H$5:$H$5))</f>
        <v/>
      </c>
      <c r="H38" s="60"/>
      <c r="I38" s="60"/>
      <c r="J38" s="60"/>
      <c r="K38" s="60"/>
      <c r="L38" s="62"/>
    </row>
    <row r="39" spans="1:12" s="41" customFormat="1">
      <c r="A39" s="66"/>
      <c r="B39" s="64" t="str">
        <f>(IF(AND(ISBLANK(A39)),"",VLOOKUP($A39,Student_Registration!$B$5:$H$2000,2,0)))</f>
        <v/>
      </c>
      <c r="C39" s="63" t="str">
        <f>IF(AND(ISBLANK(A39)),"",VLOOKUP($A39,Student_Registration!$B$5:$H$2000,3,0))</f>
        <v/>
      </c>
      <c r="D39" s="65" t="str">
        <f>IF(AND(ISBLANK(A39)),"",VLOOKUP($A39,Student_Registration!$B$5:$H$2000,6,0))</f>
        <v/>
      </c>
      <c r="E39" s="57" t="str">
        <f>IF(AND(ISBLANK(A39)),"",VLOOKUP($A39,Student_Registration!$B$5:$H$2000,4,0))</f>
        <v/>
      </c>
      <c r="F39" s="63" t="str">
        <f>IF(AND(ISBLANK(A39)),"",VLOOKUP($A39,Student_Registration!$B$5:$H$2000,7,0))</f>
        <v/>
      </c>
      <c r="G39" s="63" t="str">
        <f>IF(AND(ISBLANK(A39)),"",VLOOKUP(A39,Student_Registration!$B$5:$H$2000,7,0)-SUMIF($A$5:A39,A39,$H$5:$H$5))</f>
        <v/>
      </c>
      <c r="H39" s="60"/>
      <c r="I39" s="60"/>
      <c r="J39" s="60"/>
      <c r="K39" s="60"/>
      <c r="L39" s="62"/>
    </row>
    <row r="40" spans="1:12" s="41" customFormat="1">
      <c r="A40" s="66"/>
      <c r="B40" s="64" t="str">
        <f>(IF(AND(ISBLANK(A40)),"",VLOOKUP($A40,Student_Registration!$B$5:$H$2000,2,0)))</f>
        <v/>
      </c>
      <c r="C40" s="63" t="str">
        <f>IF(AND(ISBLANK(A40)),"",VLOOKUP($A40,Student_Registration!$B$5:$H$2000,3,0))</f>
        <v/>
      </c>
      <c r="D40" s="65" t="str">
        <f>IF(AND(ISBLANK(A40)),"",VLOOKUP($A40,Student_Registration!$B$5:$H$2000,6,0))</f>
        <v/>
      </c>
      <c r="E40" s="57" t="str">
        <f>IF(AND(ISBLANK(A40)),"",VLOOKUP($A40,Student_Registration!$B$5:$H$2000,4,0))</f>
        <v/>
      </c>
      <c r="F40" s="63" t="str">
        <f>IF(AND(ISBLANK(A40)),"",VLOOKUP($A40,Student_Registration!$B$5:$H$2000,7,0))</f>
        <v/>
      </c>
      <c r="G40" s="63" t="str">
        <f>IF(AND(ISBLANK(A40)),"",VLOOKUP(A40,Student_Registration!$B$5:$H$2000,7,0)-SUMIF($A$5:A40,A40,$H$5:$H$5))</f>
        <v/>
      </c>
      <c r="H40" s="60"/>
      <c r="I40" s="60"/>
      <c r="J40" s="60"/>
      <c r="K40" s="60"/>
      <c r="L40" s="62"/>
    </row>
    <row r="41" spans="1:12" s="41" customFormat="1">
      <c r="A41" s="66"/>
      <c r="B41" s="64" t="str">
        <f>(IF(AND(ISBLANK(A41)),"",VLOOKUP($A41,Student_Registration!$B$5:$H$2000,2,0)))</f>
        <v/>
      </c>
      <c r="C41" s="63" t="str">
        <f>IF(AND(ISBLANK(A41)),"",VLOOKUP($A41,Student_Registration!$B$5:$H$2000,3,0))</f>
        <v/>
      </c>
      <c r="D41" s="65" t="str">
        <f>IF(AND(ISBLANK(A41)),"",VLOOKUP($A41,Student_Registration!$B$5:$H$2000,6,0))</f>
        <v/>
      </c>
      <c r="E41" s="57" t="str">
        <f>IF(AND(ISBLANK(A41)),"",VLOOKUP($A41,Student_Registration!$B$5:$H$2000,4,0))</f>
        <v/>
      </c>
      <c r="F41" s="63" t="str">
        <f>IF(AND(ISBLANK(A41)),"",VLOOKUP($A41,Student_Registration!$B$5:$H$2000,7,0))</f>
        <v/>
      </c>
      <c r="G41" s="63" t="str">
        <f>IF(AND(ISBLANK(A41)),"",VLOOKUP(A41,Student_Registration!$B$5:$H$2000,7,0)-SUMIF($A$5:A41,A41,$H$5:$H$5))</f>
        <v/>
      </c>
      <c r="H41" s="60"/>
      <c r="I41" s="60"/>
      <c r="J41" s="60"/>
      <c r="K41" s="60"/>
      <c r="L41" s="62"/>
    </row>
    <row r="42" spans="1:12" s="41" customFormat="1">
      <c r="A42" s="66"/>
      <c r="B42" s="64" t="str">
        <f>(IF(AND(ISBLANK(A42)),"",VLOOKUP($A42,Student_Registration!$B$5:$H$2000,2,0)))</f>
        <v/>
      </c>
      <c r="C42" s="63" t="str">
        <f>IF(AND(ISBLANK(A42)),"",VLOOKUP($A42,Student_Registration!$B$5:$H$2000,3,0))</f>
        <v/>
      </c>
      <c r="D42" s="65" t="str">
        <f>IF(AND(ISBLANK(A42)),"",VLOOKUP($A42,Student_Registration!$B$5:$H$2000,6,0))</f>
        <v/>
      </c>
      <c r="E42" s="57" t="str">
        <f>IF(AND(ISBLANK(A42)),"",VLOOKUP($A42,Student_Registration!$B$5:$H$2000,4,0))</f>
        <v/>
      </c>
      <c r="F42" s="63" t="str">
        <f>IF(AND(ISBLANK(A42)),"",VLOOKUP($A42,Student_Registration!$B$5:$H$2000,7,0))</f>
        <v/>
      </c>
      <c r="G42" s="63" t="str">
        <f>IF(AND(ISBLANK(A42)),"",VLOOKUP(A42,Student_Registration!$B$5:$H$2000,7,0)-SUMIF($A$5:A42,A42,$H$5:$H$5))</f>
        <v/>
      </c>
      <c r="H42" s="60"/>
      <c r="I42" s="60"/>
      <c r="J42" s="60"/>
      <c r="K42" s="60"/>
      <c r="L42" s="62"/>
    </row>
    <row r="43" spans="1:12" s="41" customFormat="1">
      <c r="A43" s="66"/>
      <c r="B43" s="64" t="str">
        <f>(IF(AND(ISBLANK(A43)),"",VLOOKUP($A43,Student_Registration!$B$5:$H$2000,2,0)))</f>
        <v/>
      </c>
      <c r="C43" s="63" t="str">
        <f>IF(AND(ISBLANK(A43)),"",VLOOKUP($A43,Student_Registration!$B$5:$H$2000,3,0))</f>
        <v/>
      </c>
      <c r="D43" s="65" t="str">
        <f>IF(AND(ISBLANK(A43)),"",VLOOKUP($A43,Student_Registration!$B$5:$H$2000,6,0))</f>
        <v/>
      </c>
      <c r="E43" s="57" t="str">
        <f>IF(AND(ISBLANK(A43)),"",VLOOKUP($A43,Student_Registration!$B$5:$H$2000,4,0))</f>
        <v/>
      </c>
      <c r="F43" s="63" t="str">
        <f>IF(AND(ISBLANK(A43)),"",VLOOKUP($A43,Student_Registration!$B$5:$H$2000,7,0))</f>
        <v/>
      </c>
      <c r="G43" s="63" t="str">
        <f>IF(AND(ISBLANK(A43)),"",VLOOKUP(A43,Student_Registration!$B$5:$H$2000,7,0)-SUMIF($A$5:A43,A43,$H$5:$H$5))</f>
        <v/>
      </c>
      <c r="H43" s="60"/>
      <c r="I43" s="60"/>
      <c r="J43" s="60"/>
      <c r="K43" s="60"/>
      <c r="L43" s="62"/>
    </row>
    <row r="44" spans="1:12" s="41" customFormat="1">
      <c r="A44" s="66"/>
      <c r="B44" s="64" t="str">
        <f>(IF(AND(ISBLANK(A44)),"",VLOOKUP($A44,Student_Registration!$B$5:$H$2000,2,0)))</f>
        <v/>
      </c>
      <c r="C44" s="63" t="str">
        <f>IF(AND(ISBLANK(A44)),"",VLOOKUP($A44,Student_Registration!$B$5:$H$2000,3,0))</f>
        <v/>
      </c>
      <c r="D44" s="65" t="str">
        <f>IF(AND(ISBLANK(A44)),"",VLOOKUP($A44,Student_Registration!$B$5:$H$2000,6,0))</f>
        <v/>
      </c>
      <c r="E44" s="57" t="str">
        <f>IF(AND(ISBLANK(A44)),"",VLOOKUP($A44,Student_Registration!$B$5:$H$2000,4,0))</f>
        <v/>
      </c>
      <c r="F44" s="63" t="str">
        <f>IF(AND(ISBLANK(A44)),"",VLOOKUP($A44,Student_Registration!$B$5:$H$2000,7,0))</f>
        <v/>
      </c>
      <c r="G44" s="63" t="str">
        <f>IF(AND(ISBLANK(A44)),"",VLOOKUP(A44,Student_Registration!$B$5:$H$2000,7,0)-SUMIF($A$5:A44,A44,$H$5:$H$5))</f>
        <v/>
      </c>
      <c r="H44" s="60"/>
      <c r="I44" s="60"/>
      <c r="J44" s="60"/>
      <c r="K44" s="60"/>
      <c r="L44" s="62"/>
    </row>
    <row r="45" spans="1:12" s="41" customFormat="1">
      <c r="A45" s="66"/>
      <c r="B45" s="64" t="str">
        <f>(IF(AND(ISBLANK(A45)),"",VLOOKUP($A45,Student_Registration!$B$5:$H$2000,2,0)))</f>
        <v/>
      </c>
      <c r="C45" s="63" t="str">
        <f>IF(AND(ISBLANK(A45)),"",VLOOKUP($A45,Student_Registration!$B$5:$H$2000,3,0))</f>
        <v/>
      </c>
      <c r="D45" s="65" t="str">
        <f>IF(AND(ISBLANK(A45)),"",VLOOKUP($A45,Student_Registration!$B$5:$H$2000,6,0))</f>
        <v/>
      </c>
      <c r="E45" s="57" t="str">
        <f>IF(AND(ISBLANK(A45)),"",VLOOKUP($A45,Student_Registration!$B$5:$H$2000,4,0))</f>
        <v/>
      </c>
      <c r="F45" s="63" t="str">
        <f>IF(AND(ISBLANK(A45)),"",VLOOKUP($A45,Student_Registration!$B$5:$H$2000,7,0))</f>
        <v/>
      </c>
      <c r="G45" s="63" t="str">
        <f>IF(AND(ISBLANK(A45)),"",VLOOKUP(A45,Student_Registration!$B$5:$H$2000,7,0)-SUMIF($A$5:A45,A45,$H$5:$H$5))</f>
        <v/>
      </c>
      <c r="H45" s="60"/>
      <c r="I45" s="60"/>
      <c r="J45" s="60"/>
      <c r="K45" s="60"/>
      <c r="L45" s="62"/>
    </row>
    <row r="46" spans="1:12" s="41" customFormat="1">
      <c r="A46" s="66"/>
      <c r="B46" s="64" t="str">
        <f>(IF(AND(ISBLANK(A46)),"",VLOOKUP($A46,Student_Registration!$B$5:$H$2000,2,0)))</f>
        <v/>
      </c>
      <c r="C46" s="63" t="str">
        <f>IF(AND(ISBLANK(A46)),"",VLOOKUP($A46,Student_Registration!$B$5:$H$2000,3,0))</f>
        <v/>
      </c>
      <c r="D46" s="65" t="str">
        <f>IF(AND(ISBLANK(A46)),"",VLOOKUP($A46,Student_Registration!$B$5:$H$2000,6,0))</f>
        <v/>
      </c>
      <c r="E46" s="57" t="str">
        <f>IF(AND(ISBLANK(A46)),"",VLOOKUP($A46,Student_Registration!$B$5:$H$2000,4,0))</f>
        <v/>
      </c>
      <c r="F46" s="63" t="str">
        <f>IF(AND(ISBLANK(A46)),"",VLOOKUP($A46,Student_Registration!$B$5:$H$2000,7,0))</f>
        <v/>
      </c>
      <c r="G46" s="63" t="str">
        <f>IF(AND(ISBLANK(A46)),"",VLOOKUP(A46,Student_Registration!$B$5:$H$2000,7,0)-SUMIF($A$5:A46,A46,$H$5:$H$5))</f>
        <v/>
      </c>
      <c r="H46" s="60"/>
      <c r="I46" s="60"/>
      <c r="J46" s="60"/>
      <c r="K46" s="60"/>
      <c r="L46" s="62"/>
    </row>
    <row r="47" spans="1:12" s="41" customFormat="1">
      <c r="A47" s="66"/>
      <c r="B47" s="64" t="str">
        <f>(IF(AND(ISBLANK(A47)),"",VLOOKUP($A47,Student_Registration!$B$5:$H$2000,2,0)))</f>
        <v/>
      </c>
      <c r="C47" s="63" t="str">
        <f>IF(AND(ISBLANK(A47)),"",VLOOKUP($A47,Student_Registration!$B$5:$H$2000,3,0))</f>
        <v/>
      </c>
      <c r="D47" s="65" t="str">
        <f>IF(AND(ISBLANK(A47)),"",VLOOKUP($A47,Student_Registration!$B$5:$H$2000,6,0))</f>
        <v/>
      </c>
      <c r="E47" s="57" t="str">
        <f>IF(AND(ISBLANK(A47)),"",VLOOKUP($A47,Student_Registration!$B$5:$H$2000,4,0))</f>
        <v/>
      </c>
      <c r="F47" s="63" t="str">
        <f>IF(AND(ISBLANK(A47)),"",VLOOKUP($A47,Student_Registration!$B$5:$H$2000,7,0))</f>
        <v/>
      </c>
      <c r="G47" s="63" t="str">
        <f>IF(AND(ISBLANK(A47)),"",VLOOKUP(A47,Student_Registration!$B$5:$H$2000,7,0)-SUMIF($A$5:A47,A47,$H$5:$H$5))</f>
        <v/>
      </c>
      <c r="H47" s="60"/>
      <c r="I47" s="60"/>
      <c r="J47" s="60"/>
      <c r="K47" s="60"/>
      <c r="L47" s="62"/>
    </row>
    <row r="48" spans="1:12" s="41" customFormat="1">
      <c r="A48" s="66"/>
      <c r="B48" s="64" t="str">
        <f>(IF(AND(ISBLANK(A48)),"",VLOOKUP($A48,Student_Registration!$B$5:$H$2000,2,0)))</f>
        <v/>
      </c>
      <c r="C48" s="63" t="str">
        <f>IF(AND(ISBLANK(A48)),"",VLOOKUP($A48,Student_Registration!$B$5:$H$2000,3,0))</f>
        <v/>
      </c>
      <c r="D48" s="65" t="str">
        <f>IF(AND(ISBLANK(A48)),"",VLOOKUP($A48,Student_Registration!$B$5:$H$2000,6,0))</f>
        <v/>
      </c>
      <c r="E48" s="57" t="str">
        <f>IF(AND(ISBLANK(A48)),"",VLOOKUP($A48,Student_Registration!$B$5:$H$2000,4,0))</f>
        <v/>
      </c>
      <c r="F48" s="63" t="str">
        <f>IF(AND(ISBLANK(A48)),"",VLOOKUP($A48,Student_Registration!$B$5:$H$2000,7,0))</f>
        <v/>
      </c>
      <c r="G48" s="63" t="str">
        <f>IF(AND(ISBLANK(A48)),"",VLOOKUP(A48,Student_Registration!$B$5:$H$2000,7,0)-SUMIF($A$5:A48,A48,$H$5:$H$5))</f>
        <v/>
      </c>
      <c r="H48" s="60"/>
      <c r="I48" s="60"/>
      <c r="J48" s="60"/>
      <c r="K48" s="60"/>
      <c r="L48" s="62"/>
    </row>
    <row r="49" spans="1:12" s="41" customFormat="1">
      <c r="A49" s="66"/>
      <c r="B49" s="64" t="str">
        <f>(IF(AND(ISBLANK(A49)),"",VLOOKUP($A49,Student_Registration!$B$5:$H$2000,2,0)))</f>
        <v/>
      </c>
      <c r="C49" s="63" t="str">
        <f>IF(AND(ISBLANK(A49)),"",VLOOKUP($A49,Student_Registration!$B$5:$H$2000,3,0))</f>
        <v/>
      </c>
      <c r="D49" s="65" t="str">
        <f>IF(AND(ISBLANK(A49)),"",VLOOKUP($A49,Student_Registration!$B$5:$H$2000,6,0))</f>
        <v/>
      </c>
      <c r="E49" s="57" t="str">
        <f>IF(AND(ISBLANK(A49)),"",VLOOKUP($A49,Student_Registration!$B$5:$H$2000,4,0))</f>
        <v/>
      </c>
      <c r="F49" s="63" t="str">
        <f>IF(AND(ISBLANK(A49)),"",VLOOKUP($A49,Student_Registration!$B$5:$H$2000,7,0))</f>
        <v/>
      </c>
      <c r="G49" s="63" t="str">
        <f>IF(AND(ISBLANK(A49)),"",VLOOKUP(A49,Student_Registration!$B$5:$H$2000,7,0)-SUMIF($A$5:A49,A49,$H$5:$H$5))</f>
        <v/>
      </c>
      <c r="H49" s="60"/>
      <c r="I49" s="60"/>
      <c r="J49" s="60"/>
      <c r="K49" s="60"/>
      <c r="L49" s="62"/>
    </row>
    <row r="50" spans="1:12" s="41" customFormat="1">
      <c r="A50" s="66"/>
      <c r="B50" s="64" t="str">
        <f>(IF(AND(ISBLANK(A50)),"",VLOOKUP($A50,Student_Registration!$B$5:$H$2000,2,0)))</f>
        <v/>
      </c>
      <c r="C50" s="63" t="str">
        <f>IF(AND(ISBLANK(A50)),"",VLOOKUP($A50,Student_Registration!$B$5:$H$2000,3,0))</f>
        <v/>
      </c>
      <c r="D50" s="65" t="str">
        <f>IF(AND(ISBLANK(A50)),"",VLOOKUP($A50,Student_Registration!$B$5:$H$2000,6,0))</f>
        <v/>
      </c>
      <c r="E50" s="57" t="str">
        <f>IF(AND(ISBLANK(A50)),"",VLOOKUP($A50,Student_Registration!$B$5:$H$2000,4,0))</f>
        <v/>
      </c>
      <c r="F50" s="63" t="str">
        <f>IF(AND(ISBLANK(A50)),"",VLOOKUP($A50,Student_Registration!$B$5:$H$2000,7,0))</f>
        <v/>
      </c>
      <c r="G50" s="63" t="str">
        <f>IF(AND(ISBLANK(A50)),"",VLOOKUP(A50,Student_Registration!$B$5:$H$2000,7,0)-SUMIF($A$5:A50,A50,$H$5:$H$5))</f>
        <v/>
      </c>
      <c r="H50" s="60"/>
      <c r="I50" s="60"/>
      <c r="J50" s="60"/>
      <c r="K50" s="60"/>
      <c r="L50" s="62"/>
    </row>
    <row r="51" spans="1:12" s="41" customFormat="1">
      <c r="A51" s="66"/>
      <c r="B51" s="64" t="str">
        <f>(IF(AND(ISBLANK(A51)),"",VLOOKUP($A51,Student_Registration!$B$5:$H$2000,2,0)))</f>
        <v/>
      </c>
      <c r="C51" s="63" t="str">
        <f>IF(AND(ISBLANK(A51)),"",VLOOKUP($A51,Student_Registration!$B$5:$H$2000,3,0))</f>
        <v/>
      </c>
      <c r="D51" s="65" t="str">
        <f>IF(AND(ISBLANK(A51)),"",VLOOKUP($A51,Student_Registration!$B$5:$H$2000,6,0))</f>
        <v/>
      </c>
      <c r="E51" s="57" t="str">
        <f>IF(AND(ISBLANK(A51)),"",VLOOKUP($A51,Student_Registration!$B$5:$H$2000,4,0))</f>
        <v/>
      </c>
      <c r="F51" s="63" t="str">
        <f>IF(AND(ISBLANK(A51)),"",VLOOKUP($A51,Student_Registration!$B$5:$H$2000,7,0))</f>
        <v/>
      </c>
      <c r="G51" s="63" t="str">
        <f>IF(AND(ISBLANK(A51)),"",VLOOKUP(A51,Student_Registration!$B$5:$H$2000,7,0)-SUMIF($A$5:A51,A51,$H$5:$H$5))</f>
        <v/>
      </c>
      <c r="H51" s="60"/>
      <c r="I51" s="60"/>
      <c r="J51" s="60"/>
      <c r="K51" s="60"/>
      <c r="L51" s="62"/>
    </row>
    <row r="52" spans="1:12" s="41" customFormat="1">
      <c r="A52" s="66"/>
      <c r="B52" s="64" t="str">
        <f>(IF(AND(ISBLANK(A52)),"",VLOOKUP($A52,Student_Registration!$B$5:$H$2000,2,0)))</f>
        <v/>
      </c>
      <c r="C52" s="63" t="str">
        <f>IF(AND(ISBLANK(A52)),"",VLOOKUP($A52,Student_Registration!$B$5:$H$2000,3,0))</f>
        <v/>
      </c>
      <c r="D52" s="65" t="str">
        <f>IF(AND(ISBLANK(A52)),"",VLOOKUP($A52,Student_Registration!$B$5:$H$2000,6,0))</f>
        <v/>
      </c>
      <c r="E52" s="57" t="str">
        <f>IF(AND(ISBLANK(A52)),"",VLOOKUP($A52,Student_Registration!$B$5:$H$2000,4,0))</f>
        <v/>
      </c>
      <c r="F52" s="63" t="str">
        <f>IF(AND(ISBLANK(A52)),"",VLOOKUP($A52,Student_Registration!$B$5:$H$2000,7,0))</f>
        <v/>
      </c>
      <c r="G52" s="63" t="str">
        <f>IF(AND(ISBLANK(A52)),"",VLOOKUP(A52,Student_Registration!$B$5:$H$2000,7,0)-SUMIF($A$5:A52,A52,$H$5:$H$5))</f>
        <v/>
      </c>
      <c r="H52" s="60"/>
      <c r="I52" s="60"/>
      <c r="J52" s="60"/>
      <c r="K52" s="60"/>
      <c r="L52" s="62"/>
    </row>
    <row r="53" spans="1:12" s="41" customFormat="1">
      <c r="A53" s="66"/>
      <c r="B53" s="64" t="str">
        <f>(IF(AND(ISBLANK(A53)),"",VLOOKUP($A53,Student_Registration!$B$5:$H$2000,2,0)))</f>
        <v/>
      </c>
      <c r="C53" s="63" t="str">
        <f>IF(AND(ISBLANK(A53)),"",VLOOKUP($A53,Student_Registration!$B$5:$H$2000,3,0))</f>
        <v/>
      </c>
      <c r="D53" s="65" t="str">
        <f>IF(AND(ISBLANK(A53)),"",VLOOKUP($A53,Student_Registration!$B$5:$H$2000,6,0))</f>
        <v/>
      </c>
      <c r="E53" s="57" t="str">
        <f>IF(AND(ISBLANK(A53)),"",VLOOKUP($A53,Student_Registration!$B$5:$H$2000,4,0))</f>
        <v/>
      </c>
      <c r="F53" s="63" t="str">
        <f>IF(AND(ISBLANK(A53)),"",VLOOKUP($A53,Student_Registration!$B$5:$H$2000,7,0))</f>
        <v/>
      </c>
      <c r="G53" s="63" t="str">
        <f>IF(AND(ISBLANK(A53)),"",VLOOKUP(A53,Student_Registration!$B$5:$H$2000,7,0)-SUMIF($A$5:A53,A53,$H$5:$H$5))</f>
        <v/>
      </c>
      <c r="H53" s="60"/>
      <c r="I53" s="60"/>
      <c r="J53" s="60"/>
      <c r="K53" s="60"/>
      <c r="L53" s="62"/>
    </row>
    <row r="54" spans="1:12" s="41" customFormat="1">
      <c r="A54" s="66"/>
      <c r="B54" s="64" t="str">
        <f>(IF(AND(ISBLANK(A54)),"",VLOOKUP($A54,Student_Registration!$B$5:$H$2000,2,0)))</f>
        <v/>
      </c>
      <c r="C54" s="63" t="str">
        <f>IF(AND(ISBLANK(A54)),"",VLOOKUP($A54,Student_Registration!$B$5:$H$2000,3,0))</f>
        <v/>
      </c>
      <c r="D54" s="65" t="str">
        <f>IF(AND(ISBLANK(A54)),"",VLOOKUP($A54,Student_Registration!$B$5:$H$2000,6,0))</f>
        <v/>
      </c>
      <c r="E54" s="57" t="str">
        <f>IF(AND(ISBLANK(A54)),"",VLOOKUP($A54,Student_Registration!$B$5:$H$2000,4,0))</f>
        <v/>
      </c>
      <c r="F54" s="63" t="str">
        <f>IF(AND(ISBLANK(A54)),"",VLOOKUP($A54,Student_Registration!$B$5:$H$2000,7,0))</f>
        <v/>
      </c>
      <c r="G54" s="63" t="str">
        <f>IF(AND(ISBLANK(A54)),"",VLOOKUP(A54,Student_Registration!$B$5:$H$2000,7,0)-SUMIF($A$5:A54,A54,$H$5:$H$5))</f>
        <v/>
      </c>
      <c r="H54" s="60"/>
      <c r="I54" s="60"/>
      <c r="J54" s="60"/>
      <c r="K54" s="60"/>
      <c r="L54" s="62"/>
    </row>
    <row r="55" spans="1:12" s="41" customFormat="1">
      <c r="A55" s="66"/>
      <c r="B55" s="64" t="str">
        <f>(IF(AND(ISBLANK(A55)),"",VLOOKUP($A55,Student_Registration!$B$5:$H$2000,2,0)))</f>
        <v/>
      </c>
      <c r="C55" s="63" t="str">
        <f>IF(AND(ISBLANK(A55)),"",VLOOKUP($A55,Student_Registration!$B$5:$H$2000,3,0))</f>
        <v/>
      </c>
      <c r="D55" s="65" t="str">
        <f>IF(AND(ISBLANK(A55)),"",VLOOKUP($A55,Student_Registration!$B$5:$H$2000,6,0))</f>
        <v/>
      </c>
      <c r="E55" s="57" t="str">
        <f>IF(AND(ISBLANK(A55)),"",VLOOKUP($A55,Student_Registration!$B$5:$H$2000,4,0))</f>
        <v/>
      </c>
      <c r="F55" s="63" t="str">
        <f>IF(AND(ISBLANK(A55)),"",VLOOKUP($A55,Student_Registration!$B$5:$H$2000,7,0))</f>
        <v/>
      </c>
      <c r="G55" s="63" t="str">
        <f>IF(AND(ISBLANK(A55)),"",VLOOKUP(A55,Student_Registration!$B$5:$H$2000,7,0)-SUMIF($A$5:A55,A55,$H$5:$H$5))</f>
        <v/>
      </c>
      <c r="H55" s="60"/>
      <c r="I55" s="60"/>
      <c r="J55" s="60"/>
      <c r="K55" s="60"/>
      <c r="L55" s="62"/>
    </row>
    <row r="56" spans="1:12" s="41" customFormat="1">
      <c r="A56" s="66"/>
      <c r="B56" s="64" t="str">
        <f>(IF(AND(ISBLANK(A56)),"",VLOOKUP($A56,Student_Registration!$B$5:$H$2000,2,0)))</f>
        <v/>
      </c>
      <c r="C56" s="63" t="str">
        <f>IF(AND(ISBLANK(A56)),"",VLOOKUP($A56,Student_Registration!$B$5:$H$2000,3,0))</f>
        <v/>
      </c>
      <c r="D56" s="65" t="str">
        <f>IF(AND(ISBLANK(A56)),"",VLOOKUP($A56,Student_Registration!$B$5:$H$2000,6,0))</f>
        <v/>
      </c>
      <c r="E56" s="57" t="str">
        <f>IF(AND(ISBLANK(A56)),"",VLOOKUP($A56,Student_Registration!$B$5:$H$2000,4,0))</f>
        <v/>
      </c>
      <c r="F56" s="63" t="str">
        <f>IF(AND(ISBLANK(A56)),"",VLOOKUP($A56,Student_Registration!$B$5:$H$2000,7,0))</f>
        <v/>
      </c>
      <c r="G56" s="63" t="str">
        <f>IF(AND(ISBLANK(A56)),"",VLOOKUP(A56,Student_Registration!$B$5:$H$2000,7,0)-SUMIF($A$5:A56,A56,$H$5:$H$5))</f>
        <v/>
      </c>
      <c r="H56" s="60"/>
      <c r="I56" s="60"/>
      <c r="J56" s="60"/>
      <c r="K56" s="60"/>
      <c r="L56" s="62"/>
    </row>
    <row r="57" spans="1:12" s="41" customFormat="1">
      <c r="A57" s="66"/>
      <c r="B57" s="64" t="str">
        <f>(IF(AND(ISBLANK(A57)),"",VLOOKUP($A57,Student_Registration!$B$5:$H$2000,2,0)))</f>
        <v/>
      </c>
      <c r="C57" s="63" t="str">
        <f>IF(AND(ISBLANK(A57)),"",VLOOKUP($A57,Student_Registration!$B$5:$H$2000,3,0))</f>
        <v/>
      </c>
      <c r="D57" s="65" t="str">
        <f>IF(AND(ISBLANK(A57)),"",VLOOKUP($A57,Student_Registration!$B$5:$H$2000,6,0))</f>
        <v/>
      </c>
      <c r="E57" s="57" t="str">
        <f>IF(AND(ISBLANK(A57)),"",VLOOKUP($A57,Student_Registration!$B$5:$H$2000,4,0))</f>
        <v/>
      </c>
      <c r="F57" s="63" t="str">
        <f>IF(AND(ISBLANK(A57)),"",VLOOKUP($A57,Student_Registration!$B$5:$H$2000,7,0))</f>
        <v/>
      </c>
      <c r="G57" s="63" t="str">
        <f>IF(AND(ISBLANK(A57)),"",VLOOKUP(A57,Student_Registration!$B$5:$H$2000,7,0)-SUMIF($A$5:A57,A57,$H$5:$H$5))</f>
        <v/>
      </c>
      <c r="H57" s="60"/>
      <c r="I57" s="60"/>
      <c r="J57" s="60"/>
      <c r="K57" s="60"/>
      <c r="L57" s="62"/>
    </row>
    <row r="58" spans="1:12" s="41" customFormat="1">
      <c r="A58" s="66"/>
      <c r="B58" s="64" t="str">
        <f>(IF(AND(ISBLANK(A58)),"",VLOOKUP($A58,Student_Registration!$B$5:$H$2000,2,0)))</f>
        <v/>
      </c>
      <c r="C58" s="63" t="str">
        <f>IF(AND(ISBLANK(A58)),"",VLOOKUP($A58,Student_Registration!$B$5:$H$2000,3,0))</f>
        <v/>
      </c>
      <c r="D58" s="65" t="str">
        <f>IF(AND(ISBLANK(A58)),"",VLOOKUP($A58,Student_Registration!$B$5:$H$2000,6,0))</f>
        <v/>
      </c>
      <c r="E58" s="57" t="str">
        <f>IF(AND(ISBLANK(A58)),"",VLOOKUP($A58,Student_Registration!$B$5:$H$2000,4,0))</f>
        <v/>
      </c>
      <c r="F58" s="63" t="str">
        <f>IF(AND(ISBLANK(A58)),"",VLOOKUP($A58,Student_Registration!$B$5:$H$2000,7,0))</f>
        <v/>
      </c>
      <c r="G58" s="63" t="str">
        <f>IF(AND(ISBLANK(A58)),"",VLOOKUP(A58,Student_Registration!$B$5:$H$2000,7,0)-SUMIF($A$5:A58,A58,$H$5:$H$5))</f>
        <v/>
      </c>
      <c r="H58" s="60"/>
      <c r="I58" s="60"/>
      <c r="J58" s="60"/>
      <c r="K58" s="60"/>
      <c r="L58" s="62"/>
    </row>
    <row r="59" spans="1:12" s="41" customFormat="1">
      <c r="A59" s="66"/>
      <c r="B59" s="64" t="str">
        <f>(IF(AND(ISBLANK(A59)),"",VLOOKUP($A59,Student_Registration!$B$5:$H$2000,2,0)))</f>
        <v/>
      </c>
      <c r="C59" s="63" t="str">
        <f>IF(AND(ISBLANK(A59)),"",VLOOKUP($A59,Student_Registration!$B$5:$H$2000,3,0))</f>
        <v/>
      </c>
      <c r="D59" s="65" t="str">
        <f>IF(AND(ISBLANK(A59)),"",VLOOKUP($A59,Student_Registration!$B$5:$H$2000,6,0))</f>
        <v/>
      </c>
      <c r="E59" s="57" t="str">
        <f>IF(AND(ISBLANK(A59)),"",VLOOKUP($A59,Student_Registration!$B$5:$H$2000,4,0))</f>
        <v/>
      </c>
      <c r="F59" s="63" t="str">
        <f>IF(AND(ISBLANK(A59)),"",VLOOKUP($A59,Student_Registration!$B$5:$H$2000,7,0))</f>
        <v/>
      </c>
      <c r="G59" s="63" t="str">
        <f>IF(AND(ISBLANK(A59)),"",VLOOKUP(A59,Student_Registration!$B$5:$H$2000,7,0)-SUMIF($A$5:A59,A59,$H$5:$H$5))</f>
        <v/>
      </c>
      <c r="H59" s="60"/>
      <c r="I59" s="60"/>
      <c r="J59" s="60"/>
      <c r="K59" s="60"/>
      <c r="L59" s="62"/>
    </row>
    <row r="60" spans="1:12" s="41" customFormat="1">
      <c r="A60" s="66"/>
      <c r="B60" s="64" t="str">
        <f>(IF(AND(ISBLANK(A60)),"",VLOOKUP($A60,Student_Registration!$B$5:$H$2000,2,0)))</f>
        <v/>
      </c>
      <c r="C60" s="63" t="str">
        <f>IF(AND(ISBLANK(A60)),"",VLOOKUP($A60,Student_Registration!$B$5:$H$2000,3,0))</f>
        <v/>
      </c>
      <c r="D60" s="65" t="str">
        <f>IF(AND(ISBLANK(A60)),"",VLOOKUP($A60,Student_Registration!$B$5:$H$2000,6,0))</f>
        <v/>
      </c>
      <c r="E60" s="57" t="str">
        <f>IF(AND(ISBLANK(A60)),"",VLOOKUP($A60,Student_Registration!$B$5:$H$2000,4,0))</f>
        <v/>
      </c>
      <c r="F60" s="63" t="str">
        <f>IF(AND(ISBLANK(A60)),"",VLOOKUP($A60,Student_Registration!$B$5:$H$2000,7,0))</f>
        <v/>
      </c>
      <c r="G60" s="63" t="str">
        <f>IF(AND(ISBLANK(A60)),"",VLOOKUP(A60,Student_Registration!$B$5:$H$2000,7,0)-SUMIF($A$5:A60,A60,$H$5:$H$5))</f>
        <v/>
      </c>
      <c r="H60" s="60"/>
      <c r="I60" s="60"/>
      <c r="J60" s="60"/>
      <c r="K60" s="60"/>
      <c r="L60" s="62"/>
    </row>
    <row r="61" spans="1:12" s="41" customFormat="1">
      <c r="A61" s="66"/>
      <c r="B61" s="64" t="str">
        <f>(IF(AND(ISBLANK(A61)),"",VLOOKUP($A61,Student_Registration!$B$5:$H$2000,2,0)))</f>
        <v/>
      </c>
      <c r="C61" s="63" t="str">
        <f>IF(AND(ISBLANK(A61)),"",VLOOKUP($A61,Student_Registration!$B$5:$H$2000,3,0))</f>
        <v/>
      </c>
      <c r="D61" s="65" t="str">
        <f>IF(AND(ISBLANK(A61)),"",VLOOKUP($A61,Student_Registration!$B$5:$H$2000,6,0))</f>
        <v/>
      </c>
      <c r="E61" s="57" t="str">
        <f>IF(AND(ISBLANK(A61)),"",VLOOKUP($A61,Student_Registration!$B$5:$H$2000,4,0))</f>
        <v/>
      </c>
      <c r="F61" s="63" t="str">
        <f>IF(AND(ISBLANK(A61)),"",VLOOKUP($A61,Student_Registration!$B$5:$H$2000,7,0))</f>
        <v/>
      </c>
      <c r="G61" s="63" t="str">
        <f>IF(AND(ISBLANK(A61)),"",VLOOKUP(A61,Student_Registration!$B$5:$H$2000,7,0)-SUMIF($A$5:A61,A61,$H$5:$H$5))</f>
        <v/>
      </c>
      <c r="H61" s="60"/>
      <c r="I61" s="60"/>
      <c r="J61" s="60"/>
      <c r="K61" s="60"/>
      <c r="L61" s="62"/>
    </row>
    <row r="62" spans="1:12" s="41" customFormat="1">
      <c r="A62" s="66"/>
      <c r="B62" s="64" t="str">
        <f>(IF(AND(ISBLANK(A62)),"",VLOOKUP($A62,Student_Registration!$B$5:$H$2000,2,0)))</f>
        <v/>
      </c>
      <c r="C62" s="63" t="str">
        <f>IF(AND(ISBLANK(A62)),"",VLOOKUP($A62,Student_Registration!$B$5:$H$2000,3,0))</f>
        <v/>
      </c>
      <c r="D62" s="65" t="str">
        <f>IF(AND(ISBLANK(A62)),"",VLOOKUP($A62,Student_Registration!$B$5:$H$2000,6,0))</f>
        <v/>
      </c>
      <c r="E62" s="57" t="str">
        <f>IF(AND(ISBLANK(A62)),"",VLOOKUP($A62,Student_Registration!$B$5:$H$2000,4,0))</f>
        <v/>
      </c>
      <c r="F62" s="63" t="str">
        <f>IF(AND(ISBLANK(A62)),"",VLOOKUP($A62,Student_Registration!$B$5:$H$2000,7,0))</f>
        <v/>
      </c>
      <c r="G62" s="63" t="str">
        <f>IF(AND(ISBLANK(A62)),"",VLOOKUP(A62,Student_Registration!$B$5:$H$2000,7,0)-SUMIF($A$5:A62,A62,$H$5:$H$5))</f>
        <v/>
      </c>
      <c r="H62" s="60"/>
      <c r="I62" s="60"/>
      <c r="J62" s="60"/>
      <c r="K62" s="60"/>
      <c r="L62" s="62"/>
    </row>
    <row r="63" spans="1:12" s="41" customFormat="1">
      <c r="A63" s="66"/>
      <c r="B63" s="64" t="str">
        <f>(IF(AND(ISBLANK(A63)),"",VLOOKUP($A63,Student_Registration!$B$5:$H$2000,2,0)))</f>
        <v/>
      </c>
      <c r="C63" s="63" t="str">
        <f>IF(AND(ISBLANK(A63)),"",VLOOKUP($A63,Student_Registration!$B$5:$H$2000,3,0))</f>
        <v/>
      </c>
      <c r="D63" s="65" t="str">
        <f>IF(AND(ISBLANK(A63)),"",VLOOKUP($A63,Student_Registration!$B$5:$H$2000,6,0))</f>
        <v/>
      </c>
      <c r="E63" s="57" t="str">
        <f>IF(AND(ISBLANK(A63)),"",VLOOKUP($A63,Student_Registration!$B$5:$H$2000,4,0))</f>
        <v/>
      </c>
      <c r="F63" s="63" t="str">
        <f>IF(AND(ISBLANK(A63)),"",VLOOKUP($A63,Student_Registration!$B$5:$H$2000,7,0))</f>
        <v/>
      </c>
      <c r="G63" s="63" t="str">
        <f>IF(AND(ISBLANK(A63)),"",VLOOKUP(A63,Student_Registration!$B$5:$H$2000,7,0)-SUMIF($A$5:A63,A63,$H$5:$H$5))</f>
        <v/>
      </c>
      <c r="H63" s="60"/>
      <c r="I63" s="60"/>
      <c r="J63" s="60"/>
      <c r="K63" s="60"/>
      <c r="L63" s="62"/>
    </row>
    <row r="64" spans="1:12" s="41" customFormat="1">
      <c r="A64" s="66"/>
      <c r="B64" s="64" t="str">
        <f>(IF(AND(ISBLANK(A64)),"",VLOOKUP($A64,Student_Registration!$B$5:$H$2000,2,0)))</f>
        <v/>
      </c>
      <c r="C64" s="63" t="str">
        <f>IF(AND(ISBLANK(A64)),"",VLOOKUP($A64,Student_Registration!$B$5:$H$2000,3,0))</f>
        <v/>
      </c>
      <c r="D64" s="65" t="str">
        <f>IF(AND(ISBLANK(A64)),"",VLOOKUP($A64,Student_Registration!$B$5:$H$2000,6,0))</f>
        <v/>
      </c>
      <c r="E64" s="57" t="str">
        <f>IF(AND(ISBLANK(A64)),"",VLOOKUP($A64,Student_Registration!$B$5:$H$2000,4,0))</f>
        <v/>
      </c>
      <c r="F64" s="63" t="str">
        <f>IF(AND(ISBLANK(A64)),"",VLOOKUP($A64,Student_Registration!$B$5:$H$2000,7,0))</f>
        <v/>
      </c>
      <c r="G64" s="63" t="str">
        <f>IF(AND(ISBLANK(A64)),"",VLOOKUP(A64,Student_Registration!$B$5:$H$2000,7,0)-SUMIF($A$5:A64,A64,$H$5:$H$5))</f>
        <v/>
      </c>
      <c r="H64" s="60"/>
      <c r="I64" s="60"/>
      <c r="J64" s="60"/>
      <c r="K64" s="60"/>
      <c r="L64" s="62"/>
    </row>
    <row r="65" spans="1:12" s="41" customFormat="1">
      <c r="A65" s="66"/>
      <c r="B65" s="64" t="str">
        <f>(IF(AND(ISBLANK(A65)),"",VLOOKUP($A65,Student_Registration!$B$5:$H$2000,2,0)))</f>
        <v/>
      </c>
      <c r="C65" s="63" t="str">
        <f>IF(AND(ISBLANK(A65)),"",VLOOKUP($A65,Student_Registration!$B$5:$H$2000,3,0))</f>
        <v/>
      </c>
      <c r="D65" s="65" t="str">
        <f>IF(AND(ISBLANK(A65)),"",VLOOKUP($A65,Student_Registration!$B$5:$H$2000,6,0))</f>
        <v/>
      </c>
      <c r="E65" s="57" t="str">
        <f>IF(AND(ISBLANK(A65)),"",VLOOKUP($A65,Student_Registration!$B$5:$H$2000,4,0))</f>
        <v/>
      </c>
      <c r="F65" s="63" t="str">
        <f>IF(AND(ISBLANK(A65)),"",VLOOKUP($A65,Student_Registration!$B$5:$H$2000,7,0))</f>
        <v/>
      </c>
      <c r="G65" s="63" t="str">
        <f>IF(AND(ISBLANK(A65)),"",VLOOKUP(A65,Student_Registration!$B$5:$H$2000,7,0)-SUMIF($A$5:A65,A65,$H$5:$H$5))</f>
        <v/>
      </c>
      <c r="H65" s="60"/>
      <c r="I65" s="60"/>
      <c r="J65" s="60"/>
      <c r="K65" s="60"/>
      <c r="L65" s="62"/>
    </row>
    <row r="66" spans="1:12" s="41" customFormat="1">
      <c r="A66" s="66"/>
      <c r="B66" s="64" t="str">
        <f>(IF(AND(ISBLANK(A66)),"",VLOOKUP($A66,Student_Registration!$B$5:$H$2000,2,0)))</f>
        <v/>
      </c>
      <c r="C66" s="63" t="str">
        <f>IF(AND(ISBLANK(A66)),"",VLOOKUP($A66,Student_Registration!$B$5:$H$2000,3,0))</f>
        <v/>
      </c>
      <c r="D66" s="65" t="str">
        <f>IF(AND(ISBLANK(A66)),"",VLOOKUP($A66,Student_Registration!$B$5:$H$2000,6,0))</f>
        <v/>
      </c>
      <c r="E66" s="57" t="str">
        <f>IF(AND(ISBLANK(A66)),"",VLOOKUP($A66,Student_Registration!$B$5:$H$2000,4,0))</f>
        <v/>
      </c>
      <c r="F66" s="63" t="str">
        <f>IF(AND(ISBLANK(A66)),"",VLOOKUP($A66,Student_Registration!$B$5:$H$2000,7,0))</f>
        <v/>
      </c>
      <c r="G66" s="63" t="str">
        <f>IF(AND(ISBLANK(A66)),"",VLOOKUP(A66,Student_Registration!$B$5:$H$2000,7,0)-SUMIF($A$5:A66,A66,$H$5:$H$5))</f>
        <v/>
      </c>
      <c r="H66" s="60"/>
      <c r="I66" s="60"/>
      <c r="J66" s="60"/>
      <c r="K66" s="60"/>
      <c r="L66" s="62"/>
    </row>
    <row r="67" spans="1:12" s="41" customFormat="1">
      <c r="A67" s="66"/>
      <c r="B67" s="64" t="str">
        <f>(IF(AND(ISBLANK(A67)),"",VLOOKUP($A67,Student_Registration!$B$5:$H$2000,2,0)))</f>
        <v/>
      </c>
      <c r="C67" s="63" t="str">
        <f>IF(AND(ISBLANK(A67)),"",VLOOKUP($A67,Student_Registration!$B$5:$H$2000,3,0))</f>
        <v/>
      </c>
      <c r="D67" s="65" t="str">
        <f>IF(AND(ISBLANK(A67)),"",VLOOKUP($A67,Student_Registration!$B$5:$H$2000,6,0))</f>
        <v/>
      </c>
      <c r="E67" s="57" t="str">
        <f>IF(AND(ISBLANK(A67)),"",VLOOKUP($A67,Student_Registration!$B$5:$H$2000,4,0))</f>
        <v/>
      </c>
      <c r="F67" s="63" t="str">
        <f>IF(AND(ISBLANK(A67)),"",VLOOKUP($A67,Student_Registration!$B$5:$H$2000,7,0))</f>
        <v/>
      </c>
      <c r="G67" s="63" t="str">
        <f>IF(AND(ISBLANK(A67)),"",VLOOKUP(A67,Student_Registration!$B$5:$H$2000,7,0)-SUMIF($A$5:A67,A67,$H$5:$H$5))</f>
        <v/>
      </c>
      <c r="H67" s="60"/>
      <c r="I67" s="60"/>
      <c r="J67" s="60"/>
      <c r="K67" s="60"/>
      <c r="L67" s="62"/>
    </row>
    <row r="68" spans="1:12" s="41" customFormat="1">
      <c r="A68" s="66"/>
      <c r="B68" s="64" t="str">
        <f>(IF(AND(ISBLANK(A68)),"",VLOOKUP($A68,Student_Registration!$B$5:$H$2000,2,0)))</f>
        <v/>
      </c>
      <c r="C68" s="63" t="str">
        <f>IF(AND(ISBLANK(A68)),"",VLOOKUP($A68,Student_Registration!$B$5:$H$2000,3,0))</f>
        <v/>
      </c>
      <c r="D68" s="65" t="str">
        <f>IF(AND(ISBLANK(A68)),"",VLOOKUP($A68,Student_Registration!$B$5:$H$2000,6,0))</f>
        <v/>
      </c>
      <c r="E68" s="57" t="str">
        <f>IF(AND(ISBLANK(A68)),"",VLOOKUP($A68,Student_Registration!$B$5:$H$2000,4,0))</f>
        <v/>
      </c>
      <c r="F68" s="63" t="str">
        <f>IF(AND(ISBLANK(A68)),"",VLOOKUP($A68,Student_Registration!$B$5:$H$2000,7,0))</f>
        <v/>
      </c>
      <c r="G68" s="63" t="str">
        <f>IF(AND(ISBLANK(A68)),"",VLOOKUP(A68,Student_Registration!$B$5:$H$2000,7,0)-SUMIF($A$5:A68,A68,$H$5:$H$5))</f>
        <v/>
      </c>
      <c r="H68" s="60"/>
      <c r="I68" s="60"/>
      <c r="J68" s="60"/>
      <c r="K68" s="60"/>
      <c r="L68" s="62"/>
    </row>
    <row r="69" spans="1:12" s="41" customFormat="1">
      <c r="A69" s="66"/>
      <c r="B69" s="64" t="str">
        <f>(IF(AND(ISBLANK(A69)),"",VLOOKUP($A69,Student_Registration!$B$5:$H$2000,2,0)))</f>
        <v/>
      </c>
      <c r="C69" s="63" t="str">
        <f>IF(AND(ISBLANK(A69)),"",VLOOKUP($A69,Student_Registration!$B$5:$H$2000,3,0))</f>
        <v/>
      </c>
      <c r="D69" s="65" t="str">
        <f>IF(AND(ISBLANK(A69)),"",VLOOKUP($A69,Student_Registration!$B$5:$H$2000,6,0))</f>
        <v/>
      </c>
      <c r="E69" s="57" t="str">
        <f>IF(AND(ISBLANK(A69)),"",VLOOKUP($A69,Student_Registration!$B$5:$H$2000,4,0))</f>
        <v/>
      </c>
      <c r="F69" s="63" t="str">
        <f>IF(AND(ISBLANK(A69)),"",VLOOKUP($A69,Student_Registration!$B$5:$H$2000,7,0))</f>
        <v/>
      </c>
      <c r="G69" s="63" t="str">
        <f>IF(AND(ISBLANK(A69)),"",VLOOKUP(A69,Student_Registration!$B$5:$H$2000,7,0)-SUMIF($A$5:A69,A69,$H$5:$H$5))</f>
        <v/>
      </c>
      <c r="H69" s="60"/>
      <c r="I69" s="60"/>
      <c r="J69" s="60"/>
      <c r="K69" s="60"/>
      <c r="L69" s="62"/>
    </row>
    <row r="70" spans="1:12" s="41" customFormat="1">
      <c r="A70" s="66"/>
      <c r="B70" s="64" t="str">
        <f>(IF(AND(ISBLANK(A70)),"",VLOOKUP($A70,Student_Registration!$B$5:$H$2000,2,0)))</f>
        <v/>
      </c>
      <c r="C70" s="63" t="str">
        <f>IF(AND(ISBLANK(A70)),"",VLOOKUP($A70,Student_Registration!$B$5:$H$2000,3,0))</f>
        <v/>
      </c>
      <c r="D70" s="65" t="str">
        <f>IF(AND(ISBLANK(A70)),"",VLOOKUP($A70,Student_Registration!$B$5:$H$2000,6,0))</f>
        <v/>
      </c>
      <c r="E70" s="57" t="str">
        <f>IF(AND(ISBLANK(A70)),"",VLOOKUP($A70,Student_Registration!$B$5:$H$2000,4,0))</f>
        <v/>
      </c>
      <c r="F70" s="63" t="str">
        <f>IF(AND(ISBLANK(A70)),"",VLOOKUP($A70,Student_Registration!$B$5:$H$2000,7,0))</f>
        <v/>
      </c>
      <c r="G70" s="63" t="str">
        <f>IF(AND(ISBLANK(A70)),"",VLOOKUP(A70,Student_Registration!$B$5:$H$2000,7,0)-SUMIF($A$5:A70,A70,$H$5:$H$5))</f>
        <v/>
      </c>
      <c r="H70" s="60"/>
      <c r="I70" s="60"/>
      <c r="J70" s="60"/>
      <c r="K70" s="60"/>
      <c r="L70" s="62"/>
    </row>
    <row r="71" spans="1:12" s="41" customFormat="1">
      <c r="A71" s="66"/>
      <c r="B71" s="64" t="str">
        <f>(IF(AND(ISBLANK(A71)),"",VLOOKUP($A71,Student_Registration!$B$5:$H$2000,2,0)))</f>
        <v/>
      </c>
      <c r="C71" s="63" t="str">
        <f>IF(AND(ISBLANK(A71)),"",VLOOKUP($A71,Student_Registration!$B$5:$H$2000,3,0))</f>
        <v/>
      </c>
      <c r="D71" s="65" t="str">
        <f>IF(AND(ISBLANK(A71)),"",VLOOKUP($A71,Student_Registration!$B$5:$H$2000,6,0))</f>
        <v/>
      </c>
      <c r="E71" s="57" t="str">
        <f>IF(AND(ISBLANK(A71)),"",VLOOKUP($A71,Student_Registration!$B$5:$H$2000,4,0))</f>
        <v/>
      </c>
      <c r="F71" s="63" t="str">
        <f>IF(AND(ISBLANK(A71)),"",VLOOKUP($A71,Student_Registration!$B$5:$H$2000,7,0))</f>
        <v/>
      </c>
      <c r="G71" s="63" t="str">
        <f>IF(AND(ISBLANK(A71)),"",VLOOKUP(A71,Student_Registration!$B$5:$H$2000,7,0)-SUMIF($A$5:A71,A71,$H$5:$H$5))</f>
        <v/>
      </c>
      <c r="H71" s="60"/>
      <c r="I71" s="60"/>
      <c r="J71" s="60"/>
      <c r="K71" s="60"/>
      <c r="L71" s="62"/>
    </row>
    <row r="72" spans="1:12" s="41" customFormat="1">
      <c r="A72" s="66"/>
      <c r="B72" s="64" t="str">
        <f>(IF(AND(ISBLANK(A72)),"",VLOOKUP($A72,Student_Registration!$B$5:$H$2000,2,0)))</f>
        <v/>
      </c>
      <c r="C72" s="63" t="str">
        <f>IF(AND(ISBLANK(A72)),"",VLOOKUP($A72,Student_Registration!$B$5:$H$2000,3,0))</f>
        <v/>
      </c>
      <c r="D72" s="65" t="str">
        <f>IF(AND(ISBLANK(A72)),"",VLOOKUP($A72,Student_Registration!$B$5:$H$2000,6,0))</f>
        <v/>
      </c>
      <c r="E72" s="57" t="str">
        <f>IF(AND(ISBLANK(A72)),"",VLOOKUP($A72,Student_Registration!$B$5:$H$2000,4,0))</f>
        <v/>
      </c>
      <c r="F72" s="63" t="str">
        <f>IF(AND(ISBLANK(A72)),"",VLOOKUP($A72,Student_Registration!$B$5:$H$2000,7,0))</f>
        <v/>
      </c>
      <c r="G72" s="63" t="str">
        <f>IF(AND(ISBLANK(A72)),"",VLOOKUP(A72,Student_Registration!$B$5:$H$2000,7,0)-SUMIF($A$5:A72,A72,$H$5:$H$5))</f>
        <v/>
      </c>
      <c r="H72" s="60"/>
      <c r="I72" s="60"/>
      <c r="J72" s="60"/>
      <c r="K72" s="60"/>
      <c r="L72" s="62"/>
    </row>
    <row r="73" spans="1:12" s="41" customFormat="1">
      <c r="A73" s="66"/>
      <c r="B73" s="64" t="str">
        <f>(IF(AND(ISBLANK(A73)),"",VLOOKUP($A73,Student_Registration!$B$5:$H$2000,2,0)))</f>
        <v/>
      </c>
      <c r="C73" s="63" t="str">
        <f>IF(AND(ISBLANK(A73)),"",VLOOKUP($A73,Student_Registration!$B$5:$H$2000,3,0))</f>
        <v/>
      </c>
      <c r="D73" s="65" t="str">
        <f>IF(AND(ISBLANK(A73)),"",VLOOKUP($A73,Student_Registration!$B$5:$H$2000,6,0))</f>
        <v/>
      </c>
      <c r="E73" s="57" t="str">
        <f>IF(AND(ISBLANK(A73)),"",VLOOKUP($A73,Student_Registration!$B$5:$H$2000,4,0))</f>
        <v/>
      </c>
      <c r="F73" s="63" t="str">
        <f>IF(AND(ISBLANK(A73)),"",VLOOKUP($A73,Student_Registration!$B$5:$H$2000,7,0))</f>
        <v/>
      </c>
      <c r="G73" s="63" t="str">
        <f>IF(AND(ISBLANK(A73)),"",VLOOKUP(A73,Student_Registration!$B$5:$H$2000,7,0)-SUMIF($A$5:A73,A73,$H$5:$H$5))</f>
        <v/>
      </c>
      <c r="H73" s="60"/>
      <c r="I73" s="60"/>
      <c r="J73" s="60"/>
      <c r="K73" s="60"/>
      <c r="L73" s="62"/>
    </row>
    <row r="74" spans="1:12" s="41" customFormat="1">
      <c r="A74" s="66"/>
      <c r="B74" s="64" t="str">
        <f>(IF(AND(ISBLANK(A74)),"",VLOOKUP($A74,Student_Registration!$B$5:$H$2000,2,0)))</f>
        <v/>
      </c>
      <c r="C74" s="63" t="str">
        <f>IF(AND(ISBLANK(A74)),"",VLOOKUP($A74,Student_Registration!$B$5:$H$2000,3,0))</f>
        <v/>
      </c>
      <c r="D74" s="65" t="str">
        <f>IF(AND(ISBLANK(A74)),"",VLOOKUP($A74,Student_Registration!$B$5:$H$2000,6,0))</f>
        <v/>
      </c>
      <c r="E74" s="57" t="str">
        <f>IF(AND(ISBLANK(A74)),"",VLOOKUP($A74,Student_Registration!$B$5:$H$2000,4,0))</f>
        <v/>
      </c>
      <c r="F74" s="63" t="str">
        <f>IF(AND(ISBLANK(A74)),"",VLOOKUP($A74,Student_Registration!$B$5:$H$2000,7,0))</f>
        <v/>
      </c>
      <c r="G74" s="63" t="str">
        <f>IF(AND(ISBLANK(A74)),"",VLOOKUP(A74,Student_Registration!$B$5:$H$2000,7,0)-SUMIF($A$5:A74,A74,$H$5:$H$5))</f>
        <v/>
      </c>
      <c r="H74" s="60"/>
      <c r="I74" s="60"/>
      <c r="J74" s="60"/>
      <c r="K74" s="60"/>
      <c r="L74" s="62"/>
    </row>
    <row r="75" spans="1:12" s="41" customFormat="1">
      <c r="A75" s="66"/>
      <c r="B75" s="64" t="str">
        <f>(IF(AND(ISBLANK(A75)),"",VLOOKUP($A75,Student_Registration!$B$5:$H$2000,2,0)))</f>
        <v/>
      </c>
      <c r="C75" s="63" t="str">
        <f>IF(AND(ISBLANK(A75)),"",VLOOKUP($A75,Student_Registration!$B$5:$H$2000,3,0))</f>
        <v/>
      </c>
      <c r="D75" s="65" t="str">
        <f>IF(AND(ISBLANK(A75)),"",VLOOKUP($A75,Student_Registration!$B$5:$H$2000,6,0))</f>
        <v/>
      </c>
      <c r="E75" s="57" t="str">
        <f>IF(AND(ISBLANK(A75)),"",VLOOKUP($A75,Student_Registration!$B$5:$H$2000,4,0))</f>
        <v/>
      </c>
      <c r="F75" s="63" t="str">
        <f>IF(AND(ISBLANK(A75)),"",VLOOKUP($A75,Student_Registration!$B$5:$H$2000,7,0))</f>
        <v/>
      </c>
      <c r="G75" s="63" t="str">
        <f>IF(AND(ISBLANK(A75)),"",VLOOKUP(A75,Student_Registration!$B$5:$H$2000,7,0)-SUMIF($A$5:A75,A75,$H$5:$H$5))</f>
        <v/>
      </c>
      <c r="H75" s="60"/>
      <c r="I75" s="60"/>
      <c r="J75" s="60"/>
      <c r="K75" s="60"/>
      <c r="L75" s="62"/>
    </row>
    <row r="76" spans="1:12" s="41" customFormat="1">
      <c r="A76" s="66"/>
      <c r="B76" s="64" t="str">
        <f>(IF(AND(ISBLANK(A76)),"",VLOOKUP($A76,Student_Registration!$B$5:$H$2000,2,0)))</f>
        <v/>
      </c>
      <c r="C76" s="63" t="str">
        <f>IF(AND(ISBLANK(A76)),"",VLOOKUP($A76,Student_Registration!$B$5:$H$2000,3,0))</f>
        <v/>
      </c>
      <c r="D76" s="65" t="str">
        <f>IF(AND(ISBLANK(A76)),"",VLOOKUP($A76,Student_Registration!$B$5:$H$2000,6,0))</f>
        <v/>
      </c>
      <c r="E76" s="57" t="str">
        <f>IF(AND(ISBLANK(A76)),"",VLOOKUP($A76,Student_Registration!$B$5:$H$2000,4,0))</f>
        <v/>
      </c>
      <c r="F76" s="63" t="str">
        <f>IF(AND(ISBLANK(A76)),"",VLOOKUP($A76,Student_Registration!$B$5:$H$2000,7,0))</f>
        <v/>
      </c>
      <c r="G76" s="63" t="str">
        <f>IF(AND(ISBLANK(A76)),"",VLOOKUP(A76,Student_Registration!$B$5:$H$2000,7,0)-SUMIF($A$5:A76,A76,$H$5:$H$5))</f>
        <v/>
      </c>
      <c r="H76" s="60"/>
      <c r="I76" s="60"/>
      <c r="J76" s="60"/>
      <c r="K76" s="60"/>
      <c r="L76" s="62"/>
    </row>
    <row r="77" spans="1:12" s="41" customFormat="1">
      <c r="A77" s="66"/>
      <c r="B77" s="64" t="str">
        <f>(IF(AND(ISBLANK(A77)),"",VLOOKUP($A77,Student_Registration!$B$5:$H$2000,2,0)))</f>
        <v/>
      </c>
      <c r="C77" s="63" t="str">
        <f>IF(AND(ISBLANK(A77)),"",VLOOKUP($A77,Student_Registration!$B$5:$H$2000,3,0))</f>
        <v/>
      </c>
      <c r="D77" s="65" t="str">
        <f>IF(AND(ISBLANK(A77)),"",VLOOKUP($A77,Student_Registration!$B$5:$H$2000,6,0))</f>
        <v/>
      </c>
      <c r="E77" s="57" t="str">
        <f>IF(AND(ISBLANK(A77)),"",VLOOKUP($A77,Student_Registration!$B$5:$H$2000,4,0))</f>
        <v/>
      </c>
      <c r="F77" s="63" t="str">
        <f>IF(AND(ISBLANK(A77)),"",VLOOKUP($A77,Student_Registration!$B$5:$H$2000,7,0))</f>
        <v/>
      </c>
      <c r="G77" s="63" t="str">
        <f>IF(AND(ISBLANK(A77)),"",VLOOKUP(A77,Student_Registration!$B$5:$H$2000,7,0)-SUMIF($A$5:A77,A77,$H$5:$H$5))</f>
        <v/>
      </c>
      <c r="H77" s="60"/>
      <c r="I77" s="60"/>
      <c r="J77" s="60"/>
      <c r="K77" s="60"/>
      <c r="L77" s="62"/>
    </row>
    <row r="78" spans="1:12" s="41" customFormat="1">
      <c r="A78" s="66"/>
      <c r="B78" s="64" t="str">
        <f>(IF(AND(ISBLANK(A78)),"",VLOOKUP($A78,Student_Registration!$B$5:$H$2000,2,0)))</f>
        <v/>
      </c>
      <c r="C78" s="63" t="str">
        <f>IF(AND(ISBLANK(A78)),"",VLOOKUP($A78,Student_Registration!$B$5:$H$2000,3,0))</f>
        <v/>
      </c>
      <c r="D78" s="65" t="str">
        <f>IF(AND(ISBLANK(A78)),"",VLOOKUP($A78,Student_Registration!$B$5:$H$2000,6,0))</f>
        <v/>
      </c>
      <c r="E78" s="57" t="str">
        <f>IF(AND(ISBLANK(A78)),"",VLOOKUP($A78,Student_Registration!$B$5:$H$2000,4,0))</f>
        <v/>
      </c>
      <c r="F78" s="63" t="str">
        <f>IF(AND(ISBLANK(A78)),"",VLOOKUP($A78,Student_Registration!$B$5:$H$2000,7,0))</f>
        <v/>
      </c>
      <c r="G78" s="63" t="str">
        <f>IF(AND(ISBLANK(A78)),"",VLOOKUP(A78,Student_Registration!$B$5:$H$2000,7,0)-SUMIF($A$5:A78,A78,$H$5:$H$5))</f>
        <v/>
      </c>
      <c r="H78" s="60"/>
      <c r="I78" s="60"/>
      <c r="J78" s="60"/>
      <c r="K78" s="60"/>
      <c r="L78" s="62"/>
    </row>
    <row r="79" spans="1:12" s="41" customFormat="1">
      <c r="A79" s="66"/>
      <c r="B79" s="64" t="str">
        <f>(IF(AND(ISBLANK(A79)),"",VLOOKUP($A79,Student_Registration!$B$5:$H$2000,2,0)))</f>
        <v/>
      </c>
      <c r="C79" s="63" t="str">
        <f>IF(AND(ISBLANK(A79)),"",VLOOKUP($A79,Student_Registration!$B$5:$H$2000,3,0))</f>
        <v/>
      </c>
      <c r="D79" s="65" t="str">
        <f>IF(AND(ISBLANK(A79)),"",VLOOKUP($A79,Student_Registration!$B$5:$H$2000,6,0))</f>
        <v/>
      </c>
      <c r="E79" s="57" t="str">
        <f>IF(AND(ISBLANK(A79)),"",VLOOKUP($A79,Student_Registration!$B$5:$H$2000,4,0))</f>
        <v/>
      </c>
      <c r="F79" s="63" t="str">
        <f>IF(AND(ISBLANK(A79)),"",VLOOKUP($A79,Student_Registration!$B$5:$H$2000,7,0))</f>
        <v/>
      </c>
      <c r="G79" s="63" t="str">
        <f>IF(AND(ISBLANK(A79)),"",VLOOKUP(A79,Student_Registration!$B$5:$H$2000,7,0)-SUMIF($A$5:A79,A79,$H$5:$H$5))</f>
        <v/>
      </c>
      <c r="H79" s="60"/>
      <c r="I79" s="60"/>
      <c r="J79" s="60"/>
      <c r="K79" s="60"/>
      <c r="L79" s="62"/>
    </row>
    <row r="80" spans="1:12" s="41" customFormat="1">
      <c r="A80" s="66"/>
      <c r="B80" s="64" t="str">
        <f>(IF(AND(ISBLANK(A80)),"",VLOOKUP($A80,Student_Registration!$B$5:$H$2000,2,0)))</f>
        <v/>
      </c>
      <c r="C80" s="63" t="str">
        <f>IF(AND(ISBLANK(A80)),"",VLOOKUP($A80,Student_Registration!$B$5:$H$2000,3,0))</f>
        <v/>
      </c>
      <c r="D80" s="65" t="str">
        <f>IF(AND(ISBLANK(A80)),"",VLOOKUP($A80,Student_Registration!$B$5:$H$2000,6,0))</f>
        <v/>
      </c>
      <c r="E80" s="57" t="str">
        <f>IF(AND(ISBLANK(A80)),"",VLOOKUP($A80,Student_Registration!$B$5:$H$2000,4,0))</f>
        <v/>
      </c>
      <c r="F80" s="63" t="str">
        <f>IF(AND(ISBLANK(A80)),"",VLOOKUP($A80,Student_Registration!$B$5:$H$2000,7,0))</f>
        <v/>
      </c>
      <c r="G80" s="63" t="str">
        <f>IF(AND(ISBLANK(A80)),"",VLOOKUP(A80,Student_Registration!$B$5:$H$2000,7,0)-SUMIF($A$5:A80,A80,$H$5:$H$5))</f>
        <v/>
      </c>
      <c r="H80" s="60"/>
      <c r="I80" s="60"/>
      <c r="J80" s="60"/>
      <c r="K80" s="60"/>
      <c r="L80" s="62"/>
    </row>
    <row r="81" spans="1:12" s="41" customFormat="1">
      <c r="A81" s="66"/>
      <c r="B81" s="64" t="str">
        <f>(IF(AND(ISBLANK(A81)),"",VLOOKUP($A81,Student_Registration!$B$5:$H$2000,2,0)))</f>
        <v/>
      </c>
      <c r="C81" s="63" t="str">
        <f>IF(AND(ISBLANK(A81)),"",VLOOKUP($A81,Student_Registration!$B$5:$H$2000,3,0))</f>
        <v/>
      </c>
      <c r="D81" s="65" t="str">
        <f>IF(AND(ISBLANK(A81)),"",VLOOKUP($A81,Student_Registration!$B$5:$H$2000,6,0))</f>
        <v/>
      </c>
      <c r="E81" s="57" t="str">
        <f>IF(AND(ISBLANK(A81)),"",VLOOKUP($A81,Student_Registration!$B$5:$H$2000,4,0))</f>
        <v/>
      </c>
      <c r="F81" s="63" t="str">
        <f>IF(AND(ISBLANK(A81)),"",VLOOKUP($A81,Student_Registration!$B$5:$H$2000,7,0))</f>
        <v/>
      </c>
      <c r="G81" s="63" t="str">
        <f>IF(AND(ISBLANK(A81)),"",VLOOKUP(A81,Student_Registration!$B$5:$H$2000,7,0)-SUMIF($A$5:A81,A81,$H$5:$H$5))</f>
        <v/>
      </c>
      <c r="H81" s="60"/>
      <c r="I81" s="60"/>
      <c r="J81" s="60"/>
      <c r="K81" s="60"/>
      <c r="L81" s="62"/>
    </row>
    <row r="82" spans="1:12" s="41" customFormat="1">
      <c r="A82" s="66"/>
      <c r="B82" s="64" t="str">
        <f>(IF(AND(ISBLANK(A82)),"",VLOOKUP($A82,Student_Registration!$B$5:$H$2000,2,0)))</f>
        <v/>
      </c>
      <c r="C82" s="63" t="str">
        <f>IF(AND(ISBLANK(A82)),"",VLOOKUP($A82,Student_Registration!$B$5:$H$2000,3,0))</f>
        <v/>
      </c>
      <c r="D82" s="65" t="str">
        <f>IF(AND(ISBLANK(A82)),"",VLOOKUP($A82,Student_Registration!$B$5:$H$2000,6,0))</f>
        <v/>
      </c>
      <c r="E82" s="57" t="str">
        <f>IF(AND(ISBLANK(A82)),"",VLOOKUP($A82,Student_Registration!$B$5:$H$2000,4,0))</f>
        <v/>
      </c>
      <c r="F82" s="63" t="str">
        <f>IF(AND(ISBLANK(A82)),"",VLOOKUP($A82,Student_Registration!$B$5:$H$2000,7,0))</f>
        <v/>
      </c>
      <c r="G82" s="63" t="str">
        <f>IF(AND(ISBLANK(A82)),"",VLOOKUP(A82,Student_Registration!$B$5:$H$2000,7,0)-SUMIF($A$5:A82,A82,$H$5:$H$5))</f>
        <v/>
      </c>
      <c r="H82" s="60"/>
      <c r="I82" s="60"/>
      <c r="J82" s="60"/>
      <c r="K82" s="60"/>
      <c r="L82" s="62"/>
    </row>
    <row r="83" spans="1:12" s="41" customFormat="1">
      <c r="A83" s="66"/>
      <c r="B83" s="64" t="str">
        <f>(IF(AND(ISBLANK(A83)),"",VLOOKUP($A83,Student_Registration!$B$5:$H$2000,2,0)))</f>
        <v/>
      </c>
      <c r="C83" s="63" t="str">
        <f>IF(AND(ISBLANK(A83)),"",VLOOKUP($A83,Student_Registration!$B$5:$H$2000,3,0))</f>
        <v/>
      </c>
      <c r="D83" s="65" t="str">
        <f>IF(AND(ISBLANK(A83)),"",VLOOKUP($A83,Student_Registration!$B$5:$H$2000,6,0))</f>
        <v/>
      </c>
      <c r="E83" s="57" t="str">
        <f>IF(AND(ISBLANK(A83)),"",VLOOKUP($A83,Student_Registration!$B$5:$H$2000,4,0))</f>
        <v/>
      </c>
      <c r="F83" s="63" t="str">
        <f>IF(AND(ISBLANK(A83)),"",VLOOKUP($A83,Student_Registration!$B$5:$H$2000,7,0))</f>
        <v/>
      </c>
      <c r="G83" s="63" t="str">
        <f>IF(AND(ISBLANK(A83)),"",VLOOKUP(A83,Student_Registration!$B$5:$H$2000,7,0)-SUMIF($A$5:A83,A83,$H$5:$H$5))</f>
        <v/>
      </c>
      <c r="H83" s="60"/>
      <c r="I83" s="60"/>
      <c r="J83" s="60"/>
      <c r="K83" s="60"/>
      <c r="L83" s="62"/>
    </row>
    <row r="84" spans="1:12" s="41" customFormat="1">
      <c r="A84" s="66"/>
      <c r="B84" s="64" t="str">
        <f>(IF(AND(ISBLANK(A84)),"",VLOOKUP($A84,Student_Registration!$B$5:$H$2000,2,0)))</f>
        <v/>
      </c>
      <c r="C84" s="63" t="str">
        <f>IF(AND(ISBLANK(A84)),"",VLOOKUP($A84,Student_Registration!$B$5:$H$2000,3,0))</f>
        <v/>
      </c>
      <c r="D84" s="65" t="str">
        <f>IF(AND(ISBLANK(A84)),"",VLOOKUP($A84,Student_Registration!$B$5:$H$2000,6,0))</f>
        <v/>
      </c>
      <c r="E84" s="57" t="str">
        <f>IF(AND(ISBLANK(A84)),"",VLOOKUP($A84,Student_Registration!$B$5:$H$2000,4,0))</f>
        <v/>
      </c>
      <c r="F84" s="63" t="str">
        <f>IF(AND(ISBLANK(A84)),"",VLOOKUP($A84,Student_Registration!$B$5:$H$2000,7,0))</f>
        <v/>
      </c>
      <c r="G84" s="63" t="str">
        <f>IF(AND(ISBLANK(A84)),"",VLOOKUP(A84,Student_Registration!$B$5:$H$2000,7,0)-SUMIF($A$5:A84,A84,$H$5:$H$5))</f>
        <v/>
      </c>
      <c r="H84" s="60"/>
      <c r="I84" s="60"/>
      <c r="J84" s="60"/>
      <c r="K84" s="60"/>
      <c r="L84" s="62"/>
    </row>
    <row r="85" spans="1:12" s="41" customFormat="1">
      <c r="A85" s="66"/>
      <c r="B85" s="64" t="str">
        <f>(IF(AND(ISBLANK(A85)),"",VLOOKUP($A85,Student_Registration!$B$5:$H$2000,2,0)))</f>
        <v/>
      </c>
      <c r="C85" s="63" t="str">
        <f>IF(AND(ISBLANK(A85)),"",VLOOKUP($A85,Student_Registration!$B$5:$H$2000,3,0))</f>
        <v/>
      </c>
      <c r="D85" s="65" t="str">
        <f>IF(AND(ISBLANK(A85)),"",VLOOKUP($A85,Student_Registration!$B$5:$H$2000,6,0))</f>
        <v/>
      </c>
      <c r="E85" s="57" t="str">
        <f>IF(AND(ISBLANK(A85)),"",VLOOKUP($A85,Student_Registration!$B$5:$H$2000,4,0))</f>
        <v/>
      </c>
      <c r="F85" s="63" t="str">
        <f>IF(AND(ISBLANK(A85)),"",VLOOKUP($A85,Student_Registration!$B$5:$H$2000,7,0))</f>
        <v/>
      </c>
      <c r="G85" s="63" t="str">
        <f>IF(AND(ISBLANK(A85)),"",VLOOKUP(A85,Student_Registration!$B$5:$H$2000,7,0)-SUMIF($A$5:A85,A85,$H$5:$H$5))</f>
        <v/>
      </c>
      <c r="H85" s="60"/>
      <c r="I85" s="60"/>
      <c r="J85" s="60"/>
      <c r="K85" s="60"/>
      <c r="L85" s="62"/>
    </row>
    <row r="86" spans="1:12" s="41" customFormat="1">
      <c r="A86" s="66"/>
      <c r="B86" s="64" t="str">
        <f>(IF(AND(ISBLANK(A86)),"",VLOOKUP($A86,Student_Registration!$B$5:$H$2000,2,0)))</f>
        <v/>
      </c>
      <c r="C86" s="63" t="str">
        <f>IF(AND(ISBLANK(A86)),"",VLOOKUP($A86,Student_Registration!$B$5:$H$2000,3,0))</f>
        <v/>
      </c>
      <c r="D86" s="65" t="str">
        <f>IF(AND(ISBLANK(A86)),"",VLOOKUP($A86,Student_Registration!$B$5:$H$2000,6,0))</f>
        <v/>
      </c>
      <c r="E86" s="57" t="str">
        <f>IF(AND(ISBLANK(A86)),"",VLOOKUP($A86,Student_Registration!$B$5:$H$2000,4,0))</f>
        <v/>
      </c>
      <c r="F86" s="63" t="str">
        <f>IF(AND(ISBLANK(A86)),"",VLOOKUP($A86,Student_Registration!$B$5:$H$2000,7,0))</f>
        <v/>
      </c>
      <c r="G86" s="63" t="str">
        <f>IF(AND(ISBLANK(A86)),"",VLOOKUP(A86,Student_Registration!$B$5:$H$2000,7,0)-SUMIF($A$5:A86,A86,$H$5:$H$5))</f>
        <v/>
      </c>
      <c r="H86" s="60"/>
      <c r="I86" s="60"/>
      <c r="J86" s="60"/>
      <c r="K86" s="60"/>
      <c r="L86" s="62"/>
    </row>
    <row r="87" spans="1:12" s="41" customFormat="1">
      <c r="A87" s="66"/>
      <c r="B87" s="64" t="str">
        <f>(IF(AND(ISBLANK(A87)),"",VLOOKUP($A87,Student_Registration!$B$5:$H$2000,2,0)))</f>
        <v/>
      </c>
      <c r="C87" s="63" t="str">
        <f>IF(AND(ISBLANK(A87)),"",VLOOKUP($A87,Student_Registration!$B$5:$H$2000,3,0))</f>
        <v/>
      </c>
      <c r="D87" s="65" t="str">
        <f>IF(AND(ISBLANK(A87)),"",VLOOKUP($A87,Student_Registration!$B$5:$H$2000,6,0))</f>
        <v/>
      </c>
      <c r="E87" s="57" t="str">
        <f>IF(AND(ISBLANK(A87)),"",VLOOKUP($A87,Student_Registration!$B$5:$H$2000,4,0))</f>
        <v/>
      </c>
      <c r="F87" s="63" t="str">
        <f>IF(AND(ISBLANK(A87)),"",VLOOKUP($A87,Student_Registration!$B$5:$H$2000,7,0))</f>
        <v/>
      </c>
      <c r="G87" s="63" t="str">
        <f>IF(AND(ISBLANK(A87)),"",VLOOKUP(A87,Student_Registration!$B$5:$H$2000,7,0)-SUMIF($A$5:A87,A87,$H$5:$H$5))</f>
        <v/>
      </c>
      <c r="H87" s="60"/>
      <c r="I87" s="60"/>
      <c r="J87" s="60"/>
      <c r="K87" s="60"/>
      <c r="L87" s="62"/>
    </row>
    <row r="88" spans="1:12" s="41" customFormat="1">
      <c r="A88" s="66"/>
      <c r="B88" s="64" t="str">
        <f>(IF(AND(ISBLANK(A88)),"",VLOOKUP($A88,Student_Registration!$B$5:$H$2000,2,0)))</f>
        <v/>
      </c>
      <c r="C88" s="63" t="str">
        <f>IF(AND(ISBLANK(A88)),"",VLOOKUP($A88,Student_Registration!$B$5:$H$2000,3,0))</f>
        <v/>
      </c>
      <c r="D88" s="65" t="str">
        <f>IF(AND(ISBLANK(A88)),"",VLOOKUP($A88,Student_Registration!$B$5:$H$2000,6,0))</f>
        <v/>
      </c>
      <c r="E88" s="57" t="str">
        <f>IF(AND(ISBLANK(A88)),"",VLOOKUP($A88,Student_Registration!$B$5:$H$2000,4,0))</f>
        <v/>
      </c>
      <c r="F88" s="63" t="str">
        <f>IF(AND(ISBLANK(A88)),"",VLOOKUP($A88,Student_Registration!$B$5:$H$2000,7,0))</f>
        <v/>
      </c>
      <c r="G88" s="63" t="str">
        <f>IF(AND(ISBLANK(A88)),"",VLOOKUP(A88,Student_Registration!$B$5:$H$2000,7,0)-SUMIF($A$5:A88,A88,$H$5:$H$5))</f>
        <v/>
      </c>
      <c r="H88" s="60"/>
      <c r="I88" s="60"/>
      <c r="J88" s="60"/>
      <c r="K88" s="60"/>
      <c r="L88" s="62"/>
    </row>
    <row r="89" spans="1:12" s="41" customFormat="1">
      <c r="A89" s="66"/>
      <c r="B89" s="64" t="str">
        <f>(IF(AND(ISBLANK(A89)),"",VLOOKUP($A89,Student_Registration!$B$5:$H$2000,2,0)))</f>
        <v/>
      </c>
      <c r="C89" s="63" t="str">
        <f>IF(AND(ISBLANK(A89)),"",VLOOKUP($A89,Student_Registration!$B$5:$H$2000,3,0))</f>
        <v/>
      </c>
      <c r="D89" s="65" t="str">
        <f>IF(AND(ISBLANK(A89)),"",VLOOKUP($A89,Student_Registration!$B$5:$H$2000,6,0))</f>
        <v/>
      </c>
      <c r="E89" s="57" t="str">
        <f>IF(AND(ISBLANK(A89)),"",VLOOKUP($A89,Student_Registration!$B$5:$H$2000,4,0))</f>
        <v/>
      </c>
      <c r="F89" s="63" t="str">
        <f>IF(AND(ISBLANK(A89)),"",VLOOKUP($A89,Student_Registration!$B$5:$H$2000,7,0))</f>
        <v/>
      </c>
      <c r="G89" s="63" t="str">
        <f>IF(AND(ISBLANK(A89)),"",VLOOKUP(A89,Student_Registration!$B$5:$H$2000,7,0)-SUMIF($A$5:A89,A89,$H$5:$H$5))</f>
        <v/>
      </c>
      <c r="H89" s="60"/>
      <c r="I89" s="60"/>
      <c r="J89" s="60"/>
      <c r="K89" s="60"/>
      <c r="L89" s="62"/>
    </row>
    <row r="90" spans="1:12" s="41" customFormat="1">
      <c r="A90" s="66"/>
      <c r="B90" s="64" t="str">
        <f>(IF(AND(ISBLANK(A90)),"",VLOOKUP($A90,Student_Registration!$B$5:$H$2000,2,0)))</f>
        <v/>
      </c>
      <c r="C90" s="63" t="str">
        <f>IF(AND(ISBLANK(A90)),"",VLOOKUP($A90,Student_Registration!$B$5:$H$2000,3,0))</f>
        <v/>
      </c>
      <c r="D90" s="65" t="str">
        <f>IF(AND(ISBLANK(A90)),"",VLOOKUP($A90,Student_Registration!$B$5:$H$2000,6,0))</f>
        <v/>
      </c>
      <c r="E90" s="57" t="str">
        <f>IF(AND(ISBLANK(A90)),"",VLOOKUP($A90,Student_Registration!$B$5:$H$2000,4,0))</f>
        <v/>
      </c>
      <c r="F90" s="63" t="str">
        <f>IF(AND(ISBLANK(A90)),"",VLOOKUP($A90,Student_Registration!$B$5:$H$2000,7,0))</f>
        <v/>
      </c>
      <c r="G90" s="63" t="str">
        <f>IF(AND(ISBLANK(A90)),"",VLOOKUP(A90,Student_Registration!$B$5:$H$2000,7,0)-SUMIF($A$5:A90,A90,$H$5:$H$5))</f>
        <v/>
      </c>
      <c r="H90" s="60"/>
      <c r="I90" s="60"/>
      <c r="J90" s="60"/>
      <c r="K90" s="60"/>
      <c r="L90" s="62"/>
    </row>
    <row r="91" spans="1:12" s="41" customFormat="1">
      <c r="A91" s="66"/>
      <c r="B91" s="64" t="str">
        <f>(IF(AND(ISBLANK(A91)),"",VLOOKUP($A91,Student_Registration!$B$5:$H$2000,2,0)))</f>
        <v/>
      </c>
      <c r="C91" s="63" t="str">
        <f>IF(AND(ISBLANK(A91)),"",VLOOKUP($A91,Student_Registration!$B$5:$H$2000,3,0))</f>
        <v/>
      </c>
      <c r="D91" s="65" t="str">
        <f>IF(AND(ISBLANK(A91)),"",VLOOKUP($A91,Student_Registration!$B$5:$H$2000,6,0))</f>
        <v/>
      </c>
      <c r="E91" s="57" t="str">
        <f>IF(AND(ISBLANK(A91)),"",VLOOKUP($A91,Student_Registration!$B$5:$H$2000,4,0))</f>
        <v/>
      </c>
      <c r="F91" s="63" t="str">
        <f>IF(AND(ISBLANK(A91)),"",VLOOKUP($A91,Student_Registration!$B$5:$H$2000,7,0))</f>
        <v/>
      </c>
      <c r="G91" s="63" t="str">
        <f>IF(AND(ISBLANK(A91)),"",VLOOKUP(A91,Student_Registration!$B$5:$H$2000,7,0)-SUMIF($A$5:A91,A91,$H$5:$H$5))</f>
        <v/>
      </c>
      <c r="H91" s="60"/>
      <c r="I91" s="60"/>
      <c r="J91" s="60"/>
      <c r="K91" s="60"/>
      <c r="L91" s="62"/>
    </row>
    <row r="92" spans="1:12" s="41" customFormat="1">
      <c r="A92" s="66"/>
      <c r="B92" s="64" t="str">
        <f>(IF(AND(ISBLANK(A92)),"",VLOOKUP($A92,Student_Registration!$B$5:$H$2000,2,0)))</f>
        <v/>
      </c>
      <c r="C92" s="63" t="str">
        <f>IF(AND(ISBLANK(A92)),"",VLOOKUP($A92,Student_Registration!$B$5:$H$2000,3,0))</f>
        <v/>
      </c>
      <c r="D92" s="65" t="str">
        <f>IF(AND(ISBLANK(A92)),"",VLOOKUP($A92,Student_Registration!$B$5:$H$2000,6,0))</f>
        <v/>
      </c>
      <c r="E92" s="57" t="str">
        <f>IF(AND(ISBLANK(A92)),"",VLOOKUP($A92,Student_Registration!$B$5:$H$2000,4,0))</f>
        <v/>
      </c>
      <c r="F92" s="63" t="str">
        <f>IF(AND(ISBLANK(A92)),"",VLOOKUP($A92,Student_Registration!$B$5:$H$2000,7,0))</f>
        <v/>
      </c>
      <c r="G92" s="63" t="str">
        <f>IF(AND(ISBLANK(A92)),"",VLOOKUP(A92,Student_Registration!$B$5:$H$2000,7,0)-SUMIF($A$5:A92,A92,$H$5:$H$5))</f>
        <v/>
      </c>
      <c r="H92" s="60"/>
      <c r="I92" s="60"/>
      <c r="J92" s="60"/>
      <c r="K92" s="60"/>
      <c r="L92" s="62"/>
    </row>
    <row r="93" spans="1:12" s="41" customFormat="1">
      <c r="A93" s="66"/>
      <c r="B93" s="64" t="str">
        <f>(IF(AND(ISBLANK(A93)),"",VLOOKUP($A93,Student_Registration!$B$5:$H$2000,2,0)))</f>
        <v/>
      </c>
      <c r="C93" s="63" t="str">
        <f>IF(AND(ISBLANK(A93)),"",VLOOKUP($A93,Student_Registration!$B$5:$H$2000,3,0))</f>
        <v/>
      </c>
      <c r="D93" s="65" t="str">
        <f>IF(AND(ISBLANK(A93)),"",VLOOKUP($A93,Student_Registration!$B$5:$H$2000,6,0))</f>
        <v/>
      </c>
      <c r="E93" s="57" t="str">
        <f>IF(AND(ISBLANK(A93)),"",VLOOKUP($A93,Student_Registration!$B$5:$H$2000,4,0))</f>
        <v/>
      </c>
      <c r="F93" s="63" t="str">
        <f>IF(AND(ISBLANK(A93)),"",VLOOKUP($A93,Student_Registration!$B$5:$H$2000,7,0))</f>
        <v/>
      </c>
      <c r="G93" s="63" t="str">
        <f>IF(AND(ISBLANK(A93)),"",VLOOKUP(A93,Student_Registration!$B$5:$H$2000,7,0)-SUMIF($A$5:A93,A93,$H$5:$H$5))</f>
        <v/>
      </c>
      <c r="H93" s="60"/>
      <c r="I93" s="60"/>
      <c r="J93" s="60"/>
      <c r="K93" s="60"/>
      <c r="L93" s="62"/>
    </row>
    <row r="94" spans="1:12" s="41" customFormat="1">
      <c r="A94" s="66"/>
      <c r="B94" s="64" t="str">
        <f>(IF(AND(ISBLANK(A94)),"",VLOOKUP($A94,Student_Registration!$B$5:$H$2000,2,0)))</f>
        <v/>
      </c>
      <c r="C94" s="63" t="str">
        <f>IF(AND(ISBLANK(A94)),"",VLOOKUP($A94,Student_Registration!$B$5:$H$2000,3,0))</f>
        <v/>
      </c>
      <c r="D94" s="65" t="str">
        <f>IF(AND(ISBLANK(A94)),"",VLOOKUP($A94,Student_Registration!$B$5:$H$2000,6,0))</f>
        <v/>
      </c>
      <c r="E94" s="57" t="str">
        <f>IF(AND(ISBLANK(A94)),"",VLOOKUP($A94,Student_Registration!$B$5:$H$2000,4,0))</f>
        <v/>
      </c>
      <c r="F94" s="63" t="str">
        <f>IF(AND(ISBLANK(A94)),"",VLOOKUP($A94,Student_Registration!$B$5:$H$2000,7,0))</f>
        <v/>
      </c>
      <c r="G94" s="63" t="str">
        <f>IF(AND(ISBLANK(A94)),"",VLOOKUP(A94,Student_Registration!$B$5:$H$2000,7,0)-SUMIF($A$5:A94,A94,$H$5:$H$5))</f>
        <v/>
      </c>
      <c r="H94" s="60"/>
      <c r="I94" s="60"/>
      <c r="J94" s="60"/>
      <c r="K94" s="60"/>
      <c r="L94" s="62"/>
    </row>
    <row r="95" spans="1:12" s="41" customFormat="1">
      <c r="A95" s="66"/>
      <c r="B95" s="64" t="str">
        <f>(IF(AND(ISBLANK(A95)),"",VLOOKUP($A95,Student_Registration!$B$5:$H$2000,2,0)))</f>
        <v/>
      </c>
      <c r="C95" s="63" t="str">
        <f>IF(AND(ISBLANK(A95)),"",VLOOKUP($A95,Student_Registration!$B$5:$H$2000,3,0))</f>
        <v/>
      </c>
      <c r="D95" s="65" t="str">
        <f>IF(AND(ISBLANK(A95)),"",VLOOKUP($A95,Student_Registration!$B$5:$H$2000,6,0))</f>
        <v/>
      </c>
      <c r="E95" s="57" t="str">
        <f>IF(AND(ISBLANK(A95)),"",VLOOKUP($A95,Student_Registration!$B$5:$H$2000,4,0))</f>
        <v/>
      </c>
      <c r="F95" s="63" t="str">
        <f>IF(AND(ISBLANK(A95)),"",VLOOKUP($A95,Student_Registration!$B$5:$H$2000,7,0))</f>
        <v/>
      </c>
      <c r="G95" s="63" t="str">
        <f>IF(AND(ISBLANK(A95)),"",VLOOKUP(A95,Student_Registration!$B$5:$H$2000,7,0)-SUMIF($A$5:A95,A95,$H$5:$H$5))</f>
        <v/>
      </c>
      <c r="H95" s="60"/>
      <c r="I95" s="60"/>
      <c r="J95" s="60"/>
      <c r="K95" s="60"/>
      <c r="L95" s="62"/>
    </row>
    <row r="96" spans="1:12" s="41" customFormat="1">
      <c r="A96" s="66"/>
      <c r="B96" s="64" t="str">
        <f>(IF(AND(ISBLANK(A96)),"",VLOOKUP($A96,Student_Registration!$B$5:$H$2000,2,0)))</f>
        <v/>
      </c>
      <c r="C96" s="63" t="str">
        <f>IF(AND(ISBLANK(A96)),"",VLOOKUP($A96,Student_Registration!$B$5:$H$2000,3,0))</f>
        <v/>
      </c>
      <c r="D96" s="65" t="str">
        <f>IF(AND(ISBLANK(A96)),"",VLOOKUP($A96,Student_Registration!$B$5:$H$2000,6,0))</f>
        <v/>
      </c>
      <c r="E96" s="57" t="str">
        <f>IF(AND(ISBLANK(A96)),"",VLOOKUP($A96,Student_Registration!$B$5:$H$2000,4,0))</f>
        <v/>
      </c>
      <c r="F96" s="63" t="str">
        <f>IF(AND(ISBLANK(A96)),"",VLOOKUP($A96,Student_Registration!$B$5:$H$2000,7,0))</f>
        <v/>
      </c>
      <c r="G96" s="63" t="str">
        <f>IF(AND(ISBLANK(A96)),"",VLOOKUP(A96,Student_Registration!$B$5:$H$2000,7,0)-SUMIF($A$5:A96,A96,$H$5:$H$5))</f>
        <v/>
      </c>
      <c r="H96" s="60"/>
      <c r="I96" s="60"/>
      <c r="J96" s="60"/>
      <c r="K96" s="60"/>
      <c r="L96" s="62"/>
    </row>
    <row r="97" spans="1:12" s="41" customFormat="1">
      <c r="A97" s="66"/>
      <c r="B97" s="64" t="str">
        <f>(IF(AND(ISBLANK(A97)),"",VLOOKUP($A97,Student_Registration!$B$5:$H$2000,2,0)))</f>
        <v/>
      </c>
      <c r="C97" s="63" t="str">
        <f>IF(AND(ISBLANK(A97)),"",VLOOKUP($A97,Student_Registration!$B$5:$H$2000,3,0))</f>
        <v/>
      </c>
      <c r="D97" s="65" t="str">
        <f>IF(AND(ISBLANK(A97)),"",VLOOKUP($A97,Student_Registration!$B$5:$H$2000,6,0))</f>
        <v/>
      </c>
      <c r="E97" s="57" t="str">
        <f>IF(AND(ISBLANK(A97)),"",VLOOKUP($A97,Student_Registration!$B$5:$H$2000,4,0))</f>
        <v/>
      </c>
      <c r="F97" s="63" t="str">
        <f>IF(AND(ISBLANK(A97)),"",VLOOKUP($A97,Student_Registration!$B$5:$H$2000,7,0))</f>
        <v/>
      </c>
      <c r="G97" s="63" t="str">
        <f>IF(AND(ISBLANK(A97)),"",VLOOKUP(A97,Student_Registration!$B$5:$H$2000,7,0)-SUMIF($A$5:A97,A97,$H$5:$H$5))</f>
        <v/>
      </c>
      <c r="H97" s="60"/>
      <c r="I97" s="60"/>
      <c r="J97" s="60"/>
      <c r="K97" s="60"/>
      <c r="L97" s="62"/>
    </row>
    <row r="98" spans="1:12" s="41" customFormat="1">
      <c r="A98" s="66"/>
      <c r="B98" s="64" t="str">
        <f>(IF(AND(ISBLANK(A98)),"",VLOOKUP($A98,Student_Registration!$B$5:$H$2000,2,0)))</f>
        <v/>
      </c>
      <c r="C98" s="63" t="str">
        <f>IF(AND(ISBLANK(A98)),"",VLOOKUP($A98,Student_Registration!$B$5:$H$2000,3,0))</f>
        <v/>
      </c>
      <c r="D98" s="65" t="str">
        <f>IF(AND(ISBLANK(A98)),"",VLOOKUP($A98,Student_Registration!$B$5:$H$2000,6,0))</f>
        <v/>
      </c>
      <c r="E98" s="57" t="str">
        <f>IF(AND(ISBLANK(A98)),"",VLOOKUP($A98,Student_Registration!$B$5:$H$2000,4,0))</f>
        <v/>
      </c>
      <c r="F98" s="63" t="str">
        <f>IF(AND(ISBLANK(A98)),"",VLOOKUP($A98,Student_Registration!$B$5:$H$2000,7,0))</f>
        <v/>
      </c>
      <c r="G98" s="63" t="str">
        <f>IF(AND(ISBLANK(A98)),"",VLOOKUP(A98,Student_Registration!$B$5:$H$2000,7,0)-SUMIF($A$5:A98,A98,$H$5:$H$5))</f>
        <v/>
      </c>
      <c r="H98" s="60"/>
      <c r="I98" s="60"/>
      <c r="J98" s="60"/>
      <c r="K98" s="60"/>
      <c r="L98" s="62"/>
    </row>
    <row r="99" spans="1:12" s="41" customFormat="1">
      <c r="A99" s="66"/>
      <c r="B99" s="64" t="str">
        <f>(IF(AND(ISBLANK(A99)),"",VLOOKUP($A99,Student_Registration!$B$5:$H$2000,2,0)))</f>
        <v/>
      </c>
      <c r="C99" s="63" t="str">
        <f>IF(AND(ISBLANK(A99)),"",VLOOKUP($A99,Student_Registration!$B$5:$H$2000,3,0))</f>
        <v/>
      </c>
      <c r="D99" s="65" t="str">
        <f>IF(AND(ISBLANK(A99)),"",VLOOKUP($A99,Student_Registration!$B$5:$H$2000,6,0))</f>
        <v/>
      </c>
      <c r="E99" s="57" t="str">
        <f>IF(AND(ISBLANK(A99)),"",VLOOKUP($A99,Student_Registration!$B$5:$H$2000,4,0))</f>
        <v/>
      </c>
      <c r="F99" s="63" t="str">
        <f>IF(AND(ISBLANK(A99)),"",VLOOKUP($A99,Student_Registration!$B$5:$H$2000,7,0))</f>
        <v/>
      </c>
      <c r="G99" s="63" t="str">
        <f>IF(AND(ISBLANK(A99)),"",VLOOKUP(A99,Student_Registration!$B$5:$H$2000,7,0)-SUMIF($A$5:A99,A99,$H$5:$H$5))</f>
        <v/>
      </c>
      <c r="H99" s="60"/>
      <c r="I99" s="60"/>
      <c r="J99" s="60"/>
      <c r="K99" s="60"/>
      <c r="L99" s="62"/>
    </row>
    <row r="100" spans="1:12" s="41" customFormat="1">
      <c r="A100" s="66"/>
      <c r="B100" s="64" t="str">
        <f>(IF(AND(ISBLANK(A100)),"",VLOOKUP($A100,Student_Registration!$B$5:$H$2000,2,0)))</f>
        <v/>
      </c>
      <c r="C100" s="63" t="str">
        <f>IF(AND(ISBLANK(A100)),"",VLOOKUP($A100,Student_Registration!$B$5:$H$2000,3,0))</f>
        <v/>
      </c>
      <c r="D100" s="65" t="str">
        <f>IF(AND(ISBLANK(A100)),"",VLOOKUP($A100,Student_Registration!$B$5:$H$2000,6,0))</f>
        <v/>
      </c>
      <c r="E100" s="57" t="str">
        <f>IF(AND(ISBLANK(A100)),"",VLOOKUP($A100,Student_Registration!$B$5:$H$2000,4,0))</f>
        <v/>
      </c>
      <c r="F100" s="63" t="str">
        <f>IF(AND(ISBLANK(A100)),"",VLOOKUP($A100,Student_Registration!$B$5:$H$2000,7,0))</f>
        <v/>
      </c>
      <c r="G100" s="63" t="str">
        <f>IF(AND(ISBLANK(A100)),"",VLOOKUP(A100,Student_Registration!$B$5:$H$2000,7,0)-SUMIF($A$5:A100,A100,$H$5:$H$5))</f>
        <v/>
      </c>
      <c r="H100" s="60"/>
      <c r="I100" s="60"/>
      <c r="J100" s="60"/>
      <c r="K100" s="60"/>
      <c r="L100" s="62"/>
    </row>
    <row r="101" spans="1:12" s="41" customFormat="1">
      <c r="A101" s="66"/>
      <c r="B101" s="64" t="str">
        <f>(IF(AND(ISBLANK(A101)),"",VLOOKUP($A101,Student_Registration!$B$5:$H$2000,2,0)))</f>
        <v/>
      </c>
      <c r="C101" s="63" t="str">
        <f>IF(AND(ISBLANK(A101)),"",VLOOKUP($A101,Student_Registration!$B$5:$H$2000,3,0))</f>
        <v/>
      </c>
      <c r="D101" s="65" t="str">
        <f>IF(AND(ISBLANK(A101)),"",VLOOKUP($A101,Student_Registration!$B$5:$H$2000,6,0))</f>
        <v/>
      </c>
      <c r="E101" s="57" t="str">
        <f>IF(AND(ISBLANK(A101)),"",VLOOKUP($A101,Student_Registration!$B$5:$H$2000,4,0))</f>
        <v/>
      </c>
      <c r="F101" s="63" t="str">
        <f>IF(AND(ISBLANK(A101)),"",VLOOKUP($A101,Student_Registration!$B$5:$H$2000,7,0))</f>
        <v/>
      </c>
      <c r="G101" s="63" t="str">
        <f>IF(AND(ISBLANK(A101)),"",VLOOKUP(A101,Student_Registration!$B$5:$H$2000,7,0)-SUMIF($A$5:A101,A101,$H$5:$H$5))</f>
        <v/>
      </c>
      <c r="H101" s="60"/>
      <c r="I101" s="60"/>
      <c r="J101" s="60"/>
      <c r="K101" s="60"/>
      <c r="L101" s="62"/>
    </row>
    <row r="102" spans="1:12" s="41" customFormat="1">
      <c r="A102" s="66"/>
      <c r="B102" s="64" t="str">
        <f>(IF(AND(ISBLANK(A102)),"",VLOOKUP($A102,Student_Registration!$B$5:$H$2000,2,0)))</f>
        <v/>
      </c>
      <c r="C102" s="63" t="str">
        <f>IF(AND(ISBLANK(A102)),"",VLOOKUP($A102,Student_Registration!$B$5:$H$2000,3,0))</f>
        <v/>
      </c>
      <c r="D102" s="65" t="str">
        <f>IF(AND(ISBLANK(A102)),"",VLOOKUP($A102,Student_Registration!$B$5:$H$2000,6,0))</f>
        <v/>
      </c>
      <c r="E102" s="57" t="str">
        <f>IF(AND(ISBLANK(A102)),"",VLOOKUP($A102,Student_Registration!$B$5:$H$2000,4,0))</f>
        <v/>
      </c>
      <c r="F102" s="63" t="str">
        <f>IF(AND(ISBLANK(A102)),"",VLOOKUP($A102,Student_Registration!$B$5:$H$2000,7,0))</f>
        <v/>
      </c>
      <c r="G102" s="63" t="str">
        <f>IF(AND(ISBLANK(A102)),"",VLOOKUP(A102,Student_Registration!$B$5:$H$2000,7,0)-SUMIF($A$5:A102,A102,$H$5:$H$5))</f>
        <v/>
      </c>
      <c r="H102" s="60"/>
      <c r="I102" s="60"/>
      <c r="J102" s="60"/>
      <c r="K102" s="60"/>
      <c r="L102" s="62"/>
    </row>
    <row r="103" spans="1:12" s="41" customFormat="1">
      <c r="A103" s="66"/>
      <c r="B103" s="64" t="str">
        <f>(IF(AND(ISBLANK(A103)),"",VLOOKUP($A103,Student_Registration!$B$5:$H$2000,2,0)))</f>
        <v/>
      </c>
      <c r="C103" s="63" t="str">
        <f>IF(AND(ISBLANK(A103)),"",VLOOKUP($A103,Student_Registration!$B$5:$H$2000,3,0))</f>
        <v/>
      </c>
      <c r="D103" s="65" t="str">
        <f>IF(AND(ISBLANK(A103)),"",VLOOKUP($A103,Student_Registration!$B$5:$H$2000,6,0))</f>
        <v/>
      </c>
      <c r="E103" s="57" t="str">
        <f>IF(AND(ISBLANK(A103)),"",VLOOKUP($A103,Student_Registration!$B$5:$H$2000,4,0))</f>
        <v/>
      </c>
      <c r="F103" s="63" t="str">
        <f>IF(AND(ISBLANK(A103)),"",VLOOKUP($A103,Student_Registration!$B$5:$H$2000,7,0))</f>
        <v/>
      </c>
      <c r="G103" s="63" t="str">
        <f>IF(AND(ISBLANK(A103)),"",VLOOKUP(A103,Student_Registration!$B$5:$H$2000,7,0)-SUMIF($A$5:A103,A103,$H$5:$H$5))</f>
        <v/>
      </c>
      <c r="H103" s="60"/>
      <c r="I103" s="60"/>
      <c r="J103" s="60"/>
      <c r="K103" s="60"/>
      <c r="L103" s="62"/>
    </row>
    <row r="104" spans="1:12" s="41" customFormat="1">
      <c r="A104" s="66"/>
      <c r="B104" s="64" t="str">
        <f>(IF(AND(ISBLANK(A104)),"",VLOOKUP($A104,Student_Registration!$B$5:$H$2000,2,0)))</f>
        <v/>
      </c>
      <c r="C104" s="63" t="str">
        <f>IF(AND(ISBLANK(A104)),"",VLOOKUP($A104,Student_Registration!$B$5:$H$2000,3,0))</f>
        <v/>
      </c>
      <c r="D104" s="65" t="str">
        <f>IF(AND(ISBLANK(A104)),"",VLOOKUP($A104,Student_Registration!$B$5:$H$2000,6,0))</f>
        <v/>
      </c>
      <c r="E104" s="57" t="str">
        <f>IF(AND(ISBLANK(A104)),"",VLOOKUP($A104,Student_Registration!$B$5:$H$2000,4,0))</f>
        <v/>
      </c>
      <c r="F104" s="63" t="str">
        <f>IF(AND(ISBLANK(A104)),"",VLOOKUP($A104,Student_Registration!$B$5:$H$2000,7,0))</f>
        <v/>
      </c>
      <c r="G104" s="63" t="str">
        <f>IF(AND(ISBLANK(A104)),"",VLOOKUP(A104,Student_Registration!$B$5:$H$2000,7,0)-SUMIF($A$5:A104,A104,$H$5:$H$5))</f>
        <v/>
      </c>
      <c r="H104" s="60"/>
      <c r="I104" s="60"/>
      <c r="J104" s="60"/>
      <c r="K104" s="60"/>
      <c r="L104" s="62"/>
    </row>
    <row r="105" spans="1:12" s="41" customFormat="1">
      <c r="A105" s="66"/>
      <c r="B105" s="64" t="str">
        <f>(IF(AND(ISBLANK(A105)),"",VLOOKUP($A105,Student_Registration!$B$5:$H$2000,2,0)))</f>
        <v/>
      </c>
      <c r="C105" s="63" t="str">
        <f>IF(AND(ISBLANK(A105)),"",VLOOKUP($A105,Student_Registration!$B$5:$H$2000,3,0))</f>
        <v/>
      </c>
      <c r="D105" s="65" t="str">
        <f>IF(AND(ISBLANK(A105)),"",VLOOKUP($A105,Student_Registration!$B$5:$H$2000,6,0))</f>
        <v/>
      </c>
      <c r="E105" s="57" t="str">
        <f>IF(AND(ISBLANK(A105)),"",VLOOKUP($A105,Student_Registration!$B$5:$H$2000,4,0))</f>
        <v/>
      </c>
      <c r="F105" s="63" t="str">
        <f>IF(AND(ISBLANK(A105)),"",VLOOKUP($A105,Student_Registration!$B$5:$H$2000,7,0))</f>
        <v/>
      </c>
      <c r="G105" s="63" t="str">
        <f>IF(AND(ISBLANK(A105)),"",VLOOKUP(A105,Student_Registration!$B$5:$H$2000,7,0)-SUMIF($A$5:A105,A105,$H$5:$H$5))</f>
        <v/>
      </c>
      <c r="H105" s="60"/>
      <c r="I105" s="60"/>
      <c r="J105" s="60"/>
      <c r="K105" s="60"/>
      <c r="L105" s="62"/>
    </row>
    <row r="106" spans="1:12" s="41" customFormat="1">
      <c r="A106" s="66"/>
      <c r="B106" s="64" t="str">
        <f>(IF(AND(ISBLANK(A106)),"",VLOOKUP($A106,Student_Registration!$B$5:$H$2000,2,0)))</f>
        <v/>
      </c>
      <c r="C106" s="63" t="str">
        <f>IF(AND(ISBLANK(A106)),"",VLOOKUP($A106,Student_Registration!$B$5:$H$2000,3,0))</f>
        <v/>
      </c>
      <c r="D106" s="65" t="str">
        <f>IF(AND(ISBLANK(A106)),"",VLOOKUP($A106,Student_Registration!$B$5:$H$2000,6,0))</f>
        <v/>
      </c>
      <c r="E106" s="57" t="str">
        <f>IF(AND(ISBLANK(A106)),"",VLOOKUP($A106,Student_Registration!$B$5:$H$2000,4,0))</f>
        <v/>
      </c>
      <c r="F106" s="63" t="str">
        <f>IF(AND(ISBLANK(A106)),"",VLOOKUP($A106,Student_Registration!$B$5:$H$2000,7,0))</f>
        <v/>
      </c>
      <c r="G106" s="63" t="str">
        <f>IF(AND(ISBLANK(A106)),"",VLOOKUP(A106,Student_Registration!$B$5:$H$2000,7,0)-SUMIF($A$5:A106,A106,$H$5:$H$5))</f>
        <v/>
      </c>
      <c r="H106" s="60"/>
      <c r="I106" s="60"/>
      <c r="J106" s="60"/>
      <c r="K106" s="60"/>
      <c r="L106" s="62"/>
    </row>
    <row r="107" spans="1:12" s="41" customFormat="1">
      <c r="A107" s="66"/>
      <c r="B107" s="64" t="str">
        <f>(IF(AND(ISBLANK(A107)),"",VLOOKUP($A107,Student_Registration!$B$5:$H$2000,2,0)))</f>
        <v/>
      </c>
      <c r="C107" s="63" t="str">
        <f>IF(AND(ISBLANK(A107)),"",VLOOKUP($A107,Student_Registration!$B$5:$H$2000,3,0))</f>
        <v/>
      </c>
      <c r="D107" s="65" t="str">
        <f>IF(AND(ISBLANK(A107)),"",VLOOKUP($A107,Student_Registration!$B$5:$H$2000,6,0))</f>
        <v/>
      </c>
      <c r="E107" s="57" t="str">
        <f>IF(AND(ISBLANK(A107)),"",VLOOKUP($A107,Student_Registration!$B$5:$H$2000,4,0))</f>
        <v/>
      </c>
      <c r="F107" s="63" t="str">
        <f>IF(AND(ISBLANK(A107)),"",VLOOKUP($A107,Student_Registration!$B$5:$H$2000,7,0))</f>
        <v/>
      </c>
      <c r="G107" s="63" t="str">
        <f>IF(AND(ISBLANK(A107)),"",VLOOKUP(A107,Student_Registration!$B$5:$H$2000,7,0)-SUMIF($A$5:A107,A107,$H$5:$H$5))</f>
        <v/>
      </c>
      <c r="H107" s="60"/>
      <c r="I107" s="60"/>
      <c r="J107" s="60"/>
      <c r="K107" s="60"/>
      <c r="L107" s="62"/>
    </row>
    <row r="108" spans="1:12" s="41" customFormat="1">
      <c r="A108" s="66"/>
      <c r="B108" s="64" t="str">
        <f>(IF(AND(ISBLANK(A108)),"",VLOOKUP($A108,Student_Registration!$B$5:$H$2000,2,0)))</f>
        <v/>
      </c>
      <c r="C108" s="63" t="str">
        <f>IF(AND(ISBLANK(A108)),"",VLOOKUP($A108,Student_Registration!$B$5:$H$2000,3,0))</f>
        <v/>
      </c>
      <c r="D108" s="65" t="str">
        <f>IF(AND(ISBLANK(A108)),"",VLOOKUP($A108,Student_Registration!$B$5:$H$2000,6,0))</f>
        <v/>
      </c>
      <c r="E108" s="57" t="str">
        <f>IF(AND(ISBLANK(A108)),"",VLOOKUP($A108,Student_Registration!$B$5:$H$2000,4,0))</f>
        <v/>
      </c>
      <c r="F108" s="63" t="str">
        <f>IF(AND(ISBLANK(A108)),"",VLOOKUP($A108,Student_Registration!$B$5:$H$2000,7,0))</f>
        <v/>
      </c>
      <c r="G108" s="63" t="str">
        <f>IF(AND(ISBLANK(A108)),"",VLOOKUP(A108,Student_Registration!$B$5:$H$2000,7,0)-SUMIF($A$5:A108,A108,$H$5:$H$5))</f>
        <v/>
      </c>
      <c r="H108" s="60"/>
      <c r="I108" s="60"/>
      <c r="J108" s="60"/>
      <c r="K108" s="60"/>
      <c r="L108" s="62"/>
    </row>
    <row r="109" spans="1:12" s="41" customFormat="1">
      <c r="A109" s="66"/>
      <c r="B109" s="64" t="str">
        <f>(IF(AND(ISBLANK(A109)),"",VLOOKUP($A109,Student_Registration!$B$5:$H$2000,2,0)))</f>
        <v/>
      </c>
      <c r="C109" s="63" t="str">
        <f>IF(AND(ISBLANK(A109)),"",VLOOKUP($A109,Student_Registration!$B$5:$H$2000,3,0))</f>
        <v/>
      </c>
      <c r="D109" s="65" t="str">
        <f>IF(AND(ISBLANK(A109)),"",VLOOKUP($A109,Student_Registration!$B$5:$H$2000,6,0))</f>
        <v/>
      </c>
      <c r="E109" s="57" t="str">
        <f>IF(AND(ISBLANK(A109)),"",VLOOKUP($A109,Student_Registration!$B$5:$H$2000,4,0))</f>
        <v/>
      </c>
      <c r="F109" s="63" t="str">
        <f>IF(AND(ISBLANK(A109)),"",VLOOKUP($A109,Student_Registration!$B$5:$H$2000,7,0))</f>
        <v/>
      </c>
      <c r="G109" s="63" t="str">
        <f>IF(AND(ISBLANK(A109)),"",VLOOKUP(A109,Student_Registration!$B$5:$H$2000,7,0)-SUMIF($A$5:A109,A109,$H$5:$H$5))</f>
        <v/>
      </c>
      <c r="H109" s="60"/>
      <c r="I109" s="60"/>
      <c r="J109" s="60"/>
      <c r="K109" s="60"/>
      <c r="L109" s="62"/>
    </row>
    <row r="110" spans="1:12" s="41" customFormat="1">
      <c r="A110" s="66"/>
      <c r="B110" s="64" t="str">
        <f>(IF(AND(ISBLANK(A110)),"",VLOOKUP($A110,Student_Registration!$B$5:$H$2000,2,0)))</f>
        <v/>
      </c>
      <c r="C110" s="63" t="str">
        <f>IF(AND(ISBLANK(A110)),"",VLOOKUP($A110,Student_Registration!$B$5:$H$2000,3,0))</f>
        <v/>
      </c>
      <c r="D110" s="65" t="str">
        <f>IF(AND(ISBLANK(A110)),"",VLOOKUP($A110,Student_Registration!$B$5:$H$2000,6,0))</f>
        <v/>
      </c>
      <c r="E110" s="57" t="str">
        <f>IF(AND(ISBLANK(A110)),"",VLOOKUP($A110,Student_Registration!$B$5:$H$2000,4,0))</f>
        <v/>
      </c>
      <c r="F110" s="63" t="str">
        <f>IF(AND(ISBLANK(A110)),"",VLOOKUP($A110,Student_Registration!$B$5:$H$2000,7,0))</f>
        <v/>
      </c>
      <c r="G110" s="63" t="str">
        <f>IF(AND(ISBLANK(A110)),"",VLOOKUP(A110,Student_Registration!$B$5:$H$2000,7,0)-SUMIF($A$5:A110,A110,$H$5:$H$5))</f>
        <v/>
      </c>
      <c r="H110" s="60"/>
      <c r="I110" s="60"/>
      <c r="J110" s="60"/>
      <c r="K110" s="60"/>
      <c r="L110" s="62"/>
    </row>
    <row r="111" spans="1:12" s="41" customFormat="1">
      <c r="A111" s="66"/>
      <c r="B111" s="64" t="str">
        <f>(IF(AND(ISBLANK(A111)),"",VLOOKUP($A111,Student_Registration!$B$5:$H$2000,2,0)))</f>
        <v/>
      </c>
      <c r="C111" s="63" t="str">
        <f>IF(AND(ISBLANK(A111)),"",VLOOKUP($A111,Student_Registration!$B$5:$H$2000,3,0))</f>
        <v/>
      </c>
      <c r="D111" s="65" t="str">
        <f>IF(AND(ISBLANK(A111)),"",VLOOKUP($A111,Student_Registration!$B$5:$H$2000,6,0))</f>
        <v/>
      </c>
      <c r="E111" s="57" t="str">
        <f>IF(AND(ISBLANK(A111)),"",VLOOKUP($A111,Student_Registration!$B$5:$H$2000,4,0))</f>
        <v/>
      </c>
      <c r="F111" s="63" t="str">
        <f>IF(AND(ISBLANK(A111)),"",VLOOKUP($A111,Student_Registration!$B$5:$H$2000,7,0))</f>
        <v/>
      </c>
      <c r="G111" s="63" t="str">
        <f>IF(AND(ISBLANK(A111)),"",VLOOKUP(A111,Student_Registration!$B$5:$H$2000,7,0)-SUMIF($A$5:A111,A111,$H$5:$H$5))</f>
        <v/>
      </c>
      <c r="H111" s="60"/>
      <c r="I111" s="60"/>
      <c r="J111" s="60"/>
      <c r="K111" s="60"/>
      <c r="L111" s="62"/>
    </row>
    <row r="112" spans="1:12" s="41" customFormat="1">
      <c r="A112" s="66"/>
      <c r="B112" s="64" t="str">
        <f>(IF(AND(ISBLANK(A112)),"",VLOOKUP($A112,Student_Registration!$B$5:$H$2000,2,0)))</f>
        <v/>
      </c>
      <c r="C112" s="63" t="str">
        <f>IF(AND(ISBLANK(A112)),"",VLOOKUP($A112,Student_Registration!$B$5:$H$2000,3,0))</f>
        <v/>
      </c>
      <c r="D112" s="65" t="str">
        <f>IF(AND(ISBLANK(A112)),"",VLOOKUP($A112,Student_Registration!$B$5:$H$2000,6,0))</f>
        <v/>
      </c>
      <c r="E112" s="57" t="str">
        <f>IF(AND(ISBLANK(A112)),"",VLOOKUP($A112,Student_Registration!$B$5:$H$2000,4,0))</f>
        <v/>
      </c>
      <c r="F112" s="63" t="str">
        <f>IF(AND(ISBLANK(A112)),"",VLOOKUP($A112,Student_Registration!$B$5:$H$2000,7,0))</f>
        <v/>
      </c>
      <c r="G112" s="63" t="str">
        <f>IF(AND(ISBLANK(A112)),"",VLOOKUP(A112,Student_Registration!$B$5:$H$2000,7,0)-SUMIF($A$5:A112,A112,$H$5:$H$5))</f>
        <v/>
      </c>
      <c r="H112" s="60"/>
      <c r="I112" s="60"/>
      <c r="J112" s="60"/>
      <c r="K112" s="60"/>
      <c r="L112" s="62"/>
    </row>
    <row r="113" spans="1:12" s="41" customFormat="1">
      <c r="A113" s="66"/>
      <c r="B113" s="64" t="str">
        <f>(IF(AND(ISBLANK(A113)),"",VLOOKUP($A113,Student_Registration!$B$5:$H$2000,2,0)))</f>
        <v/>
      </c>
      <c r="C113" s="63" t="str">
        <f>IF(AND(ISBLANK(A113)),"",VLOOKUP($A113,Student_Registration!$B$5:$H$2000,3,0))</f>
        <v/>
      </c>
      <c r="D113" s="65" t="str">
        <f>IF(AND(ISBLANK(A113)),"",VLOOKUP($A113,Student_Registration!$B$5:$H$2000,6,0))</f>
        <v/>
      </c>
      <c r="E113" s="57" t="str">
        <f>IF(AND(ISBLANK(A113)),"",VLOOKUP($A113,Student_Registration!$B$5:$H$2000,4,0))</f>
        <v/>
      </c>
      <c r="F113" s="63" t="str">
        <f>IF(AND(ISBLANK(A113)),"",VLOOKUP($A113,Student_Registration!$B$5:$H$2000,7,0))</f>
        <v/>
      </c>
      <c r="G113" s="63" t="str">
        <f>IF(AND(ISBLANK(A113)),"",VLOOKUP(A113,Student_Registration!$B$5:$H$2000,7,0)-SUMIF($A$5:A113,A113,$H$5:$H$5))</f>
        <v/>
      </c>
      <c r="H113" s="60"/>
      <c r="I113" s="60"/>
      <c r="J113" s="60"/>
      <c r="K113" s="60"/>
      <c r="L113" s="62"/>
    </row>
    <row r="114" spans="1:12" s="41" customFormat="1">
      <c r="A114" s="66"/>
      <c r="B114" s="64" t="str">
        <f>(IF(AND(ISBLANK(A114)),"",VLOOKUP($A114,Student_Registration!$B$5:$H$2000,2,0)))</f>
        <v/>
      </c>
      <c r="C114" s="63" t="str">
        <f>IF(AND(ISBLANK(A114)),"",VLOOKUP($A114,Student_Registration!$B$5:$H$2000,3,0))</f>
        <v/>
      </c>
      <c r="D114" s="65" t="str">
        <f>IF(AND(ISBLANK(A114)),"",VLOOKUP($A114,Student_Registration!$B$5:$H$2000,6,0))</f>
        <v/>
      </c>
      <c r="E114" s="57" t="str">
        <f>IF(AND(ISBLANK(A114)),"",VLOOKUP($A114,Student_Registration!$B$5:$H$2000,4,0))</f>
        <v/>
      </c>
      <c r="F114" s="63" t="str">
        <f>IF(AND(ISBLANK(A114)),"",VLOOKUP($A114,Student_Registration!$B$5:$H$2000,7,0))</f>
        <v/>
      </c>
      <c r="G114" s="63" t="str">
        <f>IF(AND(ISBLANK(A114)),"",VLOOKUP(A114,Student_Registration!$B$5:$H$2000,7,0)-SUMIF($A$5:A114,A114,$H$5:$H$5))</f>
        <v/>
      </c>
      <c r="H114" s="60"/>
      <c r="I114" s="60"/>
      <c r="J114" s="60"/>
      <c r="K114" s="60"/>
      <c r="L114" s="62"/>
    </row>
    <row r="115" spans="1:12" s="41" customFormat="1">
      <c r="A115" s="66"/>
      <c r="B115" s="64" t="str">
        <f>(IF(AND(ISBLANK(A115)),"",VLOOKUP($A115,Student_Registration!$B$5:$H$2000,2,0)))</f>
        <v/>
      </c>
      <c r="C115" s="63" t="str">
        <f>IF(AND(ISBLANK(A115)),"",VLOOKUP($A115,Student_Registration!$B$5:$H$2000,3,0))</f>
        <v/>
      </c>
      <c r="D115" s="65" t="str">
        <f>IF(AND(ISBLANK(A115)),"",VLOOKUP($A115,Student_Registration!$B$5:$H$2000,6,0))</f>
        <v/>
      </c>
      <c r="E115" s="57" t="str">
        <f>IF(AND(ISBLANK(A115)),"",VLOOKUP($A115,Student_Registration!$B$5:$H$2000,4,0))</f>
        <v/>
      </c>
      <c r="F115" s="63" t="str">
        <f>IF(AND(ISBLANK(A115)),"",VLOOKUP($A115,Student_Registration!$B$5:$H$2000,7,0))</f>
        <v/>
      </c>
      <c r="G115" s="63" t="str">
        <f>IF(AND(ISBLANK(A115)),"",VLOOKUP(A115,Student_Registration!$B$5:$H$2000,7,0)-SUMIF($A$5:A115,A115,$H$5:$H$5))</f>
        <v/>
      </c>
      <c r="H115" s="60"/>
      <c r="I115" s="60"/>
      <c r="J115" s="60"/>
      <c r="K115" s="60"/>
      <c r="L115" s="62"/>
    </row>
    <row r="116" spans="1:12" s="41" customFormat="1">
      <c r="A116" s="66"/>
      <c r="B116" s="64" t="str">
        <f>(IF(AND(ISBLANK(A116)),"",VLOOKUP($A116,Student_Registration!$B$5:$H$2000,2,0)))</f>
        <v/>
      </c>
      <c r="C116" s="63" t="str">
        <f>IF(AND(ISBLANK(A116)),"",VLOOKUP($A116,Student_Registration!$B$5:$H$2000,3,0))</f>
        <v/>
      </c>
      <c r="D116" s="65" t="str">
        <f>IF(AND(ISBLANK(A116)),"",VLOOKUP($A116,Student_Registration!$B$5:$H$2000,6,0))</f>
        <v/>
      </c>
      <c r="E116" s="57" t="str">
        <f>IF(AND(ISBLANK(A116)),"",VLOOKUP($A116,Student_Registration!$B$5:$H$2000,4,0))</f>
        <v/>
      </c>
      <c r="F116" s="63" t="str">
        <f>IF(AND(ISBLANK(A116)),"",VLOOKUP($A116,Student_Registration!$B$5:$H$2000,7,0))</f>
        <v/>
      </c>
      <c r="G116" s="63" t="str">
        <f>IF(AND(ISBLANK(A116)),"",VLOOKUP(A116,Student_Registration!$B$5:$H$2000,7,0)-SUMIF($A$5:A116,A116,$H$5:$H$5))</f>
        <v/>
      </c>
      <c r="H116" s="60"/>
      <c r="I116" s="60"/>
      <c r="J116" s="60"/>
      <c r="K116" s="60"/>
      <c r="L116" s="62"/>
    </row>
    <row r="117" spans="1:12" s="41" customFormat="1">
      <c r="A117" s="66"/>
      <c r="B117" s="64" t="str">
        <f>(IF(AND(ISBLANK(A117)),"",VLOOKUP($A117,Student_Registration!$B$5:$H$2000,2,0)))</f>
        <v/>
      </c>
      <c r="C117" s="63" t="str">
        <f>IF(AND(ISBLANK(A117)),"",VLOOKUP($A117,Student_Registration!$B$5:$H$2000,3,0))</f>
        <v/>
      </c>
      <c r="D117" s="65" t="str">
        <f>IF(AND(ISBLANK(A117)),"",VLOOKUP($A117,Student_Registration!$B$5:$H$2000,6,0))</f>
        <v/>
      </c>
      <c r="E117" s="57" t="str">
        <f>IF(AND(ISBLANK(A117)),"",VLOOKUP($A117,Student_Registration!$B$5:$H$2000,4,0))</f>
        <v/>
      </c>
      <c r="F117" s="63" t="str">
        <f>IF(AND(ISBLANK(A117)),"",VLOOKUP($A117,Student_Registration!$B$5:$H$2000,7,0))</f>
        <v/>
      </c>
      <c r="G117" s="63" t="str">
        <f>IF(AND(ISBLANK(A117)),"",VLOOKUP(A117,Student_Registration!$B$5:$H$2000,7,0)-SUMIF($A$5:A117,A117,$H$5:$H$5))</f>
        <v/>
      </c>
      <c r="H117" s="60"/>
      <c r="I117" s="60"/>
      <c r="J117" s="60"/>
      <c r="K117" s="60"/>
      <c r="L117" s="62"/>
    </row>
    <row r="118" spans="1:12" s="41" customFormat="1">
      <c r="A118" s="66"/>
      <c r="B118" s="64" t="str">
        <f>(IF(AND(ISBLANK(A118)),"",VLOOKUP($A118,Student_Registration!$B$5:$H$2000,2,0)))</f>
        <v/>
      </c>
      <c r="C118" s="63" t="str">
        <f>IF(AND(ISBLANK(A118)),"",VLOOKUP($A118,Student_Registration!$B$5:$H$2000,3,0))</f>
        <v/>
      </c>
      <c r="D118" s="65" t="str">
        <f>IF(AND(ISBLANK(A118)),"",VLOOKUP($A118,Student_Registration!$B$5:$H$2000,6,0))</f>
        <v/>
      </c>
      <c r="E118" s="57" t="str">
        <f>IF(AND(ISBLANK(A118)),"",VLOOKUP($A118,Student_Registration!$B$5:$H$2000,4,0))</f>
        <v/>
      </c>
      <c r="F118" s="63" t="str">
        <f>IF(AND(ISBLANK(A118)),"",VLOOKUP($A118,Student_Registration!$B$5:$H$2000,7,0))</f>
        <v/>
      </c>
      <c r="G118" s="63" t="str">
        <f>IF(AND(ISBLANK(A118)),"",VLOOKUP(A118,Student_Registration!$B$5:$H$2000,7,0)-SUMIF($A$5:A118,A118,$H$5:$H$5))</f>
        <v/>
      </c>
      <c r="H118" s="60"/>
      <c r="I118" s="60"/>
      <c r="J118" s="60"/>
      <c r="K118" s="60"/>
      <c r="L118" s="62"/>
    </row>
    <row r="119" spans="1:12" s="41" customFormat="1">
      <c r="A119" s="66"/>
      <c r="B119" s="64" t="str">
        <f>(IF(AND(ISBLANK(A119)),"",VLOOKUP($A119,Student_Registration!$B$5:$H$2000,2,0)))</f>
        <v/>
      </c>
      <c r="C119" s="63" t="str">
        <f>IF(AND(ISBLANK(A119)),"",VLOOKUP($A119,Student_Registration!$B$5:$H$2000,3,0))</f>
        <v/>
      </c>
      <c r="D119" s="65" t="str">
        <f>IF(AND(ISBLANK(A119)),"",VLOOKUP($A119,Student_Registration!$B$5:$H$2000,6,0))</f>
        <v/>
      </c>
      <c r="E119" s="57" t="str">
        <f>IF(AND(ISBLANK(A119)),"",VLOOKUP($A119,Student_Registration!$B$5:$H$2000,4,0))</f>
        <v/>
      </c>
      <c r="F119" s="63" t="str">
        <f>IF(AND(ISBLANK(A119)),"",VLOOKUP($A119,Student_Registration!$B$5:$H$2000,7,0))</f>
        <v/>
      </c>
      <c r="G119" s="63" t="str">
        <f>IF(AND(ISBLANK(A119)),"",VLOOKUP(A119,Student_Registration!$B$5:$H$2000,7,0)-SUMIF($A$5:A119,A119,$H$5:$H$5))</f>
        <v/>
      </c>
      <c r="H119" s="60"/>
      <c r="I119" s="60"/>
      <c r="J119" s="60"/>
      <c r="K119" s="60"/>
      <c r="L119" s="62"/>
    </row>
    <row r="120" spans="1:12" s="41" customFormat="1">
      <c r="A120" s="66"/>
      <c r="B120" s="64" t="str">
        <f>(IF(AND(ISBLANK(A120)),"",VLOOKUP($A120,Student_Registration!$B$5:$H$2000,2,0)))</f>
        <v/>
      </c>
      <c r="C120" s="63" t="str">
        <f>IF(AND(ISBLANK(A120)),"",VLOOKUP($A120,Student_Registration!$B$5:$H$2000,3,0))</f>
        <v/>
      </c>
      <c r="D120" s="65" t="str">
        <f>IF(AND(ISBLANK(A120)),"",VLOOKUP($A120,Student_Registration!$B$5:$H$2000,6,0))</f>
        <v/>
      </c>
      <c r="E120" s="57" t="str">
        <f>IF(AND(ISBLANK(A120)),"",VLOOKUP($A120,Student_Registration!$B$5:$H$2000,4,0))</f>
        <v/>
      </c>
      <c r="F120" s="63" t="str">
        <f>IF(AND(ISBLANK(A120)),"",VLOOKUP($A120,Student_Registration!$B$5:$H$2000,7,0))</f>
        <v/>
      </c>
      <c r="G120" s="63" t="str">
        <f>IF(AND(ISBLANK(A120)),"",VLOOKUP(A120,Student_Registration!$B$5:$H$2000,7,0)-SUMIF($A$5:A120,A120,$H$5:$H$5))</f>
        <v/>
      </c>
      <c r="H120" s="60"/>
      <c r="I120" s="60"/>
      <c r="J120" s="60"/>
      <c r="K120" s="60"/>
      <c r="L120" s="62"/>
    </row>
    <row r="121" spans="1:12" s="41" customFormat="1">
      <c r="A121" s="66"/>
      <c r="B121" s="64" t="str">
        <f>(IF(AND(ISBLANK(A121)),"",VLOOKUP($A121,Student_Registration!$B$5:$H$2000,2,0)))</f>
        <v/>
      </c>
      <c r="C121" s="63" t="str">
        <f>IF(AND(ISBLANK(A121)),"",VLOOKUP($A121,Student_Registration!$B$5:$H$2000,3,0))</f>
        <v/>
      </c>
      <c r="D121" s="65" t="str">
        <f>IF(AND(ISBLANK(A121)),"",VLOOKUP($A121,Student_Registration!$B$5:$H$2000,6,0))</f>
        <v/>
      </c>
      <c r="E121" s="57" t="str">
        <f>IF(AND(ISBLANK(A121)),"",VLOOKUP($A121,Student_Registration!$B$5:$H$2000,4,0))</f>
        <v/>
      </c>
      <c r="F121" s="63" t="str">
        <f>IF(AND(ISBLANK(A121)),"",VLOOKUP($A121,Student_Registration!$B$5:$H$2000,7,0))</f>
        <v/>
      </c>
      <c r="G121" s="63" t="str">
        <f>IF(AND(ISBLANK(A121)),"",VLOOKUP(A121,Student_Registration!$B$5:$H$2000,7,0)-SUMIF($A$5:A121,A121,$H$5:$H$5))</f>
        <v/>
      </c>
      <c r="H121" s="60"/>
      <c r="I121" s="60"/>
      <c r="J121" s="60"/>
      <c r="K121" s="60"/>
      <c r="L121" s="62"/>
    </row>
    <row r="122" spans="1:12" s="41" customFormat="1">
      <c r="A122" s="66"/>
      <c r="B122" s="64" t="str">
        <f>(IF(AND(ISBLANK(A122)),"",VLOOKUP($A122,Student_Registration!$B$5:$H$2000,2,0)))</f>
        <v/>
      </c>
      <c r="C122" s="63" t="str">
        <f>IF(AND(ISBLANK(A122)),"",VLOOKUP($A122,Student_Registration!$B$5:$H$2000,3,0))</f>
        <v/>
      </c>
      <c r="D122" s="65" t="str">
        <f>IF(AND(ISBLANK(A122)),"",VLOOKUP($A122,Student_Registration!$B$5:$H$2000,6,0))</f>
        <v/>
      </c>
      <c r="E122" s="57" t="str">
        <f>IF(AND(ISBLANK(A122)),"",VLOOKUP($A122,Student_Registration!$B$5:$H$2000,4,0))</f>
        <v/>
      </c>
      <c r="F122" s="63" t="str">
        <f>IF(AND(ISBLANK(A122)),"",VLOOKUP($A122,Student_Registration!$B$5:$H$2000,7,0))</f>
        <v/>
      </c>
      <c r="G122" s="63" t="str">
        <f>IF(AND(ISBLANK(A122)),"",VLOOKUP(A122,Student_Registration!$B$5:$H$2000,7,0)-SUMIF($A$5:A122,A122,$H$5:$H$5))</f>
        <v/>
      </c>
      <c r="H122" s="60"/>
      <c r="I122" s="60"/>
      <c r="J122" s="60"/>
      <c r="K122" s="60"/>
      <c r="L122" s="62"/>
    </row>
    <row r="123" spans="1:12" s="41" customFormat="1">
      <c r="A123" s="66"/>
      <c r="B123" s="64" t="str">
        <f>(IF(AND(ISBLANK(A123)),"",VLOOKUP($A123,Student_Registration!$B$5:$H$2000,2,0)))</f>
        <v/>
      </c>
      <c r="C123" s="63" t="str">
        <f>IF(AND(ISBLANK(A123)),"",VLOOKUP($A123,Student_Registration!$B$5:$H$2000,3,0))</f>
        <v/>
      </c>
      <c r="D123" s="65" t="str">
        <f>IF(AND(ISBLANK(A123)),"",VLOOKUP($A123,Student_Registration!$B$5:$H$2000,6,0))</f>
        <v/>
      </c>
      <c r="E123" s="57" t="str">
        <f>IF(AND(ISBLANK(A123)),"",VLOOKUP($A123,Student_Registration!$B$5:$H$2000,4,0))</f>
        <v/>
      </c>
      <c r="F123" s="63" t="str">
        <f>IF(AND(ISBLANK(A123)),"",VLOOKUP($A123,Student_Registration!$B$5:$H$2000,7,0))</f>
        <v/>
      </c>
      <c r="G123" s="63" t="str">
        <f>IF(AND(ISBLANK(A123)),"",VLOOKUP(A123,Student_Registration!$B$5:$H$2000,7,0)-SUMIF($A$5:A123,A123,$H$5:$H$5))</f>
        <v/>
      </c>
      <c r="H123" s="60"/>
      <c r="I123" s="60"/>
      <c r="J123" s="60"/>
      <c r="K123" s="60"/>
      <c r="L123" s="62"/>
    </row>
    <row r="124" spans="1:12" s="41" customFormat="1">
      <c r="A124" s="66"/>
      <c r="B124" s="64" t="str">
        <f>(IF(AND(ISBLANK(A124)),"",VLOOKUP($A124,Student_Registration!$B$5:$H$2000,2,0)))</f>
        <v/>
      </c>
      <c r="C124" s="63" t="str">
        <f>IF(AND(ISBLANK(A124)),"",VLOOKUP($A124,Student_Registration!$B$5:$H$2000,3,0))</f>
        <v/>
      </c>
      <c r="D124" s="65" t="str">
        <f>IF(AND(ISBLANK(A124)),"",VLOOKUP($A124,Student_Registration!$B$5:$H$2000,6,0))</f>
        <v/>
      </c>
      <c r="E124" s="57" t="str">
        <f>IF(AND(ISBLANK(A124)),"",VLOOKUP($A124,Student_Registration!$B$5:$H$2000,4,0))</f>
        <v/>
      </c>
      <c r="F124" s="63" t="str">
        <f>IF(AND(ISBLANK(A124)),"",VLOOKUP($A124,Student_Registration!$B$5:$H$2000,7,0))</f>
        <v/>
      </c>
      <c r="G124" s="63" t="str">
        <f>IF(AND(ISBLANK(A124)),"",VLOOKUP(A124,Student_Registration!$B$5:$H$2000,7,0)-SUMIF($A$5:A124,A124,$H$5:$H$5))</f>
        <v/>
      </c>
      <c r="H124" s="60"/>
      <c r="I124" s="60"/>
      <c r="J124" s="60"/>
      <c r="K124" s="60"/>
      <c r="L124" s="62"/>
    </row>
    <row r="125" spans="1:12" s="41" customFormat="1">
      <c r="A125" s="66"/>
      <c r="B125" s="64" t="str">
        <f>(IF(AND(ISBLANK(A125)),"",VLOOKUP($A125,Student_Registration!$B$5:$H$2000,2,0)))</f>
        <v/>
      </c>
      <c r="C125" s="63" t="str">
        <f>IF(AND(ISBLANK(A125)),"",VLOOKUP($A125,Student_Registration!$B$5:$H$2000,3,0))</f>
        <v/>
      </c>
      <c r="D125" s="65" t="str">
        <f>IF(AND(ISBLANK(A125)),"",VLOOKUP($A125,Student_Registration!$B$5:$H$2000,6,0))</f>
        <v/>
      </c>
      <c r="E125" s="57" t="str">
        <f>IF(AND(ISBLANK(A125)),"",VLOOKUP($A125,Student_Registration!$B$5:$H$2000,4,0))</f>
        <v/>
      </c>
      <c r="F125" s="63" t="str">
        <f>IF(AND(ISBLANK(A125)),"",VLOOKUP($A125,Student_Registration!$B$5:$H$2000,7,0))</f>
        <v/>
      </c>
      <c r="G125" s="63" t="str">
        <f>IF(AND(ISBLANK(A125)),"",VLOOKUP(A125,Student_Registration!$B$5:$H$2000,7,0)-SUMIF($A$5:A125,A125,$H$5:$H$5))</f>
        <v/>
      </c>
      <c r="H125" s="60"/>
      <c r="I125" s="60"/>
      <c r="J125" s="60"/>
      <c r="K125" s="60"/>
      <c r="L125" s="62"/>
    </row>
    <row r="126" spans="1:12" s="41" customFormat="1">
      <c r="A126" s="66"/>
      <c r="B126" s="64" t="str">
        <f>(IF(AND(ISBLANK(A126)),"",VLOOKUP($A126,Student_Registration!$B$5:$H$2000,2,0)))</f>
        <v/>
      </c>
      <c r="C126" s="63" t="str">
        <f>IF(AND(ISBLANK(A126)),"",VLOOKUP($A126,Student_Registration!$B$5:$H$2000,3,0))</f>
        <v/>
      </c>
      <c r="D126" s="65" t="str">
        <f>IF(AND(ISBLANK(A126)),"",VLOOKUP($A126,Student_Registration!$B$5:$H$2000,6,0))</f>
        <v/>
      </c>
      <c r="E126" s="57" t="str">
        <f>IF(AND(ISBLANK(A126)),"",VLOOKUP($A126,Student_Registration!$B$5:$H$2000,4,0))</f>
        <v/>
      </c>
      <c r="F126" s="63" t="str">
        <f>IF(AND(ISBLANK(A126)),"",VLOOKUP($A126,Student_Registration!$B$5:$H$2000,7,0))</f>
        <v/>
      </c>
      <c r="G126" s="63" t="str">
        <f>IF(AND(ISBLANK(A126)),"",VLOOKUP(A126,Student_Registration!$B$5:$H$2000,7,0)-SUMIF($A$5:A126,A126,$H$5:$H$5))</f>
        <v/>
      </c>
      <c r="H126" s="60"/>
      <c r="I126" s="60"/>
      <c r="J126" s="60"/>
      <c r="K126" s="60"/>
      <c r="L126" s="62"/>
    </row>
    <row r="127" spans="1:12" s="41" customFormat="1">
      <c r="A127" s="66"/>
      <c r="B127" s="64" t="str">
        <f>(IF(AND(ISBLANK(A127)),"",VLOOKUP($A127,Student_Registration!$B$5:$H$2000,2,0)))</f>
        <v/>
      </c>
      <c r="C127" s="63" t="str">
        <f>IF(AND(ISBLANK(A127)),"",VLOOKUP($A127,Student_Registration!$B$5:$H$2000,3,0))</f>
        <v/>
      </c>
      <c r="D127" s="65" t="str">
        <f>IF(AND(ISBLANK(A127)),"",VLOOKUP($A127,Student_Registration!$B$5:$H$2000,6,0))</f>
        <v/>
      </c>
      <c r="E127" s="57" t="str">
        <f>IF(AND(ISBLANK(A127)),"",VLOOKUP($A127,Student_Registration!$B$5:$H$2000,4,0))</f>
        <v/>
      </c>
      <c r="F127" s="63" t="str">
        <f>IF(AND(ISBLANK(A127)),"",VLOOKUP($A127,Student_Registration!$B$5:$H$2000,7,0))</f>
        <v/>
      </c>
      <c r="G127" s="63" t="str">
        <f>IF(AND(ISBLANK(A127)),"",VLOOKUP(A127,Student_Registration!$B$5:$H$2000,7,0)-SUMIF($A$5:A127,A127,$H$5:$H$5))</f>
        <v/>
      </c>
      <c r="H127" s="60"/>
      <c r="I127" s="60"/>
      <c r="J127" s="60"/>
      <c r="K127" s="60"/>
      <c r="L127" s="62"/>
    </row>
    <row r="128" spans="1:12" s="41" customFormat="1">
      <c r="A128" s="66"/>
      <c r="B128" s="64" t="str">
        <f>(IF(AND(ISBLANK(A128)),"",VLOOKUP($A128,Student_Registration!$B$5:$H$2000,2,0)))</f>
        <v/>
      </c>
      <c r="C128" s="63" t="str">
        <f>IF(AND(ISBLANK(A128)),"",VLOOKUP($A128,Student_Registration!$B$5:$H$2000,3,0))</f>
        <v/>
      </c>
      <c r="D128" s="65" t="str">
        <f>IF(AND(ISBLANK(A128)),"",VLOOKUP($A128,Student_Registration!$B$5:$H$2000,6,0))</f>
        <v/>
      </c>
      <c r="E128" s="57" t="str">
        <f>IF(AND(ISBLANK(A128)),"",VLOOKUP($A128,Student_Registration!$B$5:$H$2000,4,0))</f>
        <v/>
      </c>
      <c r="F128" s="63" t="str">
        <f>IF(AND(ISBLANK(A128)),"",VLOOKUP($A128,Student_Registration!$B$5:$H$2000,7,0))</f>
        <v/>
      </c>
      <c r="G128" s="63" t="str">
        <f>IF(AND(ISBLANK(A128)),"",VLOOKUP(A128,Student_Registration!$B$5:$H$2000,7,0)-SUMIF($A$5:A128,A128,$H$5:$H$5))</f>
        <v/>
      </c>
      <c r="H128" s="60"/>
      <c r="I128" s="60"/>
      <c r="J128" s="60"/>
      <c r="K128" s="60"/>
      <c r="L128" s="62"/>
    </row>
    <row r="129" spans="1:12" s="41" customFormat="1">
      <c r="A129" s="66"/>
      <c r="B129" s="64" t="str">
        <f>(IF(AND(ISBLANK(A129)),"",VLOOKUP($A129,Student_Registration!$B$5:$H$2000,2,0)))</f>
        <v/>
      </c>
      <c r="C129" s="63" t="str">
        <f>IF(AND(ISBLANK(A129)),"",VLOOKUP($A129,Student_Registration!$B$5:$H$2000,3,0))</f>
        <v/>
      </c>
      <c r="D129" s="65" t="str">
        <f>IF(AND(ISBLANK(A129)),"",VLOOKUP($A129,Student_Registration!$B$5:$H$2000,6,0))</f>
        <v/>
      </c>
      <c r="E129" s="57" t="str">
        <f>IF(AND(ISBLANK(A129)),"",VLOOKUP($A129,Student_Registration!$B$5:$H$2000,4,0))</f>
        <v/>
      </c>
      <c r="F129" s="63" t="str">
        <f>IF(AND(ISBLANK(A129)),"",VLOOKUP($A129,Student_Registration!$B$5:$H$2000,7,0))</f>
        <v/>
      </c>
      <c r="G129" s="63" t="str">
        <f>IF(AND(ISBLANK(A129)),"",VLOOKUP(A129,Student_Registration!$B$5:$H$2000,7,0)-SUMIF($A$5:A129,A129,$H$5:$H$5))</f>
        <v/>
      </c>
      <c r="H129" s="60"/>
      <c r="I129" s="60"/>
      <c r="J129" s="60"/>
      <c r="K129" s="60"/>
      <c r="L129" s="62"/>
    </row>
    <row r="130" spans="1:12" s="41" customFormat="1">
      <c r="A130" s="66"/>
      <c r="B130" s="64" t="str">
        <f>(IF(AND(ISBLANK(A130)),"",VLOOKUP($A130,Student_Registration!$B$5:$H$2000,2,0)))</f>
        <v/>
      </c>
      <c r="C130" s="63" t="str">
        <f>IF(AND(ISBLANK(A130)),"",VLOOKUP($A130,Student_Registration!$B$5:$H$2000,3,0))</f>
        <v/>
      </c>
      <c r="D130" s="65" t="str">
        <f>IF(AND(ISBLANK(A130)),"",VLOOKUP($A130,Student_Registration!$B$5:$H$2000,6,0))</f>
        <v/>
      </c>
      <c r="E130" s="57" t="str">
        <f>IF(AND(ISBLANK(A130)),"",VLOOKUP($A130,Student_Registration!$B$5:$H$2000,4,0))</f>
        <v/>
      </c>
      <c r="F130" s="63" t="str">
        <f>IF(AND(ISBLANK(A130)),"",VLOOKUP($A130,Student_Registration!$B$5:$H$2000,7,0))</f>
        <v/>
      </c>
      <c r="G130" s="63" t="str">
        <f>IF(AND(ISBLANK(A130)),"",VLOOKUP(A130,Student_Registration!$B$5:$H$2000,7,0)-SUMIF($A$5:A130,A130,$H$5:$H$5))</f>
        <v/>
      </c>
      <c r="H130" s="60"/>
      <c r="I130" s="60"/>
      <c r="J130" s="60"/>
      <c r="K130" s="60"/>
      <c r="L130" s="62"/>
    </row>
    <row r="131" spans="1:12" s="41" customFormat="1">
      <c r="A131" s="66"/>
      <c r="B131" s="64" t="str">
        <f>(IF(AND(ISBLANK(A131)),"",VLOOKUP($A131,Student_Registration!$B$5:$H$2000,2,0)))</f>
        <v/>
      </c>
      <c r="C131" s="63" t="str">
        <f>IF(AND(ISBLANK(A131)),"",VLOOKUP($A131,Student_Registration!$B$5:$H$2000,3,0))</f>
        <v/>
      </c>
      <c r="D131" s="65" t="str">
        <f>IF(AND(ISBLANK(A131)),"",VLOOKUP($A131,Student_Registration!$B$5:$H$2000,6,0))</f>
        <v/>
      </c>
      <c r="E131" s="57" t="str">
        <f>IF(AND(ISBLANK(A131)),"",VLOOKUP($A131,Student_Registration!$B$5:$H$2000,4,0))</f>
        <v/>
      </c>
      <c r="F131" s="63" t="str">
        <f>IF(AND(ISBLANK(A131)),"",VLOOKUP($A131,Student_Registration!$B$5:$H$2000,7,0))</f>
        <v/>
      </c>
      <c r="G131" s="63" t="str">
        <f>IF(AND(ISBLANK(A131)),"",VLOOKUP(A131,Student_Registration!$B$5:$H$2000,7,0)-SUMIF($A$5:A131,A131,$H$5:$H$5))</f>
        <v/>
      </c>
      <c r="H131" s="60"/>
      <c r="I131" s="60"/>
      <c r="J131" s="60"/>
      <c r="K131" s="60"/>
      <c r="L131" s="62"/>
    </row>
    <row r="132" spans="1:12" s="41" customFormat="1">
      <c r="A132" s="66"/>
      <c r="B132" s="64" t="str">
        <f>(IF(AND(ISBLANK(A132)),"",VLOOKUP($A132,Student_Registration!$B$5:$H$2000,2,0)))</f>
        <v/>
      </c>
      <c r="C132" s="63" t="str">
        <f>IF(AND(ISBLANK(A132)),"",VLOOKUP($A132,Student_Registration!$B$5:$H$2000,3,0))</f>
        <v/>
      </c>
      <c r="D132" s="65" t="str">
        <f>IF(AND(ISBLANK(A132)),"",VLOOKUP($A132,Student_Registration!$B$5:$H$2000,6,0))</f>
        <v/>
      </c>
      <c r="E132" s="57" t="str">
        <f>IF(AND(ISBLANK(A132)),"",VLOOKUP($A132,Student_Registration!$B$5:$H$2000,4,0))</f>
        <v/>
      </c>
      <c r="F132" s="63" t="str">
        <f>IF(AND(ISBLANK(A132)),"",VLOOKUP($A132,Student_Registration!$B$5:$H$2000,7,0))</f>
        <v/>
      </c>
      <c r="G132" s="63" t="str">
        <f>IF(AND(ISBLANK(A132)),"",VLOOKUP(A132,Student_Registration!$B$5:$H$2000,7,0)-SUMIF($A$5:A132,A132,$H$5:$H$5))</f>
        <v/>
      </c>
      <c r="H132" s="60"/>
      <c r="I132" s="60"/>
      <c r="J132" s="60"/>
      <c r="K132" s="60"/>
      <c r="L132" s="62"/>
    </row>
    <row r="133" spans="1:12" s="41" customFormat="1">
      <c r="A133" s="66"/>
      <c r="B133" s="64" t="str">
        <f>(IF(AND(ISBLANK(A133)),"",VLOOKUP($A133,Student_Registration!$B$5:$H$2000,2,0)))</f>
        <v/>
      </c>
      <c r="C133" s="63" t="str">
        <f>IF(AND(ISBLANK(A133)),"",VLOOKUP($A133,Student_Registration!$B$5:$H$2000,3,0))</f>
        <v/>
      </c>
      <c r="D133" s="65" t="str">
        <f>IF(AND(ISBLANK(A133)),"",VLOOKUP($A133,Student_Registration!$B$5:$H$2000,6,0))</f>
        <v/>
      </c>
      <c r="E133" s="57" t="str">
        <f>IF(AND(ISBLANK(A133)),"",VLOOKUP($A133,Student_Registration!$B$5:$H$2000,4,0))</f>
        <v/>
      </c>
      <c r="F133" s="63" t="str">
        <f>IF(AND(ISBLANK(A133)),"",VLOOKUP($A133,Student_Registration!$B$5:$H$2000,7,0))</f>
        <v/>
      </c>
      <c r="G133" s="63" t="str">
        <f>IF(AND(ISBLANK(A133)),"",VLOOKUP(A133,Student_Registration!$B$5:$H$2000,7,0)-SUMIF($A$5:A133,A133,$H$5:$H$5))</f>
        <v/>
      </c>
      <c r="H133" s="60"/>
      <c r="I133" s="60"/>
      <c r="J133" s="60"/>
      <c r="K133" s="60"/>
      <c r="L133" s="62"/>
    </row>
    <row r="134" spans="1:12" s="41" customFormat="1">
      <c r="A134" s="66"/>
      <c r="B134" s="64" t="str">
        <f>(IF(AND(ISBLANK(A134)),"",VLOOKUP($A134,Student_Registration!$B$5:$H$2000,2,0)))</f>
        <v/>
      </c>
      <c r="C134" s="63" t="str">
        <f>IF(AND(ISBLANK(A134)),"",VLOOKUP($A134,Student_Registration!$B$5:$H$2000,3,0))</f>
        <v/>
      </c>
      <c r="D134" s="65" t="str">
        <f>IF(AND(ISBLANK(A134)),"",VLOOKUP($A134,Student_Registration!$B$5:$H$2000,6,0))</f>
        <v/>
      </c>
      <c r="E134" s="57" t="str">
        <f>IF(AND(ISBLANK(A134)),"",VLOOKUP($A134,Student_Registration!$B$5:$H$2000,4,0))</f>
        <v/>
      </c>
      <c r="F134" s="63" t="str">
        <f>IF(AND(ISBLANK(A134)),"",VLOOKUP($A134,Student_Registration!$B$5:$H$2000,7,0))</f>
        <v/>
      </c>
      <c r="G134" s="63" t="str">
        <f>IF(AND(ISBLANK(A134)),"",VLOOKUP(A134,Student_Registration!$B$5:$H$2000,7,0)-SUMIF($A$5:A134,A134,$H$5:$H$5))</f>
        <v/>
      </c>
      <c r="H134" s="60"/>
      <c r="I134" s="60"/>
      <c r="J134" s="60"/>
      <c r="K134" s="60"/>
      <c r="L134" s="62"/>
    </row>
    <row r="135" spans="1:12" s="41" customFormat="1">
      <c r="A135" s="66"/>
      <c r="B135" s="64" t="str">
        <f>(IF(AND(ISBLANK(A135)),"",VLOOKUP($A135,Student_Registration!$B$5:$H$2000,2,0)))</f>
        <v/>
      </c>
      <c r="C135" s="63" t="str">
        <f>IF(AND(ISBLANK(A135)),"",VLOOKUP($A135,Student_Registration!$B$5:$H$2000,3,0))</f>
        <v/>
      </c>
      <c r="D135" s="65" t="str">
        <f>IF(AND(ISBLANK(A135)),"",VLOOKUP($A135,Student_Registration!$B$5:$H$2000,6,0))</f>
        <v/>
      </c>
      <c r="E135" s="57" t="str">
        <f>IF(AND(ISBLANK(A135)),"",VLOOKUP($A135,Student_Registration!$B$5:$H$2000,4,0))</f>
        <v/>
      </c>
      <c r="F135" s="63" t="str">
        <f>IF(AND(ISBLANK(A135)),"",VLOOKUP($A135,Student_Registration!$B$5:$H$2000,7,0))</f>
        <v/>
      </c>
      <c r="G135" s="63" t="str">
        <f>IF(AND(ISBLANK(A135)),"",VLOOKUP(A135,Student_Registration!$B$5:$H$2000,7,0)-SUMIF($A$5:A135,A135,$H$5:$H$5))</f>
        <v/>
      </c>
      <c r="H135" s="60"/>
      <c r="I135" s="60"/>
      <c r="J135" s="60"/>
      <c r="K135" s="60"/>
      <c r="L135" s="62"/>
    </row>
    <row r="136" spans="1:12" s="41" customFormat="1">
      <c r="A136" s="66"/>
      <c r="B136" s="64" t="str">
        <f>(IF(AND(ISBLANK(A136)),"",VLOOKUP($A136,Student_Registration!$B$5:$H$2000,2,0)))</f>
        <v/>
      </c>
      <c r="C136" s="63" t="str">
        <f>IF(AND(ISBLANK(A136)),"",VLOOKUP($A136,Student_Registration!$B$5:$H$2000,3,0))</f>
        <v/>
      </c>
      <c r="D136" s="65" t="str">
        <f>IF(AND(ISBLANK(A136)),"",VLOOKUP($A136,Student_Registration!$B$5:$H$2000,6,0))</f>
        <v/>
      </c>
      <c r="E136" s="57" t="str">
        <f>IF(AND(ISBLANK(A136)),"",VLOOKUP($A136,Student_Registration!$B$5:$H$2000,4,0))</f>
        <v/>
      </c>
      <c r="F136" s="63" t="str">
        <f>IF(AND(ISBLANK(A136)),"",VLOOKUP($A136,Student_Registration!$B$5:$H$2000,7,0))</f>
        <v/>
      </c>
      <c r="G136" s="63" t="str">
        <f>IF(AND(ISBLANK(A136)),"",VLOOKUP(A136,Student_Registration!$B$5:$H$2000,7,0)-SUMIF($A$5:A136,A136,$H$5:$H$5))</f>
        <v/>
      </c>
      <c r="H136" s="60"/>
      <c r="I136" s="60"/>
      <c r="J136" s="60"/>
      <c r="K136" s="60"/>
      <c r="L136" s="62"/>
    </row>
    <row r="137" spans="1:12" s="41" customFormat="1">
      <c r="A137" s="66"/>
      <c r="B137" s="64" t="str">
        <f>(IF(AND(ISBLANK(A137)),"",VLOOKUP($A137,Student_Registration!$B$5:$H$2000,2,0)))</f>
        <v/>
      </c>
      <c r="C137" s="63" t="str">
        <f>IF(AND(ISBLANK(A137)),"",VLOOKUP($A137,Student_Registration!$B$5:$H$2000,3,0))</f>
        <v/>
      </c>
      <c r="D137" s="65" t="str">
        <f>IF(AND(ISBLANK(A137)),"",VLOOKUP($A137,Student_Registration!$B$5:$H$2000,6,0))</f>
        <v/>
      </c>
      <c r="E137" s="57" t="str">
        <f>IF(AND(ISBLANK(A137)),"",VLOOKUP($A137,Student_Registration!$B$5:$H$2000,4,0))</f>
        <v/>
      </c>
      <c r="F137" s="63" t="str">
        <f>IF(AND(ISBLANK(A137)),"",VLOOKUP($A137,Student_Registration!$B$5:$H$2000,7,0))</f>
        <v/>
      </c>
      <c r="G137" s="63" t="str">
        <f>IF(AND(ISBLANK(A137)),"",VLOOKUP(A137,Student_Registration!$B$5:$H$2000,7,0)-SUMIF($A$5:A137,A137,$H$5:$H$5))</f>
        <v/>
      </c>
      <c r="H137" s="60"/>
      <c r="I137" s="60"/>
      <c r="J137" s="60"/>
      <c r="K137" s="60"/>
      <c r="L137" s="62"/>
    </row>
    <row r="138" spans="1:12" s="41" customFormat="1">
      <c r="A138" s="66"/>
      <c r="B138" s="64" t="str">
        <f>(IF(AND(ISBLANK(A138)),"",VLOOKUP($A138,Student_Registration!$B$5:$H$2000,2,0)))</f>
        <v/>
      </c>
      <c r="C138" s="63" t="str">
        <f>IF(AND(ISBLANK(A138)),"",VLOOKUP($A138,Student_Registration!$B$5:$H$2000,3,0))</f>
        <v/>
      </c>
      <c r="D138" s="65" t="str">
        <f>IF(AND(ISBLANK(A138)),"",VLOOKUP($A138,Student_Registration!$B$5:$H$2000,6,0))</f>
        <v/>
      </c>
      <c r="E138" s="57" t="str">
        <f>IF(AND(ISBLANK(A138)),"",VLOOKUP($A138,Student_Registration!$B$5:$H$2000,4,0))</f>
        <v/>
      </c>
      <c r="F138" s="63" t="str">
        <f>IF(AND(ISBLANK(A138)),"",VLOOKUP($A138,Student_Registration!$B$5:$H$2000,7,0))</f>
        <v/>
      </c>
      <c r="G138" s="63" t="str">
        <f>IF(AND(ISBLANK(A138)),"",VLOOKUP(A138,Student_Registration!$B$5:$H$2000,7,0)-SUMIF($A$5:A138,A138,$H$5:$H$5))</f>
        <v/>
      </c>
      <c r="H138" s="60"/>
      <c r="I138" s="60"/>
      <c r="J138" s="60"/>
      <c r="K138" s="60"/>
      <c r="L138" s="62"/>
    </row>
    <row r="139" spans="1:12" s="41" customFormat="1">
      <c r="A139" s="66"/>
      <c r="B139" s="64" t="str">
        <f>(IF(AND(ISBLANK(A139)),"",VLOOKUP($A139,Student_Registration!$B$5:$H$2000,2,0)))</f>
        <v/>
      </c>
      <c r="C139" s="63" t="str">
        <f>IF(AND(ISBLANK(A139)),"",VLOOKUP($A139,Student_Registration!$B$5:$H$2000,3,0))</f>
        <v/>
      </c>
      <c r="D139" s="65" t="str">
        <f>IF(AND(ISBLANK(A139)),"",VLOOKUP($A139,Student_Registration!$B$5:$H$2000,6,0))</f>
        <v/>
      </c>
      <c r="E139" s="57" t="str">
        <f>IF(AND(ISBLANK(A139)),"",VLOOKUP($A139,Student_Registration!$B$5:$H$2000,4,0))</f>
        <v/>
      </c>
      <c r="F139" s="63" t="str">
        <f>IF(AND(ISBLANK(A139)),"",VLOOKUP($A139,Student_Registration!$B$5:$H$2000,7,0))</f>
        <v/>
      </c>
      <c r="G139" s="63" t="str">
        <f>IF(AND(ISBLANK(A139)),"",VLOOKUP(A139,Student_Registration!$B$5:$H$2000,7,0)-SUMIF($A$5:A139,A139,$H$5:$H$5))</f>
        <v/>
      </c>
      <c r="H139" s="60"/>
      <c r="I139" s="60"/>
      <c r="J139" s="60"/>
      <c r="K139" s="60"/>
      <c r="L139" s="62"/>
    </row>
    <row r="140" spans="1:12" s="41" customFormat="1">
      <c r="A140" s="66"/>
      <c r="B140" s="64" t="str">
        <f>(IF(AND(ISBLANK(A140)),"",VLOOKUP($A140,Student_Registration!$B$5:$H$2000,2,0)))</f>
        <v/>
      </c>
      <c r="C140" s="63" t="str">
        <f>IF(AND(ISBLANK(A140)),"",VLOOKUP($A140,Student_Registration!$B$5:$H$2000,3,0))</f>
        <v/>
      </c>
      <c r="D140" s="65" t="str">
        <f>IF(AND(ISBLANK(A140)),"",VLOOKUP($A140,Student_Registration!$B$5:$H$2000,6,0))</f>
        <v/>
      </c>
      <c r="E140" s="57" t="str">
        <f>IF(AND(ISBLANK(A140)),"",VLOOKUP($A140,Student_Registration!$B$5:$H$2000,4,0))</f>
        <v/>
      </c>
      <c r="F140" s="63" t="str">
        <f>IF(AND(ISBLANK(A140)),"",VLOOKUP($A140,Student_Registration!$B$5:$H$2000,7,0))</f>
        <v/>
      </c>
      <c r="G140" s="63" t="str">
        <f>IF(AND(ISBLANK(A140)),"",VLOOKUP(A140,Student_Registration!$B$5:$H$2000,7,0)-SUMIF($A$5:A140,A140,$H$5:$H$5))</f>
        <v/>
      </c>
      <c r="H140" s="60"/>
      <c r="I140" s="60"/>
      <c r="J140" s="60"/>
      <c r="K140" s="60"/>
      <c r="L140" s="62"/>
    </row>
    <row r="141" spans="1:12" s="41" customFormat="1">
      <c r="A141" s="66"/>
      <c r="B141" s="64" t="str">
        <f>(IF(AND(ISBLANK(A141)),"",VLOOKUP($A141,Student_Registration!$B$5:$H$2000,2,0)))</f>
        <v/>
      </c>
      <c r="C141" s="63" t="str">
        <f>IF(AND(ISBLANK(A141)),"",VLOOKUP($A141,Student_Registration!$B$5:$H$2000,3,0))</f>
        <v/>
      </c>
      <c r="D141" s="65" t="str">
        <f>IF(AND(ISBLANK(A141)),"",VLOOKUP($A141,Student_Registration!$B$5:$H$2000,6,0))</f>
        <v/>
      </c>
      <c r="E141" s="57" t="str">
        <f>IF(AND(ISBLANK(A141)),"",VLOOKUP($A141,Student_Registration!$B$5:$H$2000,4,0))</f>
        <v/>
      </c>
      <c r="F141" s="63" t="str">
        <f>IF(AND(ISBLANK(A141)),"",VLOOKUP($A141,Student_Registration!$B$5:$H$2000,7,0))</f>
        <v/>
      </c>
      <c r="G141" s="63" t="str">
        <f>IF(AND(ISBLANK(A141)),"",VLOOKUP(A141,Student_Registration!$B$5:$H$2000,7,0)-SUMIF($A$5:A141,A141,$H$5:$H$5))</f>
        <v/>
      </c>
      <c r="H141" s="60"/>
      <c r="I141" s="60"/>
      <c r="J141" s="60"/>
      <c r="K141" s="60"/>
      <c r="L141" s="62"/>
    </row>
    <row r="142" spans="1:12" s="41" customFormat="1">
      <c r="A142" s="66"/>
      <c r="B142" s="64" t="str">
        <f>(IF(AND(ISBLANK(A142)),"",VLOOKUP($A142,Student_Registration!$B$5:$H$2000,2,0)))</f>
        <v/>
      </c>
      <c r="C142" s="63" t="str">
        <f>IF(AND(ISBLANK(A142)),"",VLOOKUP($A142,Student_Registration!$B$5:$H$2000,3,0))</f>
        <v/>
      </c>
      <c r="D142" s="65" t="str">
        <f>IF(AND(ISBLANK(A142)),"",VLOOKUP($A142,Student_Registration!$B$5:$H$2000,6,0))</f>
        <v/>
      </c>
      <c r="E142" s="57" t="str">
        <f>IF(AND(ISBLANK(A142)),"",VLOOKUP($A142,Student_Registration!$B$5:$H$2000,4,0))</f>
        <v/>
      </c>
      <c r="F142" s="63" t="str">
        <f>IF(AND(ISBLANK(A142)),"",VLOOKUP($A142,Student_Registration!$B$5:$H$2000,7,0))</f>
        <v/>
      </c>
      <c r="G142" s="63" t="str">
        <f>IF(AND(ISBLANK(A142)),"",VLOOKUP(A142,Student_Registration!$B$5:$H$2000,7,0)-SUMIF($A$5:A142,A142,$H$5:$H$5))</f>
        <v/>
      </c>
      <c r="H142" s="60"/>
      <c r="I142" s="60"/>
      <c r="J142" s="60"/>
      <c r="K142" s="60"/>
      <c r="L142" s="62"/>
    </row>
    <row r="143" spans="1:12" s="41" customFormat="1">
      <c r="A143" s="66"/>
      <c r="B143" s="64" t="str">
        <f>(IF(AND(ISBLANK(A143)),"",VLOOKUP($A143,Student_Registration!$B$5:$H$2000,2,0)))</f>
        <v/>
      </c>
      <c r="C143" s="63" t="str">
        <f>IF(AND(ISBLANK(A143)),"",VLOOKUP($A143,Student_Registration!$B$5:$H$2000,3,0))</f>
        <v/>
      </c>
      <c r="D143" s="65" t="str">
        <f>IF(AND(ISBLANK(A143)),"",VLOOKUP($A143,Student_Registration!$B$5:$H$2000,6,0))</f>
        <v/>
      </c>
      <c r="E143" s="57" t="str">
        <f>IF(AND(ISBLANK(A143)),"",VLOOKUP($A143,Student_Registration!$B$5:$H$2000,4,0))</f>
        <v/>
      </c>
      <c r="F143" s="63" t="str">
        <f>IF(AND(ISBLANK(A143)),"",VLOOKUP($A143,Student_Registration!$B$5:$H$2000,7,0))</f>
        <v/>
      </c>
      <c r="G143" s="63" t="str">
        <f>IF(AND(ISBLANK(A143)),"",VLOOKUP(A143,Student_Registration!$B$5:$H$2000,7,0)-SUMIF($A$5:A143,A143,$H$5:$H$5))</f>
        <v/>
      </c>
      <c r="H143" s="60"/>
      <c r="I143" s="60"/>
      <c r="J143" s="60"/>
      <c r="K143" s="60"/>
      <c r="L143" s="62"/>
    </row>
    <row r="144" spans="1:12" s="41" customFormat="1">
      <c r="A144" s="66"/>
      <c r="B144" s="64" t="str">
        <f>(IF(AND(ISBLANK(A144)),"",VLOOKUP($A144,Student_Registration!$B$5:$H$2000,2,0)))</f>
        <v/>
      </c>
      <c r="C144" s="63" t="str">
        <f>IF(AND(ISBLANK(A144)),"",VLOOKUP($A144,Student_Registration!$B$5:$H$2000,3,0))</f>
        <v/>
      </c>
      <c r="D144" s="65" t="str">
        <f>IF(AND(ISBLANK(A144)),"",VLOOKUP($A144,Student_Registration!$B$5:$H$2000,6,0))</f>
        <v/>
      </c>
      <c r="E144" s="57" t="str">
        <f>IF(AND(ISBLANK(A144)),"",VLOOKUP($A144,Student_Registration!$B$5:$H$2000,4,0))</f>
        <v/>
      </c>
      <c r="F144" s="63" t="str">
        <f>IF(AND(ISBLANK(A144)),"",VLOOKUP($A144,Student_Registration!$B$5:$H$2000,7,0))</f>
        <v/>
      </c>
      <c r="G144" s="63" t="str">
        <f>IF(AND(ISBLANK(A144)),"",VLOOKUP(A144,Student_Registration!$B$5:$H$2000,7,0)-SUMIF($A$5:A144,A144,$H$5:$H$5))</f>
        <v/>
      </c>
      <c r="H144" s="60"/>
      <c r="I144" s="60"/>
      <c r="J144" s="60"/>
      <c r="K144" s="60"/>
      <c r="L144" s="62"/>
    </row>
    <row r="145" spans="1:12" s="41" customFormat="1">
      <c r="A145" s="66"/>
      <c r="B145" s="64" t="str">
        <f>(IF(AND(ISBLANK(A145)),"",VLOOKUP($A145,Student_Registration!$B$5:$H$2000,2,0)))</f>
        <v/>
      </c>
      <c r="C145" s="63" t="str">
        <f>IF(AND(ISBLANK(A145)),"",VLOOKUP($A145,Student_Registration!$B$5:$H$2000,3,0))</f>
        <v/>
      </c>
      <c r="D145" s="65" t="str">
        <f>IF(AND(ISBLANK(A145)),"",VLOOKUP($A145,Student_Registration!$B$5:$H$2000,6,0))</f>
        <v/>
      </c>
      <c r="E145" s="57" t="str">
        <f>IF(AND(ISBLANK(A145)),"",VLOOKUP($A145,Student_Registration!$B$5:$H$2000,4,0))</f>
        <v/>
      </c>
      <c r="F145" s="63" t="str">
        <f>IF(AND(ISBLANK(A145)),"",VLOOKUP($A145,Student_Registration!$B$5:$H$2000,7,0))</f>
        <v/>
      </c>
      <c r="G145" s="63" t="str">
        <f>IF(AND(ISBLANK(A145)),"",VLOOKUP(A145,Student_Registration!$B$5:$H$2000,7,0)-SUMIF($A$5:A145,A145,$H$5:$H$5))</f>
        <v/>
      </c>
      <c r="H145" s="60"/>
      <c r="I145" s="60"/>
      <c r="J145" s="60"/>
      <c r="K145" s="60"/>
      <c r="L145" s="62"/>
    </row>
    <row r="146" spans="1:12" s="41" customFormat="1">
      <c r="A146" s="66"/>
      <c r="B146" s="64" t="str">
        <f>(IF(AND(ISBLANK(A146)),"",VLOOKUP($A146,Student_Registration!$B$5:$H$2000,2,0)))</f>
        <v/>
      </c>
      <c r="C146" s="63" t="str">
        <f>IF(AND(ISBLANK(A146)),"",VLOOKUP($A146,Student_Registration!$B$5:$H$2000,3,0))</f>
        <v/>
      </c>
      <c r="D146" s="65" t="str">
        <f>IF(AND(ISBLANK(A146)),"",VLOOKUP($A146,Student_Registration!$B$5:$H$2000,6,0))</f>
        <v/>
      </c>
      <c r="E146" s="57" t="str">
        <f>IF(AND(ISBLANK(A146)),"",VLOOKUP($A146,Student_Registration!$B$5:$H$2000,4,0))</f>
        <v/>
      </c>
      <c r="F146" s="63" t="str">
        <f>IF(AND(ISBLANK(A146)),"",VLOOKUP($A146,Student_Registration!$B$5:$H$2000,7,0))</f>
        <v/>
      </c>
      <c r="G146" s="63" t="str">
        <f>IF(AND(ISBLANK(A146)),"",VLOOKUP(A146,Student_Registration!$B$5:$H$2000,7,0)-SUMIF($A$5:A146,A146,$H$5:$H$5))</f>
        <v/>
      </c>
      <c r="H146" s="60"/>
      <c r="I146" s="60"/>
      <c r="J146" s="60"/>
      <c r="K146" s="60"/>
      <c r="L146" s="62"/>
    </row>
    <row r="147" spans="1:12" s="41" customFormat="1">
      <c r="A147" s="66"/>
      <c r="B147" s="64" t="str">
        <f>(IF(AND(ISBLANK(A147)),"",VLOOKUP($A147,Student_Registration!$B$5:$H$2000,2,0)))</f>
        <v/>
      </c>
      <c r="C147" s="63" t="str">
        <f>IF(AND(ISBLANK(A147)),"",VLOOKUP($A147,Student_Registration!$B$5:$H$2000,3,0))</f>
        <v/>
      </c>
      <c r="D147" s="65" t="str">
        <f>IF(AND(ISBLANK(A147)),"",VLOOKUP($A147,Student_Registration!$B$5:$H$2000,6,0))</f>
        <v/>
      </c>
      <c r="E147" s="57" t="str">
        <f>IF(AND(ISBLANK(A147)),"",VLOOKUP($A147,Student_Registration!$B$5:$H$2000,4,0))</f>
        <v/>
      </c>
      <c r="F147" s="63" t="str">
        <f>IF(AND(ISBLANK(A147)),"",VLOOKUP($A147,Student_Registration!$B$5:$H$2000,7,0))</f>
        <v/>
      </c>
      <c r="G147" s="63" t="str">
        <f>IF(AND(ISBLANK(A147)),"",VLOOKUP(A147,Student_Registration!$B$5:$H$2000,7,0)-SUMIF($A$5:A147,A147,$H$5:$H$5))</f>
        <v/>
      </c>
      <c r="H147" s="60"/>
      <c r="I147" s="60"/>
      <c r="J147" s="60"/>
      <c r="K147" s="60"/>
      <c r="L147" s="62"/>
    </row>
    <row r="148" spans="1:12" s="41" customFormat="1">
      <c r="A148" s="66"/>
      <c r="B148" s="64" t="str">
        <f>(IF(AND(ISBLANK(A148)),"",VLOOKUP($A148,Student_Registration!$B$5:$H$2000,2,0)))</f>
        <v/>
      </c>
      <c r="C148" s="63" t="str">
        <f>IF(AND(ISBLANK(A148)),"",VLOOKUP($A148,Student_Registration!$B$5:$H$2000,3,0))</f>
        <v/>
      </c>
      <c r="D148" s="65" t="str">
        <f>IF(AND(ISBLANK(A148)),"",VLOOKUP($A148,Student_Registration!$B$5:$H$2000,6,0))</f>
        <v/>
      </c>
      <c r="E148" s="57" t="str">
        <f>IF(AND(ISBLANK(A148)),"",VLOOKUP($A148,Student_Registration!$B$5:$H$2000,4,0))</f>
        <v/>
      </c>
      <c r="F148" s="63" t="str">
        <f>IF(AND(ISBLANK(A148)),"",VLOOKUP($A148,Student_Registration!$B$5:$H$2000,7,0))</f>
        <v/>
      </c>
      <c r="G148" s="63" t="str">
        <f>IF(AND(ISBLANK(A148)),"",VLOOKUP(A148,Student_Registration!$B$5:$H$2000,7,0)-SUMIF($A$5:A148,A148,$H$5:$H$5))</f>
        <v/>
      </c>
      <c r="H148" s="60"/>
      <c r="I148" s="60"/>
      <c r="J148" s="60"/>
      <c r="K148" s="60"/>
      <c r="L148" s="62"/>
    </row>
    <row r="149" spans="1:12" s="41" customFormat="1">
      <c r="A149" s="66"/>
      <c r="B149" s="64" t="str">
        <f>(IF(AND(ISBLANK(A149)),"",VLOOKUP($A149,Student_Registration!$B$5:$H$2000,2,0)))</f>
        <v/>
      </c>
      <c r="C149" s="63" t="str">
        <f>IF(AND(ISBLANK(A149)),"",VLOOKUP($A149,Student_Registration!$B$5:$H$2000,3,0))</f>
        <v/>
      </c>
      <c r="D149" s="65" t="str">
        <f>IF(AND(ISBLANK(A149)),"",VLOOKUP($A149,Student_Registration!$B$5:$H$2000,6,0))</f>
        <v/>
      </c>
      <c r="E149" s="57" t="str">
        <f>IF(AND(ISBLANK(A149)),"",VLOOKUP($A149,Student_Registration!$B$5:$H$2000,4,0))</f>
        <v/>
      </c>
      <c r="F149" s="63" t="str">
        <f>IF(AND(ISBLANK(A149)),"",VLOOKUP($A149,Student_Registration!$B$5:$H$2000,7,0))</f>
        <v/>
      </c>
      <c r="G149" s="63" t="str">
        <f>IF(AND(ISBLANK(A149)),"",VLOOKUP(A149,Student_Registration!$B$5:$H$2000,7,0)-SUMIF($A$5:A149,A149,$H$5:$H$5))</f>
        <v/>
      </c>
      <c r="H149" s="60"/>
      <c r="I149" s="60"/>
      <c r="J149" s="60"/>
      <c r="K149" s="60"/>
      <c r="L149" s="62"/>
    </row>
    <row r="150" spans="1:12" s="41" customFormat="1">
      <c r="A150" s="66"/>
      <c r="B150" s="64" t="str">
        <f>(IF(AND(ISBLANK(A150)),"",VLOOKUP($A150,Student_Registration!$B$5:$H$2000,2,0)))</f>
        <v/>
      </c>
      <c r="C150" s="63" t="str">
        <f>IF(AND(ISBLANK(A150)),"",VLOOKUP($A150,Student_Registration!$B$5:$H$2000,3,0))</f>
        <v/>
      </c>
      <c r="D150" s="65" t="str">
        <f>IF(AND(ISBLANK(A150)),"",VLOOKUP($A150,Student_Registration!$B$5:$H$2000,6,0))</f>
        <v/>
      </c>
      <c r="E150" s="57" t="str">
        <f>IF(AND(ISBLANK(A150)),"",VLOOKUP($A150,Student_Registration!$B$5:$H$2000,4,0))</f>
        <v/>
      </c>
      <c r="F150" s="63" t="str">
        <f>IF(AND(ISBLANK(A150)),"",VLOOKUP($A150,Student_Registration!$B$5:$H$2000,7,0))</f>
        <v/>
      </c>
      <c r="G150" s="63" t="str">
        <f>IF(AND(ISBLANK(A150)),"",VLOOKUP(A150,Student_Registration!$B$5:$H$2000,7,0)-SUMIF($A$5:A150,A150,$H$5:$H$5))</f>
        <v/>
      </c>
      <c r="H150" s="60"/>
      <c r="I150" s="60"/>
      <c r="J150" s="60"/>
      <c r="K150" s="60"/>
      <c r="L150" s="62"/>
    </row>
    <row r="151" spans="1:12" s="41" customFormat="1">
      <c r="A151" s="66"/>
      <c r="B151" s="64" t="str">
        <f>(IF(AND(ISBLANK(A151)),"",VLOOKUP($A151,Student_Registration!$B$5:$H$2000,2,0)))</f>
        <v/>
      </c>
      <c r="C151" s="63" t="str">
        <f>IF(AND(ISBLANK(A151)),"",VLOOKUP($A151,Student_Registration!$B$5:$H$2000,3,0))</f>
        <v/>
      </c>
      <c r="D151" s="65" t="str">
        <f>IF(AND(ISBLANK(A151)),"",VLOOKUP($A151,Student_Registration!$B$5:$H$2000,6,0))</f>
        <v/>
      </c>
      <c r="E151" s="57" t="str">
        <f>IF(AND(ISBLANK(A151)),"",VLOOKUP($A151,Student_Registration!$B$5:$H$2000,4,0))</f>
        <v/>
      </c>
      <c r="F151" s="63" t="str">
        <f>IF(AND(ISBLANK(A151)),"",VLOOKUP($A151,Student_Registration!$B$5:$H$2000,7,0))</f>
        <v/>
      </c>
      <c r="G151" s="63" t="str">
        <f>IF(AND(ISBLANK(A151)),"",VLOOKUP(A151,Student_Registration!$B$5:$H$2000,7,0)-SUMIF($A$5:A151,A151,$H$5:$H$5))</f>
        <v/>
      </c>
      <c r="H151" s="60"/>
      <c r="I151" s="60"/>
      <c r="J151" s="60"/>
      <c r="K151" s="60"/>
      <c r="L151" s="62"/>
    </row>
    <row r="152" spans="1:12" s="41" customFormat="1">
      <c r="A152" s="66"/>
      <c r="B152" s="64" t="str">
        <f>(IF(AND(ISBLANK(A152)),"",VLOOKUP($A152,Student_Registration!$B$5:$H$2000,2,0)))</f>
        <v/>
      </c>
      <c r="C152" s="63" t="str">
        <f>IF(AND(ISBLANK(A152)),"",VLOOKUP($A152,Student_Registration!$B$5:$H$2000,3,0))</f>
        <v/>
      </c>
      <c r="D152" s="65" t="str">
        <f>IF(AND(ISBLANK(A152)),"",VLOOKUP($A152,Student_Registration!$B$5:$H$2000,6,0))</f>
        <v/>
      </c>
      <c r="E152" s="57" t="str">
        <f>IF(AND(ISBLANK(A152)),"",VLOOKUP($A152,Student_Registration!$B$5:$H$2000,4,0))</f>
        <v/>
      </c>
      <c r="F152" s="63" t="str">
        <f>IF(AND(ISBLANK(A152)),"",VLOOKUP($A152,Student_Registration!$B$5:$H$2000,7,0))</f>
        <v/>
      </c>
      <c r="G152" s="63" t="str">
        <f>IF(AND(ISBLANK(A152)),"",VLOOKUP(A152,Student_Registration!$B$5:$H$2000,7,0)-SUMIF($A$5:A152,A152,$H$5:$H$5))</f>
        <v/>
      </c>
      <c r="H152" s="60"/>
      <c r="I152" s="60"/>
      <c r="J152" s="60"/>
      <c r="K152" s="60"/>
      <c r="L152" s="62"/>
    </row>
    <row r="153" spans="1:12" s="41" customFormat="1">
      <c r="A153" s="66"/>
      <c r="B153" s="64" t="str">
        <f>(IF(AND(ISBLANK(A153)),"",VLOOKUP($A153,Student_Registration!$B$5:$H$2000,2,0)))</f>
        <v/>
      </c>
      <c r="C153" s="63" t="str">
        <f>IF(AND(ISBLANK(A153)),"",VLOOKUP($A153,Student_Registration!$B$5:$H$2000,3,0))</f>
        <v/>
      </c>
      <c r="D153" s="65" t="str">
        <f>IF(AND(ISBLANK(A153)),"",VLOOKUP($A153,Student_Registration!$B$5:$H$2000,6,0))</f>
        <v/>
      </c>
      <c r="E153" s="57" t="str">
        <f>IF(AND(ISBLANK(A153)),"",VLOOKUP($A153,Student_Registration!$B$5:$H$2000,4,0))</f>
        <v/>
      </c>
      <c r="F153" s="63" t="str">
        <f>IF(AND(ISBLANK(A153)),"",VLOOKUP($A153,Student_Registration!$B$5:$H$2000,7,0))</f>
        <v/>
      </c>
      <c r="G153" s="63" t="str">
        <f>IF(AND(ISBLANK(A153)),"",VLOOKUP(A153,Student_Registration!$B$5:$H$2000,7,0)-SUMIF($A$5:A153,A153,$H$5:$H$5))</f>
        <v/>
      </c>
      <c r="H153" s="60"/>
      <c r="I153" s="60"/>
      <c r="J153" s="60"/>
      <c r="K153" s="60"/>
      <c r="L153" s="62"/>
    </row>
    <row r="154" spans="1:12" s="41" customFormat="1">
      <c r="A154" s="66"/>
      <c r="B154" s="64" t="str">
        <f>(IF(AND(ISBLANK(A154)),"",VLOOKUP($A154,Student_Registration!$B$5:$H$2000,2,0)))</f>
        <v/>
      </c>
      <c r="C154" s="63" t="str">
        <f>IF(AND(ISBLANK(A154)),"",VLOOKUP($A154,Student_Registration!$B$5:$H$2000,3,0))</f>
        <v/>
      </c>
      <c r="D154" s="65" t="str">
        <f>IF(AND(ISBLANK(A154)),"",VLOOKUP($A154,Student_Registration!$B$5:$H$2000,6,0))</f>
        <v/>
      </c>
      <c r="E154" s="57" t="str">
        <f>IF(AND(ISBLANK(A154)),"",VLOOKUP($A154,Student_Registration!$B$5:$H$2000,4,0))</f>
        <v/>
      </c>
      <c r="F154" s="63" t="str">
        <f>IF(AND(ISBLANK(A154)),"",VLOOKUP($A154,Student_Registration!$B$5:$H$2000,7,0))</f>
        <v/>
      </c>
      <c r="G154" s="63" t="str">
        <f>IF(AND(ISBLANK(A154)),"",VLOOKUP(A154,Student_Registration!$B$5:$H$2000,7,0)-SUMIF($A$5:A154,A154,$H$5:$H$5))</f>
        <v/>
      </c>
      <c r="H154" s="60"/>
      <c r="I154" s="60"/>
      <c r="J154" s="60"/>
      <c r="K154" s="60"/>
      <c r="L154" s="62"/>
    </row>
    <row r="155" spans="1:12" s="41" customFormat="1">
      <c r="A155" s="66"/>
      <c r="B155" s="64" t="str">
        <f>(IF(AND(ISBLANK(A155)),"",VLOOKUP($A155,Student_Registration!$B$5:$H$2000,2,0)))</f>
        <v/>
      </c>
      <c r="C155" s="63" t="str">
        <f>IF(AND(ISBLANK(A155)),"",VLOOKUP($A155,Student_Registration!$B$5:$H$2000,3,0))</f>
        <v/>
      </c>
      <c r="D155" s="65" t="str">
        <f>IF(AND(ISBLANK(A155)),"",VLOOKUP($A155,Student_Registration!$B$5:$H$2000,6,0))</f>
        <v/>
      </c>
      <c r="E155" s="57" t="str">
        <f>IF(AND(ISBLANK(A155)),"",VLOOKUP($A155,Student_Registration!$B$5:$H$2000,4,0))</f>
        <v/>
      </c>
      <c r="F155" s="63" t="str">
        <f>IF(AND(ISBLANK(A155)),"",VLOOKUP($A155,Student_Registration!$B$5:$H$2000,7,0))</f>
        <v/>
      </c>
      <c r="G155" s="63" t="str">
        <f>IF(AND(ISBLANK(A155)),"",VLOOKUP(A155,Student_Registration!$B$5:$H$2000,7,0)-SUMIF($A$5:A155,A155,$H$5:$H$5))</f>
        <v/>
      </c>
      <c r="H155" s="60"/>
      <c r="I155" s="60"/>
      <c r="J155" s="60"/>
      <c r="K155" s="60"/>
      <c r="L155" s="62"/>
    </row>
    <row r="156" spans="1:12" s="41" customFormat="1">
      <c r="A156" s="66"/>
      <c r="B156" s="64" t="str">
        <f>(IF(AND(ISBLANK(A156)),"",VLOOKUP($A156,Student_Registration!$B$5:$H$2000,2,0)))</f>
        <v/>
      </c>
      <c r="C156" s="63" t="str">
        <f>IF(AND(ISBLANK(A156)),"",VLOOKUP($A156,Student_Registration!$B$5:$H$2000,3,0))</f>
        <v/>
      </c>
      <c r="D156" s="65" t="str">
        <f>IF(AND(ISBLANK(A156)),"",VLOOKUP($A156,Student_Registration!$B$5:$H$2000,6,0))</f>
        <v/>
      </c>
      <c r="E156" s="57" t="str">
        <f>IF(AND(ISBLANK(A156)),"",VLOOKUP($A156,Student_Registration!$B$5:$H$2000,4,0))</f>
        <v/>
      </c>
      <c r="F156" s="63" t="str">
        <f>IF(AND(ISBLANK(A156)),"",VLOOKUP($A156,Student_Registration!$B$5:$H$2000,7,0))</f>
        <v/>
      </c>
      <c r="G156" s="63" t="str">
        <f>IF(AND(ISBLANK(A156)),"",VLOOKUP(A156,Student_Registration!$B$5:$H$2000,7,0)-SUMIF($A$5:A156,A156,$H$5:$H$5))</f>
        <v/>
      </c>
      <c r="H156" s="60"/>
      <c r="I156" s="60"/>
      <c r="J156" s="60"/>
      <c r="K156" s="60"/>
      <c r="L156" s="62"/>
    </row>
    <row r="157" spans="1:12" s="41" customFormat="1">
      <c r="A157" s="66"/>
      <c r="B157" s="64" t="str">
        <f>(IF(AND(ISBLANK(A157)),"",VLOOKUP($A157,Student_Registration!$B$5:$H$2000,2,0)))</f>
        <v/>
      </c>
      <c r="C157" s="63" t="str">
        <f>IF(AND(ISBLANK(A157)),"",VLOOKUP($A157,Student_Registration!$B$5:$H$2000,3,0))</f>
        <v/>
      </c>
      <c r="D157" s="65" t="str">
        <f>IF(AND(ISBLANK(A157)),"",VLOOKUP($A157,Student_Registration!$B$5:$H$2000,6,0))</f>
        <v/>
      </c>
      <c r="E157" s="57" t="str">
        <f>IF(AND(ISBLANK(A157)),"",VLOOKUP($A157,Student_Registration!$B$5:$H$2000,4,0))</f>
        <v/>
      </c>
      <c r="F157" s="63" t="str">
        <f>IF(AND(ISBLANK(A157)),"",VLOOKUP($A157,Student_Registration!$B$5:$H$2000,7,0))</f>
        <v/>
      </c>
      <c r="G157" s="63" t="str">
        <f>IF(AND(ISBLANK(A157)),"",VLOOKUP(A157,Student_Registration!$B$5:$H$2000,7,0)-SUMIF($A$5:A157,A157,$H$5:$H$5))</f>
        <v/>
      </c>
      <c r="H157" s="60"/>
      <c r="I157" s="60"/>
      <c r="J157" s="60"/>
      <c r="K157" s="60"/>
      <c r="L157" s="62"/>
    </row>
    <row r="158" spans="1:12" s="41" customFormat="1">
      <c r="A158" s="66"/>
      <c r="B158" s="64" t="str">
        <f>(IF(AND(ISBLANK(A158)),"",VLOOKUP($A158,Student_Registration!$B$5:$H$2000,2,0)))</f>
        <v/>
      </c>
      <c r="C158" s="63" t="str">
        <f>IF(AND(ISBLANK(A158)),"",VLOOKUP($A158,Student_Registration!$B$5:$H$2000,3,0))</f>
        <v/>
      </c>
      <c r="D158" s="65" t="str">
        <f>IF(AND(ISBLANK(A158)),"",VLOOKUP($A158,Student_Registration!$B$5:$H$2000,6,0))</f>
        <v/>
      </c>
      <c r="E158" s="57" t="str">
        <f>IF(AND(ISBLANK(A158)),"",VLOOKUP($A158,Student_Registration!$B$5:$H$2000,4,0))</f>
        <v/>
      </c>
      <c r="F158" s="63" t="str">
        <f>IF(AND(ISBLANK(A158)),"",VLOOKUP($A158,Student_Registration!$B$5:$H$2000,7,0))</f>
        <v/>
      </c>
      <c r="G158" s="63" t="str">
        <f>IF(AND(ISBLANK(A158)),"",VLOOKUP(A158,Student_Registration!$B$5:$H$2000,7,0)-SUMIF($A$5:A158,A158,$H$5:$H$5))</f>
        <v/>
      </c>
      <c r="H158" s="60"/>
      <c r="I158" s="60"/>
      <c r="J158" s="60"/>
      <c r="K158" s="60"/>
      <c r="L158" s="62"/>
    </row>
    <row r="159" spans="1:12" s="41" customFormat="1">
      <c r="A159" s="66"/>
      <c r="B159" s="64" t="str">
        <f>(IF(AND(ISBLANK(A159)),"",VLOOKUP($A159,Student_Registration!$B$5:$H$2000,2,0)))</f>
        <v/>
      </c>
      <c r="C159" s="63" t="str">
        <f>IF(AND(ISBLANK(A159)),"",VLOOKUP($A159,Student_Registration!$B$5:$H$2000,3,0))</f>
        <v/>
      </c>
      <c r="D159" s="65" t="str">
        <f>IF(AND(ISBLANK(A159)),"",VLOOKUP($A159,Student_Registration!$B$5:$H$2000,6,0))</f>
        <v/>
      </c>
      <c r="E159" s="57" t="str">
        <f>IF(AND(ISBLANK(A159)),"",VLOOKUP($A159,Student_Registration!$B$5:$H$2000,4,0))</f>
        <v/>
      </c>
      <c r="F159" s="63" t="str">
        <f>IF(AND(ISBLANK(A159)),"",VLOOKUP($A159,Student_Registration!$B$5:$H$2000,7,0))</f>
        <v/>
      </c>
      <c r="G159" s="63" t="str">
        <f>IF(AND(ISBLANK(A159)),"",VLOOKUP(A159,Student_Registration!$B$5:$H$2000,7,0)-SUMIF($A$5:A159,A159,$H$5:$H$5))</f>
        <v/>
      </c>
      <c r="H159" s="60"/>
      <c r="I159" s="60"/>
      <c r="J159" s="60"/>
      <c r="K159" s="60"/>
      <c r="L159" s="62"/>
    </row>
    <row r="160" spans="1:12" s="41" customFormat="1">
      <c r="A160" s="66"/>
      <c r="B160" s="64" t="str">
        <f>(IF(AND(ISBLANK(A160)),"",VLOOKUP($A160,Student_Registration!$B$5:$H$2000,2,0)))</f>
        <v/>
      </c>
      <c r="C160" s="63" t="str">
        <f>IF(AND(ISBLANK(A160)),"",VLOOKUP($A160,Student_Registration!$B$5:$H$2000,3,0))</f>
        <v/>
      </c>
      <c r="D160" s="65" t="str">
        <f>IF(AND(ISBLANK(A160)),"",VLOOKUP($A160,Student_Registration!$B$5:$H$2000,6,0))</f>
        <v/>
      </c>
      <c r="E160" s="57" t="str">
        <f>IF(AND(ISBLANK(A160)),"",VLOOKUP($A160,Student_Registration!$B$5:$H$2000,4,0))</f>
        <v/>
      </c>
      <c r="F160" s="63" t="str">
        <f>IF(AND(ISBLANK(A160)),"",VLOOKUP($A160,Student_Registration!$B$5:$H$2000,7,0))</f>
        <v/>
      </c>
      <c r="G160" s="63" t="str">
        <f>IF(AND(ISBLANK(A160)),"",VLOOKUP(A160,Student_Registration!$B$5:$H$2000,7,0)-SUMIF($A$5:A160,A160,$H$5:$H$5))</f>
        <v/>
      </c>
      <c r="H160" s="60"/>
      <c r="I160" s="60"/>
      <c r="J160" s="60"/>
      <c r="K160" s="60"/>
      <c r="L160" s="62"/>
    </row>
    <row r="161" spans="1:12" s="41" customFormat="1">
      <c r="A161" s="66"/>
      <c r="B161" s="64" t="str">
        <f>(IF(AND(ISBLANK(A161)),"",VLOOKUP($A161,Student_Registration!$B$5:$H$2000,2,0)))</f>
        <v/>
      </c>
      <c r="C161" s="63" t="str">
        <f>IF(AND(ISBLANK(A161)),"",VLOOKUP($A161,Student_Registration!$B$5:$H$2000,3,0))</f>
        <v/>
      </c>
      <c r="D161" s="65" t="str">
        <f>IF(AND(ISBLANK(A161)),"",VLOOKUP($A161,Student_Registration!$B$5:$H$2000,6,0))</f>
        <v/>
      </c>
      <c r="E161" s="57" t="str">
        <f>IF(AND(ISBLANK(A161)),"",VLOOKUP($A161,Student_Registration!$B$5:$H$2000,4,0))</f>
        <v/>
      </c>
      <c r="F161" s="63" t="str">
        <f>IF(AND(ISBLANK(A161)),"",VLOOKUP($A161,Student_Registration!$B$5:$H$2000,7,0))</f>
        <v/>
      </c>
      <c r="G161" s="63" t="str">
        <f>IF(AND(ISBLANK(A161)),"",VLOOKUP(A161,Student_Registration!$B$5:$H$2000,7,0)-SUMIF($A$5:A161,A161,$H$5:$H$5))</f>
        <v/>
      </c>
      <c r="H161" s="60"/>
      <c r="I161" s="60"/>
      <c r="J161" s="60"/>
      <c r="K161" s="60"/>
      <c r="L161" s="62"/>
    </row>
    <row r="162" spans="1:12" s="41" customFormat="1">
      <c r="A162" s="66"/>
      <c r="B162" s="64" t="str">
        <f>(IF(AND(ISBLANK(A162)),"",VLOOKUP($A162,Student_Registration!$B$5:$H$2000,2,0)))</f>
        <v/>
      </c>
      <c r="C162" s="63" t="str">
        <f>IF(AND(ISBLANK(A162)),"",VLOOKUP($A162,Student_Registration!$B$5:$H$2000,3,0))</f>
        <v/>
      </c>
      <c r="D162" s="65" t="str">
        <f>IF(AND(ISBLANK(A162)),"",VLOOKUP($A162,Student_Registration!$B$5:$H$2000,6,0))</f>
        <v/>
      </c>
      <c r="E162" s="57" t="str">
        <f>IF(AND(ISBLANK(A162)),"",VLOOKUP($A162,Student_Registration!$B$5:$H$2000,4,0))</f>
        <v/>
      </c>
      <c r="F162" s="63" t="str">
        <f>IF(AND(ISBLANK(A162)),"",VLOOKUP($A162,Student_Registration!$B$5:$H$2000,7,0))</f>
        <v/>
      </c>
      <c r="G162" s="63" t="str">
        <f>IF(AND(ISBLANK(A162)),"",VLOOKUP(A162,Student_Registration!$B$5:$H$2000,7,0)-SUMIF($A$5:A162,A162,$H$5:$H$5))</f>
        <v/>
      </c>
      <c r="H162" s="60"/>
      <c r="I162" s="60"/>
      <c r="J162" s="60"/>
      <c r="K162" s="60"/>
      <c r="L162" s="62"/>
    </row>
    <row r="163" spans="1:12" s="41" customFormat="1">
      <c r="A163" s="66"/>
      <c r="B163" s="64" t="str">
        <f>(IF(AND(ISBLANK(A163)),"",VLOOKUP($A163,Student_Registration!$B$5:$H$2000,2,0)))</f>
        <v/>
      </c>
      <c r="C163" s="63" t="str">
        <f>IF(AND(ISBLANK(A163)),"",VLOOKUP($A163,Student_Registration!$B$5:$H$2000,3,0))</f>
        <v/>
      </c>
      <c r="D163" s="65" t="str">
        <f>IF(AND(ISBLANK(A163)),"",VLOOKUP($A163,Student_Registration!$B$5:$H$2000,6,0))</f>
        <v/>
      </c>
      <c r="E163" s="57" t="str">
        <f>IF(AND(ISBLANK(A163)),"",VLOOKUP($A163,Student_Registration!$B$5:$H$2000,4,0))</f>
        <v/>
      </c>
      <c r="F163" s="63" t="str">
        <f>IF(AND(ISBLANK(A163)),"",VLOOKUP($A163,Student_Registration!$B$5:$H$2000,7,0))</f>
        <v/>
      </c>
      <c r="G163" s="63" t="str">
        <f>IF(AND(ISBLANK(A163)),"",VLOOKUP(A163,Student_Registration!$B$5:$H$2000,7,0)-SUMIF($A$5:A163,A163,$H$5:$H$5))</f>
        <v/>
      </c>
      <c r="H163" s="60"/>
      <c r="I163" s="60"/>
      <c r="J163" s="60"/>
      <c r="K163" s="60"/>
      <c r="L163" s="62"/>
    </row>
    <row r="164" spans="1:12" s="41" customFormat="1">
      <c r="A164" s="66"/>
      <c r="B164" s="64" t="str">
        <f>(IF(AND(ISBLANK(A164)),"",VLOOKUP($A164,Student_Registration!$B$5:$H$2000,2,0)))</f>
        <v/>
      </c>
      <c r="C164" s="63" t="str">
        <f>IF(AND(ISBLANK(A164)),"",VLOOKUP($A164,Student_Registration!$B$5:$H$2000,3,0))</f>
        <v/>
      </c>
      <c r="D164" s="65" t="str">
        <f>IF(AND(ISBLANK(A164)),"",VLOOKUP($A164,Student_Registration!$B$5:$H$2000,6,0))</f>
        <v/>
      </c>
      <c r="E164" s="57" t="str">
        <f>IF(AND(ISBLANK(A164)),"",VLOOKUP($A164,Student_Registration!$B$5:$H$2000,4,0))</f>
        <v/>
      </c>
      <c r="F164" s="63" t="str">
        <f>IF(AND(ISBLANK(A164)),"",VLOOKUP($A164,Student_Registration!$B$5:$H$2000,7,0))</f>
        <v/>
      </c>
      <c r="G164" s="63" t="str">
        <f>IF(AND(ISBLANK(A164)),"",VLOOKUP(A164,Student_Registration!$B$5:$H$2000,7,0)-SUMIF($A$5:A164,A164,$H$5:$H$5))</f>
        <v/>
      </c>
      <c r="H164" s="60"/>
      <c r="I164" s="60"/>
      <c r="J164" s="60"/>
      <c r="K164" s="60"/>
      <c r="L164" s="62"/>
    </row>
    <row r="165" spans="1:12" s="41" customFormat="1">
      <c r="A165" s="66"/>
      <c r="B165" s="64" t="str">
        <f>(IF(AND(ISBLANK(A165)),"",VLOOKUP($A165,Student_Registration!$B$5:$H$2000,2,0)))</f>
        <v/>
      </c>
      <c r="C165" s="63" t="str">
        <f>IF(AND(ISBLANK(A165)),"",VLOOKUP($A165,Student_Registration!$B$5:$H$2000,3,0))</f>
        <v/>
      </c>
      <c r="D165" s="65" t="str">
        <f>IF(AND(ISBLANK(A165)),"",VLOOKUP($A165,Student_Registration!$B$5:$H$2000,6,0))</f>
        <v/>
      </c>
      <c r="E165" s="57" t="str">
        <f>IF(AND(ISBLANK(A165)),"",VLOOKUP($A165,Student_Registration!$B$5:$H$2000,4,0))</f>
        <v/>
      </c>
      <c r="F165" s="63" t="str">
        <f>IF(AND(ISBLANK(A165)),"",VLOOKUP($A165,Student_Registration!$B$5:$H$2000,7,0))</f>
        <v/>
      </c>
      <c r="G165" s="63" t="str">
        <f>IF(AND(ISBLANK(A165)),"",VLOOKUP(A165,Student_Registration!$B$5:$H$2000,7,0)-SUMIF($A$5:A165,A165,$H$5:$H$5))</f>
        <v/>
      </c>
      <c r="H165" s="60"/>
      <c r="I165" s="60"/>
      <c r="J165" s="60"/>
      <c r="K165" s="60"/>
      <c r="L165" s="62"/>
    </row>
    <row r="166" spans="1:12" s="41" customFormat="1">
      <c r="A166" s="66"/>
      <c r="B166" s="64" t="str">
        <f>(IF(AND(ISBLANK(A166)),"",VLOOKUP($A166,Student_Registration!$B$5:$H$2000,2,0)))</f>
        <v/>
      </c>
      <c r="C166" s="63" t="str">
        <f>IF(AND(ISBLANK(A166)),"",VLOOKUP($A166,Student_Registration!$B$5:$H$2000,3,0))</f>
        <v/>
      </c>
      <c r="D166" s="65" t="str">
        <f>IF(AND(ISBLANK(A166)),"",VLOOKUP($A166,Student_Registration!$B$5:$H$2000,6,0))</f>
        <v/>
      </c>
      <c r="E166" s="57" t="str">
        <f>IF(AND(ISBLANK(A166)),"",VLOOKUP($A166,Student_Registration!$B$5:$H$2000,4,0))</f>
        <v/>
      </c>
      <c r="F166" s="63" t="str">
        <f>IF(AND(ISBLANK(A166)),"",VLOOKUP($A166,Student_Registration!$B$5:$H$2000,7,0))</f>
        <v/>
      </c>
      <c r="G166" s="63" t="str">
        <f>IF(AND(ISBLANK(A166)),"",VLOOKUP(A166,Student_Registration!$B$5:$H$2000,7,0)-SUMIF($A$5:A166,A166,$H$5:$H$5))</f>
        <v/>
      </c>
      <c r="H166" s="60"/>
      <c r="I166" s="60"/>
      <c r="J166" s="60"/>
      <c r="K166" s="60"/>
      <c r="L166" s="62"/>
    </row>
    <row r="167" spans="1:12" s="41" customFormat="1">
      <c r="A167" s="66"/>
      <c r="B167" s="64" t="str">
        <f>(IF(AND(ISBLANK(A167)),"",VLOOKUP($A167,Student_Registration!$B$5:$H$2000,2,0)))</f>
        <v/>
      </c>
      <c r="C167" s="63" t="str">
        <f>IF(AND(ISBLANK(A167)),"",VLOOKUP($A167,Student_Registration!$B$5:$H$2000,3,0))</f>
        <v/>
      </c>
      <c r="D167" s="65" t="str">
        <f>IF(AND(ISBLANK(A167)),"",VLOOKUP($A167,Student_Registration!$B$5:$H$2000,6,0))</f>
        <v/>
      </c>
      <c r="E167" s="57" t="str">
        <f>IF(AND(ISBLANK(A167)),"",VLOOKUP($A167,Student_Registration!$B$5:$H$2000,4,0))</f>
        <v/>
      </c>
      <c r="F167" s="63" t="str">
        <f>IF(AND(ISBLANK(A167)),"",VLOOKUP($A167,Student_Registration!$B$5:$H$2000,7,0))</f>
        <v/>
      </c>
      <c r="G167" s="63" t="str">
        <f>IF(AND(ISBLANK(A167)),"",VLOOKUP(A167,Student_Registration!$B$5:$H$2000,7,0)-SUMIF($A$5:A167,A167,$H$5:$H$5))</f>
        <v/>
      </c>
      <c r="H167" s="60"/>
      <c r="I167" s="60"/>
      <c r="J167" s="60"/>
      <c r="K167" s="60"/>
      <c r="L167" s="62"/>
    </row>
    <row r="168" spans="1:12" s="41" customFormat="1">
      <c r="A168" s="66"/>
      <c r="B168" s="64" t="str">
        <f>(IF(AND(ISBLANK(A168)),"",VLOOKUP($A168,Student_Registration!$B$5:$H$2000,2,0)))</f>
        <v/>
      </c>
      <c r="C168" s="63" t="str">
        <f>IF(AND(ISBLANK(A168)),"",VLOOKUP($A168,Student_Registration!$B$5:$H$2000,3,0))</f>
        <v/>
      </c>
      <c r="D168" s="65" t="str">
        <f>IF(AND(ISBLANK(A168)),"",VLOOKUP($A168,Student_Registration!$B$5:$H$2000,6,0))</f>
        <v/>
      </c>
      <c r="E168" s="57" t="str">
        <f>IF(AND(ISBLANK(A168)),"",VLOOKUP($A168,Student_Registration!$B$5:$H$2000,4,0))</f>
        <v/>
      </c>
      <c r="F168" s="63" t="str">
        <f>IF(AND(ISBLANK(A168)),"",VLOOKUP($A168,Student_Registration!$B$5:$H$2000,7,0))</f>
        <v/>
      </c>
      <c r="G168" s="63" t="str">
        <f>IF(AND(ISBLANK(A168)),"",VLOOKUP(A168,Student_Registration!$B$5:$H$2000,7,0)-SUMIF($A$5:A168,A168,$H$5:$H$5))</f>
        <v/>
      </c>
      <c r="H168" s="60"/>
      <c r="I168" s="60"/>
      <c r="J168" s="60"/>
      <c r="K168" s="60"/>
      <c r="L168" s="62"/>
    </row>
    <row r="169" spans="1:12" s="41" customFormat="1">
      <c r="A169" s="66"/>
      <c r="B169" s="64" t="str">
        <f>(IF(AND(ISBLANK(A169)),"",VLOOKUP($A169,Student_Registration!$B$5:$H$2000,2,0)))</f>
        <v/>
      </c>
      <c r="C169" s="63" t="str">
        <f>IF(AND(ISBLANK(A169)),"",VLOOKUP($A169,Student_Registration!$B$5:$H$2000,3,0))</f>
        <v/>
      </c>
      <c r="D169" s="65" t="str">
        <f>IF(AND(ISBLANK(A169)),"",VLOOKUP($A169,Student_Registration!$B$5:$H$2000,6,0))</f>
        <v/>
      </c>
      <c r="E169" s="57" t="str">
        <f>IF(AND(ISBLANK(A169)),"",VLOOKUP($A169,Student_Registration!$B$5:$H$2000,4,0))</f>
        <v/>
      </c>
      <c r="F169" s="63" t="str">
        <f>IF(AND(ISBLANK(A169)),"",VLOOKUP($A169,Student_Registration!$B$5:$H$2000,7,0))</f>
        <v/>
      </c>
      <c r="G169" s="63" t="str">
        <f>IF(AND(ISBLANK(A169)),"",VLOOKUP(A169,Student_Registration!$B$5:$H$2000,7,0)-SUMIF($A$5:A169,A169,$H$5:$H$5))</f>
        <v/>
      </c>
      <c r="H169" s="60"/>
      <c r="I169" s="60"/>
      <c r="J169" s="60"/>
      <c r="K169" s="60"/>
      <c r="L169" s="62"/>
    </row>
    <row r="170" spans="1:12" s="41" customFormat="1">
      <c r="A170" s="66"/>
      <c r="B170" s="64" t="str">
        <f>(IF(AND(ISBLANK(A170)),"",VLOOKUP($A170,Student_Registration!$B$5:$H$2000,2,0)))</f>
        <v/>
      </c>
      <c r="C170" s="63" t="str">
        <f>IF(AND(ISBLANK(A170)),"",VLOOKUP($A170,Student_Registration!$B$5:$H$2000,3,0))</f>
        <v/>
      </c>
      <c r="D170" s="65" t="str">
        <f>IF(AND(ISBLANK(A170)),"",VLOOKUP($A170,Student_Registration!$B$5:$H$2000,6,0))</f>
        <v/>
      </c>
      <c r="E170" s="57" t="str">
        <f>IF(AND(ISBLANK(A170)),"",VLOOKUP($A170,Student_Registration!$B$5:$H$2000,4,0))</f>
        <v/>
      </c>
      <c r="F170" s="63" t="str">
        <f>IF(AND(ISBLANK(A170)),"",VLOOKUP($A170,Student_Registration!$B$5:$H$2000,7,0))</f>
        <v/>
      </c>
      <c r="G170" s="63" t="str">
        <f>IF(AND(ISBLANK(A170)),"",VLOOKUP(A170,Student_Registration!$B$5:$H$2000,7,0)-SUMIF($A$5:A170,A170,$H$5:$H$5))</f>
        <v/>
      </c>
      <c r="H170" s="60"/>
      <c r="I170" s="60"/>
      <c r="J170" s="60"/>
      <c r="K170" s="60"/>
      <c r="L170" s="62"/>
    </row>
    <row r="171" spans="1:12" s="41" customFormat="1">
      <c r="A171" s="66"/>
      <c r="B171" s="64" t="str">
        <f>(IF(AND(ISBLANK(A171)),"",VLOOKUP($A171,Student_Registration!$B$5:$H$2000,2,0)))</f>
        <v/>
      </c>
      <c r="C171" s="63" t="str">
        <f>IF(AND(ISBLANK(A171)),"",VLOOKUP($A171,Student_Registration!$B$5:$H$2000,3,0))</f>
        <v/>
      </c>
      <c r="D171" s="65" t="str">
        <f>IF(AND(ISBLANK(A171)),"",VLOOKUP($A171,Student_Registration!$B$5:$H$2000,6,0))</f>
        <v/>
      </c>
      <c r="E171" s="57" t="str">
        <f>IF(AND(ISBLANK(A171)),"",VLOOKUP($A171,Student_Registration!$B$5:$H$2000,4,0))</f>
        <v/>
      </c>
      <c r="F171" s="63" t="str">
        <f>IF(AND(ISBLANK(A171)),"",VLOOKUP($A171,Student_Registration!$B$5:$H$2000,7,0))</f>
        <v/>
      </c>
      <c r="G171" s="63" t="str">
        <f>IF(AND(ISBLANK(A171)),"",VLOOKUP(A171,Student_Registration!$B$5:$H$2000,7,0)-SUMIF($A$5:A171,A171,$H$5:$H$5))</f>
        <v/>
      </c>
      <c r="H171" s="60"/>
      <c r="I171" s="60"/>
      <c r="J171" s="60"/>
      <c r="K171" s="60"/>
      <c r="L171" s="62"/>
    </row>
    <row r="172" spans="1:12" s="41" customFormat="1">
      <c r="A172" s="66"/>
      <c r="B172" s="64" t="str">
        <f>(IF(AND(ISBLANK(A172)),"",VLOOKUP($A172,Student_Registration!$B$5:$H$2000,2,0)))</f>
        <v/>
      </c>
      <c r="C172" s="63" t="str">
        <f>IF(AND(ISBLANK(A172)),"",VLOOKUP($A172,Student_Registration!$B$5:$H$2000,3,0))</f>
        <v/>
      </c>
      <c r="D172" s="65" t="str">
        <f>IF(AND(ISBLANK(A172)),"",VLOOKUP($A172,Student_Registration!$B$5:$H$2000,6,0))</f>
        <v/>
      </c>
      <c r="E172" s="57" t="str">
        <f>IF(AND(ISBLANK(A172)),"",VLOOKUP($A172,Student_Registration!$B$5:$H$2000,4,0))</f>
        <v/>
      </c>
      <c r="F172" s="63" t="str">
        <f>IF(AND(ISBLANK(A172)),"",VLOOKUP($A172,Student_Registration!$B$5:$H$2000,7,0))</f>
        <v/>
      </c>
      <c r="G172" s="63" t="str">
        <f>IF(AND(ISBLANK(A172)),"",VLOOKUP(A172,Student_Registration!$B$5:$H$2000,7,0)-SUMIF($A$5:A172,A172,$H$5:$H$5))</f>
        <v/>
      </c>
      <c r="H172" s="60"/>
      <c r="I172" s="60"/>
      <c r="J172" s="60"/>
      <c r="K172" s="60"/>
      <c r="L172" s="62"/>
    </row>
    <row r="173" spans="1:12" s="41" customFormat="1">
      <c r="A173" s="66"/>
      <c r="B173" s="64" t="str">
        <f>(IF(AND(ISBLANK(A173)),"",VLOOKUP($A173,Student_Registration!$B$5:$H$2000,2,0)))</f>
        <v/>
      </c>
      <c r="C173" s="63" t="str">
        <f>IF(AND(ISBLANK(A173)),"",VLOOKUP($A173,Student_Registration!$B$5:$H$2000,3,0))</f>
        <v/>
      </c>
      <c r="D173" s="65" t="str">
        <f>IF(AND(ISBLANK(A173)),"",VLOOKUP($A173,Student_Registration!$B$5:$H$2000,6,0))</f>
        <v/>
      </c>
      <c r="E173" s="57" t="str">
        <f>IF(AND(ISBLANK(A173)),"",VLOOKUP($A173,Student_Registration!$B$5:$H$2000,4,0))</f>
        <v/>
      </c>
      <c r="F173" s="63" t="str">
        <f>IF(AND(ISBLANK(A173)),"",VLOOKUP($A173,Student_Registration!$B$5:$H$2000,7,0))</f>
        <v/>
      </c>
      <c r="G173" s="63" t="str">
        <f>IF(AND(ISBLANK(A173)),"",VLOOKUP(A173,Student_Registration!$B$5:$H$2000,7,0)-SUMIF($A$5:A173,A173,$H$5:$H$5))</f>
        <v/>
      </c>
      <c r="H173" s="60"/>
      <c r="I173" s="60"/>
      <c r="J173" s="60"/>
      <c r="K173" s="60"/>
      <c r="L173" s="62"/>
    </row>
    <row r="174" spans="1:12" s="41" customFormat="1">
      <c r="A174" s="66"/>
      <c r="B174" s="64" t="str">
        <f>(IF(AND(ISBLANK(A174)),"",VLOOKUP($A174,Student_Registration!$B$5:$H$2000,2,0)))</f>
        <v/>
      </c>
      <c r="C174" s="63" t="str">
        <f>IF(AND(ISBLANK(A174)),"",VLOOKUP($A174,Student_Registration!$B$5:$H$2000,3,0))</f>
        <v/>
      </c>
      <c r="D174" s="65" t="str">
        <f>IF(AND(ISBLANK(A174)),"",VLOOKUP($A174,Student_Registration!$B$5:$H$2000,6,0))</f>
        <v/>
      </c>
      <c r="E174" s="57" t="str">
        <f>IF(AND(ISBLANK(A174)),"",VLOOKUP($A174,Student_Registration!$B$5:$H$2000,4,0))</f>
        <v/>
      </c>
      <c r="F174" s="63" t="str">
        <f>IF(AND(ISBLANK(A174)),"",VLOOKUP($A174,Student_Registration!$B$5:$H$2000,7,0))</f>
        <v/>
      </c>
      <c r="G174" s="63" t="str">
        <f>IF(AND(ISBLANK(A174)),"",VLOOKUP(A174,Student_Registration!$B$5:$H$2000,7,0)-SUMIF($A$5:A174,A174,$H$5:$H$5))</f>
        <v/>
      </c>
      <c r="H174" s="60"/>
      <c r="I174" s="60"/>
      <c r="J174" s="60"/>
      <c r="K174" s="60"/>
      <c r="L174" s="62"/>
    </row>
    <row r="175" spans="1:12" s="41" customFormat="1">
      <c r="A175" s="66"/>
      <c r="B175" s="64" t="str">
        <f>(IF(AND(ISBLANK(A175)),"",VLOOKUP($A175,Student_Registration!$B$5:$H$2000,2,0)))</f>
        <v/>
      </c>
      <c r="C175" s="63" t="str">
        <f>IF(AND(ISBLANK(A175)),"",VLOOKUP($A175,Student_Registration!$B$5:$H$2000,3,0))</f>
        <v/>
      </c>
      <c r="D175" s="65" t="str">
        <f>IF(AND(ISBLANK(A175)),"",VLOOKUP($A175,Student_Registration!$B$5:$H$2000,6,0))</f>
        <v/>
      </c>
      <c r="E175" s="57" t="str">
        <f>IF(AND(ISBLANK(A175)),"",VLOOKUP($A175,Student_Registration!$B$5:$H$2000,4,0))</f>
        <v/>
      </c>
      <c r="F175" s="63" t="str">
        <f>IF(AND(ISBLANK(A175)),"",VLOOKUP($A175,Student_Registration!$B$5:$H$2000,7,0))</f>
        <v/>
      </c>
      <c r="G175" s="63" t="str">
        <f>IF(AND(ISBLANK(A175)),"",VLOOKUP(A175,Student_Registration!$B$5:$H$2000,7,0)-SUMIF($A$5:A175,A175,$H$5:$H$5))</f>
        <v/>
      </c>
      <c r="H175" s="60"/>
      <c r="I175" s="60"/>
      <c r="J175" s="60"/>
      <c r="K175" s="60"/>
      <c r="L175" s="62"/>
    </row>
    <row r="176" spans="1:12" s="41" customFormat="1">
      <c r="A176" s="66"/>
      <c r="B176" s="64" t="str">
        <f>(IF(AND(ISBLANK(A176)),"",VLOOKUP($A176,Student_Registration!$B$5:$H$2000,2,0)))</f>
        <v/>
      </c>
      <c r="C176" s="63" t="str">
        <f>IF(AND(ISBLANK(A176)),"",VLOOKUP($A176,Student_Registration!$B$5:$H$2000,3,0))</f>
        <v/>
      </c>
      <c r="D176" s="65" t="str">
        <f>IF(AND(ISBLANK(A176)),"",VLOOKUP($A176,Student_Registration!$B$5:$H$2000,6,0))</f>
        <v/>
      </c>
      <c r="E176" s="57" t="str">
        <f>IF(AND(ISBLANK(A176)),"",VLOOKUP($A176,Student_Registration!$B$5:$H$2000,4,0))</f>
        <v/>
      </c>
      <c r="F176" s="63" t="str">
        <f>IF(AND(ISBLANK(A176)),"",VLOOKUP($A176,Student_Registration!$B$5:$H$2000,7,0))</f>
        <v/>
      </c>
      <c r="G176" s="63" t="str">
        <f>IF(AND(ISBLANK(A176)),"",VLOOKUP(A176,Student_Registration!$B$5:$H$2000,7,0)-SUMIF($A$5:A176,A176,$H$5:$H$5))</f>
        <v/>
      </c>
      <c r="H176" s="60"/>
      <c r="I176" s="60"/>
      <c r="J176" s="60"/>
      <c r="K176" s="60"/>
      <c r="L176" s="62"/>
    </row>
    <row r="177" spans="1:12" s="41" customFormat="1">
      <c r="A177" s="66"/>
      <c r="B177" s="64" t="str">
        <f>(IF(AND(ISBLANK(A177)),"",VLOOKUP($A177,Student_Registration!$B$5:$H$2000,2,0)))</f>
        <v/>
      </c>
      <c r="C177" s="63" t="str">
        <f>IF(AND(ISBLANK(A177)),"",VLOOKUP($A177,Student_Registration!$B$5:$H$2000,3,0))</f>
        <v/>
      </c>
      <c r="D177" s="65" t="str">
        <f>IF(AND(ISBLANK(A177)),"",VLOOKUP($A177,Student_Registration!$B$5:$H$2000,6,0))</f>
        <v/>
      </c>
      <c r="E177" s="57" t="str">
        <f>IF(AND(ISBLANK(A177)),"",VLOOKUP($A177,Student_Registration!$B$5:$H$2000,4,0))</f>
        <v/>
      </c>
      <c r="F177" s="63" t="str">
        <f>IF(AND(ISBLANK(A177)),"",VLOOKUP($A177,Student_Registration!$B$5:$H$2000,7,0))</f>
        <v/>
      </c>
      <c r="G177" s="63" t="str">
        <f>IF(AND(ISBLANK(A177)),"",VLOOKUP(A177,Student_Registration!$B$5:$H$2000,7,0)-SUMIF($A$5:A177,A177,$H$5:$H$5))</f>
        <v/>
      </c>
      <c r="H177" s="60"/>
      <c r="I177" s="60"/>
      <c r="J177" s="60"/>
      <c r="K177" s="60"/>
      <c r="L177" s="62"/>
    </row>
    <row r="178" spans="1:12" s="41" customFormat="1">
      <c r="A178" s="66"/>
      <c r="B178" s="64" t="str">
        <f>(IF(AND(ISBLANK(A178)),"",VLOOKUP($A178,Student_Registration!$B$5:$H$2000,2,0)))</f>
        <v/>
      </c>
      <c r="C178" s="63" t="str">
        <f>IF(AND(ISBLANK(A178)),"",VLOOKUP($A178,Student_Registration!$B$5:$H$2000,3,0))</f>
        <v/>
      </c>
      <c r="D178" s="65" t="str">
        <f>IF(AND(ISBLANK(A178)),"",VLOOKUP($A178,Student_Registration!$B$5:$H$2000,6,0))</f>
        <v/>
      </c>
      <c r="E178" s="57" t="str">
        <f>IF(AND(ISBLANK(A178)),"",VLOOKUP($A178,Student_Registration!$B$5:$H$2000,4,0))</f>
        <v/>
      </c>
      <c r="F178" s="63" t="str">
        <f>IF(AND(ISBLANK(A178)),"",VLOOKUP($A178,Student_Registration!$B$5:$H$2000,7,0))</f>
        <v/>
      </c>
      <c r="G178" s="63" t="str">
        <f>IF(AND(ISBLANK(A178)),"",VLOOKUP(A178,Student_Registration!$B$5:$H$2000,7,0)-SUMIF($A$5:A178,A178,$H$5:$H$5))</f>
        <v/>
      </c>
      <c r="H178" s="60"/>
      <c r="I178" s="60"/>
      <c r="J178" s="60"/>
      <c r="K178" s="60"/>
      <c r="L178" s="62"/>
    </row>
    <row r="179" spans="1:12" s="41" customFormat="1">
      <c r="A179" s="66"/>
      <c r="B179" s="64" t="str">
        <f>(IF(AND(ISBLANK(A179)),"",VLOOKUP($A179,Student_Registration!$B$5:$H$2000,2,0)))</f>
        <v/>
      </c>
      <c r="C179" s="63" t="str">
        <f>IF(AND(ISBLANK(A179)),"",VLOOKUP($A179,Student_Registration!$B$5:$H$2000,3,0))</f>
        <v/>
      </c>
      <c r="D179" s="65" t="str">
        <f>IF(AND(ISBLANK(A179)),"",VLOOKUP($A179,Student_Registration!$B$5:$H$2000,6,0))</f>
        <v/>
      </c>
      <c r="E179" s="57" t="str">
        <f>IF(AND(ISBLANK(A179)),"",VLOOKUP($A179,Student_Registration!$B$5:$H$2000,4,0))</f>
        <v/>
      </c>
      <c r="F179" s="63" t="str">
        <f>IF(AND(ISBLANK(A179)),"",VLOOKUP($A179,Student_Registration!$B$5:$H$2000,7,0))</f>
        <v/>
      </c>
      <c r="G179" s="63" t="str">
        <f>IF(AND(ISBLANK(A179)),"",VLOOKUP(A179,Student_Registration!$B$5:$H$2000,7,0)-SUMIF($A$5:A179,A179,$H$5:$H$5))</f>
        <v/>
      </c>
      <c r="H179" s="60"/>
      <c r="I179" s="60"/>
      <c r="J179" s="60"/>
      <c r="K179" s="60"/>
      <c r="L179" s="62"/>
    </row>
    <row r="180" spans="1:12" s="41" customFormat="1">
      <c r="A180" s="66"/>
      <c r="B180" s="64" t="str">
        <f>(IF(AND(ISBLANK(A180)),"",VLOOKUP($A180,Student_Registration!$B$5:$H$2000,2,0)))</f>
        <v/>
      </c>
      <c r="C180" s="63" t="str">
        <f>IF(AND(ISBLANK(A180)),"",VLOOKUP($A180,Student_Registration!$B$5:$H$2000,3,0))</f>
        <v/>
      </c>
      <c r="D180" s="65" t="str">
        <f>IF(AND(ISBLANK(A180)),"",VLOOKUP($A180,Student_Registration!$B$5:$H$2000,6,0))</f>
        <v/>
      </c>
      <c r="E180" s="57" t="str">
        <f>IF(AND(ISBLANK(A180)),"",VLOOKUP($A180,Student_Registration!$B$5:$H$2000,4,0))</f>
        <v/>
      </c>
      <c r="F180" s="63" t="str">
        <f>IF(AND(ISBLANK(A180)),"",VLOOKUP($A180,Student_Registration!$B$5:$H$2000,7,0))</f>
        <v/>
      </c>
      <c r="G180" s="63" t="str">
        <f>IF(AND(ISBLANK(A180)),"",VLOOKUP(A180,Student_Registration!$B$5:$H$2000,7,0)-SUMIF($A$5:A180,A180,$H$5:$H$5))</f>
        <v/>
      </c>
      <c r="H180" s="60"/>
      <c r="I180" s="60"/>
      <c r="J180" s="60"/>
      <c r="K180" s="60"/>
      <c r="L180" s="62"/>
    </row>
    <row r="181" spans="1:12" s="41" customFormat="1">
      <c r="A181" s="66"/>
      <c r="B181" s="64" t="str">
        <f>(IF(AND(ISBLANK(A181)),"",VLOOKUP($A181,Student_Registration!$B$5:$H$2000,2,0)))</f>
        <v/>
      </c>
      <c r="C181" s="63" t="str">
        <f>IF(AND(ISBLANK(A181)),"",VLOOKUP($A181,Student_Registration!$B$5:$H$2000,3,0))</f>
        <v/>
      </c>
      <c r="D181" s="65" t="str">
        <f>IF(AND(ISBLANK(A181)),"",VLOOKUP($A181,Student_Registration!$B$5:$H$2000,6,0))</f>
        <v/>
      </c>
      <c r="E181" s="57" t="str">
        <f>IF(AND(ISBLANK(A181)),"",VLOOKUP($A181,Student_Registration!$B$5:$H$2000,4,0))</f>
        <v/>
      </c>
      <c r="F181" s="63" t="str">
        <f>IF(AND(ISBLANK(A181)),"",VLOOKUP($A181,Student_Registration!$B$5:$H$2000,7,0))</f>
        <v/>
      </c>
      <c r="G181" s="63" t="str">
        <f>IF(AND(ISBLANK(A181)),"",VLOOKUP(A181,Student_Registration!$B$5:$H$2000,7,0)-SUMIF($A$5:A181,A181,$H$5:$H$5))</f>
        <v/>
      </c>
      <c r="H181" s="60"/>
      <c r="I181" s="60"/>
      <c r="J181" s="60"/>
      <c r="K181" s="60"/>
      <c r="L181" s="62"/>
    </row>
    <row r="182" spans="1:12" s="41" customFormat="1">
      <c r="A182" s="66"/>
      <c r="B182" s="64" t="str">
        <f>(IF(AND(ISBLANK(A182)),"",VLOOKUP($A182,Student_Registration!$B$5:$H$2000,2,0)))</f>
        <v/>
      </c>
      <c r="C182" s="63" t="str">
        <f>IF(AND(ISBLANK(A182)),"",VLOOKUP($A182,Student_Registration!$B$5:$H$2000,3,0))</f>
        <v/>
      </c>
      <c r="D182" s="65" t="str">
        <f>IF(AND(ISBLANK(A182)),"",VLOOKUP($A182,Student_Registration!$B$5:$H$2000,6,0))</f>
        <v/>
      </c>
      <c r="E182" s="57" t="str">
        <f>IF(AND(ISBLANK(A182)),"",VLOOKUP($A182,Student_Registration!$B$5:$H$2000,4,0))</f>
        <v/>
      </c>
      <c r="F182" s="63" t="str">
        <f>IF(AND(ISBLANK(A182)),"",VLOOKUP($A182,Student_Registration!$B$5:$H$2000,7,0))</f>
        <v/>
      </c>
      <c r="G182" s="63" t="str">
        <f>IF(AND(ISBLANK(A182)),"",VLOOKUP(A182,Student_Registration!$B$5:$H$2000,7,0)-SUMIF($A$5:A182,A182,$H$5:$H$5))</f>
        <v/>
      </c>
      <c r="H182" s="60"/>
      <c r="I182" s="60"/>
      <c r="J182" s="60"/>
      <c r="K182" s="60"/>
      <c r="L182" s="62"/>
    </row>
    <row r="183" spans="1:12" s="41" customFormat="1">
      <c r="A183" s="66"/>
      <c r="B183" s="64" t="str">
        <f>(IF(AND(ISBLANK(A183)),"",VLOOKUP($A183,Student_Registration!$B$5:$H$2000,2,0)))</f>
        <v/>
      </c>
      <c r="C183" s="63" t="str">
        <f>IF(AND(ISBLANK(A183)),"",VLOOKUP($A183,Student_Registration!$B$5:$H$2000,3,0))</f>
        <v/>
      </c>
      <c r="D183" s="65" t="str">
        <f>IF(AND(ISBLANK(A183)),"",VLOOKUP($A183,Student_Registration!$B$5:$H$2000,6,0))</f>
        <v/>
      </c>
      <c r="E183" s="57" t="str">
        <f>IF(AND(ISBLANK(A183)),"",VLOOKUP($A183,Student_Registration!$B$5:$H$2000,4,0))</f>
        <v/>
      </c>
      <c r="F183" s="63" t="str">
        <f>IF(AND(ISBLANK(A183)),"",VLOOKUP($A183,Student_Registration!$B$5:$H$2000,7,0))</f>
        <v/>
      </c>
      <c r="G183" s="63" t="str">
        <f>IF(AND(ISBLANK(A183)),"",VLOOKUP(A183,Student_Registration!$B$5:$H$2000,7,0)-SUMIF($A$5:A183,A183,$H$5:$H$5))</f>
        <v/>
      </c>
      <c r="H183" s="60"/>
      <c r="I183" s="60"/>
      <c r="J183" s="60"/>
      <c r="K183" s="60"/>
      <c r="L183" s="62"/>
    </row>
    <row r="184" spans="1:12" s="41" customFormat="1">
      <c r="A184" s="66"/>
      <c r="B184" s="64" t="str">
        <f>(IF(AND(ISBLANK(A184)),"",VLOOKUP($A184,Student_Registration!$B$5:$H$2000,2,0)))</f>
        <v/>
      </c>
      <c r="C184" s="63" t="str">
        <f>IF(AND(ISBLANK(A184)),"",VLOOKUP($A184,Student_Registration!$B$5:$H$2000,3,0))</f>
        <v/>
      </c>
      <c r="D184" s="65" t="str">
        <f>IF(AND(ISBLANK(A184)),"",VLOOKUP($A184,Student_Registration!$B$5:$H$2000,6,0))</f>
        <v/>
      </c>
      <c r="E184" s="57" t="str">
        <f>IF(AND(ISBLANK(A184)),"",VLOOKUP($A184,Student_Registration!$B$5:$H$2000,4,0))</f>
        <v/>
      </c>
      <c r="F184" s="63" t="str">
        <f>IF(AND(ISBLANK(A184)),"",VLOOKUP($A184,Student_Registration!$B$5:$H$2000,7,0))</f>
        <v/>
      </c>
      <c r="G184" s="63" t="str">
        <f>IF(AND(ISBLANK(A184)),"",VLOOKUP(A184,Student_Registration!$B$5:$H$2000,7,0)-SUMIF($A$5:A184,A184,$H$5:$H$5))</f>
        <v/>
      </c>
      <c r="H184" s="60"/>
      <c r="I184" s="60"/>
      <c r="J184" s="60"/>
      <c r="K184" s="60"/>
      <c r="L184" s="62"/>
    </row>
    <row r="185" spans="1:12" s="41" customFormat="1">
      <c r="A185" s="66"/>
      <c r="B185" s="64" t="str">
        <f>(IF(AND(ISBLANK(A185)),"",VLOOKUP($A185,Student_Registration!$B$5:$H$2000,2,0)))</f>
        <v/>
      </c>
      <c r="C185" s="63" t="str">
        <f>IF(AND(ISBLANK(A185)),"",VLOOKUP($A185,Student_Registration!$B$5:$H$2000,3,0))</f>
        <v/>
      </c>
      <c r="D185" s="65" t="str">
        <f>IF(AND(ISBLANK(A185)),"",VLOOKUP($A185,Student_Registration!$B$5:$H$2000,6,0))</f>
        <v/>
      </c>
      <c r="E185" s="57" t="str">
        <f>IF(AND(ISBLANK(A185)),"",VLOOKUP($A185,Student_Registration!$B$5:$H$2000,4,0))</f>
        <v/>
      </c>
      <c r="F185" s="63" t="str">
        <f>IF(AND(ISBLANK(A185)),"",VLOOKUP($A185,Student_Registration!$B$5:$H$2000,7,0))</f>
        <v/>
      </c>
      <c r="G185" s="63" t="str">
        <f>IF(AND(ISBLANK(A185)),"",VLOOKUP(A185,Student_Registration!$B$5:$H$2000,7,0)-SUMIF($A$5:A185,A185,$H$5:$H$5))</f>
        <v/>
      </c>
      <c r="H185" s="60"/>
      <c r="I185" s="60"/>
      <c r="J185" s="60"/>
      <c r="K185" s="60"/>
      <c r="L185" s="62"/>
    </row>
    <row r="186" spans="1:12" s="41" customFormat="1">
      <c r="A186" s="66"/>
      <c r="B186" s="64" t="str">
        <f>(IF(AND(ISBLANK(A186)),"",VLOOKUP($A186,Student_Registration!$B$5:$H$2000,2,0)))</f>
        <v/>
      </c>
      <c r="C186" s="63" t="str">
        <f>IF(AND(ISBLANK(A186)),"",VLOOKUP($A186,Student_Registration!$B$5:$H$2000,3,0))</f>
        <v/>
      </c>
      <c r="D186" s="65" t="str">
        <f>IF(AND(ISBLANK(A186)),"",VLOOKUP($A186,Student_Registration!$B$5:$H$2000,6,0))</f>
        <v/>
      </c>
      <c r="E186" s="57" t="str">
        <f>IF(AND(ISBLANK(A186)),"",VLOOKUP($A186,Student_Registration!$B$5:$H$2000,4,0))</f>
        <v/>
      </c>
      <c r="F186" s="63" t="str">
        <f>IF(AND(ISBLANK(A186)),"",VLOOKUP($A186,Student_Registration!$B$5:$H$2000,7,0))</f>
        <v/>
      </c>
      <c r="G186" s="63" t="str">
        <f>IF(AND(ISBLANK(A186)),"",VLOOKUP(A186,Student_Registration!$B$5:$H$2000,7,0)-SUMIF($A$5:A186,A186,$H$5:$H$5))</f>
        <v/>
      </c>
      <c r="H186" s="60"/>
      <c r="I186" s="60"/>
      <c r="J186" s="60"/>
      <c r="K186" s="60"/>
      <c r="L186" s="62"/>
    </row>
    <row r="187" spans="1:12" s="41" customFormat="1">
      <c r="A187" s="66"/>
      <c r="B187" s="64" t="str">
        <f>(IF(AND(ISBLANK(A187)),"",VLOOKUP($A187,Student_Registration!$B$5:$H$2000,2,0)))</f>
        <v/>
      </c>
      <c r="C187" s="63" t="str">
        <f>IF(AND(ISBLANK(A187)),"",VLOOKUP($A187,Student_Registration!$B$5:$H$2000,3,0))</f>
        <v/>
      </c>
      <c r="D187" s="65" t="str">
        <f>IF(AND(ISBLANK(A187)),"",VLOOKUP($A187,Student_Registration!$B$5:$H$2000,6,0))</f>
        <v/>
      </c>
      <c r="E187" s="57" t="str">
        <f>IF(AND(ISBLANK(A187)),"",VLOOKUP($A187,Student_Registration!$B$5:$H$2000,4,0))</f>
        <v/>
      </c>
      <c r="F187" s="63" t="str">
        <f>IF(AND(ISBLANK(A187)),"",VLOOKUP($A187,Student_Registration!$B$5:$H$2000,7,0))</f>
        <v/>
      </c>
      <c r="G187" s="63" t="str">
        <f>IF(AND(ISBLANK(A187)),"",VLOOKUP(A187,Student_Registration!$B$5:$H$2000,7,0)-SUMIF($A$5:A187,A187,$H$5:$H$5))</f>
        <v/>
      </c>
      <c r="H187" s="60"/>
      <c r="I187" s="60"/>
      <c r="J187" s="60"/>
      <c r="K187" s="60"/>
      <c r="L187" s="62"/>
    </row>
    <row r="188" spans="1:12" s="41" customFormat="1">
      <c r="A188" s="66"/>
      <c r="B188" s="64" t="str">
        <f>(IF(AND(ISBLANK(A188)),"",VLOOKUP($A188,Student_Registration!$B$5:$H$2000,2,0)))</f>
        <v/>
      </c>
      <c r="C188" s="63" t="str">
        <f>IF(AND(ISBLANK(A188)),"",VLOOKUP($A188,Student_Registration!$B$5:$H$2000,3,0))</f>
        <v/>
      </c>
      <c r="D188" s="65" t="str">
        <f>IF(AND(ISBLANK(A188)),"",VLOOKUP($A188,Student_Registration!$B$5:$H$2000,6,0))</f>
        <v/>
      </c>
      <c r="E188" s="57" t="str">
        <f>IF(AND(ISBLANK(A188)),"",VLOOKUP($A188,Student_Registration!$B$5:$H$2000,4,0))</f>
        <v/>
      </c>
      <c r="F188" s="63" t="str">
        <f>IF(AND(ISBLANK(A188)),"",VLOOKUP($A188,Student_Registration!$B$5:$H$2000,7,0))</f>
        <v/>
      </c>
      <c r="G188" s="63" t="str">
        <f>IF(AND(ISBLANK(A188)),"",VLOOKUP(A188,Student_Registration!$B$5:$H$2000,7,0)-SUMIF($A$5:A188,A188,$H$5:$H$5))</f>
        <v/>
      </c>
      <c r="H188" s="60"/>
      <c r="I188" s="60"/>
      <c r="J188" s="60"/>
      <c r="K188" s="60"/>
      <c r="L188" s="62"/>
    </row>
    <row r="189" spans="1:12" s="41" customFormat="1">
      <c r="A189" s="66"/>
      <c r="B189" s="64" t="str">
        <f>(IF(AND(ISBLANK(A189)),"",VLOOKUP($A189,Student_Registration!$B$5:$H$2000,2,0)))</f>
        <v/>
      </c>
      <c r="C189" s="63" t="str">
        <f>IF(AND(ISBLANK(A189)),"",VLOOKUP($A189,Student_Registration!$B$5:$H$2000,3,0))</f>
        <v/>
      </c>
      <c r="D189" s="65" t="str">
        <f>IF(AND(ISBLANK(A189)),"",VLOOKUP($A189,Student_Registration!$B$5:$H$2000,6,0))</f>
        <v/>
      </c>
      <c r="E189" s="57" t="str">
        <f>IF(AND(ISBLANK(A189)),"",VLOOKUP($A189,Student_Registration!$B$5:$H$2000,4,0))</f>
        <v/>
      </c>
      <c r="F189" s="63" t="str">
        <f>IF(AND(ISBLANK(A189)),"",VLOOKUP($A189,Student_Registration!$B$5:$H$2000,7,0))</f>
        <v/>
      </c>
      <c r="G189" s="63" t="str">
        <f>IF(AND(ISBLANK(A189)),"",VLOOKUP(A189,Student_Registration!$B$5:$H$2000,7,0)-SUMIF($A$5:A189,A189,$H$5:$H$5))</f>
        <v/>
      </c>
      <c r="H189" s="60"/>
      <c r="I189" s="60"/>
      <c r="J189" s="60"/>
      <c r="K189" s="60"/>
      <c r="L189" s="62"/>
    </row>
    <row r="190" spans="1:12" s="41" customFormat="1">
      <c r="A190" s="66"/>
      <c r="B190" s="64" t="str">
        <f>(IF(AND(ISBLANK(A190)),"",VLOOKUP($A190,Student_Registration!$B$5:$H$2000,2,0)))</f>
        <v/>
      </c>
      <c r="C190" s="63" t="str">
        <f>IF(AND(ISBLANK(A190)),"",VLOOKUP($A190,Student_Registration!$B$5:$H$2000,3,0))</f>
        <v/>
      </c>
      <c r="D190" s="65" t="str">
        <f>IF(AND(ISBLANK(A190)),"",VLOOKUP($A190,Student_Registration!$B$5:$H$2000,6,0))</f>
        <v/>
      </c>
      <c r="E190" s="57" t="str">
        <f>IF(AND(ISBLANK(A190)),"",VLOOKUP($A190,Student_Registration!$B$5:$H$2000,4,0))</f>
        <v/>
      </c>
      <c r="F190" s="63" t="str">
        <f>IF(AND(ISBLANK(A190)),"",VLOOKUP($A190,Student_Registration!$B$5:$H$2000,7,0))</f>
        <v/>
      </c>
      <c r="G190" s="63" t="str">
        <f>IF(AND(ISBLANK(A190)),"",VLOOKUP(A190,Student_Registration!$B$5:$H$2000,7,0)-SUMIF($A$5:A190,A190,$H$5:$H$5))</f>
        <v/>
      </c>
      <c r="H190" s="60"/>
      <c r="I190" s="60"/>
      <c r="J190" s="60"/>
      <c r="K190" s="60"/>
      <c r="L190" s="62"/>
    </row>
    <row r="191" spans="1:12" s="41" customFormat="1">
      <c r="A191" s="66"/>
      <c r="B191" s="64" t="str">
        <f>(IF(AND(ISBLANK(A191)),"",VLOOKUP($A191,Student_Registration!$B$5:$H$2000,2,0)))</f>
        <v/>
      </c>
      <c r="C191" s="63" t="str">
        <f>IF(AND(ISBLANK(A191)),"",VLOOKUP($A191,Student_Registration!$B$5:$H$2000,3,0))</f>
        <v/>
      </c>
      <c r="D191" s="65" t="str">
        <f>IF(AND(ISBLANK(A191)),"",VLOOKUP($A191,Student_Registration!$B$5:$H$2000,6,0))</f>
        <v/>
      </c>
      <c r="E191" s="57" t="str">
        <f>IF(AND(ISBLANK(A191)),"",VLOOKUP($A191,Student_Registration!$B$5:$H$2000,4,0))</f>
        <v/>
      </c>
      <c r="F191" s="63" t="str">
        <f>IF(AND(ISBLANK(A191)),"",VLOOKUP($A191,Student_Registration!$B$5:$H$2000,7,0))</f>
        <v/>
      </c>
      <c r="G191" s="63" t="str">
        <f>IF(AND(ISBLANK(A191)),"",VLOOKUP(A191,Student_Registration!$B$5:$H$2000,7,0)-SUMIF($A$5:A191,A191,$H$5:$H$5))</f>
        <v/>
      </c>
      <c r="H191" s="60"/>
      <c r="I191" s="60"/>
      <c r="J191" s="60"/>
      <c r="K191" s="60"/>
      <c r="L191" s="62"/>
    </row>
    <row r="192" spans="1:12" s="41" customFormat="1">
      <c r="A192" s="66"/>
      <c r="B192" s="64" t="str">
        <f>(IF(AND(ISBLANK(A192)),"",VLOOKUP($A192,Student_Registration!$B$5:$H$2000,2,0)))</f>
        <v/>
      </c>
      <c r="C192" s="63" t="str">
        <f>IF(AND(ISBLANK(A192)),"",VLOOKUP($A192,Student_Registration!$B$5:$H$2000,3,0))</f>
        <v/>
      </c>
      <c r="D192" s="65" t="str">
        <f>IF(AND(ISBLANK(A192)),"",VLOOKUP($A192,Student_Registration!$B$5:$H$2000,6,0))</f>
        <v/>
      </c>
      <c r="E192" s="57" t="str">
        <f>IF(AND(ISBLANK(A192)),"",VLOOKUP($A192,Student_Registration!$B$5:$H$2000,4,0))</f>
        <v/>
      </c>
      <c r="F192" s="63" t="str">
        <f>IF(AND(ISBLANK(A192)),"",VLOOKUP($A192,Student_Registration!$B$5:$H$2000,7,0))</f>
        <v/>
      </c>
      <c r="G192" s="63" t="str">
        <f>IF(AND(ISBLANK(A192)),"",VLOOKUP(A192,Student_Registration!$B$5:$H$2000,7,0)-SUMIF($A$5:A192,A192,$H$5:$H$5))</f>
        <v/>
      </c>
      <c r="H192" s="60"/>
      <c r="I192" s="60"/>
      <c r="J192" s="60"/>
      <c r="K192" s="60"/>
      <c r="L192" s="62"/>
    </row>
    <row r="193" spans="1:12" s="41" customFormat="1">
      <c r="A193" s="66"/>
      <c r="B193" s="64" t="str">
        <f>(IF(AND(ISBLANK(A193)),"",VLOOKUP($A193,Student_Registration!$B$5:$H$2000,2,0)))</f>
        <v/>
      </c>
      <c r="C193" s="63" t="str">
        <f>IF(AND(ISBLANK(A193)),"",VLOOKUP($A193,Student_Registration!$B$5:$H$2000,3,0))</f>
        <v/>
      </c>
      <c r="D193" s="65" t="str">
        <f>IF(AND(ISBLANK(A193)),"",VLOOKUP($A193,Student_Registration!$B$5:$H$2000,6,0))</f>
        <v/>
      </c>
      <c r="E193" s="57" t="str">
        <f>IF(AND(ISBLANK(A193)),"",VLOOKUP($A193,Student_Registration!$B$5:$H$2000,4,0))</f>
        <v/>
      </c>
      <c r="F193" s="63" t="str">
        <f>IF(AND(ISBLANK(A193)),"",VLOOKUP($A193,Student_Registration!$B$5:$H$2000,7,0))</f>
        <v/>
      </c>
      <c r="G193" s="63" t="str">
        <f>IF(AND(ISBLANK(A193)),"",VLOOKUP(A193,Student_Registration!$B$5:$H$2000,7,0)-SUMIF($A$5:A193,A193,$H$5:$H$5))</f>
        <v/>
      </c>
      <c r="H193" s="60"/>
      <c r="I193" s="60"/>
      <c r="J193" s="60"/>
      <c r="K193" s="60"/>
      <c r="L193" s="62"/>
    </row>
    <row r="194" spans="1:12" s="41" customFormat="1">
      <c r="A194" s="66"/>
      <c r="B194" s="64" t="str">
        <f>(IF(AND(ISBLANK(A194)),"",VLOOKUP($A194,Student_Registration!$B$5:$H$2000,2,0)))</f>
        <v/>
      </c>
      <c r="C194" s="63" t="str">
        <f>IF(AND(ISBLANK(A194)),"",VLOOKUP($A194,Student_Registration!$B$5:$H$2000,3,0))</f>
        <v/>
      </c>
      <c r="D194" s="65" t="str">
        <f>IF(AND(ISBLANK(A194)),"",VLOOKUP($A194,Student_Registration!$B$5:$H$2000,6,0))</f>
        <v/>
      </c>
      <c r="E194" s="57" t="str">
        <f>IF(AND(ISBLANK(A194)),"",VLOOKUP($A194,Student_Registration!$B$5:$H$2000,4,0))</f>
        <v/>
      </c>
      <c r="F194" s="63" t="str">
        <f>IF(AND(ISBLANK(A194)),"",VLOOKUP($A194,Student_Registration!$B$5:$H$2000,7,0))</f>
        <v/>
      </c>
      <c r="G194" s="63" t="str">
        <f>IF(AND(ISBLANK(A194)),"",VLOOKUP(A194,Student_Registration!$B$5:$H$2000,7,0)-SUMIF($A$5:A194,A194,$H$5:$H$5))</f>
        <v/>
      </c>
      <c r="H194" s="60"/>
      <c r="I194" s="60"/>
      <c r="J194" s="60"/>
      <c r="K194" s="60"/>
      <c r="L194" s="62"/>
    </row>
    <row r="195" spans="1:12" s="41" customFormat="1">
      <c r="A195" s="66"/>
      <c r="B195" s="64" t="str">
        <f>(IF(AND(ISBLANK(A195)),"",VLOOKUP($A195,Student_Registration!$B$5:$H$2000,2,0)))</f>
        <v/>
      </c>
      <c r="C195" s="63" t="str">
        <f>IF(AND(ISBLANK(A195)),"",VLOOKUP($A195,Student_Registration!$B$5:$H$2000,3,0))</f>
        <v/>
      </c>
      <c r="D195" s="65" t="str">
        <f>IF(AND(ISBLANK(A195)),"",VLOOKUP($A195,Student_Registration!$B$5:$H$2000,6,0))</f>
        <v/>
      </c>
      <c r="E195" s="57" t="str">
        <f>IF(AND(ISBLANK(A195)),"",VLOOKUP($A195,Student_Registration!$B$5:$H$2000,4,0))</f>
        <v/>
      </c>
      <c r="F195" s="63" t="str">
        <f>IF(AND(ISBLANK(A195)),"",VLOOKUP($A195,Student_Registration!$B$5:$H$2000,7,0))</f>
        <v/>
      </c>
      <c r="G195" s="63" t="str">
        <f>IF(AND(ISBLANK(A195)),"",VLOOKUP(A195,Student_Registration!$B$5:$H$2000,7,0)-SUMIF($A$5:A195,A195,$H$5:$H$5))</f>
        <v/>
      </c>
      <c r="H195" s="60"/>
      <c r="I195" s="60"/>
      <c r="J195" s="60"/>
      <c r="K195" s="60"/>
      <c r="L195" s="62"/>
    </row>
    <row r="196" spans="1:12" s="41" customFormat="1">
      <c r="A196" s="66"/>
      <c r="B196" s="64" t="str">
        <f>(IF(AND(ISBLANK(A196)),"",VLOOKUP($A196,Student_Registration!$B$5:$H$2000,2,0)))</f>
        <v/>
      </c>
      <c r="C196" s="63" t="str">
        <f>IF(AND(ISBLANK(A196)),"",VLOOKUP($A196,Student_Registration!$B$5:$H$2000,3,0))</f>
        <v/>
      </c>
      <c r="D196" s="65" t="str">
        <f>IF(AND(ISBLANK(A196)),"",VLOOKUP($A196,Student_Registration!$B$5:$H$2000,6,0))</f>
        <v/>
      </c>
      <c r="E196" s="57" t="str">
        <f>IF(AND(ISBLANK(A196)),"",VLOOKUP($A196,Student_Registration!$B$5:$H$2000,4,0))</f>
        <v/>
      </c>
      <c r="F196" s="63" t="str">
        <f>IF(AND(ISBLANK(A196)),"",VLOOKUP($A196,Student_Registration!$B$5:$H$2000,7,0))</f>
        <v/>
      </c>
      <c r="G196" s="63" t="str">
        <f>IF(AND(ISBLANK(A196)),"",VLOOKUP(A196,Student_Registration!$B$5:$H$2000,7,0)-SUMIF($A$5:A196,A196,$H$5:$H$5))</f>
        <v/>
      </c>
      <c r="H196" s="60"/>
      <c r="I196" s="60"/>
      <c r="J196" s="60"/>
      <c r="K196" s="60"/>
      <c r="L196" s="62"/>
    </row>
    <row r="197" spans="1:12" s="41" customFormat="1">
      <c r="A197" s="66"/>
      <c r="B197" s="64" t="str">
        <f>(IF(AND(ISBLANK(A197)),"",VLOOKUP($A197,Student_Registration!$B$5:$H$2000,2,0)))</f>
        <v/>
      </c>
      <c r="C197" s="63" t="str">
        <f>IF(AND(ISBLANK(A197)),"",VLOOKUP($A197,Student_Registration!$B$5:$H$2000,3,0))</f>
        <v/>
      </c>
      <c r="D197" s="65" t="str">
        <f>IF(AND(ISBLANK(A197)),"",VLOOKUP($A197,Student_Registration!$B$5:$H$2000,6,0))</f>
        <v/>
      </c>
      <c r="E197" s="57" t="str">
        <f>IF(AND(ISBLANK(A197)),"",VLOOKUP($A197,Student_Registration!$B$5:$H$2000,4,0))</f>
        <v/>
      </c>
      <c r="F197" s="63" t="str">
        <f>IF(AND(ISBLANK(A197)),"",VLOOKUP($A197,Student_Registration!$B$5:$H$2000,7,0))</f>
        <v/>
      </c>
      <c r="G197" s="63" t="str">
        <f>IF(AND(ISBLANK(A197)),"",VLOOKUP(A197,Student_Registration!$B$5:$H$2000,7,0)-SUMIF($A$5:A197,A197,$H$5:$H$5))</f>
        <v/>
      </c>
      <c r="H197" s="60"/>
      <c r="I197" s="60"/>
      <c r="J197" s="60"/>
      <c r="K197" s="60"/>
      <c r="L197" s="62"/>
    </row>
    <row r="198" spans="1:12" s="41" customFormat="1">
      <c r="A198" s="66"/>
      <c r="B198" s="64" t="str">
        <f>(IF(AND(ISBLANK(A198)),"",VLOOKUP($A198,Student_Registration!$B$5:$H$2000,2,0)))</f>
        <v/>
      </c>
      <c r="C198" s="63" t="str">
        <f>IF(AND(ISBLANK(A198)),"",VLOOKUP($A198,Student_Registration!$B$5:$H$2000,3,0))</f>
        <v/>
      </c>
      <c r="D198" s="65" t="str">
        <f>IF(AND(ISBLANK(A198)),"",VLOOKUP($A198,Student_Registration!$B$5:$H$2000,6,0))</f>
        <v/>
      </c>
      <c r="E198" s="57" t="str">
        <f>IF(AND(ISBLANK(A198)),"",VLOOKUP($A198,Student_Registration!$B$5:$H$2000,4,0))</f>
        <v/>
      </c>
      <c r="F198" s="63" t="str">
        <f>IF(AND(ISBLANK(A198)),"",VLOOKUP($A198,Student_Registration!$B$5:$H$2000,7,0))</f>
        <v/>
      </c>
      <c r="G198" s="63" t="str">
        <f>IF(AND(ISBLANK(A198)),"",VLOOKUP(A198,Student_Registration!$B$5:$H$2000,7,0)-SUMIF($A$5:A198,A198,$H$5:$H$5))</f>
        <v/>
      </c>
      <c r="H198" s="60"/>
      <c r="I198" s="60"/>
      <c r="J198" s="60"/>
      <c r="K198" s="60"/>
      <c r="L198" s="62"/>
    </row>
    <row r="199" spans="1:12" s="41" customFormat="1">
      <c r="A199" s="66"/>
      <c r="B199" s="64" t="str">
        <f>(IF(AND(ISBLANK(A199)),"",VLOOKUP($A199,Student_Registration!$B$5:$H$2000,2,0)))</f>
        <v/>
      </c>
      <c r="C199" s="63" t="str">
        <f>IF(AND(ISBLANK(A199)),"",VLOOKUP($A199,Student_Registration!$B$5:$H$2000,3,0))</f>
        <v/>
      </c>
      <c r="D199" s="65" t="str">
        <f>IF(AND(ISBLANK(A199)),"",VLOOKUP($A199,Student_Registration!$B$5:$H$2000,6,0))</f>
        <v/>
      </c>
      <c r="E199" s="57" t="str">
        <f>IF(AND(ISBLANK(A199)),"",VLOOKUP($A199,Student_Registration!$B$5:$H$2000,4,0))</f>
        <v/>
      </c>
      <c r="F199" s="63" t="str">
        <f>IF(AND(ISBLANK(A199)),"",VLOOKUP($A199,Student_Registration!$B$5:$H$2000,7,0))</f>
        <v/>
      </c>
      <c r="G199" s="63" t="str">
        <f>IF(AND(ISBLANK(A199)),"",VLOOKUP(A199,Student_Registration!$B$5:$H$2000,7,0)-SUMIF($A$5:A199,A199,$H$5:$H$5))</f>
        <v/>
      </c>
      <c r="H199" s="60"/>
      <c r="I199" s="60"/>
      <c r="J199" s="60"/>
      <c r="K199" s="60"/>
      <c r="L199" s="62"/>
    </row>
    <row r="200" spans="1:12" s="41" customFormat="1">
      <c r="A200" s="66"/>
      <c r="B200" s="64" t="str">
        <f>(IF(AND(ISBLANK(A200)),"",VLOOKUP($A200,Student_Registration!$B$5:$H$2000,2,0)))</f>
        <v/>
      </c>
      <c r="C200" s="63" t="str">
        <f>IF(AND(ISBLANK(A200)),"",VLOOKUP($A200,Student_Registration!$B$5:$H$2000,3,0))</f>
        <v/>
      </c>
      <c r="D200" s="65" t="str">
        <f>IF(AND(ISBLANK(A200)),"",VLOOKUP($A200,Student_Registration!$B$5:$H$2000,6,0))</f>
        <v/>
      </c>
      <c r="E200" s="57" t="str">
        <f>IF(AND(ISBLANK(A200)),"",VLOOKUP($A200,Student_Registration!$B$5:$H$2000,4,0))</f>
        <v/>
      </c>
      <c r="F200" s="63" t="str">
        <f>IF(AND(ISBLANK(A200)),"",VLOOKUP($A200,Student_Registration!$B$5:$H$2000,7,0))</f>
        <v/>
      </c>
      <c r="G200" s="63" t="str">
        <f>IF(AND(ISBLANK(A200)),"",VLOOKUP(A200,Student_Registration!$B$5:$H$2000,7,0)-SUMIF($A$5:A200,A200,$H$5:$H$5))</f>
        <v/>
      </c>
      <c r="H200" s="60"/>
      <c r="I200" s="60"/>
      <c r="J200" s="60"/>
      <c r="K200" s="60"/>
      <c r="L200" s="62"/>
    </row>
    <row r="201" spans="1:12" s="41" customFormat="1">
      <c r="A201" s="66"/>
      <c r="B201" s="64" t="str">
        <f>(IF(AND(ISBLANK(A201)),"",VLOOKUP($A201,Student_Registration!$B$5:$H$2000,2,0)))</f>
        <v/>
      </c>
      <c r="C201" s="63" t="str">
        <f>IF(AND(ISBLANK(A201)),"",VLOOKUP($A201,Student_Registration!$B$5:$H$2000,3,0))</f>
        <v/>
      </c>
      <c r="D201" s="65" t="str">
        <f>IF(AND(ISBLANK(A201)),"",VLOOKUP($A201,Student_Registration!$B$5:$H$2000,6,0))</f>
        <v/>
      </c>
      <c r="E201" s="57" t="str">
        <f>IF(AND(ISBLANK(A201)),"",VLOOKUP($A201,Student_Registration!$B$5:$H$2000,4,0))</f>
        <v/>
      </c>
      <c r="F201" s="63" t="str">
        <f>IF(AND(ISBLANK(A201)),"",VLOOKUP($A201,Student_Registration!$B$5:$H$2000,7,0))</f>
        <v/>
      </c>
      <c r="G201" s="63" t="str">
        <f>IF(AND(ISBLANK(A201)),"",VLOOKUP(A201,Student_Registration!$B$5:$H$2000,7,0)-SUMIF($A$5:A201,A201,$H$5:$H$5))</f>
        <v/>
      </c>
      <c r="H201" s="60"/>
      <c r="I201" s="60"/>
      <c r="J201" s="60"/>
      <c r="K201" s="60"/>
      <c r="L201" s="62"/>
    </row>
    <row r="202" spans="1:12" s="41" customFormat="1">
      <c r="A202" s="66"/>
      <c r="B202" s="64" t="str">
        <f>(IF(AND(ISBLANK(A202)),"",VLOOKUP($A202,Student_Registration!$B$5:$H$2000,2,0)))</f>
        <v/>
      </c>
      <c r="C202" s="63" t="str">
        <f>IF(AND(ISBLANK(A202)),"",VLOOKUP($A202,Student_Registration!$B$5:$H$2000,3,0))</f>
        <v/>
      </c>
      <c r="D202" s="65" t="str">
        <f>IF(AND(ISBLANK(A202)),"",VLOOKUP($A202,Student_Registration!$B$5:$H$2000,6,0))</f>
        <v/>
      </c>
      <c r="E202" s="57" t="str">
        <f>IF(AND(ISBLANK(A202)),"",VLOOKUP($A202,Student_Registration!$B$5:$H$2000,4,0))</f>
        <v/>
      </c>
      <c r="F202" s="63" t="str">
        <f>IF(AND(ISBLANK(A202)),"",VLOOKUP($A202,Student_Registration!$B$5:$H$2000,7,0))</f>
        <v/>
      </c>
      <c r="G202" s="63" t="str">
        <f>IF(AND(ISBLANK(A202)),"",VLOOKUP(A202,Student_Registration!$B$5:$H$2000,7,0)-SUMIF($A$5:A202,A202,$H$5:$H$5))</f>
        <v/>
      </c>
      <c r="H202" s="60"/>
      <c r="I202" s="60"/>
      <c r="J202" s="60"/>
      <c r="K202" s="60"/>
      <c r="L202" s="62"/>
    </row>
    <row r="203" spans="1:12" s="41" customFormat="1">
      <c r="A203" s="66"/>
      <c r="B203" s="64" t="str">
        <f>(IF(AND(ISBLANK(A203)),"",VLOOKUP($A203,Student_Registration!$B$5:$H$2000,2,0)))</f>
        <v/>
      </c>
      <c r="C203" s="63" t="str">
        <f>IF(AND(ISBLANK(A203)),"",VLOOKUP($A203,Student_Registration!$B$5:$H$2000,3,0))</f>
        <v/>
      </c>
      <c r="D203" s="65" t="str">
        <f>IF(AND(ISBLANK(A203)),"",VLOOKUP($A203,Student_Registration!$B$5:$H$2000,6,0))</f>
        <v/>
      </c>
      <c r="E203" s="57" t="str">
        <f>IF(AND(ISBLANK(A203)),"",VLOOKUP($A203,Student_Registration!$B$5:$H$2000,4,0))</f>
        <v/>
      </c>
      <c r="F203" s="63" t="str">
        <f>IF(AND(ISBLANK(A203)),"",VLOOKUP($A203,Student_Registration!$B$5:$H$2000,7,0))</f>
        <v/>
      </c>
      <c r="G203" s="63" t="str">
        <f>IF(AND(ISBLANK(A203)),"",VLOOKUP(A203,Student_Registration!$B$5:$H$2000,7,0)-SUMIF($A$5:A203,A203,$H$5:$H$5))</f>
        <v/>
      </c>
      <c r="H203" s="60"/>
      <c r="I203" s="60"/>
      <c r="J203" s="60"/>
      <c r="K203" s="60"/>
      <c r="L203" s="62"/>
    </row>
    <row r="204" spans="1:12" s="41" customFormat="1">
      <c r="A204" s="66"/>
      <c r="B204" s="64" t="str">
        <f>(IF(AND(ISBLANK(A204)),"",VLOOKUP($A204,Student_Registration!$B$5:$H$2000,2,0)))</f>
        <v/>
      </c>
      <c r="C204" s="63" t="str">
        <f>IF(AND(ISBLANK(A204)),"",VLOOKUP($A204,Student_Registration!$B$5:$H$2000,3,0))</f>
        <v/>
      </c>
      <c r="D204" s="65" t="str">
        <f>IF(AND(ISBLANK(A204)),"",VLOOKUP($A204,Student_Registration!$B$5:$H$2000,6,0))</f>
        <v/>
      </c>
      <c r="E204" s="57" t="str">
        <f>IF(AND(ISBLANK(A204)),"",VLOOKUP($A204,Student_Registration!$B$5:$H$2000,4,0))</f>
        <v/>
      </c>
      <c r="F204" s="63" t="str">
        <f>IF(AND(ISBLANK(A204)),"",VLOOKUP($A204,Student_Registration!$B$5:$H$2000,7,0))</f>
        <v/>
      </c>
      <c r="G204" s="63" t="str">
        <f>IF(AND(ISBLANK(A204)),"",VLOOKUP(A204,Student_Registration!$B$5:$H$2000,7,0)-SUMIF($A$5:A204,A204,$H$5:$H$5))</f>
        <v/>
      </c>
      <c r="H204" s="60"/>
      <c r="I204" s="60"/>
      <c r="J204" s="60"/>
      <c r="K204" s="60"/>
      <c r="L204" s="62"/>
    </row>
    <row r="205" spans="1:12" s="41" customFormat="1">
      <c r="A205" s="66"/>
      <c r="B205" s="64" t="str">
        <f>(IF(AND(ISBLANK(A205)),"",VLOOKUP($A205,Student_Registration!$B$5:$H$2000,2,0)))</f>
        <v/>
      </c>
      <c r="C205" s="63" t="str">
        <f>IF(AND(ISBLANK(A205)),"",VLOOKUP($A205,Student_Registration!$B$5:$H$2000,3,0))</f>
        <v/>
      </c>
      <c r="D205" s="65" t="str">
        <f>IF(AND(ISBLANK(A205)),"",VLOOKUP($A205,Student_Registration!$B$5:$H$2000,6,0))</f>
        <v/>
      </c>
      <c r="E205" s="57" t="str">
        <f>IF(AND(ISBLANK(A205)),"",VLOOKUP($A205,Student_Registration!$B$5:$H$2000,4,0))</f>
        <v/>
      </c>
      <c r="F205" s="63" t="str">
        <f>IF(AND(ISBLANK(A205)),"",VLOOKUP($A205,Student_Registration!$B$5:$H$2000,7,0))</f>
        <v/>
      </c>
      <c r="G205" s="63" t="str">
        <f>IF(AND(ISBLANK(A205)),"",VLOOKUP(A205,Student_Registration!$B$5:$H$2000,7,0)-SUMIF($A$5:A205,A205,$H$5:$H$5))</f>
        <v/>
      </c>
      <c r="H205" s="60"/>
      <c r="I205" s="60"/>
      <c r="J205" s="60"/>
      <c r="K205" s="60"/>
      <c r="L205" s="62"/>
    </row>
    <row r="206" spans="1:12" s="41" customFormat="1">
      <c r="A206" s="66"/>
      <c r="B206" s="64" t="str">
        <f>(IF(AND(ISBLANK(A206)),"",VLOOKUP($A206,Student_Registration!$B$5:$H$2000,2,0)))</f>
        <v/>
      </c>
      <c r="C206" s="63" t="str">
        <f>IF(AND(ISBLANK(A206)),"",VLOOKUP($A206,Student_Registration!$B$5:$H$2000,3,0))</f>
        <v/>
      </c>
      <c r="D206" s="65" t="str">
        <f>IF(AND(ISBLANK(A206)),"",VLOOKUP($A206,Student_Registration!$B$5:$H$2000,6,0))</f>
        <v/>
      </c>
      <c r="E206" s="57" t="str">
        <f>IF(AND(ISBLANK(A206)),"",VLOOKUP($A206,Student_Registration!$B$5:$H$2000,4,0))</f>
        <v/>
      </c>
      <c r="F206" s="63" t="str">
        <f>IF(AND(ISBLANK(A206)),"",VLOOKUP($A206,Student_Registration!$B$5:$H$2000,7,0))</f>
        <v/>
      </c>
      <c r="G206" s="63" t="str">
        <f>IF(AND(ISBLANK(A206)),"",VLOOKUP(A206,Student_Registration!$B$5:$H$2000,7,0)-SUMIF($A$5:A206,A206,$H$5:$H$5))</f>
        <v/>
      </c>
      <c r="H206" s="60"/>
      <c r="I206" s="60"/>
      <c r="J206" s="60"/>
      <c r="K206" s="60"/>
      <c r="L206" s="62"/>
    </row>
    <row r="207" spans="1:12" s="41" customFormat="1">
      <c r="A207" s="66"/>
      <c r="B207" s="64" t="str">
        <f>(IF(AND(ISBLANK(A207)),"",VLOOKUP($A207,Student_Registration!$B$5:$H$2000,2,0)))</f>
        <v/>
      </c>
      <c r="C207" s="63" t="str">
        <f>IF(AND(ISBLANK(A207)),"",VLOOKUP($A207,Student_Registration!$B$5:$H$2000,3,0))</f>
        <v/>
      </c>
      <c r="D207" s="65" t="str">
        <f>IF(AND(ISBLANK(A207)),"",VLOOKUP($A207,Student_Registration!$B$5:$H$2000,6,0))</f>
        <v/>
      </c>
      <c r="E207" s="57" t="str">
        <f>IF(AND(ISBLANK(A207)),"",VLOOKUP($A207,Student_Registration!$B$5:$H$2000,4,0))</f>
        <v/>
      </c>
      <c r="F207" s="63" t="str">
        <f>IF(AND(ISBLANK(A207)),"",VLOOKUP($A207,Student_Registration!$B$5:$H$2000,7,0))</f>
        <v/>
      </c>
      <c r="G207" s="63" t="str">
        <f>IF(AND(ISBLANK(A207)),"",VLOOKUP(A207,Student_Registration!$B$5:$H$2000,7,0)-SUMIF($A$5:A207,A207,$H$5:$H$5))</f>
        <v/>
      </c>
      <c r="H207" s="60"/>
      <c r="I207" s="60"/>
      <c r="J207" s="60"/>
      <c r="K207" s="60"/>
      <c r="L207" s="62"/>
    </row>
    <row r="208" spans="1:12" s="41" customFormat="1">
      <c r="A208" s="66"/>
      <c r="B208" s="64" t="str">
        <f>(IF(AND(ISBLANK(A208)),"",VLOOKUP($A208,Student_Registration!$B$5:$H$2000,2,0)))</f>
        <v/>
      </c>
      <c r="C208" s="63" t="str">
        <f>IF(AND(ISBLANK(A208)),"",VLOOKUP($A208,Student_Registration!$B$5:$H$2000,3,0))</f>
        <v/>
      </c>
      <c r="D208" s="65" t="str">
        <f>IF(AND(ISBLANK(A208)),"",VLOOKUP($A208,Student_Registration!$B$5:$H$2000,6,0))</f>
        <v/>
      </c>
      <c r="E208" s="57" t="str">
        <f>IF(AND(ISBLANK(A208)),"",VLOOKUP($A208,Student_Registration!$B$5:$H$2000,4,0))</f>
        <v/>
      </c>
      <c r="F208" s="63" t="str">
        <f>IF(AND(ISBLANK(A208)),"",VLOOKUP($A208,Student_Registration!$B$5:$H$2000,7,0))</f>
        <v/>
      </c>
      <c r="G208" s="63" t="str">
        <f>IF(AND(ISBLANK(A208)),"",VLOOKUP(A208,Student_Registration!$B$5:$H$2000,7,0)-SUMIF($A$5:A208,A208,$H$5:$H$5))</f>
        <v/>
      </c>
      <c r="H208" s="60"/>
      <c r="I208" s="60"/>
      <c r="J208" s="60"/>
      <c r="K208" s="60"/>
      <c r="L208" s="62"/>
    </row>
    <row r="209" spans="1:12" s="41" customFormat="1">
      <c r="A209" s="66"/>
      <c r="B209" s="64" t="str">
        <f>(IF(AND(ISBLANK(A209)),"",VLOOKUP($A209,Student_Registration!$B$5:$H$2000,2,0)))</f>
        <v/>
      </c>
      <c r="C209" s="63" t="str">
        <f>IF(AND(ISBLANK(A209)),"",VLOOKUP($A209,Student_Registration!$B$5:$H$2000,3,0))</f>
        <v/>
      </c>
      <c r="D209" s="65" t="str">
        <f>IF(AND(ISBLANK(A209)),"",VLOOKUP($A209,Student_Registration!$B$5:$H$2000,6,0))</f>
        <v/>
      </c>
      <c r="E209" s="57" t="str">
        <f>IF(AND(ISBLANK(A209)),"",VLOOKUP($A209,Student_Registration!$B$5:$H$2000,4,0))</f>
        <v/>
      </c>
      <c r="F209" s="63" t="str">
        <f>IF(AND(ISBLANK(A209)),"",VLOOKUP($A209,Student_Registration!$B$5:$H$2000,7,0))</f>
        <v/>
      </c>
      <c r="G209" s="63" t="str">
        <f>IF(AND(ISBLANK(A209)),"",VLOOKUP(A209,Student_Registration!$B$5:$H$2000,7,0)-SUMIF($A$5:A209,A209,$H$5:$H$5))</f>
        <v/>
      </c>
      <c r="H209" s="60"/>
      <c r="I209" s="60"/>
      <c r="J209" s="60"/>
      <c r="K209" s="60"/>
      <c r="L209" s="62"/>
    </row>
    <row r="210" spans="1:12" s="41" customFormat="1">
      <c r="A210" s="66"/>
      <c r="B210" s="64" t="str">
        <f>(IF(AND(ISBLANK(A210)),"",VLOOKUP($A210,Student_Registration!$B$5:$H$2000,2,0)))</f>
        <v/>
      </c>
      <c r="C210" s="63" t="str">
        <f>IF(AND(ISBLANK(A210)),"",VLOOKUP($A210,Student_Registration!$B$5:$H$2000,3,0))</f>
        <v/>
      </c>
      <c r="D210" s="65" t="str">
        <f>IF(AND(ISBLANK(A210)),"",VLOOKUP($A210,Student_Registration!$B$5:$H$2000,6,0))</f>
        <v/>
      </c>
      <c r="E210" s="57" t="str">
        <f>IF(AND(ISBLANK(A210)),"",VLOOKUP($A210,Student_Registration!$B$5:$H$2000,4,0))</f>
        <v/>
      </c>
      <c r="F210" s="63" t="str">
        <f>IF(AND(ISBLANK(A210)),"",VLOOKUP($A210,Student_Registration!$B$5:$H$2000,7,0))</f>
        <v/>
      </c>
      <c r="G210" s="63" t="str">
        <f>IF(AND(ISBLANK(A210)),"",VLOOKUP(A210,Student_Registration!$B$5:$H$2000,7,0)-SUMIF($A$5:A210,A210,$H$5:$H$5))</f>
        <v/>
      </c>
      <c r="H210" s="60"/>
      <c r="I210" s="60"/>
      <c r="J210" s="60"/>
      <c r="K210" s="60"/>
      <c r="L210" s="62"/>
    </row>
    <row r="211" spans="1:12" s="41" customFormat="1">
      <c r="A211" s="66"/>
      <c r="B211" s="64" t="str">
        <f>(IF(AND(ISBLANK(A211)),"",VLOOKUP($A211,Student_Registration!$B$5:$H$2000,2,0)))</f>
        <v/>
      </c>
      <c r="C211" s="63" t="str">
        <f>IF(AND(ISBLANK(A211)),"",VLOOKUP($A211,Student_Registration!$B$5:$H$2000,3,0))</f>
        <v/>
      </c>
      <c r="D211" s="65" t="str">
        <f>IF(AND(ISBLANK(A211)),"",VLOOKUP($A211,Student_Registration!$B$5:$H$2000,6,0))</f>
        <v/>
      </c>
      <c r="E211" s="57" t="str">
        <f>IF(AND(ISBLANK(A211)),"",VLOOKUP($A211,Student_Registration!$B$5:$H$2000,4,0))</f>
        <v/>
      </c>
      <c r="F211" s="63" t="str">
        <f>IF(AND(ISBLANK(A211)),"",VLOOKUP($A211,Student_Registration!$B$5:$H$2000,7,0))</f>
        <v/>
      </c>
      <c r="G211" s="63" t="str">
        <f>IF(AND(ISBLANK(A211)),"",VLOOKUP(A211,Student_Registration!$B$5:$H$2000,7,0)-SUMIF($A$5:A211,A211,$H$5:$H$5))</f>
        <v/>
      </c>
      <c r="H211" s="60"/>
      <c r="I211" s="60"/>
      <c r="J211" s="60"/>
      <c r="K211" s="60"/>
      <c r="L211" s="62"/>
    </row>
    <row r="212" spans="1:12" s="41" customFormat="1">
      <c r="A212" s="66"/>
      <c r="B212" s="64" t="str">
        <f>(IF(AND(ISBLANK(A212)),"",VLOOKUP($A212,Student_Registration!$B$5:$H$2000,2,0)))</f>
        <v/>
      </c>
      <c r="C212" s="63" t="str">
        <f>IF(AND(ISBLANK(A212)),"",VLOOKUP($A212,Student_Registration!$B$5:$H$2000,3,0))</f>
        <v/>
      </c>
      <c r="D212" s="65" t="str">
        <f>IF(AND(ISBLANK(A212)),"",VLOOKUP($A212,Student_Registration!$B$5:$H$2000,6,0))</f>
        <v/>
      </c>
      <c r="E212" s="57" t="str">
        <f>IF(AND(ISBLANK(A212)),"",VLOOKUP($A212,Student_Registration!$B$5:$H$2000,4,0))</f>
        <v/>
      </c>
      <c r="F212" s="63" t="str">
        <f>IF(AND(ISBLANK(A212)),"",VLOOKUP($A212,Student_Registration!$B$5:$H$2000,7,0))</f>
        <v/>
      </c>
      <c r="G212" s="63" t="str">
        <f>IF(AND(ISBLANK(A212)),"",VLOOKUP(A212,Student_Registration!$B$5:$H$2000,7,0)-SUMIF($A$5:A212,A212,$H$5:$H$5))</f>
        <v/>
      </c>
      <c r="H212" s="60"/>
      <c r="I212" s="60"/>
      <c r="J212" s="60"/>
      <c r="K212" s="60"/>
      <c r="L212" s="62"/>
    </row>
    <row r="213" spans="1:12" s="41" customFormat="1">
      <c r="A213" s="66"/>
      <c r="B213" s="64" t="str">
        <f>(IF(AND(ISBLANK(A213)),"",VLOOKUP($A213,Student_Registration!$B$5:$H$2000,2,0)))</f>
        <v/>
      </c>
      <c r="C213" s="63" t="str">
        <f>IF(AND(ISBLANK(A213)),"",VLOOKUP($A213,Student_Registration!$B$5:$H$2000,3,0))</f>
        <v/>
      </c>
      <c r="D213" s="65" t="str">
        <f>IF(AND(ISBLANK(A213)),"",VLOOKUP($A213,Student_Registration!$B$5:$H$2000,6,0))</f>
        <v/>
      </c>
      <c r="E213" s="57" t="str">
        <f>IF(AND(ISBLANK(A213)),"",VLOOKUP($A213,Student_Registration!$B$5:$H$2000,4,0))</f>
        <v/>
      </c>
      <c r="F213" s="63" t="str">
        <f>IF(AND(ISBLANK(A213)),"",VLOOKUP($A213,Student_Registration!$B$5:$H$2000,7,0))</f>
        <v/>
      </c>
      <c r="G213" s="63" t="str">
        <f>IF(AND(ISBLANK(A213)),"",VLOOKUP(A213,Student_Registration!$B$5:$H$2000,7,0)-SUMIF($A$5:A213,A213,$H$5:$H$5))</f>
        <v/>
      </c>
      <c r="H213" s="60"/>
      <c r="I213" s="60"/>
      <c r="J213" s="60"/>
      <c r="K213" s="60"/>
      <c r="L213" s="62"/>
    </row>
    <row r="214" spans="1:12" s="41" customFormat="1">
      <c r="A214" s="66"/>
      <c r="B214" s="64" t="str">
        <f>(IF(AND(ISBLANK(A214)),"",VLOOKUP($A214,Student_Registration!$B$5:$H$2000,2,0)))</f>
        <v/>
      </c>
      <c r="C214" s="63" t="str">
        <f>IF(AND(ISBLANK(A214)),"",VLOOKUP($A214,Student_Registration!$B$5:$H$2000,3,0))</f>
        <v/>
      </c>
      <c r="D214" s="65" t="str">
        <f>IF(AND(ISBLANK(A214)),"",VLOOKUP($A214,Student_Registration!$B$5:$H$2000,6,0))</f>
        <v/>
      </c>
      <c r="E214" s="57" t="str">
        <f>IF(AND(ISBLANK(A214)),"",VLOOKUP($A214,Student_Registration!$B$5:$H$2000,4,0))</f>
        <v/>
      </c>
      <c r="F214" s="63" t="str">
        <f>IF(AND(ISBLANK(A214)),"",VLOOKUP($A214,Student_Registration!$B$5:$H$2000,7,0))</f>
        <v/>
      </c>
      <c r="G214" s="63" t="str">
        <f>IF(AND(ISBLANK(A214)),"",VLOOKUP(A214,Student_Registration!$B$5:$H$2000,7,0)-SUMIF($A$5:A214,A214,$H$5:$H$5))</f>
        <v/>
      </c>
      <c r="H214" s="60"/>
      <c r="I214" s="60"/>
      <c r="J214" s="60"/>
      <c r="K214" s="60"/>
      <c r="L214" s="62"/>
    </row>
    <row r="215" spans="1:12" s="41" customFormat="1">
      <c r="A215" s="66"/>
      <c r="B215" s="64" t="str">
        <f>(IF(AND(ISBLANK(A215)),"",VLOOKUP($A215,Student_Registration!$B$5:$H$2000,2,0)))</f>
        <v/>
      </c>
      <c r="C215" s="63" t="str">
        <f>IF(AND(ISBLANK(A215)),"",VLOOKUP($A215,Student_Registration!$B$5:$H$2000,3,0))</f>
        <v/>
      </c>
      <c r="D215" s="65" t="str">
        <f>IF(AND(ISBLANK(A215)),"",VLOOKUP($A215,Student_Registration!$B$5:$H$2000,6,0))</f>
        <v/>
      </c>
      <c r="E215" s="57" t="str">
        <f>IF(AND(ISBLANK(A215)),"",VLOOKUP($A215,Student_Registration!$B$5:$H$2000,4,0))</f>
        <v/>
      </c>
      <c r="F215" s="63" t="str">
        <f>IF(AND(ISBLANK(A215)),"",VLOOKUP($A215,Student_Registration!$B$5:$H$2000,7,0))</f>
        <v/>
      </c>
      <c r="G215" s="63" t="str">
        <f>IF(AND(ISBLANK(A215)),"",VLOOKUP(A215,Student_Registration!$B$5:$H$2000,7,0)-SUMIF($A$5:A215,A215,$H$5:$H$5))</f>
        <v/>
      </c>
      <c r="H215" s="60"/>
      <c r="I215" s="60"/>
      <c r="J215" s="60"/>
      <c r="K215" s="60"/>
      <c r="L215" s="62"/>
    </row>
    <row r="216" spans="1:12" s="41" customFormat="1">
      <c r="A216" s="66"/>
      <c r="B216" s="64" t="str">
        <f>(IF(AND(ISBLANK(A216)),"",VLOOKUP($A216,Student_Registration!$B$5:$H$2000,2,0)))</f>
        <v/>
      </c>
      <c r="C216" s="63" t="str">
        <f>IF(AND(ISBLANK(A216)),"",VLOOKUP($A216,Student_Registration!$B$5:$H$2000,3,0))</f>
        <v/>
      </c>
      <c r="D216" s="65" t="str">
        <f>IF(AND(ISBLANK(A216)),"",VLOOKUP($A216,Student_Registration!$B$5:$H$2000,6,0))</f>
        <v/>
      </c>
      <c r="E216" s="57" t="str">
        <f>IF(AND(ISBLANK(A216)),"",VLOOKUP($A216,Student_Registration!$B$5:$H$2000,4,0))</f>
        <v/>
      </c>
      <c r="F216" s="63" t="str">
        <f>IF(AND(ISBLANK(A216)),"",VLOOKUP($A216,Student_Registration!$B$5:$H$2000,7,0))</f>
        <v/>
      </c>
      <c r="G216" s="63" t="str">
        <f>IF(AND(ISBLANK(A216)),"",VLOOKUP(A216,Student_Registration!$B$5:$H$2000,7,0)-SUMIF($A$5:A216,A216,$H$5:$H$5))</f>
        <v/>
      </c>
      <c r="H216" s="60"/>
      <c r="I216" s="60"/>
      <c r="J216" s="60"/>
      <c r="K216" s="60"/>
      <c r="L216" s="62"/>
    </row>
    <row r="217" spans="1:12" s="41" customFormat="1">
      <c r="A217" s="66"/>
      <c r="B217" s="64" t="str">
        <f>(IF(AND(ISBLANK(A217)),"",VLOOKUP($A217,Student_Registration!$B$5:$H$2000,2,0)))</f>
        <v/>
      </c>
      <c r="C217" s="63" t="str">
        <f>IF(AND(ISBLANK(A217)),"",VLOOKUP($A217,Student_Registration!$B$5:$H$2000,3,0))</f>
        <v/>
      </c>
      <c r="D217" s="65" t="str">
        <f>IF(AND(ISBLANK(A217)),"",VLOOKUP($A217,Student_Registration!$B$5:$H$2000,6,0))</f>
        <v/>
      </c>
      <c r="E217" s="57" t="str">
        <f>IF(AND(ISBLANK(A217)),"",VLOOKUP($A217,Student_Registration!$B$5:$H$2000,4,0))</f>
        <v/>
      </c>
      <c r="F217" s="63" t="str">
        <f>IF(AND(ISBLANK(A217)),"",VLOOKUP($A217,Student_Registration!$B$5:$H$2000,7,0))</f>
        <v/>
      </c>
      <c r="G217" s="63" t="str">
        <f>IF(AND(ISBLANK(A217)),"",VLOOKUP(A217,Student_Registration!$B$5:$H$2000,7,0)-SUMIF($A$5:A217,A217,$H$5:$H$5))</f>
        <v/>
      </c>
      <c r="H217" s="60"/>
      <c r="I217" s="60"/>
      <c r="J217" s="60"/>
      <c r="K217" s="60"/>
      <c r="L217" s="62"/>
    </row>
    <row r="218" spans="1:12" s="41" customFormat="1">
      <c r="A218" s="66"/>
      <c r="B218" s="64" t="str">
        <f>(IF(AND(ISBLANK(A218)),"",VLOOKUP($A218,Student_Registration!$B$5:$H$2000,2,0)))</f>
        <v/>
      </c>
      <c r="C218" s="63" t="str">
        <f>IF(AND(ISBLANK(A218)),"",VLOOKUP($A218,Student_Registration!$B$5:$H$2000,3,0))</f>
        <v/>
      </c>
      <c r="D218" s="65" t="str">
        <f>IF(AND(ISBLANK(A218)),"",VLOOKUP($A218,Student_Registration!$B$5:$H$2000,6,0))</f>
        <v/>
      </c>
      <c r="E218" s="57" t="str">
        <f>IF(AND(ISBLANK(A218)),"",VLOOKUP($A218,Student_Registration!$B$5:$H$2000,4,0))</f>
        <v/>
      </c>
      <c r="F218" s="63" t="str">
        <f>IF(AND(ISBLANK(A218)),"",VLOOKUP($A218,Student_Registration!$B$5:$H$2000,7,0))</f>
        <v/>
      </c>
      <c r="G218" s="63" t="str">
        <f>IF(AND(ISBLANK(A218)),"",VLOOKUP(A218,Student_Registration!$B$5:$H$2000,7,0)-SUMIF($A$5:A218,A218,$H$5:$H$5))</f>
        <v/>
      </c>
      <c r="H218" s="60"/>
      <c r="I218" s="60"/>
      <c r="J218" s="60"/>
      <c r="K218" s="60"/>
      <c r="L218" s="62"/>
    </row>
    <row r="219" spans="1:12" s="41" customFormat="1">
      <c r="A219" s="66"/>
      <c r="B219" s="64" t="str">
        <f>(IF(AND(ISBLANK(A219)),"",VLOOKUP($A219,Student_Registration!$B$5:$H$2000,2,0)))</f>
        <v/>
      </c>
      <c r="C219" s="63" t="str">
        <f>IF(AND(ISBLANK(A219)),"",VLOOKUP($A219,Student_Registration!$B$5:$H$2000,3,0))</f>
        <v/>
      </c>
      <c r="D219" s="65" t="str">
        <f>IF(AND(ISBLANK(A219)),"",VLOOKUP($A219,Student_Registration!$B$5:$H$2000,6,0))</f>
        <v/>
      </c>
      <c r="E219" s="57" t="str">
        <f>IF(AND(ISBLANK(A219)),"",VLOOKUP($A219,Student_Registration!$B$5:$H$2000,4,0))</f>
        <v/>
      </c>
      <c r="F219" s="63" t="str">
        <f>IF(AND(ISBLANK(A219)),"",VLOOKUP($A219,Student_Registration!$B$5:$H$2000,7,0))</f>
        <v/>
      </c>
      <c r="G219" s="63" t="str">
        <f>IF(AND(ISBLANK(A219)),"",VLOOKUP(A219,Student_Registration!$B$5:$H$2000,7,0)-SUMIF($A$5:A219,A219,$H$5:$H$5))</f>
        <v/>
      </c>
      <c r="H219" s="60"/>
      <c r="I219" s="60"/>
      <c r="J219" s="60"/>
      <c r="K219" s="60"/>
      <c r="L219" s="62"/>
    </row>
    <row r="220" spans="1:12" s="41" customFormat="1">
      <c r="A220" s="66"/>
      <c r="B220" s="64" t="str">
        <f>(IF(AND(ISBLANK(A220)),"",VLOOKUP($A220,Student_Registration!$B$5:$H$2000,2,0)))</f>
        <v/>
      </c>
      <c r="C220" s="63" t="str">
        <f>IF(AND(ISBLANK(A220)),"",VLOOKUP($A220,Student_Registration!$B$5:$H$2000,3,0))</f>
        <v/>
      </c>
      <c r="D220" s="65" t="str">
        <f>IF(AND(ISBLANK(A220)),"",VLOOKUP($A220,Student_Registration!$B$5:$H$2000,6,0))</f>
        <v/>
      </c>
      <c r="E220" s="57" t="str">
        <f>IF(AND(ISBLANK(A220)),"",VLOOKUP($A220,Student_Registration!$B$5:$H$2000,4,0))</f>
        <v/>
      </c>
      <c r="F220" s="63" t="str">
        <f>IF(AND(ISBLANK(A220)),"",VLOOKUP($A220,Student_Registration!$B$5:$H$2000,7,0))</f>
        <v/>
      </c>
      <c r="G220" s="63" t="str">
        <f>IF(AND(ISBLANK(A220)),"",VLOOKUP(A220,Student_Registration!$B$5:$H$2000,7,0)-SUMIF($A$5:A220,A220,$H$5:$H$5))</f>
        <v/>
      </c>
      <c r="H220" s="60"/>
      <c r="I220" s="60"/>
      <c r="J220" s="60"/>
      <c r="K220" s="60"/>
      <c r="L220" s="62"/>
    </row>
    <row r="221" spans="1:12" s="41" customFormat="1">
      <c r="A221" s="66"/>
      <c r="B221" s="64" t="str">
        <f>(IF(AND(ISBLANK(A221)),"",VLOOKUP($A221,Student_Registration!$B$5:$H$2000,2,0)))</f>
        <v/>
      </c>
      <c r="C221" s="63" t="str">
        <f>IF(AND(ISBLANK(A221)),"",VLOOKUP($A221,Student_Registration!$B$5:$H$2000,3,0))</f>
        <v/>
      </c>
      <c r="D221" s="65" t="str">
        <f>IF(AND(ISBLANK(A221)),"",VLOOKUP($A221,Student_Registration!$B$5:$H$2000,6,0))</f>
        <v/>
      </c>
      <c r="E221" s="57" t="str">
        <f>IF(AND(ISBLANK(A221)),"",VLOOKUP($A221,Student_Registration!$B$5:$H$2000,4,0))</f>
        <v/>
      </c>
      <c r="F221" s="63" t="str">
        <f>IF(AND(ISBLANK(A221)),"",VLOOKUP($A221,Student_Registration!$B$5:$H$2000,7,0))</f>
        <v/>
      </c>
      <c r="G221" s="63" t="str">
        <f>IF(AND(ISBLANK(A221)),"",VLOOKUP(A221,Student_Registration!$B$5:$H$2000,7,0)-SUMIF($A$5:A221,A221,$H$5:$H$5))</f>
        <v/>
      </c>
      <c r="H221" s="60"/>
      <c r="I221" s="60"/>
      <c r="J221" s="60"/>
      <c r="K221" s="60"/>
      <c r="L221" s="62"/>
    </row>
    <row r="222" spans="1:12" s="41" customFormat="1">
      <c r="A222" s="66"/>
      <c r="B222" s="64" t="str">
        <f>(IF(AND(ISBLANK(A222)),"",VLOOKUP($A222,Student_Registration!$B$5:$H$2000,2,0)))</f>
        <v/>
      </c>
      <c r="C222" s="63" t="str">
        <f>IF(AND(ISBLANK(A222)),"",VLOOKUP($A222,Student_Registration!$B$5:$H$2000,3,0))</f>
        <v/>
      </c>
      <c r="D222" s="65" t="str">
        <f>IF(AND(ISBLANK(A222)),"",VLOOKUP($A222,Student_Registration!$B$5:$H$2000,6,0))</f>
        <v/>
      </c>
      <c r="E222" s="57" t="str">
        <f>IF(AND(ISBLANK(A222)),"",VLOOKUP($A222,Student_Registration!$B$5:$H$2000,4,0))</f>
        <v/>
      </c>
      <c r="F222" s="63" t="str">
        <f>IF(AND(ISBLANK(A222)),"",VLOOKUP($A222,Student_Registration!$B$5:$H$2000,7,0))</f>
        <v/>
      </c>
      <c r="G222" s="63" t="str">
        <f>IF(AND(ISBLANK(A222)),"",VLOOKUP(A222,Student_Registration!$B$5:$H$2000,7,0)-SUMIF($A$5:A222,A222,$H$5:$H$5))</f>
        <v/>
      </c>
      <c r="H222" s="60"/>
      <c r="I222" s="60"/>
      <c r="J222" s="60"/>
      <c r="K222" s="60"/>
      <c r="L222" s="62"/>
    </row>
    <row r="223" spans="1:12" s="41" customFormat="1">
      <c r="A223" s="66"/>
      <c r="B223" s="64" t="str">
        <f>(IF(AND(ISBLANK(A223)),"",VLOOKUP($A223,Student_Registration!$B$5:$H$2000,2,0)))</f>
        <v/>
      </c>
      <c r="C223" s="63" t="str">
        <f>IF(AND(ISBLANK(A223)),"",VLOOKUP($A223,Student_Registration!$B$5:$H$2000,3,0))</f>
        <v/>
      </c>
      <c r="D223" s="65" t="str">
        <f>IF(AND(ISBLANK(A223)),"",VLOOKUP($A223,Student_Registration!$B$5:$H$2000,6,0))</f>
        <v/>
      </c>
      <c r="E223" s="57" t="str">
        <f>IF(AND(ISBLANK(A223)),"",VLOOKUP($A223,Student_Registration!$B$5:$H$2000,4,0))</f>
        <v/>
      </c>
      <c r="F223" s="63" t="str">
        <f>IF(AND(ISBLANK(A223)),"",VLOOKUP($A223,Student_Registration!$B$5:$H$2000,7,0))</f>
        <v/>
      </c>
      <c r="G223" s="63" t="str">
        <f>IF(AND(ISBLANK(A223)),"",VLOOKUP(A223,Student_Registration!$B$5:$H$2000,7,0)-SUMIF($A$5:A223,A223,$H$5:$H$5))</f>
        <v/>
      </c>
      <c r="H223" s="60"/>
      <c r="I223" s="60"/>
      <c r="J223" s="60"/>
      <c r="K223" s="60"/>
      <c r="L223" s="62"/>
    </row>
    <row r="224" spans="1:12" s="41" customFormat="1">
      <c r="A224" s="66"/>
      <c r="B224" s="64" t="str">
        <f>(IF(AND(ISBLANK(A224)),"",VLOOKUP($A224,Student_Registration!$B$5:$H$2000,2,0)))</f>
        <v/>
      </c>
      <c r="C224" s="63" t="str">
        <f>IF(AND(ISBLANK(A224)),"",VLOOKUP($A224,Student_Registration!$B$5:$H$2000,3,0))</f>
        <v/>
      </c>
      <c r="D224" s="65" t="str">
        <f>IF(AND(ISBLANK(A224)),"",VLOOKUP($A224,Student_Registration!$B$5:$H$2000,6,0))</f>
        <v/>
      </c>
      <c r="E224" s="57" t="str">
        <f>IF(AND(ISBLANK(A224)),"",VLOOKUP($A224,Student_Registration!$B$5:$H$2000,4,0))</f>
        <v/>
      </c>
      <c r="F224" s="63" t="str">
        <f>IF(AND(ISBLANK(A224)),"",VLOOKUP($A224,Student_Registration!$B$5:$H$2000,7,0))</f>
        <v/>
      </c>
      <c r="G224" s="63" t="str">
        <f>IF(AND(ISBLANK(A224)),"",VLOOKUP(A224,Student_Registration!$B$5:$H$2000,7,0)-SUMIF($A$5:A224,A224,$H$5:$H$5))</f>
        <v/>
      </c>
      <c r="H224" s="60"/>
      <c r="I224" s="60"/>
      <c r="J224" s="60"/>
      <c r="K224" s="60"/>
      <c r="L224" s="62"/>
    </row>
    <row r="225" spans="1:12" s="41" customFormat="1">
      <c r="A225" s="66"/>
      <c r="B225" s="64" t="str">
        <f>(IF(AND(ISBLANK(A225)),"",VLOOKUP($A225,Student_Registration!$B$5:$H$2000,2,0)))</f>
        <v/>
      </c>
      <c r="C225" s="63" t="str">
        <f>IF(AND(ISBLANK(A225)),"",VLOOKUP($A225,Student_Registration!$B$5:$H$2000,3,0))</f>
        <v/>
      </c>
      <c r="D225" s="65" t="str">
        <f>IF(AND(ISBLANK(A225)),"",VLOOKUP($A225,Student_Registration!$B$5:$H$2000,6,0))</f>
        <v/>
      </c>
      <c r="E225" s="57" t="str">
        <f>IF(AND(ISBLANK(A225)),"",VLOOKUP($A225,Student_Registration!$B$5:$H$2000,4,0))</f>
        <v/>
      </c>
      <c r="F225" s="63" t="str">
        <f>IF(AND(ISBLANK(A225)),"",VLOOKUP($A225,Student_Registration!$B$5:$H$2000,7,0))</f>
        <v/>
      </c>
      <c r="G225" s="63" t="str">
        <f>IF(AND(ISBLANK(A225)),"",VLOOKUP(A225,Student_Registration!$B$5:$H$2000,7,0)-SUMIF($A$5:A225,A225,$H$5:$H$5))</f>
        <v/>
      </c>
      <c r="H225" s="60"/>
      <c r="I225" s="60"/>
      <c r="J225" s="60"/>
      <c r="K225" s="60"/>
      <c r="L225" s="62"/>
    </row>
    <row r="226" spans="1:12" s="41" customFormat="1">
      <c r="A226" s="66"/>
      <c r="B226" s="64" t="str">
        <f>(IF(AND(ISBLANK(A226)),"",VLOOKUP($A226,Student_Registration!$B$5:$H$2000,2,0)))</f>
        <v/>
      </c>
      <c r="C226" s="63" t="str">
        <f>IF(AND(ISBLANK(A226)),"",VLOOKUP($A226,Student_Registration!$B$5:$H$2000,3,0))</f>
        <v/>
      </c>
      <c r="D226" s="65" t="str">
        <f>IF(AND(ISBLANK(A226)),"",VLOOKUP($A226,Student_Registration!$B$5:$H$2000,6,0))</f>
        <v/>
      </c>
      <c r="E226" s="57" t="str">
        <f>IF(AND(ISBLANK(A226)),"",VLOOKUP($A226,Student_Registration!$B$5:$H$2000,4,0))</f>
        <v/>
      </c>
      <c r="F226" s="63" t="str">
        <f>IF(AND(ISBLANK(A226)),"",VLOOKUP($A226,Student_Registration!$B$5:$H$2000,7,0))</f>
        <v/>
      </c>
      <c r="G226" s="63" t="str">
        <f>IF(AND(ISBLANK(A226)),"",VLOOKUP(A226,Student_Registration!$B$5:$H$2000,7,0)-SUMIF($A$5:A226,A226,$H$5:$H$5))</f>
        <v/>
      </c>
      <c r="H226" s="60"/>
      <c r="I226" s="60"/>
      <c r="J226" s="60"/>
      <c r="K226" s="60"/>
      <c r="L226" s="62"/>
    </row>
    <row r="227" spans="1:12" s="41" customFormat="1">
      <c r="A227" s="66"/>
      <c r="B227" s="64" t="str">
        <f>(IF(AND(ISBLANK(A227)),"",VLOOKUP($A227,Student_Registration!$B$5:$H$2000,2,0)))</f>
        <v/>
      </c>
      <c r="C227" s="63" t="str">
        <f>IF(AND(ISBLANK(A227)),"",VLOOKUP($A227,Student_Registration!$B$5:$H$2000,3,0))</f>
        <v/>
      </c>
      <c r="D227" s="65" t="str">
        <f>IF(AND(ISBLANK(A227)),"",VLOOKUP($A227,Student_Registration!$B$5:$H$2000,6,0))</f>
        <v/>
      </c>
      <c r="E227" s="57" t="str">
        <f>IF(AND(ISBLANK(A227)),"",VLOOKUP($A227,Student_Registration!$B$5:$H$2000,4,0))</f>
        <v/>
      </c>
      <c r="F227" s="63" t="str">
        <f>IF(AND(ISBLANK(A227)),"",VLOOKUP($A227,Student_Registration!$B$5:$H$2000,7,0))</f>
        <v/>
      </c>
      <c r="G227" s="63" t="str">
        <f>IF(AND(ISBLANK(A227)),"",VLOOKUP(A227,Student_Registration!$B$5:$H$2000,7,0)-SUMIF($A$5:A227,A227,$H$5:$H$5))</f>
        <v/>
      </c>
      <c r="H227" s="60"/>
      <c r="I227" s="60"/>
      <c r="J227" s="60"/>
      <c r="K227" s="60"/>
      <c r="L227" s="62"/>
    </row>
    <row r="228" spans="1:12" s="41" customFormat="1">
      <c r="A228" s="66"/>
      <c r="B228" s="64" t="str">
        <f>(IF(AND(ISBLANK(A228)),"",VLOOKUP($A228,Student_Registration!$B$5:$H$2000,2,0)))</f>
        <v/>
      </c>
      <c r="C228" s="63" t="str">
        <f>IF(AND(ISBLANK(A228)),"",VLOOKUP($A228,Student_Registration!$B$5:$H$2000,3,0))</f>
        <v/>
      </c>
      <c r="D228" s="65" t="str">
        <f>IF(AND(ISBLANK(A228)),"",VLOOKUP($A228,Student_Registration!$B$5:$H$2000,6,0))</f>
        <v/>
      </c>
      <c r="E228" s="57" t="str">
        <f>IF(AND(ISBLANK(A228)),"",VLOOKUP($A228,Student_Registration!$B$5:$H$2000,4,0))</f>
        <v/>
      </c>
      <c r="F228" s="63" t="str">
        <f>IF(AND(ISBLANK(A228)),"",VLOOKUP($A228,Student_Registration!$B$5:$H$2000,7,0))</f>
        <v/>
      </c>
      <c r="G228" s="63" t="str">
        <f>IF(AND(ISBLANK(A228)),"",VLOOKUP(A228,Student_Registration!$B$5:$H$2000,7,0)-SUMIF($A$5:A228,A228,$H$5:$H$5))</f>
        <v/>
      </c>
      <c r="H228" s="60"/>
      <c r="I228" s="60"/>
      <c r="J228" s="60"/>
      <c r="K228" s="60"/>
      <c r="L228" s="62"/>
    </row>
    <row r="229" spans="1:12" s="41" customFormat="1">
      <c r="A229" s="66"/>
      <c r="B229" s="64" t="str">
        <f>(IF(AND(ISBLANK(A229)),"",VLOOKUP($A229,Student_Registration!$B$5:$H$2000,2,0)))</f>
        <v/>
      </c>
      <c r="C229" s="63" t="str">
        <f>IF(AND(ISBLANK(A229)),"",VLOOKUP($A229,Student_Registration!$B$5:$H$2000,3,0))</f>
        <v/>
      </c>
      <c r="D229" s="65" t="str">
        <f>IF(AND(ISBLANK(A229)),"",VLOOKUP($A229,Student_Registration!$B$5:$H$2000,6,0))</f>
        <v/>
      </c>
      <c r="E229" s="57" t="str">
        <f>IF(AND(ISBLANK(A229)),"",VLOOKUP($A229,Student_Registration!$B$5:$H$2000,4,0))</f>
        <v/>
      </c>
      <c r="F229" s="63" t="str">
        <f>IF(AND(ISBLANK(A229)),"",VLOOKUP($A229,Student_Registration!$B$5:$H$2000,7,0))</f>
        <v/>
      </c>
      <c r="G229" s="63" t="str">
        <f>IF(AND(ISBLANK(A229)),"",VLOOKUP(A229,Student_Registration!$B$5:$H$2000,7,0)-SUMIF($A$5:A229,A229,$H$5:$H$5))</f>
        <v/>
      </c>
      <c r="H229" s="60"/>
      <c r="I229" s="60"/>
      <c r="J229" s="60"/>
      <c r="K229" s="60"/>
      <c r="L229" s="62"/>
    </row>
    <row r="230" spans="1:12" s="41" customFormat="1">
      <c r="A230" s="66"/>
      <c r="B230" s="64" t="str">
        <f>(IF(AND(ISBLANK(A230)),"",VLOOKUP($A230,Student_Registration!$B$5:$H$2000,2,0)))</f>
        <v/>
      </c>
      <c r="C230" s="63" t="str">
        <f>IF(AND(ISBLANK(A230)),"",VLOOKUP($A230,Student_Registration!$B$5:$H$2000,3,0))</f>
        <v/>
      </c>
      <c r="D230" s="65" t="str">
        <f>IF(AND(ISBLANK(A230)),"",VLOOKUP($A230,Student_Registration!$B$5:$H$2000,6,0))</f>
        <v/>
      </c>
      <c r="E230" s="57" t="str">
        <f>IF(AND(ISBLANK(A230)),"",VLOOKUP($A230,Student_Registration!$B$5:$H$2000,4,0))</f>
        <v/>
      </c>
      <c r="F230" s="63" t="str">
        <f>IF(AND(ISBLANK(A230)),"",VLOOKUP($A230,Student_Registration!$B$5:$H$2000,7,0))</f>
        <v/>
      </c>
      <c r="G230" s="63" t="str">
        <f>IF(AND(ISBLANK(A230)),"",VLOOKUP(A230,Student_Registration!$B$5:$H$2000,7,0)-SUMIF($A$5:A230,A230,$H$5:$H$5))</f>
        <v/>
      </c>
      <c r="H230" s="60"/>
      <c r="I230" s="60"/>
      <c r="J230" s="60"/>
      <c r="K230" s="60"/>
      <c r="L230" s="62"/>
    </row>
    <row r="231" spans="1:12" s="41" customFormat="1">
      <c r="A231" s="66"/>
      <c r="B231" s="64" t="str">
        <f>(IF(AND(ISBLANK(A231)),"",VLOOKUP($A231,Student_Registration!$B$5:$H$2000,2,0)))</f>
        <v/>
      </c>
      <c r="C231" s="63" t="str">
        <f>IF(AND(ISBLANK(A231)),"",VLOOKUP($A231,Student_Registration!$B$5:$H$2000,3,0))</f>
        <v/>
      </c>
      <c r="D231" s="65" t="str">
        <f>IF(AND(ISBLANK(A231)),"",VLOOKUP($A231,Student_Registration!$B$5:$H$2000,6,0))</f>
        <v/>
      </c>
      <c r="E231" s="57" t="str">
        <f>IF(AND(ISBLANK(A231)),"",VLOOKUP($A231,Student_Registration!$B$5:$H$2000,4,0))</f>
        <v/>
      </c>
      <c r="F231" s="63" t="str">
        <f>IF(AND(ISBLANK(A231)),"",VLOOKUP($A231,Student_Registration!$B$5:$H$2000,7,0))</f>
        <v/>
      </c>
      <c r="G231" s="63" t="str">
        <f>IF(AND(ISBLANK(A231)),"",VLOOKUP(A231,Student_Registration!$B$5:$H$2000,7,0)-SUMIF($A$5:A231,A231,$H$5:$H$5))</f>
        <v/>
      </c>
      <c r="H231" s="60"/>
      <c r="I231" s="60"/>
      <c r="J231" s="60"/>
      <c r="K231" s="60"/>
      <c r="L231" s="62"/>
    </row>
    <row r="232" spans="1:12" s="41" customFormat="1">
      <c r="A232" s="66"/>
      <c r="B232" s="64" t="str">
        <f>(IF(AND(ISBLANK(A232)),"",VLOOKUP($A232,Student_Registration!$B$5:$H$2000,2,0)))</f>
        <v/>
      </c>
      <c r="C232" s="63" t="str">
        <f>IF(AND(ISBLANK(A232)),"",VLOOKUP($A232,Student_Registration!$B$5:$H$2000,3,0))</f>
        <v/>
      </c>
      <c r="D232" s="65" t="str">
        <f>IF(AND(ISBLANK(A232)),"",VLOOKUP($A232,Student_Registration!$B$5:$H$2000,6,0))</f>
        <v/>
      </c>
      <c r="E232" s="57" t="str">
        <f>IF(AND(ISBLANK(A232)),"",VLOOKUP($A232,Student_Registration!$B$5:$H$2000,4,0))</f>
        <v/>
      </c>
      <c r="F232" s="63" t="str">
        <f>IF(AND(ISBLANK(A232)),"",VLOOKUP($A232,Student_Registration!$B$5:$H$2000,7,0))</f>
        <v/>
      </c>
      <c r="G232" s="63" t="str">
        <f>IF(AND(ISBLANK(A232)),"",VLOOKUP(A232,Student_Registration!$B$5:$H$2000,7,0)-SUMIF($A$5:A232,A232,$H$5:$H$5))</f>
        <v/>
      </c>
      <c r="H232" s="60"/>
      <c r="I232" s="60"/>
      <c r="J232" s="60"/>
      <c r="K232" s="60"/>
      <c r="L232" s="62"/>
    </row>
    <row r="233" spans="1:12" s="41" customFormat="1">
      <c r="A233" s="66"/>
      <c r="B233" s="64" t="str">
        <f>(IF(AND(ISBLANK(A233)),"",VLOOKUP($A233,Student_Registration!$B$5:$H$2000,2,0)))</f>
        <v/>
      </c>
      <c r="C233" s="63" t="str">
        <f>IF(AND(ISBLANK(A233)),"",VLOOKUP($A233,Student_Registration!$B$5:$H$2000,3,0))</f>
        <v/>
      </c>
      <c r="D233" s="65" t="str">
        <f>IF(AND(ISBLANK(A233)),"",VLOOKUP($A233,Student_Registration!$B$5:$H$2000,6,0))</f>
        <v/>
      </c>
      <c r="E233" s="57" t="str">
        <f>IF(AND(ISBLANK(A233)),"",VLOOKUP($A233,Student_Registration!$B$5:$H$2000,4,0))</f>
        <v/>
      </c>
      <c r="F233" s="63" t="str">
        <f>IF(AND(ISBLANK(A233)),"",VLOOKUP($A233,Student_Registration!$B$5:$H$2000,7,0))</f>
        <v/>
      </c>
      <c r="G233" s="63" t="str">
        <f>IF(AND(ISBLANK(A233)),"",VLOOKUP(A233,Student_Registration!$B$5:$H$2000,7,0)-SUMIF($A$5:A233,A233,$H$5:$H$5))</f>
        <v/>
      </c>
      <c r="H233" s="60"/>
      <c r="I233" s="60"/>
      <c r="J233" s="60"/>
      <c r="K233" s="60"/>
      <c r="L233" s="62"/>
    </row>
    <row r="234" spans="1:12" s="41" customFormat="1">
      <c r="A234" s="66"/>
      <c r="B234" s="64" t="str">
        <f>(IF(AND(ISBLANK(A234)),"",VLOOKUP($A234,Student_Registration!$B$5:$H$2000,2,0)))</f>
        <v/>
      </c>
      <c r="C234" s="63" t="str">
        <f>IF(AND(ISBLANK(A234)),"",VLOOKUP($A234,Student_Registration!$B$5:$H$2000,3,0))</f>
        <v/>
      </c>
      <c r="D234" s="65" t="str">
        <f>IF(AND(ISBLANK(A234)),"",VLOOKUP($A234,Student_Registration!$B$5:$H$2000,6,0))</f>
        <v/>
      </c>
      <c r="E234" s="57" t="str">
        <f>IF(AND(ISBLANK(A234)),"",VLOOKUP($A234,Student_Registration!$B$5:$H$2000,4,0))</f>
        <v/>
      </c>
      <c r="F234" s="63" t="str">
        <f>IF(AND(ISBLANK(A234)),"",VLOOKUP($A234,Student_Registration!$B$5:$H$2000,7,0))</f>
        <v/>
      </c>
      <c r="G234" s="63" t="str">
        <f>IF(AND(ISBLANK(A234)),"",VLOOKUP(A234,Student_Registration!$B$5:$H$2000,7,0)-SUMIF($A$5:A234,A234,$H$5:$H$5))</f>
        <v/>
      </c>
      <c r="H234" s="60"/>
      <c r="I234" s="60"/>
      <c r="J234" s="60"/>
      <c r="K234" s="60"/>
      <c r="L234" s="62"/>
    </row>
    <row r="235" spans="1:12" s="41" customFormat="1">
      <c r="A235" s="66"/>
      <c r="B235" s="64" t="str">
        <f>(IF(AND(ISBLANK(A235)),"",VLOOKUP($A235,Student_Registration!$B$5:$H$2000,2,0)))</f>
        <v/>
      </c>
      <c r="C235" s="63" t="str">
        <f>IF(AND(ISBLANK(A235)),"",VLOOKUP($A235,Student_Registration!$B$5:$H$2000,3,0))</f>
        <v/>
      </c>
      <c r="D235" s="65" t="str">
        <f>IF(AND(ISBLANK(A235)),"",VLOOKUP($A235,Student_Registration!$B$5:$H$2000,6,0))</f>
        <v/>
      </c>
      <c r="E235" s="57" t="str">
        <f>IF(AND(ISBLANK(A235)),"",VLOOKUP($A235,Student_Registration!$B$5:$H$2000,4,0))</f>
        <v/>
      </c>
      <c r="F235" s="63" t="str">
        <f>IF(AND(ISBLANK(A235)),"",VLOOKUP($A235,Student_Registration!$B$5:$H$2000,7,0))</f>
        <v/>
      </c>
      <c r="G235" s="63" t="str">
        <f>IF(AND(ISBLANK(A235)),"",VLOOKUP(A235,Student_Registration!$B$5:$H$2000,7,0)-SUMIF($A$5:A235,A235,$H$5:$H$5))</f>
        <v/>
      </c>
      <c r="H235" s="60"/>
      <c r="I235" s="60"/>
      <c r="J235" s="60"/>
      <c r="K235" s="60"/>
      <c r="L235" s="62"/>
    </row>
    <row r="236" spans="1:12" s="41" customFormat="1">
      <c r="A236" s="66"/>
      <c r="B236" s="64" t="str">
        <f>(IF(AND(ISBLANK(A236)),"",VLOOKUP($A236,Student_Registration!$B$5:$H$2000,2,0)))</f>
        <v/>
      </c>
      <c r="C236" s="63" t="str">
        <f>IF(AND(ISBLANK(A236)),"",VLOOKUP($A236,Student_Registration!$B$5:$H$2000,3,0))</f>
        <v/>
      </c>
      <c r="D236" s="65" t="str">
        <f>IF(AND(ISBLANK(A236)),"",VLOOKUP($A236,Student_Registration!$B$5:$H$2000,6,0))</f>
        <v/>
      </c>
      <c r="E236" s="57" t="str">
        <f>IF(AND(ISBLANK(A236)),"",VLOOKUP($A236,Student_Registration!$B$5:$H$2000,4,0))</f>
        <v/>
      </c>
      <c r="F236" s="63" t="str">
        <f>IF(AND(ISBLANK(A236)),"",VLOOKUP($A236,Student_Registration!$B$5:$H$2000,7,0))</f>
        <v/>
      </c>
      <c r="G236" s="63" t="str">
        <f>IF(AND(ISBLANK(A236)),"",VLOOKUP(A236,Student_Registration!$B$5:$H$2000,7,0)-SUMIF($A$5:A236,A236,$H$5:$H$5))</f>
        <v/>
      </c>
      <c r="H236" s="60"/>
      <c r="I236" s="60"/>
      <c r="J236" s="60"/>
      <c r="K236" s="60"/>
      <c r="L236" s="62"/>
    </row>
    <row r="237" spans="1:12" s="41" customFormat="1">
      <c r="A237" s="66"/>
      <c r="B237" s="64" t="str">
        <f>(IF(AND(ISBLANK(A237)),"",VLOOKUP($A237,Student_Registration!$B$5:$H$2000,2,0)))</f>
        <v/>
      </c>
      <c r="C237" s="63" t="str">
        <f>IF(AND(ISBLANK(A237)),"",VLOOKUP($A237,Student_Registration!$B$5:$H$2000,3,0))</f>
        <v/>
      </c>
      <c r="D237" s="65" t="str">
        <f>IF(AND(ISBLANK(A237)),"",VLOOKUP($A237,Student_Registration!$B$5:$H$2000,6,0))</f>
        <v/>
      </c>
      <c r="E237" s="57" t="str">
        <f>IF(AND(ISBLANK(A237)),"",VLOOKUP($A237,Student_Registration!$B$5:$H$2000,4,0))</f>
        <v/>
      </c>
      <c r="F237" s="63" t="str">
        <f>IF(AND(ISBLANK(A237)),"",VLOOKUP($A237,Student_Registration!$B$5:$H$2000,7,0))</f>
        <v/>
      </c>
      <c r="G237" s="63" t="str">
        <f>IF(AND(ISBLANK(A237)),"",VLOOKUP(A237,Student_Registration!$B$5:$H$2000,7,0)-SUMIF($A$5:A237,A237,$H$5:$H$5))</f>
        <v/>
      </c>
      <c r="H237" s="60"/>
      <c r="I237" s="60"/>
      <c r="J237" s="60"/>
      <c r="K237" s="60"/>
      <c r="L237" s="62"/>
    </row>
    <row r="238" spans="1:12" s="41" customFormat="1">
      <c r="A238" s="66"/>
      <c r="B238" s="64" t="str">
        <f>(IF(AND(ISBLANK(A238)),"",VLOOKUP($A238,Student_Registration!$B$5:$H$2000,2,0)))</f>
        <v/>
      </c>
      <c r="C238" s="63" t="str">
        <f>IF(AND(ISBLANK(A238)),"",VLOOKUP($A238,Student_Registration!$B$5:$H$2000,3,0))</f>
        <v/>
      </c>
      <c r="D238" s="65" t="str">
        <f>IF(AND(ISBLANK(A238)),"",VLOOKUP($A238,Student_Registration!$B$5:$H$2000,6,0))</f>
        <v/>
      </c>
      <c r="E238" s="57" t="str">
        <f>IF(AND(ISBLANK(A238)),"",VLOOKUP($A238,Student_Registration!$B$5:$H$2000,4,0))</f>
        <v/>
      </c>
      <c r="F238" s="63" t="str">
        <f>IF(AND(ISBLANK(A238)),"",VLOOKUP($A238,Student_Registration!$B$5:$H$2000,7,0))</f>
        <v/>
      </c>
      <c r="G238" s="63" t="str">
        <f>IF(AND(ISBLANK(A238)),"",VLOOKUP(A238,Student_Registration!$B$5:$H$2000,7,0)-SUMIF($A$5:A238,A238,$H$5:$H$5))</f>
        <v/>
      </c>
      <c r="H238" s="60"/>
      <c r="I238" s="60"/>
      <c r="J238" s="60"/>
      <c r="K238" s="60"/>
      <c r="L238" s="62"/>
    </row>
    <row r="239" spans="1:12" s="41" customFormat="1">
      <c r="A239" s="66"/>
      <c r="B239" s="64" t="str">
        <f>(IF(AND(ISBLANK(A239)),"",VLOOKUP($A239,Student_Registration!$B$5:$H$2000,2,0)))</f>
        <v/>
      </c>
      <c r="C239" s="63" t="str">
        <f>IF(AND(ISBLANK(A239)),"",VLOOKUP($A239,Student_Registration!$B$5:$H$2000,3,0))</f>
        <v/>
      </c>
      <c r="D239" s="65" t="str">
        <f>IF(AND(ISBLANK(A239)),"",VLOOKUP($A239,Student_Registration!$B$5:$H$2000,6,0))</f>
        <v/>
      </c>
      <c r="E239" s="57" t="str">
        <f>IF(AND(ISBLANK(A239)),"",VLOOKUP($A239,Student_Registration!$B$5:$H$2000,4,0))</f>
        <v/>
      </c>
      <c r="F239" s="63" t="str">
        <f>IF(AND(ISBLANK(A239)),"",VLOOKUP($A239,Student_Registration!$B$5:$H$2000,7,0))</f>
        <v/>
      </c>
      <c r="G239" s="63" t="str">
        <f>IF(AND(ISBLANK(A239)),"",VLOOKUP(A239,Student_Registration!$B$5:$H$2000,7,0)-SUMIF($A$5:A239,A239,$H$5:$H$5))</f>
        <v/>
      </c>
      <c r="H239" s="60"/>
      <c r="I239" s="60"/>
      <c r="J239" s="60"/>
      <c r="K239" s="60"/>
      <c r="L239" s="62"/>
    </row>
    <row r="240" spans="1:12" s="41" customFormat="1">
      <c r="A240" s="66"/>
      <c r="B240" s="64" t="str">
        <f>(IF(AND(ISBLANK(A240)),"",VLOOKUP($A240,Student_Registration!$B$5:$H$2000,2,0)))</f>
        <v/>
      </c>
      <c r="C240" s="63" t="str">
        <f>IF(AND(ISBLANK(A240)),"",VLOOKUP($A240,Student_Registration!$B$5:$H$2000,3,0))</f>
        <v/>
      </c>
      <c r="D240" s="65" t="str">
        <f>IF(AND(ISBLANK(A240)),"",VLOOKUP($A240,Student_Registration!$B$5:$H$2000,6,0))</f>
        <v/>
      </c>
      <c r="E240" s="57" t="str">
        <f>IF(AND(ISBLANK(A240)),"",VLOOKUP($A240,Student_Registration!$B$5:$H$2000,4,0))</f>
        <v/>
      </c>
      <c r="F240" s="63" t="str">
        <f>IF(AND(ISBLANK(A240)),"",VLOOKUP($A240,Student_Registration!$B$5:$H$2000,7,0))</f>
        <v/>
      </c>
      <c r="G240" s="63" t="str">
        <f>IF(AND(ISBLANK(A240)),"",VLOOKUP(A240,Student_Registration!$B$5:$H$2000,7,0)-SUMIF($A$5:A240,A240,$H$5:$H$5))</f>
        <v/>
      </c>
      <c r="H240" s="60"/>
      <c r="I240" s="60"/>
      <c r="J240" s="60"/>
      <c r="K240" s="60"/>
      <c r="L240" s="62"/>
    </row>
    <row r="241" spans="1:12" s="41" customFormat="1">
      <c r="A241" s="66"/>
      <c r="B241" s="64" t="str">
        <f>(IF(AND(ISBLANK(A241)),"",VLOOKUP($A241,Student_Registration!$B$5:$H$2000,2,0)))</f>
        <v/>
      </c>
      <c r="C241" s="63" t="str">
        <f>IF(AND(ISBLANK(A241)),"",VLOOKUP($A241,Student_Registration!$B$5:$H$2000,3,0))</f>
        <v/>
      </c>
      <c r="D241" s="65" t="str">
        <f>IF(AND(ISBLANK(A241)),"",VLOOKUP($A241,Student_Registration!$B$5:$H$2000,6,0))</f>
        <v/>
      </c>
      <c r="E241" s="57" t="str">
        <f>IF(AND(ISBLANK(A241)),"",VLOOKUP($A241,Student_Registration!$B$5:$H$2000,4,0))</f>
        <v/>
      </c>
      <c r="F241" s="63" t="str">
        <f>IF(AND(ISBLANK(A241)),"",VLOOKUP($A241,Student_Registration!$B$5:$H$2000,7,0))</f>
        <v/>
      </c>
      <c r="G241" s="63" t="str">
        <f>IF(AND(ISBLANK(A241)),"",VLOOKUP(A241,Student_Registration!$B$5:$H$2000,7,0)-SUMIF($A$5:A241,A241,$H$5:$H$5))</f>
        <v/>
      </c>
      <c r="H241" s="60"/>
      <c r="I241" s="60"/>
      <c r="J241" s="60"/>
      <c r="K241" s="60"/>
      <c r="L241" s="62"/>
    </row>
    <row r="242" spans="1:12" s="41" customFormat="1">
      <c r="A242" s="66"/>
      <c r="B242" s="64" t="str">
        <f>(IF(AND(ISBLANK(A242)),"",VLOOKUP($A242,Student_Registration!$B$5:$H$2000,2,0)))</f>
        <v/>
      </c>
      <c r="C242" s="63" t="str">
        <f>IF(AND(ISBLANK(A242)),"",VLOOKUP($A242,Student_Registration!$B$5:$H$2000,3,0))</f>
        <v/>
      </c>
      <c r="D242" s="65" t="str">
        <f>IF(AND(ISBLANK(A242)),"",VLOOKUP($A242,Student_Registration!$B$5:$H$2000,6,0))</f>
        <v/>
      </c>
      <c r="E242" s="57" t="str">
        <f>IF(AND(ISBLANK(A242)),"",VLOOKUP($A242,Student_Registration!$B$5:$H$2000,4,0))</f>
        <v/>
      </c>
      <c r="F242" s="63" t="str">
        <f>IF(AND(ISBLANK(A242)),"",VLOOKUP($A242,Student_Registration!$B$5:$H$2000,7,0))</f>
        <v/>
      </c>
      <c r="G242" s="63" t="str">
        <f>IF(AND(ISBLANK(A242)),"",VLOOKUP(A242,Student_Registration!$B$5:$H$2000,7,0)-SUMIF($A$5:A242,A242,$H$5:$H$5))</f>
        <v/>
      </c>
      <c r="H242" s="60"/>
      <c r="I242" s="60"/>
      <c r="J242" s="60"/>
      <c r="K242" s="60"/>
      <c r="L242" s="62"/>
    </row>
    <row r="243" spans="1:12" s="41" customFormat="1">
      <c r="A243" s="66"/>
      <c r="B243" s="64" t="str">
        <f>(IF(AND(ISBLANK(A243)),"",VLOOKUP($A243,Student_Registration!$B$5:$H$2000,2,0)))</f>
        <v/>
      </c>
      <c r="C243" s="63" t="str">
        <f>IF(AND(ISBLANK(A243)),"",VLOOKUP($A243,Student_Registration!$B$5:$H$2000,3,0))</f>
        <v/>
      </c>
      <c r="D243" s="65" t="str">
        <f>IF(AND(ISBLANK(A243)),"",VLOOKUP($A243,Student_Registration!$B$5:$H$2000,6,0))</f>
        <v/>
      </c>
      <c r="E243" s="57" t="str">
        <f>IF(AND(ISBLANK(A243)),"",VLOOKUP($A243,Student_Registration!$B$5:$H$2000,4,0))</f>
        <v/>
      </c>
      <c r="F243" s="63" t="str">
        <f>IF(AND(ISBLANK(A243)),"",VLOOKUP($A243,Student_Registration!$B$5:$H$2000,7,0))</f>
        <v/>
      </c>
      <c r="G243" s="63" t="str">
        <f>IF(AND(ISBLANK(A243)),"",VLOOKUP(A243,Student_Registration!$B$5:$H$2000,7,0)-SUMIF($A$5:A243,A243,$H$5:$H$5))</f>
        <v/>
      </c>
      <c r="H243" s="60"/>
      <c r="I243" s="60"/>
      <c r="J243" s="60"/>
      <c r="K243" s="60"/>
      <c r="L243" s="62"/>
    </row>
    <row r="244" spans="1:12" s="41" customFormat="1">
      <c r="A244" s="66"/>
      <c r="B244" s="64" t="str">
        <f>(IF(AND(ISBLANK(A244)),"",VLOOKUP($A244,Student_Registration!$B$5:$H$2000,2,0)))</f>
        <v/>
      </c>
      <c r="C244" s="63" t="str">
        <f>IF(AND(ISBLANK(A244)),"",VLOOKUP($A244,Student_Registration!$B$5:$H$2000,3,0))</f>
        <v/>
      </c>
      <c r="D244" s="65" t="str">
        <f>IF(AND(ISBLANK(A244)),"",VLOOKUP($A244,Student_Registration!$B$5:$H$2000,6,0))</f>
        <v/>
      </c>
      <c r="E244" s="57" t="str">
        <f>IF(AND(ISBLANK(A244)),"",VLOOKUP($A244,Student_Registration!$B$5:$H$2000,4,0))</f>
        <v/>
      </c>
      <c r="F244" s="63" t="str">
        <f>IF(AND(ISBLANK(A244)),"",VLOOKUP($A244,Student_Registration!$B$5:$H$2000,7,0))</f>
        <v/>
      </c>
      <c r="G244" s="63" t="str">
        <f>IF(AND(ISBLANK(A244)),"",VLOOKUP(A244,Student_Registration!$B$5:$H$2000,7,0)-SUMIF($A$5:A244,A244,$H$5:$H$5))</f>
        <v/>
      </c>
      <c r="H244" s="60"/>
      <c r="I244" s="60"/>
      <c r="J244" s="60"/>
      <c r="K244" s="60"/>
      <c r="L244" s="62"/>
    </row>
    <row r="245" spans="1:12" s="41" customFormat="1">
      <c r="A245" s="66"/>
      <c r="B245" s="64" t="str">
        <f>(IF(AND(ISBLANK(A245)),"",VLOOKUP($A245,Student_Registration!$B$5:$H$2000,2,0)))</f>
        <v/>
      </c>
      <c r="C245" s="63" t="str">
        <f>IF(AND(ISBLANK(A245)),"",VLOOKUP($A245,Student_Registration!$B$5:$H$2000,3,0))</f>
        <v/>
      </c>
      <c r="D245" s="65" t="str">
        <f>IF(AND(ISBLANK(A245)),"",VLOOKUP($A245,Student_Registration!$B$5:$H$2000,6,0))</f>
        <v/>
      </c>
      <c r="E245" s="57" t="str">
        <f>IF(AND(ISBLANK(A245)),"",VLOOKUP($A245,Student_Registration!$B$5:$H$2000,4,0))</f>
        <v/>
      </c>
      <c r="F245" s="63" t="str">
        <f>IF(AND(ISBLANK(A245)),"",VLOOKUP($A245,Student_Registration!$B$5:$H$2000,7,0))</f>
        <v/>
      </c>
      <c r="G245" s="63" t="str">
        <f>IF(AND(ISBLANK(A245)),"",VLOOKUP(A245,Student_Registration!$B$5:$H$2000,7,0)-SUMIF($A$5:A245,A245,$H$5:$H$5))</f>
        <v/>
      </c>
      <c r="H245" s="60"/>
      <c r="I245" s="60"/>
      <c r="J245" s="60"/>
      <c r="K245" s="60"/>
      <c r="L245" s="62"/>
    </row>
    <row r="246" spans="1:12" s="41" customFormat="1">
      <c r="A246" s="66"/>
      <c r="B246" s="64" t="str">
        <f>(IF(AND(ISBLANK(A246)),"",VLOOKUP($A246,Student_Registration!$B$5:$H$2000,2,0)))</f>
        <v/>
      </c>
      <c r="C246" s="63" t="str">
        <f>IF(AND(ISBLANK(A246)),"",VLOOKUP($A246,Student_Registration!$B$5:$H$2000,3,0))</f>
        <v/>
      </c>
      <c r="D246" s="65" t="str">
        <f>IF(AND(ISBLANK(A246)),"",VLOOKUP($A246,Student_Registration!$B$5:$H$2000,6,0))</f>
        <v/>
      </c>
      <c r="E246" s="57" t="str">
        <f>IF(AND(ISBLANK(A246)),"",VLOOKUP($A246,Student_Registration!$B$5:$H$2000,4,0))</f>
        <v/>
      </c>
      <c r="F246" s="63" t="str">
        <f>IF(AND(ISBLANK(A246)),"",VLOOKUP($A246,Student_Registration!$B$5:$H$2000,7,0))</f>
        <v/>
      </c>
      <c r="G246" s="63" t="str">
        <f>IF(AND(ISBLANK(A246)),"",VLOOKUP(A246,Student_Registration!$B$5:$H$2000,7,0)-SUMIF($A$5:A246,A246,$H$5:$H$5))</f>
        <v/>
      </c>
      <c r="H246" s="60"/>
      <c r="I246" s="60"/>
      <c r="J246" s="60"/>
      <c r="K246" s="60"/>
      <c r="L246" s="62"/>
    </row>
    <row r="247" spans="1:12" s="41" customFormat="1">
      <c r="A247" s="66"/>
      <c r="B247" s="64" t="str">
        <f>(IF(AND(ISBLANK(A247)),"",VLOOKUP($A247,Student_Registration!$B$5:$H$2000,2,0)))</f>
        <v/>
      </c>
      <c r="C247" s="63" t="str">
        <f>IF(AND(ISBLANK(A247)),"",VLOOKUP($A247,Student_Registration!$B$5:$H$2000,3,0))</f>
        <v/>
      </c>
      <c r="D247" s="65" t="str">
        <f>IF(AND(ISBLANK(A247)),"",VLOOKUP($A247,Student_Registration!$B$5:$H$2000,6,0))</f>
        <v/>
      </c>
      <c r="E247" s="57" t="str">
        <f>IF(AND(ISBLANK(A247)),"",VLOOKUP($A247,Student_Registration!$B$5:$H$2000,4,0))</f>
        <v/>
      </c>
      <c r="F247" s="63" t="str">
        <f>IF(AND(ISBLANK(A247)),"",VLOOKUP($A247,Student_Registration!$B$5:$H$2000,7,0))</f>
        <v/>
      </c>
      <c r="G247" s="63" t="str">
        <f>IF(AND(ISBLANK(A247)),"",VLOOKUP(A247,Student_Registration!$B$5:$H$2000,7,0)-SUMIF($A$5:A247,A247,$H$5:$H$5))</f>
        <v/>
      </c>
      <c r="H247" s="60"/>
      <c r="I247" s="60"/>
      <c r="J247" s="60"/>
      <c r="K247" s="60"/>
      <c r="L247" s="62"/>
    </row>
    <row r="248" spans="1:12" s="41" customFormat="1">
      <c r="A248" s="66"/>
      <c r="B248" s="64" t="str">
        <f>(IF(AND(ISBLANK(A248)),"",VLOOKUP($A248,Student_Registration!$B$5:$H$2000,2,0)))</f>
        <v/>
      </c>
      <c r="C248" s="63" t="str">
        <f>IF(AND(ISBLANK(A248)),"",VLOOKUP($A248,Student_Registration!$B$5:$H$2000,3,0))</f>
        <v/>
      </c>
      <c r="D248" s="65" t="str">
        <f>IF(AND(ISBLANK(A248)),"",VLOOKUP($A248,Student_Registration!$B$5:$H$2000,6,0))</f>
        <v/>
      </c>
      <c r="E248" s="57" t="str">
        <f>IF(AND(ISBLANK(A248)),"",VLOOKUP($A248,Student_Registration!$B$5:$H$2000,4,0))</f>
        <v/>
      </c>
      <c r="F248" s="63" t="str">
        <f>IF(AND(ISBLANK(A248)),"",VLOOKUP($A248,Student_Registration!$B$5:$H$2000,7,0))</f>
        <v/>
      </c>
      <c r="G248" s="63" t="str">
        <f>IF(AND(ISBLANK(A248)),"",VLOOKUP(A248,Student_Registration!$B$5:$H$2000,7,0)-SUMIF($A$5:A248,A248,$H$5:$H$5))</f>
        <v/>
      </c>
      <c r="H248" s="60"/>
      <c r="I248" s="60"/>
      <c r="J248" s="60"/>
      <c r="K248" s="60"/>
      <c r="L248" s="62"/>
    </row>
    <row r="249" spans="1:12" s="41" customFormat="1">
      <c r="A249" s="66"/>
      <c r="B249" s="64" t="str">
        <f>(IF(AND(ISBLANK(A249)),"",VLOOKUP($A249,Student_Registration!$B$5:$H$2000,2,0)))</f>
        <v/>
      </c>
      <c r="C249" s="63" t="str">
        <f>IF(AND(ISBLANK(A249)),"",VLOOKUP($A249,Student_Registration!$B$5:$H$2000,3,0))</f>
        <v/>
      </c>
      <c r="D249" s="65" t="str">
        <f>IF(AND(ISBLANK(A249)),"",VLOOKUP($A249,Student_Registration!$B$5:$H$2000,6,0))</f>
        <v/>
      </c>
      <c r="E249" s="57" t="str">
        <f>IF(AND(ISBLANK(A249)),"",VLOOKUP($A249,Student_Registration!$B$5:$H$2000,4,0))</f>
        <v/>
      </c>
      <c r="F249" s="63" t="str">
        <f>IF(AND(ISBLANK(A249)),"",VLOOKUP($A249,Student_Registration!$B$5:$H$2000,7,0))</f>
        <v/>
      </c>
      <c r="G249" s="63" t="str">
        <f>IF(AND(ISBLANK(A249)),"",VLOOKUP(A249,Student_Registration!$B$5:$H$2000,7,0)-SUMIF($A$5:A249,A249,$H$5:$H$5))</f>
        <v/>
      </c>
      <c r="H249" s="60"/>
      <c r="I249" s="60"/>
      <c r="J249" s="60"/>
      <c r="K249" s="60"/>
      <c r="L249" s="62"/>
    </row>
    <row r="250" spans="1:12" s="41" customFormat="1">
      <c r="A250" s="66"/>
      <c r="B250" s="64" t="str">
        <f>(IF(AND(ISBLANK(A250)),"",VLOOKUP($A250,Student_Registration!$B$5:$H$2000,2,0)))</f>
        <v/>
      </c>
      <c r="C250" s="63" t="str">
        <f>IF(AND(ISBLANK(A250)),"",VLOOKUP($A250,Student_Registration!$B$5:$H$2000,3,0))</f>
        <v/>
      </c>
      <c r="D250" s="65" t="str">
        <f>IF(AND(ISBLANK(A250)),"",VLOOKUP($A250,Student_Registration!$B$5:$H$2000,6,0))</f>
        <v/>
      </c>
      <c r="E250" s="57" t="str">
        <f>IF(AND(ISBLANK(A250)),"",VLOOKUP($A250,Student_Registration!$B$5:$H$2000,4,0))</f>
        <v/>
      </c>
      <c r="F250" s="63" t="str">
        <f>IF(AND(ISBLANK(A250)),"",VLOOKUP($A250,Student_Registration!$B$5:$H$2000,7,0))</f>
        <v/>
      </c>
      <c r="G250" s="63" t="str">
        <f>IF(AND(ISBLANK(A250)),"",VLOOKUP(A250,Student_Registration!$B$5:$H$2000,7,0)-SUMIF($A$5:A250,A250,$H$5:$H$5))</f>
        <v/>
      </c>
      <c r="H250" s="60"/>
      <c r="I250" s="60"/>
      <c r="J250" s="60"/>
      <c r="K250" s="60"/>
      <c r="L250" s="62"/>
    </row>
    <row r="251" spans="1:12" s="41" customFormat="1">
      <c r="A251" s="66"/>
      <c r="B251" s="64" t="str">
        <f>(IF(AND(ISBLANK(A251)),"",VLOOKUP($A251,Student_Registration!$B$5:$H$2000,2,0)))</f>
        <v/>
      </c>
      <c r="C251" s="63" t="str">
        <f>IF(AND(ISBLANK(A251)),"",VLOOKUP($A251,Student_Registration!$B$5:$H$2000,3,0))</f>
        <v/>
      </c>
      <c r="D251" s="65" t="str">
        <f>IF(AND(ISBLANK(A251)),"",VLOOKUP($A251,Student_Registration!$B$5:$H$2000,6,0))</f>
        <v/>
      </c>
      <c r="E251" s="57" t="str">
        <f>IF(AND(ISBLANK(A251)),"",VLOOKUP($A251,Student_Registration!$B$5:$H$2000,4,0))</f>
        <v/>
      </c>
      <c r="F251" s="63" t="str">
        <f>IF(AND(ISBLANK(A251)),"",VLOOKUP($A251,Student_Registration!$B$5:$H$2000,7,0))</f>
        <v/>
      </c>
      <c r="G251" s="63" t="str">
        <f>IF(AND(ISBLANK(A251)),"",VLOOKUP(A251,Student_Registration!$B$5:$H$2000,7,0)-SUMIF($A$5:A251,A251,$H$5:$H$5))</f>
        <v/>
      </c>
      <c r="H251" s="60"/>
      <c r="I251" s="60"/>
      <c r="J251" s="60"/>
      <c r="K251" s="60"/>
      <c r="L251" s="62"/>
    </row>
    <row r="252" spans="1:12" s="41" customFormat="1">
      <c r="A252" s="66"/>
      <c r="B252" s="64" t="str">
        <f>(IF(AND(ISBLANK(A252)),"",VLOOKUP($A252,Student_Registration!$B$5:$H$2000,2,0)))</f>
        <v/>
      </c>
      <c r="C252" s="63" t="str">
        <f>IF(AND(ISBLANK(A252)),"",VLOOKUP($A252,Student_Registration!$B$5:$H$2000,3,0))</f>
        <v/>
      </c>
      <c r="D252" s="65" t="str">
        <f>IF(AND(ISBLANK(A252)),"",VLOOKUP($A252,Student_Registration!$B$5:$H$2000,6,0))</f>
        <v/>
      </c>
      <c r="E252" s="57" t="str">
        <f>IF(AND(ISBLANK(A252)),"",VLOOKUP($A252,Student_Registration!$B$5:$H$2000,4,0))</f>
        <v/>
      </c>
      <c r="F252" s="63" t="str">
        <f>IF(AND(ISBLANK(A252)),"",VLOOKUP($A252,Student_Registration!$B$5:$H$2000,7,0))</f>
        <v/>
      </c>
      <c r="G252" s="63" t="str">
        <f>IF(AND(ISBLANK(A252)),"",VLOOKUP(A252,Student_Registration!$B$5:$H$2000,7,0)-SUMIF($A$5:A252,A252,$H$5:$H$5))</f>
        <v/>
      </c>
      <c r="H252" s="60"/>
      <c r="I252" s="60"/>
      <c r="J252" s="60"/>
      <c r="K252" s="60"/>
      <c r="L252" s="62"/>
    </row>
    <row r="253" spans="1:12" s="41" customFormat="1">
      <c r="A253" s="66"/>
      <c r="B253" s="64" t="str">
        <f>(IF(AND(ISBLANK(A253)),"",VLOOKUP($A253,Student_Registration!$B$5:$H$2000,2,0)))</f>
        <v/>
      </c>
      <c r="C253" s="63" t="str">
        <f>IF(AND(ISBLANK(A253)),"",VLOOKUP($A253,Student_Registration!$B$5:$H$2000,3,0))</f>
        <v/>
      </c>
      <c r="D253" s="65" t="str">
        <f>IF(AND(ISBLANK(A253)),"",VLOOKUP($A253,Student_Registration!$B$5:$H$2000,6,0))</f>
        <v/>
      </c>
      <c r="E253" s="57" t="str">
        <f>IF(AND(ISBLANK(A253)),"",VLOOKUP($A253,Student_Registration!$B$5:$H$2000,4,0))</f>
        <v/>
      </c>
      <c r="F253" s="63" t="str">
        <f>IF(AND(ISBLANK(A253)),"",VLOOKUP($A253,Student_Registration!$B$5:$H$2000,7,0))</f>
        <v/>
      </c>
      <c r="G253" s="63" t="str">
        <f>IF(AND(ISBLANK(A253)),"",VLOOKUP(A253,Student_Registration!$B$5:$H$2000,7,0)-SUMIF($A$5:A253,A253,$H$5:$H$5))</f>
        <v/>
      </c>
      <c r="H253" s="60"/>
      <c r="I253" s="60"/>
      <c r="J253" s="60"/>
      <c r="K253" s="60"/>
      <c r="L253" s="62"/>
    </row>
    <row r="254" spans="1:12" s="41" customFormat="1">
      <c r="A254" s="66"/>
      <c r="B254" s="64" t="str">
        <f>(IF(AND(ISBLANK(A254)),"",VLOOKUP($A254,Student_Registration!$B$5:$H$2000,2,0)))</f>
        <v/>
      </c>
      <c r="C254" s="63" t="str">
        <f>IF(AND(ISBLANK(A254)),"",VLOOKUP($A254,Student_Registration!$B$5:$H$2000,3,0))</f>
        <v/>
      </c>
      <c r="D254" s="65" t="str">
        <f>IF(AND(ISBLANK(A254)),"",VLOOKUP($A254,Student_Registration!$B$5:$H$2000,6,0))</f>
        <v/>
      </c>
      <c r="E254" s="57" t="str">
        <f>IF(AND(ISBLANK(A254)),"",VLOOKUP($A254,Student_Registration!$B$5:$H$2000,4,0))</f>
        <v/>
      </c>
      <c r="F254" s="63" t="str">
        <f>IF(AND(ISBLANK(A254)),"",VLOOKUP($A254,Student_Registration!$B$5:$H$2000,7,0))</f>
        <v/>
      </c>
      <c r="G254" s="63" t="str">
        <f>IF(AND(ISBLANK(A254)),"",VLOOKUP(A254,Student_Registration!$B$5:$H$2000,7,0)-SUMIF($A$5:A254,A254,$H$5:$H$5))</f>
        <v/>
      </c>
      <c r="H254" s="60"/>
      <c r="I254" s="60"/>
      <c r="J254" s="60"/>
      <c r="K254" s="60"/>
      <c r="L254" s="62"/>
    </row>
    <row r="255" spans="1:12" s="41" customFormat="1">
      <c r="A255" s="66"/>
      <c r="B255" s="64" t="str">
        <f>(IF(AND(ISBLANK(A255)),"",VLOOKUP($A255,Student_Registration!$B$5:$H$2000,2,0)))</f>
        <v/>
      </c>
      <c r="C255" s="63" t="str">
        <f>IF(AND(ISBLANK(A255)),"",VLOOKUP($A255,Student_Registration!$B$5:$H$2000,3,0))</f>
        <v/>
      </c>
      <c r="D255" s="65" t="str">
        <f>IF(AND(ISBLANK(A255)),"",VLOOKUP($A255,Student_Registration!$B$5:$H$2000,6,0))</f>
        <v/>
      </c>
      <c r="E255" s="57" t="str">
        <f>IF(AND(ISBLANK(A255)),"",VLOOKUP($A255,Student_Registration!$B$5:$H$2000,4,0))</f>
        <v/>
      </c>
      <c r="F255" s="63" t="str">
        <f>IF(AND(ISBLANK(A255)),"",VLOOKUP($A255,Student_Registration!$B$5:$H$2000,7,0))</f>
        <v/>
      </c>
      <c r="G255" s="63" t="str">
        <f>IF(AND(ISBLANK(A255)),"",VLOOKUP(A255,Student_Registration!$B$5:$H$2000,7,0)-SUMIF($A$5:A255,A255,$H$5:$H$5))</f>
        <v/>
      </c>
      <c r="H255" s="60"/>
      <c r="I255" s="60"/>
      <c r="J255" s="60"/>
      <c r="K255" s="60"/>
      <c r="L255" s="62"/>
    </row>
    <row r="256" spans="1:12" s="41" customFormat="1">
      <c r="A256" s="66"/>
      <c r="B256" s="64" t="str">
        <f>(IF(AND(ISBLANK(A256)),"",VLOOKUP($A256,Student_Registration!$B$5:$H$2000,2,0)))</f>
        <v/>
      </c>
      <c r="C256" s="63" t="str">
        <f>IF(AND(ISBLANK(A256)),"",VLOOKUP($A256,Student_Registration!$B$5:$H$2000,3,0))</f>
        <v/>
      </c>
      <c r="D256" s="65" t="str">
        <f>IF(AND(ISBLANK(A256)),"",VLOOKUP($A256,Student_Registration!$B$5:$H$2000,6,0))</f>
        <v/>
      </c>
      <c r="E256" s="57" t="str">
        <f>IF(AND(ISBLANK(A256)),"",VLOOKUP($A256,Student_Registration!$B$5:$H$2000,4,0))</f>
        <v/>
      </c>
      <c r="F256" s="63" t="str">
        <f>IF(AND(ISBLANK(A256)),"",VLOOKUP($A256,Student_Registration!$B$5:$H$2000,7,0))</f>
        <v/>
      </c>
      <c r="G256" s="63" t="str">
        <f>IF(AND(ISBLANK(A256)),"",VLOOKUP(A256,Student_Registration!$B$5:$H$2000,7,0)-SUMIF($A$5:A256,A256,$H$5:$H$5))</f>
        <v/>
      </c>
      <c r="H256" s="60"/>
      <c r="I256" s="60"/>
      <c r="J256" s="60"/>
      <c r="K256" s="60"/>
      <c r="L256" s="62"/>
    </row>
    <row r="257" spans="1:12" s="41" customFormat="1">
      <c r="A257" s="66"/>
      <c r="B257" s="64" t="str">
        <f>(IF(AND(ISBLANK(A257)),"",VLOOKUP($A257,Student_Registration!$B$5:$H$2000,2,0)))</f>
        <v/>
      </c>
      <c r="C257" s="63" t="str">
        <f>IF(AND(ISBLANK(A257)),"",VLOOKUP($A257,Student_Registration!$B$5:$H$2000,3,0))</f>
        <v/>
      </c>
      <c r="D257" s="65" t="str">
        <f>IF(AND(ISBLANK(A257)),"",VLOOKUP($A257,Student_Registration!$B$5:$H$2000,6,0))</f>
        <v/>
      </c>
      <c r="E257" s="57" t="str">
        <f>IF(AND(ISBLANK(A257)),"",VLOOKUP($A257,Student_Registration!$B$5:$H$2000,4,0))</f>
        <v/>
      </c>
      <c r="F257" s="63" t="str">
        <f>IF(AND(ISBLANK(A257)),"",VLOOKUP($A257,Student_Registration!$B$5:$H$2000,7,0))</f>
        <v/>
      </c>
      <c r="G257" s="63" t="str">
        <f>IF(AND(ISBLANK(A257)),"",VLOOKUP(A257,Student_Registration!$B$5:$H$2000,7,0)-SUMIF($A$5:A257,A257,$H$5:$H$5))</f>
        <v/>
      </c>
      <c r="H257" s="60"/>
      <c r="I257" s="60"/>
      <c r="J257" s="60"/>
      <c r="K257" s="60"/>
      <c r="L257" s="62"/>
    </row>
    <row r="258" spans="1:12" s="41" customFormat="1">
      <c r="A258" s="66"/>
      <c r="B258" s="64" t="str">
        <f>(IF(AND(ISBLANK(A258)),"",VLOOKUP($A258,Student_Registration!$B$5:$H$2000,2,0)))</f>
        <v/>
      </c>
      <c r="C258" s="63" t="str">
        <f>IF(AND(ISBLANK(A258)),"",VLOOKUP($A258,Student_Registration!$B$5:$H$2000,3,0))</f>
        <v/>
      </c>
      <c r="D258" s="65" t="str">
        <f>IF(AND(ISBLANK(A258)),"",VLOOKUP($A258,Student_Registration!$B$5:$H$2000,6,0))</f>
        <v/>
      </c>
      <c r="E258" s="57" t="str">
        <f>IF(AND(ISBLANK(A258)),"",VLOOKUP($A258,Student_Registration!$B$5:$H$2000,4,0))</f>
        <v/>
      </c>
      <c r="F258" s="63" t="str">
        <f>IF(AND(ISBLANK(A258)),"",VLOOKUP($A258,Student_Registration!$B$5:$H$2000,7,0))</f>
        <v/>
      </c>
      <c r="G258" s="63" t="str">
        <f>IF(AND(ISBLANK(A258)),"",VLOOKUP(A258,Student_Registration!$B$5:$H$2000,7,0)-SUMIF($A$5:A258,A258,$H$5:$H$5))</f>
        <v/>
      </c>
      <c r="H258" s="60"/>
      <c r="I258" s="60"/>
      <c r="J258" s="60"/>
      <c r="K258" s="60"/>
      <c r="L258" s="62"/>
    </row>
    <row r="259" spans="1:12" s="41" customFormat="1">
      <c r="A259" s="66"/>
      <c r="B259" s="64" t="str">
        <f>(IF(AND(ISBLANK(A259)),"",VLOOKUP($A259,Student_Registration!$B$5:$H$2000,2,0)))</f>
        <v/>
      </c>
      <c r="C259" s="63" t="str">
        <f>IF(AND(ISBLANK(A259)),"",VLOOKUP($A259,Student_Registration!$B$5:$H$2000,3,0))</f>
        <v/>
      </c>
      <c r="D259" s="65" t="str">
        <f>IF(AND(ISBLANK(A259)),"",VLOOKUP($A259,Student_Registration!$B$5:$H$2000,6,0))</f>
        <v/>
      </c>
      <c r="E259" s="57" t="str">
        <f>IF(AND(ISBLANK(A259)),"",VLOOKUP($A259,Student_Registration!$B$5:$H$2000,4,0))</f>
        <v/>
      </c>
      <c r="F259" s="63" t="str">
        <f>IF(AND(ISBLANK(A259)),"",VLOOKUP($A259,Student_Registration!$B$5:$H$2000,7,0))</f>
        <v/>
      </c>
      <c r="G259" s="63" t="str">
        <f>IF(AND(ISBLANK(A259)),"",VLOOKUP(A259,Student_Registration!$B$5:$H$2000,7,0)-SUMIF($A$5:A259,A259,$H$5:$H$5))</f>
        <v/>
      </c>
      <c r="H259" s="60"/>
      <c r="I259" s="60"/>
      <c r="J259" s="60"/>
      <c r="K259" s="60"/>
      <c r="L259" s="62"/>
    </row>
    <row r="260" spans="1:12" s="41" customFormat="1">
      <c r="A260" s="66"/>
      <c r="B260" s="64" t="str">
        <f>(IF(AND(ISBLANK(A260)),"",VLOOKUP($A260,Student_Registration!$B$5:$H$2000,2,0)))</f>
        <v/>
      </c>
      <c r="C260" s="63" t="str">
        <f>IF(AND(ISBLANK(A260)),"",VLOOKUP($A260,Student_Registration!$B$5:$H$2000,3,0))</f>
        <v/>
      </c>
      <c r="D260" s="65" t="str">
        <f>IF(AND(ISBLANK(A260)),"",VLOOKUP($A260,Student_Registration!$B$5:$H$2000,6,0))</f>
        <v/>
      </c>
      <c r="E260" s="57" t="str">
        <f>IF(AND(ISBLANK(A260)),"",VLOOKUP($A260,Student_Registration!$B$5:$H$2000,4,0))</f>
        <v/>
      </c>
      <c r="F260" s="63" t="str">
        <f>IF(AND(ISBLANK(A260)),"",VLOOKUP($A260,Student_Registration!$B$5:$H$2000,7,0))</f>
        <v/>
      </c>
      <c r="G260" s="63" t="str">
        <f>IF(AND(ISBLANK(A260)),"",VLOOKUP(A260,Student_Registration!$B$5:$H$2000,7,0)-SUMIF($A$5:A260,A260,$H$5:$H$5))</f>
        <v/>
      </c>
      <c r="H260" s="60"/>
      <c r="I260" s="60"/>
      <c r="J260" s="60"/>
      <c r="K260" s="60"/>
      <c r="L260" s="62"/>
    </row>
    <row r="261" spans="1:12" s="41" customFormat="1">
      <c r="A261" s="66"/>
      <c r="B261" s="64" t="str">
        <f>(IF(AND(ISBLANK(A261)),"",VLOOKUP($A261,Student_Registration!$B$5:$H$2000,2,0)))</f>
        <v/>
      </c>
      <c r="C261" s="63" t="str">
        <f>IF(AND(ISBLANK(A261)),"",VLOOKUP($A261,Student_Registration!$B$5:$H$2000,3,0))</f>
        <v/>
      </c>
      <c r="D261" s="65" t="str">
        <f>IF(AND(ISBLANK(A261)),"",VLOOKUP($A261,Student_Registration!$B$5:$H$2000,6,0))</f>
        <v/>
      </c>
      <c r="E261" s="57" t="str">
        <f>IF(AND(ISBLANK(A261)),"",VLOOKUP($A261,Student_Registration!$B$5:$H$2000,4,0))</f>
        <v/>
      </c>
      <c r="F261" s="63" t="str">
        <f>IF(AND(ISBLANK(A261)),"",VLOOKUP($A261,Student_Registration!$B$5:$H$2000,7,0))</f>
        <v/>
      </c>
      <c r="G261" s="63" t="str">
        <f>IF(AND(ISBLANK(A261)),"",VLOOKUP(A261,Student_Registration!$B$5:$H$2000,7,0)-SUMIF($A$5:A261,A261,$H$5:$H$5))</f>
        <v/>
      </c>
      <c r="H261" s="60"/>
      <c r="I261" s="60"/>
      <c r="J261" s="60"/>
      <c r="K261" s="60"/>
      <c r="L261" s="62"/>
    </row>
    <row r="262" spans="1:12" s="41" customFormat="1">
      <c r="A262" s="66"/>
      <c r="B262" s="64" t="str">
        <f>(IF(AND(ISBLANK(A262)),"",VLOOKUP($A262,Student_Registration!$B$5:$H$2000,2,0)))</f>
        <v/>
      </c>
      <c r="C262" s="63" t="str">
        <f>IF(AND(ISBLANK(A262)),"",VLOOKUP($A262,Student_Registration!$B$5:$H$2000,3,0))</f>
        <v/>
      </c>
      <c r="D262" s="65" t="str">
        <f>IF(AND(ISBLANK(A262)),"",VLOOKUP($A262,Student_Registration!$B$5:$H$2000,6,0))</f>
        <v/>
      </c>
      <c r="E262" s="57" t="str">
        <f>IF(AND(ISBLANK(A262)),"",VLOOKUP($A262,Student_Registration!$B$5:$H$2000,4,0))</f>
        <v/>
      </c>
      <c r="F262" s="63" t="str">
        <f>IF(AND(ISBLANK(A262)),"",VLOOKUP($A262,Student_Registration!$B$5:$H$2000,7,0))</f>
        <v/>
      </c>
      <c r="G262" s="63" t="str">
        <f>IF(AND(ISBLANK(A262)),"",VLOOKUP(A262,Student_Registration!$B$5:$H$2000,7,0)-SUMIF($A$5:A262,A262,$H$5:$H$5))</f>
        <v/>
      </c>
      <c r="H262" s="60"/>
      <c r="I262" s="60"/>
      <c r="J262" s="60"/>
      <c r="K262" s="60"/>
      <c r="L262" s="62"/>
    </row>
    <row r="263" spans="1:12" s="41" customFormat="1">
      <c r="A263" s="66"/>
      <c r="B263" s="64" t="str">
        <f>(IF(AND(ISBLANK(A263)),"",VLOOKUP($A263,Student_Registration!$B$5:$H$2000,2,0)))</f>
        <v/>
      </c>
      <c r="C263" s="63" t="str">
        <f>IF(AND(ISBLANK(A263)),"",VLOOKUP($A263,Student_Registration!$B$5:$H$2000,3,0))</f>
        <v/>
      </c>
      <c r="D263" s="65" t="str">
        <f>IF(AND(ISBLANK(A263)),"",VLOOKUP($A263,Student_Registration!$B$5:$H$2000,6,0))</f>
        <v/>
      </c>
      <c r="E263" s="57" t="str">
        <f>IF(AND(ISBLANK(A263)),"",VLOOKUP($A263,Student_Registration!$B$5:$H$2000,4,0))</f>
        <v/>
      </c>
      <c r="F263" s="63" t="str">
        <f>IF(AND(ISBLANK(A263)),"",VLOOKUP($A263,Student_Registration!$B$5:$H$2000,7,0))</f>
        <v/>
      </c>
      <c r="G263" s="63" t="str">
        <f>IF(AND(ISBLANK(A263)),"",VLOOKUP(A263,Student_Registration!$B$5:$H$2000,7,0)-SUMIF($A$5:A263,A263,$H$5:$H$5))</f>
        <v/>
      </c>
      <c r="H263" s="60"/>
      <c r="I263" s="60"/>
      <c r="J263" s="60"/>
      <c r="K263" s="60"/>
      <c r="L263" s="62"/>
    </row>
    <row r="264" spans="1:12" s="41" customFormat="1">
      <c r="A264" s="66"/>
      <c r="B264" s="64" t="str">
        <f>(IF(AND(ISBLANK(A264)),"",VLOOKUP($A264,Student_Registration!$B$5:$H$2000,2,0)))</f>
        <v/>
      </c>
      <c r="C264" s="63" t="str">
        <f>IF(AND(ISBLANK(A264)),"",VLOOKUP($A264,Student_Registration!$B$5:$H$2000,3,0))</f>
        <v/>
      </c>
      <c r="D264" s="65" t="str">
        <f>IF(AND(ISBLANK(A264)),"",VLOOKUP($A264,Student_Registration!$B$5:$H$2000,6,0))</f>
        <v/>
      </c>
      <c r="E264" s="57" t="str">
        <f>IF(AND(ISBLANK(A264)),"",VLOOKUP($A264,Student_Registration!$B$5:$H$2000,4,0))</f>
        <v/>
      </c>
      <c r="F264" s="63" t="str">
        <f>IF(AND(ISBLANK(A264)),"",VLOOKUP($A264,Student_Registration!$B$5:$H$2000,7,0))</f>
        <v/>
      </c>
      <c r="G264" s="63" t="str">
        <f>IF(AND(ISBLANK(A264)),"",VLOOKUP(A264,Student_Registration!$B$5:$H$2000,7,0)-SUMIF($A$5:A264,A264,$H$5:$H$5))</f>
        <v/>
      </c>
      <c r="H264" s="60"/>
      <c r="I264" s="60"/>
      <c r="J264" s="60"/>
      <c r="K264" s="60"/>
      <c r="L264" s="62"/>
    </row>
    <row r="265" spans="1:12" s="41" customFormat="1">
      <c r="A265" s="66"/>
      <c r="B265" s="64" t="str">
        <f>(IF(AND(ISBLANK(A265)),"",VLOOKUP($A265,Student_Registration!$B$5:$H$2000,2,0)))</f>
        <v/>
      </c>
      <c r="C265" s="63" t="str">
        <f>IF(AND(ISBLANK(A265)),"",VLOOKUP($A265,Student_Registration!$B$5:$H$2000,3,0))</f>
        <v/>
      </c>
      <c r="D265" s="65" t="str">
        <f>IF(AND(ISBLANK(A265)),"",VLOOKUP($A265,Student_Registration!$B$5:$H$2000,6,0))</f>
        <v/>
      </c>
      <c r="E265" s="57" t="str">
        <f>IF(AND(ISBLANK(A265)),"",VLOOKUP($A265,Student_Registration!$B$5:$H$2000,4,0))</f>
        <v/>
      </c>
      <c r="F265" s="63" t="str">
        <f>IF(AND(ISBLANK(A265)),"",VLOOKUP($A265,Student_Registration!$B$5:$H$2000,7,0))</f>
        <v/>
      </c>
      <c r="G265" s="63" t="str">
        <f>IF(AND(ISBLANK(A265)),"",VLOOKUP(A265,Student_Registration!$B$5:$H$2000,7,0)-SUMIF($A$5:A265,A265,$H$5:$H$5))</f>
        <v/>
      </c>
      <c r="H265" s="60"/>
      <c r="I265" s="60"/>
      <c r="J265" s="60"/>
      <c r="K265" s="60"/>
      <c r="L265" s="62"/>
    </row>
    <row r="266" spans="1:12" s="41" customFormat="1">
      <c r="A266" s="66"/>
      <c r="B266" s="64" t="str">
        <f>(IF(AND(ISBLANK(A266)),"",VLOOKUP($A266,Student_Registration!$B$5:$H$2000,2,0)))</f>
        <v/>
      </c>
      <c r="C266" s="63" t="str">
        <f>IF(AND(ISBLANK(A266)),"",VLOOKUP($A266,Student_Registration!$B$5:$H$2000,3,0))</f>
        <v/>
      </c>
      <c r="D266" s="65" t="str">
        <f>IF(AND(ISBLANK(A266)),"",VLOOKUP($A266,Student_Registration!$B$5:$H$2000,6,0))</f>
        <v/>
      </c>
      <c r="E266" s="57" t="str">
        <f>IF(AND(ISBLANK(A266)),"",VLOOKUP($A266,Student_Registration!$B$5:$H$2000,4,0))</f>
        <v/>
      </c>
      <c r="F266" s="63" t="str">
        <f>IF(AND(ISBLANK(A266)),"",VLOOKUP($A266,Student_Registration!$B$5:$H$2000,7,0))</f>
        <v/>
      </c>
      <c r="G266" s="63" t="str">
        <f>IF(AND(ISBLANK(A266)),"",VLOOKUP(A266,Student_Registration!$B$5:$H$2000,7,0)-SUMIF($A$5:A266,A266,$H$5:$H$5))</f>
        <v/>
      </c>
      <c r="H266" s="60"/>
      <c r="I266" s="60"/>
      <c r="J266" s="60"/>
      <c r="K266" s="60"/>
      <c r="L266" s="62"/>
    </row>
    <row r="267" spans="1:12" s="41" customFormat="1">
      <c r="A267" s="66"/>
      <c r="B267" s="64" t="str">
        <f>(IF(AND(ISBLANK(A267)),"",VLOOKUP($A267,Student_Registration!$B$5:$H$2000,2,0)))</f>
        <v/>
      </c>
      <c r="C267" s="63" t="str">
        <f>IF(AND(ISBLANK(A267)),"",VLOOKUP($A267,Student_Registration!$B$5:$H$2000,3,0))</f>
        <v/>
      </c>
      <c r="D267" s="65" t="str">
        <f>IF(AND(ISBLANK(A267)),"",VLOOKUP($A267,Student_Registration!$B$5:$H$2000,6,0))</f>
        <v/>
      </c>
      <c r="E267" s="57" t="str">
        <f>IF(AND(ISBLANK(A267)),"",VLOOKUP($A267,Student_Registration!$B$5:$H$2000,4,0))</f>
        <v/>
      </c>
      <c r="F267" s="63" t="str">
        <f>IF(AND(ISBLANK(A267)),"",VLOOKUP($A267,Student_Registration!$B$5:$H$2000,7,0))</f>
        <v/>
      </c>
      <c r="G267" s="63" t="str">
        <f>IF(AND(ISBLANK(A267)),"",VLOOKUP(A267,Student_Registration!$B$5:$H$2000,7,0)-SUMIF($A$5:A267,A267,$H$5:$H$5))</f>
        <v/>
      </c>
      <c r="H267" s="60"/>
      <c r="I267" s="60"/>
      <c r="J267" s="60"/>
      <c r="K267" s="60"/>
      <c r="L267" s="62"/>
    </row>
    <row r="268" spans="1:12" s="41" customFormat="1">
      <c r="A268" s="66"/>
      <c r="B268" s="64" t="str">
        <f>(IF(AND(ISBLANK(A268)),"",VLOOKUP($A268,Student_Registration!$B$5:$H$2000,2,0)))</f>
        <v/>
      </c>
      <c r="C268" s="63" t="str">
        <f>IF(AND(ISBLANK(A268)),"",VLOOKUP($A268,Student_Registration!$B$5:$H$2000,3,0))</f>
        <v/>
      </c>
      <c r="D268" s="65" t="str">
        <f>IF(AND(ISBLANK(A268)),"",VLOOKUP($A268,Student_Registration!$B$5:$H$2000,6,0))</f>
        <v/>
      </c>
      <c r="E268" s="57" t="str">
        <f>IF(AND(ISBLANK(A268)),"",VLOOKUP($A268,Student_Registration!$B$5:$H$2000,4,0))</f>
        <v/>
      </c>
      <c r="F268" s="63" t="str">
        <f>IF(AND(ISBLANK(A268)),"",VLOOKUP($A268,Student_Registration!$B$5:$H$2000,7,0))</f>
        <v/>
      </c>
      <c r="G268" s="63" t="str">
        <f>IF(AND(ISBLANK(A268)),"",VLOOKUP(A268,Student_Registration!$B$5:$H$2000,7,0)-SUMIF($A$5:A268,A268,$H$5:$H$5))</f>
        <v/>
      </c>
      <c r="H268" s="60"/>
      <c r="I268" s="60"/>
      <c r="J268" s="60"/>
      <c r="K268" s="60"/>
      <c r="L268" s="62"/>
    </row>
    <row r="269" spans="1:12" s="41" customFormat="1">
      <c r="A269" s="66"/>
      <c r="B269" s="64" t="str">
        <f>(IF(AND(ISBLANK(A269)),"",VLOOKUP($A269,Student_Registration!$B$5:$H$2000,2,0)))</f>
        <v/>
      </c>
      <c r="C269" s="63" t="str">
        <f>IF(AND(ISBLANK(A269)),"",VLOOKUP($A269,Student_Registration!$B$5:$H$2000,3,0))</f>
        <v/>
      </c>
      <c r="D269" s="65" t="str">
        <f>IF(AND(ISBLANK(A269)),"",VLOOKUP($A269,Student_Registration!$B$5:$H$2000,6,0))</f>
        <v/>
      </c>
      <c r="E269" s="57" t="str">
        <f>IF(AND(ISBLANK(A269)),"",VLOOKUP($A269,Student_Registration!$B$5:$H$2000,4,0))</f>
        <v/>
      </c>
      <c r="F269" s="63" t="str">
        <f>IF(AND(ISBLANK(A269)),"",VLOOKUP($A269,Student_Registration!$B$5:$H$2000,7,0))</f>
        <v/>
      </c>
      <c r="G269" s="63" t="str">
        <f>IF(AND(ISBLANK(A269)),"",VLOOKUP(A269,Student_Registration!$B$5:$H$2000,7,0)-SUMIF($A$5:A269,A269,$H$5:$H$5))</f>
        <v/>
      </c>
      <c r="H269" s="60"/>
      <c r="I269" s="60"/>
      <c r="J269" s="60"/>
      <c r="K269" s="60"/>
      <c r="L269" s="62"/>
    </row>
    <row r="270" spans="1:12" s="41" customFormat="1">
      <c r="A270" s="66"/>
      <c r="B270" s="64" t="str">
        <f>(IF(AND(ISBLANK(A270)),"",VLOOKUP($A270,Student_Registration!$B$5:$H$2000,2,0)))</f>
        <v/>
      </c>
      <c r="C270" s="63" t="str">
        <f>IF(AND(ISBLANK(A270)),"",VLOOKUP($A270,Student_Registration!$B$5:$H$2000,3,0))</f>
        <v/>
      </c>
      <c r="D270" s="65" t="str">
        <f>IF(AND(ISBLANK(A270)),"",VLOOKUP($A270,Student_Registration!$B$5:$H$2000,6,0))</f>
        <v/>
      </c>
      <c r="E270" s="57" t="str">
        <f>IF(AND(ISBLANK(A270)),"",VLOOKUP($A270,Student_Registration!$B$5:$H$2000,4,0))</f>
        <v/>
      </c>
      <c r="F270" s="63" t="str">
        <f>IF(AND(ISBLANK(A270)),"",VLOOKUP($A270,Student_Registration!$B$5:$H$2000,7,0))</f>
        <v/>
      </c>
      <c r="G270" s="63" t="str">
        <f>IF(AND(ISBLANK(A270)),"",VLOOKUP(A270,Student_Registration!$B$5:$H$2000,7,0)-SUMIF($A$5:A270,A270,$H$5:$H$5))</f>
        <v/>
      </c>
      <c r="H270" s="60"/>
      <c r="I270" s="60"/>
      <c r="J270" s="60"/>
      <c r="K270" s="60"/>
      <c r="L270" s="62"/>
    </row>
    <row r="271" spans="1:12" s="41" customFormat="1">
      <c r="A271" s="66"/>
      <c r="B271" s="64" t="str">
        <f>(IF(AND(ISBLANK(A271)),"",VLOOKUP($A271,Student_Registration!$B$5:$H$2000,2,0)))</f>
        <v/>
      </c>
      <c r="C271" s="63" t="str">
        <f>IF(AND(ISBLANK(A271)),"",VLOOKUP($A271,Student_Registration!$B$5:$H$2000,3,0))</f>
        <v/>
      </c>
      <c r="D271" s="65" t="str">
        <f>IF(AND(ISBLANK(A271)),"",VLOOKUP($A271,Student_Registration!$B$5:$H$2000,6,0))</f>
        <v/>
      </c>
      <c r="E271" s="57" t="str">
        <f>IF(AND(ISBLANK(A271)),"",VLOOKUP($A271,Student_Registration!$B$5:$H$2000,4,0))</f>
        <v/>
      </c>
      <c r="F271" s="63" t="str">
        <f>IF(AND(ISBLANK(A271)),"",VLOOKUP($A271,Student_Registration!$B$5:$H$2000,7,0))</f>
        <v/>
      </c>
      <c r="G271" s="63" t="str">
        <f>IF(AND(ISBLANK(A271)),"",VLOOKUP(A271,Student_Registration!$B$5:$H$2000,7,0)-SUMIF($A$5:A271,A271,$H$5:$H$5))</f>
        <v/>
      </c>
      <c r="H271" s="60"/>
      <c r="I271" s="60"/>
      <c r="J271" s="60"/>
      <c r="K271" s="60"/>
      <c r="L271" s="62"/>
    </row>
    <row r="272" spans="1:12" s="41" customFormat="1">
      <c r="A272" s="66"/>
      <c r="B272" s="64" t="str">
        <f>(IF(AND(ISBLANK(A272)),"",VLOOKUP($A272,Student_Registration!$B$5:$H$2000,2,0)))</f>
        <v/>
      </c>
      <c r="C272" s="63" t="str">
        <f>IF(AND(ISBLANK(A272)),"",VLOOKUP($A272,Student_Registration!$B$5:$H$2000,3,0))</f>
        <v/>
      </c>
      <c r="D272" s="65" t="str">
        <f>IF(AND(ISBLANK(A272)),"",VLOOKUP($A272,Student_Registration!$B$5:$H$2000,6,0))</f>
        <v/>
      </c>
      <c r="E272" s="57" t="str">
        <f>IF(AND(ISBLANK(A272)),"",VLOOKUP($A272,Student_Registration!$B$5:$H$2000,4,0))</f>
        <v/>
      </c>
      <c r="F272" s="63" t="str">
        <f>IF(AND(ISBLANK(A272)),"",VLOOKUP($A272,Student_Registration!$B$5:$H$2000,7,0))</f>
        <v/>
      </c>
      <c r="G272" s="63" t="str">
        <f>IF(AND(ISBLANK(A272)),"",VLOOKUP(A272,Student_Registration!$B$5:$H$2000,7,0)-SUMIF($A$5:A272,A272,$H$5:$H$5))</f>
        <v/>
      </c>
      <c r="H272" s="60"/>
      <c r="I272" s="60"/>
      <c r="J272" s="60"/>
      <c r="K272" s="60"/>
      <c r="L272" s="62"/>
    </row>
    <row r="273" spans="1:12" s="41" customFormat="1">
      <c r="A273" s="66"/>
      <c r="B273" s="64" t="str">
        <f>(IF(AND(ISBLANK(A273)),"",VLOOKUP($A273,Student_Registration!$B$5:$H$2000,2,0)))</f>
        <v/>
      </c>
      <c r="C273" s="63" t="str">
        <f>IF(AND(ISBLANK(A273)),"",VLOOKUP($A273,Student_Registration!$B$5:$H$2000,3,0))</f>
        <v/>
      </c>
      <c r="D273" s="65" t="str">
        <f>IF(AND(ISBLANK(A273)),"",VLOOKUP($A273,Student_Registration!$B$5:$H$2000,6,0))</f>
        <v/>
      </c>
      <c r="E273" s="57" t="str">
        <f>IF(AND(ISBLANK(A273)),"",VLOOKUP($A273,Student_Registration!$B$5:$H$2000,4,0))</f>
        <v/>
      </c>
      <c r="F273" s="63" t="str">
        <f>IF(AND(ISBLANK(A273)),"",VLOOKUP($A273,Student_Registration!$B$5:$H$2000,7,0))</f>
        <v/>
      </c>
      <c r="G273" s="63" t="str">
        <f>IF(AND(ISBLANK(A273)),"",VLOOKUP(A273,Student_Registration!$B$5:$H$2000,7,0)-SUMIF($A$5:A273,A273,$H$5:$H$5))</f>
        <v/>
      </c>
      <c r="H273" s="60"/>
      <c r="I273" s="60"/>
      <c r="J273" s="60"/>
      <c r="K273" s="60"/>
      <c r="L273" s="62"/>
    </row>
    <row r="274" spans="1:12" s="41" customFormat="1">
      <c r="A274" s="66"/>
      <c r="B274" s="64" t="str">
        <f>(IF(AND(ISBLANK(A274)),"",VLOOKUP($A274,Student_Registration!$B$5:$H$2000,2,0)))</f>
        <v/>
      </c>
      <c r="C274" s="63" t="str">
        <f>IF(AND(ISBLANK(A274)),"",VLOOKUP($A274,Student_Registration!$B$5:$H$2000,3,0))</f>
        <v/>
      </c>
      <c r="D274" s="65" t="str">
        <f>IF(AND(ISBLANK(A274)),"",VLOOKUP($A274,Student_Registration!$B$5:$H$2000,6,0))</f>
        <v/>
      </c>
      <c r="E274" s="57" t="str">
        <f>IF(AND(ISBLANK(A274)),"",VLOOKUP($A274,Student_Registration!$B$5:$H$2000,4,0))</f>
        <v/>
      </c>
      <c r="F274" s="63" t="str">
        <f>IF(AND(ISBLANK(A274)),"",VLOOKUP($A274,Student_Registration!$B$5:$H$2000,7,0))</f>
        <v/>
      </c>
      <c r="G274" s="63" t="str">
        <f>IF(AND(ISBLANK(A274)),"",VLOOKUP(A274,Student_Registration!$B$5:$H$2000,7,0)-SUMIF($A$5:A274,A274,$H$5:$H$5))</f>
        <v/>
      </c>
      <c r="H274" s="60"/>
      <c r="I274" s="60"/>
      <c r="J274" s="60"/>
      <c r="K274" s="60"/>
      <c r="L274" s="62"/>
    </row>
    <row r="275" spans="1:12" s="41" customFormat="1">
      <c r="A275" s="66"/>
      <c r="B275" s="64" t="str">
        <f>(IF(AND(ISBLANK(A275)),"",VLOOKUP($A275,Student_Registration!$B$5:$H$2000,2,0)))</f>
        <v/>
      </c>
      <c r="C275" s="63" t="str">
        <f>IF(AND(ISBLANK(A275)),"",VLOOKUP($A275,Student_Registration!$B$5:$H$2000,3,0))</f>
        <v/>
      </c>
      <c r="D275" s="65" t="str">
        <f>IF(AND(ISBLANK(A275)),"",VLOOKUP($A275,Student_Registration!$B$5:$H$2000,6,0))</f>
        <v/>
      </c>
      <c r="E275" s="57" t="str">
        <f>IF(AND(ISBLANK(A275)),"",VLOOKUP($A275,Student_Registration!$B$5:$H$2000,4,0))</f>
        <v/>
      </c>
      <c r="F275" s="63" t="str">
        <f>IF(AND(ISBLANK(A275)),"",VLOOKUP($A275,Student_Registration!$B$5:$H$2000,7,0))</f>
        <v/>
      </c>
      <c r="G275" s="63" t="str">
        <f>IF(AND(ISBLANK(A275)),"",VLOOKUP(A275,Student_Registration!$B$5:$H$2000,7,0)-SUMIF($A$5:A275,A275,$H$5:$H$5))</f>
        <v/>
      </c>
      <c r="H275" s="60"/>
      <c r="I275" s="60"/>
      <c r="J275" s="60"/>
      <c r="K275" s="60"/>
      <c r="L275" s="62"/>
    </row>
    <row r="276" spans="1:12" s="41" customFormat="1">
      <c r="A276" s="66"/>
      <c r="B276" s="64" t="str">
        <f>(IF(AND(ISBLANK(A276)),"",VLOOKUP($A276,Student_Registration!$B$5:$H$2000,2,0)))</f>
        <v/>
      </c>
      <c r="C276" s="63" t="str">
        <f>IF(AND(ISBLANK(A276)),"",VLOOKUP($A276,Student_Registration!$B$5:$H$2000,3,0))</f>
        <v/>
      </c>
      <c r="D276" s="65" t="str">
        <f>IF(AND(ISBLANK(A276)),"",VLOOKUP($A276,Student_Registration!$B$5:$H$2000,6,0))</f>
        <v/>
      </c>
      <c r="E276" s="57" t="str">
        <f>IF(AND(ISBLANK(A276)),"",VLOOKUP($A276,Student_Registration!$B$5:$H$2000,4,0))</f>
        <v/>
      </c>
      <c r="F276" s="63" t="str">
        <f>IF(AND(ISBLANK(A276)),"",VLOOKUP($A276,Student_Registration!$B$5:$H$2000,7,0))</f>
        <v/>
      </c>
      <c r="G276" s="63" t="str">
        <f>IF(AND(ISBLANK(A276)),"",VLOOKUP(A276,Student_Registration!$B$5:$H$2000,7,0)-SUMIF($A$5:A276,A276,$H$5:$H$5))</f>
        <v/>
      </c>
      <c r="H276" s="60"/>
      <c r="I276" s="60"/>
      <c r="J276" s="60"/>
      <c r="K276" s="60"/>
      <c r="L276" s="62"/>
    </row>
    <row r="277" spans="1:12" s="41" customFormat="1">
      <c r="A277" s="66"/>
      <c r="B277" s="64" t="str">
        <f>(IF(AND(ISBLANK(A277)),"",VLOOKUP($A277,Student_Registration!$B$5:$H$2000,2,0)))</f>
        <v/>
      </c>
      <c r="C277" s="63" t="str">
        <f>IF(AND(ISBLANK(A277)),"",VLOOKUP($A277,Student_Registration!$B$5:$H$2000,3,0))</f>
        <v/>
      </c>
      <c r="D277" s="65" t="str">
        <f>IF(AND(ISBLANK(A277)),"",VLOOKUP($A277,Student_Registration!$B$5:$H$2000,6,0))</f>
        <v/>
      </c>
      <c r="E277" s="57" t="str">
        <f>IF(AND(ISBLANK(A277)),"",VLOOKUP($A277,Student_Registration!$B$5:$H$2000,4,0))</f>
        <v/>
      </c>
      <c r="F277" s="63" t="str">
        <f>IF(AND(ISBLANK(A277)),"",VLOOKUP($A277,Student_Registration!$B$5:$H$2000,7,0))</f>
        <v/>
      </c>
      <c r="G277" s="63" t="str">
        <f>IF(AND(ISBLANK(A277)),"",VLOOKUP(A277,Student_Registration!$B$5:$H$2000,7,0)-SUMIF($A$5:A277,A277,$H$5:$H$5))</f>
        <v/>
      </c>
      <c r="H277" s="60"/>
      <c r="I277" s="60"/>
      <c r="J277" s="60"/>
      <c r="K277" s="60"/>
      <c r="L277" s="62"/>
    </row>
    <row r="278" spans="1:12" s="41" customFormat="1">
      <c r="A278" s="66"/>
      <c r="B278" s="64" t="str">
        <f>(IF(AND(ISBLANK(A278)),"",VLOOKUP($A278,Student_Registration!$B$5:$H$2000,2,0)))</f>
        <v/>
      </c>
      <c r="C278" s="63" t="str">
        <f>IF(AND(ISBLANK(A278)),"",VLOOKUP($A278,Student_Registration!$B$5:$H$2000,3,0))</f>
        <v/>
      </c>
      <c r="D278" s="65" t="str">
        <f>IF(AND(ISBLANK(A278)),"",VLOOKUP($A278,Student_Registration!$B$5:$H$2000,6,0))</f>
        <v/>
      </c>
      <c r="E278" s="57" t="str">
        <f>IF(AND(ISBLANK(A278)),"",VLOOKUP($A278,Student_Registration!$B$5:$H$2000,4,0))</f>
        <v/>
      </c>
      <c r="F278" s="63" t="str">
        <f>IF(AND(ISBLANK(A278)),"",VLOOKUP($A278,Student_Registration!$B$5:$H$2000,7,0))</f>
        <v/>
      </c>
      <c r="G278" s="63" t="str">
        <f>IF(AND(ISBLANK(A278)),"",VLOOKUP(A278,Student_Registration!$B$5:$H$2000,7,0)-SUMIF($A$5:A278,A278,$H$5:$H$5))</f>
        <v/>
      </c>
      <c r="H278" s="60"/>
      <c r="I278" s="60"/>
      <c r="J278" s="60"/>
      <c r="K278" s="60"/>
      <c r="L278" s="62"/>
    </row>
    <row r="279" spans="1:12" s="41" customFormat="1">
      <c r="A279" s="66"/>
      <c r="B279" s="64" t="str">
        <f>(IF(AND(ISBLANK(A279)),"",VLOOKUP($A279,Student_Registration!$B$5:$H$2000,2,0)))</f>
        <v/>
      </c>
      <c r="C279" s="63" t="str">
        <f>IF(AND(ISBLANK(A279)),"",VLOOKUP($A279,Student_Registration!$B$5:$H$2000,3,0))</f>
        <v/>
      </c>
      <c r="D279" s="65" t="str">
        <f>IF(AND(ISBLANK(A279)),"",VLOOKUP($A279,Student_Registration!$B$5:$H$2000,6,0))</f>
        <v/>
      </c>
      <c r="E279" s="57" t="str">
        <f>IF(AND(ISBLANK(A279)),"",VLOOKUP($A279,Student_Registration!$B$5:$H$2000,4,0))</f>
        <v/>
      </c>
      <c r="F279" s="63" t="str">
        <f>IF(AND(ISBLANK(A279)),"",VLOOKUP($A279,Student_Registration!$B$5:$H$2000,7,0))</f>
        <v/>
      </c>
      <c r="G279" s="63" t="str">
        <f>IF(AND(ISBLANK(A279)),"",VLOOKUP(A279,Student_Registration!$B$5:$H$2000,7,0)-SUMIF($A$5:A279,A279,$H$5:$H$5))</f>
        <v/>
      </c>
      <c r="H279" s="60"/>
      <c r="I279" s="60"/>
      <c r="J279" s="60"/>
      <c r="K279" s="60"/>
      <c r="L279" s="62"/>
    </row>
    <row r="280" spans="1:12" s="41" customFormat="1">
      <c r="A280" s="66"/>
      <c r="B280" s="64" t="str">
        <f>(IF(AND(ISBLANK(A280)),"",VLOOKUP($A280,Student_Registration!$B$5:$H$2000,2,0)))</f>
        <v/>
      </c>
      <c r="C280" s="63" t="str">
        <f>IF(AND(ISBLANK(A280)),"",VLOOKUP($A280,Student_Registration!$B$5:$H$2000,3,0))</f>
        <v/>
      </c>
      <c r="D280" s="65" t="str">
        <f>IF(AND(ISBLANK(A280)),"",VLOOKUP($A280,Student_Registration!$B$5:$H$2000,6,0))</f>
        <v/>
      </c>
      <c r="E280" s="57" t="str">
        <f>IF(AND(ISBLANK(A280)),"",VLOOKUP($A280,Student_Registration!$B$5:$H$2000,4,0))</f>
        <v/>
      </c>
      <c r="F280" s="63" t="str">
        <f>IF(AND(ISBLANK(A280)),"",VLOOKUP($A280,Student_Registration!$B$5:$H$2000,7,0))</f>
        <v/>
      </c>
      <c r="G280" s="63" t="str">
        <f>IF(AND(ISBLANK(A280)),"",VLOOKUP(A280,Student_Registration!$B$5:$H$2000,7,0)-SUMIF($A$5:A280,A280,$H$5:$H$5))</f>
        <v/>
      </c>
      <c r="H280" s="60"/>
      <c r="I280" s="60"/>
      <c r="J280" s="60"/>
      <c r="K280" s="60"/>
      <c r="L280" s="62"/>
    </row>
    <row r="281" spans="1:12" s="41" customFormat="1">
      <c r="A281" s="66"/>
      <c r="B281" s="64" t="str">
        <f>(IF(AND(ISBLANK(A281)),"",VLOOKUP($A281,Student_Registration!$B$5:$H$2000,2,0)))</f>
        <v/>
      </c>
      <c r="C281" s="63" t="str">
        <f>IF(AND(ISBLANK(A281)),"",VLOOKUP($A281,Student_Registration!$B$5:$H$2000,3,0))</f>
        <v/>
      </c>
      <c r="D281" s="65" t="str">
        <f>IF(AND(ISBLANK(A281)),"",VLOOKUP($A281,Student_Registration!$B$5:$H$2000,6,0))</f>
        <v/>
      </c>
      <c r="E281" s="57" t="str">
        <f>IF(AND(ISBLANK(A281)),"",VLOOKUP($A281,Student_Registration!$B$5:$H$2000,4,0))</f>
        <v/>
      </c>
      <c r="F281" s="63" t="str">
        <f>IF(AND(ISBLANK(A281)),"",VLOOKUP($A281,Student_Registration!$B$5:$H$2000,7,0))</f>
        <v/>
      </c>
      <c r="G281" s="63" t="str">
        <f>IF(AND(ISBLANK(A281)),"",VLOOKUP(A281,Student_Registration!$B$5:$H$2000,7,0)-SUMIF($A$5:A281,A281,$H$5:$H$5))</f>
        <v/>
      </c>
      <c r="H281" s="60"/>
      <c r="I281" s="60"/>
      <c r="J281" s="60"/>
      <c r="K281" s="60"/>
      <c r="L281" s="62"/>
    </row>
    <row r="282" spans="1:12" s="41" customFormat="1">
      <c r="A282" s="66"/>
      <c r="B282" s="64" t="str">
        <f>(IF(AND(ISBLANK(A282)),"",VLOOKUP($A282,Student_Registration!$B$5:$H$2000,2,0)))</f>
        <v/>
      </c>
      <c r="C282" s="63" t="str">
        <f>IF(AND(ISBLANK(A282)),"",VLOOKUP($A282,Student_Registration!$B$5:$H$2000,3,0))</f>
        <v/>
      </c>
      <c r="D282" s="65" t="str">
        <f>IF(AND(ISBLANK(A282)),"",VLOOKUP($A282,Student_Registration!$B$5:$H$2000,6,0))</f>
        <v/>
      </c>
      <c r="E282" s="57" t="str">
        <f>IF(AND(ISBLANK(A282)),"",VLOOKUP($A282,Student_Registration!$B$5:$H$2000,4,0))</f>
        <v/>
      </c>
      <c r="F282" s="63" t="str">
        <f>IF(AND(ISBLANK(A282)),"",VLOOKUP($A282,Student_Registration!$B$5:$H$2000,7,0))</f>
        <v/>
      </c>
      <c r="G282" s="63" t="str">
        <f>IF(AND(ISBLANK(A282)),"",VLOOKUP(A282,Student_Registration!$B$5:$H$2000,7,0)-SUMIF($A$5:A282,A282,$H$5:$H$5))</f>
        <v/>
      </c>
      <c r="H282" s="60"/>
      <c r="I282" s="60"/>
      <c r="J282" s="60"/>
      <c r="K282" s="60"/>
      <c r="L282" s="62"/>
    </row>
    <row r="283" spans="1:12" s="41" customFormat="1">
      <c r="A283" s="66"/>
      <c r="B283" s="64" t="str">
        <f>(IF(AND(ISBLANK(A283)),"",VLOOKUP($A283,Student_Registration!$B$5:$H$2000,2,0)))</f>
        <v/>
      </c>
      <c r="C283" s="63" t="str">
        <f>IF(AND(ISBLANK(A283)),"",VLOOKUP($A283,Student_Registration!$B$5:$H$2000,3,0))</f>
        <v/>
      </c>
      <c r="D283" s="65" t="str">
        <f>IF(AND(ISBLANK(A283)),"",VLOOKUP($A283,Student_Registration!$B$5:$H$2000,6,0))</f>
        <v/>
      </c>
      <c r="E283" s="57" t="str">
        <f>IF(AND(ISBLANK(A283)),"",VLOOKUP($A283,Student_Registration!$B$5:$H$2000,4,0))</f>
        <v/>
      </c>
      <c r="F283" s="63" t="str">
        <f>IF(AND(ISBLANK(A283)),"",VLOOKUP($A283,Student_Registration!$B$5:$H$2000,7,0))</f>
        <v/>
      </c>
      <c r="G283" s="63" t="str">
        <f>IF(AND(ISBLANK(A283)),"",VLOOKUP(A283,Student_Registration!$B$5:$H$2000,7,0)-SUMIF($A$5:A283,A283,$H$5:$H$5))</f>
        <v/>
      </c>
      <c r="H283" s="60"/>
      <c r="I283" s="60"/>
      <c r="J283" s="60"/>
      <c r="K283" s="60"/>
      <c r="L283" s="62"/>
    </row>
    <row r="284" spans="1:12" s="41" customFormat="1">
      <c r="A284" s="66"/>
      <c r="B284" s="64" t="str">
        <f>(IF(AND(ISBLANK(A284)),"",VLOOKUP($A284,Student_Registration!$B$5:$H$2000,2,0)))</f>
        <v/>
      </c>
      <c r="C284" s="63" t="str">
        <f>IF(AND(ISBLANK(A284)),"",VLOOKUP($A284,Student_Registration!$B$5:$H$2000,3,0))</f>
        <v/>
      </c>
      <c r="D284" s="65" t="str">
        <f>IF(AND(ISBLANK(A284)),"",VLOOKUP($A284,Student_Registration!$B$5:$H$2000,6,0))</f>
        <v/>
      </c>
      <c r="E284" s="57" t="str">
        <f>IF(AND(ISBLANK(A284)),"",VLOOKUP($A284,Student_Registration!$B$5:$H$2000,4,0))</f>
        <v/>
      </c>
      <c r="F284" s="63" t="str">
        <f>IF(AND(ISBLANK(A284)),"",VLOOKUP($A284,Student_Registration!$B$5:$H$2000,7,0))</f>
        <v/>
      </c>
      <c r="G284" s="63" t="str">
        <f>IF(AND(ISBLANK(A284)),"",VLOOKUP(A284,Student_Registration!$B$5:$H$2000,7,0)-SUMIF($A$5:A284,A284,$H$5:$H$5))</f>
        <v/>
      </c>
      <c r="H284" s="60"/>
      <c r="I284" s="60"/>
      <c r="J284" s="60"/>
      <c r="K284" s="60"/>
      <c r="L284" s="62"/>
    </row>
    <row r="285" spans="1:12" s="41" customFormat="1">
      <c r="A285" s="66"/>
      <c r="B285" s="64" t="str">
        <f>(IF(AND(ISBLANK(A285)),"",VLOOKUP($A285,Student_Registration!$B$5:$H$2000,2,0)))</f>
        <v/>
      </c>
      <c r="C285" s="63" t="str">
        <f>IF(AND(ISBLANK(A285)),"",VLOOKUP($A285,Student_Registration!$B$5:$H$2000,3,0))</f>
        <v/>
      </c>
      <c r="D285" s="65" t="str">
        <f>IF(AND(ISBLANK(A285)),"",VLOOKUP($A285,Student_Registration!$B$5:$H$2000,6,0))</f>
        <v/>
      </c>
      <c r="E285" s="57" t="str">
        <f>IF(AND(ISBLANK(A285)),"",VLOOKUP($A285,Student_Registration!$B$5:$H$2000,4,0))</f>
        <v/>
      </c>
      <c r="F285" s="63" t="str">
        <f>IF(AND(ISBLANK(A285)),"",VLOOKUP($A285,Student_Registration!$B$5:$H$2000,7,0))</f>
        <v/>
      </c>
      <c r="G285" s="63" t="str">
        <f>IF(AND(ISBLANK(A285)),"",VLOOKUP(A285,Student_Registration!$B$5:$H$2000,7,0)-SUMIF($A$5:A285,A285,$H$5:$H$5))</f>
        <v/>
      </c>
      <c r="H285" s="60"/>
      <c r="I285" s="60"/>
      <c r="J285" s="60"/>
      <c r="K285" s="60"/>
      <c r="L285" s="62"/>
    </row>
    <row r="286" spans="1:12" s="41" customFormat="1">
      <c r="A286" s="66"/>
      <c r="B286" s="64" t="str">
        <f>(IF(AND(ISBLANK(A286)),"",VLOOKUP($A286,Student_Registration!$B$5:$H$2000,2,0)))</f>
        <v/>
      </c>
      <c r="C286" s="63" t="str">
        <f>IF(AND(ISBLANK(A286)),"",VLOOKUP($A286,Student_Registration!$B$5:$H$2000,3,0))</f>
        <v/>
      </c>
      <c r="D286" s="65" t="str">
        <f>IF(AND(ISBLANK(A286)),"",VLOOKUP($A286,Student_Registration!$B$5:$H$2000,6,0))</f>
        <v/>
      </c>
      <c r="E286" s="57" t="str">
        <f>IF(AND(ISBLANK(A286)),"",VLOOKUP($A286,Student_Registration!$B$5:$H$2000,4,0))</f>
        <v/>
      </c>
      <c r="F286" s="63" t="str">
        <f>IF(AND(ISBLANK(A286)),"",VLOOKUP($A286,Student_Registration!$B$5:$H$2000,7,0))</f>
        <v/>
      </c>
      <c r="G286" s="63" t="str">
        <f>IF(AND(ISBLANK(A286)),"",VLOOKUP(A286,Student_Registration!$B$5:$H$2000,7,0)-SUMIF($A$5:A286,A286,$H$5:$H$5))</f>
        <v/>
      </c>
      <c r="H286" s="60"/>
      <c r="I286" s="60"/>
      <c r="J286" s="60"/>
      <c r="K286" s="60"/>
      <c r="L286" s="62"/>
    </row>
    <row r="287" spans="1:12" s="41" customFormat="1">
      <c r="A287" s="66"/>
      <c r="B287" s="64" t="str">
        <f>(IF(AND(ISBLANK(A287)),"",VLOOKUP($A287,Student_Registration!$B$5:$H$2000,2,0)))</f>
        <v/>
      </c>
      <c r="C287" s="63" t="str">
        <f>IF(AND(ISBLANK(A287)),"",VLOOKUP($A287,Student_Registration!$B$5:$H$2000,3,0))</f>
        <v/>
      </c>
      <c r="D287" s="65" t="str">
        <f>IF(AND(ISBLANK(A287)),"",VLOOKUP($A287,Student_Registration!$B$5:$H$2000,6,0))</f>
        <v/>
      </c>
      <c r="E287" s="57" t="str">
        <f>IF(AND(ISBLANK(A287)),"",VLOOKUP($A287,Student_Registration!$B$5:$H$2000,4,0))</f>
        <v/>
      </c>
      <c r="F287" s="63" t="str">
        <f>IF(AND(ISBLANK(A287)),"",VLOOKUP($A287,Student_Registration!$B$5:$H$2000,7,0))</f>
        <v/>
      </c>
      <c r="G287" s="63" t="str">
        <f>IF(AND(ISBLANK(A287)),"",VLOOKUP(A287,Student_Registration!$B$5:$H$2000,7,0)-SUMIF($A$5:A287,A287,$H$5:$H$5))</f>
        <v/>
      </c>
      <c r="H287" s="60"/>
      <c r="I287" s="60"/>
      <c r="J287" s="60"/>
      <c r="K287" s="60"/>
      <c r="L287" s="62"/>
    </row>
    <row r="288" spans="1:12" s="41" customFormat="1">
      <c r="A288" s="66"/>
      <c r="B288" s="64" t="str">
        <f>(IF(AND(ISBLANK(A288)),"",VLOOKUP($A288,Student_Registration!$B$5:$H$2000,2,0)))</f>
        <v/>
      </c>
      <c r="C288" s="63" t="str">
        <f>IF(AND(ISBLANK(A288)),"",VLOOKUP($A288,Student_Registration!$B$5:$H$2000,3,0))</f>
        <v/>
      </c>
      <c r="D288" s="65" t="str">
        <f>IF(AND(ISBLANK(A288)),"",VLOOKUP($A288,Student_Registration!$B$5:$H$2000,6,0))</f>
        <v/>
      </c>
      <c r="E288" s="57" t="str">
        <f>IF(AND(ISBLANK(A288)),"",VLOOKUP($A288,Student_Registration!$B$5:$H$2000,4,0))</f>
        <v/>
      </c>
      <c r="F288" s="63" t="str">
        <f>IF(AND(ISBLANK(A288)),"",VLOOKUP($A288,Student_Registration!$B$5:$H$2000,7,0))</f>
        <v/>
      </c>
      <c r="G288" s="63" t="str">
        <f>IF(AND(ISBLANK(A288)),"",VLOOKUP(A288,Student_Registration!$B$5:$H$2000,7,0)-SUMIF($A$5:A288,A288,$H$5:$H$5))</f>
        <v/>
      </c>
      <c r="H288" s="60"/>
      <c r="I288" s="60"/>
      <c r="J288" s="60"/>
      <c r="K288" s="60"/>
      <c r="L288" s="62"/>
    </row>
    <row r="289" spans="1:12" s="41" customFormat="1">
      <c r="A289" s="66"/>
      <c r="B289" s="64" t="str">
        <f>(IF(AND(ISBLANK(A289)),"",VLOOKUP($A289,Student_Registration!$B$5:$H$2000,2,0)))</f>
        <v/>
      </c>
      <c r="C289" s="63" t="str">
        <f>IF(AND(ISBLANK(A289)),"",VLOOKUP($A289,Student_Registration!$B$5:$H$2000,3,0))</f>
        <v/>
      </c>
      <c r="D289" s="65" t="str">
        <f>IF(AND(ISBLANK(A289)),"",VLOOKUP($A289,Student_Registration!$B$5:$H$2000,6,0))</f>
        <v/>
      </c>
      <c r="E289" s="57" t="str">
        <f>IF(AND(ISBLANK(A289)),"",VLOOKUP($A289,Student_Registration!$B$5:$H$2000,4,0))</f>
        <v/>
      </c>
      <c r="F289" s="63" t="str">
        <f>IF(AND(ISBLANK(A289)),"",VLOOKUP($A289,Student_Registration!$B$5:$H$2000,7,0))</f>
        <v/>
      </c>
      <c r="G289" s="63" t="str">
        <f>IF(AND(ISBLANK(A289)),"",VLOOKUP(A289,Student_Registration!$B$5:$H$2000,7,0)-SUMIF($A$5:A289,A289,$H$5:$H$5))</f>
        <v/>
      </c>
      <c r="H289" s="60"/>
      <c r="I289" s="60"/>
      <c r="J289" s="60"/>
      <c r="K289" s="60"/>
      <c r="L289" s="62"/>
    </row>
    <row r="290" spans="1:12" s="41" customFormat="1">
      <c r="A290" s="66"/>
      <c r="B290" s="64" t="str">
        <f>(IF(AND(ISBLANK(A290)),"",VLOOKUP($A290,Student_Registration!$B$5:$H$2000,2,0)))</f>
        <v/>
      </c>
      <c r="C290" s="63" t="str">
        <f>IF(AND(ISBLANK(A290)),"",VLOOKUP($A290,Student_Registration!$B$5:$H$2000,3,0))</f>
        <v/>
      </c>
      <c r="D290" s="65" t="str">
        <f>IF(AND(ISBLANK(A290)),"",VLOOKUP($A290,Student_Registration!$B$5:$H$2000,6,0))</f>
        <v/>
      </c>
      <c r="E290" s="57" t="str">
        <f>IF(AND(ISBLANK(A290)),"",VLOOKUP($A290,Student_Registration!$B$5:$H$2000,4,0))</f>
        <v/>
      </c>
      <c r="F290" s="63" t="str">
        <f>IF(AND(ISBLANK(A290)),"",VLOOKUP($A290,Student_Registration!$B$5:$H$2000,7,0))</f>
        <v/>
      </c>
      <c r="G290" s="63" t="str">
        <f>IF(AND(ISBLANK(A290)),"",VLOOKUP(A290,Student_Registration!$B$5:$H$2000,7,0)-SUMIF($A$5:A290,A290,$H$5:$H$5))</f>
        <v/>
      </c>
      <c r="H290" s="60"/>
      <c r="I290" s="60"/>
      <c r="J290" s="60"/>
      <c r="K290" s="60"/>
      <c r="L290" s="62"/>
    </row>
    <row r="291" spans="1:12" s="41" customFormat="1">
      <c r="A291" s="66"/>
      <c r="B291" s="64" t="str">
        <f>(IF(AND(ISBLANK(A291)),"",VLOOKUP($A291,Student_Registration!$B$5:$H$2000,2,0)))</f>
        <v/>
      </c>
      <c r="C291" s="63" t="str">
        <f>IF(AND(ISBLANK(A291)),"",VLOOKUP($A291,Student_Registration!$B$5:$H$2000,3,0))</f>
        <v/>
      </c>
      <c r="D291" s="65" t="str">
        <f>IF(AND(ISBLANK(A291)),"",VLOOKUP($A291,Student_Registration!$B$5:$H$2000,6,0))</f>
        <v/>
      </c>
      <c r="E291" s="57" t="str">
        <f>IF(AND(ISBLANK(A291)),"",VLOOKUP($A291,Student_Registration!$B$5:$H$2000,4,0))</f>
        <v/>
      </c>
      <c r="F291" s="63" t="str">
        <f>IF(AND(ISBLANK(A291)),"",VLOOKUP($A291,Student_Registration!$B$5:$H$2000,7,0))</f>
        <v/>
      </c>
      <c r="G291" s="63" t="str">
        <f>IF(AND(ISBLANK(A291)),"",VLOOKUP(A291,Student_Registration!$B$5:$H$2000,7,0)-SUMIF($A$5:A291,A291,$H$5:$H$5))</f>
        <v/>
      </c>
      <c r="H291" s="60"/>
      <c r="I291" s="60"/>
      <c r="J291" s="60"/>
      <c r="K291" s="60"/>
      <c r="L291" s="62"/>
    </row>
    <row r="292" spans="1:12" s="41" customFormat="1">
      <c r="A292" s="66"/>
      <c r="B292" s="64" t="str">
        <f>(IF(AND(ISBLANK(A292)),"",VLOOKUP($A292,Student_Registration!$B$5:$H$2000,2,0)))</f>
        <v/>
      </c>
      <c r="C292" s="63" t="str">
        <f>IF(AND(ISBLANK(A292)),"",VLOOKUP($A292,Student_Registration!$B$5:$H$2000,3,0))</f>
        <v/>
      </c>
      <c r="D292" s="65" t="str">
        <f>IF(AND(ISBLANK(A292)),"",VLOOKUP($A292,Student_Registration!$B$5:$H$2000,6,0))</f>
        <v/>
      </c>
      <c r="E292" s="57" t="str">
        <f>IF(AND(ISBLANK(A292)),"",VLOOKUP($A292,Student_Registration!$B$5:$H$2000,4,0))</f>
        <v/>
      </c>
      <c r="F292" s="63" t="str">
        <f>IF(AND(ISBLANK(A292)),"",VLOOKUP($A292,Student_Registration!$B$5:$H$2000,7,0))</f>
        <v/>
      </c>
      <c r="G292" s="63" t="str">
        <f>IF(AND(ISBLANK(A292)),"",VLOOKUP(A292,Student_Registration!$B$5:$H$2000,7,0)-SUMIF($A$5:A292,A292,$H$5:$H$5))</f>
        <v/>
      </c>
      <c r="H292" s="60"/>
      <c r="I292" s="60"/>
      <c r="J292" s="60"/>
      <c r="K292" s="60"/>
      <c r="L292" s="62"/>
    </row>
    <row r="293" spans="1:12" s="41" customFormat="1">
      <c r="A293" s="66"/>
      <c r="B293" s="64" t="str">
        <f>(IF(AND(ISBLANK(A293)),"",VLOOKUP($A293,Student_Registration!$B$5:$H$2000,2,0)))</f>
        <v/>
      </c>
      <c r="C293" s="63" t="str">
        <f>IF(AND(ISBLANK(A293)),"",VLOOKUP($A293,Student_Registration!$B$5:$H$2000,3,0))</f>
        <v/>
      </c>
      <c r="D293" s="65" t="str">
        <f>IF(AND(ISBLANK(A293)),"",VLOOKUP($A293,Student_Registration!$B$5:$H$2000,6,0))</f>
        <v/>
      </c>
      <c r="E293" s="57" t="str">
        <f>IF(AND(ISBLANK(A293)),"",VLOOKUP($A293,Student_Registration!$B$5:$H$2000,4,0))</f>
        <v/>
      </c>
      <c r="F293" s="63" t="str">
        <f>IF(AND(ISBLANK(A293)),"",VLOOKUP($A293,Student_Registration!$B$5:$H$2000,7,0))</f>
        <v/>
      </c>
      <c r="G293" s="63" t="str">
        <f>IF(AND(ISBLANK(A293)),"",VLOOKUP(A293,Student_Registration!$B$5:$H$2000,7,0)-SUMIF($A$5:A293,A293,$H$5:$H$5))</f>
        <v/>
      </c>
      <c r="H293" s="60"/>
      <c r="I293" s="60"/>
      <c r="J293" s="60"/>
      <c r="K293" s="60"/>
      <c r="L293" s="62"/>
    </row>
    <row r="294" spans="1:12" s="41" customFormat="1">
      <c r="A294" s="66"/>
      <c r="B294" s="64" t="str">
        <f>(IF(AND(ISBLANK(A294)),"",VLOOKUP($A294,Student_Registration!$B$5:$H$2000,2,0)))</f>
        <v/>
      </c>
      <c r="C294" s="63" t="str">
        <f>IF(AND(ISBLANK(A294)),"",VLOOKUP($A294,Student_Registration!$B$5:$H$2000,3,0))</f>
        <v/>
      </c>
      <c r="D294" s="65" t="str">
        <f>IF(AND(ISBLANK(A294)),"",VLOOKUP($A294,Student_Registration!$B$5:$H$2000,6,0))</f>
        <v/>
      </c>
      <c r="E294" s="57" t="str">
        <f>IF(AND(ISBLANK(A294)),"",VLOOKUP($A294,Student_Registration!$B$5:$H$2000,4,0))</f>
        <v/>
      </c>
      <c r="F294" s="63" t="str">
        <f>IF(AND(ISBLANK(A294)),"",VLOOKUP($A294,Student_Registration!$B$5:$H$2000,7,0))</f>
        <v/>
      </c>
      <c r="G294" s="63" t="str">
        <f>IF(AND(ISBLANK(A294)),"",VLOOKUP(A294,Student_Registration!$B$5:$H$2000,7,0)-SUMIF($A$5:A294,A294,$H$5:$H$5))</f>
        <v/>
      </c>
      <c r="H294" s="60"/>
      <c r="I294" s="60"/>
      <c r="J294" s="60"/>
      <c r="K294" s="60"/>
      <c r="L294" s="62"/>
    </row>
    <row r="295" spans="1:12" s="41" customFormat="1">
      <c r="A295" s="66"/>
      <c r="B295" s="64" t="str">
        <f>(IF(AND(ISBLANK(A295)),"",VLOOKUP($A295,Student_Registration!$B$5:$H$2000,2,0)))</f>
        <v/>
      </c>
      <c r="C295" s="63" t="str">
        <f>IF(AND(ISBLANK(A295)),"",VLOOKUP($A295,Student_Registration!$B$5:$H$2000,3,0))</f>
        <v/>
      </c>
      <c r="D295" s="65" t="str">
        <f>IF(AND(ISBLANK(A295)),"",VLOOKUP($A295,Student_Registration!$B$5:$H$2000,6,0))</f>
        <v/>
      </c>
      <c r="E295" s="57" t="str">
        <f>IF(AND(ISBLANK(A295)),"",VLOOKUP($A295,Student_Registration!$B$5:$H$2000,4,0))</f>
        <v/>
      </c>
      <c r="F295" s="63" t="str">
        <f>IF(AND(ISBLANK(A295)),"",VLOOKUP($A295,Student_Registration!$B$5:$H$2000,7,0))</f>
        <v/>
      </c>
      <c r="G295" s="63" t="str">
        <f>IF(AND(ISBLANK(A295)),"",VLOOKUP(A295,Student_Registration!$B$5:$H$2000,7,0)-SUMIF($A$5:A295,A295,$H$5:$H$5))</f>
        <v/>
      </c>
      <c r="H295" s="60"/>
      <c r="I295" s="60"/>
      <c r="J295" s="60"/>
      <c r="K295" s="60"/>
      <c r="L295" s="62"/>
    </row>
    <row r="296" spans="1:12" s="41" customFormat="1">
      <c r="A296" s="66"/>
      <c r="B296" s="64" t="str">
        <f>(IF(AND(ISBLANK(A296)),"",VLOOKUP($A296,Student_Registration!$B$5:$H$2000,2,0)))</f>
        <v/>
      </c>
      <c r="C296" s="63" t="str">
        <f>IF(AND(ISBLANK(A296)),"",VLOOKUP($A296,Student_Registration!$B$5:$H$2000,3,0))</f>
        <v/>
      </c>
      <c r="D296" s="65" t="str">
        <f>IF(AND(ISBLANK(A296)),"",VLOOKUP($A296,Student_Registration!$B$5:$H$2000,6,0))</f>
        <v/>
      </c>
      <c r="E296" s="57" t="str">
        <f>IF(AND(ISBLANK(A296)),"",VLOOKUP($A296,Student_Registration!$B$5:$H$2000,4,0))</f>
        <v/>
      </c>
      <c r="F296" s="63" t="str">
        <f>IF(AND(ISBLANK(A296)),"",VLOOKUP($A296,Student_Registration!$B$5:$H$2000,7,0))</f>
        <v/>
      </c>
      <c r="G296" s="63" t="str">
        <f>IF(AND(ISBLANK(A296)),"",VLOOKUP(A296,Student_Registration!$B$5:$H$2000,7,0)-SUMIF($A$5:A296,A296,$H$5:$H$5))</f>
        <v/>
      </c>
      <c r="H296" s="60"/>
      <c r="I296" s="60"/>
      <c r="J296" s="60"/>
      <c r="K296" s="60"/>
      <c r="L296" s="62"/>
    </row>
    <row r="297" spans="1:12" s="41" customFormat="1">
      <c r="A297" s="66"/>
      <c r="B297" s="64" t="str">
        <f>(IF(AND(ISBLANK(A297)),"",VLOOKUP($A297,Student_Registration!$B$5:$H$2000,2,0)))</f>
        <v/>
      </c>
      <c r="C297" s="63" t="str">
        <f>IF(AND(ISBLANK(A297)),"",VLOOKUP($A297,Student_Registration!$B$5:$H$2000,3,0))</f>
        <v/>
      </c>
      <c r="D297" s="65" t="str">
        <f>IF(AND(ISBLANK(A297)),"",VLOOKUP($A297,Student_Registration!$B$5:$H$2000,6,0))</f>
        <v/>
      </c>
      <c r="E297" s="57" t="str">
        <f>IF(AND(ISBLANK(A297)),"",VLOOKUP($A297,Student_Registration!$B$5:$H$2000,4,0))</f>
        <v/>
      </c>
      <c r="F297" s="63" t="str">
        <f>IF(AND(ISBLANK(A297)),"",VLOOKUP($A297,Student_Registration!$B$5:$H$2000,7,0))</f>
        <v/>
      </c>
      <c r="G297" s="63" t="str">
        <f>IF(AND(ISBLANK(A297)),"",VLOOKUP(A297,Student_Registration!$B$5:$H$2000,7,0)-SUMIF($A$5:A297,A297,$H$5:$H$5))</f>
        <v/>
      </c>
      <c r="H297" s="60"/>
      <c r="I297" s="60"/>
      <c r="J297" s="60"/>
      <c r="K297" s="60"/>
      <c r="L297" s="62"/>
    </row>
    <row r="298" spans="1:12" s="41" customFormat="1">
      <c r="A298" s="66"/>
      <c r="B298" s="64" t="str">
        <f>(IF(AND(ISBLANK(A298)),"",VLOOKUP($A298,Student_Registration!$B$5:$H$2000,2,0)))</f>
        <v/>
      </c>
      <c r="C298" s="63" t="str">
        <f>IF(AND(ISBLANK(A298)),"",VLOOKUP($A298,Student_Registration!$B$5:$H$2000,3,0))</f>
        <v/>
      </c>
      <c r="D298" s="65" t="str">
        <f>IF(AND(ISBLANK(A298)),"",VLOOKUP($A298,Student_Registration!$B$5:$H$2000,6,0))</f>
        <v/>
      </c>
      <c r="E298" s="57" t="str">
        <f>IF(AND(ISBLANK(A298)),"",VLOOKUP($A298,Student_Registration!$B$5:$H$2000,4,0))</f>
        <v/>
      </c>
      <c r="F298" s="63" t="str">
        <f>IF(AND(ISBLANK(A298)),"",VLOOKUP($A298,Student_Registration!$B$5:$H$2000,7,0))</f>
        <v/>
      </c>
      <c r="G298" s="63" t="str">
        <f>IF(AND(ISBLANK(A298)),"",VLOOKUP(A298,Student_Registration!$B$5:$H$2000,7,0)-SUMIF($A$5:A298,A298,$H$5:$H$5))</f>
        <v/>
      </c>
      <c r="H298" s="60"/>
      <c r="I298" s="60"/>
      <c r="J298" s="60"/>
      <c r="K298" s="60"/>
      <c r="L298" s="62"/>
    </row>
    <row r="299" spans="1:12" s="41" customFormat="1">
      <c r="A299" s="66"/>
      <c r="B299" s="64" t="str">
        <f>(IF(AND(ISBLANK(A299)),"",VLOOKUP($A299,Student_Registration!$B$5:$H$2000,2,0)))</f>
        <v/>
      </c>
      <c r="C299" s="63" t="str">
        <f>IF(AND(ISBLANK(A299)),"",VLOOKUP($A299,Student_Registration!$B$5:$H$2000,3,0))</f>
        <v/>
      </c>
      <c r="D299" s="65" t="str">
        <f>IF(AND(ISBLANK(A299)),"",VLOOKUP($A299,Student_Registration!$B$5:$H$2000,6,0))</f>
        <v/>
      </c>
      <c r="E299" s="57" t="str">
        <f>IF(AND(ISBLANK(A299)),"",VLOOKUP($A299,Student_Registration!$B$5:$H$2000,4,0))</f>
        <v/>
      </c>
      <c r="F299" s="63" t="str">
        <f>IF(AND(ISBLANK(A299)),"",VLOOKUP($A299,Student_Registration!$B$5:$H$2000,7,0))</f>
        <v/>
      </c>
      <c r="G299" s="63" t="str">
        <f>IF(AND(ISBLANK(A299)),"",VLOOKUP(A299,Student_Registration!$B$5:$H$2000,7,0)-SUMIF($A$5:A299,A299,$H$5:$H$5))</f>
        <v/>
      </c>
      <c r="H299" s="60"/>
      <c r="I299" s="60"/>
      <c r="J299" s="60"/>
      <c r="K299" s="60"/>
      <c r="L299" s="62"/>
    </row>
    <row r="300" spans="1:12" s="41" customFormat="1">
      <c r="A300" s="66"/>
      <c r="B300" s="64" t="str">
        <f>(IF(AND(ISBLANK(A300)),"",VLOOKUP($A300,Student_Registration!$B$5:$H$2000,2,0)))</f>
        <v/>
      </c>
      <c r="C300" s="63" t="str">
        <f>IF(AND(ISBLANK(A300)),"",VLOOKUP($A300,Student_Registration!$B$5:$H$2000,3,0))</f>
        <v/>
      </c>
      <c r="D300" s="65" t="str">
        <f>IF(AND(ISBLANK(A300)),"",VLOOKUP($A300,Student_Registration!$B$5:$H$2000,6,0))</f>
        <v/>
      </c>
      <c r="E300" s="57" t="str">
        <f>IF(AND(ISBLANK(A300)),"",VLOOKUP($A300,Student_Registration!$B$5:$H$2000,4,0))</f>
        <v/>
      </c>
      <c r="F300" s="63" t="str">
        <f>IF(AND(ISBLANK(A300)),"",VLOOKUP($A300,Student_Registration!$B$5:$H$2000,7,0))</f>
        <v/>
      </c>
      <c r="G300" s="63" t="str">
        <f>IF(AND(ISBLANK(A300)),"",VLOOKUP(A300,Student_Registration!$B$5:$H$2000,7,0)-SUMIF($A$5:A300,A300,$H$5:$H$5))</f>
        <v/>
      </c>
      <c r="H300" s="60"/>
      <c r="I300" s="60"/>
      <c r="J300" s="60"/>
      <c r="K300" s="60"/>
      <c r="L300" s="62"/>
    </row>
    <row r="301" spans="1:12" s="41" customFormat="1">
      <c r="A301" s="66"/>
      <c r="B301" s="64" t="str">
        <f>(IF(AND(ISBLANK(A301)),"",VLOOKUP($A301,Student_Registration!$B$5:$H$2000,2,0)))</f>
        <v/>
      </c>
      <c r="C301" s="63" t="str">
        <f>IF(AND(ISBLANK(A301)),"",VLOOKUP($A301,Student_Registration!$B$5:$H$2000,3,0))</f>
        <v/>
      </c>
      <c r="D301" s="65" t="str">
        <f>IF(AND(ISBLANK(A301)),"",VLOOKUP($A301,Student_Registration!$B$5:$H$2000,6,0))</f>
        <v/>
      </c>
      <c r="E301" s="57" t="str">
        <f>IF(AND(ISBLANK(A301)),"",VLOOKUP($A301,Student_Registration!$B$5:$H$2000,4,0))</f>
        <v/>
      </c>
      <c r="F301" s="63" t="str">
        <f>IF(AND(ISBLANK(A301)),"",VLOOKUP($A301,Student_Registration!$B$5:$H$2000,7,0))</f>
        <v/>
      </c>
      <c r="G301" s="63" t="str">
        <f>IF(AND(ISBLANK(A301)),"",VLOOKUP(A301,Student_Registration!$B$5:$H$2000,7,0)-SUMIF($A$5:A301,A301,$H$5:$H$5))</f>
        <v/>
      </c>
      <c r="H301" s="60"/>
      <c r="I301" s="60"/>
      <c r="J301" s="60"/>
      <c r="K301" s="60"/>
      <c r="L301" s="62"/>
    </row>
    <row r="302" spans="1:12" s="41" customFormat="1">
      <c r="A302" s="66"/>
      <c r="B302" s="64" t="str">
        <f>(IF(AND(ISBLANK(A302)),"",VLOOKUP($A302,Student_Registration!$B$5:$H$2000,2,0)))</f>
        <v/>
      </c>
      <c r="C302" s="63" t="str">
        <f>IF(AND(ISBLANK(A302)),"",VLOOKUP($A302,Student_Registration!$B$5:$H$2000,3,0))</f>
        <v/>
      </c>
      <c r="D302" s="65" t="str">
        <f>IF(AND(ISBLANK(A302)),"",VLOOKUP($A302,Student_Registration!$B$5:$H$2000,6,0))</f>
        <v/>
      </c>
      <c r="E302" s="57" t="str">
        <f>IF(AND(ISBLANK(A302)),"",VLOOKUP($A302,Student_Registration!$B$5:$H$2000,4,0))</f>
        <v/>
      </c>
      <c r="F302" s="63" t="str">
        <f>IF(AND(ISBLANK(A302)),"",VLOOKUP($A302,Student_Registration!$B$5:$H$2000,7,0))</f>
        <v/>
      </c>
      <c r="G302" s="63" t="str">
        <f>IF(AND(ISBLANK(A302)),"",VLOOKUP(A302,Student_Registration!$B$5:$H$2000,7,0)-SUMIF($A$5:A302,A302,$H$5:$H$5))</f>
        <v/>
      </c>
      <c r="H302" s="60"/>
      <c r="I302" s="60"/>
      <c r="J302" s="60"/>
      <c r="K302" s="60"/>
      <c r="L302" s="62"/>
    </row>
    <row r="303" spans="1:12" s="41" customFormat="1">
      <c r="A303" s="66"/>
      <c r="B303" s="64" t="str">
        <f>(IF(AND(ISBLANK(A303)),"",VLOOKUP($A303,Student_Registration!$B$5:$H$2000,2,0)))</f>
        <v/>
      </c>
      <c r="C303" s="63" t="str">
        <f>IF(AND(ISBLANK(A303)),"",VLOOKUP($A303,Student_Registration!$B$5:$H$2000,3,0))</f>
        <v/>
      </c>
      <c r="D303" s="65" t="str">
        <f>IF(AND(ISBLANK(A303)),"",VLOOKUP($A303,Student_Registration!$B$5:$H$2000,6,0))</f>
        <v/>
      </c>
      <c r="E303" s="57" t="str">
        <f>IF(AND(ISBLANK(A303)),"",VLOOKUP($A303,Student_Registration!$B$5:$H$2000,4,0))</f>
        <v/>
      </c>
      <c r="F303" s="63" t="str">
        <f>IF(AND(ISBLANK(A303)),"",VLOOKUP($A303,Student_Registration!$B$5:$H$2000,7,0))</f>
        <v/>
      </c>
      <c r="G303" s="63" t="str">
        <f>IF(AND(ISBLANK(A303)),"",VLOOKUP(A303,Student_Registration!$B$5:$H$2000,7,0)-SUMIF($A$5:A303,A303,$H$5:$H$5))</f>
        <v/>
      </c>
      <c r="H303" s="60"/>
      <c r="I303" s="60"/>
      <c r="J303" s="60"/>
      <c r="K303" s="60"/>
      <c r="L303" s="62"/>
    </row>
    <row r="304" spans="1:12" s="41" customFormat="1">
      <c r="A304" s="66"/>
      <c r="B304" s="64" t="str">
        <f>(IF(AND(ISBLANK(A304)),"",VLOOKUP($A304,Student_Registration!$B$5:$H$2000,2,0)))</f>
        <v/>
      </c>
      <c r="C304" s="63" t="str">
        <f>IF(AND(ISBLANK(A304)),"",VLOOKUP($A304,Student_Registration!$B$5:$H$2000,3,0))</f>
        <v/>
      </c>
      <c r="D304" s="65" t="str">
        <f>IF(AND(ISBLANK(A304)),"",VLOOKUP($A304,Student_Registration!$B$5:$H$2000,6,0))</f>
        <v/>
      </c>
      <c r="E304" s="57" t="str">
        <f>IF(AND(ISBLANK(A304)),"",VLOOKUP($A304,Student_Registration!$B$5:$H$2000,4,0))</f>
        <v/>
      </c>
      <c r="F304" s="63" t="str">
        <f>IF(AND(ISBLANK(A304)),"",VLOOKUP($A304,Student_Registration!$B$5:$H$2000,7,0))</f>
        <v/>
      </c>
      <c r="G304" s="63" t="str">
        <f>IF(AND(ISBLANK(A304)),"",VLOOKUP(A304,Student_Registration!$B$5:$H$2000,7,0)-SUMIF($A$5:A304,A304,$H$5:$H$5))</f>
        <v/>
      </c>
      <c r="H304" s="60"/>
      <c r="I304" s="60"/>
      <c r="J304" s="60"/>
      <c r="K304" s="60"/>
      <c r="L304" s="62"/>
    </row>
    <row r="305" spans="1:12" s="41" customFormat="1">
      <c r="A305" s="66"/>
      <c r="B305" s="64" t="str">
        <f>(IF(AND(ISBLANK(A305)),"",VLOOKUP($A305,Student_Registration!$B$5:$H$2000,2,0)))</f>
        <v/>
      </c>
      <c r="C305" s="63" t="str">
        <f>IF(AND(ISBLANK(A305)),"",VLOOKUP($A305,Student_Registration!$B$5:$H$2000,3,0))</f>
        <v/>
      </c>
      <c r="D305" s="65" t="str">
        <f>IF(AND(ISBLANK(A305)),"",VLOOKUP($A305,Student_Registration!$B$5:$H$2000,6,0))</f>
        <v/>
      </c>
      <c r="E305" s="57" t="str">
        <f>IF(AND(ISBLANK(A305)),"",VLOOKUP($A305,Student_Registration!$B$5:$H$2000,4,0))</f>
        <v/>
      </c>
      <c r="F305" s="63" t="str">
        <f>IF(AND(ISBLANK(A305)),"",VLOOKUP($A305,Student_Registration!$B$5:$H$2000,7,0))</f>
        <v/>
      </c>
      <c r="G305" s="63" t="str">
        <f>IF(AND(ISBLANK(A305)),"",VLOOKUP(A305,Student_Registration!$B$5:$H$2000,7,0)-SUMIF($A$5:A305,A305,$H$5:$H$5))</f>
        <v/>
      </c>
      <c r="H305" s="60"/>
      <c r="I305" s="60"/>
      <c r="J305" s="60"/>
      <c r="K305" s="60"/>
      <c r="L305" s="62"/>
    </row>
    <row r="306" spans="1:12" s="41" customFormat="1">
      <c r="A306" s="66"/>
      <c r="B306" s="64" t="str">
        <f>(IF(AND(ISBLANK(A306)),"",VLOOKUP($A306,Student_Registration!$B$5:$H$2000,2,0)))</f>
        <v/>
      </c>
      <c r="C306" s="63" t="str">
        <f>IF(AND(ISBLANK(A306)),"",VLOOKUP($A306,Student_Registration!$B$5:$H$2000,3,0))</f>
        <v/>
      </c>
      <c r="D306" s="65" t="str">
        <f>IF(AND(ISBLANK(A306)),"",VLOOKUP($A306,Student_Registration!$B$5:$H$2000,6,0))</f>
        <v/>
      </c>
      <c r="E306" s="57" t="str">
        <f>IF(AND(ISBLANK(A306)),"",VLOOKUP($A306,Student_Registration!$B$5:$H$2000,4,0))</f>
        <v/>
      </c>
      <c r="F306" s="63" t="str">
        <f>IF(AND(ISBLANK(A306)),"",VLOOKUP($A306,Student_Registration!$B$5:$H$2000,7,0))</f>
        <v/>
      </c>
      <c r="G306" s="63" t="str">
        <f>IF(AND(ISBLANK(A306)),"",VLOOKUP(A306,Student_Registration!$B$5:$H$2000,7,0)-SUMIF($A$5:A306,A306,$H$5:$H$5))</f>
        <v/>
      </c>
      <c r="H306" s="60"/>
      <c r="I306" s="60"/>
      <c r="J306" s="60"/>
      <c r="K306" s="60"/>
      <c r="L306" s="62"/>
    </row>
    <row r="307" spans="1:12" s="41" customFormat="1">
      <c r="A307" s="66"/>
      <c r="B307" s="64" t="str">
        <f>(IF(AND(ISBLANK(A307)),"",VLOOKUP($A307,Student_Registration!$B$5:$H$2000,2,0)))</f>
        <v/>
      </c>
      <c r="C307" s="63" t="str">
        <f>IF(AND(ISBLANK(A307)),"",VLOOKUP($A307,Student_Registration!$B$5:$H$2000,3,0))</f>
        <v/>
      </c>
      <c r="D307" s="65" t="str">
        <f>IF(AND(ISBLANK(A307)),"",VLOOKUP($A307,Student_Registration!$B$5:$H$2000,6,0))</f>
        <v/>
      </c>
      <c r="E307" s="57" t="str">
        <f>IF(AND(ISBLANK(A307)),"",VLOOKUP($A307,Student_Registration!$B$5:$H$2000,4,0))</f>
        <v/>
      </c>
      <c r="F307" s="63" t="str">
        <f>IF(AND(ISBLANK(A307)),"",VLOOKUP($A307,Student_Registration!$B$5:$H$2000,7,0))</f>
        <v/>
      </c>
      <c r="G307" s="63" t="str">
        <f>IF(AND(ISBLANK(A307)),"",VLOOKUP(A307,Student_Registration!$B$5:$H$2000,7,0)-SUMIF($A$5:A307,A307,$H$5:$H$5))</f>
        <v/>
      </c>
      <c r="H307" s="60"/>
      <c r="I307" s="60"/>
      <c r="J307" s="60"/>
      <c r="K307" s="60"/>
      <c r="L307" s="62"/>
    </row>
    <row r="308" spans="1:12" s="41" customFormat="1">
      <c r="A308" s="66"/>
      <c r="B308" s="64" t="str">
        <f>(IF(AND(ISBLANK(A308)),"",VLOOKUP($A308,Student_Registration!$B$5:$H$2000,2,0)))</f>
        <v/>
      </c>
      <c r="C308" s="63" t="str">
        <f>IF(AND(ISBLANK(A308)),"",VLOOKUP($A308,Student_Registration!$B$5:$H$2000,3,0))</f>
        <v/>
      </c>
      <c r="D308" s="65" t="str">
        <f>IF(AND(ISBLANK(A308)),"",VLOOKUP($A308,Student_Registration!$B$5:$H$2000,6,0))</f>
        <v/>
      </c>
      <c r="E308" s="57" t="str">
        <f>IF(AND(ISBLANK(A308)),"",VLOOKUP($A308,Student_Registration!$B$5:$H$2000,4,0))</f>
        <v/>
      </c>
      <c r="F308" s="63" t="str">
        <f>IF(AND(ISBLANK(A308)),"",VLOOKUP($A308,Student_Registration!$B$5:$H$2000,7,0))</f>
        <v/>
      </c>
      <c r="G308" s="63" t="str">
        <f>IF(AND(ISBLANK(A308)),"",VLOOKUP(A308,Student_Registration!$B$5:$H$2000,7,0)-SUMIF($A$5:A308,A308,$H$5:$H$5))</f>
        <v/>
      </c>
      <c r="H308" s="60"/>
      <c r="I308" s="60"/>
      <c r="J308" s="60"/>
      <c r="K308" s="60"/>
      <c r="L308" s="62"/>
    </row>
    <row r="309" spans="1:12" s="41" customFormat="1">
      <c r="A309" s="66"/>
      <c r="B309" s="64" t="str">
        <f>(IF(AND(ISBLANK(A309)),"",VLOOKUP($A309,Student_Registration!$B$5:$H$2000,2,0)))</f>
        <v/>
      </c>
      <c r="C309" s="63" t="str">
        <f>IF(AND(ISBLANK(A309)),"",VLOOKUP($A309,Student_Registration!$B$5:$H$2000,3,0))</f>
        <v/>
      </c>
      <c r="D309" s="65" t="str">
        <f>IF(AND(ISBLANK(A309)),"",VLOOKUP($A309,Student_Registration!$B$5:$H$2000,6,0))</f>
        <v/>
      </c>
      <c r="E309" s="57" t="str">
        <f>IF(AND(ISBLANK(A309)),"",VLOOKUP($A309,Student_Registration!$B$5:$H$2000,4,0))</f>
        <v/>
      </c>
      <c r="F309" s="63" t="str">
        <f>IF(AND(ISBLANK(A309)),"",VLOOKUP($A309,Student_Registration!$B$5:$H$2000,7,0))</f>
        <v/>
      </c>
      <c r="G309" s="63" t="str">
        <f>IF(AND(ISBLANK(A309)),"",VLOOKUP(A309,Student_Registration!$B$5:$H$2000,7,0)-SUMIF($A$5:A309,A309,$H$5:$H$5))</f>
        <v/>
      </c>
      <c r="H309" s="60"/>
      <c r="I309" s="60"/>
      <c r="J309" s="60"/>
      <c r="K309" s="60"/>
      <c r="L309" s="62"/>
    </row>
    <row r="310" spans="1:12" s="41" customFormat="1">
      <c r="A310" s="66"/>
      <c r="B310" s="64" t="str">
        <f>(IF(AND(ISBLANK(A310)),"",VLOOKUP($A310,Student_Registration!$B$5:$H$2000,2,0)))</f>
        <v/>
      </c>
      <c r="C310" s="63" t="str">
        <f>IF(AND(ISBLANK(A310)),"",VLOOKUP($A310,Student_Registration!$B$5:$H$2000,3,0))</f>
        <v/>
      </c>
      <c r="D310" s="65" t="str">
        <f>IF(AND(ISBLANK(A310)),"",VLOOKUP($A310,Student_Registration!$B$5:$H$2000,6,0))</f>
        <v/>
      </c>
      <c r="E310" s="57" t="str">
        <f>IF(AND(ISBLANK(A310)),"",VLOOKUP($A310,Student_Registration!$B$5:$H$2000,4,0))</f>
        <v/>
      </c>
      <c r="F310" s="63" t="str">
        <f>IF(AND(ISBLANK(A310)),"",VLOOKUP($A310,Student_Registration!$B$5:$H$2000,7,0))</f>
        <v/>
      </c>
      <c r="G310" s="63" t="str">
        <f>IF(AND(ISBLANK(A310)),"",VLOOKUP(A310,Student_Registration!$B$5:$H$2000,7,0)-SUMIF($A$5:A310,A310,$H$5:$H$5))</f>
        <v/>
      </c>
      <c r="H310" s="60"/>
      <c r="I310" s="60"/>
      <c r="J310" s="60"/>
      <c r="K310" s="60"/>
      <c r="L310" s="62"/>
    </row>
    <row r="311" spans="1:12" s="41" customFormat="1">
      <c r="A311" s="66"/>
      <c r="B311" s="64" t="str">
        <f>(IF(AND(ISBLANK(A311)),"",VLOOKUP($A311,Student_Registration!$B$5:$H$2000,2,0)))</f>
        <v/>
      </c>
      <c r="C311" s="63" t="str">
        <f>IF(AND(ISBLANK(A311)),"",VLOOKUP($A311,Student_Registration!$B$5:$H$2000,3,0))</f>
        <v/>
      </c>
      <c r="D311" s="65" t="str">
        <f>IF(AND(ISBLANK(A311)),"",VLOOKUP($A311,Student_Registration!$B$5:$H$2000,6,0))</f>
        <v/>
      </c>
      <c r="E311" s="57" t="str">
        <f>IF(AND(ISBLANK(A311)),"",VLOOKUP($A311,Student_Registration!$B$5:$H$2000,4,0))</f>
        <v/>
      </c>
      <c r="F311" s="63" t="str">
        <f>IF(AND(ISBLANK(A311)),"",VLOOKUP($A311,Student_Registration!$B$5:$H$2000,7,0))</f>
        <v/>
      </c>
      <c r="G311" s="63" t="str">
        <f>IF(AND(ISBLANK(A311)),"",VLOOKUP(A311,Student_Registration!$B$5:$H$2000,7,0)-SUMIF($A$5:A311,A311,$H$5:$H$5))</f>
        <v/>
      </c>
      <c r="H311" s="60"/>
      <c r="I311" s="60"/>
      <c r="J311" s="60"/>
      <c r="K311" s="60"/>
      <c r="L311" s="62"/>
    </row>
    <row r="312" spans="1:12" s="41" customFormat="1">
      <c r="A312" s="66"/>
      <c r="B312" s="64" t="str">
        <f>(IF(AND(ISBLANK(A312)),"",VLOOKUP($A312,Student_Registration!$B$5:$H$2000,2,0)))</f>
        <v/>
      </c>
      <c r="C312" s="63" t="str">
        <f>IF(AND(ISBLANK(A312)),"",VLOOKUP($A312,Student_Registration!$B$5:$H$2000,3,0))</f>
        <v/>
      </c>
      <c r="D312" s="65" t="str">
        <f>IF(AND(ISBLANK(A312)),"",VLOOKUP($A312,Student_Registration!$B$5:$H$2000,6,0))</f>
        <v/>
      </c>
      <c r="E312" s="57" t="str">
        <f>IF(AND(ISBLANK(A312)),"",VLOOKUP($A312,Student_Registration!$B$5:$H$2000,4,0))</f>
        <v/>
      </c>
      <c r="F312" s="63" t="str">
        <f>IF(AND(ISBLANK(A312)),"",VLOOKUP($A312,Student_Registration!$B$5:$H$2000,7,0))</f>
        <v/>
      </c>
      <c r="G312" s="63" t="str">
        <f>IF(AND(ISBLANK(A312)),"",VLOOKUP(A312,Student_Registration!$B$5:$H$2000,7,0)-SUMIF($A$5:A312,A312,$H$5:$H$5))</f>
        <v/>
      </c>
      <c r="H312" s="60"/>
      <c r="I312" s="60"/>
      <c r="J312" s="60"/>
      <c r="K312" s="60"/>
      <c r="L312" s="62"/>
    </row>
    <row r="313" spans="1:12" s="41" customFormat="1">
      <c r="A313" s="66"/>
      <c r="B313" s="64" t="str">
        <f>(IF(AND(ISBLANK(A313)),"",VLOOKUP($A313,Student_Registration!$B$5:$H$2000,2,0)))</f>
        <v/>
      </c>
      <c r="C313" s="63" t="str">
        <f>IF(AND(ISBLANK(A313)),"",VLOOKUP($A313,Student_Registration!$B$5:$H$2000,3,0))</f>
        <v/>
      </c>
      <c r="D313" s="65" t="str">
        <f>IF(AND(ISBLANK(A313)),"",VLOOKUP($A313,Student_Registration!$B$5:$H$2000,6,0))</f>
        <v/>
      </c>
      <c r="E313" s="57" t="str">
        <f>IF(AND(ISBLANK(A313)),"",VLOOKUP($A313,Student_Registration!$B$5:$H$2000,4,0))</f>
        <v/>
      </c>
      <c r="F313" s="63" t="str">
        <f>IF(AND(ISBLANK(A313)),"",VLOOKUP($A313,Student_Registration!$B$5:$H$2000,7,0))</f>
        <v/>
      </c>
      <c r="G313" s="63" t="str">
        <f>IF(AND(ISBLANK(A313)),"",VLOOKUP(A313,Student_Registration!$B$5:$H$2000,7,0)-SUMIF($A$5:A313,A313,$H$5:$H$5))</f>
        <v/>
      </c>
      <c r="H313" s="60"/>
      <c r="I313" s="60"/>
      <c r="J313" s="60"/>
      <c r="K313" s="60"/>
      <c r="L313" s="62"/>
    </row>
    <row r="314" spans="1:12" s="41" customFormat="1">
      <c r="A314" s="66"/>
      <c r="B314" s="64" t="str">
        <f>(IF(AND(ISBLANK(A314)),"",VLOOKUP($A314,Student_Registration!$B$5:$H$2000,2,0)))</f>
        <v/>
      </c>
      <c r="C314" s="63" t="str">
        <f>IF(AND(ISBLANK(A314)),"",VLOOKUP($A314,Student_Registration!$B$5:$H$2000,3,0))</f>
        <v/>
      </c>
      <c r="D314" s="65" t="str">
        <f>IF(AND(ISBLANK(A314)),"",VLOOKUP($A314,Student_Registration!$B$5:$H$2000,6,0))</f>
        <v/>
      </c>
      <c r="E314" s="57" t="str">
        <f>IF(AND(ISBLANK(A314)),"",VLOOKUP($A314,Student_Registration!$B$5:$H$2000,4,0))</f>
        <v/>
      </c>
      <c r="F314" s="63" t="str">
        <f>IF(AND(ISBLANK(A314)),"",VLOOKUP($A314,Student_Registration!$B$5:$H$2000,7,0))</f>
        <v/>
      </c>
      <c r="G314" s="63" t="str">
        <f>IF(AND(ISBLANK(A314)),"",VLOOKUP(A314,Student_Registration!$B$5:$H$2000,7,0)-SUMIF($A$5:A314,A314,$H$5:$H$5))</f>
        <v/>
      </c>
      <c r="H314" s="60"/>
      <c r="I314" s="60"/>
      <c r="J314" s="60"/>
      <c r="K314" s="60"/>
      <c r="L314" s="62"/>
    </row>
    <row r="315" spans="1:12" s="41" customFormat="1">
      <c r="A315" s="66"/>
      <c r="B315" s="64" t="str">
        <f>(IF(AND(ISBLANK(A315)),"",VLOOKUP($A315,Student_Registration!$B$5:$H$2000,2,0)))</f>
        <v/>
      </c>
      <c r="C315" s="63" t="str">
        <f>IF(AND(ISBLANK(A315)),"",VLOOKUP($A315,Student_Registration!$B$5:$H$2000,3,0))</f>
        <v/>
      </c>
      <c r="D315" s="65" t="str">
        <f>IF(AND(ISBLANK(A315)),"",VLOOKUP($A315,Student_Registration!$B$5:$H$2000,6,0))</f>
        <v/>
      </c>
      <c r="E315" s="57" t="str">
        <f>IF(AND(ISBLANK(A315)),"",VLOOKUP($A315,Student_Registration!$B$5:$H$2000,4,0))</f>
        <v/>
      </c>
      <c r="F315" s="63" t="str">
        <f>IF(AND(ISBLANK(A315)),"",VLOOKUP($A315,Student_Registration!$B$5:$H$2000,7,0))</f>
        <v/>
      </c>
      <c r="G315" s="63" t="str">
        <f>IF(AND(ISBLANK(A315)),"",VLOOKUP(A315,Student_Registration!$B$5:$H$2000,7,0)-SUMIF($A$5:A315,A315,$H$5:$H$5))</f>
        <v/>
      </c>
      <c r="H315" s="60"/>
      <c r="I315" s="60"/>
      <c r="J315" s="60"/>
      <c r="K315" s="60"/>
      <c r="L315" s="62"/>
    </row>
    <row r="316" spans="1:12" s="41" customFormat="1">
      <c r="A316" s="66"/>
      <c r="B316" s="64" t="str">
        <f>(IF(AND(ISBLANK(A316)),"",VLOOKUP($A316,Student_Registration!$B$5:$H$2000,2,0)))</f>
        <v/>
      </c>
      <c r="C316" s="63" t="str">
        <f>IF(AND(ISBLANK(A316)),"",VLOOKUP($A316,Student_Registration!$B$5:$H$2000,3,0))</f>
        <v/>
      </c>
      <c r="D316" s="65" t="str">
        <f>IF(AND(ISBLANK(A316)),"",VLOOKUP($A316,Student_Registration!$B$5:$H$2000,6,0))</f>
        <v/>
      </c>
      <c r="E316" s="57" t="str">
        <f>IF(AND(ISBLANK(A316)),"",VLOOKUP($A316,Student_Registration!$B$5:$H$2000,4,0))</f>
        <v/>
      </c>
      <c r="F316" s="63" t="str">
        <f>IF(AND(ISBLANK(A316)),"",VLOOKUP($A316,Student_Registration!$B$5:$H$2000,7,0))</f>
        <v/>
      </c>
      <c r="G316" s="63" t="str">
        <f>IF(AND(ISBLANK(A316)),"",VLOOKUP(A316,Student_Registration!$B$5:$H$2000,7,0)-SUMIF($A$5:A316,A316,$H$5:$H$5))</f>
        <v/>
      </c>
      <c r="H316" s="60"/>
      <c r="I316" s="60"/>
      <c r="J316" s="60"/>
      <c r="K316" s="60"/>
      <c r="L316" s="62"/>
    </row>
    <row r="317" spans="1:12" s="41" customFormat="1">
      <c r="A317" s="66"/>
      <c r="B317" s="64" t="str">
        <f>(IF(AND(ISBLANK(A317)),"",VLOOKUP($A317,Student_Registration!$B$5:$H$2000,2,0)))</f>
        <v/>
      </c>
      <c r="C317" s="63" t="str">
        <f>IF(AND(ISBLANK(A317)),"",VLOOKUP($A317,Student_Registration!$B$5:$H$2000,3,0))</f>
        <v/>
      </c>
      <c r="D317" s="65" t="str">
        <f>IF(AND(ISBLANK(A317)),"",VLOOKUP($A317,Student_Registration!$B$5:$H$2000,6,0))</f>
        <v/>
      </c>
      <c r="E317" s="57" t="str">
        <f>IF(AND(ISBLANK(A317)),"",VLOOKUP($A317,Student_Registration!$B$5:$H$2000,4,0))</f>
        <v/>
      </c>
      <c r="F317" s="63" t="str">
        <f>IF(AND(ISBLANK(A317)),"",VLOOKUP($A317,Student_Registration!$B$5:$H$2000,7,0))</f>
        <v/>
      </c>
      <c r="G317" s="63" t="str">
        <f>IF(AND(ISBLANK(A317)),"",VLOOKUP(A317,Student_Registration!$B$5:$H$2000,7,0)-SUMIF($A$5:A317,A317,$H$5:$H$5))</f>
        <v/>
      </c>
      <c r="H317" s="60"/>
      <c r="I317" s="60"/>
      <c r="J317" s="60"/>
      <c r="K317" s="60"/>
      <c r="L317" s="62"/>
    </row>
    <row r="318" spans="1:12" s="41" customFormat="1">
      <c r="A318" s="66"/>
      <c r="B318" s="64" t="str">
        <f>(IF(AND(ISBLANK(A318)),"",VLOOKUP($A318,Student_Registration!$B$5:$H$2000,2,0)))</f>
        <v/>
      </c>
      <c r="C318" s="63" t="str">
        <f>IF(AND(ISBLANK(A318)),"",VLOOKUP($A318,Student_Registration!$B$5:$H$2000,3,0))</f>
        <v/>
      </c>
      <c r="D318" s="65" t="str">
        <f>IF(AND(ISBLANK(A318)),"",VLOOKUP($A318,Student_Registration!$B$5:$H$2000,6,0))</f>
        <v/>
      </c>
      <c r="E318" s="57" t="str">
        <f>IF(AND(ISBLANK(A318)),"",VLOOKUP($A318,Student_Registration!$B$5:$H$2000,4,0))</f>
        <v/>
      </c>
      <c r="F318" s="63" t="str">
        <f>IF(AND(ISBLANK(A318)),"",VLOOKUP($A318,Student_Registration!$B$5:$H$2000,7,0))</f>
        <v/>
      </c>
      <c r="G318" s="63" t="str">
        <f>IF(AND(ISBLANK(A318)),"",VLOOKUP(A318,Student_Registration!$B$5:$H$2000,7,0)-SUMIF($A$5:A318,A318,$H$5:$H$5))</f>
        <v/>
      </c>
      <c r="H318" s="60"/>
      <c r="I318" s="60"/>
      <c r="J318" s="60"/>
      <c r="K318" s="60"/>
      <c r="L318" s="62"/>
    </row>
    <row r="319" spans="1:12" s="41" customFormat="1">
      <c r="A319" s="66"/>
      <c r="B319" s="64" t="str">
        <f>(IF(AND(ISBLANK(A319)),"",VLOOKUP($A319,Student_Registration!$B$5:$H$2000,2,0)))</f>
        <v/>
      </c>
      <c r="C319" s="63" t="str">
        <f>IF(AND(ISBLANK(A319)),"",VLOOKUP($A319,Student_Registration!$B$5:$H$2000,3,0))</f>
        <v/>
      </c>
      <c r="D319" s="65" t="str">
        <f>IF(AND(ISBLANK(A319)),"",VLOOKUP($A319,Student_Registration!$B$5:$H$2000,6,0))</f>
        <v/>
      </c>
      <c r="E319" s="57" t="str">
        <f>IF(AND(ISBLANK(A319)),"",VLOOKUP($A319,Student_Registration!$B$5:$H$2000,4,0))</f>
        <v/>
      </c>
      <c r="F319" s="63" t="str">
        <f>IF(AND(ISBLANK(A319)),"",VLOOKUP($A319,Student_Registration!$B$5:$H$2000,7,0))</f>
        <v/>
      </c>
      <c r="G319" s="63" t="str">
        <f>IF(AND(ISBLANK(A319)),"",VLOOKUP(A319,Student_Registration!$B$5:$H$2000,7,0)-SUMIF($A$5:A319,A319,$H$5:$H$5))</f>
        <v/>
      </c>
      <c r="H319" s="60"/>
      <c r="I319" s="60"/>
      <c r="J319" s="60"/>
      <c r="K319" s="60"/>
      <c r="L319" s="62"/>
    </row>
    <row r="320" spans="1:12" s="41" customFormat="1">
      <c r="A320" s="66"/>
      <c r="B320" s="64" t="str">
        <f>(IF(AND(ISBLANK(A320)),"",VLOOKUP($A320,Student_Registration!$B$5:$H$2000,2,0)))</f>
        <v/>
      </c>
      <c r="C320" s="63" t="str">
        <f>IF(AND(ISBLANK(A320)),"",VLOOKUP($A320,Student_Registration!$B$5:$H$2000,3,0))</f>
        <v/>
      </c>
      <c r="D320" s="65" t="str">
        <f>IF(AND(ISBLANK(A320)),"",VLOOKUP($A320,Student_Registration!$B$5:$H$2000,6,0))</f>
        <v/>
      </c>
      <c r="E320" s="57" t="str">
        <f>IF(AND(ISBLANK(A320)),"",VLOOKUP($A320,Student_Registration!$B$5:$H$2000,4,0))</f>
        <v/>
      </c>
      <c r="F320" s="63" t="str">
        <f>IF(AND(ISBLANK(A320)),"",VLOOKUP($A320,Student_Registration!$B$5:$H$2000,7,0))</f>
        <v/>
      </c>
      <c r="G320" s="63" t="str">
        <f>IF(AND(ISBLANK(A320)),"",VLOOKUP(A320,Student_Registration!$B$5:$H$2000,7,0)-SUMIF($A$5:A320,A320,$H$5:$H$5))</f>
        <v/>
      </c>
      <c r="H320" s="60"/>
      <c r="I320" s="60"/>
      <c r="J320" s="60"/>
      <c r="K320" s="60"/>
      <c r="L320" s="62"/>
    </row>
    <row r="321" spans="1:12" s="41" customFormat="1">
      <c r="A321" s="66"/>
      <c r="B321" s="64" t="str">
        <f>(IF(AND(ISBLANK(A321)),"",VLOOKUP($A321,Student_Registration!$B$5:$H$2000,2,0)))</f>
        <v/>
      </c>
      <c r="C321" s="63" t="str">
        <f>IF(AND(ISBLANK(A321)),"",VLOOKUP($A321,Student_Registration!$B$5:$H$2000,3,0))</f>
        <v/>
      </c>
      <c r="D321" s="65" t="str">
        <f>IF(AND(ISBLANK(A321)),"",VLOOKUP($A321,Student_Registration!$B$5:$H$2000,6,0))</f>
        <v/>
      </c>
      <c r="E321" s="57" t="str">
        <f>IF(AND(ISBLANK(A321)),"",VLOOKUP($A321,Student_Registration!$B$5:$H$2000,4,0))</f>
        <v/>
      </c>
      <c r="F321" s="63" t="str">
        <f>IF(AND(ISBLANK(A321)),"",VLOOKUP($A321,Student_Registration!$B$5:$H$2000,7,0))</f>
        <v/>
      </c>
      <c r="G321" s="63" t="str">
        <f>IF(AND(ISBLANK(A321)),"",VLOOKUP(A321,Student_Registration!$B$5:$H$2000,7,0)-SUMIF($A$5:A321,A321,$H$5:$H$5))</f>
        <v/>
      </c>
      <c r="H321" s="60"/>
      <c r="I321" s="60"/>
      <c r="J321" s="60"/>
      <c r="K321" s="60"/>
      <c r="L321" s="62"/>
    </row>
    <row r="322" spans="1:12" s="41" customFormat="1">
      <c r="A322" s="66"/>
      <c r="B322" s="64" t="str">
        <f>(IF(AND(ISBLANK(A322)),"",VLOOKUP($A322,Student_Registration!$B$5:$H$2000,2,0)))</f>
        <v/>
      </c>
      <c r="C322" s="63" t="str">
        <f>IF(AND(ISBLANK(A322)),"",VLOOKUP($A322,Student_Registration!$B$5:$H$2000,3,0))</f>
        <v/>
      </c>
      <c r="D322" s="65" t="str">
        <f>IF(AND(ISBLANK(A322)),"",VLOOKUP($A322,Student_Registration!$B$5:$H$2000,6,0))</f>
        <v/>
      </c>
      <c r="E322" s="57" t="str">
        <f>IF(AND(ISBLANK(A322)),"",VLOOKUP($A322,Student_Registration!$B$5:$H$2000,4,0))</f>
        <v/>
      </c>
      <c r="F322" s="63" t="str">
        <f>IF(AND(ISBLANK(A322)),"",VLOOKUP($A322,Student_Registration!$B$5:$H$2000,7,0))</f>
        <v/>
      </c>
      <c r="G322" s="63" t="str">
        <f>IF(AND(ISBLANK(A322)),"",VLOOKUP(A322,Student_Registration!$B$5:$H$2000,7,0)-SUMIF($A$5:A322,A322,$H$5:$H$5))</f>
        <v/>
      </c>
      <c r="H322" s="60"/>
      <c r="I322" s="60"/>
      <c r="J322" s="60"/>
      <c r="K322" s="60"/>
      <c r="L322" s="62"/>
    </row>
    <row r="323" spans="1:12" s="41" customFormat="1">
      <c r="A323" s="66"/>
      <c r="B323" s="64" t="str">
        <f>(IF(AND(ISBLANK(A323)),"",VLOOKUP($A323,Student_Registration!$B$5:$H$2000,2,0)))</f>
        <v/>
      </c>
      <c r="C323" s="63" t="str">
        <f>IF(AND(ISBLANK(A323)),"",VLOOKUP($A323,Student_Registration!$B$5:$H$2000,3,0))</f>
        <v/>
      </c>
      <c r="D323" s="65" t="str">
        <f>IF(AND(ISBLANK(A323)),"",VLOOKUP($A323,Student_Registration!$B$5:$H$2000,6,0))</f>
        <v/>
      </c>
      <c r="E323" s="57" t="str">
        <f>IF(AND(ISBLANK(A323)),"",VLOOKUP($A323,Student_Registration!$B$5:$H$2000,4,0))</f>
        <v/>
      </c>
      <c r="F323" s="63" t="str">
        <f>IF(AND(ISBLANK(A323)),"",VLOOKUP($A323,Student_Registration!$B$5:$H$2000,7,0))</f>
        <v/>
      </c>
      <c r="G323" s="63" t="str">
        <f>IF(AND(ISBLANK(A323)),"",VLOOKUP(A323,Student_Registration!$B$5:$H$2000,7,0)-SUMIF($A$5:A323,A323,$H$5:$H$5))</f>
        <v/>
      </c>
      <c r="H323" s="60"/>
      <c r="I323" s="60"/>
      <c r="J323" s="60"/>
      <c r="K323" s="60"/>
      <c r="L323" s="62"/>
    </row>
    <row r="324" spans="1:12" s="41" customFormat="1">
      <c r="A324" s="66"/>
      <c r="B324" s="64" t="str">
        <f>(IF(AND(ISBLANK(A324)),"",VLOOKUP($A324,Student_Registration!$B$5:$H$2000,2,0)))</f>
        <v/>
      </c>
      <c r="C324" s="63" t="str">
        <f>IF(AND(ISBLANK(A324)),"",VLOOKUP($A324,Student_Registration!$B$5:$H$2000,3,0))</f>
        <v/>
      </c>
      <c r="D324" s="65" t="str">
        <f>IF(AND(ISBLANK(A324)),"",VLOOKUP($A324,Student_Registration!$B$5:$H$2000,6,0))</f>
        <v/>
      </c>
      <c r="E324" s="57" t="str">
        <f>IF(AND(ISBLANK(A324)),"",VLOOKUP($A324,Student_Registration!$B$5:$H$2000,4,0))</f>
        <v/>
      </c>
      <c r="F324" s="63" t="str">
        <f>IF(AND(ISBLANK(A324)),"",VLOOKUP($A324,Student_Registration!$B$5:$H$2000,7,0))</f>
        <v/>
      </c>
      <c r="G324" s="63" t="str">
        <f>IF(AND(ISBLANK(A324)),"",VLOOKUP(A324,Student_Registration!$B$5:$H$2000,7,0)-SUMIF($A$5:A324,A324,$H$5:$H$5))</f>
        <v/>
      </c>
      <c r="H324" s="60"/>
      <c r="I324" s="60"/>
      <c r="J324" s="60"/>
      <c r="K324" s="60"/>
      <c r="L324" s="62"/>
    </row>
    <row r="325" spans="1:12" s="41" customFormat="1">
      <c r="A325" s="66"/>
      <c r="B325" s="64" t="str">
        <f>(IF(AND(ISBLANK(A325)),"",VLOOKUP($A325,Student_Registration!$B$5:$H$2000,2,0)))</f>
        <v/>
      </c>
      <c r="C325" s="63" t="str">
        <f>IF(AND(ISBLANK(A325)),"",VLOOKUP($A325,Student_Registration!$B$5:$H$2000,3,0))</f>
        <v/>
      </c>
      <c r="D325" s="65" t="str">
        <f>IF(AND(ISBLANK(A325)),"",VLOOKUP($A325,Student_Registration!$B$5:$H$2000,6,0))</f>
        <v/>
      </c>
      <c r="E325" s="57" t="str">
        <f>IF(AND(ISBLANK(A325)),"",VLOOKUP($A325,Student_Registration!$B$5:$H$2000,4,0))</f>
        <v/>
      </c>
      <c r="F325" s="63" t="str">
        <f>IF(AND(ISBLANK(A325)),"",VLOOKUP($A325,Student_Registration!$B$5:$H$2000,7,0))</f>
        <v/>
      </c>
      <c r="G325" s="63" t="str">
        <f>IF(AND(ISBLANK(A325)),"",VLOOKUP(A325,Student_Registration!$B$5:$H$2000,7,0)-SUMIF($A$5:A325,A325,$H$5:$H$5))</f>
        <v/>
      </c>
      <c r="H325" s="60"/>
      <c r="I325" s="60"/>
      <c r="J325" s="60"/>
      <c r="K325" s="60"/>
      <c r="L325" s="62"/>
    </row>
    <row r="326" spans="1:12" s="41" customFormat="1">
      <c r="A326" s="66"/>
      <c r="B326" s="64" t="str">
        <f>(IF(AND(ISBLANK(A326)),"",VLOOKUP($A326,Student_Registration!$B$5:$H$2000,2,0)))</f>
        <v/>
      </c>
      <c r="C326" s="63" t="str">
        <f>IF(AND(ISBLANK(A326)),"",VLOOKUP($A326,Student_Registration!$B$5:$H$2000,3,0))</f>
        <v/>
      </c>
      <c r="D326" s="65" t="str">
        <f>IF(AND(ISBLANK(A326)),"",VLOOKUP($A326,Student_Registration!$B$5:$H$2000,6,0))</f>
        <v/>
      </c>
      <c r="E326" s="57" t="str">
        <f>IF(AND(ISBLANK(A326)),"",VLOOKUP($A326,Student_Registration!$B$5:$H$2000,4,0))</f>
        <v/>
      </c>
      <c r="F326" s="63" t="str">
        <f>IF(AND(ISBLANK(A326)),"",VLOOKUP($A326,Student_Registration!$B$5:$H$2000,7,0))</f>
        <v/>
      </c>
      <c r="G326" s="63" t="str">
        <f>IF(AND(ISBLANK(A326)),"",VLOOKUP(A326,Student_Registration!$B$5:$H$2000,7,0)-SUMIF($A$5:A326,A326,$H$5:$H$5))</f>
        <v/>
      </c>
      <c r="H326" s="60"/>
      <c r="I326" s="60"/>
      <c r="J326" s="60"/>
      <c r="K326" s="60"/>
      <c r="L326" s="62"/>
    </row>
    <row r="327" spans="1:12" s="41" customFormat="1">
      <c r="A327" s="66"/>
      <c r="B327" s="64" t="str">
        <f>(IF(AND(ISBLANK(A327)),"",VLOOKUP($A327,Student_Registration!$B$5:$H$2000,2,0)))</f>
        <v/>
      </c>
      <c r="C327" s="63" t="str">
        <f>IF(AND(ISBLANK(A327)),"",VLOOKUP($A327,Student_Registration!$B$5:$H$2000,3,0))</f>
        <v/>
      </c>
      <c r="D327" s="65" t="str">
        <f>IF(AND(ISBLANK(A327)),"",VLOOKUP($A327,Student_Registration!$B$5:$H$2000,6,0))</f>
        <v/>
      </c>
      <c r="E327" s="57" t="str">
        <f>IF(AND(ISBLANK(A327)),"",VLOOKUP($A327,Student_Registration!$B$5:$H$2000,4,0))</f>
        <v/>
      </c>
      <c r="F327" s="63" t="str">
        <f>IF(AND(ISBLANK(A327)),"",VLOOKUP($A327,Student_Registration!$B$5:$H$2000,7,0))</f>
        <v/>
      </c>
      <c r="G327" s="63" t="str">
        <f>IF(AND(ISBLANK(A327)),"",VLOOKUP(A327,Student_Registration!$B$5:$H$2000,7,0)-SUMIF($A$5:A327,A327,$H$5:$H$5))</f>
        <v/>
      </c>
      <c r="H327" s="60"/>
      <c r="I327" s="60"/>
      <c r="J327" s="60"/>
      <c r="K327" s="60"/>
      <c r="L327" s="62"/>
    </row>
    <row r="328" spans="1:12" s="41" customFormat="1">
      <c r="A328" s="66"/>
      <c r="B328" s="64" t="str">
        <f>(IF(AND(ISBLANK(A328)),"",VLOOKUP($A328,Student_Registration!$B$5:$H$2000,2,0)))</f>
        <v/>
      </c>
      <c r="C328" s="63" t="str">
        <f>IF(AND(ISBLANK(A328)),"",VLOOKUP($A328,Student_Registration!$B$5:$H$2000,3,0))</f>
        <v/>
      </c>
      <c r="D328" s="65" t="str">
        <f>IF(AND(ISBLANK(A328)),"",VLOOKUP($A328,Student_Registration!$B$5:$H$2000,6,0))</f>
        <v/>
      </c>
      <c r="E328" s="57" t="str">
        <f>IF(AND(ISBLANK(A328)),"",VLOOKUP($A328,Student_Registration!$B$5:$H$2000,4,0))</f>
        <v/>
      </c>
      <c r="F328" s="63" t="str">
        <f>IF(AND(ISBLANK(A328)),"",VLOOKUP($A328,Student_Registration!$B$5:$H$2000,7,0))</f>
        <v/>
      </c>
      <c r="G328" s="63" t="str">
        <f>IF(AND(ISBLANK(A328)),"",VLOOKUP(A328,Student_Registration!$B$5:$H$2000,7,0)-SUMIF($A$5:A328,A328,$H$5:$H$5))</f>
        <v/>
      </c>
      <c r="H328" s="60"/>
      <c r="I328" s="60"/>
      <c r="J328" s="60"/>
      <c r="K328" s="60"/>
      <c r="L328" s="62"/>
    </row>
    <row r="329" spans="1:12" s="41" customFormat="1">
      <c r="A329" s="66"/>
      <c r="B329" s="64" t="str">
        <f>(IF(AND(ISBLANK(A329)),"",VLOOKUP($A329,Student_Registration!$B$5:$H$2000,2,0)))</f>
        <v/>
      </c>
      <c r="C329" s="63" t="str">
        <f>IF(AND(ISBLANK(A329)),"",VLOOKUP($A329,Student_Registration!$B$5:$H$2000,3,0))</f>
        <v/>
      </c>
      <c r="D329" s="65" t="str">
        <f>IF(AND(ISBLANK(A329)),"",VLOOKUP($A329,Student_Registration!$B$5:$H$2000,6,0))</f>
        <v/>
      </c>
      <c r="E329" s="57" t="str">
        <f>IF(AND(ISBLANK(A329)),"",VLOOKUP($A329,Student_Registration!$B$5:$H$2000,4,0))</f>
        <v/>
      </c>
      <c r="F329" s="63" t="str">
        <f>IF(AND(ISBLANK(A329)),"",VLOOKUP($A329,Student_Registration!$B$5:$H$2000,7,0))</f>
        <v/>
      </c>
      <c r="G329" s="63" t="str">
        <f>IF(AND(ISBLANK(A329)),"",VLOOKUP(A329,Student_Registration!$B$5:$H$2000,7,0)-SUMIF($A$5:A329,A329,$H$5:$H$5))</f>
        <v/>
      </c>
      <c r="H329" s="60"/>
      <c r="I329" s="60"/>
      <c r="J329" s="60"/>
      <c r="K329" s="60"/>
      <c r="L329" s="62"/>
    </row>
    <row r="330" spans="1:12" s="41" customFormat="1">
      <c r="A330" s="66"/>
      <c r="B330" s="64" t="str">
        <f>(IF(AND(ISBLANK(A330)),"",VLOOKUP($A330,Student_Registration!$B$5:$H$2000,2,0)))</f>
        <v/>
      </c>
      <c r="C330" s="63" t="str">
        <f>IF(AND(ISBLANK(A330)),"",VLOOKUP($A330,Student_Registration!$B$5:$H$2000,3,0))</f>
        <v/>
      </c>
      <c r="D330" s="65" t="str">
        <f>IF(AND(ISBLANK(A330)),"",VLOOKUP($A330,Student_Registration!$B$5:$H$2000,6,0))</f>
        <v/>
      </c>
      <c r="E330" s="57" t="str">
        <f>IF(AND(ISBLANK(A330)),"",VLOOKUP($A330,Student_Registration!$B$5:$H$2000,4,0))</f>
        <v/>
      </c>
      <c r="F330" s="63" t="str">
        <f>IF(AND(ISBLANK(A330)),"",VLOOKUP($A330,Student_Registration!$B$5:$H$2000,7,0))</f>
        <v/>
      </c>
      <c r="G330" s="63" t="str">
        <f>IF(AND(ISBLANK(A330)),"",VLOOKUP(A330,Student_Registration!$B$5:$H$2000,7,0)-SUMIF($A$5:A330,A330,$H$5:$H$5))</f>
        <v/>
      </c>
      <c r="H330" s="60"/>
      <c r="I330" s="60"/>
      <c r="J330" s="60"/>
      <c r="K330" s="60"/>
      <c r="L330" s="62"/>
    </row>
    <row r="331" spans="1:12" s="41" customFormat="1">
      <c r="A331" s="66"/>
      <c r="B331" s="64" t="str">
        <f>(IF(AND(ISBLANK(A331)),"",VLOOKUP($A331,Student_Registration!$B$5:$H$2000,2,0)))</f>
        <v/>
      </c>
      <c r="C331" s="63" t="str">
        <f>IF(AND(ISBLANK(A331)),"",VLOOKUP($A331,Student_Registration!$B$5:$H$2000,3,0))</f>
        <v/>
      </c>
      <c r="D331" s="65" t="str">
        <f>IF(AND(ISBLANK(A331)),"",VLOOKUP($A331,Student_Registration!$B$5:$H$2000,6,0))</f>
        <v/>
      </c>
      <c r="E331" s="57" t="str">
        <f>IF(AND(ISBLANK(A331)),"",VLOOKUP($A331,Student_Registration!$B$5:$H$2000,4,0))</f>
        <v/>
      </c>
      <c r="F331" s="63" t="str">
        <f>IF(AND(ISBLANK(A331)),"",VLOOKUP($A331,Student_Registration!$B$5:$H$2000,7,0))</f>
        <v/>
      </c>
      <c r="G331" s="63" t="str">
        <f>IF(AND(ISBLANK(A331)),"",VLOOKUP(A331,Student_Registration!$B$5:$H$2000,7,0)-SUMIF($A$5:A331,A331,$H$5:$H$5))</f>
        <v/>
      </c>
      <c r="H331" s="60"/>
      <c r="I331" s="60"/>
      <c r="J331" s="60"/>
      <c r="K331" s="60"/>
      <c r="L331" s="62"/>
    </row>
    <row r="332" spans="1:12" s="41" customFormat="1">
      <c r="A332" s="66"/>
      <c r="B332" s="64" t="str">
        <f>(IF(AND(ISBLANK(A332)),"",VLOOKUP($A332,Student_Registration!$B$5:$H$2000,2,0)))</f>
        <v/>
      </c>
      <c r="C332" s="63" t="str">
        <f>IF(AND(ISBLANK(A332)),"",VLOOKUP($A332,Student_Registration!$B$5:$H$2000,3,0))</f>
        <v/>
      </c>
      <c r="D332" s="65" t="str">
        <f>IF(AND(ISBLANK(A332)),"",VLOOKUP($A332,Student_Registration!$B$5:$H$2000,6,0))</f>
        <v/>
      </c>
      <c r="E332" s="57" t="str">
        <f>IF(AND(ISBLANK(A332)),"",VLOOKUP($A332,Student_Registration!$B$5:$H$2000,4,0))</f>
        <v/>
      </c>
      <c r="F332" s="63" t="str">
        <f>IF(AND(ISBLANK(A332)),"",VLOOKUP($A332,Student_Registration!$B$5:$H$2000,7,0))</f>
        <v/>
      </c>
      <c r="G332" s="63" t="str">
        <f>IF(AND(ISBLANK(A332)),"",VLOOKUP(A332,Student_Registration!$B$5:$H$2000,7,0)-SUMIF($A$5:A332,A332,$H$5:$H$5))</f>
        <v/>
      </c>
      <c r="H332" s="60"/>
      <c r="I332" s="60"/>
      <c r="J332" s="60"/>
      <c r="K332" s="60"/>
      <c r="L332" s="62"/>
    </row>
    <row r="333" spans="1:12" s="41" customFormat="1">
      <c r="A333" s="66"/>
      <c r="B333" s="64" t="str">
        <f>(IF(AND(ISBLANK(A333)),"",VLOOKUP($A333,Student_Registration!$B$5:$H$2000,2,0)))</f>
        <v/>
      </c>
      <c r="C333" s="63" t="str">
        <f>IF(AND(ISBLANK(A333)),"",VLOOKUP($A333,Student_Registration!$B$5:$H$2000,3,0))</f>
        <v/>
      </c>
      <c r="D333" s="65" t="str">
        <f>IF(AND(ISBLANK(A333)),"",VLOOKUP($A333,Student_Registration!$B$5:$H$2000,6,0))</f>
        <v/>
      </c>
      <c r="E333" s="57" t="str">
        <f>IF(AND(ISBLANK(A333)),"",VLOOKUP($A333,Student_Registration!$B$5:$H$2000,4,0))</f>
        <v/>
      </c>
      <c r="F333" s="63" t="str">
        <f>IF(AND(ISBLANK(A333)),"",VLOOKUP($A333,Student_Registration!$B$5:$H$2000,7,0))</f>
        <v/>
      </c>
      <c r="G333" s="63" t="str">
        <f>IF(AND(ISBLANK(A333)),"",VLOOKUP(A333,Student_Registration!$B$5:$H$2000,7,0)-SUMIF($A$5:A333,A333,$H$5:$H$5))</f>
        <v/>
      </c>
      <c r="H333" s="60"/>
      <c r="I333" s="60"/>
      <c r="J333" s="60"/>
      <c r="K333" s="60"/>
      <c r="L333" s="62"/>
    </row>
    <row r="334" spans="1:12" s="41" customFormat="1">
      <c r="A334" s="66"/>
      <c r="B334" s="64" t="str">
        <f>(IF(AND(ISBLANK(A334)),"",VLOOKUP($A334,Student_Registration!$B$5:$H$2000,2,0)))</f>
        <v/>
      </c>
      <c r="C334" s="63" t="str">
        <f>IF(AND(ISBLANK(A334)),"",VLOOKUP($A334,Student_Registration!$B$5:$H$2000,3,0))</f>
        <v/>
      </c>
      <c r="D334" s="65" t="str">
        <f>IF(AND(ISBLANK(A334)),"",VLOOKUP($A334,Student_Registration!$B$5:$H$2000,6,0))</f>
        <v/>
      </c>
      <c r="E334" s="57" t="str">
        <f>IF(AND(ISBLANK(A334)),"",VLOOKUP($A334,Student_Registration!$B$5:$H$2000,4,0))</f>
        <v/>
      </c>
      <c r="F334" s="63" t="str">
        <f>IF(AND(ISBLANK(A334)),"",VLOOKUP($A334,Student_Registration!$B$5:$H$2000,7,0))</f>
        <v/>
      </c>
      <c r="G334" s="63" t="str">
        <f>IF(AND(ISBLANK(A334)),"",VLOOKUP(A334,Student_Registration!$B$5:$H$2000,7,0)-SUMIF($A$5:A334,A334,$H$5:$H$5))</f>
        <v/>
      </c>
      <c r="H334" s="60"/>
      <c r="I334" s="60"/>
      <c r="J334" s="60"/>
      <c r="K334" s="60"/>
      <c r="L334" s="62"/>
    </row>
    <row r="335" spans="1:12" s="41" customFormat="1">
      <c r="A335" s="66"/>
      <c r="B335" s="64" t="str">
        <f>(IF(AND(ISBLANK(A335)),"",VLOOKUP($A335,Student_Registration!$B$5:$H$2000,2,0)))</f>
        <v/>
      </c>
      <c r="C335" s="63" t="str">
        <f>IF(AND(ISBLANK(A335)),"",VLOOKUP($A335,Student_Registration!$B$5:$H$2000,3,0))</f>
        <v/>
      </c>
      <c r="D335" s="65" t="str">
        <f>IF(AND(ISBLANK(A335)),"",VLOOKUP($A335,Student_Registration!$B$5:$H$2000,6,0))</f>
        <v/>
      </c>
      <c r="E335" s="57" t="str">
        <f>IF(AND(ISBLANK(A335)),"",VLOOKUP($A335,Student_Registration!$B$5:$H$2000,4,0))</f>
        <v/>
      </c>
      <c r="F335" s="63" t="str">
        <f>IF(AND(ISBLANK(A335)),"",VLOOKUP($A335,Student_Registration!$B$5:$H$2000,7,0))</f>
        <v/>
      </c>
      <c r="G335" s="63" t="str">
        <f>IF(AND(ISBLANK(A335)),"",VLOOKUP(A335,Student_Registration!$B$5:$H$2000,7,0)-SUMIF($A$5:A335,A335,$H$5:$H$5))</f>
        <v/>
      </c>
      <c r="H335" s="60"/>
      <c r="I335" s="60"/>
      <c r="J335" s="60"/>
      <c r="K335" s="60"/>
      <c r="L335" s="62"/>
    </row>
    <row r="336" spans="1:12" s="41" customFormat="1">
      <c r="A336" s="66"/>
      <c r="B336" s="64" t="str">
        <f>(IF(AND(ISBLANK(A336)),"",VLOOKUP($A336,Student_Registration!$B$5:$H$2000,2,0)))</f>
        <v/>
      </c>
      <c r="C336" s="63" t="str">
        <f>IF(AND(ISBLANK(A336)),"",VLOOKUP($A336,Student_Registration!$B$5:$H$2000,3,0))</f>
        <v/>
      </c>
      <c r="D336" s="65" t="str">
        <f>IF(AND(ISBLANK(A336)),"",VLOOKUP($A336,Student_Registration!$B$5:$H$2000,6,0))</f>
        <v/>
      </c>
      <c r="E336" s="57" t="str">
        <f>IF(AND(ISBLANK(A336)),"",VLOOKUP($A336,Student_Registration!$B$5:$H$2000,4,0))</f>
        <v/>
      </c>
      <c r="F336" s="63" t="str">
        <f>IF(AND(ISBLANK(A336)),"",VLOOKUP($A336,Student_Registration!$B$5:$H$2000,7,0))</f>
        <v/>
      </c>
      <c r="G336" s="63" t="str">
        <f>IF(AND(ISBLANK(A336)),"",VLOOKUP(A336,Student_Registration!$B$5:$H$2000,7,0)-SUMIF($A$5:A336,A336,$H$5:$H$5))</f>
        <v/>
      </c>
      <c r="H336" s="60"/>
      <c r="I336" s="60"/>
      <c r="J336" s="60"/>
      <c r="K336" s="60"/>
      <c r="L336" s="62"/>
    </row>
    <row r="337" spans="1:12" s="41" customFormat="1">
      <c r="A337" s="66"/>
      <c r="B337" s="64" t="str">
        <f>(IF(AND(ISBLANK(A337)),"",VLOOKUP($A337,Student_Registration!$B$5:$H$2000,2,0)))</f>
        <v/>
      </c>
      <c r="C337" s="63" t="str">
        <f>IF(AND(ISBLANK(A337)),"",VLOOKUP($A337,Student_Registration!$B$5:$H$2000,3,0))</f>
        <v/>
      </c>
      <c r="D337" s="65" t="str">
        <f>IF(AND(ISBLANK(A337)),"",VLOOKUP($A337,Student_Registration!$B$5:$H$2000,6,0))</f>
        <v/>
      </c>
      <c r="E337" s="57" t="str">
        <f>IF(AND(ISBLANK(A337)),"",VLOOKUP($A337,Student_Registration!$B$5:$H$2000,4,0))</f>
        <v/>
      </c>
      <c r="F337" s="63" t="str">
        <f>IF(AND(ISBLANK(A337)),"",VLOOKUP($A337,Student_Registration!$B$5:$H$2000,7,0))</f>
        <v/>
      </c>
      <c r="G337" s="63" t="str">
        <f>IF(AND(ISBLANK(A337)),"",VLOOKUP(A337,Student_Registration!$B$5:$H$2000,7,0)-SUMIF($A$5:A337,A337,$H$5:$H$5))</f>
        <v/>
      </c>
      <c r="H337" s="60"/>
      <c r="I337" s="60"/>
      <c r="J337" s="60"/>
      <c r="K337" s="60"/>
      <c r="L337" s="62"/>
    </row>
    <row r="338" spans="1:12" s="41" customFormat="1">
      <c r="A338" s="66"/>
      <c r="B338" s="64" t="str">
        <f>(IF(AND(ISBLANK(A338)),"",VLOOKUP($A338,Student_Registration!$B$5:$H$2000,2,0)))</f>
        <v/>
      </c>
      <c r="C338" s="63" t="str">
        <f>IF(AND(ISBLANK(A338)),"",VLOOKUP($A338,Student_Registration!$B$5:$H$2000,3,0))</f>
        <v/>
      </c>
      <c r="D338" s="65" t="str">
        <f>IF(AND(ISBLANK(A338)),"",VLOOKUP($A338,Student_Registration!$B$5:$H$2000,6,0))</f>
        <v/>
      </c>
      <c r="E338" s="57" t="str">
        <f>IF(AND(ISBLANK(A338)),"",VLOOKUP($A338,Student_Registration!$B$5:$H$2000,4,0))</f>
        <v/>
      </c>
      <c r="F338" s="63" t="str">
        <f>IF(AND(ISBLANK(A338)),"",VLOOKUP($A338,Student_Registration!$B$5:$H$2000,7,0))</f>
        <v/>
      </c>
      <c r="G338" s="63" t="str">
        <f>IF(AND(ISBLANK(A338)),"",VLOOKUP(A338,Student_Registration!$B$5:$H$2000,7,0)-SUMIF($A$5:A338,A338,$H$5:$H$5))</f>
        <v/>
      </c>
      <c r="H338" s="60"/>
      <c r="I338" s="60"/>
      <c r="J338" s="60"/>
      <c r="K338" s="60"/>
      <c r="L338" s="62"/>
    </row>
    <row r="339" spans="1:12" s="41" customFormat="1">
      <c r="A339" s="66"/>
      <c r="B339" s="64" t="str">
        <f>(IF(AND(ISBLANK(A339)),"",VLOOKUP($A339,Student_Registration!$B$5:$H$2000,2,0)))</f>
        <v/>
      </c>
      <c r="C339" s="63" t="str">
        <f>IF(AND(ISBLANK(A339)),"",VLOOKUP($A339,Student_Registration!$B$5:$H$2000,3,0))</f>
        <v/>
      </c>
      <c r="D339" s="65" t="str">
        <f>IF(AND(ISBLANK(A339)),"",VLOOKUP($A339,Student_Registration!$B$5:$H$2000,6,0))</f>
        <v/>
      </c>
      <c r="E339" s="57" t="str">
        <f>IF(AND(ISBLANK(A339)),"",VLOOKUP($A339,Student_Registration!$B$5:$H$2000,4,0))</f>
        <v/>
      </c>
      <c r="F339" s="63" t="str">
        <f>IF(AND(ISBLANK(A339)),"",VLOOKUP($A339,Student_Registration!$B$5:$H$2000,7,0))</f>
        <v/>
      </c>
      <c r="G339" s="63" t="str">
        <f>IF(AND(ISBLANK(A339)),"",VLOOKUP(A339,Student_Registration!$B$5:$H$2000,7,0)-SUMIF($A$5:A339,A339,$H$5:$H$5))</f>
        <v/>
      </c>
      <c r="H339" s="60"/>
      <c r="I339" s="60"/>
      <c r="J339" s="60"/>
      <c r="K339" s="60"/>
      <c r="L339" s="62"/>
    </row>
    <row r="340" spans="1:12" s="41" customFormat="1">
      <c r="A340" s="66"/>
      <c r="B340" s="64" t="str">
        <f>(IF(AND(ISBLANK(A340)),"",VLOOKUP($A340,Student_Registration!$B$5:$H$2000,2,0)))</f>
        <v/>
      </c>
      <c r="C340" s="63" t="str">
        <f>IF(AND(ISBLANK(A340)),"",VLOOKUP($A340,Student_Registration!$B$5:$H$2000,3,0))</f>
        <v/>
      </c>
      <c r="D340" s="65" t="str">
        <f>IF(AND(ISBLANK(A340)),"",VLOOKUP($A340,Student_Registration!$B$5:$H$2000,6,0))</f>
        <v/>
      </c>
      <c r="E340" s="57" t="str">
        <f>IF(AND(ISBLANK(A340)),"",VLOOKUP($A340,Student_Registration!$B$5:$H$2000,4,0))</f>
        <v/>
      </c>
      <c r="F340" s="63" t="str">
        <f>IF(AND(ISBLANK(A340)),"",VLOOKUP($A340,Student_Registration!$B$5:$H$2000,7,0))</f>
        <v/>
      </c>
      <c r="G340" s="63" t="str">
        <f>IF(AND(ISBLANK(A340)),"",VLOOKUP(A340,Student_Registration!$B$5:$H$2000,7,0)-SUMIF($A$5:A340,A340,$H$5:$H$5))</f>
        <v/>
      </c>
      <c r="H340" s="60"/>
      <c r="I340" s="60"/>
      <c r="J340" s="60"/>
      <c r="K340" s="60"/>
      <c r="L340" s="62"/>
    </row>
    <row r="341" spans="1:12" s="41" customFormat="1">
      <c r="A341" s="66"/>
      <c r="B341" s="64" t="str">
        <f>(IF(AND(ISBLANK(A341)),"",VLOOKUP($A341,Student_Registration!$B$5:$H$2000,2,0)))</f>
        <v/>
      </c>
      <c r="C341" s="63" t="str">
        <f>IF(AND(ISBLANK(A341)),"",VLOOKUP($A341,Student_Registration!$B$5:$H$2000,3,0))</f>
        <v/>
      </c>
      <c r="D341" s="65" t="str">
        <f>IF(AND(ISBLANK(A341)),"",VLOOKUP($A341,Student_Registration!$B$5:$H$2000,6,0))</f>
        <v/>
      </c>
      <c r="E341" s="57" t="str">
        <f>IF(AND(ISBLANK(A341)),"",VLOOKUP($A341,Student_Registration!$B$5:$H$2000,4,0))</f>
        <v/>
      </c>
      <c r="F341" s="63" t="str">
        <f>IF(AND(ISBLANK(A341)),"",VLOOKUP($A341,Student_Registration!$B$5:$H$2000,7,0))</f>
        <v/>
      </c>
      <c r="G341" s="63" t="str">
        <f>IF(AND(ISBLANK(A341)),"",VLOOKUP(A341,Student_Registration!$B$5:$H$2000,7,0)-SUMIF($A$5:A341,A341,$H$5:$H$5))</f>
        <v/>
      </c>
      <c r="H341" s="60"/>
      <c r="I341" s="60"/>
      <c r="J341" s="60"/>
      <c r="K341" s="60"/>
      <c r="L341" s="62"/>
    </row>
    <row r="342" spans="1:12" s="41" customFormat="1">
      <c r="A342" s="66"/>
      <c r="B342" s="64" t="str">
        <f>(IF(AND(ISBLANK(A342)),"",VLOOKUP($A342,Student_Registration!$B$5:$H$2000,2,0)))</f>
        <v/>
      </c>
      <c r="C342" s="63" t="str">
        <f>IF(AND(ISBLANK(A342)),"",VLOOKUP($A342,Student_Registration!$B$5:$H$2000,3,0))</f>
        <v/>
      </c>
      <c r="D342" s="65" t="str">
        <f>IF(AND(ISBLANK(A342)),"",VLOOKUP($A342,Student_Registration!$B$5:$H$2000,6,0))</f>
        <v/>
      </c>
      <c r="E342" s="57" t="str">
        <f>IF(AND(ISBLANK(A342)),"",VLOOKUP($A342,Student_Registration!$B$5:$H$2000,4,0))</f>
        <v/>
      </c>
      <c r="F342" s="63" t="str">
        <f>IF(AND(ISBLANK(A342)),"",VLOOKUP($A342,Student_Registration!$B$5:$H$2000,7,0))</f>
        <v/>
      </c>
      <c r="G342" s="63" t="str">
        <f>IF(AND(ISBLANK(A342)),"",VLOOKUP(A342,Student_Registration!$B$5:$H$2000,7,0)-SUMIF($A$5:A342,A342,$H$5:$H$5))</f>
        <v/>
      </c>
      <c r="H342" s="60"/>
      <c r="I342" s="60"/>
      <c r="J342" s="60"/>
      <c r="K342" s="60"/>
      <c r="L342" s="62"/>
    </row>
    <row r="343" spans="1:12" s="41" customFormat="1">
      <c r="A343" s="66"/>
      <c r="B343" s="64" t="str">
        <f>(IF(AND(ISBLANK(A343)),"",VLOOKUP($A343,Student_Registration!$B$5:$H$2000,2,0)))</f>
        <v/>
      </c>
      <c r="C343" s="63" t="str">
        <f>IF(AND(ISBLANK(A343)),"",VLOOKUP($A343,Student_Registration!$B$5:$H$2000,3,0))</f>
        <v/>
      </c>
      <c r="D343" s="65" t="str">
        <f>IF(AND(ISBLANK(A343)),"",VLOOKUP($A343,Student_Registration!$B$5:$H$2000,6,0))</f>
        <v/>
      </c>
      <c r="E343" s="57" t="str">
        <f>IF(AND(ISBLANK(A343)),"",VLOOKUP($A343,Student_Registration!$B$5:$H$2000,4,0))</f>
        <v/>
      </c>
      <c r="F343" s="63" t="str">
        <f>IF(AND(ISBLANK(A343)),"",VLOOKUP($A343,Student_Registration!$B$5:$H$2000,7,0))</f>
        <v/>
      </c>
      <c r="G343" s="63" t="str">
        <f>IF(AND(ISBLANK(A343)),"",VLOOKUP(A343,Student_Registration!$B$5:$H$2000,7,0)-SUMIF($A$5:A343,A343,$H$5:$H$5))</f>
        <v/>
      </c>
      <c r="H343" s="60"/>
      <c r="I343" s="60"/>
      <c r="J343" s="60"/>
      <c r="K343" s="60"/>
      <c r="L343" s="62"/>
    </row>
    <row r="344" spans="1:12" s="41" customFormat="1">
      <c r="A344" s="66"/>
      <c r="B344" s="64" t="str">
        <f>(IF(AND(ISBLANK(A344)),"",VLOOKUP($A344,Student_Registration!$B$5:$H$2000,2,0)))</f>
        <v/>
      </c>
      <c r="C344" s="63" t="str">
        <f>IF(AND(ISBLANK(A344)),"",VLOOKUP($A344,Student_Registration!$B$5:$H$2000,3,0))</f>
        <v/>
      </c>
      <c r="D344" s="65" t="str">
        <f>IF(AND(ISBLANK(A344)),"",VLOOKUP($A344,Student_Registration!$B$5:$H$2000,6,0))</f>
        <v/>
      </c>
      <c r="E344" s="57" t="str">
        <f>IF(AND(ISBLANK(A344)),"",VLOOKUP($A344,Student_Registration!$B$5:$H$2000,4,0))</f>
        <v/>
      </c>
      <c r="F344" s="63" t="str">
        <f>IF(AND(ISBLANK(A344)),"",VLOOKUP($A344,Student_Registration!$B$5:$H$2000,7,0))</f>
        <v/>
      </c>
      <c r="G344" s="63" t="str">
        <f>IF(AND(ISBLANK(A344)),"",VLOOKUP(A344,Student_Registration!$B$5:$H$2000,7,0)-SUMIF($A$5:A344,A344,$H$5:$H$5))</f>
        <v/>
      </c>
      <c r="H344" s="60"/>
      <c r="I344" s="60"/>
      <c r="J344" s="60"/>
      <c r="K344" s="60"/>
      <c r="L344" s="62"/>
    </row>
    <row r="345" spans="1:12" s="41" customFormat="1">
      <c r="A345" s="66"/>
      <c r="B345" s="64" t="str">
        <f>(IF(AND(ISBLANK(A345)),"",VLOOKUP($A345,Student_Registration!$B$5:$H$2000,2,0)))</f>
        <v/>
      </c>
      <c r="C345" s="63" t="str">
        <f>IF(AND(ISBLANK(A345)),"",VLOOKUP($A345,Student_Registration!$B$5:$H$2000,3,0))</f>
        <v/>
      </c>
      <c r="D345" s="65" t="str">
        <f>IF(AND(ISBLANK(A345)),"",VLOOKUP($A345,Student_Registration!$B$5:$H$2000,6,0))</f>
        <v/>
      </c>
      <c r="E345" s="57" t="str">
        <f>IF(AND(ISBLANK(A345)),"",VLOOKUP($A345,Student_Registration!$B$5:$H$2000,4,0))</f>
        <v/>
      </c>
      <c r="F345" s="63" t="str">
        <f>IF(AND(ISBLANK(A345)),"",VLOOKUP($A345,Student_Registration!$B$5:$H$2000,7,0))</f>
        <v/>
      </c>
      <c r="G345" s="63" t="str">
        <f>IF(AND(ISBLANK(A345)),"",VLOOKUP(A345,Student_Registration!$B$5:$H$2000,7,0)-SUMIF($A$5:A345,A345,$H$5:$H$5))</f>
        <v/>
      </c>
      <c r="H345" s="60"/>
      <c r="I345" s="60"/>
      <c r="J345" s="60"/>
      <c r="K345" s="60"/>
      <c r="L345" s="62"/>
    </row>
    <row r="346" spans="1:12" s="41" customFormat="1">
      <c r="A346" s="66"/>
      <c r="B346" s="64" t="str">
        <f>(IF(AND(ISBLANK(A346)),"",VLOOKUP($A346,Student_Registration!$B$5:$H$2000,2,0)))</f>
        <v/>
      </c>
      <c r="C346" s="63" t="str">
        <f>IF(AND(ISBLANK(A346)),"",VLOOKUP($A346,Student_Registration!$B$5:$H$2000,3,0))</f>
        <v/>
      </c>
      <c r="D346" s="65" t="str">
        <f>IF(AND(ISBLANK(A346)),"",VLOOKUP($A346,Student_Registration!$B$5:$H$2000,6,0))</f>
        <v/>
      </c>
      <c r="E346" s="57" t="str">
        <f>IF(AND(ISBLANK(A346)),"",VLOOKUP($A346,Student_Registration!$B$5:$H$2000,4,0))</f>
        <v/>
      </c>
      <c r="F346" s="63" t="str">
        <f>IF(AND(ISBLANK(A346)),"",VLOOKUP($A346,Student_Registration!$B$5:$H$2000,7,0))</f>
        <v/>
      </c>
      <c r="G346" s="63" t="str">
        <f>IF(AND(ISBLANK(A346)),"",VLOOKUP(A346,Student_Registration!$B$5:$H$2000,7,0)-SUMIF($A$5:A346,A346,$H$5:$H$5))</f>
        <v/>
      </c>
      <c r="H346" s="60"/>
      <c r="I346" s="60"/>
      <c r="J346" s="60"/>
      <c r="K346" s="60"/>
      <c r="L346" s="62"/>
    </row>
    <row r="347" spans="1:12" s="41" customFormat="1">
      <c r="A347" s="66"/>
      <c r="B347" s="64" t="str">
        <f>(IF(AND(ISBLANK(A347)),"",VLOOKUP($A347,Student_Registration!$B$5:$H$2000,2,0)))</f>
        <v/>
      </c>
      <c r="C347" s="63" t="str">
        <f>IF(AND(ISBLANK(A347)),"",VLOOKUP($A347,Student_Registration!$B$5:$H$2000,3,0))</f>
        <v/>
      </c>
      <c r="D347" s="65" t="str">
        <f>IF(AND(ISBLANK(A347)),"",VLOOKUP($A347,Student_Registration!$B$5:$H$2000,6,0))</f>
        <v/>
      </c>
      <c r="E347" s="57" t="str">
        <f>IF(AND(ISBLANK(A347)),"",VLOOKUP($A347,Student_Registration!$B$5:$H$2000,4,0))</f>
        <v/>
      </c>
      <c r="F347" s="63" t="str">
        <f>IF(AND(ISBLANK(A347)),"",VLOOKUP($A347,Student_Registration!$B$5:$H$2000,7,0))</f>
        <v/>
      </c>
      <c r="G347" s="63" t="str">
        <f>IF(AND(ISBLANK(A347)),"",VLOOKUP(A347,Student_Registration!$B$5:$H$2000,7,0)-SUMIF($A$5:A347,A347,$H$5:$H$5))</f>
        <v/>
      </c>
      <c r="H347" s="60"/>
      <c r="I347" s="60"/>
      <c r="J347" s="60"/>
      <c r="K347" s="60"/>
      <c r="L347" s="62"/>
    </row>
    <row r="348" spans="1:12" s="41" customFormat="1">
      <c r="A348" s="66"/>
      <c r="B348" s="64" t="str">
        <f>(IF(AND(ISBLANK(A348)),"",VLOOKUP($A348,Student_Registration!$B$5:$H$2000,2,0)))</f>
        <v/>
      </c>
      <c r="C348" s="63" t="str">
        <f>IF(AND(ISBLANK(A348)),"",VLOOKUP($A348,Student_Registration!$B$5:$H$2000,3,0))</f>
        <v/>
      </c>
      <c r="D348" s="65" t="str">
        <f>IF(AND(ISBLANK(A348)),"",VLOOKUP($A348,Student_Registration!$B$5:$H$2000,6,0))</f>
        <v/>
      </c>
      <c r="E348" s="57" t="str">
        <f>IF(AND(ISBLANK(A348)),"",VLOOKUP($A348,Student_Registration!$B$5:$H$2000,4,0))</f>
        <v/>
      </c>
      <c r="F348" s="63" t="str">
        <f>IF(AND(ISBLANK(A348)),"",VLOOKUP($A348,Student_Registration!$B$5:$H$2000,7,0))</f>
        <v/>
      </c>
      <c r="G348" s="63" t="str">
        <f>IF(AND(ISBLANK(A348)),"",VLOOKUP(A348,Student_Registration!$B$5:$H$2000,7,0)-SUMIF($A$5:A348,A348,$H$5:$H$5))</f>
        <v/>
      </c>
      <c r="H348" s="60"/>
      <c r="I348" s="60"/>
      <c r="J348" s="60"/>
      <c r="K348" s="60"/>
      <c r="L348" s="62"/>
    </row>
    <row r="349" spans="1:12" s="41" customFormat="1">
      <c r="A349" s="66"/>
      <c r="B349" s="64" t="str">
        <f>(IF(AND(ISBLANK(A349)),"",VLOOKUP($A349,Student_Registration!$B$5:$H$2000,2,0)))</f>
        <v/>
      </c>
      <c r="C349" s="63" t="str">
        <f>IF(AND(ISBLANK(A349)),"",VLOOKUP($A349,Student_Registration!$B$5:$H$2000,3,0))</f>
        <v/>
      </c>
      <c r="D349" s="65" t="str">
        <f>IF(AND(ISBLANK(A349)),"",VLOOKUP($A349,Student_Registration!$B$5:$H$2000,6,0))</f>
        <v/>
      </c>
      <c r="E349" s="57" t="str">
        <f>IF(AND(ISBLANK(A349)),"",VLOOKUP($A349,Student_Registration!$B$5:$H$2000,4,0))</f>
        <v/>
      </c>
      <c r="F349" s="63" t="str">
        <f>IF(AND(ISBLANK(A349)),"",VLOOKUP($A349,Student_Registration!$B$5:$H$2000,7,0))</f>
        <v/>
      </c>
      <c r="G349" s="63" t="str">
        <f>IF(AND(ISBLANK(A349)),"",VLOOKUP(A349,Student_Registration!$B$5:$H$2000,7,0)-SUMIF($A$5:A349,A349,$H$5:$H$5))</f>
        <v/>
      </c>
      <c r="H349" s="60"/>
      <c r="I349" s="60"/>
      <c r="J349" s="60"/>
      <c r="K349" s="60"/>
      <c r="L349" s="62"/>
    </row>
    <row r="350" spans="1:12" s="41" customFormat="1">
      <c r="A350" s="66"/>
      <c r="B350" s="64" t="str">
        <f>(IF(AND(ISBLANK(A350)),"",VLOOKUP($A350,Student_Registration!$B$5:$H$2000,2,0)))</f>
        <v/>
      </c>
      <c r="C350" s="63" t="str">
        <f>IF(AND(ISBLANK(A350)),"",VLOOKUP($A350,Student_Registration!$B$5:$H$2000,3,0))</f>
        <v/>
      </c>
      <c r="D350" s="65" t="str">
        <f>IF(AND(ISBLANK(A350)),"",VLOOKUP($A350,Student_Registration!$B$5:$H$2000,6,0))</f>
        <v/>
      </c>
      <c r="E350" s="57" t="str">
        <f>IF(AND(ISBLANK(A350)),"",VLOOKUP($A350,Student_Registration!$B$5:$H$2000,4,0))</f>
        <v/>
      </c>
      <c r="F350" s="63" t="str">
        <f>IF(AND(ISBLANK(A350)),"",VLOOKUP($A350,Student_Registration!$B$5:$H$2000,7,0))</f>
        <v/>
      </c>
      <c r="G350" s="63" t="str">
        <f>IF(AND(ISBLANK(A350)),"",VLOOKUP(A350,Student_Registration!$B$5:$H$2000,7,0)-SUMIF($A$5:A350,A350,$H$5:$H$5))</f>
        <v/>
      </c>
      <c r="H350" s="60"/>
      <c r="I350" s="60"/>
      <c r="J350" s="60"/>
      <c r="K350" s="60"/>
      <c r="L350" s="62"/>
    </row>
    <row r="351" spans="1:12" s="41" customFormat="1">
      <c r="A351" s="66"/>
      <c r="B351" s="64" t="str">
        <f>(IF(AND(ISBLANK(A351)),"",VLOOKUP($A351,Student_Registration!$B$5:$H$2000,2,0)))</f>
        <v/>
      </c>
      <c r="C351" s="63" t="str">
        <f>IF(AND(ISBLANK(A351)),"",VLOOKUP($A351,Student_Registration!$B$5:$H$2000,3,0))</f>
        <v/>
      </c>
      <c r="D351" s="65" t="str">
        <f>IF(AND(ISBLANK(A351)),"",VLOOKUP($A351,Student_Registration!$B$5:$H$2000,6,0))</f>
        <v/>
      </c>
      <c r="E351" s="57" t="str">
        <f>IF(AND(ISBLANK(A351)),"",VLOOKUP($A351,Student_Registration!$B$5:$H$2000,4,0))</f>
        <v/>
      </c>
      <c r="F351" s="63" t="str">
        <f>IF(AND(ISBLANK(A351)),"",VLOOKUP($A351,Student_Registration!$B$5:$H$2000,7,0))</f>
        <v/>
      </c>
      <c r="G351" s="63" t="str">
        <f>IF(AND(ISBLANK(A351)),"",VLOOKUP(A351,Student_Registration!$B$5:$H$2000,7,0)-SUMIF($A$5:A351,A351,$H$5:$H$5))</f>
        <v/>
      </c>
      <c r="H351" s="60"/>
      <c r="I351" s="60"/>
      <c r="J351" s="60"/>
      <c r="K351" s="60"/>
      <c r="L351" s="62"/>
    </row>
    <row r="352" spans="1:12" s="41" customFormat="1">
      <c r="A352" s="66"/>
      <c r="B352" s="64" t="str">
        <f>(IF(AND(ISBLANK(A352)),"",VLOOKUP($A352,Student_Registration!$B$5:$H$2000,2,0)))</f>
        <v/>
      </c>
      <c r="C352" s="63" t="str">
        <f>IF(AND(ISBLANK(A352)),"",VLOOKUP($A352,Student_Registration!$B$5:$H$2000,3,0))</f>
        <v/>
      </c>
      <c r="D352" s="65" t="str">
        <f>IF(AND(ISBLANK(A352)),"",VLOOKUP($A352,Student_Registration!$B$5:$H$2000,6,0))</f>
        <v/>
      </c>
      <c r="E352" s="57" t="str">
        <f>IF(AND(ISBLANK(A352)),"",VLOOKUP($A352,Student_Registration!$B$5:$H$2000,4,0))</f>
        <v/>
      </c>
      <c r="F352" s="63" t="str">
        <f>IF(AND(ISBLANK(A352)),"",VLOOKUP($A352,Student_Registration!$B$5:$H$2000,7,0))</f>
        <v/>
      </c>
      <c r="G352" s="63" t="str">
        <f>IF(AND(ISBLANK(A352)),"",VLOOKUP(A352,Student_Registration!$B$5:$H$2000,7,0)-SUMIF($A$5:A352,A352,$H$5:$H$5))</f>
        <v/>
      </c>
      <c r="H352" s="60"/>
      <c r="I352" s="60"/>
      <c r="J352" s="60"/>
      <c r="K352" s="60"/>
      <c r="L352" s="62"/>
    </row>
    <row r="353" spans="1:12" s="41" customFormat="1">
      <c r="A353" s="66"/>
      <c r="B353" s="64" t="str">
        <f>(IF(AND(ISBLANK(A353)),"",VLOOKUP($A353,Student_Registration!$B$5:$H$2000,2,0)))</f>
        <v/>
      </c>
      <c r="C353" s="63" t="str">
        <f>IF(AND(ISBLANK(A353)),"",VLOOKUP($A353,Student_Registration!$B$5:$H$2000,3,0))</f>
        <v/>
      </c>
      <c r="D353" s="65" t="str">
        <f>IF(AND(ISBLANK(A353)),"",VLOOKUP($A353,Student_Registration!$B$5:$H$2000,6,0))</f>
        <v/>
      </c>
      <c r="E353" s="57" t="str">
        <f>IF(AND(ISBLANK(A353)),"",VLOOKUP($A353,Student_Registration!$B$5:$H$2000,4,0))</f>
        <v/>
      </c>
      <c r="F353" s="63" t="str">
        <f>IF(AND(ISBLANK(A353)),"",VLOOKUP($A353,Student_Registration!$B$5:$H$2000,7,0))</f>
        <v/>
      </c>
      <c r="G353" s="63" t="str">
        <f>IF(AND(ISBLANK(A353)),"",VLOOKUP(A353,Student_Registration!$B$5:$H$2000,7,0)-SUMIF($A$5:A353,A353,$H$5:$H$5))</f>
        <v/>
      </c>
      <c r="H353" s="60"/>
      <c r="I353" s="60"/>
      <c r="J353" s="60"/>
      <c r="K353" s="60"/>
      <c r="L353" s="62"/>
    </row>
    <row r="354" spans="1:12" s="41" customFormat="1">
      <c r="A354" s="66"/>
      <c r="B354" s="64" t="str">
        <f>(IF(AND(ISBLANK(A354)),"",VLOOKUP($A354,Student_Registration!$B$5:$H$2000,2,0)))</f>
        <v/>
      </c>
      <c r="C354" s="63" t="str">
        <f>IF(AND(ISBLANK(A354)),"",VLOOKUP($A354,Student_Registration!$B$5:$H$2000,3,0))</f>
        <v/>
      </c>
      <c r="D354" s="65" t="str">
        <f>IF(AND(ISBLANK(A354)),"",VLOOKUP($A354,Student_Registration!$B$5:$H$2000,6,0))</f>
        <v/>
      </c>
      <c r="E354" s="57" t="str">
        <f>IF(AND(ISBLANK(A354)),"",VLOOKUP($A354,Student_Registration!$B$5:$H$2000,4,0))</f>
        <v/>
      </c>
      <c r="F354" s="63" t="str">
        <f>IF(AND(ISBLANK(A354)),"",VLOOKUP($A354,Student_Registration!$B$5:$H$2000,7,0))</f>
        <v/>
      </c>
      <c r="G354" s="63" t="str">
        <f>IF(AND(ISBLANK(A354)),"",VLOOKUP(A354,Student_Registration!$B$5:$H$2000,7,0)-SUMIF($A$5:A354,A354,$H$5:$H$5))</f>
        <v/>
      </c>
      <c r="H354" s="60"/>
      <c r="I354" s="60"/>
      <c r="J354" s="60"/>
      <c r="K354" s="60"/>
      <c r="L354" s="62"/>
    </row>
    <row r="355" spans="1:12" s="41" customFormat="1">
      <c r="A355" s="66"/>
      <c r="B355" s="64" t="str">
        <f>(IF(AND(ISBLANK(A355)),"",VLOOKUP($A355,Student_Registration!$B$5:$H$2000,2,0)))</f>
        <v/>
      </c>
      <c r="C355" s="63" t="str">
        <f>IF(AND(ISBLANK(A355)),"",VLOOKUP($A355,Student_Registration!$B$5:$H$2000,3,0))</f>
        <v/>
      </c>
      <c r="D355" s="65" t="str">
        <f>IF(AND(ISBLANK(A355)),"",VLOOKUP($A355,Student_Registration!$B$5:$H$2000,6,0))</f>
        <v/>
      </c>
      <c r="E355" s="57" t="str">
        <f>IF(AND(ISBLANK(A355)),"",VLOOKUP($A355,Student_Registration!$B$5:$H$2000,4,0))</f>
        <v/>
      </c>
      <c r="F355" s="63" t="str">
        <f>IF(AND(ISBLANK(A355)),"",VLOOKUP($A355,Student_Registration!$B$5:$H$2000,7,0))</f>
        <v/>
      </c>
      <c r="G355" s="63" t="str">
        <f>IF(AND(ISBLANK(A355)),"",VLOOKUP(A355,Student_Registration!$B$5:$H$2000,7,0)-SUMIF($A$5:A355,A355,$H$5:$H$5))</f>
        <v/>
      </c>
      <c r="H355" s="60"/>
      <c r="I355" s="60"/>
      <c r="J355" s="60"/>
      <c r="K355" s="60"/>
      <c r="L355" s="62"/>
    </row>
    <row r="356" spans="1:12" s="41" customFormat="1">
      <c r="A356" s="66"/>
      <c r="B356" s="64" t="str">
        <f>(IF(AND(ISBLANK(A356)),"",VLOOKUP($A356,Student_Registration!$B$5:$H$2000,2,0)))</f>
        <v/>
      </c>
      <c r="C356" s="63" t="str">
        <f>IF(AND(ISBLANK(A356)),"",VLOOKUP($A356,Student_Registration!$B$5:$H$2000,3,0))</f>
        <v/>
      </c>
      <c r="D356" s="65" t="str">
        <f>IF(AND(ISBLANK(A356)),"",VLOOKUP($A356,Student_Registration!$B$5:$H$2000,6,0))</f>
        <v/>
      </c>
      <c r="E356" s="57" t="str">
        <f>IF(AND(ISBLANK(A356)),"",VLOOKUP($A356,Student_Registration!$B$5:$H$2000,4,0))</f>
        <v/>
      </c>
      <c r="F356" s="63" t="str">
        <f>IF(AND(ISBLANK(A356)),"",VLOOKUP($A356,Student_Registration!$B$5:$H$2000,7,0))</f>
        <v/>
      </c>
      <c r="G356" s="63" t="str">
        <f>IF(AND(ISBLANK(A356)),"",VLOOKUP(A356,Student_Registration!$B$5:$H$2000,7,0)-SUMIF($A$5:A356,A356,$H$5:$H$5))</f>
        <v/>
      </c>
      <c r="H356" s="60"/>
      <c r="I356" s="60"/>
      <c r="J356" s="60"/>
      <c r="K356" s="60"/>
      <c r="L356" s="62"/>
    </row>
    <row r="357" spans="1:12" s="41" customFormat="1">
      <c r="A357" s="66"/>
      <c r="B357" s="64" t="str">
        <f>(IF(AND(ISBLANK(A357)),"",VLOOKUP($A357,Student_Registration!$B$5:$H$2000,2,0)))</f>
        <v/>
      </c>
      <c r="C357" s="63" t="str">
        <f>IF(AND(ISBLANK(A357)),"",VLOOKUP($A357,Student_Registration!$B$5:$H$2000,3,0))</f>
        <v/>
      </c>
      <c r="D357" s="65" t="str">
        <f>IF(AND(ISBLANK(A357)),"",VLOOKUP($A357,Student_Registration!$B$5:$H$2000,6,0))</f>
        <v/>
      </c>
      <c r="E357" s="57" t="str">
        <f>IF(AND(ISBLANK(A357)),"",VLOOKUP($A357,Student_Registration!$B$5:$H$2000,4,0))</f>
        <v/>
      </c>
      <c r="F357" s="63" t="str">
        <f>IF(AND(ISBLANK(A357)),"",VLOOKUP($A357,Student_Registration!$B$5:$H$2000,7,0))</f>
        <v/>
      </c>
      <c r="G357" s="63" t="str">
        <f>IF(AND(ISBLANK(A357)),"",VLOOKUP(A357,Student_Registration!$B$5:$H$2000,7,0)-SUMIF($A$5:A357,A357,$H$5:$H$5))</f>
        <v/>
      </c>
      <c r="H357" s="60"/>
      <c r="I357" s="60"/>
      <c r="J357" s="60"/>
      <c r="K357" s="60"/>
      <c r="L357" s="62"/>
    </row>
    <row r="358" spans="1:12" s="41" customFormat="1">
      <c r="A358" s="66"/>
      <c r="B358" s="64" t="str">
        <f>(IF(AND(ISBLANK(A358)),"",VLOOKUP($A358,Student_Registration!$B$5:$H$2000,2,0)))</f>
        <v/>
      </c>
      <c r="C358" s="63" t="str">
        <f>IF(AND(ISBLANK(A358)),"",VLOOKUP($A358,Student_Registration!$B$5:$H$2000,3,0))</f>
        <v/>
      </c>
      <c r="D358" s="65" t="str">
        <f>IF(AND(ISBLANK(A358)),"",VLOOKUP($A358,Student_Registration!$B$5:$H$2000,6,0))</f>
        <v/>
      </c>
      <c r="E358" s="57" t="str">
        <f>IF(AND(ISBLANK(A358)),"",VLOOKUP($A358,Student_Registration!$B$5:$H$2000,4,0))</f>
        <v/>
      </c>
      <c r="F358" s="63" t="str">
        <f>IF(AND(ISBLANK(A358)),"",VLOOKUP($A358,Student_Registration!$B$5:$H$2000,7,0))</f>
        <v/>
      </c>
      <c r="G358" s="63" t="str">
        <f>IF(AND(ISBLANK(A358)),"",VLOOKUP(A358,Student_Registration!$B$5:$H$2000,7,0)-SUMIF($A$5:A358,A358,$H$5:$H$5))</f>
        <v/>
      </c>
      <c r="H358" s="60"/>
      <c r="I358" s="60"/>
      <c r="J358" s="60"/>
      <c r="K358" s="60"/>
      <c r="L358" s="62"/>
    </row>
    <row r="359" spans="1:12" s="41" customFormat="1">
      <c r="A359" s="66"/>
      <c r="B359" s="64" t="str">
        <f>(IF(AND(ISBLANK(A359)),"",VLOOKUP($A359,Student_Registration!$B$5:$H$2000,2,0)))</f>
        <v/>
      </c>
      <c r="C359" s="63" t="str">
        <f>IF(AND(ISBLANK(A359)),"",VLOOKUP($A359,Student_Registration!$B$5:$H$2000,3,0))</f>
        <v/>
      </c>
      <c r="D359" s="65" t="str">
        <f>IF(AND(ISBLANK(A359)),"",VLOOKUP($A359,Student_Registration!$B$5:$H$2000,6,0))</f>
        <v/>
      </c>
      <c r="E359" s="57" t="str">
        <f>IF(AND(ISBLANK(A359)),"",VLOOKUP($A359,Student_Registration!$B$5:$H$2000,4,0))</f>
        <v/>
      </c>
      <c r="F359" s="63" t="str">
        <f>IF(AND(ISBLANK(A359)),"",VLOOKUP($A359,Student_Registration!$B$5:$H$2000,7,0))</f>
        <v/>
      </c>
      <c r="G359" s="63" t="str">
        <f>IF(AND(ISBLANK(A359)),"",VLOOKUP(A359,Student_Registration!$B$5:$H$2000,7,0)-SUMIF($A$5:A359,A359,$H$5:$H$5))</f>
        <v/>
      </c>
      <c r="H359" s="60"/>
      <c r="I359" s="60"/>
      <c r="J359" s="60"/>
      <c r="K359" s="60"/>
      <c r="L359" s="62"/>
    </row>
    <row r="360" spans="1:12" s="41" customFormat="1">
      <c r="A360" s="66"/>
      <c r="B360" s="64" t="str">
        <f>(IF(AND(ISBLANK(A360)),"",VLOOKUP($A360,Student_Registration!$B$5:$H$2000,2,0)))</f>
        <v/>
      </c>
      <c r="C360" s="63" t="str">
        <f>IF(AND(ISBLANK(A360)),"",VLOOKUP($A360,Student_Registration!$B$5:$H$2000,3,0))</f>
        <v/>
      </c>
      <c r="D360" s="65" t="str">
        <f>IF(AND(ISBLANK(A360)),"",VLOOKUP($A360,Student_Registration!$B$5:$H$2000,6,0))</f>
        <v/>
      </c>
      <c r="E360" s="57" t="str">
        <f>IF(AND(ISBLANK(A360)),"",VLOOKUP($A360,Student_Registration!$B$5:$H$2000,4,0))</f>
        <v/>
      </c>
      <c r="F360" s="63" t="str">
        <f>IF(AND(ISBLANK(A360)),"",VLOOKUP($A360,Student_Registration!$B$5:$H$2000,7,0))</f>
        <v/>
      </c>
      <c r="G360" s="63" t="str">
        <f>IF(AND(ISBLANK(A360)),"",VLOOKUP(A360,Student_Registration!$B$5:$H$2000,7,0)-SUMIF($A$5:A360,A360,$H$5:$H$5))</f>
        <v/>
      </c>
      <c r="H360" s="60"/>
      <c r="I360" s="60"/>
      <c r="J360" s="60"/>
      <c r="K360" s="60"/>
      <c r="L360" s="62"/>
    </row>
    <row r="361" spans="1:12" s="41" customFormat="1">
      <c r="A361" s="66"/>
      <c r="B361" s="64" t="str">
        <f>(IF(AND(ISBLANK(A361)),"",VLOOKUP($A361,Student_Registration!$B$5:$H$2000,2,0)))</f>
        <v/>
      </c>
      <c r="C361" s="63" t="str">
        <f>IF(AND(ISBLANK(A361)),"",VLOOKUP($A361,Student_Registration!$B$5:$H$2000,3,0))</f>
        <v/>
      </c>
      <c r="D361" s="65" t="str">
        <f>IF(AND(ISBLANK(A361)),"",VLOOKUP($A361,Student_Registration!$B$5:$H$2000,6,0))</f>
        <v/>
      </c>
      <c r="E361" s="57" t="str">
        <f>IF(AND(ISBLANK(A361)),"",VLOOKUP($A361,Student_Registration!$B$5:$H$2000,4,0))</f>
        <v/>
      </c>
      <c r="F361" s="63" t="str">
        <f>IF(AND(ISBLANK(A361)),"",VLOOKUP($A361,Student_Registration!$B$5:$H$2000,7,0))</f>
        <v/>
      </c>
      <c r="G361" s="63" t="str">
        <f>IF(AND(ISBLANK(A361)),"",VLOOKUP(A361,Student_Registration!$B$5:$H$2000,7,0)-SUMIF($A$5:A361,A361,$H$5:$H$5))</f>
        <v/>
      </c>
      <c r="H361" s="60"/>
      <c r="I361" s="60"/>
      <c r="J361" s="60"/>
      <c r="K361" s="60"/>
      <c r="L361" s="62"/>
    </row>
    <row r="362" spans="1:12" s="41" customFormat="1">
      <c r="A362" s="66"/>
      <c r="B362" s="64" t="str">
        <f>(IF(AND(ISBLANK(A362)),"",VLOOKUP($A362,Student_Registration!$B$5:$H$2000,2,0)))</f>
        <v/>
      </c>
      <c r="C362" s="63" t="str">
        <f>IF(AND(ISBLANK(A362)),"",VLOOKUP($A362,Student_Registration!$B$5:$H$2000,3,0))</f>
        <v/>
      </c>
      <c r="D362" s="65" t="str">
        <f>IF(AND(ISBLANK(A362)),"",VLOOKUP($A362,Student_Registration!$B$5:$H$2000,6,0))</f>
        <v/>
      </c>
      <c r="E362" s="57" t="str">
        <f>IF(AND(ISBLANK(A362)),"",VLOOKUP($A362,Student_Registration!$B$5:$H$2000,4,0))</f>
        <v/>
      </c>
      <c r="F362" s="63" t="str">
        <f>IF(AND(ISBLANK(A362)),"",VLOOKUP($A362,Student_Registration!$B$5:$H$2000,7,0))</f>
        <v/>
      </c>
      <c r="G362" s="63" t="str">
        <f>IF(AND(ISBLANK(A362)),"",VLOOKUP(A362,Student_Registration!$B$5:$H$2000,7,0)-SUMIF($A$5:A362,A362,$H$5:$H$5))</f>
        <v/>
      </c>
      <c r="H362" s="60"/>
      <c r="I362" s="60"/>
      <c r="J362" s="60"/>
      <c r="K362" s="60"/>
      <c r="L362" s="62"/>
    </row>
    <row r="363" spans="1:12" s="41" customFormat="1">
      <c r="A363" s="66"/>
      <c r="B363" s="64" t="str">
        <f>(IF(AND(ISBLANK(A363)),"",VLOOKUP($A363,Student_Registration!$B$5:$H$2000,2,0)))</f>
        <v/>
      </c>
      <c r="C363" s="63" t="str">
        <f>IF(AND(ISBLANK(A363)),"",VLOOKUP($A363,Student_Registration!$B$5:$H$2000,3,0))</f>
        <v/>
      </c>
      <c r="D363" s="65" t="str">
        <f>IF(AND(ISBLANK(A363)),"",VLOOKUP($A363,Student_Registration!$B$5:$H$2000,6,0))</f>
        <v/>
      </c>
      <c r="E363" s="57" t="str">
        <f>IF(AND(ISBLANK(A363)),"",VLOOKUP($A363,Student_Registration!$B$5:$H$2000,4,0))</f>
        <v/>
      </c>
      <c r="F363" s="63" t="str">
        <f>IF(AND(ISBLANK(A363)),"",VLOOKUP($A363,Student_Registration!$B$5:$H$2000,7,0))</f>
        <v/>
      </c>
      <c r="G363" s="63" t="str">
        <f>IF(AND(ISBLANK(A363)),"",VLOOKUP(A363,Student_Registration!$B$5:$H$2000,7,0)-SUMIF($A$5:A363,A363,$H$5:$H$5))</f>
        <v/>
      </c>
      <c r="H363" s="60"/>
      <c r="I363" s="60"/>
      <c r="J363" s="60"/>
      <c r="K363" s="60"/>
      <c r="L363" s="62"/>
    </row>
    <row r="364" spans="1:12" s="41" customFormat="1">
      <c r="A364" s="66"/>
      <c r="B364" s="64" t="str">
        <f>(IF(AND(ISBLANK(A364)),"",VLOOKUP($A364,Student_Registration!$B$5:$H$2000,2,0)))</f>
        <v/>
      </c>
      <c r="C364" s="63" t="str">
        <f>IF(AND(ISBLANK(A364)),"",VLOOKUP($A364,Student_Registration!$B$5:$H$2000,3,0))</f>
        <v/>
      </c>
      <c r="D364" s="65" t="str">
        <f>IF(AND(ISBLANK(A364)),"",VLOOKUP($A364,Student_Registration!$B$5:$H$2000,6,0))</f>
        <v/>
      </c>
      <c r="E364" s="57" t="str">
        <f>IF(AND(ISBLANK(A364)),"",VLOOKUP($A364,Student_Registration!$B$5:$H$2000,4,0))</f>
        <v/>
      </c>
      <c r="F364" s="63" t="str">
        <f>IF(AND(ISBLANK(A364)),"",VLOOKUP($A364,Student_Registration!$B$5:$H$2000,7,0))</f>
        <v/>
      </c>
      <c r="G364" s="63" t="str">
        <f>IF(AND(ISBLANK(A364)),"",VLOOKUP(A364,Student_Registration!$B$5:$H$2000,7,0)-SUMIF($A$5:A364,A364,$H$5:$H$5))</f>
        <v/>
      </c>
      <c r="H364" s="60"/>
      <c r="I364" s="60"/>
      <c r="J364" s="60"/>
      <c r="K364" s="60"/>
      <c r="L364" s="62"/>
    </row>
    <row r="365" spans="1:12" s="41" customFormat="1">
      <c r="A365" s="66"/>
      <c r="B365" s="64" t="str">
        <f>(IF(AND(ISBLANK(A365)),"",VLOOKUP($A365,Student_Registration!$B$5:$H$2000,2,0)))</f>
        <v/>
      </c>
      <c r="C365" s="63" t="str">
        <f>IF(AND(ISBLANK(A365)),"",VLOOKUP($A365,Student_Registration!$B$5:$H$2000,3,0))</f>
        <v/>
      </c>
      <c r="D365" s="65" t="str">
        <f>IF(AND(ISBLANK(A365)),"",VLOOKUP($A365,Student_Registration!$B$5:$H$2000,6,0))</f>
        <v/>
      </c>
      <c r="E365" s="57" t="str">
        <f>IF(AND(ISBLANK(A365)),"",VLOOKUP($A365,Student_Registration!$B$5:$H$2000,4,0))</f>
        <v/>
      </c>
      <c r="F365" s="63" t="str">
        <f>IF(AND(ISBLANK(A365)),"",VLOOKUP($A365,Student_Registration!$B$5:$H$2000,7,0))</f>
        <v/>
      </c>
      <c r="G365" s="63" t="str">
        <f>IF(AND(ISBLANK(A365)),"",VLOOKUP(A365,Student_Registration!$B$5:$H$2000,7,0)-SUMIF($A$5:A365,A365,$H$5:$H$5))</f>
        <v/>
      </c>
      <c r="H365" s="60"/>
      <c r="I365" s="60"/>
      <c r="J365" s="60"/>
      <c r="K365" s="60"/>
      <c r="L365" s="62"/>
    </row>
    <row r="366" spans="1:12" s="41" customFormat="1">
      <c r="A366" s="66"/>
      <c r="B366" s="64" t="str">
        <f>(IF(AND(ISBLANK(A366)),"",VLOOKUP($A366,Student_Registration!$B$5:$H$2000,2,0)))</f>
        <v/>
      </c>
      <c r="C366" s="63" t="str">
        <f>IF(AND(ISBLANK(A366)),"",VLOOKUP($A366,Student_Registration!$B$5:$H$2000,3,0))</f>
        <v/>
      </c>
      <c r="D366" s="65" t="str">
        <f>IF(AND(ISBLANK(A366)),"",VLOOKUP($A366,Student_Registration!$B$5:$H$2000,6,0))</f>
        <v/>
      </c>
      <c r="E366" s="57" t="str">
        <f>IF(AND(ISBLANK(A366)),"",VLOOKUP($A366,Student_Registration!$B$5:$H$2000,4,0))</f>
        <v/>
      </c>
      <c r="F366" s="63" t="str">
        <f>IF(AND(ISBLANK(A366)),"",VLOOKUP($A366,Student_Registration!$B$5:$H$2000,7,0))</f>
        <v/>
      </c>
      <c r="G366" s="63" t="str">
        <f>IF(AND(ISBLANK(A366)),"",VLOOKUP(A366,Student_Registration!$B$5:$H$2000,7,0)-SUMIF($A$5:A366,A366,$H$5:$H$5))</f>
        <v/>
      </c>
      <c r="H366" s="60"/>
      <c r="I366" s="60"/>
      <c r="J366" s="60"/>
      <c r="K366" s="60"/>
      <c r="L366" s="62"/>
    </row>
    <row r="367" spans="1:12" s="41" customFormat="1">
      <c r="A367" s="66"/>
      <c r="B367" s="64" t="str">
        <f>(IF(AND(ISBLANK(A367)),"",VLOOKUP($A367,Student_Registration!$B$5:$H$2000,2,0)))</f>
        <v/>
      </c>
      <c r="C367" s="63" t="str">
        <f>IF(AND(ISBLANK(A367)),"",VLOOKUP($A367,Student_Registration!$B$5:$H$2000,3,0))</f>
        <v/>
      </c>
      <c r="D367" s="65" t="str">
        <f>IF(AND(ISBLANK(A367)),"",VLOOKUP($A367,Student_Registration!$B$5:$H$2000,6,0))</f>
        <v/>
      </c>
      <c r="E367" s="57" t="str">
        <f>IF(AND(ISBLANK(A367)),"",VLOOKUP($A367,Student_Registration!$B$5:$H$2000,4,0))</f>
        <v/>
      </c>
      <c r="F367" s="63" t="str">
        <f>IF(AND(ISBLANK(A367)),"",VLOOKUP($A367,Student_Registration!$B$5:$H$2000,7,0))</f>
        <v/>
      </c>
      <c r="G367" s="63" t="str">
        <f>IF(AND(ISBLANK(A367)),"",VLOOKUP(A367,Student_Registration!$B$5:$H$2000,7,0)-SUMIF($A$5:A367,A367,$H$5:$H$5))</f>
        <v/>
      </c>
      <c r="H367" s="60"/>
      <c r="I367" s="60"/>
      <c r="J367" s="60"/>
      <c r="K367" s="60"/>
      <c r="L367" s="62"/>
    </row>
    <row r="368" spans="1:12" s="41" customFormat="1">
      <c r="A368" s="66"/>
      <c r="B368" s="64" t="str">
        <f>(IF(AND(ISBLANK(A368)),"",VLOOKUP($A368,Student_Registration!$B$5:$H$2000,2,0)))</f>
        <v/>
      </c>
      <c r="C368" s="63" t="str">
        <f>IF(AND(ISBLANK(A368)),"",VLOOKUP($A368,Student_Registration!$B$5:$H$2000,3,0))</f>
        <v/>
      </c>
      <c r="D368" s="65" t="str">
        <f>IF(AND(ISBLANK(A368)),"",VLOOKUP($A368,Student_Registration!$B$5:$H$2000,6,0))</f>
        <v/>
      </c>
      <c r="E368" s="57" t="str">
        <f>IF(AND(ISBLANK(A368)),"",VLOOKUP($A368,Student_Registration!$B$5:$H$2000,4,0))</f>
        <v/>
      </c>
      <c r="F368" s="63" t="str">
        <f>IF(AND(ISBLANK(A368)),"",VLOOKUP($A368,Student_Registration!$B$5:$H$2000,7,0))</f>
        <v/>
      </c>
      <c r="G368" s="63" t="str">
        <f>IF(AND(ISBLANK(A368)),"",VLOOKUP(A368,Student_Registration!$B$5:$H$2000,7,0)-SUMIF($A$5:A368,A368,$H$5:$H$5))</f>
        <v/>
      </c>
      <c r="H368" s="60"/>
      <c r="I368" s="60"/>
      <c r="J368" s="60"/>
      <c r="K368" s="60"/>
      <c r="L368" s="62"/>
    </row>
    <row r="369" spans="1:12" s="41" customFormat="1">
      <c r="A369" s="66"/>
      <c r="B369" s="64" t="str">
        <f>(IF(AND(ISBLANK(A369)),"",VLOOKUP($A369,Student_Registration!$B$5:$H$2000,2,0)))</f>
        <v/>
      </c>
      <c r="C369" s="63" t="str">
        <f>IF(AND(ISBLANK(A369)),"",VLOOKUP($A369,Student_Registration!$B$5:$H$2000,3,0))</f>
        <v/>
      </c>
      <c r="D369" s="65" t="str">
        <f>IF(AND(ISBLANK(A369)),"",VLOOKUP($A369,Student_Registration!$B$5:$H$2000,6,0))</f>
        <v/>
      </c>
      <c r="E369" s="57" t="str">
        <f>IF(AND(ISBLANK(A369)),"",VLOOKUP($A369,Student_Registration!$B$5:$H$2000,4,0))</f>
        <v/>
      </c>
      <c r="F369" s="63" t="str">
        <f>IF(AND(ISBLANK(A369)),"",VLOOKUP($A369,Student_Registration!$B$5:$H$2000,7,0))</f>
        <v/>
      </c>
      <c r="G369" s="63" t="str">
        <f>IF(AND(ISBLANK(A369)),"",VLOOKUP(A369,Student_Registration!$B$5:$H$2000,7,0)-SUMIF($A$5:A369,A369,$H$5:$H$5))</f>
        <v/>
      </c>
      <c r="H369" s="60"/>
      <c r="I369" s="60"/>
      <c r="J369" s="60"/>
      <c r="K369" s="60"/>
      <c r="L369" s="62"/>
    </row>
    <row r="370" spans="1:12" s="41" customFormat="1">
      <c r="A370" s="66"/>
      <c r="B370" s="64" t="str">
        <f>(IF(AND(ISBLANK(A370)),"",VLOOKUP($A370,Student_Registration!$B$5:$H$2000,2,0)))</f>
        <v/>
      </c>
      <c r="C370" s="63" t="str">
        <f>IF(AND(ISBLANK(A370)),"",VLOOKUP($A370,Student_Registration!$B$5:$H$2000,3,0))</f>
        <v/>
      </c>
      <c r="D370" s="65" t="str">
        <f>IF(AND(ISBLANK(A370)),"",VLOOKUP($A370,Student_Registration!$B$5:$H$2000,6,0))</f>
        <v/>
      </c>
      <c r="E370" s="57" t="str">
        <f>IF(AND(ISBLANK(A370)),"",VLOOKUP($A370,Student_Registration!$B$5:$H$2000,4,0))</f>
        <v/>
      </c>
      <c r="F370" s="63" t="str">
        <f>IF(AND(ISBLANK(A370)),"",VLOOKUP($A370,Student_Registration!$B$5:$H$2000,7,0))</f>
        <v/>
      </c>
      <c r="G370" s="63" t="str">
        <f>IF(AND(ISBLANK(A370)),"",VLOOKUP(A370,Student_Registration!$B$5:$H$2000,7,0)-SUMIF($A$5:A370,A370,$H$5:$H$5))</f>
        <v/>
      </c>
      <c r="H370" s="60"/>
      <c r="I370" s="60"/>
      <c r="J370" s="60"/>
      <c r="K370" s="60"/>
      <c r="L370" s="62"/>
    </row>
    <row r="371" spans="1:12" s="41" customFormat="1">
      <c r="A371" s="66"/>
      <c r="B371" s="64" t="str">
        <f>(IF(AND(ISBLANK(A371)),"",VLOOKUP($A371,Student_Registration!$B$5:$H$2000,2,0)))</f>
        <v/>
      </c>
      <c r="C371" s="63" t="str">
        <f>IF(AND(ISBLANK(A371)),"",VLOOKUP($A371,Student_Registration!$B$5:$H$2000,3,0))</f>
        <v/>
      </c>
      <c r="D371" s="65" t="str">
        <f>IF(AND(ISBLANK(A371)),"",VLOOKUP($A371,Student_Registration!$B$5:$H$2000,6,0))</f>
        <v/>
      </c>
      <c r="E371" s="57" t="str">
        <f>IF(AND(ISBLANK(A371)),"",VLOOKUP($A371,Student_Registration!$B$5:$H$2000,4,0))</f>
        <v/>
      </c>
      <c r="F371" s="63" t="str">
        <f>IF(AND(ISBLANK(A371)),"",VLOOKUP($A371,Student_Registration!$B$5:$H$2000,7,0))</f>
        <v/>
      </c>
      <c r="G371" s="63" t="str">
        <f>IF(AND(ISBLANK(A371)),"",VLOOKUP(A371,Student_Registration!$B$5:$H$2000,7,0)-SUMIF($A$5:A371,A371,$H$5:$H$5))</f>
        <v/>
      </c>
      <c r="H371" s="60"/>
      <c r="I371" s="60"/>
      <c r="J371" s="60"/>
      <c r="K371" s="60"/>
      <c r="L371" s="62"/>
    </row>
    <row r="372" spans="1:12" s="41" customFormat="1">
      <c r="A372" s="66"/>
      <c r="B372" s="64" t="str">
        <f>(IF(AND(ISBLANK(A372)),"",VLOOKUP($A372,Student_Registration!$B$5:$H$2000,2,0)))</f>
        <v/>
      </c>
      <c r="C372" s="63" t="str">
        <f>IF(AND(ISBLANK(A372)),"",VLOOKUP($A372,Student_Registration!$B$5:$H$2000,3,0))</f>
        <v/>
      </c>
      <c r="D372" s="65" t="str">
        <f>IF(AND(ISBLANK(A372)),"",VLOOKUP($A372,Student_Registration!$B$5:$H$2000,6,0))</f>
        <v/>
      </c>
      <c r="E372" s="57" t="str">
        <f>IF(AND(ISBLANK(A372)),"",VLOOKUP($A372,Student_Registration!$B$5:$H$2000,4,0))</f>
        <v/>
      </c>
      <c r="F372" s="63" t="str">
        <f>IF(AND(ISBLANK(A372)),"",VLOOKUP($A372,Student_Registration!$B$5:$H$2000,7,0))</f>
        <v/>
      </c>
      <c r="G372" s="63" t="str">
        <f>IF(AND(ISBLANK(A372)),"",VLOOKUP(A372,Student_Registration!$B$5:$H$2000,7,0)-SUMIF($A$5:A372,A372,$H$5:$H$5))</f>
        <v/>
      </c>
      <c r="H372" s="60"/>
      <c r="I372" s="60"/>
      <c r="J372" s="60"/>
      <c r="K372" s="60"/>
      <c r="L372" s="62"/>
    </row>
    <row r="373" spans="1:12" s="41" customFormat="1">
      <c r="A373" s="66"/>
      <c r="B373" s="64" t="str">
        <f>(IF(AND(ISBLANK(A373)),"",VLOOKUP($A373,Student_Registration!$B$5:$H$2000,2,0)))</f>
        <v/>
      </c>
      <c r="C373" s="63" t="str">
        <f>IF(AND(ISBLANK(A373)),"",VLOOKUP($A373,Student_Registration!$B$5:$H$2000,3,0))</f>
        <v/>
      </c>
      <c r="D373" s="65" t="str">
        <f>IF(AND(ISBLANK(A373)),"",VLOOKUP($A373,Student_Registration!$B$5:$H$2000,6,0))</f>
        <v/>
      </c>
      <c r="E373" s="57" t="str">
        <f>IF(AND(ISBLANK(A373)),"",VLOOKUP($A373,Student_Registration!$B$5:$H$2000,4,0))</f>
        <v/>
      </c>
      <c r="F373" s="63" t="str">
        <f>IF(AND(ISBLANK(A373)),"",VLOOKUP($A373,Student_Registration!$B$5:$H$2000,7,0))</f>
        <v/>
      </c>
      <c r="G373" s="63" t="str">
        <f>IF(AND(ISBLANK(A373)),"",VLOOKUP(A373,Student_Registration!$B$5:$H$2000,7,0)-SUMIF($A$5:A373,A373,$H$5:$H$5))</f>
        <v/>
      </c>
      <c r="H373" s="60"/>
      <c r="I373" s="60"/>
      <c r="J373" s="60"/>
      <c r="K373" s="60"/>
      <c r="L373" s="62"/>
    </row>
    <row r="374" spans="1:12" s="41" customFormat="1">
      <c r="A374" s="66"/>
      <c r="B374" s="64" t="str">
        <f>(IF(AND(ISBLANK(A374)),"",VLOOKUP($A374,Student_Registration!$B$5:$H$2000,2,0)))</f>
        <v/>
      </c>
      <c r="C374" s="63" t="str">
        <f>IF(AND(ISBLANK(A374)),"",VLOOKUP($A374,Student_Registration!$B$5:$H$2000,3,0))</f>
        <v/>
      </c>
      <c r="D374" s="65" t="str">
        <f>IF(AND(ISBLANK(A374)),"",VLOOKUP($A374,Student_Registration!$B$5:$H$2000,6,0))</f>
        <v/>
      </c>
      <c r="E374" s="57" t="str">
        <f>IF(AND(ISBLANK(A374)),"",VLOOKUP($A374,Student_Registration!$B$5:$H$2000,4,0))</f>
        <v/>
      </c>
      <c r="F374" s="63" t="str">
        <f>IF(AND(ISBLANK(A374)),"",VLOOKUP($A374,Student_Registration!$B$5:$H$2000,7,0))</f>
        <v/>
      </c>
      <c r="G374" s="63" t="str">
        <f>IF(AND(ISBLANK(A374)),"",VLOOKUP(A374,Student_Registration!$B$5:$H$2000,7,0)-SUMIF($A$5:A374,A374,$H$5:$H$5))</f>
        <v/>
      </c>
      <c r="H374" s="60"/>
      <c r="I374" s="60"/>
      <c r="J374" s="60"/>
      <c r="K374" s="60"/>
      <c r="L374" s="62"/>
    </row>
    <row r="375" spans="1:12" s="41" customFormat="1">
      <c r="A375" s="66"/>
      <c r="B375" s="64" t="str">
        <f>(IF(AND(ISBLANK(A375)),"",VLOOKUP($A375,Student_Registration!$B$5:$H$2000,2,0)))</f>
        <v/>
      </c>
      <c r="C375" s="63" t="str">
        <f>IF(AND(ISBLANK(A375)),"",VLOOKUP($A375,Student_Registration!$B$5:$H$2000,3,0))</f>
        <v/>
      </c>
      <c r="D375" s="65" t="str">
        <f>IF(AND(ISBLANK(A375)),"",VLOOKUP($A375,Student_Registration!$B$5:$H$2000,6,0))</f>
        <v/>
      </c>
      <c r="E375" s="57" t="str">
        <f>IF(AND(ISBLANK(A375)),"",VLOOKUP($A375,Student_Registration!$B$5:$H$2000,4,0))</f>
        <v/>
      </c>
      <c r="F375" s="63" t="str">
        <f>IF(AND(ISBLANK(A375)),"",VLOOKUP($A375,Student_Registration!$B$5:$H$2000,7,0))</f>
        <v/>
      </c>
      <c r="G375" s="63" t="str">
        <f>IF(AND(ISBLANK(A375)),"",VLOOKUP(A375,Student_Registration!$B$5:$H$2000,7,0)-SUMIF($A$5:A375,A375,$H$5:$H$5))</f>
        <v/>
      </c>
      <c r="H375" s="60"/>
      <c r="I375" s="60"/>
      <c r="J375" s="60"/>
      <c r="K375" s="60"/>
      <c r="L375" s="62"/>
    </row>
    <row r="376" spans="1:12" s="41" customFormat="1">
      <c r="A376" s="66"/>
      <c r="B376" s="64" t="str">
        <f>(IF(AND(ISBLANK(A376)),"",VLOOKUP($A376,Student_Registration!$B$5:$H$2000,2,0)))</f>
        <v/>
      </c>
      <c r="C376" s="63" t="str">
        <f>IF(AND(ISBLANK(A376)),"",VLOOKUP($A376,Student_Registration!$B$5:$H$2000,3,0))</f>
        <v/>
      </c>
      <c r="D376" s="65" t="str">
        <f>IF(AND(ISBLANK(A376)),"",VLOOKUP($A376,Student_Registration!$B$5:$H$2000,6,0))</f>
        <v/>
      </c>
      <c r="E376" s="57" t="str">
        <f>IF(AND(ISBLANK(A376)),"",VLOOKUP($A376,Student_Registration!$B$5:$H$2000,4,0))</f>
        <v/>
      </c>
      <c r="F376" s="63" t="str">
        <f>IF(AND(ISBLANK(A376)),"",VLOOKUP($A376,Student_Registration!$B$5:$H$2000,7,0))</f>
        <v/>
      </c>
      <c r="G376" s="63" t="str">
        <f>IF(AND(ISBLANK(A376)),"",VLOOKUP(A376,Student_Registration!$B$5:$H$2000,7,0)-SUMIF($A$5:A376,A376,$H$5:$H$5))</f>
        <v/>
      </c>
      <c r="H376" s="60"/>
      <c r="I376" s="60"/>
      <c r="J376" s="60"/>
      <c r="K376" s="60"/>
      <c r="L376" s="62"/>
    </row>
    <row r="377" spans="1:12" s="41" customFormat="1">
      <c r="A377" s="66"/>
      <c r="B377" s="64" t="str">
        <f>(IF(AND(ISBLANK(A377)),"",VLOOKUP($A377,Student_Registration!$B$5:$H$2000,2,0)))</f>
        <v/>
      </c>
      <c r="C377" s="63" t="str">
        <f>IF(AND(ISBLANK(A377)),"",VLOOKUP($A377,Student_Registration!$B$5:$H$2000,3,0))</f>
        <v/>
      </c>
      <c r="D377" s="65" t="str">
        <f>IF(AND(ISBLANK(A377)),"",VLOOKUP($A377,Student_Registration!$B$5:$H$2000,6,0))</f>
        <v/>
      </c>
      <c r="E377" s="57" t="str">
        <f>IF(AND(ISBLANK(A377)),"",VLOOKUP($A377,Student_Registration!$B$5:$H$2000,4,0))</f>
        <v/>
      </c>
      <c r="F377" s="63" t="str">
        <f>IF(AND(ISBLANK(A377)),"",VLOOKUP($A377,Student_Registration!$B$5:$H$2000,7,0))</f>
        <v/>
      </c>
      <c r="G377" s="63" t="str">
        <f>IF(AND(ISBLANK(A377)),"",VLOOKUP(A377,Student_Registration!$B$5:$H$2000,7,0)-SUMIF($A$5:A377,A377,$H$5:$H$5))</f>
        <v/>
      </c>
      <c r="H377" s="60"/>
      <c r="I377" s="60"/>
      <c r="J377" s="60"/>
      <c r="K377" s="60"/>
      <c r="L377" s="62"/>
    </row>
    <row r="378" spans="1:12" s="41" customFormat="1">
      <c r="A378" s="66"/>
      <c r="B378" s="64" t="str">
        <f>(IF(AND(ISBLANK(A378)),"",VLOOKUP($A378,Student_Registration!$B$5:$H$2000,2,0)))</f>
        <v/>
      </c>
      <c r="C378" s="63" t="str">
        <f>IF(AND(ISBLANK(A378)),"",VLOOKUP($A378,Student_Registration!$B$5:$H$2000,3,0))</f>
        <v/>
      </c>
      <c r="D378" s="65" t="str">
        <f>IF(AND(ISBLANK(A378)),"",VLOOKUP($A378,Student_Registration!$B$5:$H$2000,6,0))</f>
        <v/>
      </c>
      <c r="E378" s="57" t="str">
        <f>IF(AND(ISBLANK(A378)),"",VLOOKUP($A378,Student_Registration!$B$5:$H$2000,4,0))</f>
        <v/>
      </c>
      <c r="F378" s="63" t="str">
        <f>IF(AND(ISBLANK(A378)),"",VLOOKUP($A378,Student_Registration!$B$5:$H$2000,7,0))</f>
        <v/>
      </c>
      <c r="G378" s="63" t="str">
        <f>IF(AND(ISBLANK(A378)),"",VLOOKUP(A378,Student_Registration!$B$5:$H$2000,7,0)-SUMIF($A$5:A378,A378,$H$5:$H$5))</f>
        <v/>
      </c>
      <c r="H378" s="60"/>
      <c r="I378" s="60"/>
      <c r="J378" s="60"/>
      <c r="K378" s="60"/>
      <c r="L378" s="62"/>
    </row>
    <row r="379" spans="1:12" s="41" customFormat="1">
      <c r="A379" s="66"/>
      <c r="B379" s="64" t="str">
        <f>(IF(AND(ISBLANK(A379)),"",VLOOKUP($A379,Student_Registration!$B$5:$H$2000,2,0)))</f>
        <v/>
      </c>
      <c r="C379" s="63" t="str">
        <f>IF(AND(ISBLANK(A379)),"",VLOOKUP($A379,Student_Registration!$B$5:$H$2000,3,0))</f>
        <v/>
      </c>
      <c r="D379" s="65" t="str">
        <f>IF(AND(ISBLANK(A379)),"",VLOOKUP($A379,Student_Registration!$B$5:$H$2000,6,0))</f>
        <v/>
      </c>
      <c r="E379" s="57" t="str">
        <f>IF(AND(ISBLANK(A379)),"",VLOOKUP($A379,Student_Registration!$B$5:$H$2000,4,0))</f>
        <v/>
      </c>
      <c r="F379" s="63" t="str">
        <f>IF(AND(ISBLANK(A379)),"",VLOOKUP($A379,Student_Registration!$B$5:$H$2000,7,0))</f>
        <v/>
      </c>
      <c r="G379" s="63" t="str">
        <f>IF(AND(ISBLANK(A379)),"",VLOOKUP(A379,Student_Registration!$B$5:$H$2000,7,0)-SUMIF($A$5:A379,A379,$H$5:$H$5))</f>
        <v/>
      </c>
      <c r="H379" s="60"/>
      <c r="I379" s="60"/>
      <c r="J379" s="60"/>
      <c r="K379" s="60"/>
      <c r="L379" s="62"/>
    </row>
    <row r="380" spans="1:12" s="41" customFormat="1">
      <c r="A380" s="66"/>
      <c r="B380" s="64" t="str">
        <f>(IF(AND(ISBLANK(A380)),"",VLOOKUP($A380,Student_Registration!$B$5:$H$2000,2,0)))</f>
        <v/>
      </c>
      <c r="C380" s="63" t="str">
        <f>IF(AND(ISBLANK(A380)),"",VLOOKUP($A380,Student_Registration!$B$5:$H$2000,3,0))</f>
        <v/>
      </c>
      <c r="D380" s="65" t="str">
        <f>IF(AND(ISBLANK(A380)),"",VLOOKUP($A380,Student_Registration!$B$5:$H$2000,6,0))</f>
        <v/>
      </c>
      <c r="E380" s="57" t="str">
        <f>IF(AND(ISBLANK(A380)),"",VLOOKUP($A380,Student_Registration!$B$5:$H$2000,4,0))</f>
        <v/>
      </c>
      <c r="F380" s="63" t="str">
        <f>IF(AND(ISBLANK(A380)),"",VLOOKUP($A380,Student_Registration!$B$5:$H$2000,7,0))</f>
        <v/>
      </c>
      <c r="G380" s="63" t="str">
        <f>IF(AND(ISBLANK(A380)),"",VLOOKUP(A380,Student_Registration!$B$5:$H$2000,7,0)-SUMIF($A$5:A380,A380,$H$5:$H$5))</f>
        <v/>
      </c>
      <c r="H380" s="60"/>
      <c r="I380" s="60"/>
      <c r="J380" s="60"/>
      <c r="K380" s="60"/>
      <c r="L380" s="62"/>
    </row>
    <row r="381" spans="1:12" s="41" customFormat="1">
      <c r="A381" s="66"/>
      <c r="B381" s="64" t="str">
        <f>(IF(AND(ISBLANK(A381)),"",VLOOKUP($A381,Student_Registration!$B$5:$H$2000,2,0)))</f>
        <v/>
      </c>
      <c r="C381" s="63" t="str">
        <f>IF(AND(ISBLANK(A381)),"",VLOOKUP($A381,Student_Registration!$B$5:$H$2000,3,0))</f>
        <v/>
      </c>
      <c r="D381" s="65" t="str">
        <f>IF(AND(ISBLANK(A381)),"",VLOOKUP($A381,Student_Registration!$B$5:$H$2000,6,0))</f>
        <v/>
      </c>
      <c r="E381" s="57" t="str">
        <f>IF(AND(ISBLANK(A381)),"",VLOOKUP($A381,Student_Registration!$B$5:$H$2000,4,0))</f>
        <v/>
      </c>
      <c r="F381" s="63" t="str">
        <f>IF(AND(ISBLANK(A381)),"",VLOOKUP($A381,Student_Registration!$B$5:$H$2000,7,0))</f>
        <v/>
      </c>
      <c r="G381" s="63" t="str">
        <f>IF(AND(ISBLANK(A381)),"",VLOOKUP(A381,Student_Registration!$B$5:$H$2000,7,0)-SUMIF($A$5:A381,A381,$H$5:$H$5))</f>
        <v/>
      </c>
      <c r="H381" s="60"/>
      <c r="I381" s="60"/>
      <c r="J381" s="60"/>
      <c r="K381" s="60"/>
      <c r="L381" s="62"/>
    </row>
    <row r="382" spans="1:12" s="41" customFormat="1">
      <c r="A382" s="66"/>
      <c r="B382" s="64" t="str">
        <f>(IF(AND(ISBLANK(A382)),"",VLOOKUP($A382,Student_Registration!$B$5:$H$2000,2,0)))</f>
        <v/>
      </c>
      <c r="C382" s="63" t="str">
        <f>IF(AND(ISBLANK(A382)),"",VLOOKUP($A382,Student_Registration!$B$5:$H$2000,3,0))</f>
        <v/>
      </c>
      <c r="D382" s="65" t="str">
        <f>IF(AND(ISBLANK(A382)),"",VLOOKUP($A382,Student_Registration!$B$5:$H$2000,6,0))</f>
        <v/>
      </c>
      <c r="E382" s="57" t="str">
        <f>IF(AND(ISBLANK(A382)),"",VLOOKUP($A382,Student_Registration!$B$5:$H$2000,4,0))</f>
        <v/>
      </c>
      <c r="F382" s="63" t="str">
        <f>IF(AND(ISBLANK(A382)),"",VLOOKUP($A382,Student_Registration!$B$5:$H$2000,7,0))</f>
        <v/>
      </c>
      <c r="G382" s="63" t="str">
        <f>IF(AND(ISBLANK(A382)),"",VLOOKUP(A382,Student_Registration!$B$5:$H$2000,7,0)-SUMIF($A$5:A382,A382,$H$5:$H$5))</f>
        <v/>
      </c>
      <c r="H382" s="60"/>
      <c r="I382" s="60"/>
      <c r="J382" s="60"/>
      <c r="K382" s="60"/>
      <c r="L382" s="62"/>
    </row>
    <row r="383" spans="1:12" s="41" customFormat="1">
      <c r="A383" s="66"/>
      <c r="B383" s="64" t="str">
        <f>(IF(AND(ISBLANK(A383)),"",VLOOKUP($A383,Student_Registration!$B$5:$H$2000,2,0)))</f>
        <v/>
      </c>
      <c r="C383" s="63" t="str">
        <f>IF(AND(ISBLANK(A383)),"",VLOOKUP($A383,Student_Registration!$B$5:$H$2000,3,0))</f>
        <v/>
      </c>
      <c r="D383" s="65" t="str">
        <f>IF(AND(ISBLANK(A383)),"",VLOOKUP($A383,Student_Registration!$B$5:$H$2000,6,0))</f>
        <v/>
      </c>
      <c r="E383" s="57" t="str">
        <f>IF(AND(ISBLANK(A383)),"",VLOOKUP($A383,Student_Registration!$B$5:$H$2000,4,0))</f>
        <v/>
      </c>
      <c r="F383" s="63" t="str">
        <f>IF(AND(ISBLANK(A383)),"",VLOOKUP($A383,Student_Registration!$B$5:$H$2000,7,0))</f>
        <v/>
      </c>
      <c r="G383" s="63" t="str">
        <f>IF(AND(ISBLANK(A383)),"",VLOOKUP(A383,Student_Registration!$B$5:$H$2000,7,0)-SUMIF($A$5:A383,A383,$H$5:$H$5))</f>
        <v/>
      </c>
      <c r="H383" s="60"/>
      <c r="I383" s="60"/>
      <c r="J383" s="60"/>
      <c r="K383" s="60"/>
      <c r="L383" s="62"/>
    </row>
    <row r="384" spans="1:12" s="41" customFormat="1">
      <c r="A384" s="66"/>
      <c r="B384" s="64" t="str">
        <f>(IF(AND(ISBLANK(A384)),"",VLOOKUP($A384,Student_Registration!$B$5:$H$2000,2,0)))</f>
        <v/>
      </c>
      <c r="C384" s="63" t="str">
        <f>IF(AND(ISBLANK(A384)),"",VLOOKUP($A384,Student_Registration!$B$5:$H$2000,3,0))</f>
        <v/>
      </c>
      <c r="D384" s="65" t="str">
        <f>IF(AND(ISBLANK(A384)),"",VLOOKUP($A384,Student_Registration!$B$5:$H$2000,6,0))</f>
        <v/>
      </c>
      <c r="E384" s="57" t="str">
        <f>IF(AND(ISBLANK(A384)),"",VLOOKUP($A384,Student_Registration!$B$5:$H$2000,4,0))</f>
        <v/>
      </c>
      <c r="F384" s="63" t="str">
        <f>IF(AND(ISBLANK(A384)),"",VLOOKUP($A384,Student_Registration!$B$5:$H$2000,7,0))</f>
        <v/>
      </c>
      <c r="G384" s="63" t="str">
        <f>IF(AND(ISBLANK(A384)),"",VLOOKUP(A384,Student_Registration!$B$5:$H$2000,7,0)-SUMIF($A$5:A384,A384,$H$5:$H$5))</f>
        <v/>
      </c>
      <c r="H384" s="60"/>
      <c r="I384" s="60"/>
      <c r="J384" s="60"/>
      <c r="K384" s="60"/>
      <c r="L384" s="62"/>
    </row>
    <row r="385" spans="1:12" s="41" customFormat="1">
      <c r="A385" s="66"/>
      <c r="B385" s="64" t="str">
        <f>(IF(AND(ISBLANK(A385)),"",VLOOKUP($A385,Student_Registration!$B$5:$H$2000,2,0)))</f>
        <v/>
      </c>
      <c r="C385" s="63" t="str">
        <f>IF(AND(ISBLANK(A385)),"",VLOOKUP($A385,Student_Registration!$B$5:$H$2000,3,0))</f>
        <v/>
      </c>
      <c r="D385" s="65" t="str">
        <f>IF(AND(ISBLANK(A385)),"",VLOOKUP($A385,Student_Registration!$B$5:$H$2000,6,0))</f>
        <v/>
      </c>
      <c r="E385" s="57" t="str">
        <f>IF(AND(ISBLANK(A385)),"",VLOOKUP($A385,Student_Registration!$B$5:$H$2000,4,0))</f>
        <v/>
      </c>
      <c r="F385" s="63" t="str">
        <f>IF(AND(ISBLANK(A385)),"",VLOOKUP($A385,Student_Registration!$B$5:$H$2000,7,0))</f>
        <v/>
      </c>
      <c r="G385" s="63" t="str">
        <f>IF(AND(ISBLANK(A385)),"",VLOOKUP(A385,Student_Registration!$B$5:$H$2000,7,0)-SUMIF($A$5:A385,A385,$H$5:$H$5))</f>
        <v/>
      </c>
      <c r="H385" s="60"/>
      <c r="I385" s="60"/>
      <c r="J385" s="60"/>
      <c r="K385" s="60"/>
      <c r="L385" s="62"/>
    </row>
    <row r="386" spans="1:12" s="41" customFormat="1">
      <c r="A386" s="66"/>
      <c r="B386" s="64" t="str">
        <f>(IF(AND(ISBLANK(A386)),"",VLOOKUP($A386,Student_Registration!$B$5:$H$2000,2,0)))</f>
        <v/>
      </c>
      <c r="C386" s="63" t="str">
        <f>IF(AND(ISBLANK(A386)),"",VLOOKUP($A386,Student_Registration!$B$5:$H$2000,3,0))</f>
        <v/>
      </c>
      <c r="D386" s="65" t="str">
        <f>IF(AND(ISBLANK(A386)),"",VLOOKUP($A386,Student_Registration!$B$5:$H$2000,6,0))</f>
        <v/>
      </c>
      <c r="E386" s="57" t="str">
        <f>IF(AND(ISBLANK(A386)),"",VLOOKUP($A386,Student_Registration!$B$5:$H$2000,4,0))</f>
        <v/>
      </c>
      <c r="F386" s="63" t="str">
        <f>IF(AND(ISBLANK(A386)),"",VLOOKUP($A386,Student_Registration!$B$5:$H$2000,7,0))</f>
        <v/>
      </c>
      <c r="G386" s="63" t="str">
        <f>IF(AND(ISBLANK(A386)),"",VLOOKUP(A386,Student_Registration!$B$5:$H$2000,7,0)-SUMIF($A$5:A386,A386,$H$5:$H$5))</f>
        <v/>
      </c>
      <c r="H386" s="60"/>
      <c r="I386" s="60"/>
      <c r="J386" s="60"/>
      <c r="K386" s="60"/>
      <c r="L386" s="62"/>
    </row>
    <row r="387" spans="1:12" s="41" customFormat="1">
      <c r="A387" s="66"/>
      <c r="B387" s="64" t="str">
        <f>(IF(AND(ISBLANK(A387)),"",VLOOKUP($A387,Student_Registration!$B$5:$H$2000,2,0)))</f>
        <v/>
      </c>
      <c r="C387" s="63" t="str">
        <f>IF(AND(ISBLANK(A387)),"",VLOOKUP($A387,Student_Registration!$B$5:$H$2000,3,0))</f>
        <v/>
      </c>
      <c r="D387" s="65" t="str">
        <f>IF(AND(ISBLANK(A387)),"",VLOOKUP($A387,Student_Registration!$B$5:$H$2000,6,0))</f>
        <v/>
      </c>
      <c r="E387" s="57" t="str">
        <f>IF(AND(ISBLANK(A387)),"",VLOOKUP($A387,Student_Registration!$B$5:$H$2000,4,0))</f>
        <v/>
      </c>
      <c r="F387" s="63" t="str">
        <f>IF(AND(ISBLANK(A387)),"",VLOOKUP($A387,Student_Registration!$B$5:$H$2000,7,0))</f>
        <v/>
      </c>
      <c r="G387" s="63" t="str">
        <f>IF(AND(ISBLANK(A387)),"",VLOOKUP(A387,Student_Registration!$B$5:$H$2000,7,0)-SUMIF($A$5:A387,A387,$H$5:$H$5))</f>
        <v/>
      </c>
      <c r="H387" s="60"/>
      <c r="I387" s="60"/>
      <c r="J387" s="60"/>
      <c r="K387" s="60"/>
      <c r="L387" s="62"/>
    </row>
    <row r="388" spans="1:12" s="41" customFormat="1">
      <c r="A388" s="66"/>
      <c r="B388" s="64" t="str">
        <f>(IF(AND(ISBLANK(A388)),"",VLOOKUP($A388,Student_Registration!$B$5:$H$2000,2,0)))</f>
        <v/>
      </c>
      <c r="C388" s="63" t="str">
        <f>IF(AND(ISBLANK(A388)),"",VLOOKUP($A388,Student_Registration!$B$5:$H$2000,3,0))</f>
        <v/>
      </c>
      <c r="D388" s="65" t="str">
        <f>IF(AND(ISBLANK(A388)),"",VLOOKUP($A388,Student_Registration!$B$5:$H$2000,6,0))</f>
        <v/>
      </c>
      <c r="E388" s="57" t="str">
        <f>IF(AND(ISBLANK(A388)),"",VLOOKUP($A388,Student_Registration!$B$5:$H$2000,4,0))</f>
        <v/>
      </c>
      <c r="F388" s="63" t="str">
        <f>IF(AND(ISBLANK(A388)),"",VLOOKUP($A388,Student_Registration!$B$5:$H$2000,7,0))</f>
        <v/>
      </c>
      <c r="G388" s="63" t="str">
        <f>IF(AND(ISBLANK(A388)),"",VLOOKUP(A388,Student_Registration!$B$5:$H$2000,7,0)-SUMIF($A$5:A388,A388,$H$5:$H$5))</f>
        <v/>
      </c>
      <c r="H388" s="60"/>
      <c r="I388" s="60"/>
      <c r="J388" s="60"/>
      <c r="K388" s="60"/>
      <c r="L388" s="62"/>
    </row>
    <row r="389" spans="1:12" s="41" customFormat="1">
      <c r="A389" s="66"/>
      <c r="B389" s="64" t="str">
        <f>(IF(AND(ISBLANK(A389)),"",VLOOKUP($A389,Student_Registration!$B$5:$H$2000,2,0)))</f>
        <v/>
      </c>
      <c r="C389" s="63" t="str">
        <f>IF(AND(ISBLANK(A389)),"",VLOOKUP($A389,Student_Registration!$B$5:$H$2000,3,0))</f>
        <v/>
      </c>
      <c r="D389" s="65" t="str">
        <f>IF(AND(ISBLANK(A389)),"",VLOOKUP($A389,Student_Registration!$B$5:$H$2000,6,0))</f>
        <v/>
      </c>
      <c r="E389" s="57" t="str">
        <f>IF(AND(ISBLANK(A389)),"",VLOOKUP($A389,Student_Registration!$B$5:$H$2000,4,0))</f>
        <v/>
      </c>
      <c r="F389" s="63" t="str">
        <f>IF(AND(ISBLANK(A389)),"",VLOOKUP($A389,Student_Registration!$B$5:$H$2000,7,0))</f>
        <v/>
      </c>
      <c r="G389" s="63" t="str">
        <f>IF(AND(ISBLANK(A389)),"",VLOOKUP(A389,Student_Registration!$B$5:$H$2000,7,0)-SUMIF($A$5:A389,A389,$H$5:$H$5))</f>
        <v/>
      </c>
      <c r="H389" s="60"/>
      <c r="I389" s="60"/>
      <c r="J389" s="60"/>
      <c r="K389" s="60"/>
      <c r="L389" s="62"/>
    </row>
    <row r="390" spans="1:12" s="41" customFormat="1">
      <c r="A390" s="66"/>
      <c r="B390" s="64" t="str">
        <f>(IF(AND(ISBLANK(A390)),"",VLOOKUP($A390,Student_Registration!$B$5:$H$2000,2,0)))</f>
        <v/>
      </c>
      <c r="C390" s="63" t="str">
        <f>IF(AND(ISBLANK(A390)),"",VLOOKUP($A390,Student_Registration!$B$5:$H$2000,3,0))</f>
        <v/>
      </c>
      <c r="D390" s="65" t="str">
        <f>IF(AND(ISBLANK(A390)),"",VLOOKUP($A390,Student_Registration!$B$5:$H$2000,6,0))</f>
        <v/>
      </c>
      <c r="E390" s="57" t="str">
        <f>IF(AND(ISBLANK(A390)),"",VLOOKUP($A390,Student_Registration!$B$5:$H$2000,4,0))</f>
        <v/>
      </c>
      <c r="F390" s="63" t="str">
        <f>IF(AND(ISBLANK(A390)),"",VLOOKUP($A390,Student_Registration!$B$5:$H$2000,7,0))</f>
        <v/>
      </c>
      <c r="G390" s="63" t="str">
        <f>IF(AND(ISBLANK(A390)),"",VLOOKUP(A390,Student_Registration!$B$5:$H$2000,7,0)-SUMIF($A$5:A390,A390,$H$5:$H$5))</f>
        <v/>
      </c>
      <c r="H390" s="60"/>
      <c r="I390" s="60"/>
      <c r="J390" s="60"/>
      <c r="K390" s="60"/>
      <c r="L390" s="62"/>
    </row>
    <row r="391" spans="1:12" s="41" customFormat="1">
      <c r="A391" s="66"/>
      <c r="B391" s="64" t="str">
        <f>(IF(AND(ISBLANK(A391)),"",VLOOKUP($A391,Student_Registration!$B$5:$H$2000,2,0)))</f>
        <v/>
      </c>
      <c r="C391" s="63" t="str">
        <f>IF(AND(ISBLANK(A391)),"",VLOOKUP($A391,Student_Registration!$B$5:$H$2000,3,0))</f>
        <v/>
      </c>
      <c r="D391" s="65" t="str">
        <f>IF(AND(ISBLANK(A391)),"",VLOOKUP($A391,Student_Registration!$B$5:$H$2000,6,0))</f>
        <v/>
      </c>
      <c r="E391" s="57" t="str">
        <f>IF(AND(ISBLANK(A391)),"",VLOOKUP($A391,Student_Registration!$B$5:$H$2000,4,0))</f>
        <v/>
      </c>
      <c r="F391" s="63" t="str">
        <f>IF(AND(ISBLANK(A391)),"",VLOOKUP($A391,Student_Registration!$B$5:$H$2000,7,0))</f>
        <v/>
      </c>
      <c r="G391" s="63" t="str">
        <f>IF(AND(ISBLANK(A391)),"",VLOOKUP(A391,Student_Registration!$B$5:$H$2000,7,0)-SUMIF($A$5:A391,A391,$H$5:$H$5))</f>
        <v/>
      </c>
      <c r="H391" s="60"/>
      <c r="I391" s="60"/>
      <c r="J391" s="60"/>
      <c r="K391" s="60"/>
      <c r="L391" s="62"/>
    </row>
    <row r="392" spans="1:12" s="41" customFormat="1">
      <c r="A392" s="66"/>
      <c r="B392" s="64" t="str">
        <f>(IF(AND(ISBLANK(A392)),"",VLOOKUP($A392,Student_Registration!$B$5:$H$2000,2,0)))</f>
        <v/>
      </c>
      <c r="C392" s="63" t="str">
        <f>IF(AND(ISBLANK(A392)),"",VLOOKUP($A392,Student_Registration!$B$5:$H$2000,3,0))</f>
        <v/>
      </c>
      <c r="D392" s="65" t="str">
        <f>IF(AND(ISBLANK(A392)),"",VLOOKUP($A392,Student_Registration!$B$5:$H$2000,6,0))</f>
        <v/>
      </c>
      <c r="E392" s="57" t="str">
        <f>IF(AND(ISBLANK(A392)),"",VLOOKUP($A392,Student_Registration!$B$5:$H$2000,4,0))</f>
        <v/>
      </c>
      <c r="F392" s="63" t="str">
        <f>IF(AND(ISBLANK(A392)),"",VLOOKUP($A392,Student_Registration!$B$5:$H$2000,7,0))</f>
        <v/>
      </c>
      <c r="G392" s="63" t="str">
        <f>IF(AND(ISBLANK(A392)),"",VLOOKUP(A392,Student_Registration!$B$5:$H$2000,7,0)-SUMIF($A$5:A392,A392,$H$5:$H$5))</f>
        <v/>
      </c>
      <c r="H392" s="60"/>
      <c r="I392" s="60"/>
      <c r="J392" s="60"/>
      <c r="K392" s="60"/>
      <c r="L392" s="62"/>
    </row>
    <row r="393" spans="1:12" s="41" customFormat="1">
      <c r="A393" s="66"/>
      <c r="B393" s="64" t="str">
        <f>(IF(AND(ISBLANK(A393)),"",VLOOKUP($A393,Student_Registration!$B$5:$H$2000,2,0)))</f>
        <v/>
      </c>
      <c r="C393" s="63" t="str">
        <f>IF(AND(ISBLANK(A393)),"",VLOOKUP($A393,Student_Registration!$B$5:$H$2000,3,0))</f>
        <v/>
      </c>
      <c r="D393" s="65" t="str">
        <f>IF(AND(ISBLANK(A393)),"",VLOOKUP($A393,Student_Registration!$B$5:$H$2000,6,0))</f>
        <v/>
      </c>
      <c r="E393" s="57" t="str">
        <f>IF(AND(ISBLANK(A393)),"",VLOOKUP($A393,Student_Registration!$B$5:$H$2000,4,0))</f>
        <v/>
      </c>
      <c r="F393" s="63" t="str">
        <f>IF(AND(ISBLANK(A393)),"",VLOOKUP($A393,Student_Registration!$B$5:$H$2000,7,0))</f>
        <v/>
      </c>
      <c r="G393" s="63" t="str">
        <f>IF(AND(ISBLANK(A393)),"",VLOOKUP(A393,Student_Registration!$B$5:$H$2000,7,0)-SUMIF($A$5:A393,A393,$H$5:$H$5))</f>
        <v/>
      </c>
      <c r="H393" s="60"/>
      <c r="I393" s="60"/>
      <c r="J393" s="60"/>
      <c r="K393" s="60"/>
      <c r="L393" s="62"/>
    </row>
    <row r="394" spans="1:12" s="41" customFormat="1">
      <c r="A394" s="66"/>
      <c r="B394" s="64" t="str">
        <f>(IF(AND(ISBLANK(A394)),"",VLOOKUP($A394,Student_Registration!$B$5:$H$2000,2,0)))</f>
        <v/>
      </c>
      <c r="C394" s="63" t="str">
        <f>IF(AND(ISBLANK(A394)),"",VLOOKUP($A394,Student_Registration!$B$5:$H$2000,3,0))</f>
        <v/>
      </c>
      <c r="D394" s="65" t="str">
        <f>IF(AND(ISBLANK(A394)),"",VLOOKUP($A394,Student_Registration!$B$5:$H$2000,6,0))</f>
        <v/>
      </c>
      <c r="E394" s="57" t="str">
        <f>IF(AND(ISBLANK(A394)),"",VLOOKUP($A394,Student_Registration!$B$5:$H$2000,4,0))</f>
        <v/>
      </c>
      <c r="F394" s="63" t="str">
        <f>IF(AND(ISBLANK(A394)),"",VLOOKUP($A394,Student_Registration!$B$5:$H$2000,7,0))</f>
        <v/>
      </c>
      <c r="G394" s="63" t="str">
        <f>IF(AND(ISBLANK(A394)),"",VLOOKUP(A394,Student_Registration!$B$5:$H$2000,7,0)-SUMIF($A$5:A394,A394,$H$5:$H$5))</f>
        <v/>
      </c>
      <c r="H394" s="60"/>
      <c r="I394" s="60"/>
      <c r="J394" s="60"/>
      <c r="K394" s="60"/>
      <c r="L394" s="62"/>
    </row>
    <row r="395" spans="1:12" s="41" customFormat="1">
      <c r="A395" s="66"/>
      <c r="B395" s="64" t="str">
        <f>(IF(AND(ISBLANK(A395)),"",VLOOKUP($A395,Student_Registration!$B$5:$H$2000,2,0)))</f>
        <v/>
      </c>
      <c r="C395" s="63" t="str">
        <f>IF(AND(ISBLANK(A395)),"",VLOOKUP($A395,Student_Registration!$B$5:$H$2000,3,0))</f>
        <v/>
      </c>
      <c r="D395" s="65" t="str">
        <f>IF(AND(ISBLANK(A395)),"",VLOOKUP($A395,Student_Registration!$B$5:$H$2000,6,0))</f>
        <v/>
      </c>
      <c r="E395" s="57" t="str">
        <f>IF(AND(ISBLANK(A395)),"",VLOOKUP($A395,Student_Registration!$B$5:$H$2000,4,0))</f>
        <v/>
      </c>
      <c r="F395" s="63" t="str">
        <f>IF(AND(ISBLANK(A395)),"",VLOOKUP($A395,Student_Registration!$B$5:$H$2000,7,0))</f>
        <v/>
      </c>
      <c r="G395" s="63" t="str">
        <f>IF(AND(ISBLANK(A395)),"",VLOOKUP(A395,Student_Registration!$B$5:$H$2000,7,0)-SUMIF($A$5:A395,A395,$H$5:$H$5))</f>
        <v/>
      </c>
      <c r="H395" s="60"/>
      <c r="I395" s="60"/>
      <c r="J395" s="60"/>
      <c r="K395" s="60"/>
      <c r="L395" s="62"/>
    </row>
    <row r="396" spans="1:12" s="41" customFormat="1">
      <c r="A396" s="66"/>
      <c r="B396" s="64" t="str">
        <f>(IF(AND(ISBLANK(A396)),"",VLOOKUP($A396,Student_Registration!$B$5:$H$2000,2,0)))</f>
        <v/>
      </c>
      <c r="C396" s="63" t="str">
        <f>IF(AND(ISBLANK(A396)),"",VLOOKUP($A396,Student_Registration!$B$5:$H$2000,3,0))</f>
        <v/>
      </c>
      <c r="D396" s="65" t="str">
        <f>IF(AND(ISBLANK(A396)),"",VLOOKUP($A396,Student_Registration!$B$5:$H$2000,6,0))</f>
        <v/>
      </c>
      <c r="E396" s="57" t="str">
        <f>IF(AND(ISBLANK(A396)),"",VLOOKUP($A396,Student_Registration!$B$5:$H$2000,4,0))</f>
        <v/>
      </c>
      <c r="F396" s="63" t="str">
        <f>IF(AND(ISBLANK(A396)),"",VLOOKUP($A396,Student_Registration!$B$5:$H$2000,7,0))</f>
        <v/>
      </c>
      <c r="G396" s="63" t="str">
        <f>IF(AND(ISBLANK(A396)),"",VLOOKUP(A396,Student_Registration!$B$5:$H$2000,7,0)-SUMIF($A$5:A396,A396,$H$5:$H$5))</f>
        <v/>
      </c>
      <c r="H396" s="60"/>
      <c r="I396" s="60"/>
      <c r="J396" s="60"/>
      <c r="K396" s="60"/>
      <c r="L396" s="62"/>
    </row>
    <row r="397" spans="1:12" s="41" customFormat="1">
      <c r="A397" s="66"/>
      <c r="B397" s="64" t="str">
        <f>(IF(AND(ISBLANK(A397)),"",VLOOKUP($A397,Student_Registration!$B$5:$H$2000,2,0)))</f>
        <v/>
      </c>
      <c r="C397" s="63" t="str">
        <f>IF(AND(ISBLANK(A397)),"",VLOOKUP($A397,Student_Registration!$B$5:$H$2000,3,0))</f>
        <v/>
      </c>
      <c r="D397" s="65" t="str">
        <f>IF(AND(ISBLANK(A397)),"",VLOOKUP($A397,Student_Registration!$B$5:$H$2000,6,0))</f>
        <v/>
      </c>
      <c r="E397" s="57" t="str">
        <f>IF(AND(ISBLANK(A397)),"",VLOOKUP($A397,Student_Registration!$B$5:$H$2000,4,0))</f>
        <v/>
      </c>
      <c r="F397" s="63" t="str">
        <f>IF(AND(ISBLANK(A397)),"",VLOOKUP($A397,Student_Registration!$B$5:$H$2000,7,0))</f>
        <v/>
      </c>
      <c r="G397" s="63" t="str">
        <f>IF(AND(ISBLANK(A397)),"",VLOOKUP(A397,Student_Registration!$B$5:$H$2000,7,0)-SUMIF($A$5:A397,A397,$H$5:$H$5))</f>
        <v/>
      </c>
      <c r="H397" s="60"/>
      <c r="I397" s="60"/>
      <c r="J397" s="60"/>
      <c r="K397" s="60"/>
      <c r="L397" s="62"/>
    </row>
    <row r="398" spans="1:12" s="41" customFormat="1">
      <c r="A398" s="66"/>
      <c r="B398" s="64" t="str">
        <f>(IF(AND(ISBLANK(A398)),"",VLOOKUP($A398,Student_Registration!$B$5:$H$2000,2,0)))</f>
        <v/>
      </c>
      <c r="C398" s="63" t="str">
        <f>IF(AND(ISBLANK(A398)),"",VLOOKUP($A398,Student_Registration!$B$5:$H$2000,3,0))</f>
        <v/>
      </c>
      <c r="D398" s="65" t="str">
        <f>IF(AND(ISBLANK(A398)),"",VLOOKUP($A398,Student_Registration!$B$5:$H$2000,6,0))</f>
        <v/>
      </c>
      <c r="E398" s="57" t="str">
        <f>IF(AND(ISBLANK(A398)),"",VLOOKUP($A398,Student_Registration!$B$5:$H$2000,4,0))</f>
        <v/>
      </c>
      <c r="F398" s="63" t="str">
        <f>IF(AND(ISBLANK(A398)),"",VLOOKUP($A398,Student_Registration!$B$5:$H$2000,7,0))</f>
        <v/>
      </c>
      <c r="G398" s="63" t="str">
        <f>IF(AND(ISBLANK(A398)),"",VLOOKUP(A398,Student_Registration!$B$5:$H$2000,7,0)-SUMIF($A$5:A398,A398,$H$5:$H$5))</f>
        <v/>
      </c>
      <c r="H398" s="60"/>
      <c r="I398" s="60"/>
      <c r="J398" s="60"/>
      <c r="K398" s="60"/>
      <c r="L398" s="62"/>
    </row>
    <row r="399" spans="1:12" s="41" customFormat="1">
      <c r="A399" s="66"/>
      <c r="B399" s="64" t="str">
        <f>(IF(AND(ISBLANK(A399)),"",VLOOKUP($A399,Student_Registration!$B$5:$H$2000,2,0)))</f>
        <v/>
      </c>
      <c r="C399" s="63" t="str">
        <f>IF(AND(ISBLANK(A399)),"",VLOOKUP($A399,Student_Registration!$B$5:$H$2000,3,0))</f>
        <v/>
      </c>
      <c r="D399" s="65" t="str">
        <f>IF(AND(ISBLANK(A399)),"",VLOOKUP($A399,Student_Registration!$B$5:$H$2000,6,0))</f>
        <v/>
      </c>
      <c r="E399" s="57" t="str">
        <f>IF(AND(ISBLANK(A399)),"",VLOOKUP($A399,Student_Registration!$B$5:$H$2000,4,0))</f>
        <v/>
      </c>
      <c r="F399" s="63" t="str">
        <f>IF(AND(ISBLANK(A399)),"",VLOOKUP($A399,Student_Registration!$B$5:$H$2000,7,0))</f>
        <v/>
      </c>
      <c r="G399" s="63" t="str">
        <f>IF(AND(ISBLANK(A399)),"",VLOOKUP(A399,Student_Registration!$B$5:$H$2000,7,0)-SUMIF($A$5:A399,A399,$H$5:$H$5))</f>
        <v/>
      </c>
      <c r="H399" s="60"/>
      <c r="I399" s="60"/>
      <c r="J399" s="60"/>
      <c r="K399" s="60"/>
      <c r="L399" s="62"/>
    </row>
    <row r="400" spans="1:12" s="41" customFormat="1">
      <c r="A400" s="66"/>
      <c r="B400" s="64" t="str">
        <f>(IF(AND(ISBLANK(A400)),"",VLOOKUP($A400,Student_Registration!$B$5:$H$2000,2,0)))</f>
        <v/>
      </c>
      <c r="C400" s="63" t="str">
        <f>IF(AND(ISBLANK(A400)),"",VLOOKUP($A400,Student_Registration!$B$5:$H$2000,3,0))</f>
        <v/>
      </c>
      <c r="D400" s="65" t="str">
        <f>IF(AND(ISBLANK(A400)),"",VLOOKUP($A400,Student_Registration!$B$5:$H$2000,6,0))</f>
        <v/>
      </c>
      <c r="E400" s="57" t="str">
        <f>IF(AND(ISBLANK(A400)),"",VLOOKUP($A400,Student_Registration!$B$5:$H$2000,4,0))</f>
        <v/>
      </c>
      <c r="F400" s="63" t="str">
        <f>IF(AND(ISBLANK(A400)),"",VLOOKUP($A400,Student_Registration!$B$5:$H$2000,7,0))</f>
        <v/>
      </c>
      <c r="G400" s="63" t="str">
        <f>IF(AND(ISBLANK(A400)),"",VLOOKUP(A400,Student_Registration!$B$5:$H$2000,7,0)-SUMIF($A$5:A400,A400,$H$5:$H$5))</f>
        <v/>
      </c>
      <c r="H400" s="60"/>
      <c r="I400" s="60"/>
      <c r="J400" s="60"/>
      <c r="K400" s="60"/>
      <c r="L400" s="62"/>
    </row>
    <row r="401" spans="1:12" s="41" customFormat="1">
      <c r="A401" s="66"/>
      <c r="B401" s="64" t="str">
        <f>(IF(AND(ISBLANK(A401)),"",VLOOKUP($A401,Student_Registration!$B$5:$H$2000,2,0)))</f>
        <v/>
      </c>
      <c r="C401" s="63" t="str">
        <f>IF(AND(ISBLANK(A401)),"",VLOOKUP($A401,Student_Registration!$B$5:$H$2000,3,0))</f>
        <v/>
      </c>
      <c r="D401" s="65" t="str">
        <f>IF(AND(ISBLANK(A401)),"",VLOOKUP($A401,Student_Registration!$B$5:$H$2000,6,0))</f>
        <v/>
      </c>
      <c r="E401" s="57" t="str">
        <f>IF(AND(ISBLANK(A401)),"",VLOOKUP($A401,Student_Registration!$B$5:$H$2000,4,0))</f>
        <v/>
      </c>
      <c r="F401" s="63" t="str">
        <f>IF(AND(ISBLANK(A401)),"",VLOOKUP($A401,Student_Registration!$B$5:$H$2000,7,0))</f>
        <v/>
      </c>
      <c r="G401" s="63" t="str">
        <f>IF(AND(ISBLANK(A401)),"",VLOOKUP(A401,Student_Registration!$B$5:$H$2000,7,0)-SUMIF($A$5:A401,A401,$H$5:$H$5))</f>
        <v/>
      </c>
      <c r="H401" s="60"/>
      <c r="I401" s="60"/>
      <c r="J401" s="60"/>
      <c r="K401" s="60"/>
      <c r="L401" s="62"/>
    </row>
    <row r="402" spans="1:12" s="41" customFormat="1">
      <c r="A402" s="66"/>
      <c r="B402" s="64" t="str">
        <f>(IF(AND(ISBLANK(A402)),"",VLOOKUP($A402,Student_Registration!$B$5:$H$2000,2,0)))</f>
        <v/>
      </c>
      <c r="C402" s="63" t="str">
        <f>IF(AND(ISBLANK(A402)),"",VLOOKUP($A402,Student_Registration!$B$5:$H$2000,3,0))</f>
        <v/>
      </c>
      <c r="D402" s="65" t="str">
        <f>IF(AND(ISBLANK(A402)),"",VLOOKUP($A402,Student_Registration!$B$5:$H$2000,6,0))</f>
        <v/>
      </c>
      <c r="E402" s="57" t="str">
        <f>IF(AND(ISBLANK(A402)),"",VLOOKUP($A402,Student_Registration!$B$5:$H$2000,4,0))</f>
        <v/>
      </c>
      <c r="F402" s="63" t="str">
        <f>IF(AND(ISBLANK(A402)),"",VLOOKUP($A402,Student_Registration!$B$5:$H$2000,7,0))</f>
        <v/>
      </c>
      <c r="G402" s="63" t="str">
        <f>IF(AND(ISBLANK(A402)),"",VLOOKUP(A402,Student_Registration!$B$5:$H$2000,7,0)-SUMIF($A$5:A402,A402,$H$5:$H$5))</f>
        <v/>
      </c>
      <c r="H402" s="60"/>
      <c r="I402" s="60"/>
      <c r="J402" s="60"/>
      <c r="K402" s="60"/>
      <c r="L402" s="62"/>
    </row>
    <row r="403" spans="1:12" s="41" customFormat="1">
      <c r="A403" s="66"/>
      <c r="B403" s="64" t="str">
        <f>(IF(AND(ISBLANK(A403)),"",VLOOKUP($A403,Student_Registration!$B$5:$H$2000,2,0)))</f>
        <v/>
      </c>
      <c r="C403" s="63" t="str">
        <f>IF(AND(ISBLANK(A403)),"",VLOOKUP($A403,Student_Registration!$B$5:$H$2000,3,0))</f>
        <v/>
      </c>
      <c r="D403" s="65" t="str">
        <f>IF(AND(ISBLANK(A403)),"",VLOOKUP($A403,Student_Registration!$B$5:$H$2000,6,0))</f>
        <v/>
      </c>
      <c r="E403" s="57" t="str">
        <f>IF(AND(ISBLANK(A403)),"",VLOOKUP($A403,Student_Registration!$B$5:$H$2000,4,0))</f>
        <v/>
      </c>
      <c r="F403" s="63" t="str">
        <f>IF(AND(ISBLANK(A403)),"",VLOOKUP($A403,Student_Registration!$B$5:$H$2000,7,0))</f>
        <v/>
      </c>
      <c r="G403" s="63" t="str">
        <f>IF(AND(ISBLANK(A403)),"",VLOOKUP(A403,Student_Registration!$B$5:$H$2000,7,0)-SUMIF($A$5:A403,A403,$H$5:$H$5))</f>
        <v/>
      </c>
      <c r="H403" s="60"/>
      <c r="I403" s="60"/>
      <c r="J403" s="60"/>
      <c r="K403" s="60"/>
      <c r="L403" s="62"/>
    </row>
    <row r="404" spans="1:12" s="41" customFormat="1">
      <c r="A404" s="66"/>
      <c r="B404" s="64" t="str">
        <f>(IF(AND(ISBLANK(A404)),"",VLOOKUP($A404,Student_Registration!$B$5:$H$2000,2,0)))</f>
        <v/>
      </c>
      <c r="C404" s="63" t="str">
        <f>IF(AND(ISBLANK(A404)),"",VLOOKUP($A404,Student_Registration!$B$5:$H$2000,3,0))</f>
        <v/>
      </c>
      <c r="D404" s="65" t="str">
        <f>IF(AND(ISBLANK(A404)),"",VLOOKUP($A404,Student_Registration!$B$5:$H$2000,6,0))</f>
        <v/>
      </c>
      <c r="E404" s="57" t="str">
        <f>IF(AND(ISBLANK(A404)),"",VLOOKUP($A404,Student_Registration!$B$5:$H$2000,4,0))</f>
        <v/>
      </c>
      <c r="F404" s="63" t="str">
        <f>IF(AND(ISBLANK(A404)),"",VLOOKUP($A404,Student_Registration!$B$5:$H$2000,7,0))</f>
        <v/>
      </c>
      <c r="G404" s="63" t="str">
        <f>IF(AND(ISBLANK(A404)),"",VLOOKUP(A404,Student_Registration!$B$5:$H$2000,7,0)-SUMIF($A$5:A404,A404,$H$5:$H$5))</f>
        <v/>
      </c>
      <c r="H404" s="60"/>
      <c r="I404" s="60"/>
      <c r="J404" s="60"/>
      <c r="K404" s="60"/>
      <c r="L404" s="62"/>
    </row>
    <row r="405" spans="1:12" s="41" customFormat="1">
      <c r="A405" s="66"/>
      <c r="B405" s="64" t="str">
        <f>(IF(AND(ISBLANK(A405)),"",VLOOKUP($A405,Student_Registration!$B$5:$H$2000,2,0)))</f>
        <v/>
      </c>
      <c r="C405" s="63" t="str">
        <f>IF(AND(ISBLANK(A405)),"",VLOOKUP($A405,Student_Registration!$B$5:$H$2000,3,0))</f>
        <v/>
      </c>
      <c r="D405" s="65" t="str">
        <f>IF(AND(ISBLANK(A405)),"",VLOOKUP($A405,Student_Registration!$B$5:$H$2000,6,0))</f>
        <v/>
      </c>
      <c r="E405" s="57" t="str">
        <f>IF(AND(ISBLANK(A405)),"",VLOOKUP($A405,Student_Registration!$B$5:$H$2000,4,0))</f>
        <v/>
      </c>
      <c r="F405" s="63" t="str">
        <f>IF(AND(ISBLANK(A405)),"",VLOOKUP($A405,Student_Registration!$B$5:$H$2000,7,0))</f>
        <v/>
      </c>
      <c r="G405" s="63" t="str">
        <f>IF(AND(ISBLANK(A405)),"",VLOOKUP(A405,Student_Registration!$B$5:$H$2000,7,0)-SUMIF($A$5:A405,A405,$H$5:$H$5))</f>
        <v/>
      </c>
      <c r="H405" s="60"/>
      <c r="I405" s="60"/>
      <c r="J405" s="60"/>
      <c r="K405" s="60"/>
      <c r="L405" s="62"/>
    </row>
    <row r="406" spans="1:12" s="41" customFormat="1">
      <c r="A406" s="66"/>
      <c r="B406" s="64" t="str">
        <f>(IF(AND(ISBLANK(A406)),"",VLOOKUP($A406,Student_Registration!$B$5:$H$2000,2,0)))</f>
        <v/>
      </c>
      <c r="C406" s="63" t="str">
        <f>IF(AND(ISBLANK(A406)),"",VLOOKUP($A406,Student_Registration!$B$5:$H$2000,3,0))</f>
        <v/>
      </c>
      <c r="D406" s="65" t="str">
        <f>IF(AND(ISBLANK(A406)),"",VLOOKUP($A406,Student_Registration!$B$5:$H$2000,6,0))</f>
        <v/>
      </c>
      <c r="E406" s="57" t="str">
        <f>IF(AND(ISBLANK(A406)),"",VLOOKUP($A406,Student_Registration!$B$5:$H$2000,4,0))</f>
        <v/>
      </c>
      <c r="F406" s="63" t="str">
        <f>IF(AND(ISBLANK(A406)),"",VLOOKUP($A406,Student_Registration!$B$5:$H$2000,7,0))</f>
        <v/>
      </c>
      <c r="G406" s="63" t="str">
        <f>IF(AND(ISBLANK(A406)),"",VLOOKUP(A406,Student_Registration!$B$5:$H$2000,7,0)-SUMIF($A$5:A406,A406,$H$5:$H$5))</f>
        <v/>
      </c>
      <c r="H406" s="60"/>
      <c r="I406" s="60"/>
      <c r="J406" s="60"/>
      <c r="K406" s="60"/>
      <c r="L406" s="62"/>
    </row>
    <row r="407" spans="1:12" s="41" customFormat="1">
      <c r="A407" s="66"/>
      <c r="B407" s="64" t="str">
        <f>(IF(AND(ISBLANK(A407)),"",VLOOKUP($A407,Student_Registration!$B$5:$H$2000,2,0)))</f>
        <v/>
      </c>
      <c r="C407" s="63" t="str">
        <f>IF(AND(ISBLANK(A407)),"",VLOOKUP($A407,Student_Registration!$B$5:$H$2000,3,0))</f>
        <v/>
      </c>
      <c r="D407" s="65" t="str">
        <f>IF(AND(ISBLANK(A407)),"",VLOOKUP($A407,Student_Registration!$B$5:$H$2000,6,0))</f>
        <v/>
      </c>
      <c r="E407" s="57" t="str">
        <f>IF(AND(ISBLANK(A407)),"",VLOOKUP($A407,Student_Registration!$B$5:$H$2000,4,0))</f>
        <v/>
      </c>
      <c r="F407" s="63" t="str">
        <f>IF(AND(ISBLANK(A407)),"",VLOOKUP($A407,Student_Registration!$B$5:$H$2000,7,0))</f>
        <v/>
      </c>
      <c r="G407" s="63" t="str">
        <f>IF(AND(ISBLANK(A407)),"",VLOOKUP(A407,Student_Registration!$B$5:$H$2000,7,0)-SUMIF($A$5:A407,A407,$H$5:$H$5))</f>
        <v/>
      </c>
      <c r="H407" s="60"/>
      <c r="I407" s="60"/>
      <c r="J407" s="60"/>
      <c r="K407" s="60"/>
      <c r="L407" s="62"/>
    </row>
    <row r="408" spans="1:12" s="41" customFormat="1">
      <c r="A408" s="66"/>
      <c r="B408" s="64" t="str">
        <f>(IF(AND(ISBLANK(A408)),"",VLOOKUP($A408,Student_Registration!$B$5:$H$2000,2,0)))</f>
        <v/>
      </c>
      <c r="C408" s="63" t="str">
        <f>IF(AND(ISBLANK(A408)),"",VLOOKUP($A408,Student_Registration!$B$5:$H$2000,3,0))</f>
        <v/>
      </c>
      <c r="D408" s="65" t="str">
        <f>IF(AND(ISBLANK(A408)),"",VLOOKUP($A408,Student_Registration!$B$5:$H$2000,6,0))</f>
        <v/>
      </c>
      <c r="E408" s="57" t="str">
        <f>IF(AND(ISBLANK(A408)),"",VLOOKUP($A408,Student_Registration!$B$5:$H$2000,4,0))</f>
        <v/>
      </c>
      <c r="F408" s="63" t="str">
        <f>IF(AND(ISBLANK(A408)),"",VLOOKUP($A408,Student_Registration!$B$5:$H$2000,7,0))</f>
        <v/>
      </c>
      <c r="G408" s="63" t="str">
        <f>IF(AND(ISBLANK(A408)),"",VLOOKUP(A408,Student_Registration!$B$5:$H$2000,7,0)-SUMIF($A$5:A408,A408,$H$5:$H$5))</f>
        <v/>
      </c>
      <c r="H408" s="60"/>
      <c r="I408" s="60"/>
      <c r="J408" s="60"/>
      <c r="K408" s="60"/>
      <c r="L408" s="62"/>
    </row>
    <row r="409" spans="1:12" s="41" customFormat="1">
      <c r="A409" s="66"/>
      <c r="B409" s="64" t="str">
        <f>(IF(AND(ISBLANK(A409)),"",VLOOKUP($A409,Student_Registration!$B$5:$H$2000,2,0)))</f>
        <v/>
      </c>
      <c r="C409" s="63" t="str">
        <f>IF(AND(ISBLANK(A409)),"",VLOOKUP($A409,Student_Registration!$B$5:$H$2000,3,0))</f>
        <v/>
      </c>
      <c r="D409" s="65" t="str">
        <f>IF(AND(ISBLANK(A409)),"",VLOOKUP($A409,Student_Registration!$B$5:$H$2000,6,0))</f>
        <v/>
      </c>
      <c r="E409" s="57" t="str">
        <f>IF(AND(ISBLANK(A409)),"",VLOOKUP($A409,Student_Registration!$B$5:$H$2000,4,0))</f>
        <v/>
      </c>
      <c r="F409" s="63" t="str">
        <f>IF(AND(ISBLANK(A409)),"",VLOOKUP($A409,Student_Registration!$B$5:$H$2000,7,0))</f>
        <v/>
      </c>
      <c r="G409" s="63" t="str">
        <f>IF(AND(ISBLANK(A409)),"",VLOOKUP(A409,Student_Registration!$B$5:$H$2000,7,0)-SUMIF($A$5:A409,A409,$H$5:$H$5))</f>
        <v/>
      </c>
      <c r="H409" s="60"/>
      <c r="I409" s="60"/>
      <c r="J409" s="60"/>
      <c r="K409" s="60"/>
      <c r="L409" s="62"/>
    </row>
    <row r="410" spans="1:12" s="41" customFormat="1">
      <c r="A410" s="66"/>
      <c r="B410" s="64" t="str">
        <f>(IF(AND(ISBLANK(A410)),"",VLOOKUP($A410,Student_Registration!$B$5:$H$2000,2,0)))</f>
        <v/>
      </c>
      <c r="C410" s="63" t="str">
        <f>IF(AND(ISBLANK(A410)),"",VLOOKUP($A410,Student_Registration!$B$5:$H$2000,3,0))</f>
        <v/>
      </c>
      <c r="D410" s="65" t="str">
        <f>IF(AND(ISBLANK(A410)),"",VLOOKUP($A410,Student_Registration!$B$5:$H$2000,6,0))</f>
        <v/>
      </c>
      <c r="E410" s="57" t="str">
        <f>IF(AND(ISBLANK(A410)),"",VLOOKUP($A410,Student_Registration!$B$5:$H$2000,4,0))</f>
        <v/>
      </c>
      <c r="F410" s="63" t="str">
        <f>IF(AND(ISBLANK(A410)),"",VLOOKUP($A410,Student_Registration!$B$5:$H$2000,7,0))</f>
        <v/>
      </c>
      <c r="G410" s="63" t="str">
        <f>IF(AND(ISBLANK(A410)),"",VLOOKUP(A410,Student_Registration!$B$5:$H$2000,7,0)-SUMIF($A$5:A410,A410,$H$5:$H$5))</f>
        <v/>
      </c>
      <c r="H410" s="60"/>
      <c r="I410" s="60"/>
      <c r="J410" s="60"/>
      <c r="K410" s="60"/>
      <c r="L410" s="62"/>
    </row>
    <row r="411" spans="1:12" s="41" customFormat="1">
      <c r="A411" s="66"/>
      <c r="B411" s="64" t="str">
        <f>(IF(AND(ISBLANK(A411)),"",VLOOKUP($A411,Student_Registration!$B$5:$H$2000,2,0)))</f>
        <v/>
      </c>
      <c r="C411" s="63" t="str">
        <f>IF(AND(ISBLANK(A411)),"",VLOOKUP($A411,Student_Registration!$B$5:$H$2000,3,0))</f>
        <v/>
      </c>
      <c r="D411" s="65" t="str">
        <f>IF(AND(ISBLANK(A411)),"",VLOOKUP($A411,Student_Registration!$B$5:$H$2000,6,0))</f>
        <v/>
      </c>
      <c r="E411" s="57" t="str">
        <f>IF(AND(ISBLANK(A411)),"",VLOOKUP($A411,Student_Registration!$B$5:$H$2000,4,0))</f>
        <v/>
      </c>
      <c r="F411" s="63" t="str">
        <f>IF(AND(ISBLANK(A411)),"",VLOOKUP($A411,Student_Registration!$B$5:$H$2000,7,0))</f>
        <v/>
      </c>
      <c r="G411" s="63" t="str">
        <f>IF(AND(ISBLANK(A411)),"",VLOOKUP(A411,Student_Registration!$B$5:$H$2000,7,0)-SUMIF($A$5:A411,A411,$H$5:$H$5))</f>
        <v/>
      </c>
      <c r="H411" s="60"/>
      <c r="I411" s="60"/>
      <c r="J411" s="60"/>
      <c r="K411" s="60"/>
      <c r="L411" s="62"/>
    </row>
    <row r="412" spans="1:12" s="41" customFormat="1">
      <c r="A412" s="66"/>
      <c r="B412" s="64" t="str">
        <f>(IF(AND(ISBLANK(A412)),"",VLOOKUP($A412,Student_Registration!$B$5:$H$2000,2,0)))</f>
        <v/>
      </c>
      <c r="C412" s="63" t="str">
        <f>IF(AND(ISBLANK(A412)),"",VLOOKUP($A412,Student_Registration!$B$5:$H$2000,3,0))</f>
        <v/>
      </c>
      <c r="D412" s="65" t="str">
        <f>IF(AND(ISBLANK(A412)),"",VLOOKUP($A412,Student_Registration!$B$5:$H$2000,6,0))</f>
        <v/>
      </c>
      <c r="E412" s="57" t="str">
        <f>IF(AND(ISBLANK(A412)),"",VLOOKUP($A412,Student_Registration!$B$5:$H$2000,4,0))</f>
        <v/>
      </c>
      <c r="F412" s="63" t="str">
        <f>IF(AND(ISBLANK(A412)),"",VLOOKUP($A412,Student_Registration!$B$5:$H$2000,7,0))</f>
        <v/>
      </c>
      <c r="G412" s="63" t="str">
        <f>IF(AND(ISBLANK(A412)),"",VLOOKUP(A412,Student_Registration!$B$5:$H$2000,7,0)-SUMIF($A$5:A412,A412,$H$5:$H$5))</f>
        <v/>
      </c>
      <c r="H412" s="60"/>
      <c r="I412" s="60"/>
      <c r="J412" s="60"/>
      <c r="K412" s="60"/>
      <c r="L412" s="62"/>
    </row>
    <row r="413" spans="1:12" s="41" customFormat="1">
      <c r="A413" s="66"/>
      <c r="B413" s="64" t="str">
        <f>(IF(AND(ISBLANK(A413)),"",VLOOKUP($A413,Student_Registration!$B$5:$H$2000,2,0)))</f>
        <v/>
      </c>
      <c r="C413" s="63" t="str">
        <f>IF(AND(ISBLANK(A413)),"",VLOOKUP($A413,Student_Registration!$B$5:$H$2000,3,0))</f>
        <v/>
      </c>
      <c r="D413" s="65" t="str">
        <f>IF(AND(ISBLANK(A413)),"",VLOOKUP($A413,Student_Registration!$B$5:$H$2000,6,0))</f>
        <v/>
      </c>
      <c r="E413" s="57" t="str">
        <f>IF(AND(ISBLANK(A413)),"",VLOOKUP($A413,Student_Registration!$B$5:$H$2000,4,0))</f>
        <v/>
      </c>
      <c r="F413" s="63" t="str">
        <f>IF(AND(ISBLANK(A413)),"",VLOOKUP($A413,Student_Registration!$B$5:$H$2000,7,0))</f>
        <v/>
      </c>
      <c r="G413" s="63" t="str">
        <f>IF(AND(ISBLANK(A413)),"",VLOOKUP(A413,Student_Registration!$B$5:$H$2000,7,0)-SUMIF($A$5:A413,A413,$H$5:$H$5))</f>
        <v/>
      </c>
      <c r="H413" s="60"/>
      <c r="I413" s="60"/>
      <c r="J413" s="60"/>
      <c r="K413" s="60"/>
      <c r="L413" s="62"/>
    </row>
    <row r="414" spans="1:12" s="41" customFormat="1">
      <c r="A414" s="66"/>
      <c r="B414" s="64" t="str">
        <f>(IF(AND(ISBLANK(A414)),"",VLOOKUP($A414,Student_Registration!$B$5:$H$2000,2,0)))</f>
        <v/>
      </c>
      <c r="C414" s="63" t="str">
        <f>IF(AND(ISBLANK(A414)),"",VLOOKUP($A414,Student_Registration!$B$5:$H$2000,3,0))</f>
        <v/>
      </c>
      <c r="D414" s="65" t="str">
        <f>IF(AND(ISBLANK(A414)),"",VLOOKUP($A414,Student_Registration!$B$5:$H$2000,6,0))</f>
        <v/>
      </c>
      <c r="E414" s="57" t="str">
        <f>IF(AND(ISBLANK(A414)),"",VLOOKUP($A414,Student_Registration!$B$5:$H$2000,4,0))</f>
        <v/>
      </c>
      <c r="F414" s="63" t="str">
        <f>IF(AND(ISBLANK(A414)),"",VLOOKUP($A414,Student_Registration!$B$5:$H$2000,7,0))</f>
        <v/>
      </c>
      <c r="G414" s="63" t="str">
        <f>IF(AND(ISBLANK(A414)),"",VLOOKUP(A414,Student_Registration!$B$5:$H$2000,7,0)-SUMIF($A$5:A414,A414,$H$5:$H$5))</f>
        <v/>
      </c>
      <c r="H414" s="60"/>
      <c r="I414" s="60"/>
      <c r="J414" s="60"/>
      <c r="K414" s="60"/>
      <c r="L414" s="62"/>
    </row>
    <row r="415" spans="1:12" s="41" customFormat="1">
      <c r="A415" s="66"/>
      <c r="B415" s="64" t="str">
        <f>(IF(AND(ISBLANK(A415)),"",VLOOKUP($A415,Student_Registration!$B$5:$H$2000,2,0)))</f>
        <v/>
      </c>
      <c r="C415" s="63" t="str">
        <f>IF(AND(ISBLANK(A415)),"",VLOOKUP($A415,Student_Registration!$B$5:$H$2000,3,0))</f>
        <v/>
      </c>
      <c r="D415" s="65" t="str">
        <f>IF(AND(ISBLANK(A415)),"",VLOOKUP($A415,Student_Registration!$B$5:$H$2000,6,0))</f>
        <v/>
      </c>
      <c r="E415" s="57" t="str">
        <f>IF(AND(ISBLANK(A415)),"",VLOOKUP($A415,Student_Registration!$B$5:$H$2000,4,0))</f>
        <v/>
      </c>
      <c r="F415" s="63" t="str">
        <f>IF(AND(ISBLANK(A415)),"",VLOOKUP($A415,Student_Registration!$B$5:$H$2000,7,0))</f>
        <v/>
      </c>
      <c r="G415" s="63" t="str">
        <f>IF(AND(ISBLANK(A415)),"",VLOOKUP(A415,Student_Registration!$B$5:$H$2000,7,0)-SUMIF($A$5:A415,A415,$H$5:$H$5))</f>
        <v/>
      </c>
      <c r="H415" s="60"/>
      <c r="I415" s="60"/>
      <c r="J415" s="60"/>
      <c r="K415" s="60"/>
      <c r="L415" s="62"/>
    </row>
    <row r="416" spans="1:12" s="41" customFormat="1">
      <c r="A416" s="66"/>
      <c r="B416" s="64" t="str">
        <f>(IF(AND(ISBLANK(A416)),"",VLOOKUP($A416,Student_Registration!$B$5:$H$2000,2,0)))</f>
        <v/>
      </c>
      <c r="C416" s="63" t="str">
        <f>IF(AND(ISBLANK(A416)),"",VLOOKUP($A416,Student_Registration!$B$5:$H$2000,3,0))</f>
        <v/>
      </c>
      <c r="D416" s="65" t="str">
        <f>IF(AND(ISBLANK(A416)),"",VLOOKUP($A416,Student_Registration!$B$5:$H$2000,6,0))</f>
        <v/>
      </c>
      <c r="E416" s="57" t="str">
        <f>IF(AND(ISBLANK(A416)),"",VLOOKUP($A416,Student_Registration!$B$5:$H$2000,4,0))</f>
        <v/>
      </c>
      <c r="F416" s="63" t="str">
        <f>IF(AND(ISBLANK(A416)),"",VLOOKUP($A416,Student_Registration!$B$5:$H$2000,7,0))</f>
        <v/>
      </c>
      <c r="G416" s="63" t="str">
        <f>IF(AND(ISBLANK(A416)),"",VLOOKUP(A416,Student_Registration!$B$5:$H$2000,7,0)-SUMIF($A$5:A416,A416,$H$5:$H$5))</f>
        <v/>
      </c>
      <c r="H416" s="60"/>
      <c r="I416" s="60"/>
      <c r="J416" s="60"/>
      <c r="K416" s="60"/>
      <c r="L416" s="62"/>
    </row>
    <row r="417" spans="1:12" s="41" customFormat="1">
      <c r="A417" s="66"/>
      <c r="B417" s="64" t="str">
        <f>(IF(AND(ISBLANK(A417)),"",VLOOKUP($A417,Student_Registration!$B$5:$H$2000,2,0)))</f>
        <v/>
      </c>
      <c r="C417" s="63" t="str">
        <f>IF(AND(ISBLANK(A417)),"",VLOOKUP($A417,Student_Registration!$B$5:$H$2000,3,0))</f>
        <v/>
      </c>
      <c r="D417" s="65" t="str">
        <f>IF(AND(ISBLANK(A417)),"",VLOOKUP($A417,Student_Registration!$B$5:$H$2000,6,0))</f>
        <v/>
      </c>
      <c r="E417" s="57" t="str">
        <f>IF(AND(ISBLANK(A417)),"",VLOOKUP($A417,Student_Registration!$B$5:$H$2000,4,0))</f>
        <v/>
      </c>
      <c r="F417" s="63" t="str">
        <f>IF(AND(ISBLANK(A417)),"",VLOOKUP($A417,Student_Registration!$B$5:$H$2000,7,0))</f>
        <v/>
      </c>
      <c r="G417" s="63" t="str">
        <f>IF(AND(ISBLANK(A417)),"",VLOOKUP(A417,Student_Registration!$B$5:$H$2000,7,0)-SUMIF($A$5:A417,A417,$H$5:$H$5))</f>
        <v/>
      </c>
      <c r="H417" s="60"/>
      <c r="I417" s="60"/>
      <c r="J417" s="60"/>
      <c r="K417" s="60"/>
      <c r="L417" s="62"/>
    </row>
    <row r="418" spans="1:12" s="41" customFormat="1">
      <c r="A418" s="66"/>
      <c r="B418" s="64" t="str">
        <f>(IF(AND(ISBLANK(A418)),"",VLOOKUP($A418,Student_Registration!$B$5:$H$2000,2,0)))</f>
        <v/>
      </c>
      <c r="C418" s="63" t="str">
        <f>IF(AND(ISBLANK(A418)),"",VLOOKUP($A418,Student_Registration!$B$5:$H$2000,3,0))</f>
        <v/>
      </c>
      <c r="D418" s="65" t="str">
        <f>IF(AND(ISBLANK(A418)),"",VLOOKUP($A418,Student_Registration!$B$5:$H$2000,6,0))</f>
        <v/>
      </c>
      <c r="E418" s="57" t="str">
        <f>IF(AND(ISBLANK(A418)),"",VLOOKUP($A418,Student_Registration!$B$5:$H$2000,4,0))</f>
        <v/>
      </c>
      <c r="F418" s="63" t="str">
        <f>IF(AND(ISBLANK(A418)),"",VLOOKUP($A418,Student_Registration!$B$5:$H$2000,7,0))</f>
        <v/>
      </c>
      <c r="G418" s="63" t="str">
        <f>IF(AND(ISBLANK(A418)),"",VLOOKUP(A418,Student_Registration!$B$5:$H$2000,7,0)-SUMIF($A$5:A418,A418,$H$5:$H$5))</f>
        <v/>
      </c>
      <c r="H418" s="60"/>
      <c r="I418" s="60"/>
      <c r="J418" s="60"/>
      <c r="K418" s="60"/>
      <c r="L418" s="62"/>
    </row>
    <row r="419" spans="1:12" s="41" customFormat="1">
      <c r="A419" s="66"/>
      <c r="B419" s="64" t="str">
        <f>(IF(AND(ISBLANK(A419)),"",VLOOKUP($A419,Student_Registration!$B$5:$H$2000,2,0)))</f>
        <v/>
      </c>
      <c r="C419" s="63" t="str">
        <f>IF(AND(ISBLANK(A419)),"",VLOOKUP($A419,Student_Registration!$B$5:$H$2000,3,0))</f>
        <v/>
      </c>
      <c r="D419" s="65" t="str">
        <f>IF(AND(ISBLANK(A419)),"",VLOOKUP($A419,Student_Registration!$B$5:$H$2000,6,0))</f>
        <v/>
      </c>
      <c r="E419" s="57" t="str">
        <f>IF(AND(ISBLANK(A419)),"",VLOOKUP($A419,Student_Registration!$B$5:$H$2000,4,0))</f>
        <v/>
      </c>
      <c r="F419" s="63" t="str">
        <f>IF(AND(ISBLANK(A419)),"",VLOOKUP($A419,Student_Registration!$B$5:$H$2000,7,0))</f>
        <v/>
      </c>
      <c r="G419" s="63" t="str">
        <f>IF(AND(ISBLANK(A419)),"",VLOOKUP(A419,Student_Registration!$B$5:$H$2000,7,0)-SUMIF($A$5:A419,A419,$H$5:$H$5))</f>
        <v/>
      </c>
      <c r="H419" s="60"/>
      <c r="I419" s="60"/>
      <c r="J419" s="60"/>
      <c r="K419" s="60"/>
      <c r="L419" s="62"/>
    </row>
    <row r="420" spans="1:12" s="41" customFormat="1">
      <c r="A420" s="66"/>
      <c r="B420" s="64" t="str">
        <f>(IF(AND(ISBLANK(A420)),"",VLOOKUP($A420,Student_Registration!$B$5:$H$2000,2,0)))</f>
        <v/>
      </c>
      <c r="C420" s="63" t="str">
        <f>IF(AND(ISBLANK(A420)),"",VLOOKUP($A420,Student_Registration!$B$5:$H$2000,3,0))</f>
        <v/>
      </c>
      <c r="D420" s="65" t="str">
        <f>IF(AND(ISBLANK(A420)),"",VLOOKUP($A420,Student_Registration!$B$5:$H$2000,6,0))</f>
        <v/>
      </c>
      <c r="E420" s="57" t="str">
        <f>IF(AND(ISBLANK(A420)),"",VLOOKUP($A420,Student_Registration!$B$5:$H$2000,4,0))</f>
        <v/>
      </c>
      <c r="F420" s="63" t="str">
        <f>IF(AND(ISBLANK(A420)),"",VLOOKUP($A420,Student_Registration!$B$5:$H$2000,7,0))</f>
        <v/>
      </c>
      <c r="G420" s="63" t="str">
        <f>IF(AND(ISBLANK(A420)),"",VLOOKUP(A420,Student_Registration!$B$5:$H$2000,7,0)-SUMIF($A$5:A420,A420,$H$5:$H$5))</f>
        <v/>
      </c>
      <c r="H420" s="60"/>
      <c r="I420" s="60"/>
      <c r="J420" s="60"/>
      <c r="K420" s="60"/>
      <c r="L420" s="62"/>
    </row>
    <row r="421" spans="1:12" s="41" customFormat="1">
      <c r="A421" s="66"/>
      <c r="B421" s="64" t="str">
        <f>(IF(AND(ISBLANK(A421)),"",VLOOKUP($A421,Student_Registration!$B$5:$H$2000,2,0)))</f>
        <v/>
      </c>
      <c r="C421" s="63" t="str">
        <f>IF(AND(ISBLANK(A421)),"",VLOOKUP($A421,Student_Registration!$B$5:$H$2000,3,0))</f>
        <v/>
      </c>
      <c r="D421" s="65" t="str">
        <f>IF(AND(ISBLANK(A421)),"",VLOOKUP($A421,Student_Registration!$B$5:$H$2000,6,0))</f>
        <v/>
      </c>
      <c r="E421" s="57" t="str">
        <f>IF(AND(ISBLANK(A421)),"",VLOOKUP($A421,Student_Registration!$B$5:$H$2000,4,0))</f>
        <v/>
      </c>
      <c r="F421" s="63" t="str">
        <f>IF(AND(ISBLANK(A421)),"",VLOOKUP($A421,Student_Registration!$B$5:$H$2000,7,0))</f>
        <v/>
      </c>
      <c r="G421" s="63" t="str">
        <f>IF(AND(ISBLANK(A421)),"",VLOOKUP(A421,Student_Registration!$B$5:$H$2000,7,0)-SUMIF($A$5:A421,A421,$H$5:$H$5))</f>
        <v/>
      </c>
      <c r="H421" s="60"/>
      <c r="I421" s="60"/>
      <c r="J421" s="60"/>
      <c r="K421" s="60"/>
      <c r="L421" s="62"/>
    </row>
    <row r="422" spans="1:12" s="41" customFormat="1">
      <c r="A422" s="66"/>
      <c r="B422" s="64" t="str">
        <f>(IF(AND(ISBLANK(A422)),"",VLOOKUP($A422,Student_Registration!$B$5:$H$2000,2,0)))</f>
        <v/>
      </c>
      <c r="C422" s="63" t="str">
        <f>IF(AND(ISBLANK(A422)),"",VLOOKUP($A422,Student_Registration!$B$5:$H$2000,3,0))</f>
        <v/>
      </c>
      <c r="D422" s="65" t="str">
        <f>IF(AND(ISBLANK(A422)),"",VLOOKUP($A422,Student_Registration!$B$5:$H$2000,6,0))</f>
        <v/>
      </c>
      <c r="E422" s="57" t="str">
        <f>IF(AND(ISBLANK(A422)),"",VLOOKUP($A422,Student_Registration!$B$5:$H$2000,4,0))</f>
        <v/>
      </c>
      <c r="F422" s="63" t="str">
        <f>IF(AND(ISBLANK(A422)),"",VLOOKUP($A422,Student_Registration!$B$5:$H$2000,7,0))</f>
        <v/>
      </c>
      <c r="G422" s="63" t="str">
        <f>IF(AND(ISBLANK(A422)),"",VLOOKUP(A422,Student_Registration!$B$5:$H$2000,7,0)-SUMIF($A$5:A422,A422,$H$5:$H$5))</f>
        <v/>
      </c>
      <c r="H422" s="60"/>
      <c r="I422" s="60"/>
      <c r="J422" s="60"/>
      <c r="K422" s="60"/>
      <c r="L422" s="62"/>
    </row>
    <row r="423" spans="1:12" s="41" customFormat="1">
      <c r="A423" s="66"/>
      <c r="B423" s="64" t="str">
        <f>(IF(AND(ISBLANK(A423)),"",VLOOKUP($A423,Student_Registration!$B$5:$H$2000,2,0)))</f>
        <v/>
      </c>
      <c r="C423" s="63" t="str">
        <f>IF(AND(ISBLANK(A423)),"",VLOOKUP($A423,Student_Registration!$B$5:$H$2000,3,0))</f>
        <v/>
      </c>
      <c r="D423" s="65" t="str">
        <f>IF(AND(ISBLANK(A423)),"",VLOOKUP($A423,Student_Registration!$B$5:$H$2000,6,0))</f>
        <v/>
      </c>
      <c r="E423" s="57" t="str">
        <f>IF(AND(ISBLANK(A423)),"",VLOOKUP($A423,Student_Registration!$B$5:$H$2000,4,0))</f>
        <v/>
      </c>
      <c r="F423" s="63" t="str">
        <f>IF(AND(ISBLANK(A423)),"",VLOOKUP($A423,Student_Registration!$B$5:$H$2000,7,0))</f>
        <v/>
      </c>
      <c r="G423" s="63" t="str">
        <f>IF(AND(ISBLANK(A423)),"",VLOOKUP(A423,Student_Registration!$B$5:$H$2000,7,0)-SUMIF($A$5:A423,A423,$H$5:$H$5))</f>
        <v/>
      </c>
      <c r="H423" s="60"/>
      <c r="I423" s="60"/>
      <c r="J423" s="60"/>
      <c r="K423" s="60"/>
      <c r="L423" s="62"/>
    </row>
    <row r="424" spans="1:12" s="41" customFormat="1">
      <c r="A424" s="66"/>
      <c r="B424" s="64" t="str">
        <f>(IF(AND(ISBLANK(A424)),"",VLOOKUP($A424,Student_Registration!$B$5:$H$2000,2,0)))</f>
        <v/>
      </c>
      <c r="C424" s="63" t="str">
        <f>IF(AND(ISBLANK(A424)),"",VLOOKUP($A424,Student_Registration!$B$5:$H$2000,3,0))</f>
        <v/>
      </c>
      <c r="D424" s="65" t="str">
        <f>IF(AND(ISBLANK(A424)),"",VLOOKUP($A424,Student_Registration!$B$5:$H$2000,6,0))</f>
        <v/>
      </c>
      <c r="E424" s="57" t="str">
        <f>IF(AND(ISBLANK(A424)),"",VLOOKUP($A424,Student_Registration!$B$5:$H$2000,4,0))</f>
        <v/>
      </c>
      <c r="F424" s="63" t="str">
        <f>IF(AND(ISBLANK(A424)),"",VLOOKUP($A424,Student_Registration!$B$5:$H$2000,7,0))</f>
        <v/>
      </c>
      <c r="G424" s="63" t="str">
        <f>IF(AND(ISBLANK(A424)),"",VLOOKUP(A424,Student_Registration!$B$5:$H$2000,7,0)-SUMIF($A$5:A424,A424,$H$5:$H$5))</f>
        <v/>
      </c>
      <c r="H424" s="60"/>
      <c r="I424" s="60"/>
      <c r="J424" s="60"/>
      <c r="K424" s="60"/>
      <c r="L424" s="62"/>
    </row>
    <row r="425" spans="1:12" s="41" customFormat="1">
      <c r="A425" s="66"/>
      <c r="B425" s="64" t="str">
        <f>(IF(AND(ISBLANK(A425)),"",VLOOKUP($A425,Student_Registration!$B$5:$H$2000,2,0)))</f>
        <v/>
      </c>
      <c r="C425" s="63" t="str">
        <f>IF(AND(ISBLANK(A425)),"",VLOOKUP($A425,Student_Registration!$B$5:$H$2000,3,0))</f>
        <v/>
      </c>
      <c r="D425" s="65" t="str">
        <f>IF(AND(ISBLANK(A425)),"",VLOOKUP($A425,Student_Registration!$B$5:$H$2000,6,0))</f>
        <v/>
      </c>
      <c r="E425" s="57" t="str">
        <f>IF(AND(ISBLANK(A425)),"",VLOOKUP($A425,Student_Registration!$B$5:$H$2000,4,0))</f>
        <v/>
      </c>
      <c r="F425" s="63" t="str">
        <f>IF(AND(ISBLANK(A425)),"",VLOOKUP($A425,Student_Registration!$B$5:$H$2000,7,0))</f>
        <v/>
      </c>
      <c r="G425" s="63" t="str">
        <f>IF(AND(ISBLANK(A425)),"",VLOOKUP(A425,Student_Registration!$B$5:$H$2000,7,0)-SUMIF($A$5:A425,A425,$H$5:$H$5))</f>
        <v/>
      </c>
      <c r="H425" s="60"/>
      <c r="I425" s="60"/>
      <c r="J425" s="60"/>
      <c r="K425" s="60"/>
      <c r="L425" s="62"/>
    </row>
    <row r="426" spans="1:12" s="41" customFormat="1">
      <c r="A426" s="66"/>
      <c r="B426" s="64" t="str">
        <f>(IF(AND(ISBLANK(A426)),"",VLOOKUP($A426,Student_Registration!$B$5:$H$2000,2,0)))</f>
        <v/>
      </c>
      <c r="C426" s="63" t="str">
        <f>IF(AND(ISBLANK(A426)),"",VLOOKUP($A426,Student_Registration!$B$5:$H$2000,3,0))</f>
        <v/>
      </c>
      <c r="D426" s="65" t="str">
        <f>IF(AND(ISBLANK(A426)),"",VLOOKUP($A426,Student_Registration!$B$5:$H$2000,6,0))</f>
        <v/>
      </c>
      <c r="E426" s="57" t="str">
        <f>IF(AND(ISBLANK(A426)),"",VLOOKUP($A426,Student_Registration!$B$5:$H$2000,4,0))</f>
        <v/>
      </c>
      <c r="F426" s="63" t="str">
        <f>IF(AND(ISBLANK(A426)),"",VLOOKUP($A426,Student_Registration!$B$5:$H$2000,7,0))</f>
        <v/>
      </c>
      <c r="G426" s="63" t="str">
        <f>IF(AND(ISBLANK(A426)),"",VLOOKUP(A426,Student_Registration!$B$5:$H$2000,7,0)-SUMIF($A$5:A426,A426,$H$5:$H$5))</f>
        <v/>
      </c>
      <c r="H426" s="60"/>
      <c r="I426" s="60"/>
      <c r="J426" s="60"/>
      <c r="K426" s="60"/>
      <c r="L426" s="62"/>
    </row>
    <row r="427" spans="1:12" s="41" customFormat="1">
      <c r="A427" s="66"/>
      <c r="B427" s="64" t="str">
        <f>(IF(AND(ISBLANK(A427)),"",VLOOKUP($A427,Student_Registration!$B$5:$H$2000,2,0)))</f>
        <v/>
      </c>
      <c r="C427" s="63" t="str">
        <f>IF(AND(ISBLANK(A427)),"",VLOOKUP($A427,Student_Registration!$B$5:$H$2000,3,0))</f>
        <v/>
      </c>
      <c r="D427" s="65" t="str">
        <f>IF(AND(ISBLANK(A427)),"",VLOOKUP($A427,Student_Registration!$B$5:$H$2000,6,0))</f>
        <v/>
      </c>
      <c r="E427" s="57" t="str">
        <f>IF(AND(ISBLANK(A427)),"",VLOOKUP($A427,Student_Registration!$B$5:$H$2000,4,0))</f>
        <v/>
      </c>
      <c r="F427" s="63" t="str">
        <f>IF(AND(ISBLANK(A427)),"",VLOOKUP($A427,Student_Registration!$B$5:$H$2000,7,0))</f>
        <v/>
      </c>
      <c r="G427" s="63" t="str">
        <f>IF(AND(ISBLANK(A427)),"",VLOOKUP(A427,Student_Registration!$B$5:$H$2000,7,0)-SUMIF($A$5:A427,A427,$H$5:$H$5))</f>
        <v/>
      </c>
      <c r="H427" s="60"/>
      <c r="I427" s="60"/>
      <c r="J427" s="60"/>
      <c r="K427" s="60"/>
      <c r="L427" s="62"/>
    </row>
    <row r="428" spans="1:12" s="41" customFormat="1">
      <c r="A428" s="66"/>
      <c r="B428" s="64" t="str">
        <f>(IF(AND(ISBLANK(A428)),"",VLOOKUP($A428,Student_Registration!$B$5:$H$2000,2,0)))</f>
        <v/>
      </c>
      <c r="C428" s="63" t="str">
        <f>IF(AND(ISBLANK(A428)),"",VLOOKUP($A428,Student_Registration!$B$5:$H$2000,3,0))</f>
        <v/>
      </c>
      <c r="D428" s="65" t="str">
        <f>IF(AND(ISBLANK(A428)),"",VLOOKUP($A428,Student_Registration!$B$5:$H$2000,6,0))</f>
        <v/>
      </c>
      <c r="E428" s="57" t="str">
        <f>IF(AND(ISBLANK(A428)),"",VLOOKUP($A428,Student_Registration!$B$5:$H$2000,4,0))</f>
        <v/>
      </c>
      <c r="F428" s="63" t="str">
        <f>IF(AND(ISBLANK(A428)),"",VLOOKUP($A428,Student_Registration!$B$5:$H$2000,7,0))</f>
        <v/>
      </c>
      <c r="G428" s="63" t="str">
        <f>IF(AND(ISBLANK(A428)),"",VLOOKUP(A428,Student_Registration!$B$5:$H$2000,7,0)-SUMIF($A$5:A428,A428,$H$5:$H$5))</f>
        <v/>
      </c>
      <c r="H428" s="60"/>
      <c r="I428" s="60"/>
      <c r="J428" s="60"/>
      <c r="K428" s="60"/>
      <c r="L428" s="62"/>
    </row>
    <row r="429" spans="1:12" s="41" customFormat="1">
      <c r="A429" s="66"/>
      <c r="B429" s="64" t="str">
        <f>(IF(AND(ISBLANK(A429)),"",VLOOKUP($A429,Student_Registration!$B$5:$H$2000,2,0)))</f>
        <v/>
      </c>
      <c r="C429" s="63" t="str">
        <f>IF(AND(ISBLANK(A429)),"",VLOOKUP($A429,Student_Registration!$B$5:$H$2000,3,0))</f>
        <v/>
      </c>
      <c r="D429" s="65" t="str">
        <f>IF(AND(ISBLANK(A429)),"",VLOOKUP($A429,Student_Registration!$B$5:$H$2000,6,0))</f>
        <v/>
      </c>
      <c r="E429" s="57" t="str">
        <f>IF(AND(ISBLANK(A429)),"",VLOOKUP($A429,Student_Registration!$B$5:$H$2000,4,0))</f>
        <v/>
      </c>
      <c r="F429" s="63" t="str">
        <f>IF(AND(ISBLANK(A429)),"",VLOOKUP($A429,Student_Registration!$B$5:$H$2000,7,0))</f>
        <v/>
      </c>
      <c r="G429" s="63" t="str">
        <f>IF(AND(ISBLANK(A429)),"",VLOOKUP(A429,Student_Registration!$B$5:$H$2000,7,0)-SUMIF($A$5:A429,A429,$H$5:$H$5))</f>
        <v/>
      </c>
      <c r="H429" s="60"/>
      <c r="I429" s="60"/>
      <c r="J429" s="60"/>
      <c r="K429" s="60"/>
      <c r="L429" s="62"/>
    </row>
    <row r="430" spans="1:12" s="41" customFormat="1">
      <c r="A430" s="66"/>
      <c r="B430" s="64" t="str">
        <f>(IF(AND(ISBLANK(A430)),"",VLOOKUP($A430,Student_Registration!$B$5:$H$2000,2,0)))</f>
        <v/>
      </c>
      <c r="C430" s="63" t="str">
        <f>IF(AND(ISBLANK(A430)),"",VLOOKUP($A430,Student_Registration!$B$5:$H$2000,3,0))</f>
        <v/>
      </c>
      <c r="D430" s="65" t="str">
        <f>IF(AND(ISBLANK(A430)),"",VLOOKUP($A430,Student_Registration!$B$5:$H$2000,6,0))</f>
        <v/>
      </c>
      <c r="E430" s="57" t="str">
        <f>IF(AND(ISBLANK(A430)),"",VLOOKUP($A430,Student_Registration!$B$5:$H$2000,4,0))</f>
        <v/>
      </c>
      <c r="F430" s="63" t="str">
        <f>IF(AND(ISBLANK(A430)),"",VLOOKUP($A430,Student_Registration!$B$5:$H$2000,7,0))</f>
        <v/>
      </c>
      <c r="G430" s="63" t="str">
        <f>IF(AND(ISBLANK(A430)),"",VLOOKUP(A430,Student_Registration!$B$5:$H$2000,7,0)-SUMIF($A$5:A430,A430,$H$5:$H$5))</f>
        <v/>
      </c>
      <c r="H430" s="60"/>
      <c r="I430" s="60"/>
      <c r="J430" s="60"/>
      <c r="K430" s="60"/>
      <c r="L430" s="62"/>
    </row>
    <row r="431" spans="1:12" s="41" customFormat="1">
      <c r="A431" s="66"/>
      <c r="B431" s="64" t="str">
        <f>(IF(AND(ISBLANK(A431)),"",VLOOKUP($A431,Student_Registration!$B$5:$H$2000,2,0)))</f>
        <v/>
      </c>
      <c r="C431" s="63" t="str">
        <f>IF(AND(ISBLANK(A431)),"",VLOOKUP($A431,Student_Registration!$B$5:$H$2000,3,0))</f>
        <v/>
      </c>
      <c r="D431" s="65" t="str">
        <f>IF(AND(ISBLANK(A431)),"",VLOOKUP($A431,Student_Registration!$B$5:$H$2000,6,0))</f>
        <v/>
      </c>
      <c r="E431" s="57" t="str">
        <f>IF(AND(ISBLANK(A431)),"",VLOOKUP($A431,Student_Registration!$B$5:$H$2000,4,0))</f>
        <v/>
      </c>
      <c r="F431" s="63" t="str">
        <f>IF(AND(ISBLANK(A431)),"",VLOOKUP($A431,Student_Registration!$B$5:$H$2000,7,0))</f>
        <v/>
      </c>
      <c r="G431" s="63" t="str">
        <f>IF(AND(ISBLANK(A431)),"",VLOOKUP(A431,Student_Registration!$B$5:$H$2000,7,0)-SUMIF($A$5:A431,A431,$H$5:$H$5))</f>
        <v/>
      </c>
      <c r="H431" s="60"/>
      <c r="I431" s="60"/>
      <c r="J431" s="60"/>
      <c r="K431" s="60"/>
      <c r="L431" s="62"/>
    </row>
    <row r="432" spans="1:12" s="41" customFormat="1">
      <c r="A432" s="66"/>
      <c r="B432" s="64" t="str">
        <f>(IF(AND(ISBLANK(A432)),"",VLOOKUP($A432,Student_Registration!$B$5:$H$2000,2,0)))</f>
        <v/>
      </c>
      <c r="C432" s="63" t="str">
        <f>IF(AND(ISBLANK(A432)),"",VLOOKUP($A432,Student_Registration!$B$5:$H$2000,3,0))</f>
        <v/>
      </c>
      <c r="D432" s="65" t="str">
        <f>IF(AND(ISBLANK(A432)),"",VLOOKUP($A432,Student_Registration!$B$5:$H$2000,6,0))</f>
        <v/>
      </c>
      <c r="E432" s="57" t="str">
        <f>IF(AND(ISBLANK(A432)),"",VLOOKUP($A432,Student_Registration!$B$5:$H$2000,4,0))</f>
        <v/>
      </c>
      <c r="F432" s="63" t="str">
        <f>IF(AND(ISBLANK(A432)),"",VLOOKUP($A432,Student_Registration!$B$5:$H$2000,7,0))</f>
        <v/>
      </c>
      <c r="G432" s="63" t="str">
        <f>IF(AND(ISBLANK(A432)),"",VLOOKUP(A432,Student_Registration!$B$5:$H$2000,7,0)-SUMIF($A$5:A432,A432,$H$5:$H$5))</f>
        <v/>
      </c>
      <c r="H432" s="60"/>
      <c r="I432" s="60"/>
      <c r="J432" s="60"/>
      <c r="K432" s="60"/>
      <c r="L432" s="62"/>
    </row>
    <row r="433" spans="1:12" s="41" customFormat="1">
      <c r="A433" s="66"/>
      <c r="B433" s="64" t="str">
        <f>(IF(AND(ISBLANK(A433)),"",VLOOKUP($A433,Student_Registration!$B$5:$H$2000,2,0)))</f>
        <v/>
      </c>
      <c r="C433" s="63" t="str">
        <f>IF(AND(ISBLANK(A433)),"",VLOOKUP($A433,Student_Registration!$B$5:$H$2000,3,0))</f>
        <v/>
      </c>
      <c r="D433" s="65" t="str">
        <f>IF(AND(ISBLANK(A433)),"",VLOOKUP($A433,Student_Registration!$B$5:$H$2000,6,0))</f>
        <v/>
      </c>
      <c r="E433" s="57" t="str">
        <f>IF(AND(ISBLANK(A433)),"",VLOOKUP($A433,Student_Registration!$B$5:$H$2000,4,0))</f>
        <v/>
      </c>
      <c r="F433" s="63" t="str">
        <f>IF(AND(ISBLANK(A433)),"",VLOOKUP($A433,Student_Registration!$B$5:$H$2000,7,0))</f>
        <v/>
      </c>
      <c r="G433" s="63" t="str">
        <f>IF(AND(ISBLANK(A433)),"",VLOOKUP(A433,Student_Registration!$B$5:$H$2000,7,0)-SUMIF($A$5:A433,A433,$H$5:$H$5))</f>
        <v/>
      </c>
      <c r="H433" s="60"/>
      <c r="I433" s="60"/>
      <c r="J433" s="60"/>
      <c r="K433" s="60"/>
      <c r="L433" s="62"/>
    </row>
    <row r="434" spans="1:12" s="41" customFormat="1">
      <c r="A434" s="66"/>
      <c r="B434" s="64" t="str">
        <f>(IF(AND(ISBLANK(A434)),"",VLOOKUP($A434,Student_Registration!$B$5:$H$2000,2,0)))</f>
        <v/>
      </c>
      <c r="C434" s="63" t="str">
        <f>IF(AND(ISBLANK(A434)),"",VLOOKUP($A434,Student_Registration!$B$5:$H$2000,3,0))</f>
        <v/>
      </c>
      <c r="D434" s="65" t="str">
        <f>IF(AND(ISBLANK(A434)),"",VLOOKUP($A434,Student_Registration!$B$5:$H$2000,6,0))</f>
        <v/>
      </c>
      <c r="E434" s="57" t="str">
        <f>IF(AND(ISBLANK(A434)),"",VLOOKUP($A434,Student_Registration!$B$5:$H$2000,4,0))</f>
        <v/>
      </c>
      <c r="F434" s="63" t="str">
        <f>IF(AND(ISBLANK(A434)),"",VLOOKUP($A434,Student_Registration!$B$5:$H$2000,7,0))</f>
        <v/>
      </c>
      <c r="G434" s="63" t="str">
        <f>IF(AND(ISBLANK(A434)),"",VLOOKUP(A434,Student_Registration!$B$5:$H$2000,7,0)-SUMIF($A$5:A434,A434,$H$5:$H$5))</f>
        <v/>
      </c>
      <c r="H434" s="60"/>
      <c r="I434" s="60"/>
      <c r="J434" s="60"/>
      <c r="K434" s="60"/>
      <c r="L434" s="62"/>
    </row>
    <row r="435" spans="1:12" s="41" customFormat="1">
      <c r="A435" s="66"/>
      <c r="B435" s="64" t="str">
        <f>(IF(AND(ISBLANK(A435)),"",VLOOKUP($A435,Student_Registration!$B$5:$H$2000,2,0)))</f>
        <v/>
      </c>
      <c r="C435" s="63" t="str">
        <f>IF(AND(ISBLANK(A435)),"",VLOOKUP($A435,Student_Registration!$B$5:$H$2000,3,0))</f>
        <v/>
      </c>
      <c r="D435" s="65" t="str">
        <f>IF(AND(ISBLANK(A435)),"",VLOOKUP($A435,Student_Registration!$B$5:$H$2000,6,0))</f>
        <v/>
      </c>
      <c r="E435" s="57" t="str">
        <f>IF(AND(ISBLANK(A435)),"",VLOOKUP($A435,Student_Registration!$B$5:$H$2000,4,0))</f>
        <v/>
      </c>
      <c r="F435" s="63" t="str">
        <f>IF(AND(ISBLANK(A435)),"",VLOOKUP($A435,Student_Registration!$B$5:$H$2000,7,0))</f>
        <v/>
      </c>
      <c r="G435" s="63" t="str">
        <f>IF(AND(ISBLANK(A435)),"",VLOOKUP(A435,Student_Registration!$B$5:$H$2000,7,0)-SUMIF($A$5:A435,A435,$H$5:$H$5))</f>
        <v/>
      </c>
      <c r="H435" s="60"/>
      <c r="I435" s="60"/>
      <c r="J435" s="60"/>
      <c r="K435" s="60"/>
      <c r="L435" s="62"/>
    </row>
    <row r="436" spans="1:12" s="41" customFormat="1">
      <c r="A436" s="66"/>
      <c r="B436" s="64" t="str">
        <f>(IF(AND(ISBLANK(A436)),"",VLOOKUP($A436,Student_Registration!$B$5:$H$2000,2,0)))</f>
        <v/>
      </c>
      <c r="C436" s="63" t="str">
        <f>IF(AND(ISBLANK(A436)),"",VLOOKUP($A436,Student_Registration!$B$5:$H$2000,3,0))</f>
        <v/>
      </c>
      <c r="D436" s="65" t="str">
        <f>IF(AND(ISBLANK(A436)),"",VLOOKUP($A436,Student_Registration!$B$5:$H$2000,6,0))</f>
        <v/>
      </c>
      <c r="E436" s="57" t="str">
        <f>IF(AND(ISBLANK(A436)),"",VLOOKUP($A436,Student_Registration!$B$5:$H$2000,4,0))</f>
        <v/>
      </c>
      <c r="F436" s="63" t="str">
        <f>IF(AND(ISBLANK(A436)),"",VLOOKUP($A436,Student_Registration!$B$5:$H$2000,7,0))</f>
        <v/>
      </c>
      <c r="G436" s="63" t="str">
        <f>IF(AND(ISBLANK(A436)),"",VLOOKUP(A436,Student_Registration!$B$5:$H$2000,7,0)-SUMIF($A$5:A436,A436,$H$5:$H$5))</f>
        <v/>
      </c>
      <c r="H436" s="60"/>
      <c r="I436" s="60"/>
      <c r="J436" s="60"/>
      <c r="K436" s="60"/>
      <c r="L436" s="62"/>
    </row>
    <row r="437" spans="1:12" s="41" customFormat="1">
      <c r="A437" s="66"/>
      <c r="B437" s="64" t="str">
        <f>(IF(AND(ISBLANK(A437)),"",VLOOKUP($A437,Student_Registration!$B$5:$H$2000,2,0)))</f>
        <v/>
      </c>
      <c r="C437" s="63" t="str">
        <f>IF(AND(ISBLANK(A437)),"",VLOOKUP($A437,Student_Registration!$B$5:$H$2000,3,0))</f>
        <v/>
      </c>
      <c r="D437" s="65" t="str">
        <f>IF(AND(ISBLANK(A437)),"",VLOOKUP($A437,Student_Registration!$B$5:$H$2000,6,0))</f>
        <v/>
      </c>
      <c r="E437" s="57" t="str">
        <f>IF(AND(ISBLANK(A437)),"",VLOOKUP($A437,Student_Registration!$B$5:$H$2000,4,0))</f>
        <v/>
      </c>
      <c r="F437" s="63" t="str">
        <f>IF(AND(ISBLANK(A437)),"",VLOOKUP($A437,Student_Registration!$B$5:$H$2000,7,0))</f>
        <v/>
      </c>
      <c r="G437" s="63" t="str">
        <f>IF(AND(ISBLANK(A437)),"",VLOOKUP(A437,Student_Registration!$B$5:$H$2000,7,0)-SUMIF($A$5:A437,A437,$H$5:$H$5))</f>
        <v/>
      </c>
      <c r="H437" s="60"/>
      <c r="I437" s="60"/>
      <c r="J437" s="60"/>
      <c r="K437" s="60"/>
      <c r="L437" s="62"/>
    </row>
    <row r="438" spans="1:12" s="41" customFormat="1">
      <c r="A438" s="66"/>
      <c r="B438" s="64" t="str">
        <f>(IF(AND(ISBLANK(A438)),"",VLOOKUP($A438,Student_Registration!$B$5:$H$2000,2,0)))</f>
        <v/>
      </c>
      <c r="C438" s="63" t="str">
        <f>IF(AND(ISBLANK(A438)),"",VLOOKUP($A438,Student_Registration!$B$5:$H$2000,3,0))</f>
        <v/>
      </c>
      <c r="D438" s="65" t="str">
        <f>IF(AND(ISBLANK(A438)),"",VLOOKUP($A438,Student_Registration!$B$5:$H$2000,6,0))</f>
        <v/>
      </c>
      <c r="E438" s="57" t="str">
        <f>IF(AND(ISBLANK(A438)),"",VLOOKUP($A438,Student_Registration!$B$5:$H$2000,4,0))</f>
        <v/>
      </c>
      <c r="F438" s="63" t="str">
        <f>IF(AND(ISBLANK(A438)),"",VLOOKUP($A438,Student_Registration!$B$5:$H$2000,7,0))</f>
        <v/>
      </c>
      <c r="G438" s="63" t="str">
        <f>IF(AND(ISBLANK(A438)),"",VLOOKUP(A438,Student_Registration!$B$5:$H$2000,7,0)-SUMIF($A$5:A438,A438,$H$5:$H$5))</f>
        <v/>
      </c>
      <c r="H438" s="60"/>
      <c r="I438" s="60"/>
      <c r="J438" s="60"/>
      <c r="K438" s="60"/>
      <c r="L438" s="62"/>
    </row>
    <row r="439" spans="1:12" s="41" customFormat="1">
      <c r="A439" s="66"/>
      <c r="B439" s="64" t="str">
        <f>(IF(AND(ISBLANK(A439)),"",VLOOKUP($A439,Student_Registration!$B$5:$H$2000,2,0)))</f>
        <v/>
      </c>
      <c r="C439" s="63" t="str">
        <f>IF(AND(ISBLANK(A439)),"",VLOOKUP($A439,Student_Registration!$B$5:$H$2000,3,0))</f>
        <v/>
      </c>
      <c r="D439" s="65" t="str">
        <f>IF(AND(ISBLANK(A439)),"",VLOOKUP($A439,Student_Registration!$B$5:$H$2000,6,0))</f>
        <v/>
      </c>
      <c r="E439" s="57" t="str">
        <f>IF(AND(ISBLANK(A439)),"",VLOOKUP($A439,Student_Registration!$B$5:$H$2000,4,0))</f>
        <v/>
      </c>
      <c r="F439" s="63" t="str">
        <f>IF(AND(ISBLANK(A439)),"",VLOOKUP($A439,Student_Registration!$B$5:$H$2000,7,0))</f>
        <v/>
      </c>
      <c r="G439" s="63" t="str">
        <f>IF(AND(ISBLANK(A439)),"",VLOOKUP(A439,Student_Registration!$B$5:$H$2000,7,0)-SUMIF($A$5:A439,A439,$H$5:$H$5))</f>
        <v/>
      </c>
      <c r="H439" s="60"/>
      <c r="I439" s="60"/>
      <c r="J439" s="60"/>
      <c r="K439" s="60"/>
      <c r="L439" s="62"/>
    </row>
    <row r="440" spans="1:12" s="41" customFormat="1">
      <c r="A440" s="66"/>
      <c r="B440" s="64" t="str">
        <f>(IF(AND(ISBLANK(A440)),"",VLOOKUP($A440,Student_Registration!$B$5:$H$2000,2,0)))</f>
        <v/>
      </c>
      <c r="C440" s="63" t="str">
        <f>IF(AND(ISBLANK(A440)),"",VLOOKUP($A440,Student_Registration!$B$5:$H$2000,3,0))</f>
        <v/>
      </c>
      <c r="D440" s="65" t="str">
        <f>IF(AND(ISBLANK(A440)),"",VLOOKUP($A440,Student_Registration!$B$5:$H$2000,6,0))</f>
        <v/>
      </c>
      <c r="E440" s="57" t="str">
        <f>IF(AND(ISBLANK(A440)),"",VLOOKUP($A440,Student_Registration!$B$5:$H$2000,4,0))</f>
        <v/>
      </c>
      <c r="F440" s="63" t="str">
        <f>IF(AND(ISBLANK(A440)),"",VLOOKUP($A440,Student_Registration!$B$5:$H$2000,7,0))</f>
        <v/>
      </c>
      <c r="G440" s="63" t="str">
        <f>IF(AND(ISBLANK(A440)),"",VLOOKUP(A440,Student_Registration!$B$5:$H$2000,7,0)-SUMIF($A$5:A440,A440,$H$5:$H$5))</f>
        <v/>
      </c>
      <c r="H440" s="60"/>
      <c r="I440" s="60"/>
      <c r="J440" s="60"/>
      <c r="K440" s="60"/>
      <c r="L440" s="62"/>
    </row>
    <row r="441" spans="1:12" s="41" customFormat="1">
      <c r="A441" s="66"/>
      <c r="B441" s="64" t="str">
        <f>(IF(AND(ISBLANK(A441)),"",VLOOKUP($A441,Student_Registration!$B$5:$H$2000,2,0)))</f>
        <v/>
      </c>
      <c r="C441" s="63" t="str">
        <f>IF(AND(ISBLANK(A441)),"",VLOOKUP($A441,Student_Registration!$B$5:$H$2000,3,0))</f>
        <v/>
      </c>
      <c r="D441" s="65" t="str">
        <f>IF(AND(ISBLANK(A441)),"",VLOOKUP($A441,Student_Registration!$B$5:$H$2000,6,0))</f>
        <v/>
      </c>
      <c r="E441" s="57" t="str">
        <f>IF(AND(ISBLANK(A441)),"",VLOOKUP($A441,Student_Registration!$B$5:$H$2000,4,0))</f>
        <v/>
      </c>
      <c r="F441" s="63" t="str">
        <f>IF(AND(ISBLANK(A441)),"",VLOOKUP($A441,Student_Registration!$B$5:$H$2000,7,0))</f>
        <v/>
      </c>
      <c r="G441" s="63" t="str">
        <f>IF(AND(ISBLANK(A441)),"",VLOOKUP(A441,Student_Registration!$B$5:$H$2000,7,0)-SUMIF($A$5:A441,A441,$H$5:$H$5))</f>
        <v/>
      </c>
      <c r="H441" s="60"/>
      <c r="I441" s="60"/>
      <c r="J441" s="60"/>
      <c r="K441" s="60"/>
      <c r="L441" s="62"/>
    </row>
    <row r="442" spans="1:12" s="41" customFormat="1">
      <c r="A442" s="66"/>
      <c r="B442" s="64" t="str">
        <f>(IF(AND(ISBLANK(A442)),"",VLOOKUP($A442,Student_Registration!$B$5:$H$2000,2,0)))</f>
        <v/>
      </c>
      <c r="C442" s="63" t="str">
        <f>IF(AND(ISBLANK(A442)),"",VLOOKUP($A442,Student_Registration!$B$5:$H$2000,3,0))</f>
        <v/>
      </c>
      <c r="D442" s="65" t="str">
        <f>IF(AND(ISBLANK(A442)),"",VLOOKUP($A442,Student_Registration!$B$5:$H$2000,6,0))</f>
        <v/>
      </c>
      <c r="E442" s="57" t="str">
        <f>IF(AND(ISBLANK(A442)),"",VLOOKUP($A442,Student_Registration!$B$5:$H$2000,4,0))</f>
        <v/>
      </c>
      <c r="F442" s="63" t="str">
        <f>IF(AND(ISBLANK(A442)),"",VLOOKUP($A442,Student_Registration!$B$5:$H$2000,7,0))</f>
        <v/>
      </c>
      <c r="G442" s="63" t="str">
        <f>IF(AND(ISBLANK(A442)),"",VLOOKUP(A442,Student_Registration!$B$5:$H$2000,7,0)-SUMIF($A$5:A442,A442,$H$5:$H$5))</f>
        <v/>
      </c>
      <c r="H442" s="60"/>
      <c r="I442" s="60"/>
      <c r="J442" s="60"/>
      <c r="K442" s="60"/>
      <c r="L442" s="62"/>
    </row>
    <row r="443" spans="1:12" s="41" customFormat="1">
      <c r="A443" s="66"/>
      <c r="B443" s="64" t="str">
        <f>(IF(AND(ISBLANK(A443)),"",VLOOKUP($A443,Student_Registration!$B$5:$H$2000,2,0)))</f>
        <v/>
      </c>
      <c r="C443" s="63" t="str">
        <f>IF(AND(ISBLANK(A443)),"",VLOOKUP($A443,Student_Registration!$B$5:$H$2000,3,0))</f>
        <v/>
      </c>
      <c r="D443" s="65" t="str">
        <f>IF(AND(ISBLANK(A443)),"",VLOOKUP($A443,Student_Registration!$B$5:$H$2000,6,0))</f>
        <v/>
      </c>
      <c r="E443" s="57" t="str">
        <f>IF(AND(ISBLANK(A443)),"",VLOOKUP($A443,Student_Registration!$B$5:$H$2000,4,0))</f>
        <v/>
      </c>
      <c r="F443" s="63" t="str">
        <f>IF(AND(ISBLANK(A443)),"",VLOOKUP($A443,Student_Registration!$B$5:$H$2000,7,0))</f>
        <v/>
      </c>
      <c r="G443" s="63" t="str">
        <f>IF(AND(ISBLANK(A443)),"",VLOOKUP(A443,Student_Registration!$B$5:$H$2000,7,0)-SUMIF($A$5:A443,A443,$H$5:$H$5))</f>
        <v/>
      </c>
      <c r="H443" s="60"/>
      <c r="I443" s="60"/>
      <c r="J443" s="60"/>
      <c r="K443" s="60"/>
      <c r="L443" s="62"/>
    </row>
    <row r="444" spans="1:12" s="41" customFormat="1">
      <c r="A444" s="66"/>
      <c r="B444" s="64" t="str">
        <f>(IF(AND(ISBLANK(A444)),"",VLOOKUP($A444,Student_Registration!$B$5:$H$2000,2,0)))</f>
        <v/>
      </c>
      <c r="C444" s="63" t="str">
        <f>IF(AND(ISBLANK(A444)),"",VLOOKUP($A444,Student_Registration!$B$5:$H$2000,3,0))</f>
        <v/>
      </c>
      <c r="D444" s="65" t="str">
        <f>IF(AND(ISBLANK(A444)),"",VLOOKUP($A444,Student_Registration!$B$5:$H$2000,6,0))</f>
        <v/>
      </c>
      <c r="E444" s="57" t="str">
        <f>IF(AND(ISBLANK(A444)),"",VLOOKUP($A444,Student_Registration!$B$5:$H$2000,4,0))</f>
        <v/>
      </c>
      <c r="F444" s="63" t="str">
        <f>IF(AND(ISBLANK(A444)),"",VLOOKUP($A444,Student_Registration!$B$5:$H$2000,7,0))</f>
        <v/>
      </c>
      <c r="G444" s="63" t="str">
        <f>IF(AND(ISBLANK(A444)),"",VLOOKUP(A444,Student_Registration!$B$5:$H$2000,7,0)-SUMIF($A$5:A444,A444,$H$5:$H$5))</f>
        <v/>
      </c>
      <c r="H444" s="60"/>
      <c r="I444" s="60"/>
      <c r="J444" s="60"/>
      <c r="K444" s="60"/>
      <c r="L444" s="62"/>
    </row>
    <row r="445" spans="1:12" s="41" customFormat="1">
      <c r="A445" s="66"/>
      <c r="B445" s="64" t="str">
        <f>(IF(AND(ISBLANK(A445)),"",VLOOKUP($A445,Student_Registration!$B$5:$H$2000,2,0)))</f>
        <v/>
      </c>
      <c r="C445" s="63" t="str">
        <f>IF(AND(ISBLANK(A445)),"",VLOOKUP($A445,Student_Registration!$B$5:$H$2000,3,0))</f>
        <v/>
      </c>
      <c r="D445" s="65" t="str">
        <f>IF(AND(ISBLANK(A445)),"",VLOOKUP($A445,Student_Registration!$B$5:$H$2000,6,0))</f>
        <v/>
      </c>
      <c r="E445" s="57" t="str">
        <f>IF(AND(ISBLANK(A445)),"",VLOOKUP($A445,Student_Registration!$B$5:$H$2000,4,0))</f>
        <v/>
      </c>
      <c r="F445" s="63" t="str">
        <f>IF(AND(ISBLANK(A445)),"",VLOOKUP($A445,Student_Registration!$B$5:$H$2000,7,0))</f>
        <v/>
      </c>
      <c r="G445" s="63" t="str">
        <f>IF(AND(ISBLANK(A445)),"",VLOOKUP(A445,Student_Registration!$B$5:$H$2000,7,0)-SUMIF($A$5:A445,A445,$H$5:$H$5))</f>
        <v/>
      </c>
      <c r="H445" s="60"/>
      <c r="I445" s="60"/>
      <c r="J445" s="60"/>
      <c r="K445" s="60"/>
      <c r="L445" s="62"/>
    </row>
    <row r="446" spans="1:12" s="41" customFormat="1">
      <c r="A446" s="66"/>
      <c r="B446" s="64" t="str">
        <f>(IF(AND(ISBLANK(A446)),"",VLOOKUP($A446,Student_Registration!$B$5:$H$2000,2,0)))</f>
        <v/>
      </c>
      <c r="C446" s="63" t="str">
        <f>IF(AND(ISBLANK(A446)),"",VLOOKUP($A446,Student_Registration!$B$5:$H$2000,3,0))</f>
        <v/>
      </c>
      <c r="D446" s="65" t="str">
        <f>IF(AND(ISBLANK(A446)),"",VLOOKUP($A446,Student_Registration!$B$5:$H$2000,6,0))</f>
        <v/>
      </c>
      <c r="E446" s="57" t="str">
        <f>IF(AND(ISBLANK(A446)),"",VLOOKUP($A446,Student_Registration!$B$5:$H$2000,4,0))</f>
        <v/>
      </c>
      <c r="F446" s="63" t="str">
        <f>IF(AND(ISBLANK(A446)),"",VLOOKUP($A446,Student_Registration!$B$5:$H$2000,7,0))</f>
        <v/>
      </c>
      <c r="G446" s="63" t="str">
        <f>IF(AND(ISBLANK(A446)),"",VLOOKUP(A446,Student_Registration!$B$5:$H$2000,7,0)-SUMIF($A$5:A446,A446,$H$5:$H$5))</f>
        <v/>
      </c>
      <c r="H446" s="60"/>
      <c r="I446" s="60"/>
      <c r="J446" s="60"/>
      <c r="K446" s="60"/>
      <c r="L446" s="62"/>
    </row>
    <row r="447" spans="1:12" s="41" customFormat="1">
      <c r="A447" s="66"/>
      <c r="B447" s="64" t="str">
        <f>(IF(AND(ISBLANK(A447)),"",VLOOKUP($A447,Student_Registration!$B$5:$H$2000,2,0)))</f>
        <v/>
      </c>
      <c r="C447" s="63" t="str">
        <f>IF(AND(ISBLANK(A447)),"",VLOOKUP($A447,Student_Registration!$B$5:$H$2000,3,0))</f>
        <v/>
      </c>
      <c r="D447" s="65" t="str">
        <f>IF(AND(ISBLANK(A447)),"",VLOOKUP($A447,Student_Registration!$B$5:$H$2000,6,0))</f>
        <v/>
      </c>
      <c r="E447" s="57" t="str">
        <f>IF(AND(ISBLANK(A447)),"",VLOOKUP($A447,Student_Registration!$B$5:$H$2000,4,0))</f>
        <v/>
      </c>
      <c r="F447" s="63" t="str">
        <f>IF(AND(ISBLANK(A447)),"",VLOOKUP($A447,Student_Registration!$B$5:$H$2000,7,0))</f>
        <v/>
      </c>
      <c r="G447" s="63" t="str">
        <f>IF(AND(ISBLANK(A447)),"",VLOOKUP(A447,Student_Registration!$B$5:$H$2000,7,0)-SUMIF($A$5:A447,A447,$H$5:$H$5))</f>
        <v/>
      </c>
      <c r="H447" s="60"/>
      <c r="I447" s="60"/>
      <c r="J447" s="60"/>
      <c r="K447" s="60"/>
      <c r="L447" s="62"/>
    </row>
    <row r="448" spans="1:12" s="41" customFormat="1">
      <c r="A448" s="66"/>
      <c r="B448" s="64" t="str">
        <f>(IF(AND(ISBLANK(A448)),"",VLOOKUP($A448,Student_Registration!$B$5:$H$2000,2,0)))</f>
        <v/>
      </c>
      <c r="C448" s="63" t="str">
        <f>IF(AND(ISBLANK(A448)),"",VLOOKUP($A448,Student_Registration!$B$5:$H$2000,3,0))</f>
        <v/>
      </c>
      <c r="D448" s="65" t="str">
        <f>IF(AND(ISBLANK(A448)),"",VLOOKUP($A448,Student_Registration!$B$5:$H$2000,6,0))</f>
        <v/>
      </c>
      <c r="E448" s="57" t="str">
        <f>IF(AND(ISBLANK(A448)),"",VLOOKUP($A448,Student_Registration!$B$5:$H$2000,4,0))</f>
        <v/>
      </c>
      <c r="F448" s="63" t="str">
        <f>IF(AND(ISBLANK(A448)),"",VLOOKUP($A448,Student_Registration!$B$5:$H$2000,7,0))</f>
        <v/>
      </c>
      <c r="G448" s="63" t="str">
        <f>IF(AND(ISBLANK(A448)),"",VLOOKUP(A448,Student_Registration!$B$5:$H$2000,7,0)-SUMIF($A$5:A448,A448,$H$5:$H$5))</f>
        <v/>
      </c>
      <c r="H448" s="60"/>
      <c r="I448" s="60"/>
      <c r="J448" s="60"/>
      <c r="K448" s="60"/>
      <c r="L448" s="62"/>
    </row>
    <row r="449" spans="1:12" s="41" customFormat="1">
      <c r="A449" s="66"/>
      <c r="B449" s="64" t="str">
        <f>(IF(AND(ISBLANK(A449)),"",VLOOKUP($A449,Student_Registration!$B$5:$H$2000,2,0)))</f>
        <v/>
      </c>
      <c r="C449" s="63" t="str">
        <f>IF(AND(ISBLANK(A449)),"",VLOOKUP($A449,Student_Registration!$B$5:$H$2000,3,0))</f>
        <v/>
      </c>
      <c r="D449" s="65" t="str">
        <f>IF(AND(ISBLANK(A449)),"",VLOOKUP($A449,Student_Registration!$B$5:$H$2000,6,0))</f>
        <v/>
      </c>
      <c r="E449" s="57" t="str">
        <f>IF(AND(ISBLANK(A449)),"",VLOOKUP($A449,Student_Registration!$B$5:$H$2000,4,0))</f>
        <v/>
      </c>
      <c r="F449" s="63" t="str">
        <f>IF(AND(ISBLANK(A449)),"",VLOOKUP($A449,Student_Registration!$B$5:$H$2000,7,0))</f>
        <v/>
      </c>
      <c r="G449" s="63" t="str">
        <f>IF(AND(ISBLANK(A449)),"",VLOOKUP(A449,Student_Registration!$B$5:$H$2000,7,0)-SUMIF($A$5:A449,A449,$H$5:$H$5))</f>
        <v/>
      </c>
      <c r="H449" s="60"/>
      <c r="I449" s="60"/>
      <c r="J449" s="60"/>
      <c r="K449" s="60"/>
      <c r="L449" s="62"/>
    </row>
    <row r="450" spans="1:12" s="41" customFormat="1">
      <c r="A450" s="66"/>
      <c r="B450" s="64" t="str">
        <f>(IF(AND(ISBLANK(A450)),"",VLOOKUP($A450,Student_Registration!$B$5:$H$2000,2,0)))</f>
        <v/>
      </c>
      <c r="C450" s="63" t="str">
        <f>IF(AND(ISBLANK(A450)),"",VLOOKUP($A450,Student_Registration!$B$5:$H$2000,3,0))</f>
        <v/>
      </c>
      <c r="D450" s="65" t="str">
        <f>IF(AND(ISBLANK(A450)),"",VLOOKUP($A450,Student_Registration!$B$5:$H$2000,6,0))</f>
        <v/>
      </c>
      <c r="E450" s="57" t="str">
        <f>IF(AND(ISBLANK(A450)),"",VLOOKUP($A450,Student_Registration!$B$5:$H$2000,4,0))</f>
        <v/>
      </c>
      <c r="F450" s="63" t="str">
        <f>IF(AND(ISBLANK(A450)),"",VLOOKUP($A450,Student_Registration!$B$5:$H$2000,7,0))</f>
        <v/>
      </c>
      <c r="G450" s="63" t="str">
        <f>IF(AND(ISBLANK(A450)),"",VLOOKUP(A450,Student_Registration!$B$5:$H$2000,7,0)-SUMIF($A$5:A450,A450,$H$5:$H$5))</f>
        <v/>
      </c>
      <c r="H450" s="60"/>
      <c r="I450" s="60"/>
      <c r="J450" s="60"/>
      <c r="K450" s="60"/>
      <c r="L450" s="62"/>
    </row>
    <row r="451" spans="1:12" s="41" customFormat="1">
      <c r="A451" s="66"/>
      <c r="B451" s="64" t="str">
        <f>(IF(AND(ISBLANK(A451)),"",VLOOKUP($A451,Student_Registration!$B$5:$H$2000,2,0)))</f>
        <v/>
      </c>
      <c r="C451" s="63" t="str">
        <f>IF(AND(ISBLANK(A451)),"",VLOOKUP($A451,Student_Registration!$B$5:$H$2000,3,0))</f>
        <v/>
      </c>
      <c r="D451" s="65" t="str">
        <f>IF(AND(ISBLANK(A451)),"",VLOOKUP($A451,Student_Registration!$B$5:$H$2000,6,0))</f>
        <v/>
      </c>
      <c r="E451" s="57" t="str">
        <f>IF(AND(ISBLANK(A451)),"",VLOOKUP($A451,Student_Registration!$B$5:$H$2000,4,0))</f>
        <v/>
      </c>
      <c r="F451" s="63" t="str">
        <f>IF(AND(ISBLANK(A451)),"",VLOOKUP($A451,Student_Registration!$B$5:$H$2000,7,0))</f>
        <v/>
      </c>
      <c r="G451" s="63" t="str">
        <f>IF(AND(ISBLANK(A451)),"",VLOOKUP(A451,Student_Registration!$B$5:$H$2000,7,0)-SUMIF($A$5:A451,A451,$H$5:$H$5))</f>
        <v/>
      </c>
      <c r="H451" s="60"/>
      <c r="I451" s="60"/>
      <c r="J451" s="60"/>
      <c r="K451" s="60"/>
      <c r="L451" s="62"/>
    </row>
    <row r="452" spans="1:12" s="41" customFormat="1">
      <c r="A452" s="66"/>
      <c r="B452" s="64" t="str">
        <f>(IF(AND(ISBLANK(A452)),"",VLOOKUP($A452,Student_Registration!$B$5:$H$2000,2,0)))</f>
        <v/>
      </c>
      <c r="C452" s="63" t="str">
        <f>IF(AND(ISBLANK(A452)),"",VLOOKUP($A452,Student_Registration!$B$5:$H$2000,3,0))</f>
        <v/>
      </c>
      <c r="D452" s="65" t="str">
        <f>IF(AND(ISBLANK(A452)),"",VLOOKUP($A452,Student_Registration!$B$5:$H$2000,6,0))</f>
        <v/>
      </c>
      <c r="E452" s="57" t="str">
        <f>IF(AND(ISBLANK(A452)),"",VLOOKUP($A452,Student_Registration!$B$5:$H$2000,4,0))</f>
        <v/>
      </c>
      <c r="F452" s="63" t="str">
        <f>IF(AND(ISBLANK(A452)),"",VLOOKUP($A452,Student_Registration!$B$5:$H$2000,7,0))</f>
        <v/>
      </c>
      <c r="G452" s="63" t="str">
        <f>IF(AND(ISBLANK(A452)),"",VLOOKUP(A452,Student_Registration!$B$5:$H$2000,7,0)-SUMIF($A$5:A452,A452,$H$5:$H$5))</f>
        <v/>
      </c>
      <c r="H452" s="60"/>
      <c r="I452" s="60"/>
      <c r="J452" s="60"/>
      <c r="K452" s="60"/>
      <c r="L452" s="62"/>
    </row>
    <row r="453" spans="1:12" s="41" customFormat="1">
      <c r="A453" s="66"/>
      <c r="B453" s="64" t="str">
        <f>(IF(AND(ISBLANK(A453)),"",VLOOKUP($A453,Student_Registration!$B$5:$H$2000,2,0)))</f>
        <v/>
      </c>
      <c r="C453" s="63" t="str">
        <f>IF(AND(ISBLANK(A453)),"",VLOOKUP($A453,Student_Registration!$B$5:$H$2000,3,0))</f>
        <v/>
      </c>
      <c r="D453" s="65" t="str">
        <f>IF(AND(ISBLANK(A453)),"",VLOOKUP($A453,Student_Registration!$B$5:$H$2000,6,0))</f>
        <v/>
      </c>
      <c r="E453" s="57" t="str">
        <f>IF(AND(ISBLANK(A453)),"",VLOOKUP($A453,Student_Registration!$B$5:$H$2000,4,0))</f>
        <v/>
      </c>
      <c r="F453" s="63" t="str">
        <f>IF(AND(ISBLANK(A453)),"",VLOOKUP($A453,Student_Registration!$B$5:$H$2000,7,0))</f>
        <v/>
      </c>
      <c r="G453" s="63" t="str">
        <f>IF(AND(ISBLANK(A453)),"",VLOOKUP(A453,Student_Registration!$B$5:$H$2000,7,0)-SUMIF($A$5:A453,A453,$H$5:$H$5))</f>
        <v/>
      </c>
      <c r="H453" s="60"/>
      <c r="I453" s="60"/>
      <c r="J453" s="60"/>
      <c r="K453" s="60"/>
      <c r="L453" s="62"/>
    </row>
    <row r="454" spans="1:12" s="41" customFormat="1">
      <c r="A454" s="66"/>
      <c r="B454" s="64" t="str">
        <f>(IF(AND(ISBLANK(A454)),"",VLOOKUP($A454,Student_Registration!$B$5:$H$2000,2,0)))</f>
        <v/>
      </c>
      <c r="C454" s="63" t="str">
        <f>IF(AND(ISBLANK(A454)),"",VLOOKUP($A454,Student_Registration!$B$5:$H$2000,3,0))</f>
        <v/>
      </c>
      <c r="D454" s="65" t="str">
        <f>IF(AND(ISBLANK(A454)),"",VLOOKUP($A454,Student_Registration!$B$5:$H$2000,6,0))</f>
        <v/>
      </c>
      <c r="E454" s="57" t="str">
        <f>IF(AND(ISBLANK(A454)),"",VLOOKUP($A454,Student_Registration!$B$5:$H$2000,4,0))</f>
        <v/>
      </c>
      <c r="F454" s="63" t="str">
        <f>IF(AND(ISBLANK(A454)),"",VLOOKUP($A454,Student_Registration!$B$5:$H$2000,7,0))</f>
        <v/>
      </c>
      <c r="G454" s="63" t="str">
        <f>IF(AND(ISBLANK(A454)),"",VLOOKUP(A454,Student_Registration!$B$5:$H$2000,7,0)-SUMIF($A$5:A454,A454,$H$5:$H$5))</f>
        <v/>
      </c>
      <c r="H454" s="60"/>
      <c r="I454" s="60"/>
      <c r="J454" s="60"/>
      <c r="K454" s="60"/>
      <c r="L454" s="62"/>
    </row>
    <row r="455" spans="1:12" s="41" customFormat="1">
      <c r="A455" s="66"/>
      <c r="B455" s="64" t="str">
        <f>(IF(AND(ISBLANK(A455)),"",VLOOKUP($A455,Student_Registration!$B$5:$H$2000,2,0)))</f>
        <v/>
      </c>
      <c r="C455" s="63" t="str">
        <f>IF(AND(ISBLANK(A455)),"",VLOOKUP($A455,Student_Registration!$B$5:$H$2000,3,0))</f>
        <v/>
      </c>
      <c r="D455" s="65" t="str">
        <f>IF(AND(ISBLANK(A455)),"",VLOOKUP($A455,Student_Registration!$B$5:$H$2000,6,0))</f>
        <v/>
      </c>
      <c r="E455" s="57" t="str">
        <f>IF(AND(ISBLANK(A455)),"",VLOOKUP($A455,Student_Registration!$B$5:$H$2000,4,0))</f>
        <v/>
      </c>
      <c r="F455" s="63" t="str">
        <f>IF(AND(ISBLANK(A455)),"",VLOOKUP($A455,Student_Registration!$B$5:$H$2000,7,0))</f>
        <v/>
      </c>
      <c r="G455" s="63" t="str">
        <f>IF(AND(ISBLANK(A455)),"",VLOOKUP(A455,Student_Registration!$B$5:$H$2000,7,0)-SUMIF($A$5:A455,A455,$H$5:$H$5))</f>
        <v/>
      </c>
      <c r="H455" s="60"/>
      <c r="I455" s="60"/>
      <c r="J455" s="60"/>
      <c r="K455" s="60"/>
      <c r="L455" s="62"/>
    </row>
    <row r="456" spans="1:12" s="41" customFormat="1">
      <c r="A456" s="66"/>
      <c r="B456" s="64" t="str">
        <f>(IF(AND(ISBLANK(A456)),"",VLOOKUP($A456,Student_Registration!$B$5:$H$2000,2,0)))</f>
        <v/>
      </c>
      <c r="C456" s="63" t="str">
        <f>IF(AND(ISBLANK(A456)),"",VLOOKUP($A456,Student_Registration!$B$5:$H$2000,3,0))</f>
        <v/>
      </c>
      <c r="D456" s="65" t="str">
        <f>IF(AND(ISBLANK(A456)),"",VLOOKUP($A456,Student_Registration!$B$5:$H$2000,6,0))</f>
        <v/>
      </c>
      <c r="E456" s="57" t="str">
        <f>IF(AND(ISBLANK(A456)),"",VLOOKUP($A456,Student_Registration!$B$5:$H$2000,4,0))</f>
        <v/>
      </c>
      <c r="F456" s="63" t="str">
        <f>IF(AND(ISBLANK(A456)),"",VLOOKUP($A456,Student_Registration!$B$5:$H$2000,7,0))</f>
        <v/>
      </c>
      <c r="G456" s="63" t="str">
        <f>IF(AND(ISBLANK(A456)),"",VLOOKUP(A456,Student_Registration!$B$5:$H$2000,7,0)-SUMIF($A$5:A456,A456,$H$5:$H$5))</f>
        <v/>
      </c>
      <c r="H456" s="60"/>
      <c r="I456" s="60"/>
      <c r="J456" s="60"/>
      <c r="K456" s="60"/>
      <c r="L456" s="62"/>
    </row>
    <row r="457" spans="1:12" s="41" customFormat="1">
      <c r="A457" s="66"/>
      <c r="B457" s="64" t="str">
        <f>(IF(AND(ISBLANK(A457)),"",VLOOKUP($A457,Student_Registration!$B$5:$H$2000,2,0)))</f>
        <v/>
      </c>
      <c r="C457" s="63" t="str">
        <f>IF(AND(ISBLANK(A457)),"",VLOOKUP($A457,Student_Registration!$B$5:$H$2000,3,0))</f>
        <v/>
      </c>
      <c r="D457" s="65" t="str">
        <f>IF(AND(ISBLANK(A457)),"",VLOOKUP($A457,Student_Registration!$B$5:$H$2000,6,0))</f>
        <v/>
      </c>
      <c r="E457" s="57" t="str">
        <f>IF(AND(ISBLANK(A457)),"",VLOOKUP($A457,Student_Registration!$B$5:$H$2000,4,0))</f>
        <v/>
      </c>
      <c r="F457" s="63" t="str">
        <f>IF(AND(ISBLANK(A457)),"",VLOOKUP($A457,Student_Registration!$B$5:$H$2000,7,0))</f>
        <v/>
      </c>
      <c r="G457" s="63" t="str">
        <f>IF(AND(ISBLANK(A457)),"",VLOOKUP(A457,Student_Registration!$B$5:$H$2000,7,0)-SUMIF($A$5:A457,A457,$H$5:$H$5))</f>
        <v/>
      </c>
      <c r="H457" s="60"/>
      <c r="I457" s="60"/>
      <c r="J457" s="60"/>
      <c r="K457" s="60"/>
      <c r="L457" s="62"/>
    </row>
    <row r="458" spans="1:12" s="41" customFormat="1">
      <c r="A458" s="66"/>
      <c r="B458" s="64" t="str">
        <f>(IF(AND(ISBLANK(A458)),"",VLOOKUP($A458,Student_Registration!$B$5:$H$2000,2,0)))</f>
        <v/>
      </c>
      <c r="C458" s="63" t="str">
        <f>IF(AND(ISBLANK(A458)),"",VLOOKUP($A458,Student_Registration!$B$5:$H$2000,3,0))</f>
        <v/>
      </c>
      <c r="D458" s="65" t="str">
        <f>IF(AND(ISBLANK(A458)),"",VLOOKUP($A458,Student_Registration!$B$5:$H$2000,6,0))</f>
        <v/>
      </c>
      <c r="E458" s="57" t="str">
        <f>IF(AND(ISBLANK(A458)),"",VLOOKUP($A458,Student_Registration!$B$5:$H$2000,4,0))</f>
        <v/>
      </c>
      <c r="F458" s="63" t="str">
        <f>IF(AND(ISBLANK(A458)),"",VLOOKUP($A458,Student_Registration!$B$5:$H$2000,7,0))</f>
        <v/>
      </c>
      <c r="G458" s="63" t="str">
        <f>IF(AND(ISBLANK(A458)),"",VLOOKUP(A458,Student_Registration!$B$5:$H$2000,7,0)-SUMIF($A$5:A458,A458,$H$5:$H$5))</f>
        <v/>
      </c>
      <c r="H458" s="60"/>
      <c r="I458" s="60"/>
      <c r="J458" s="60"/>
      <c r="K458" s="60"/>
      <c r="L458" s="62"/>
    </row>
    <row r="459" spans="1:12" s="41" customFormat="1">
      <c r="A459" s="66"/>
      <c r="B459" s="64" t="str">
        <f>(IF(AND(ISBLANK(A459)),"",VLOOKUP($A459,Student_Registration!$B$5:$H$2000,2,0)))</f>
        <v/>
      </c>
      <c r="C459" s="63" t="str">
        <f>IF(AND(ISBLANK(A459)),"",VLOOKUP($A459,Student_Registration!$B$5:$H$2000,3,0))</f>
        <v/>
      </c>
      <c r="D459" s="65" t="str">
        <f>IF(AND(ISBLANK(A459)),"",VLOOKUP($A459,Student_Registration!$B$5:$H$2000,6,0))</f>
        <v/>
      </c>
      <c r="E459" s="57" t="str">
        <f>IF(AND(ISBLANK(A459)),"",VLOOKUP($A459,Student_Registration!$B$5:$H$2000,4,0))</f>
        <v/>
      </c>
      <c r="F459" s="63" t="str">
        <f>IF(AND(ISBLANK(A459)),"",VLOOKUP($A459,Student_Registration!$B$5:$H$2000,7,0))</f>
        <v/>
      </c>
      <c r="G459" s="63" t="str">
        <f>IF(AND(ISBLANK(A459)),"",VLOOKUP(A459,Student_Registration!$B$5:$H$2000,7,0)-SUMIF($A$5:A459,A459,$H$5:$H$5))</f>
        <v/>
      </c>
      <c r="H459" s="60"/>
      <c r="I459" s="60"/>
      <c r="J459" s="60"/>
      <c r="K459" s="60"/>
      <c r="L459" s="62"/>
    </row>
    <row r="460" spans="1:12" s="41" customFormat="1">
      <c r="A460" s="66"/>
      <c r="B460" s="64" t="str">
        <f>(IF(AND(ISBLANK(A460)),"",VLOOKUP($A460,Student_Registration!$B$5:$H$2000,2,0)))</f>
        <v/>
      </c>
      <c r="C460" s="63" t="str">
        <f>IF(AND(ISBLANK(A460)),"",VLOOKUP($A460,Student_Registration!$B$5:$H$2000,3,0))</f>
        <v/>
      </c>
      <c r="D460" s="65" t="str">
        <f>IF(AND(ISBLANK(A460)),"",VLOOKUP($A460,Student_Registration!$B$5:$H$2000,6,0))</f>
        <v/>
      </c>
      <c r="E460" s="57" t="str">
        <f>IF(AND(ISBLANK(A460)),"",VLOOKUP($A460,Student_Registration!$B$5:$H$2000,4,0))</f>
        <v/>
      </c>
      <c r="F460" s="63" t="str">
        <f>IF(AND(ISBLANK(A460)),"",VLOOKUP($A460,Student_Registration!$B$5:$H$2000,7,0))</f>
        <v/>
      </c>
      <c r="G460" s="63" t="str">
        <f>IF(AND(ISBLANK(A460)),"",VLOOKUP(A460,Student_Registration!$B$5:$H$2000,7,0)-SUMIF($A$5:A460,A460,$H$5:$H$5))</f>
        <v/>
      </c>
      <c r="H460" s="60"/>
      <c r="I460" s="60"/>
      <c r="J460" s="60"/>
      <c r="K460" s="60"/>
      <c r="L460" s="62"/>
    </row>
    <row r="461" spans="1:12" s="41" customFormat="1">
      <c r="A461" s="66"/>
      <c r="B461" s="64" t="str">
        <f>(IF(AND(ISBLANK(A461)),"",VLOOKUP($A461,Student_Registration!$B$5:$H$2000,2,0)))</f>
        <v/>
      </c>
      <c r="C461" s="63" t="str">
        <f>IF(AND(ISBLANK(A461)),"",VLOOKUP($A461,Student_Registration!$B$5:$H$2000,3,0))</f>
        <v/>
      </c>
      <c r="D461" s="65" t="str">
        <f>IF(AND(ISBLANK(A461)),"",VLOOKUP($A461,Student_Registration!$B$5:$H$2000,6,0))</f>
        <v/>
      </c>
      <c r="E461" s="57" t="str">
        <f>IF(AND(ISBLANK(A461)),"",VLOOKUP($A461,Student_Registration!$B$5:$H$2000,4,0))</f>
        <v/>
      </c>
      <c r="F461" s="63" t="str">
        <f>IF(AND(ISBLANK(A461)),"",VLOOKUP($A461,Student_Registration!$B$5:$H$2000,7,0))</f>
        <v/>
      </c>
      <c r="G461" s="63" t="str">
        <f>IF(AND(ISBLANK(A461)),"",VLOOKUP(A461,Student_Registration!$B$5:$H$2000,7,0)-SUMIF($A$5:A461,A461,$H$5:$H$5))</f>
        <v/>
      </c>
      <c r="H461" s="60"/>
      <c r="I461" s="60"/>
      <c r="J461" s="60"/>
      <c r="K461" s="60"/>
      <c r="L461" s="62"/>
    </row>
    <row r="462" spans="1:12" s="41" customFormat="1">
      <c r="A462" s="66"/>
      <c r="B462" s="64" t="str">
        <f>(IF(AND(ISBLANK(A462)),"",VLOOKUP($A462,Student_Registration!$B$5:$H$2000,2,0)))</f>
        <v/>
      </c>
      <c r="C462" s="63" t="str">
        <f>IF(AND(ISBLANK(A462)),"",VLOOKUP($A462,Student_Registration!$B$5:$H$2000,3,0))</f>
        <v/>
      </c>
      <c r="D462" s="65" t="str">
        <f>IF(AND(ISBLANK(A462)),"",VLOOKUP($A462,Student_Registration!$B$5:$H$2000,6,0))</f>
        <v/>
      </c>
      <c r="E462" s="57" t="str">
        <f>IF(AND(ISBLANK(A462)),"",VLOOKUP($A462,Student_Registration!$B$5:$H$2000,4,0))</f>
        <v/>
      </c>
      <c r="F462" s="63" t="str">
        <f>IF(AND(ISBLANK(A462)),"",VLOOKUP($A462,Student_Registration!$B$5:$H$2000,7,0))</f>
        <v/>
      </c>
      <c r="G462" s="63" t="str">
        <f>IF(AND(ISBLANK(A462)),"",VLOOKUP(A462,Student_Registration!$B$5:$H$2000,7,0)-SUMIF($A$5:A462,A462,$H$5:$H$5))</f>
        <v/>
      </c>
      <c r="H462" s="60"/>
      <c r="I462" s="60"/>
      <c r="J462" s="60"/>
      <c r="K462" s="60"/>
      <c r="L462" s="62"/>
    </row>
    <row r="463" spans="1:12" s="41" customFormat="1">
      <c r="A463" s="66"/>
      <c r="B463" s="64" t="str">
        <f>(IF(AND(ISBLANK(A463)),"",VLOOKUP($A463,Student_Registration!$B$5:$H$2000,2,0)))</f>
        <v/>
      </c>
      <c r="C463" s="63" t="str">
        <f>IF(AND(ISBLANK(A463)),"",VLOOKUP($A463,Student_Registration!$B$5:$H$2000,3,0))</f>
        <v/>
      </c>
      <c r="D463" s="65" t="str">
        <f>IF(AND(ISBLANK(A463)),"",VLOOKUP($A463,Student_Registration!$B$5:$H$2000,6,0))</f>
        <v/>
      </c>
      <c r="E463" s="57" t="str">
        <f>IF(AND(ISBLANK(A463)),"",VLOOKUP($A463,Student_Registration!$B$5:$H$2000,4,0))</f>
        <v/>
      </c>
      <c r="F463" s="63" t="str">
        <f>IF(AND(ISBLANK(A463)),"",VLOOKUP($A463,Student_Registration!$B$5:$H$2000,7,0))</f>
        <v/>
      </c>
      <c r="G463" s="63" t="str">
        <f>IF(AND(ISBLANK(A463)),"",VLOOKUP(A463,Student_Registration!$B$5:$H$2000,7,0)-SUMIF($A$5:A463,A463,$H$5:$H$5))</f>
        <v/>
      </c>
      <c r="H463" s="60"/>
      <c r="I463" s="60"/>
      <c r="J463" s="60"/>
      <c r="K463" s="60"/>
      <c r="L463" s="62"/>
    </row>
    <row r="464" spans="1:12" s="41" customFormat="1">
      <c r="A464" s="66"/>
      <c r="B464" s="64" t="str">
        <f>(IF(AND(ISBLANK(A464)),"",VLOOKUP($A464,Student_Registration!$B$5:$H$2000,2,0)))</f>
        <v/>
      </c>
      <c r="C464" s="63" t="str">
        <f>IF(AND(ISBLANK(A464)),"",VLOOKUP($A464,Student_Registration!$B$5:$H$2000,3,0))</f>
        <v/>
      </c>
      <c r="D464" s="65" t="str">
        <f>IF(AND(ISBLANK(A464)),"",VLOOKUP($A464,Student_Registration!$B$5:$H$2000,6,0))</f>
        <v/>
      </c>
      <c r="E464" s="57" t="str">
        <f>IF(AND(ISBLANK(A464)),"",VLOOKUP($A464,Student_Registration!$B$5:$H$2000,4,0))</f>
        <v/>
      </c>
      <c r="F464" s="63" t="str">
        <f>IF(AND(ISBLANK(A464)),"",VLOOKUP($A464,Student_Registration!$B$5:$H$2000,7,0))</f>
        <v/>
      </c>
      <c r="G464" s="63" t="str">
        <f>IF(AND(ISBLANK(A464)),"",VLOOKUP(A464,Student_Registration!$B$5:$H$2000,7,0)-SUMIF($A$5:A464,A464,$H$5:$H$5))</f>
        <v/>
      </c>
      <c r="H464" s="60"/>
      <c r="I464" s="60"/>
      <c r="J464" s="60"/>
      <c r="K464" s="60"/>
      <c r="L464" s="62"/>
    </row>
    <row r="465" spans="1:12" s="41" customFormat="1">
      <c r="A465" s="66"/>
      <c r="B465" s="64" t="str">
        <f>(IF(AND(ISBLANK(A465)),"",VLOOKUP($A465,Student_Registration!$B$5:$H$2000,2,0)))</f>
        <v/>
      </c>
      <c r="C465" s="63" t="str">
        <f>IF(AND(ISBLANK(A465)),"",VLOOKUP($A465,Student_Registration!$B$5:$H$2000,3,0))</f>
        <v/>
      </c>
      <c r="D465" s="65" t="str">
        <f>IF(AND(ISBLANK(A465)),"",VLOOKUP($A465,Student_Registration!$B$5:$H$2000,6,0))</f>
        <v/>
      </c>
      <c r="E465" s="57" t="str">
        <f>IF(AND(ISBLANK(A465)),"",VLOOKUP($A465,Student_Registration!$B$5:$H$2000,4,0))</f>
        <v/>
      </c>
      <c r="F465" s="63" t="str">
        <f>IF(AND(ISBLANK(A465)),"",VLOOKUP($A465,Student_Registration!$B$5:$H$2000,7,0))</f>
        <v/>
      </c>
      <c r="G465" s="63" t="str">
        <f>IF(AND(ISBLANK(A465)),"",VLOOKUP(A465,Student_Registration!$B$5:$H$2000,7,0)-SUMIF($A$5:A465,A465,$H$5:$H$5))</f>
        <v/>
      </c>
      <c r="H465" s="60"/>
      <c r="I465" s="60"/>
      <c r="J465" s="60"/>
      <c r="K465" s="60"/>
      <c r="L465" s="62"/>
    </row>
    <row r="466" spans="1:12" s="41" customFormat="1">
      <c r="A466" s="66"/>
      <c r="B466" s="64" t="str">
        <f>(IF(AND(ISBLANK(A466)),"",VLOOKUP($A466,Student_Registration!$B$5:$H$2000,2,0)))</f>
        <v/>
      </c>
      <c r="C466" s="63" t="str">
        <f>IF(AND(ISBLANK(A466)),"",VLOOKUP($A466,Student_Registration!$B$5:$H$2000,3,0))</f>
        <v/>
      </c>
      <c r="D466" s="65" t="str">
        <f>IF(AND(ISBLANK(A466)),"",VLOOKUP($A466,Student_Registration!$B$5:$H$2000,6,0))</f>
        <v/>
      </c>
      <c r="E466" s="57" t="str">
        <f>IF(AND(ISBLANK(A466)),"",VLOOKUP($A466,Student_Registration!$B$5:$H$2000,4,0))</f>
        <v/>
      </c>
      <c r="F466" s="63" t="str">
        <f>IF(AND(ISBLANK(A466)),"",VLOOKUP($A466,Student_Registration!$B$5:$H$2000,7,0))</f>
        <v/>
      </c>
      <c r="G466" s="63" t="str">
        <f>IF(AND(ISBLANK(A466)),"",VLOOKUP(A466,Student_Registration!$B$5:$H$2000,7,0)-SUMIF($A$5:A466,A466,$H$5:$H$5))</f>
        <v/>
      </c>
      <c r="H466" s="60"/>
      <c r="I466" s="60"/>
      <c r="J466" s="60"/>
      <c r="K466" s="60"/>
      <c r="L466" s="62"/>
    </row>
    <row r="467" spans="1:12" s="41" customFormat="1">
      <c r="A467" s="66"/>
      <c r="B467" s="64" t="str">
        <f>(IF(AND(ISBLANK(A467)),"",VLOOKUP($A467,Student_Registration!$B$5:$H$2000,2,0)))</f>
        <v/>
      </c>
      <c r="C467" s="63" t="str">
        <f>IF(AND(ISBLANK(A467)),"",VLOOKUP($A467,Student_Registration!$B$5:$H$2000,3,0))</f>
        <v/>
      </c>
      <c r="D467" s="65" t="str">
        <f>IF(AND(ISBLANK(A467)),"",VLOOKUP($A467,Student_Registration!$B$5:$H$2000,6,0))</f>
        <v/>
      </c>
      <c r="E467" s="57" t="str">
        <f>IF(AND(ISBLANK(A467)),"",VLOOKUP($A467,Student_Registration!$B$5:$H$2000,4,0))</f>
        <v/>
      </c>
      <c r="F467" s="63" t="str">
        <f>IF(AND(ISBLANK(A467)),"",VLOOKUP($A467,Student_Registration!$B$5:$H$2000,7,0))</f>
        <v/>
      </c>
      <c r="G467" s="63" t="str">
        <f>IF(AND(ISBLANK(A467)),"",VLOOKUP(A467,Student_Registration!$B$5:$H$2000,7,0)-SUMIF($A$5:A467,A467,$H$5:$H$5))</f>
        <v/>
      </c>
      <c r="H467" s="60"/>
      <c r="I467" s="60"/>
      <c r="J467" s="60"/>
      <c r="K467" s="60"/>
      <c r="L467" s="62"/>
    </row>
    <row r="468" spans="1:12" s="41" customFormat="1">
      <c r="A468" s="66"/>
      <c r="B468" s="64" t="str">
        <f>(IF(AND(ISBLANK(A468)),"",VLOOKUP($A468,Student_Registration!$B$5:$H$2000,2,0)))</f>
        <v/>
      </c>
      <c r="C468" s="63" t="str">
        <f>IF(AND(ISBLANK(A468)),"",VLOOKUP($A468,Student_Registration!$B$5:$H$2000,3,0))</f>
        <v/>
      </c>
      <c r="D468" s="65" t="str">
        <f>IF(AND(ISBLANK(A468)),"",VLOOKUP($A468,Student_Registration!$B$5:$H$2000,6,0))</f>
        <v/>
      </c>
      <c r="E468" s="57" t="str">
        <f>IF(AND(ISBLANK(A468)),"",VLOOKUP($A468,Student_Registration!$B$5:$H$2000,4,0))</f>
        <v/>
      </c>
      <c r="F468" s="63" t="str">
        <f>IF(AND(ISBLANK(A468)),"",VLOOKUP($A468,Student_Registration!$B$5:$H$2000,7,0))</f>
        <v/>
      </c>
      <c r="G468" s="63" t="str">
        <f>IF(AND(ISBLANK(A468)),"",VLOOKUP(A468,Student_Registration!$B$5:$H$2000,7,0)-SUMIF($A$5:A468,A468,$H$5:$H$5))</f>
        <v/>
      </c>
      <c r="H468" s="60"/>
      <c r="I468" s="60"/>
      <c r="J468" s="60"/>
      <c r="K468" s="60"/>
      <c r="L468" s="62"/>
    </row>
    <row r="469" spans="1:12" s="41" customFormat="1">
      <c r="A469" s="66"/>
      <c r="B469" s="64" t="str">
        <f>(IF(AND(ISBLANK(A469)),"",VLOOKUP($A469,Student_Registration!$B$5:$H$2000,2,0)))</f>
        <v/>
      </c>
      <c r="C469" s="63" t="str">
        <f>IF(AND(ISBLANK(A469)),"",VLOOKUP($A469,Student_Registration!$B$5:$H$2000,3,0))</f>
        <v/>
      </c>
      <c r="D469" s="65" t="str">
        <f>IF(AND(ISBLANK(A469)),"",VLOOKUP($A469,Student_Registration!$B$5:$H$2000,6,0))</f>
        <v/>
      </c>
      <c r="E469" s="57" t="str">
        <f>IF(AND(ISBLANK(A469)),"",VLOOKUP($A469,Student_Registration!$B$5:$H$2000,4,0))</f>
        <v/>
      </c>
      <c r="F469" s="63" t="str">
        <f>IF(AND(ISBLANK(A469)),"",VLOOKUP($A469,Student_Registration!$B$5:$H$2000,7,0))</f>
        <v/>
      </c>
      <c r="G469" s="63" t="str">
        <f>IF(AND(ISBLANK(A469)),"",VLOOKUP(A469,Student_Registration!$B$5:$H$2000,7,0)-SUMIF($A$5:A469,A469,$H$5:$H$5))</f>
        <v/>
      </c>
      <c r="H469" s="60"/>
      <c r="I469" s="60"/>
      <c r="J469" s="60"/>
      <c r="K469" s="60"/>
      <c r="L469" s="62"/>
    </row>
    <row r="470" spans="1:12" s="41" customFormat="1">
      <c r="A470" s="66"/>
      <c r="B470" s="64" t="str">
        <f>(IF(AND(ISBLANK(A470)),"",VLOOKUP($A470,Student_Registration!$B$5:$H$2000,2,0)))</f>
        <v/>
      </c>
      <c r="C470" s="63" t="str">
        <f>IF(AND(ISBLANK(A470)),"",VLOOKUP($A470,Student_Registration!$B$5:$H$2000,3,0))</f>
        <v/>
      </c>
      <c r="D470" s="65" t="str">
        <f>IF(AND(ISBLANK(A470)),"",VLOOKUP($A470,Student_Registration!$B$5:$H$2000,6,0))</f>
        <v/>
      </c>
      <c r="E470" s="57" t="str">
        <f>IF(AND(ISBLANK(A470)),"",VLOOKUP($A470,Student_Registration!$B$5:$H$2000,4,0))</f>
        <v/>
      </c>
      <c r="F470" s="63" t="str">
        <f>IF(AND(ISBLANK(A470)),"",VLOOKUP($A470,Student_Registration!$B$5:$H$2000,7,0))</f>
        <v/>
      </c>
      <c r="G470" s="63" t="str">
        <f>IF(AND(ISBLANK(A470)),"",VLOOKUP(A470,Student_Registration!$B$5:$H$2000,7,0)-SUMIF($A$5:A470,A470,$H$5:$H$5))</f>
        <v/>
      </c>
      <c r="H470" s="60"/>
      <c r="I470" s="60"/>
      <c r="J470" s="60"/>
      <c r="K470" s="60"/>
      <c r="L470" s="62"/>
    </row>
    <row r="471" spans="1:12" s="41" customFormat="1">
      <c r="A471" s="66"/>
      <c r="B471" s="64" t="str">
        <f>(IF(AND(ISBLANK(A471)),"",VLOOKUP($A471,Student_Registration!$B$5:$H$2000,2,0)))</f>
        <v/>
      </c>
      <c r="C471" s="63" t="str">
        <f>IF(AND(ISBLANK(A471)),"",VLOOKUP($A471,Student_Registration!$B$5:$H$2000,3,0))</f>
        <v/>
      </c>
      <c r="D471" s="65" t="str">
        <f>IF(AND(ISBLANK(A471)),"",VLOOKUP($A471,Student_Registration!$B$5:$H$2000,6,0))</f>
        <v/>
      </c>
      <c r="E471" s="57" t="str">
        <f>IF(AND(ISBLANK(A471)),"",VLOOKUP($A471,Student_Registration!$B$5:$H$2000,4,0))</f>
        <v/>
      </c>
      <c r="F471" s="63" t="str">
        <f>IF(AND(ISBLANK(A471)),"",VLOOKUP($A471,Student_Registration!$B$5:$H$2000,7,0))</f>
        <v/>
      </c>
      <c r="G471" s="63" t="str">
        <f>IF(AND(ISBLANK(A471)),"",VLOOKUP(A471,Student_Registration!$B$5:$H$2000,7,0)-SUMIF($A$5:A471,A471,$H$5:$H$5))</f>
        <v/>
      </c>
      <c r="H471" s="60"/>
      <c r="I471" s="60"/>
      <c r="J471" s="60"/>
      <c r="K471" s="60"/>
      <c r="L471" s="62"/>
    </row>
    <row r="472" spans="1:12" s="41" customFormat="1">
      <c r="A472" s="66"/>
      <c r="B472" s="64" t="str">
        <f>(IF(AND(ISBLANK(A472)),"",VLOOKUP($A472,Student_Registration!$B$5:$H$2000,2,0)))</f>
        <v/>
      </c>
      <c r="C472" s="63" t="str">
        <f>IF(AND(ISBLANK(A472)),"",VLOOKUP($A472,Student_Registration!$B$5:$H$2000,3,0))</f>
        <v/>
      </c>
      <c r="D472" s="65" t="str">
        <f>IF(AND(ISBLANK(A472)),"",VLOOKUP($A472,Student_Registration!$B$5:$H$2000,6,0))</f>
        <v/>
      </c>
      <c r="E472" s="57" t="str">
        <f>IF(AND(ISBLANK(A472)),"",VLOOKUP($A472,Student_Registration!$B$5:$H$2000,4,0))</f>
        <v/>
      </c>
      <c r="F472" s="63" t="str">
        <f>IF(AND(ISBLANK(A472)),"",VLOOKUP($A472,Student_Registration!$B$5:$H$2000,7,0))</f>
        <v/>
      </c>
      <c r="G472" s="63" t="str">
        <f>IF(AND(ISBLANK(A472)),"",VLOOKUP(A472,Student_Registration!$B$5:$H$2000,7,0)-SUMIF($A$5:A472,A472,$H$5:$H$5))</f>
        <v/>
      </c>
      <c r="H472" s="60"/>
      <c r="I472" s="60"/>
      <c r="J472" s="60"/>
      <c r="K472" s="60"/>
      <c r="L472" s="62"/>
    </row>
    <row r="473" spans="1:12" s="41" customFormat="1">
      <c r="A473" s="66"/>
      <c r="B473" s="64" t="str">
        <f>(IF(AND(ISBLANK(A473)),"",VLOOKUP($A473,Student_Registration!$B$5:$H$2000,2,0)))</f>
        <v/>
      </c>
      <c r="C473" s="63" t="str">
        <f>IF(AND(ISBLANK(A473)),"",VLOOKUP($A473,Student_Registration!$B$5:$H$2000,3,0))</f>
        <v/>
      </c>
      <c r="D473" s="65" t="str">
        <f>IF(AND(ISBLANK(A473)),"",VLOOKUP($A473,Student_Registration!$B$5:$H$2000,6,0))</f>
        <v/>
      </c>
      <c r="E473" s="57" t="str">
        <f>IF(AND(ISBLANK(A473)),"",VLOOKUP($A473,Student_Registration!$B$5:$H$2000,4,0))</f>
        <v/>
      </c>
      <c r="F473" s="63" t="str">
        <f>IF(AND(ISBLANK(A473)),"",VLOOKUP($A473,Student_Registration!$B$5:$H$2000,7,0))</f>
        <v/>
      </c>
      <c r="G473" s="63" t="str">
        <f>IF(AND(ISBLANK(A473)),"",VLOOKUP(A473,Student_Registration!$B$5:$H$2000,7,0)-SUMIF($A$5:A473,A473,$H$5:$H$5))</f>
        <v/>
      </c>
      <c r="H473" s="60"/>
      <c r="I473" s="60"/>
      <c r="J473" s="60"/>
      <c r="K473" s="60"/>
      <c r="L473" s="62"/>
    </row>
    <row r="474" spans="1:12" s="41" customFormat="1">
      <c r="A474" s="66"/>
      <c r="B474" s="64" t="str">
        <f>(IF(AND(ISBLANK(A474)),"",VLOOKUP($A474,Student_Registration!$B$5:$H$2000,2,0)))</f>
        <v/>
      </c>
      <c r="C474" s="63" t="str">
        <f>IF(AND(ISBLANK(A474)),"",VLOOKUP($A474,Student_Registration!$B$5:$H$2000,3,0))</f>
        <v/>
      </c>
      <c r="D474" s="65" t="str">
        <f>IF(AND(ISBLANK(A474)),"",VLOOKUP($A474,Student_Registration!$B$5:$H$2000,6,0))</f>
        <v/>
      </c>
      <c r="E474" s="57" t="str">
        <f>IF(AND(ISBLANK(A474)),"",VLOOKUP($A474,Student_Registration!$B$5:$H$2000,4,0))</f>
        <v/>
      </c>
      <c r="F474" s="63" t="str">
        <f>IF(AND(ISBLANK(A474)),"",VLOOKUP($A474,Student_Registration!$B$5:$H$2000,7,0))</f>
        <v/>
      </c>
      <c r="G474" s="63" t="str">
        <f>IF(AND(ISBLANK(A474)),"",VLOOKUP(A474,Student_Registration!$B$5:$H$2000,7,0)-SUMIF($A$5:A474,A474,$H$5:$H$5))</f>
        <v/>
      </c>
      <c r="H474" s="60"/>
      <c r="I474" s="60"/>
      <c r="J474" s="60"/>
      <c r="K474" s="60"/>
      <c r="L474" s="62"/>
    </row>
    <row r="475" spans="1:12" s="41" customFormat="1">
      <c r="A475" s="66"/>
      <c r="B475" s="64" t="str">
        <f>(IF(AND(ISBLANK(A475)),"",VLOOKUP($A475,Student_Registration!$B$5:$H$2000,2,0)))</f>
        <v/>
      </c>
      <c r="C475" s="63" t="str">
        <f>IF(AND(ISBLANK(A475)),"",VLOOKUP($A475,Student_Registration!$B$5:$H$2000,3,0))</f>
        <v/>
      </c>
      <c r="D475" s="65" t="str">
        <f>IF(AND(ISBLANK(A475)),"",VLOOKUP($A475,Student_Registration!$B$5:$H$2000,6,0))</f>
        <v/>
      </c>
      <c r="E475" s="57" t="str">
        <f>IF(AND(ISBLANK(A475)),"",VLOOKUP($A475,Student_Registration!$B$5:$H$2000,4,0))</f>
        <v/>
      </c>
      <c r="F475" s="63" t="str">
        <f>IF(AND(ISBLANK(A475)),"",VLOOKUP($A475,Student_Registration!$B$5:$H$2000,7,0))</f>
        <v/>
      </c>
      <c r="G475" s="63" t="str">
        <f>IF(AND(ISBLANK(A475)),"",VLOOKUP(A475,Student_Registration!$B$5:$H$2000,7,0)-SUMIF($A$5:A475,A475,$H$5:$H$5))</f>
        <v/>
      </c>
      <c r="H475" s="60"/>
      <c r="I475" s="60"/>
      <c r="J475" s="60"/>
      <c r="K475" s="60"/>
      <c r="L475" s="62"/>
    </row>
    <row r="476" spans="1:12" s="41" customFormat="1">
      <c r="A476" s="66"/>
      <c r="B476" s="64" t="str">
        <f>(IF(AND(ISBLANK(A476)),"",VLOOKUP($A476,Student_Registration!$B$5:$H$2000,2,0)))</f>
        <v/>
      </c>
      <c r="C476" s="63" t="str">
        <f>IF(AND(ISBLANK(A476)),"",VLOOKUP($A476,Student_Registration!$B$5:$H$2000,3,0))</f>
        <v/>
      </c>
      <c r="D476" s="65" t="str">
        <f>IF(AND(ISBLANK(A476)),"",VLOOKUP($A476,Student_Registration!$B$5:$H$2000,6,0))</f>
        <v/>
      </c>
      <c r="E476" s="57" t="str">
        <f>IF(AND(ISBLANK(A476)),"",VLOOKUP($A476,Student_Registration!$B$5:$H$2000,4,0))</f>
        <v/>
      </c>
      <c r="F476" s="63" t="str">
        <f>IF(AND(ISBLANK(A476)),"",VLOOKUP($A476,Student_Registration!$B$5:$H$2000,7,0))</f>
        <v/>
      </c>
      <c r="G476" s="63" t="str">
        <f>IF(AND(ISBLANK(A476)),"",VLOOKUP(A476,Student_Registration!$B$5:$H$2000,7,0)-SUMIF($A$5:A476,A476,$H$5:$H$5))</f>
        <v/>
      </c>
      <c r="H476" s="60"/>
      <c r="I476" s="60"/>
      <c r="J476" s="60"/>
      <c r="K476" s="60"/>
      <c r="L476" s="62"/>
    </row>
    <row r="477" spans="1:12" s="41" customFormat="1">
      <c r="A477" s="66"/>
      <c r="B477" s="64" t="str">
        <f>(IF(AND(ISBLANK(A477)),"",VLOOKUP($A477,Student_Registration!$B$5:$H$2000,2,0)))</f>
        <v/>
      </c>
      <c r="C477" s="63" t="str">
        <f>IF(AND(ISBLANK(A477)),"",VLOOKUP($A477,Student_Registration!$B$5:$H$2000,3,0))</f>
        <v/>
      </c>
      <c r="D477" s="65" t="str">
        <f>IF(AND(ISBLANK(A477)),"",VLOOKUP($A477,Student_Registration!$B$5:$H$2000,6,0))</f>
        <v/>
      </c>
      <c r="E477" s="57" t="str">
        <f>IF(AND(ISBLANK(A477)),"",VLOOKUP($A477,Student_Registration!$B$5:$H$2000,4,0))</f>
        <v/>
      </c>
      <c r="F477" s="63" t="str">
        <f>IF(AND(ISBLANK(A477)),"",VLOOKUP($A477,Student_Registration!$B$5:$H$2000,7,0))</f>
        <v/>
      </c>
      <c r="G477" s="63" t="str">
        <f>IF(AND(ISBLANK(A477)),"",VLOOKUP(A477,Student_Registration!$B$5:$H$2000,7,0)-SUMIF($A$5:A477,A477,$H$5:$H$5))</f>
        <v/>
      </c>
      <c r="H477" s="60"/>
      <c r="I477" s="60"/>
      <c r="J477" s="60"/>
      <c r="K477" s="60"/>
      <c r="L477" s="62"/>
    </row>
    <row r="478" spans="1:12" s="41" customFormat="1">
      <c r="A478" s="66"/>
      <c r="B478" s="64" t="str">
        <f>(IF(AND(ISBLANK(A478)),"",VLOOKUP($A478,Student_Registration!$B$5:$H$2000,2,0)))</f>
        <v/>
      </c>
      <c r="C478" s="63" t="str">
        <f>IF(AND(ISBLANK(A478)),"",VLOOKUP($A478,Student_Registration!$B$5:$H$2000,3,0))</f>
        <v/>
      </c>
      <c r="D478" s="65" t="str">
        <f>IF(AND(ISBLANK(A478)),"",VLOOKUP($A478,Student_Registration!$B$5:$H$2000,6,0))</f>
        <v/>
      </c>
      <c r="E478" s="57" t="str">
        <f>IF(AND(ISBLANK(A478)),"",VLOOKUP($A478,Student_Registration!$B$5:$H$2000,4,0))</f>
        <v/>
      </c>
      <c r="F478" s="63" t="str">
        <f>IF(AND(ISBLANK(A478)),"",VLOOKUP($A478,Student_Registration!$B$5:$H$2000,7,0))</f>
        <v/>
      </c>
      <c r="G478" s="63" t="str">
        <f>IF(AND(ISBLANK(A478)),"",VLOOKUP(A478,Student_Registration!$B$5:$H$2000,7,0)-SUMIF($A$5:A478,A478,$H$5:$H$5))</f>
        <v/>
      </c>
      <c r="H478" s="60"/>
      <c r="I478" s="60"/>
      <c r="J478" s="60"/>
      <c r="K478" s="60"/>
      <c r="L478" s="62"/>
    </row>
    <row r="479" spans="1:12" s="41" customFormat="1">
      <c r="A479" s="66"/>
      <c r="B479" s="64" t="str">
        <f>(IF(AND(ISBLANK(A479)),"",VLOOKUP($A479,Student_Registration!$B$5:$H$2000,2,0)))</f>
        <v/>
      </c>
      <c r="C479" s="63" t="str">
        <f>IF(AND(ISBLANK(A479)),"",VLOOKUP($A479,Student_Registration!$B$5:$H$2000,3,0))</f>
        <v/>
      </c>
      <c r="D479" s="65" t="str">
        <f>IF(AND(ISBLANK(A479)),"",VLOOKUP($A479,Student_Registration!$B$5:$H$2000,6,0))</f>
        <v/>
      </c>
      <c r="E479" s="57" t="str">
        <f>IF(AND(ISBLANK(A479)),"",VLOOKUP($A479,Student_Registration!$B$5:$H$2000,4,0))</f>
        <v/>
      </c>
      <c r="F479" s="63" t="str">
        <f>IF(AND(ISBLANK(A479)),"",VLOOKUP($A479,Student_Registration!$B$5:$H$2000,7,0))</f>
        <v/>
      </c>
      <c r="G479" s="63" t="str">
        <f>IF(AND(ISBLANK(A479)),"",VLOOKUP(A479,Student_Registration!$B$5:$H$2000,7,0)-SUMIF($A$5:A479,A479,$H$5:$H$5))</f>
        <v/>
      </c>
      <c r="H479" s="60"/>
      <c r="I479" s="60"/>
      <c r="J479" s="60"/>
      <c r="K479" s="60"/>
      <c r="L479" s="62"/>
    </row>
    <row r="480" spans="1:12" s="41" customFormat="1">
      <c r="A480" s="66"/>
      <c r="B480" s="64" t="str">
        <f>(IF(AND(ISBLANK(A480)),"",VLOOKUP($A480,Student_Registration!$B$5:$H$2000,2,0)))</f>
        <v/>
      </c>
      <c r="C480" s="63" t="str">
        <f>IF(AND(ISBLANK(A480)),"",VLOOKUP($A480,Student_Registration!$B$5:$H$2000,3,0))</f>
        <v/>
      </c>
      <c r="D480" s="65" t="str">
        <f>IF(AND(ISBLANK(A480)),"",VLOOKUP($A480,Student_Registration!$B$5:$H$2000,6,0))</f>
        <v/>
      </c>
      <c r="E480" s="57" t="str">
        <f>IF(AND(ISBLANK(A480)),"",VLOOKUP($A480,Student_Registration!$B$5:$H$2000,4,0))</f>
        <v/>
      </c>
      <c r="F480" s="63" t="str">
        <f>IF(AND(ISBLANK(A480)),"",VLOOKUP($A480,Student_Registration!$B$5:$H$2000,7,0))</f>
        <v/>
      </c>
      <c r="G480" s="63" t="str">
        <f>IF(AND(ISBLANK(A480)),"",VLOOKUP(A480,Student_Registration!$B$5:$H$2000,7,0)-SUMIF($A$5:A480,A480,$H$5:$H$5))</f>
        <v/>
      </c>
      <c r="H480" s="60"/>
      <c r="I480" s="60"/>
      <c r="J480" s="60"/>
      <c r="K480" s="60"/>
      <c r="L480" s="62"/>
    </row>
    <row r="481" spans="1:12" s="41" customFormat="1">
      <c r="A481" s="66"/>
      <c r="B481" s="64" t="str">
        <f>(IF(AND(ISBLANK(A481)),"",VLOOKUP($A481,Student_Registration!$B$5:$H$2000,2,0)))</f>
        <v/>
      </c>
      <c r="C481" s="63" t="str">
        <f>IF(AND(ISBLANK(A481)),"",VLOOKUP($A481,Student_Registration!$B$5:$H$2000,3,0))</f>
        <v/>
      </c>
      <c r="D481" s="65" t="str">
        <f>IF(AND(ISBLANK(A481)),"",VLOOKUP($A481,Student_Registration!$B$5:$H$2000,6,0))</f>
        <v/>
      </c>
      <c r="E481" s="57" t="str">
        <f>IF(AND(ISBLANK(A481)),"",VLOOKUP($A481,Student_Registration!$B$5:$H$2000,4,0))</f>
        <v/>
      </c>
      <c r="F481" s="63" t="str">
        <f>IF(AND(ISBLANK(A481)),"",VLOOKUP($A481,Student_Registration!$B$5:$H$2000,7,0))</f>
        <v/>
      </c>
      <c r="G481" s="63" t="str">
        <f>IF(AND(ISBLANK(A481)),"",VLOOKUP(A481,Student_Registration!$B$5:$H$2000,7,0)-SUMIF($A$5:A481,A481,$H$5:$H$5))</f>
        <v/>
      </c>
      <c r="H481" s="60"/>
      <c r="I481" s="60"/>
      <c r="J481" s="60"/>
      <c r="K481" s="60"/>
      <c r="L481" s="62"/>
    </row>
    <row r="482" spans="1:12" s="41" customFormat="1">
      <c r="A482" s="66"/>
      <c r="B482" s="64" t="str">
        <f>(IF(AND(ISBLANK(A482)),"",VLOOKUP($A482,Student_Registration!$B$5:$H$2000,2,0)))</f>
        <v/>
      </c>
      <c r="C482" s="63" t="str">
        <f>IF(AND(ISBLANK(A482)),"",VLOOKUP($A482,Student_Registration!$B$5:$H$2000,3,0))</f>
        <v/>
      </c>
      <c r="D482" s="65" t="str">
        <f>IF(AND(ISBLANK(A482)),"",VLOOKUP($A482,Student_Registration!$B$5:$H$2000,6,0))</f>
        <v/>
      </c>
      <c r="E482" s="57" t="str">
        <f>IF(AND(ISBLANK(A482)),"",VLOOKUP($A482,Student_Registration!$B$5:$H$2000,4,0))</f>
        <v/>
      </c>
      <c r="F482" s="63" t="str">
        <f>IF(AND(ISBLANK(A482)),"",VLOOKUP($A482,Student_Registration!$B$5:$H$2000,7,0))</f>
        <v/>
      </c>
      <c r="G482" s="63" t="str">
        <f>IF(AND(ISBLANK(A482)),"",VLOOKUP(A482,Student_Registration!$B$5:$H$2000,7,0)-SUMIF($A$5:A482,A482,$H$5:$H$5))</f>
        <v/>
      </c>
      <c r="H482" s="60"/>
      <c r="I482" s="60"/>
      <c r="J482" s="60"/>
      <c r="K482" s="60"/>
      <c r="L482" s="62"/>
    </row>
    <row r="483" spans="1:12" s="41" customFormat="1">
      <c r="A483" s="66"/>
      <c r="B483" s="64" t="str">
        <f>(IF(AND(ISBLANK(A483)),"",VLOOKUP($A483,Student_Registration!$B$5:$H$2000,2,0)))</f>
        <v/>
      </c>
      <c r="C483" s="63" t="str">
        <f>IF(AND(ISBLANK(A483)),"",VLOOKUP($A483,Student_Registration!$B$5:$H$2000,3,0))</f>
        <v/>
      </c>
      <c r="D483" s="65" t="str">
        <f>IF(AND(ISBLANK(A483)),"",VLOOKUP($A483,Student_Registration!$B$5:$H$2000,6,0))</f>
        <v/>
      </c>
      <c r="E483" s="57" t="str">
        <f>IF(AND(ISBLANK(A483)),"",VLOOKUP($A483,Student_Registration!$B$5:$H$2000,4,0))</f>
        <v/>
      </c>
      <c r="F483" s="63" t="str">
        <f>IF(AND(ISBLANK(A483)),"",VLOOKUP($A483,Student_Registration!$B$5:$H$2000,7,0))</f>
        <v/>
      </c>
      <c r="G483" s="63" t="str">
        <f>IF(AND(ISBLANK(A483)),"",VLOOKUP(A483,Student_Registration!$B$5:$H$2000,7,0)-SUMIF($A$5:A483,A483,$H$5:$H$5))</f>
        <v/>
      </c>
      <c r="H483" s="60"/>
      <c r="I483" s="60"/>
      <c r="J483" s="60"/>
      <c r="K483" s="60"/>
      <c r="L483" s="62"/>
    </row>
    <row r="484" spans="1:12" s="41" customFormat="1">
      <c r="A484" s="66"/>
      <c r="B484" s="64" t="str">
        <f>(IF(AND(ISBLANK(A484)),"",VLOOKUP($A484,Student_Registration!$B$5:$H$2000,2,0)))</f>
        <v/>
      </c>
      <c r="C484" s="63" t="str">
        <f>IF(AND(ISBLANK(A484)),"",VLOOKUP($A484,Student_Registration!$B$5:$H$2000,3,0))</f>
        <v/>
      </c>
      <c r="D484" s="65" t="str">
        <f>IF(AND(ISBLANK(A484)),"",VLOOKUP($A484,Student_Registration!$B$5:$H$2000,6,0))</f>
        <v/>
      </c>
      <c r="E484" s="57" t="str">
        <f>IF(AND(ISBLANK(A484)),"",VLOOKUP($A484,Student_Registration!$B$5:$H$2000,4,0))</f>
        <v/>
      </c>
      <c r="F484" s="63" t="str">
        <f>IF(AND(ISBLANK(A484)),"",VLOOKUP($A484,Student_Registration!$B$5:$H$2000,7,0))</f>
        <v/>
      </c>
      <c r="G484" s="63" t="str">
        <f>IF(AND(ISBLANK(A484)),"",VLOOKUP(A484,Student_Registration!$B$5:$H$2000,7,0)-SUMIF($A$5:A484,A484,$H$5:$H$5))</f>
        <v/>
      </c>
      <c r="H484" s="60"/>
      <c r="I484" s="60"/>
      <c r="J484" s="60"/>
      <c r="K484" s="60"/>
      <c r="L484" s="62"/>
    </row>
    <row r="485" spans="1:12" s="41" customFormat="1">
      <c r="A485" s="66"/>
      <c r="B485" s="64" t="str">
        <f>(IF(AND(ISBLANK(A485)),"",VLOOKUP($A485,Student_Registration!$B$5:$H$2000,2,0)))</f>
        <v/>
      </c>
      <c r="C485" s="63" t="str">
        <f>IF(AND(ISBLANK(A485)),"",VLOOKUP($A485,Student_Registration!$B$5:$H$2000,3,0))</f>
        <v/>
      </c>
      <c r="D485" s="65" t="str">
        <f>IF(AND(ISBLANK(A485)),"",VLOOKUP($A485,Student_Registration!$B$5:$H$2000,6,0))</f>
        <v/>
      </c>
      <c r="E485" s="57" t="str">
        <f>IF(AND(ISBLANK(A485)),"",VLOOKUP($A485,Student_Registration!$B$5:$H$2000,4,0))</f>
        <v/>
      </c>
      <c r="F485" s="63" t="str">
        <f>IF(AND(ISBLANK(A485)),"",VLOOKUP($A485,Student_Registration!$B$5:$H$2000,7,0))</f>
        <v/>
      </c>
      <c r="G485" s="63" t="str">
        <f>IF(AND(ISBLANK(A485)),"",VLOOKUP(A485,Student_Registration!$B$5:$H$2000,7,0)-SUMIF($A$5:A485,A485,$H$5:$H$5))</f>
        <v/>
      </c>
      <c r="H485" s="60"/>
      <c r="I485" s="60"/>
      <c r="J485" s="60"/>
      <c r="K485" s="60"/>
      <c r="L485" s="62"/>
    </row>
    <row r="486" spans="1:12" s="41" customFormat="1">
      <c r="A486" s="66"/>
      <c r="B486" s="64" t="str">
        <f>(IF(AND(ISBLANK(A486)),"",VLOOKUP($A486,Student_Registration!$B$5:$H$2000,2,0)))</f>
        <v/>
      </c>
      <c r="C486" s="63" t="str">
        <f>IF(AND(ISBLANK(A486)),"",VLOOKUP($A486,Student_Registration!$B$5:$H$2000,3,0))</f>
        <v/>
      </c>
      <c r="D486" s="65" t="str">
        <f>IF(AND(ISBLANK(A486)),"",VLOOKUP($A486,Student_Registration!$B$5:$H$2000,6,0))</f>
        <v/>
      </c>
      <c r="E486" s="57" t="str">
        <f>IF(AND(ISBLANK(A486)),"",VLOOKUP($A486,Student_Registration!$B$5:$H$2000,4,0))</f>
        <v/>
      </c>
      <c r="F486" s="63" t="str">
        <f>IF(AND(ISBLANK(A486)),"",VLOOKUP($A486,Student_Registration!$B$5:$H$2000,7,0))</f>
        <v/>
      </c>
      <c r="G486" s="63" t="str">
        <f>IF(AND(ISBLANK(A486)),"",VLOOKUP(A486,Student_Registration!$B$5:$H$2000,7,0)-SUMIF($A$5:A486,A486,$H$5:$H$5))</f>
        <v/>
      </c>
      <c r="H486" s="60"/>
      <c r="I486" s="60"/>
      <c r="J486" s="60"/>
      <c r="K486" s="60"/>
      <c r="L486" s="62"/>
    </row>
    <row r="487" spans="1:12" s="41" customFormat="1">
      <c r="A487" s="66"/>
      <c r="B487" s="64" t="str">
        <f>(IF(AND(ISBLANK(A487)),"",VLOOKUP($A487,Student_Registration!$B$5:$H$2000,2,0)))</f>
        <v/>
      </c>
      <c r="C487" s="63" t="str">
        <f>IF(AND(ISBLANK(A487)),"",VLOOKUP($A487,Student_Registration!$B$5:$H$2000,3,0))</f>
        <v/>
      </c>
      <c r="D487" s="65" t="str">
        <f>IF(AND(ISBLANK(A487)),"",VLOOKUP($A487,Student_Registration!$B$5:$H$2000,6,0))</f>
        <v/>
      </c>
      <c r="E487" s="57" t="str">
        <f>IF(AND(ISBLANK(A487)),"",VLOOKUP($A487,Student_Registration!$B$5:$H$2000,4,0))</f>
        <v/>
      </c>
      <c r="F487" s="63" t="str">
        <f>IF(AND(ISBLANK(A487)),"",VLOOKUP($A487,Student_Registration!$B$5:$H$2000,7,0))</f>
        <v/>
      </c>
      <c r="G487" s="63" t="str">
        <f>IF(AND(ISBLANK(A487)),"",VLOOKUP(A487,Student_Registration!$B$5:$H$2000,7,0)-SUMIF($A$5:A487,A487,$H$5:$H$5))</f>
        <v/>
      </c>
      <c r="H487" s="60"/>
      <c r="I487" s="60"/>
      <c r="J487" s="60"/>
      <c r="K487" s="60"/>
      <c r="L487" s="62"/>
    </row>
    <row r="488" spans="1:12" s="41" customFormat="1">
      <c r="A488" s="66"/>
      <c r="B488" s="64" t="str">
        <f>(IF(AND(ISBLANK(A488)),"",VLOOKUP($A488,Student_Registration!$B$5:$H$2000,2,0)))</f>
        <v/>
      </c>
      <c r="C488" s="63" t="str">
        <f>IF(AND(ISBLANK(A488)),"",VLOOKUP($A488,Student_Registration!$B$5:$H$2000,3,0))</f>
        <v/>
      </c>
      <c r="D488" s="65" t="str">
        <f>IF(AND(ISBLANK(A488)),"",VLOOKUP($A488,Student_Registration!$B$5:$H$2000,6,0))</f>
        <v/>
      </c>
      <c r="E488" s="57" t="str">
        <f>IF(AND(ISBLANK(A488)),"",VLOOKUP($A488,Student_Registration!$B$5:$H$2000,4,0))</f>
        <v/>
      </c>
      <c r="F488" s="63" t="str">
        <f>IF(AND(ISBLANK(A488)),"",VLOOKUP($A488,Student_Registration!$B$5:$H$2000,7,0))</f>
        <v/>
      </c>
      <c r="G488" s="63" t="str">
        <f>IF(AND(ISBLANK(A488)),"",VLOOKUP(A488,Student_Registration!$B$5:$H$2000,7,0)-SUMIF($A$5:A488,A488,$H$5:$H$5))</f>
        <v/>
      </c>
      <c r="H488" s="60"/>
      <c r="I488" s="60"/>
      <c r="J488" s="60"/>
      <c r="K488" s="60"/>
      <c r="L488" s="62"/>
    </row>
    <row r="489" spans="1:12" s="41" customFormat="1">
      <c r="A489" s="66"/>
      <c r="B489" s="64" t="str">
        <f>(IF(AND(ISBLANK(A489)),"",VLOOKUP($A489,Student_Registration!$B$5:$H$2000,2,0)))</f>
        <v/>
      </c>
      <c r="C489" s="63" t="str">
        <f>IF(AND(ISBLANK(A489)),"",VLOOKUP($A489,Student_Registration!$B$5:$H$2000,3,0))</f>
        <v/>
      </c>
      <c r="D489" s="65" t="str">
        <f>IF(AND(ISBLANK(A489)),"",VLOOKUP($A489,Student_Registration!$B$5:$H$2000,6,0))</f>
        <v/>
      </c>
      <c r="E489" s="57" t="str">
        <f>IF(AND(ISBLANK(A489)),"",VLOOKUP($A489,Student_Registration!$B$5:$H$2000,4,0))</f>
        <v/>
      </c>
      <c r="F489" s="63" t="str">
        <f>IF(AND(ISBLANK(A489)),"",VLOOKUP($A489,Student_Registration!$B$5:$H$2000,7,0))</f>
        <v/>
      </c>
      <c r="G489" s="63" t="str">
        <f>IF(AND(ISBLANK(A489)),"",VLOOKUP(A489,Student_Registration!$B$5:$H$2000,7,0)-SUMIF($A$5:A489,A489,$H$5:$H$5))</f>
        <v/>
      </c>
      <c r="H489" s="60"/>
      <c r="I489" s="60"/>
      <c r="J489" s="60"/>
      <c r="K489" s="60"/>
      <c r="L489" s="62"/>
    </row>
    <row r="490" spans="1:12" s="41" customFormat="1">
      <c r="A490" s="66"/>
      <c r="B490" s="64" t="str">
        <f>(IF(AND(ISBLANK(A490)),"",VLOOKUP($A490,Student_Registration!$B$5:$H$2000,2,0)))</f>
        <v/>
      </c>
      <c r="C490" s="63" t="str">
        <f>IF(AND(ISBLANK(A490)),"",VLOOKUP($A490,Student_Registration!$B$5:$H$2000,3,0))</f>
        <v/>
      </c>
      <c r="D490" s="65" t="str">
        <f>IF(AND(ISBLANK(A490)),"",VLOOKUP($A490,Student_Registration!$B$5:$H$2000,6,0))</f>
        <v/>
      </c>
      <c r="E490" s="57" t="str">
        <f>IF(AND(ISBLANK(A490)),"",VLOOKUP($A490,Student_Registration!$B$5:$H$2000,4,0))</f>
        <v/>
      </c>
      <c r="F490" s="63" t="str">
        <f>IF(AND(ISBLANK(A490)),"",VLOOKUP($A490,Student_Registration!$B$5:$H$2000,7,0))</f>
        <v/>
      </c>
      <c r="G490" s="63" t="str">
        <f>IF(AND(ISBLANK(A490)),"",VLOOKUP(A490,Student_Registration!$B$5:$H$2000,7,0)-SUMIF($A$5:A490,A490,$H$5:$H$5))</f>
        <v/>
      </c>
      <c r="H490" s="60"/>
      <c r="I490" s="60"/>
      <c r="J490" s="60"/>
      <c r="K490" s="60"/>
      <c r="L490" s="62"/>
    </row>
    <row r="491" spans="1:12" s="41" customFormat="1">
      <c r="A491" s="66"/>
      <c r="B491" s="64" t="str">
        <f>(IF(AND(ISBLANK(A491)),"",VLOOKUP($A491,Student_Registration!$B$5:$H$2000,2,0)))</f>
        <v/>
      </c>
      <c r="C491" s="63" t="str">
        <f>IF(AND(ISBLANK(A491)),"",VLOOKUP($A491,Student_Registration!$B$5:$H$2000,3,0))</f>
        <v/>
      </c>
      <c r="D491" s="65" t="str">
        <f>IF(AND(ISBLANK(A491)),"",VLOOKUP($A491,Student_Registration!$B$5:$H$2000,6,0))</f>
        <v/>
      </c>
      <c r="E491" s="57" t="str">
        <f>IF(AND(ISBLANK(A491)),"",VLOOKUP($A491,Student_Registration!$B$5:$H$2000,4,0))</f>
        <v/>
      </c>
      <c r="F491" s="63" t="str">
        <f>IF(AND(ISBLANK(A491)),"",VLOOKUP($A491,Student_Registration!$B$5:$H$2000,7,0))</f>
        <v/>
      </c>
      <c r="G491" s="63" t="str">
        <f>IF(AND(ISBLANK(A491)),"",VLOOKUP(A491,Student_Registration!$B$5:$H$2000,7,0)-SUMIF($A$5:A491,A491,$H$5:$H$5))</f>
        <v/>
      </c>
      <c r="H491" s="60"/>
      <c r="I491" s="60"/>
      <c r="J491" s="60"/>
      <c r="K491" s="60"/>
      <c r="L491" s="62"/>
    </row>
    <row r="492" spans="1:12" s="41" customFormat="1">
      <c r="A492" s="66"/>
      <c r="B492" s="64" t="str">
        <f>(IF(AND(ISBLANK(A492)),"",VLOOKUP($A492,Student_Registration!$B$5:$H$2000,2,0)))</f>
        <v/>
      </c>
      <c r="C492" s="63" t="str">
        <f>IF(AND(ISBLANK(A492)),"",VLOOKUP($A492,Student_Registration!$B$5:$H$2000,3,0))</f>
        <v/>
      </c>
      <c r="D492" s="65" t="str">
        <f>IF(AND(ISBLANK(A492)),"",VLOOKUP($A492,Student_Registration!$B$5:$H$2000,6,0))</f>
        <v/>
      </c>
      <c r="E492" s="57" t="str">
        <f>IF(AND(ISBLANK(A492)),"",VLOOKUP($A492,Student_Registration!$B$5:$H$2000,4,0))</f>
        <v/>
      </c>
      <c r="F492" s="63" t="str">
        <f>IF(AND(ISBLANK(A492)),"",VLOOKUP($A492,Student_Registration!$B$5:$H$2000,7,0))</f>
        <v/>
      </c>
      <c r="G492" s="63" t="str">
        <f>IF(AND(ISBLANK(A492)),"",VLOOKUP(A492,Student_Registration!$B$5:$H$2000,7,0)-SUMIF($A$5:A492,A492,$H$5:$H$5))</f>
        <v/>
      </c>
      <c r="H492" s="60"/>
      <c r="I492" s="60"/>
      <c r="J492" s="60"/>
      <c r="K492" s="60"/>
      <c r="L492" s="62"/>
    </row>
    <row r="493" spans="1:12" s="41" customFormat="1">
      <c r="A493" s="66"/>
      <c r="B493" s="64" t="str">
        <f>(IF(AND(ISBLANK(A493)),"",VLOOKUP($A493,Student_Registration!$B$5:$H$2000,2,0)))</f>
        <v/>
      </c>
      <c r="C493" s="63" t="str">
        <f>IF(AND(ISBLANK(A493)),"",VLOOKUP($A493,Student_Registration!$B$5:$H$2000,3,0))</f>
        <v/>
      </c>
      <c r="D493" s="65" t="str">
        <f>IF(AND(ISBLANK(A493)),"",VLOOKUP($A493,Student_Registration!$B$5:$H$2000,6,0))</f>
        <v/>
      </c>
      <c r="E493" s="57" t="str">
        <f>IF(AND(ISBLANK(A493)),"",VLOOKUP($A493,Student_Registration!$B$5:$H$2000,4,0))</f>
        <v/>
      </c>
      <c r="F493" s="63" t="str">
        <f>IF(AND(ISBLANK(A493)),"",VLOOKUP($A493,Student_Registration!$B$5:$H$2000,7,0))</f>
        <v/>
      </c>
      <c r="G493" s="63" t="str">
        <f>IF(AND(ISBLANK(A493)),"",VLOOKUP(A493,Student_Registration!$B$5:$H$2000,7,0)-SUMIF($A$5:A493,A493,$H$5:$H$5))</f>
        <v/>
      </c>
      <c r="H493" s="60"/>
      <c r="I493" s="60"/>
      <c r="J493" s="60"/>
      <c r="K493" s="60"/>
      <c r="L493" s="62"/>
    </row>
    <row r="494" spans="1:12" s="41" customFormat="1">
      <c r="A494" s="66"/>
      <c r="B494" s="64" t="str">
        <f>(IF(AND(ISBLANK(A494)),"",VLOOKUP($A494,Student_Registration!$B$5:$H$2000,2,0)))</f>
        <v/>
      </c>
      <c r="C494" s="63" t="str">
        <f>IF(AND(ISBLANK(A494)),"",VLOOKUP($A494,Student_Registration!$B$5:$H$2000,3,0))</f>
        <v/>
      </c>
      <c r="D494" s="65" t="str">
        <f>IF(AND(ISBLANK(A494)),"",VLOOKUP($A494,Student_Registration!$B$5:$H$2000,6,0))</f>
        <v/>
      </c>
      <c r="E494" s="57" t="str">
        <f>IF(AND(ISBLANK(A494)),"",VLOOKUP($A494,Student_Registration!$B$5:$H$2000,4,0))</f>
        <v/>
      </c>
      <c r="F494" s="63" t="str">
        <f>IF(AND(ISBLANK(A494)),"",VLOOKUP($A494,Student_Registration!$B$5:$H$2000,7,0))</f>
        <v/>
      </c>
      <c r="G494" s="63" t="str">
        <f>IF(AND(ISBLANK(A494)),"",VLOOKUP(A494,Student_Registration!$B$5:$H$2000,7,0)-SUMIF($A$5:A494,A494,$H$5:$H$5))</f>
        <v/>
      </c>
      <c r="H494" s="60"/>
      <c r="I494" s="60"/>
      <c r="J494" s="60"/>
      <c r="K494" s="60"/>
      <c r="L494" s="62"/>
    </row>
    <row r="495" spans="1:12" s="41" customFormat="1">
      <c r="A495" s="66"/>
      <c r="B495" s="64" t="str">
        <f>(IF(AND(ISBLANK(A495)),"",VLOOKUP($A495,Student_Registration!$B$5:$H$2000,2,0)))</f>
        <v/>
      </c>
      <c r="C495" s="63" t="str">
        <f>IF(AND(ISBLANK(A495)),"",VLOOKUP($A495,Student_Registration!$B$5:$H$2000,3,0))</f>
        <v/>
      </c>
      <c r="D495" s="65" t="str">
        <f>IF(AND(ISBLANK(A495)),"",VLOOKUP($A495,Student_Registration!$B$5:$H$2000,6,0))</f>
        <v/>
      </c>
      <c r="E495" s="57" t="str">
        <f>IF(AND(ISBLANK(A495)),"",VLOOKUP($A495,Student_Registration!$B$5:$H$2000,4,0))</f>
        <v/>
      </c>
      <c r="F495" s="63" t="str">
        <f>IF(AND(ISBLANK(A495)),"",VLOOKUP($A495,Student_Registration!$B$5:$H$2000,7,0))</f>
        <v/>
      </c>
      <c r="G495" s="63" t="str">
        <f>IF(AND(ISBLANK(A495)),"",VLOOKUP(A495,Student_Registration!$B$5:$H$2000,7,0)-SUMIF($A$5:A495,A495,$H$5:$H$5))</f>
        <v/>
      </c>
      <c r="H495" s="60"/>
      <c r="I495" s="60"/>
      <c r="J495" s="60"/>
      <c r="K495" s="60"/>
      <c r="L495" s="62"/>
    </row>
    <row r="496" spans="1:12" s="41" customFormat="1">
      <c r="A496" s="66"/>
      <c r="B496" s="64" t="str">
        <f>(IF(AND(ISBLANK(A496)),"",VLOOKUP($A496,Student_Registration!$B$5:$H$2000,2,0)))</f>
        <v/>
      </c>
      <c r="C496" s="63" t="str">
        <f>IF(AND(ISBLANK(A496)),"",VLOOKUP($A496,Student_Registration!$B$5:$H$2000,3,0))</f>
        <v/>
      </c>
      <c r="D496" s="65" t="str">
        <f>IF(AND(ISBLANK(A496)),"",VLOOKUP($A496,Student_Registration!$B$5:$H$2000,6,0))</f>
        <v/>
      </c>
      <c r="E496" s="57" t="str">
        <f>IF(AND(ISBLANK(A496)),"",VLOOKUP($A496,Student_Registration!$B$5:$H$2000,4,0))</f>
        <v/>
      </c>
      <c r="F496" s="63" t="str">
        <f>IF(AND(ISBLANK(A496)),"",VLOOKUP($A496,Student_Registration!$B$5:$H$2000,7,0))</f>
        <v/>
      </c>
      <c r="G496" s="63" t="str">
        <f>IF(AND(ISBLANK(A496)),"",VLOOKUP(A496,Student_Registration!$B$5:$H$2000,7,0)-SUMIF($A$5:A496,A496,$H$5:$H$5))</f>
        <v/>
      </c>
      <c r="H496" s="60"/>
      <c r="I496" s="60"/>
      <c r="J496" s="60"/>
      <c r="K496" s="60"/>
      <c r="L496" s="62"/>
    </row>
    <row r="497" spans="1:12" s="41" customFormat="1">
      <c r="A497" s="66"/>
      <c r="B497" s="64" t="str">
        <f>(IF(AND(ISBLANK(A497)),"",VLOOKUP($A497,Student_Registration!$B$5:$H$2000,2,0)))</f>
        <v/>
      </c>
      <c r="C497" s="63" t="str">
        <f>IF(AND(ISBLANK(A497)),"",VLOOKUP($A497,Student_Registration!$B$5:$H$2000,3,0))</f>
        <v/>
      </c>
      <c r="D497" s="65" t="str">
        <f>IF(AND(ISBLANK(A497)),"",VLOOKUP($A497,Student_Registration!$B$5:$H$2000,6,0))</f>
        <v/>
      </c>
      <c r="E497" s="57" t="str">
        <f>IF(AND(ISBLANK(A497)),"",VLOOKUP($A497,Student_Registration!$B$5:$H$2000,4,0))</f>
        <v/>
      </c>
      <c r="F497" s="63" t="str">
        <f>IF(AND(ISBLANK(A497)),"",VLOOKUP($A497,Student_Registration!$B$5:$H$2000,7,0))</f>
        <v/>
      </c>
      <c r="G497" s="63" t="str">
        <f>IF(AND(ISBLANK(A497)),"",VLOOKUP(A497,Student_Registration!$B$5:$H$2000,7,0)-SUMIF($A$5:A497,A497,$H$5:$H$5))</f>
        <v/>
      </c>
      <c r="H497" s="60"/>
      <c r="I497" s="60"/>
      <c r="J497" s="60"/>
      <c r="K497" s="60"/>
      <c r="L497" s="62"/>
    </row>
    <row r="498" spans="1:12" s="41" customFormat="1">
      <c r="A498" s="66"/>
      <c r="B498" s="64" t="str">
        <f>(IF(AND(ISBLANK(A498)),"",VLOOKUP($A498,Student_Registration!$B$5:$H$2000,2,0)))</f>
        <v/>
      </c>
      <c r="C498" s="63" t="str">
        <f>IF(AND(ISBLANK(A498)),"",VLOOKUP($A498,Student_Registration!$B$5:$H$2000,3,0))</f>
        <v/>
      </c>
      <c r="D498" s="65" t="str">
        <f>IF(AND(ISBLANK(A498)),"",VLOOKUP($A498,Student_Registration!$B$5:$H$2000,6,0))</f>
        <v/>
      </c>
      <c r="E498" s="57" t="str">
        <f>IF(AND(ISBLANK(A498)),"",VLOOKUP($A498,Student_Registration!$B$5:$H$2000,4,0))</f>
        <v/>
      </c>
      <c r="F498" s="63" t="str">
        <f>IF(AND(ISBLANK(A498)),"",VLOOKUP($A498,Student_Registration!$B$5:$H$2000,7,0))</f>
        <v/>
      </c>
      <c r="G498" s="63" t="str">
        <f>IF(AND(ISBLANK(A498)),"",VLOOKUP(A498,Student_Registration!$B$5:$H$2000,7,0)-SUMIF($A$5:A498,A498,$H$5:$H$5))</f>
        <v/>
      </c>
      <c r="H498" s="60"/>
      <c r="I498" s="60"/>
      <c r="J498" s="60"/>
      <c r="K498" s="60"/>
      <c r="L498" s="62"/>
    </row>
    <row r="499" spans="1:12" s="41" customFormat="1">
      <c r="A499" s="66"/>
      <c r="B499" s="64" t="str">
        <f>(IF(AND(ISBLANK(A499)),"",VLOOKUP($A499,Student_Registration!$B$5:$H$2000,2,0)))</f>
        <v/>
      </c>
      <c r="C499" s="63" t="str">
        <f>IF(AND(ISBLANK(A499)),"",VLOOKUP($A499,Student_Registration!$B$5:$H$2000,3,0))</f>
        <v/>
      </c>
      <c r="D499" s="65" t="str">
        <f>IF(AND(ISBLANK(A499)),"",VLOOKUP($A499,Student_Registration!$B$5:$H$2000,6,0))</f>
        <v/>
      </c>
      <c r="E499" s="57" t="str">
        <f>IF(AND(ISBLANK(A499)),"",VLOOKUP($A499,Student_Registration!$B$5:$H$2000,4,0))</f>
        <v/>
      </c>
      <c r="F499" s="63" t="str">
        <f>IF(AND(ISBLANK(A499)),"",VLOOKUP($A499,Student_Registration!$B$5:$H$2000,7,0))</f>
        <v/>
      </c>
      <c r="G499" s="63" t="str">
        <f>IF(AND(ISBLANK(A499)),"",VLOOKUP(A499,Student_Registration!$B$5:$H$2000,7,0)-SUMIF($A$5:A499,A499,$H$5:$H$5))</f>
        <v/>
      </c>
      <c r="H499" s="60"/>
      <c r="I499" s="60"/>
      <c r="J499" s="60"/>
      <c r="K499" s="60"/>
      <c r="L499" s="62"/>
    </row>
    <row r="500" spans="1:12" s="41" customFormat="1">
      <c r="A500" s="66"/>
      <c r="B500" s="64" t="str">
        <f>(IF(AND(ISBLANK(A500)),"",VLOOKUP($A500,Student_Registration!$B$5:$H$2000,2,0)))</f>
        <v/>
      </c>
      <c r="C500" s="63" t="str">
        <f>IF(AND(ISBLANK(A500)),"",VLOOKUP($A500,Student_Registration!$B$5:$H$2000,3,0))</f>
        <v/>
      </c>
      <c r="D500" s="65" t="str">
        <f>IF(AND(ISBLANK(A500)),"",VLOOKUP($A500,Student_Registration!$B$5:$H$2000,6,0))</f>
        <v/>
      </c>
      <c r="E500" s="57" t="str">
        <f>IF(AND(ISBLANK(A500)),"",VLOOKUP($A500,Student_Registration!$B$5:$H$2000,4,0))</f>
        <v/>
      </c>
      <c r="F500" s="63" t="str">
        <f>IF(AND(ISBLANK(A500)),"",VLOOKUP($A500,Student_Registration!$B$5:$H$2000,7,0))</f>
        <v/>
      </c>
      <c r="G500" s="63" t="str">
        <f>IF(AND(ISBLANK(A500)),"",VLOOKUP(A500,Student_Registration!$B$5:$H$2000,7,0)-SUMIF($A$5:A500,A500,$H$5:$H$5))</f>
        <v/>
      </c>
      <c r="H500" s="60"/>
      <c r="I500" s="60"/>
      <c r="J500" s="60"/>
      <c r="K500" s="60"/>
      <c r="L500" s="62"/>
    </row>
    <row r="501" spans="1:12" s="41" customFormat="1">
      <c r="A501" s="66"/>
      <c r="B501" s="64" t="str">
        <f>(IF(AND(ISBLANK(A501)),"",VLOOKUP($A501,Student_Registration!$B$5:$H$2000,2,0)))</f>
        <v/>
      </c>
      <c r="C501" s="63" t="str">
        <f>IF(AND(ISBLANK(A501)),"",VLOOKUP($A501,Student_Registration!$B$5:$H$2000,3,0))</f>
        <v/>
      </c>
      <c r="D501" s="65" t="str">
        <f>IF(AND(ISBLANK(A501)),"",VLOOKUP($A501,Student_Registration!$B$5:$H$2000,6,0))</f>
        <v/>
      </c>
      <c r="E501" s="57" t="str">
        <f>IF(AND(ISBLANK(A501)),"",VLOOKUP($A501,Student_Registration!$B$5:$H$2000,4,0))</f>
        <v/>
      </c>
      <c r="F501" s="63" t="str">
        <f>IF(AND(ISBLANK(A501)),"",VLOOKUP($A501,Student_Registration!$B$5:$H$2000,7,0))</f>
        <v/>
      </c>
      <c r="G501" s="63" t="str">
        <f>IF(AND(ISBLANK(A501)),"",VLOOKUP(A501,Student_Registration!$B$5:$H$2000,7,0)-SUMIF($A$5:A501,A501,$H$5:$H$5))</f>
        <v/>
      </c>
      <c r="H501" s="60"/>
      <c r="I501" s="60"/>
      <c r="J501" s="60"/>
      <c r="K501" s="60"/>
      <c r="L501" s="62"/>
    </row>
    <row r="502" spans="1:12" s="41" customFormat="1">
      <c r="A502" s="66"/>
      <c r="B502" s="64" t="str">
        <f>(IF(AND(ISBLANK(A502)),"",VLOOKUP($A502,Student_Registration!$B$5:$H$2000,2,0)))</f>
        <v/>
      </c>
      <c r="C502" s="63" t="str">
        <f>IF(AND(ISBLANK(A502)),"",VLOOKUP($A502,Student_Registration!$B$5:$H$2000,3,0))</f>
        <v/>
      </c>
      <c r="D502" s="65" t="str">
        <f>IF(AND(ISBLANK(A502)),"",VLOOKUP($A502,Student_Registration!$B$5:$H$2000,6,0))</f>
        <v/>
      </c>
      <c r="E502" s="57" t="str">
        <f>IF(AND(ISBLANK(A502)),"",VLOOKUP($A502,Student_Registration!$B$5:$H$2000,4,0))</f>
        <v/>
      </c>
      <c r="F502" s="63" t="str">
        <f>IF(AND(ISBLANK(A502)),"",VLOOKUP($A502,Student_Registration!$B$5:$H$2000,7,0))</f>
        <v/>
      </c>
      <c r="G502" s="63" t="str">
        <f>IF(AND(ISBLANK(A502)),"",VLOOKUP(A502,Student_Registration!$B$5:$H$2000,7,0)-SUMIF($A$5:A502,A502,$H$5:$H$5))</f>
        <v/>
      </c>
      <c r="H502" s="60"/>
      <c r="I502" s="60"/>
      <c r="J502" s="60"/>
      <c r="K502" s="60"/>
      <c r="L502" s="62"/>
    </row>
    <row r="503" spans="1:12" s="41" customFormat="1">
      <c r="A503" s="66"/>
      <c r="B503" s="64" t="str">
        <f>(IF(AND(ISBLANK(A503)),"",VLOOKUP($A503,Student_Registration!$B$5:$H$2000,2,0)))</f>
        <v/>
      </c>
      <c r="C503" s="63" t="str">
        <f>IF(AND(ISBLANK(A503)),"",VLOOKUP($A503,Student_Registration!$B$5:$H$2000,3,0))</f>
        <v/>
      </c>
      <c r="D503" s="65" t="str">
        <f>IF(AND(ISBLANK(A503)),"",VLOOKUP($A503,Student_Registration!$B$5:$H$2000,6,0))</f>
        <v/>
      </c>
      <c r="E503" s="57" t="str">
        <f>IF(AND(ISBLANK(A503)),"",VLOOKUP($A503,Student_Registration!$B$5:$H$2000,4,0))</f>
        <v/>
      </c>
      <c r="F503" s="63" t="str">
        <f>IF(AND(ISBLANK(A503)),"",VLOOKUP($A503,Student_Registration!$B$5:$H$2000,7,0))</f>
        <v/>
      </c>
      <c r="G503" s="63" t="str">
        <f>IF(AND(ISBLANK(A503)),"",VLOOKUP(A503,Student_Registration!$B$5:$H$2000,7,0)-SUMIF($A$5:A503,A503,$H$5:$H$5))</f>
        <v/>
      </c>
      <c r="H503" s="60"/>
      <c r="I503" s="60"/>
      <c r="J503" s="60"/>
      <c r="K503" s="60"/>
      <c r="L503" s="62"/>
    </row>
    <row r="504" spans="1:12" s="41" customFormat="1">
      <c r="A504" s="66"/>
      <c r="B504" s="64" t="str">
        <f>(IF(AND(ISBLANK(A504)),"",VLOOKUP($A504,Student_Registration!$B$5:$H$2000,2,0)))</f>
        <v/>
      </c>
      <c r="C504" s="63" t="str">
        <f>IF(AND(ISBLANK(A504)),"",VLOOKUP($A504,Student_Registration!$B$5:$H$2000,3,0))</f>
        <v/>
      </c>
      <c r="D504" s="65" t="str">
        <f>IF(AND(ISBLANK(A504)),"",VLOOKUP($A504,Student_Registration!$B$5:$H$2000,6,0))</f>
        <v/>
      </c>
      <c r="E504" s="57" t="str">
        <f>IF(AND(ISBLANK(A504)),"",VLOOKUP($A504,Student_Registration!$B$5:$H$2000,4,0))</f>
        <v/>
      </c>
      <c r="F504" s="63" t="str">
        <f>IF(AND(ISBLANK(A504)),"",VLOOKUP($A504,Student_Registration!$B$5:$H$2000,7,0))</f>
        <v/>
      </c>
      <c r="G504" s="63" t="str">
        <f>IF(AND(ISBLANK(A504)),"",VLOOKUP(A504,Student_Registration!$B$5:$H$2000,7,0)-SUMIF($A$5:A504,A504,$H$5:$H$5))</f>
        <v/>
      </c>
      <c r="H504" s="60"/>
      <c r="I504" s="60"/>
      <c r="J504" s="60"/>
      <c r="K504" s="60"/>
      <c r="L504" s="62"/>
    </row>
    <row r="505" spans="1:12" s="41" customFormat="1">
      <c r="A505" s="66"/>
      <c r="B505" s="64" t="str">
        <f>(IF(AND(ISBLANK(A505)),"",VLOOKUP($A505,Student_Registration!$B$5:$H$2000,2,0)))</f>
        <v/>
      </c>
      <c r="C505" s="63" t="str">
        <f>IF(AND(ISBLANK(A505)),"",VLOOKUP($A505,Student_Registration!$B$5:$H$2000,3,0))</f>
        <v/>
      </c>
      <c r="D505" s="65" t="str">
        <f>IF(AND(ISBLANK(A505)),"",VLOOKUP($A505,Student_Registration!$B$5:$H$2000,6,0))</f>
        <v/>
      </c>
      <c r="E505" s="57" t="str">
        <f>IF(AND(ISBLANK(A505)),"",VLOOKUP($A505,Student_Registration!$B$5:$H$2000,4,0))</f>
        <v/>
      </c>
      <c r="F505" s="63" t="str">
        <f>IF(AND(ISBLANK(A505)),"",VLOOKUP($A505,Student_Registration!$B$5:$H$2000,7,0))</f>
        <v/>
      </c>
      <c r="G505" s="63" t="str">
        <f>IF(AND(ISBLANK(A505)),"",VLOOKUP(A505,Student_Registration!$B$5:$H$2000,7,0)-SUMIF($A$5:A505,A505,$H$5:$H$5))</f>
        <v/>
      </c>
      <c r="H505" s="60"/>
      <c r="I505" s="60"/>
      <c r="J505" s="60"/>
      <c r="K505" s="60"/>
      <c r="L505" s="62"/>
    </row>
    <row r="506" spans="1:12" s="41" customFormat="1">
      <c r="A506" s="66"/>
      <c r="B506" s="64" t="str">
        <f>(IF(AND(ISBLANK(A506)),"",VLOOKUP($A506,Student_Registration!$B$5:$H$2000,2,0)))</f>
        <v/>
      </c>
      <c r="C506" s="63" t="str">
        <f>IF(AND(ISBLANK(A506)),"",VLOOKUP($A506,Student_Registration!$B$5:$H$2000,3,0))</f>
        <v/>
      </c>
      <c r="D506" s="65" t="str">
        <f>IF(AND(ISBLANK(A506)),"",VLOOKUP($A506,Student_Registration!$B$5:$H$2000,6,0))</f>
        <v/>
      </c>
      <c r="E506" s="57" t="str">
        <f>IF(AND(ISBLANK(A506)),"",VLOOKUP($A506,Student_Registration!$B$5:$H$2000,4,0))</f>
        <v/>
      </c>
      <c r="F506" s="63" t="str">
        <f>IF(AND(ISBLANK(A506)),"",VLOOKUP($A506,Student_Registration!$B$5:$H$2000,7,0))</f>
        <v/>
      </c>
      <c r="G506" s="63" t="str">
        <f>IF(AND(ISBLANK(A506)),"",VLOOKUP(A506,Student_Registration!$B$5:$H$2000,7,0)-SUMIF($A$5:A506,A506,$H$5:$H$5))</f>
        <v/>
      </c>
      <c r="H506" s="60"/>
      <c r="I506" s="60"/>
      <c r="J506" s="60"/>
      <c r="K506" s="60"/>
      <c r="L506" s="62"/>
    </row>
    <row r="507" spans="1:12" s="41" customFormat="1">
      <c r="A507" s="66"/>
      <c r="B507" s="64" t="str">
        <f>(IF(AND(ISBLANK(A507)),"",VLOOKUP($A507,Student_Registration!$B$5:$H$2000,2,0)))</f>
        <v/>
      </c>
      <c r="C507" s="63" t="str">
        <f>IF(AND(ISBLANK(A507)),"",VLOOKUP($A507,Student_Registration!$B$5:$H$2000,3,0))</f>
        <v/>
      </c>
      <c r="D507" s="65" t="str">
        <f>IF(AND(ISBLANK(A507)),"",VLOOKUP($A507,Student_Registration!$B$5:$H$2000,6,0))</f>
        <v/>
      </c>
      <c r="E507" s="57" t="str">
        <f>IF(AND(ISBLANK(A507)),"",VLOOKUP($A507,Student_Registration!$B$5:$H$2000,4,0))</f>
        <v/>
      </c>
      <c r="F507" s="63" t="str">
        <f>IF(AND(ISBLANK(A507)),"",VLOOKUP($A507,Student_Registration!$B$5:$H$2000,7,0))</f>
        <v/>
      </c>
      <c r="G507" s="63" t="str">
        <f>IF(AND(ISBLANK(A507)),"",VLOOKUP(A507,Student_Registration!$B$5:$H$2000,7,0)-SUMIF($A$5:A507,A507,$H$5:$H$5))</f>
        <v/>
      </c>
      <c r="H507" s="60"/>
      <c r="I507" s="60"/>
      <c r="J507" s="60"/>
      <c r="K507" s="60"/>
      <c r="L507" s="62"/>
    </row>
    <row r="508" spans="1:12" s="41" customFormat="1">
      <c r="A508" s="66"/>
      <c r="B508" s="64" t="str">
        <f>(IF(AND(ISBLANK(A508)),"",VLOOKUP($A508,Student_Registration!$B$5:$H$2000,2,0)))</f>
        <v/>
      </c>
      <c r="C508" s="63" t="str">
        <f>IF(AND(ISBLANK(A508)),"",VLOOKUP($A508,Student_Registration!$B$5:$H$2000,3,0))</f>
        <v/>
      </c>
      <c r="D508" s="65" t="str">
        <f>IF(AND(ISBLANK(A508)),"",VLOOKUP($A508,Student_Registration!$B$5:$H$2000,6,0))</f>
        <v/>
      </c>
      <c r="E508" s="57" t="str">
        <f>IF(AND(ISBLANK(A508)),"",VLOOKUP($A508,Student_Registration!$B$5:$H$2000,4,0))</f>
        <v/>
      </c>
      <c r="F508" s="63" t="str">
        <f>IF(AND(ISBLANK(A508)),"",VLOOKUP($A508,Student_Registration!$B$5:$H$2000,7,0))</f>
        <v/>
      </c>
      <c r="G508" s="63" t="str">
        <f>IF(AND(ISBLANK(A508)),"",VLOOKUP(A508,Student_Registration!$B$5:$H$2000,7,0)-SUMIF($A$5:A508,A508,$H$5:$H$5))</f>
        <v/>
      </c>
      <c r="H508" s="60"/>
      <c r="I508" s="60"/>
      <c r="J508" s="60"/>
      <c r="K508" s="60"/>
      <c r="L508" s="62"/>
    </row>
    <row r="509" spans="1:12" s="41" customFormat="1">
      <c r="A509" s="66"/>
      <c r="B509" s="64" t="str">
        <f>(IF(AND(ISBLANK(A509)),"",VLOOKUP($A509,Student_Registration!$B$5:$H$2000,2,0)))</f>
        <v/>
      </c>
      <c r="C509" s="63" t="str">
        <f>IF(AND(ISBLANK(A509)),"",VLOOKUP($A509,Student_Registration!$B$5:$H$2000,3,0))</f>
        <v/>
      </c>
      <c r="D509" s="65" t="str">
        <f>IF(AND(ISBLANK(A509)),"",VLOOKUP($A509,Student_Registration!$B$5:$H$2000,6,0))</f>
        <v/>
      </c>
      <c r="E509" s="57" t="str">
        <f>IF(AND(ISBLANK(A509)),"",VLOOKUP($A509,Student_Registration!$B$5:$H$2000,4,0))</f>
        <v/>
      </c>
      <c r="F509" s="63" t="str">
        <f>IF(AND(ISBLANK(A509)),"",VLOOKUP($A509,Student_Registration!$B$5:$H$2000,7,0))</f>
        <v/>
      </c>
      <c r="G509" s="63" t="str">
        <f>IF(AND(ISBLANK(A509)),"",VLOOKUP(A509,Student_Registration!$B$5:$H$2000,7,0)-SUMIF($A$5:A509,A509,$H$5:$H$5))</f>
        <v/>
      </c>
      <c r="H509" s="60"/>
      <c r="I509" s="60"/>
      <c r="J509" s="60"/>
      <c r="K509" s="60"/>
      <c r="L509" s="62"/>
    </row>
    <row r="510" spans="1:12" s="41" customFormat="1">
      <c r="A510" s="66"/>
      <c r="B510" s="64" t="str">
        <f>(IF(AND(ISBLANK(A510)),"",VLOOKUP($A510,Student_Registration!$B$5:$H$2000,2,0)))</f>
        <v/>
      </c>
      <c r="C510" s="63" t="str">
        <f>IF(AND(ISBLANK(A510)),"",VLOOKUP($A510,Student_Registration!$B$5:$H$2000,3,0))</f>
        <v/>
      </c>
      <c r="D510" s="65" t="str">
        <f>IF(AND(ISBLANK(A510)),"",VLOOKUP($A510,Student_Registration!$B$5:$H$2000,6,0))</f>
        <v/>
      </c>
      <c r="E510" s="57" t="str">
        <f>IF(AND(ISBLANK(A510)),"",VLOOKUP($A510,Student_Registration!$B$5:$H$2000,4,0))</f>
        <v/>
      </c>
      <c r="F510" s="63" t="str">
        <f>IF(AND(ISBLANK(A510)),"",VLOOKUP($A510,Student_Registration!$B$5:$H$2000,7,0))</f>
        <v/>
      </c>
      <c r="G510" s="63" t="str">
        <f>IF(AND(ISBLANK(A510)),"",VLOOKUP(A510,Student_Registration!$B$5:$H$2000,7,0)-SUMIF($A$5:A510,A510,$H$5:$H$5))</f>
        <v/>
      </c>
      <c r="H510" s="60"/>
      <c r="I510" s="60"/>
      <c r="J510" s="60"/>
      <c r="K510" s="60"/>
      <c r="L510" s="62"/>
    </row>
    <row r="511" spans="1:12" s="41" customFormat="1">
      <c r="A511" s="66"/>
      <c r="B511" s="64" t="str">
        <f>(IF(AND(ISBLANK(A511)),"",VLOOKUP($A511,Student_Registration!$B$5:$H$2000,2,0)))</f>
        <v/>
      </c>
      <c r="C511" s="63" t="str">
        <f>IF(AND(ISBLANK(A511)),"",VLOOKUP($A511,Student_Registration!$B$5:$H$2000,3,0))</f>
        <v/>
      </c>
      <c r="D511" s="65" t="str">
        <f>IF(AND(ISBLANK(A511)),"",VLOOKUP($A511,Student_Registration!$B$5:$H$2000,6,0))</f>
        <v/>
      </c>
      <c r="E511" s="57" t="str">
        <f>IF(AND(ISBLANK(A511)),"",VLOOKUP($A511,Student_Registration!$B$5:$H$2000,4,0))</f>
        <v/>
      </c>
      <c r="F511" s="63" t="str">
        <f>IF(AND(ISBLANK(A511)),"",VLOOKUP($A511,Student_Registration!$B$5:$H$2000,7,0))</f>
        <v/>
      </c>
      <c r="G511" s="63" t="str">
        <f>IF(AND(ISBLANK(A511)),"",VLOOKUP(A511,Student_Registration!$B$5:$H$2000,7,0)-SUMIF($A$5:A511,A511,$H$5:$H$5))</f>
        <v/>
      </c>
      <c r="H511" s="60"/>
      <c r="I511" s="60"/>
      <c r="J511" s="60"/>
      <c r="K511" s="60"/>
      <c r="L511" s="62"/>
    </row>
    <row r="512" spans="1:12" s="41" customFormat="1">
      <c r="A512" s="66"/>
      <c r="B512" s="64" t="str">
        <f>(IF(AND(ISBLANK(A512)),"",VLOOKUP($A512,Student_Registration!$B$5:$H$2000,2,0)))</f>
        <v/>
      </c>
      <c r="C512" s="63" t="str">
        <f>IF(AND(ISBLANK(A512)),"",VLOOKUP($A512,Student_Registration!$B$5:$H$2000,3,0))</f>
        <v/>
      </c>
      <c r="D512" s="65" t="str">
        <f>IF(AND(ISBLANK(A512)),"",VLOOKUP($A512,Student_Registration!$B$5:$H$2000,6,0))</f>
        <v/>
      </c>
      <c r="E512" s="57" t="str">
        <f>IF(AND(ISBLANK(A512)),"",VLOOKUP($A512,Student_Registration!$B$5:$H$2000,4,0))</f>
        <v/>
      </c>
      <c r="F512" s="63" t="str">
        <f>IF(AND(ISBLANK(A512)),"",VLOOKUP($A512,Student_Registration!$B$5:$H$2000,7,0))</f>
        <v/>
      </c>
      <c r="G512" s="63" t="str">
        <f>IF(AND(ISBLANK(A512)),"",VLOOKUP(A512,Student_Registration!$B$5:$H$2000,7,0)-SUMIF($A$5:A512,A512,$H$5:$H$5))</f>
        <v/>
      </c>
      <c r="H512" s="60"/>
      <c r="I512" s="60"/>
      <c r="J512" s="60"/>
      <c r="K512" s="60"/>
      <c r="L512" s="62"/>
    </row>
    <row r="513" spans="1:12" s="41" customFormat="1">
      <c r="A513" s="66"/>
      <c r="B513" s="64" t="str">
        <f>(IF(AND(ISBLANK(A513)),"",VLOOKUP($A513,Student_Registration!$B$5:$H$2000,2,0)))</f>
        <v/>
      </c>
      <c r="C513" s="63" t="str">
        <f>IF(AND(ISBLANK(A513)),"",VLOOKUP($A513,Student_Registration!$B$5:$H$2000,3,0))</f>
        <v/>
      </c>
      <c r="D513" s="65" t="str">
        <f>IF(AND(ISBLANK(A513)),"",VLOOKUP($A513,Student_Registration!$B$5:$H$2000,6,0))</f>
        <v/>
      </c>
      <c r="E513" s="57" t="str">
        <f>IF(AND(ISBLANK(A513)),"",VLOOKUP($A513,Student_Registration!$B$5:$H$2000,4,0))</f>
        <v/>
      </c>
      <c r="F513" s="63" t="str">
        <f>IF(AND(ISBLANK(A513)),"",VLOOKUP($A513,Student_Registration!$B$5:$H$2000,7,0))</f>
        <v/>
      </c>
      <c r="G513" s="63" t="str">
        <f>IF(AND(ISBLANK(A513)),"",VLOOKUP(A513,Student_Registration!$B$5:$H$2000,7,0)-SUMIF($A$5:A513,A513,$H$5:$H$5))</f>
        <v/>
      </c>
      <c r="H513" s="60"/>
      <c r="I513" s="60"/>
      <c r="J513" s="60"/>
      <c r="K513" s="60"/>
      <c r="L513" s="62"/>
    </row>
    <row r="514" spans="1:12" s="41" customFormat="1">
      <c r="A514" s="66"/>
      <c r="B514" s="64" t="str">
        <f>(IF(AND(ISBLANK(A514)),"",VLOOKUP($A514,Student_Registration!$B$5:$H$2000,2,0)))</f>
        <v/>
      </c>
      <c r="C514" s="63" t="str">
        <f>IF(AND(ISBLANK(A514)),"",VLOOKUP($A514,Student_Registration!$B$5:$H$2000,3,0))</f>
        <v/>
      </c>
      <c r="D514" s="65" t="str">
        <f>IF(AND(ISBLANK(A514)),"",VLOOKUP($A514,Student_Registration!$B$5:$H$2000,6,0))</f>
        <v/>
      </c>
      <c r="E514" s="57" t="str">
        <f>IF(AND(ISBLANK(A514)),"",VLOOKUP($A514,Student_Registration!$B$5:$H$2000,4,0))</f>
        <v/>
      </c>
      <c r="F514" s="63" t="str">
        <f>IF(AND(ISBLANK(A514)),"",VLOOKUP($A514,Student_Registration!$B$5:$H$2000,7,0))</f>
        <v/>
      </c>
      <c r="G514" s="63" t="str">
        <f>IF(AND(ISBLANK(A514)),"",VLOOKUP(A514,Student_Registration!$B$5:$H$2000,7,0)-SUMIF($A$5:A514,A514,$H$5:$H$5))</f>
        <v/>
      </c>
      <c r="H514" s="60"/>
      <c r="I514" s="60"/>
      <c r="J514" s="60"/>
      <c r="K514" s="60"/>
      <c r="L514" s="62"/>
    </row>
    <row r="515" spans="1:12" s="41" customFormat="1">
      <c r="A515" s="66"/>
      <c r="B515" s="64" t="str">
        <f>(IF(AND(ISBLANK(A515)),"",VLOOKUP($A515,Student_Registration!$B$5:$H$2000,2,0)))</f>
        <v/>
      </c>
      <c r="C515" s="63" t="str">
        <f>IF(AND(ISBLANK(A515)),"",VLOOKUP($A515,Student_Registration!$B$5:$H$2000,3,0))</f>
        <v/>
      </c>
      <c r="D515" s="65" t="str">
        <f>IF(AND(ISBLANK(A515)),"",VLOOKUP($A515,Student_Registration!$B$5:$H$2000,6,0))</f>
        <v/>
      </c>
      <c r="E515" s="57" t="str">
        <f>IF(AND(ISBLANK(A515)),"",VLOOKUP($A515,Student_Registration!$B$5:$H$2000,4,0))</f>
        <v/>
      </c>
      <c r="F515" s="63" t="str">
        <f>IF(AND(ISBLANK(A515)),"",VLOOKUP($A515,Student_Registration!$B$5:$H$2000,7,0))</f>
        <v/>
      </c>
      <c r="G515" s="63" t="str">
        <f>IF(AND(ISBLANK(A515)),"",VLOOKUP(A515,Student_Registration!$B$5:$H$2000,7,0)-SUMIF($A$5:A515,A515,$H$5:$H$5))</f>
        <v/>
      </c>
      <c r="H515" s="60"/>
      <c r="I515" s="60"/>
      <c r="J515" s="60"/>
      <c r="K515" s="60"/>
      <c r="L515" s="62"/>
    </row>
    <row r="516" spans="1:12" s="41" customFormat="1">
      <c r="A516" s="66"/>
      <c r="B516" s="64" t="str">
        <f>(IF(AND(ISBLANK(A516)),"",VLOOKUP($A516,Student_Registration!$B$5:$H$2000,2,0)))</f>
        <v/>
      </c>
      <c r="C516" s="63" t="str">
        <f>IF(AND(ISBLANK(A516)),"",VLOOKUP($A516,Student_Registration!$B$5:$H$2000,3,0))</f>
        <v/>
      </c>
      <c r="D516" s="65" t="str">
        <f>IF(AND(ISBLANK(A516)),"",VLOOKUP($A516,Student_Registration!$B$5:$H$2000,6,0))</f>
        <v/>
      </c>
      <c r="E516" s="57" t="str">
        <f>IF(AND(ISBLANK(A516)),"",VLOOKUP($A516,Student_Registration!$B$5:$H$2000,4,0))</f>
        <v/>
      </c>
      <c r="F516" s="63" t="str">
        <f>IF(AND(ISBLANK(A516)),"",VLOOKUP($A516,Student_Registration!$B$5:$H$2000,7,0))</f>
        <v/>
      </c>
      <c r="G516" s="63" t="str">
        <f>IF(AND(ISBLANK(A516)),"",VLOOKUP(A516,Student_Registration!$B$5:$H$2000,7,0)-SUMIF($A$5:A516,A516,$H$5:$H$5))</f>
        <v/>
      </c>
      <c r="H516" s="60"/>
      <c r="I516" s="60"/>
      <c r="J516" s="60"/>
      <c r="K516" s="60"/>
      <c r="L516" s="62"/>
    </row>
    <row r="517" spans="1:12" s="41" customFormat="1">
      <c r="A517" s="66"/>
      <c r="B517" s="64" t="str">
        <f>(IF(AND(ISBLANK(A517)),"",VLOOKUP($A517,Student_Registration!$B$5:$H$2000,2,0)))</f>
        <v/>
      </c>
      <c r="C517" s="63" t="str">
        <f>IF(AND(ISBLANK(A517)),"",VLOOKUP($A517,Student_Registration!$B$5:$H$2000,3,0))</f>
        <v/>
      </c>
      <c r="D517" s="65" t="str">
        <f>IF(AND(ISBLANK(A517)),"",VLOOKUP($A517,Student_Registration!$B$5:$H$2000,6,0))</f>
        <v/>
      </c>
      <c r="E517" s="57" t="str">
        <f>IF(AND(ISBLANK(A517)),"",VLOOKUP($A517,Student_Registration!$B$5:$H$2000,4,0))</f>
        <v/>
      </c>
      <c r="F517" s="63" t="str">
        <f>IF(AND(ISBLANK(A517)),"",VLOOKUP($A517,Student_Registration!$B$5:$H$2000,7,0))</f>
        <v/>
      </c>
      <c r="G517" s="63" t="str">
        <f>IF(AND(ISBLANK(A517)),"",VLOOKUP(A517,Student_Registration!$B$5:$H$2000,7,0)-SUMIF($A$5:A517,A517,$H$5:$H$5))</f>
        <v/>
      </c>
      <c r="H517" s="60"/>
      <c r="I517" s="60"/>
      <c r="J517" s="60"/>
      <c r="K517" s="60"/>
      <c r="L517" s="62"/>
    </row>
    <row r="518" spans="1:12" s="41" customFormat="1">
      <c r="A518" s="66"/>
      <c r="B518" s="64" t="str">
        <f>(IF(AND(ISBLANK(A518)),"",VLOOKUP($A518,Student_Registration!$B$5:$H$2000,2,0)))</f>
        <v/>
      </c>
      <c r="C518" s="63" t="str">
        <f>IF(AND(ISBLANK(A518)),"",VLOOKUP($A518,Student_Registration!$B$5:$H$2000,3,0))</f>
        <v/>
      </c>
      <c r="D518" s="65" t="str">
        <f>IF(AND(ISBLANK(A518)),"",VLOOKUP($A518,Student_Registration!$B$5:$H$2000,6,0))</f>
        <v/>
      </c>
      <c r="E518" s="57" t="str">
        <f>IF(AND(ISBLANK(A518)),"",VLOOKUP($A518,Student_Registration!$B$5:$H$2000,4,0))</f>
        <v/>
      </c>
      <c r="F518" s="63" t="str">
        <f>IF(AND(ISBLANK(A518)),"",VLOOKUP($A518,Student_Registration!$B$5:$H$2000,7,0))</f>
        <v/>
      </c>
      <c r="G518" s="63" t="str">
        <f>IF(AND(ISBLANK(A518)),"",VLOOKUP(A518,Student_Registration!$B$5:$H$2000,7,0)-SUMIF($A$5:A518,A518,$H$5:$H$5))</f>
        <v/>
      </c>
      <c r="H518" s="60"/>
      <c r="I518" s="60"/>
      <c r="J518" s="60"/>
      <c r="K518" s="60"/>
      <c r="L518" s="62"/>
    </row>
    <row r="519" spans="1:12" s="41" customFormat="1">
      <c r="A519" s="66"/>
      <c r="B519" s="64" t="str">
        <f>(IF(AND(ISBLANK(A519)),"",VLOOKUP($A519,Student_Registration!$B$5:$H$2000,2,0)))</f>
        <v/>
      </c>
      <c r="C519" s="63" t="str">
        <f>IF(AND(ISBLANK(A519)),"",VLOOKUP($A519,Student_Registration!$B$5:$H$2000,3,0))</f>
        <v/>
      </c>
      <c r="D519" s="65" t="str">
        <f>IF(AND(ISBLANK(A519)),"",VLOOKUP($A519,Student_Registration!$B$5:$H$2000,6,0))</f>
        <v/>
      </c>
      <c r="E519" s="57" t="str">
        <f>IF(AND(ISBLANK(A519)),"",VLOOKUP($A519,Student_Registration!$B$5:$H$2000,4,0))</f>
        <v/>
      </c>
      <c r="F519" s="63" t="str">
        <f>IF(AND(ISBLANK(A519)),"",VLOOKUP($A519,Student_Registration!$B$5:$H$2000,7,0))</f>
        <v/>
      </c>
      <c r="G519" s="63" t="str">
        <f>IF(AND(ISBLANK(A519)),"",VLOOKUP(A519,Student_Registration!$B$5:$H$2000,7,0)-SUMIF($A$5:A519,A519,$H$5:$H$5))</f>
        <v/>
      </c>
      <c r="H519" s="60"/>
      <c r="I519" s="60"/>
      <c r="J519" s="60"/>
      <c r="K519" s="60"/>
      <c r="L519" s="62"/>
    </row>
    <row r="520" spans="1:12" s="41" customFormat="1">
      <c r="A520" s="66"/>
      <c r="B520" s="64" t="str">
        <f>(IF(AND(ISBLANK(A520)),"",VLOOKUP($A520,Student_Registration!$B$5:$H$2000,2,0)))</f>
        <v/>
      </c>
      <c r="C520" s="63" t="str">
        <f>IF(AND(ISBLANK(A520)),"",VLOOKUP($A520,Student_Registration!$B$5:$H$2000,3,0))</f>
        <v/>
      </c>
      <c r="D520" s="65" t="str">
        <f>IF(AND(ISBLANK(A520)),"",VLOOKUP($A520,Student_Registration!$B$5:$H$2000,6,0))</f>
        <v/>
      </c>
      <c r="E520" s="57" t="str">
        <f>IF(AND(ISBLANK(A520)),"",VLOOKUP($A520,Student_Registration!$B$5:$H$2000,4,0))</f>
        <v/>
      </c>
      <c r="F520" s="63" t="str">
        <f>IF(AND(ISBLANK(A520)),"",VLOOKUP($A520,Student_Registration!$B$5:$H$2000,7,0))</f>
        <v/>
      </c>
      <c r="G520" s="63" t="str">
        <f>IF(AND(ISBLANK(A520)),"",VLOOKUP(A520,Student_Registration!$B$5:$H$2000,7,0)-SUMIF($A$5:A520,A520,$H$5:$H$5))</f>
        <v/>
      </c>
      <c r="H520" s="60"/>
      <c r="I520" s="60"/>
      <c r="J520" s="60"/>
      <c r="K520" s="60"/>
      <c r="L520" s="62"/>
    </row>
    <row r="521" spans="1:12" s="41" customFormat="1">
      <c r="A521" s="66"/>
      <c r="B521" s="64" t="str">
        <f>(IF(AND(ISBLANK(A521)),"",VLOOKUP($A521,Student_Registration!$B$5:$H$2000,2,0)))</f>
        <v/>
      </c>
      <c r="C521" s="63" t="str">
        <f>IF(AND(ISBLANK(A521)),"",VLOOKUP($A521,Student_Registration!$B$5:$H$2000,3,0))</f>
        <v/>
      </c>
      <c r="D521" s="65" t="str">
        <f>IF(AND(ISBLANK(A521)),"",VLOOKUP($A521,Student_Registration!$B$5:$H$2000,6,0))</f>
        <v/>
      </c>
      <c r="E521" s="57" t="str">
        <f>IF(AND(ISBLANK(A521)),"",VLOOKUP($A521,Student_Registration!$B$5:$H$2000,4,0))</f>
        <v/>
      </c>
      <c r="F521" s="63" t="str">
        <f>IF(AND(ISBLANK(A521)),"",VLOOKUP($A521,Student_Registration!$B$5:$H$2000,7,0))</f>
        <v/>
      </c>
      <c r="G521" s="63" t="str">
        <f>IF(AND(ISBLANK(A521)),"",VLOOKUP(A521,Student_Registration!$B$5:$H$2000,7,0)-SUMIF($A$5:A521,A521,$H$5:$H$5))</f>
        <v/>
      </c>
      <c r="H521" s="60"/>
      <c r="I521" s="60"/>
      <c r="J521" s="60"/>
      <c r="K521" s="60"/>
      <c r="L521" s="62"/>
    </row>
    <row r="522" spans="1:12" s="41" customFormat="1">
      <c r="A522" s="66"/>
      <c r="B522" s="64" t="str">
        <f>(IF(AND(ISBLANK(A522)),"",VLOOKUP($A522,Student_Registration!$B$5:$H$2000,2,0)))</f>
        <v/>
      </c>
      <c r="C522" s="63" t="str">
        <f>IF(AND(ISBLANK(A522)),"",VLOOKUP($A522,Student_Registration!$B$5:$H$2000,3,0))</f>
        <v/>
      </c>
      <c r="D522" s="65" t="str">
        <f>IF(AND(ISBLANK(A522)),"",VLOOKUP($A522,Student_Registration!$B$5:$H$2000,6,0))</f>
        <v/>
      </c>
      <c r="E522" s="57" t="str">
        <f>IF(AND(ISBLANK(A522)),"",VLOOKUP($A522,Student_Registration!$B$5:$H$2000,4,0))</f>
        <v/>
      </c>
      <c r="F522" s="63" t="str">
        <f>IF(AND(ISBLANK(A522)),"",VLOOKUP($A522,Student_Registration!$B$5:$H$2000,7,0))</f>
        <v/>
      </c>
      <c r="G522" s="63" t="str">
        <f>IF(AND(ISBLANK(A522)),"",VLOOKUP(A522,Student_Registration!$B$5:$H$2000,7,0)-SUMIF($A$5:A522,A522,$H$5:$H$5))</f>
        <v/>
      </c>
      <c r="H522" s="60"/>
      <c r="I522" s="60"/>
      <c r="J522" s="60"/>
      <c r="K522" s="60"/>
      <c r="L522" s="62"/>
    </row>
    <row r="523" spans="1:12" s="41" customFormat="1">
      <c r="A523" s="66"/>
      <c r="B523" s="64" t="str">
        <f>(IF(AND(ISBLANK(A523)),"",VLOOKUP($A523,Student_Registration!$B$5:$H$2000,2,0)))</f>
        <v/>
      </c>
      <c r="C523" s="63" t="str">
        <f>IF(AND(ISBLANK(A523)),"",VLOOKUP($A523,Student_Registration!$B$5:$H$2000,3,0))</f>
        <v/>
      </c>
      <c r="D523" s="65" t="str">
        <f>IF(AND(ISBLANK(A523)),"",VLOOKUP($A523,Student_Registration!$B$5:$H$2000,6,0))</f>
        <v/>
      </c>
      <c r="E523" s="57" t="str">
        <f>IF(AND(ISBLANK(A523)),"",VLOOKUP($A523,Student_Registration!$B$5:$H$2000,4,0))</f>
        <v/>
      </c>
      <c r="F523" s="63" t="str">
        <f>IF(AND(ISBLANK(A523)),"",VLOOKUP($A523,Student_Registration!$B$5:$H$2000,7,0))</f>
        <v/>
      </c>
      <c r="G523" s="63" t="str">
        <f>IF(AND(ISBLANK(A523)),"",VLOOKUP(A523,Student_Registration!$B$5:$H$2000,7,0)-SUMIF($A$5:A523,A523,$H$5:$H$5))</f>
        <v/>
      </c>
      <c r="H523" s="60"/>
      <c r="I523" s="60"/>
      <c r="J523" s="60"/>
      <c r="K523" s="60"/>
      <c r="L523" s="62"/>
    </row>
    <row r="524" spans="1:12" s="41" customFormat="1">
      <c r="A524" s="66"/>
      <c r="B524" s="64" t="str">
        <f>(IF(AND(ISBLANK(A524)),"",VLOOKUP($A524,Student_Registration!$B$5:$H$2000,2,0)))</f>
        <v/>
      </c>
      <c r="C524" s="63" t="str">
        <f>IF(AND(ISBLANK(A524)),"",VLOOKUP($A524,Student_Registration!$B$5:$H$2000,3,0))</f>
        <v/>
      </c>
      <c r="D524" s="65" t="str">
        <f>IF(AND(ISBLANK(A524)),"",VLOOKUP($A524,Student_Registration!$B$5:$H$2000,6,0))</f>
        <v/>
      </c>
      <c r="E524" s="57" t="str">
        <f>IF(AND(ISBLANK(A524)),"",VLOOKUP($A524,Student_Registration!$B$5:$H$2000,4,0))</f>
        <v/>
      </c>
      <c r="F524" s="63" t="str">
        <f>IF(AND(ISBLANK(A524)),"",VLOOKUP($A524,Student_Registration!$B$5:$H$2000,7,0))</f>
        <v/>
      </c>
      <c r="G524" s="63" t="str">
        <f>IF(AND(ISBLANK(A524)),"",VLOOKUP(A524,Student_Registration!$B$5:$H$2000,7,0)-SUMIF($A$5:A524,A524,$H$5:$H$5))</f>
        <v/>
      </c>
      <c r="H524" s="60"/>
      <c r="I524" s="60"/>
      <c r="J524" s="60"/>
      <c r="K524" s="60"/>
      <c r="L524" s="62"/>
    </row>
    <row r="525" spans="1:12" s="41" customFormat="1">
      <c r="A525" s="66"/>
      <c r="B525" s="64" t="str">
        <f>(IF(AND(ISBLANK(A525)),"",VLOOKUP($A525,Student_Registration!$B$5:$H$2000,2,0)))</f>
        <v/>
      </c>
      <c r="C525" s="63" t="str">
        <f>IF(AND(ISBLANK(A525)),"",VLOOKUP($A525,Student_Registration!$B$5:$H$2000,3,0))</f>
        <v/>
      </c>
      <c r="D525" s="65" t="str">
        <f>IF(AND(ISBLANK(A525)),"",VLOOKUP($A525,Student_Registration!$B$5:$H$2000,6,0))</f>
        <v/>
      </c>
      <c r="E525" s="57" t="str">
        <f>IF(AND(ISBLANK(A525)),"",VLOOKUP($A525,Student_Registration!$B$5:$H$2000,4,0))</f>
        <v/>
      </c>
      <c r="F525" s="63" t="str">
        <f>IF(AND(ISBLANK(A525)),"",VLOOKUP($A525,Student_Registration!$B$5:$H$2000,7,0))</f>
        <v/>
      </c>
      <c r="G525" s="63" t="str">
        <f>IF(AND(ISBLANK(A525)),"",VLOOKUP(A525,Student_Registration!$B$5:$H$2000,7,0)-SUMIF($A$5:A525,A525,$H$5:$H$5))</f>
        <v/>
      </c>
      <c r="H525" s="60"/>
      <c r="I525" s="60"/>
      <c r="J525" s="60"/>
      <c r="K525" s="60"/>
      <c r="L525" s="62"/>
    </row>
    <row r="526" spans="1:12" s="41" customFormat="1">
      <c r="A526" s="66"/>
      <c r="B526" s="64" t="str">
        <f>(IF(AND(ISBLANK(A526)),"",VLOOKUP($A526,Student_Registration!$B$5:$H$2000,2,0)))</f>
        <v/>
      </c>
      <c r="C526" s="63" t="str">
        <f>IF(AND(ISBLANK(A526)),"",VLOOKUP($A526,Student_Registration!$B$5:$H$2000,3,0))</f>
        <v/>
      </c>
      <c r="D526" s="65" t="str">
        <f>IF(AND(ISBLANK(A526)),"",VLOOKUP($A526,Student_Registration!$B$5:$H$2000,6,0))</f>
        <v/>
      </c>
      <c r="E526" s="57" t="str">
        <f>IF(AND(ISBLANK(A526)),"",VLOOKUP($A526,Student_Registration!$B$5:$H$2000,4,0))</f>
        <v/>
      </c>
      <c r="F526" s="63" t="str">
        <f>IF(AND(ISBLANK(A526)),"",VLOOKUP($A526,Student_Registration!$B$5:$H$2000,7,0))</f>
        <v/>
      </c>
      <c r="G526" s="63" t="str">
        <f>IF(AND(ISBLANK(A526)),"",VLOOKUP(A526,Student_Registration!$B$5:$H$2000,7,0)-SUMIF($A$5:A526,A526,$H$5:$H$5))</f>
        <v/>
      </c>
      <c r="H526" s="60"/>
      <c r="I526" s="60"/>
      <c r="J526" s="60"/>
      <c r="K526" s="60"/>
      <c r="L526" s="62"/>
    </row>
    <row r="527" spans="1:12" s="41" customFormat="1">
      <c r="A527" s="66"/>
      <c r="B527" s="64" t="str">
        <f>(IF(AND(ISBLANK(A527)),"",VLOOKUP($A527,Student_Registration!$B$5:$H$2000,2,0)))</f>
        <v/>
      </c>
      <c r="C527" s="63" t="str">
        <f>IF(AND(ISBLANK(A527)),"",VLOOKUP($A527,Student_Registration!$B$5:$H$2000,3,0))</f>
        <v/>
      </c>
      <c r="D527" s="65" t="str">
        <f>IF(AND(ISBLANK(A527)),"",VLOOKUP($A527,Student_Registration!$B$5:$H$2000,6,0))</f>
        <v/>
      </c>
      <c r="E527" s="57" t="str">
        <f>IF(AND(ISBLANK(A527)),"",VLOOKUP($A527,Student_Registration!$B$5:$H$2000,4,0))</f>
        <v/>
      </c>
      <c r="F527" s="63" t="str">
        <f>IF(AND(ISBLANK(A527)),"",VLOOKUP($A527,Student_Registration!$B$5:$H$2000,7,0))</f>
        <v/>
      </c>
      <c r="G527" s="63" t="str">
        <f>IF(AND(ISBLANK(A527)),"",VLOOKUP(A527,Student_Registration!$B$5:$H$2000,7,0)-SUMIF($A$5:A527,A527,$H$5:$H$5))</f>
        <v/>
      </c>
      <c r="H527" s="60"/>
      <c r="I527" s="60"/>
      <c r="J527" s="60"/>
      <c r="K527" s="60"/>
      <c r="L527" s="62"/>
    </row>
    <row r="528" spans="1:12" s="41" customFormat="1">
      <c r="A528" s="66"/>
      <c r="B528" s="64" t="str">
        <f>(IF(AND(ISBLANK(A528)),"",VLOOKUP($A528,Student_Registration!$B$5:$H$2000,2,0)))</f>
        <v/>
      </c>
      <c r="C528" s="63" t="str">
        <f>IF(AND(ISBLANK(A528)),"",VLOOKUP($A528,Student_Registration!$B$5:$H$2000,3,0))</f>
        <v/>
      </c>
      <c r="D528" s="65" t="str">
        <f>IF(AND(ISBLANK(A528)),"",VLOOKUP($A528,Student_Registration!$B$5:$H$2000,6,0))</f>
        <v/>
      </c>
      <c r="E528" s="57" t="str">
        <f>IF(AND(ISBLANK(A528)),"",VLOOKUP($A528,Student_Registration!$B$5:$H$2000,4,0))</f>
        <v/>
      </c>
      <c r="F528" s="63" t="str">
        <f>IF(AND(ISBLANK(A528)),"",VLOOKUP($A528,Student_Registration!$B$5:$H$2000,7,0))</f>
        <v/>
      </c>
      <c r="G528" s="63" t="str">
        <f>IF(AND(ISBLANK(A528)),"",VLOOKUP(A528,Student_Registration!$B$5:$H$2000,7,0)-SUMIF($A$5:A528,A528,$H$5:$H$5))</f>
        <v/>
      </c>
      <c r="H528" s="60"/>
      <c r="I528" s="60"/>
      <c r="J528" s="60"/>
      <c r="K528" s="60"/>
      <c r="L528" s="62"/>
    </row>
    <row r="529" spans="1:12" s="41" customFormat="1">
      <c r="A529" s="66"/>
      <c r="B529" s="64" t="str">
        <f>(IF(AND(ISBLANK(A529)),"",VLOOKUP($A529,Student_Registration!$B$5:$H$2000,2,0)))</f>
        <v/>
      </c>
      <c r="C529" s="63" t="str">
        <f>IF(AND(ISBLANK(A529)),"",VLOOKUP($A529,Student_Registration!$B$5:$H$2000,3,0))</f>
        <v/>
      </c>
      <c r="D529" s="65" t="str">
        <f>IF(AND(ISBLANK(A529)),"",VLOOKUP($A529,Student_Registration!$B$5:$H$2000,6,0))</f>
        <v/>
      </c>
      <c r="E529" s="57" t="str">
        <f>IF(AND(ISBLANK(A529)),"",VLOOKUP($A529,Student_Registration!$B$5:$H$2000,4,0))</f>
        <v/>
      </c>
      <c r="F529" s="63" t="str">
        <f>IF(AND(ISBLANK(A529)),"",VLOOKUP($A529,Student_Registration!$B$5:$H$2000,7,0))</f>
        <v/>
      </c>
      <c r="G529" s="63" t="str">
        <f>IF(AND(ISBLANK(A529)),"",VLOOKUP(A529,Student_Registration!$B$5:$H$2000,7,0)-SUMIF($A$5:A529,A529,$H$5:$H$5))</f>
        <v/>
      </c>
      <c r="H529" s="60"/>
      <c r="I529" s="60"/>
      <c r="J529" s="60"/>
      <c r="K529" s="60"/>
      <c r="L529" s="62"/>
    </row>
    <row r="530" spans="1:12" s="41" customFormat="1">
      <c r="A530" s="66"/>
      <c r="B530" s="64" t="str">
        <f>(IF(AND(ISBLANK(A530)),"",VLOOKUP($A530,Student_Registration!$B$5:$H$2000,2,0)))</f>
        <v/>
      </c>
      <c r="C530" s="63" t="str">
        <f>IF(AND(ISBLANK(A530)),"",VLOOKUP($A530,Student_Registration!$B$5:$H$2000,3,0))</f>
        <v/>
      </c>
      <c r="D530" s="65" t="str">
        <f>IF(AND(ISBLANK(A530)),"",VLOOKUP($A530,Student_Registration!$B$5:$H$2000,6,0))</f>
        <v/>
      </c>
      <c r="E530" s="57" t="str">
        <f>IF(AND(ISBLANK(A530)),"",VLOOKUP($A530,Student_Registration!$B$5:$H$2000,4,0))</f>
        <v/>
      </c>
      <c r="F530" s="63" t="str">
        <f>IF(AND(ISBLANK(A530)),"",VLOOKUP($A530,Student_Registration!$B$5:$H$2000,7,0))</f>
        <v/>
      </c>
      <c r="G530" s="63" t="str">
        <f>IF(AND(ISBLANK(A530)),"",VLOOKUP(A530,Student_Registration!$B$5:$H$2000,7,0)-SUMIF($A$5:A530,A530,$H$5:$H$5))</f>
        <v/>
      </c>
      <c r="H530" s="60"/>
      <c r="I530" s="60"/>
      <c r="J530" s="60"/>
      <c r="K530" s="60"/>
      <c r="L530" s="62"/>
    </row>
    <row r="531" spans="1:12" s="41" customFormat="1">
      <c r="A531" s="66"/>
      <c r="B531" s="64" t="str">
        <f>(IF(AND(ISBLANK(A531)),"",VLOOKUP($A531,Student_Registration!$B$5:$H$2000,2,0)))</f>
        <v/>
      </c>
      <c r="C531" s="63" t="str">
        <f>IF(AND(ISBLANK(A531)),"",VLOOKUP($A531,Student_Registration!$B$5:$H$2000,3,0))</f>
        <v/>
      </c>
      <c r="D531" s="65" t="str">
        <f>IF(AND(ISBLANK(A531)),"",VLOOKUP($A531,Student_Registration!$B$5:$H$2000,6,0))</f>
        <v/>
      </c>
      <c r="E531" s="57" t="str">
        <f>IF(AND(ISBLANK(A531)),"",VLOOKUP($A531,Student_Registration!$B$5:$H$2000,4,0))</f>
        <v/>
      </c>
      <c r="F531" s="63" t="str">
        <f>IF(AND(ISBLANK(A531)),"",VLOOKUP($A531,Student_Registration!$B$5:$H$2000,7,0))</f>
        <v/>
      </c>
      <c r="G531" s="63" t="str">
        <f>IF(AND(ISBLANK(A531)),"",VLOOKUP(A531,Student_Registration!$B$5:$H$2000,7,0)-SUMIF($A$5:A531,A531,$H$5:$H$5))</f>
        <v/>
      </c>
      <c r="H531" s="60"/>
      <c r="I531" s="60"/>
      <c r="J531" s="60"/>
      <c r="K531" s="60"/>
      <c r="L531" s="62"/>
    </row>
    <row r="532" spans="1:12" s="41" customFormat="1">
      <c r="A532" s="66"/>
      <c r="B532" s="64" t="str">
        <f>(IF(AND(ISBLANK(A532)),"",VLOOKUP($A532,Student_Registration!$B$5:$H$2000,2,0)))</f>
        <v/>
      </c>
      <c r="C532" s="63" t="str">
        <f>IF(AND(ISBLANK(A532)),"",VLOOKUP($A532,Student_Registration!$B$5:$H$2000,3,0))</f>
        <v/>
      </c>
      <c r="D532" s="65" t="str">
        <f>IF(AND(ISBLANK(A532)),"",VLOOKUP($A532,Student_Registration!$B$5:$H$2000,6,0))</f>
        <v/>
      </c>
      <c r="E532" s="57" t="str">
        <f>IF(AND(ISBLANK(A532)),"",VLOOKUP($A532,Student_Registration!$B$5:$H$2000,4,0))</f>
        <v/>
      </c>
      <c r="F532" s="63" t="str">
        <f>IF(AND(ISBLANK(A532)),"",VLOOKUP($A532,Student_Registration!$B$5:$H$2000,7,0))</f>
        <v/>
      </c>
      <c r="G532" s="63" t="str">
        <f>IF(AND(ISBLANK(A532)),"",VLOOKUP(A532,Student_Registration!$B$5:$H$2000,7,0)-SUMIF($A$5:A532,A532,$H$5:$H$5))</f>
        <v/>
      </c>
      <c r="H532" s="60"/>
      <c r="I532" s="60"/>
      <c r="J532" s="60"/>
      <c r="K532" s="60"/>
      <c r="L532" s="62"/>
    </row>
    <row r="533" spans="1:12" s="41" customFormat="1">
      <c r="A533" s="66"/>
      <c r="B533" s="64" t="str">
        <f>(IF(AND(ISBLANK(A533)),"",VLOOKUP($A533,Student_Registration!$B$5:$H$2000,2,0)))</f>
        <v/>
      </c>
      <c r="C533" s="63" t="str">
        <f>IF(AND(ISBLANK(A533)),"",VLOOKUP($A533,Student_Registration!$B$5:$H$2000,3,0))</f>
        <v/>
      </c>
      <c r="D533" s="65" t="str">
        <f>IF(AND(ISBLANK(A533)),"",VLOOKUP($A533,Student_Registration!$B$5:$H$2000,6,0))</f>
        <v/>
      </c>
      <c r="E533" s="57" t="str">
        <f>IF(AND(ISBLANK(A533)),"",VLOOKUP($A533,Student_Registration!$B$5:$H$2000,4,0))</f>
        <v/>
      </c>
      <c r="F533" s="63" t="str">
        <f>IF(AND(ISBLANK(A533)),"",VLOOKUP($A533,Student_Registration!$B$5:$H$2000,7,0))</f>
        <v/>
      </c>
      <c r="G533" s="63" t="str">
        <f>IF(AND(ISBLANK(A533)),"",VLOOKUP(A533,Student_Registration!$B$5:$H$2000,7,0)-SUMIF($A$5:A533,A533,$H$5:$H$5))</f>
        <v/>
      </c>
      <c r="H533" s="60"/>
      <c r="I533" s="60"/>
      <c r="J533" s="60"/>
      <c r="K533" s="60"/>
      <c r="L533" s="62"/>
    </row>
    <row r="534" spans="1:12" s="41" customFormat="1">
      <c r="A534" s="66"/>
      <c r="B534" s="64" t="str">
        <f>(IF(AND(ISBLANK(A534)),"",VLOOKUP($A534,Student_Registration!$B$5:$H$2000,2,0)))</f>
        <v/>
      </c>
      <c r="C534" s="63" t="str">
        <f>IF(AND(ISBLANK(A534)),"",VLOOKUP($A534,Student_Registration!$B$5:$H$2000,3,0))</f>
        <v/>
      </c>
      <c r="D534" s="65" t="str">
        <f>IF(AND(ISBLANK(A534)),"",VLOOKUP($A534,Student_Registration!$B$5:$H$2000,6,0))</f>
        <v/>
      </c>
      <c r="E534" s="57" t="str">
        <f>IF(AND(ISBLANK(A534)),"",VLOOKUP($A534,Student_Registration!$B$5:$H$2000,4,0))</f>
        <v/>
      </c>
      <c r="F534" s="63" t="str">
        <f>IF(AND(ISBLANK(A534)),"",VLOOKUP($A534,Student_Registration!$B$5:$H$2000,7,0))</f>
        <v/>
      </c>
      <c r="G534" s="63" t="str">
        <f>IF(AND(ISBLANK(A534)),"",VLOOKUP(A534,Student_Registration!$B$5:$H$2000,7,0)-SUMIF($A$5:A534,A534,$H$5:$H$5))</f>
        <v/>
      </c>
      <c r="H534" s="60"/>
      <c r="I534" s="60"/>
      <c r="J534" s="60"/>
      <c r="K534" s="60"/>
      <c r="L534" s="62"/>
    </row>
    <row r="535" spans="1:12" s="41" customFormat="1">
      <c r="A535" s="66"/>
      <c r="B535" s="64" t="str">
        <f>(IF(AND(ISBLANK(A535)),"",VLOOKUP($A535,Student_Registration!$B$5:$H$2000,2,0)))</f>
        <v/>
      </c>
      <c r="C535" s="63" t="str">
        <f>IF(AND(ISBLANK(A535)),"",VLOOKUP($A535,Student_Registration!$B$5:$H$2000,3,0))</f>
        <v/>
      </c>
      <c r="D535" s="65" t="str">
        <f>IF(AND(ISBLANK(A535)),"",VLOOKUP($A535,Student_Registration!$B$5:$H$2000,6,0))</f>
        <v/>
      </c>
      <c r="E535" s="57" t="str">
        <f>IF(AND(ISBLANK(A535)),"",VLOOKUP($A535,Student_Registration!$B$5:$H$2000,4,0))</f>
        <v/>
      </c>
      <c r="F535" s="63" t="str">
        <f>IF(AND(ISBLANK(A535)),"",VLOOKUP($A535,Student_Registration!$B$5:$H$2000,7,0))</f>
        <v/>
      </c>
      <c r="G535" s="63" t="str">
        <f>IF(AND(ISBLANK(A535)),"",VLOOKUP(A535,Student_Registration!$B$5:$H$2000,7,0)-SUMIF($A$5:A535,A535,$H$5:$H$5))</f>
        <v/>
      </c>
      <c r="H535" s="60"/>
      <c r="I535" s="60"/>
      <c r="J535" s="60"/>
      <c r="K535" s="60"/>
      <c r="L535" s="62"/>
    </row>
    <row r="536" spans="1:12" s="41" customFormat="1">
      <c r="A536" s="66"/>
      <c r="B536" s="64" t="str">
        <f>(IF(AND(ISBLANK(A536)),"",VLOOKUP($A536,Student_Registration!$B$5:$H$2000,2,0)))</f>
        <v/>
      </c>
      <c r="C536" s="63" t="str">
        <f>IF(AND(ISBLANK(A536)),"",VLOOKUP($A536,Student_Registration!$B$5:$H$2000,3,0))</f>
        <v/>
      </c>
      <c r="D536" s="65" t="str">
        <f>IF(AND(ISBLANK(A536)),"",VLOOKUP($A536,Student_Registration!$B$5:$H$2000,6,0))</f>
        <v/>
      </c>
      <c r="E536" s="57" t="str">
        <f>IF(AND(ISBLANK(A536)),"",VLOOKUP($A536,Student_Registration!$B$5:$H$2000,4,0))</f>
        <v/>
      </c>
      <c r="F536" s="63" t="str">
        <f>IF(AND(ISBLANK(A536)),"",VLOOKUP($A536,Student_Registration!$B$5:$H$2000,7,0))</f>
        <v/>
      </c>
      <c r="G536" s="63" t="str">
        <f>IF(AND(ISBLANK(A536)),"",VLOOKUP(A536,Student_Registration!$B$5:$H$2000,7,0)-SUMIF($A$5:A536,A536,$H$5:$H$5))</f>
        <v/>
      </c>
      <c r="H536" s="60"/>
      <c r="I536" s="60"/>
      <c r="J536" s="60"/>
      <c r="K536" s="60"/>
      <c r="L536" s="62"/>
    </row>
    <row r="537" spans="1:12" s="41" customFormat="1">
      <c r="A537" s="66"/>
      <c r="B537" s="64" t="str">
        <f>(IF(AND(ISBLANK(A537)),"",VLOOKUP($A537,Student_Registration!$B$5:$H$2000,2,0)))</f>
        <v/>
      </c>
      <c r="C537" s="63" t="str">
        <f>IF(AND(ISBLANK(A537)),"",VLOOKUP($A537,Student_Registration!$B$5:$H$2000,3,0))</f>
        <v/>
      </c>
      <c r="D537" s="65" t="str">
        <f>IF(AND(ISBLANK(A537)),"",VLOOKUP($A537,Student_Registration!$B$5:$H$2000,6,0))</f>
        <v/>
      </c>
      <c r="E537" s="57" t="str">
        <f>IF(AND(ISBLANK(A537)),"",VLOOKUP($A537,Student_Registration!$B$5:$H$2000,4,0))</f>
        <v/>
      </c>
      <c r="F537" s="63" t="str">
        <f>IF(AND(ISBLANK(A537)),"",VLOOKUP($A537,Student_Registration!$B$5:$H$2000,7,0))</f>
        <v/>
      </c>
      <c r="G537" s="63" t="str">
        <f>IF(AND(ISBLANK(A537)),"",VLOOKUP(A537,Student_Registration!$B$5:$H$2000,7,0)-SUMIF($A$5:A537,A537,$H$5:$H$5))</f>
        <v/>
      </c>
      <c r="H537" s="60"/>
      <c r="I537" s="60"/>
      <c r="J537" s="60"/>
      <c r="K537" s="60"/>
      <c r="L537" s="62"/>
    </row>
    <row r="538" spans="1:12" s="41" customFormat="1">
      <c r="A538" s="66"/>
      <c r="B538" s="64" t="str">
        <f>(IF(AND(ISBLANK(A538)),"",VLOOKUP($A538,Student_Registration!$B$5:$H$2000,2,0)))</f>
        <v/>
      </c>
      <c r="C538" s="63" t="str">
        <f>IF(AND(ISBLANK(A538)),"",VLOOKUP($A538,Student_Registration!$B$5:$H$2000,3,0))</f>
        <v/>
      </c>
      <c r="D538" s="65" t="str">
        <f>IF(AND(ISBLANK(A538)),"",VLOOKUP($A538,Student_Registration!$B$5:$H$2000,6,0))</f>
        <v/>
      </c>
      <c r="E538" s="57" t="str">
        <f>IF(AND(ISBLANK(A538)),"",VLOOKUP($A538,Student_Registration!$B$5:$H$2000,4,0))</f>
        <v/>
      </c>
      <c r="F538" s="63" t="str">
        <f>IF(AND(ISBLANK(A538)),"",VLOOKUP($A538,Student_Registration!$B$5:$H$2000,7,0))</f>
        <v/>
      </c>
      <c r="G538" s="63" t="str">
        <f>IF(AND(ISBLANK(A538)),"",VLOOKUP(A538,Student_Registration!$B$5:$H$2000,7,0)-SUMIF($A$5:A538,A538,$H$5:$H$5))</f>
        <v/>
      </c>
      <c r="H538" s="60"/>
      <c r="I538" s="60"/>
      <c r="J538" s="60"/>
      <c r="K538" s="60"/>
      <c r="L538" s="62"/>
    </row>
    <row r="539" spans="1:12" s="41" customFormat="1">
      <c r="A539" s="66"/>
      <c r="B539" s="64" t="str">
        <f>(IF(AND(ISBLANK(A539)),"",VLOOKUP($A539,Student_Registration!$B$5:$H$2000,2,0)))</f>
        <v/>
      </c>
      <c r="C539" s="63" t="str">
        <f>IF(AND(ISBLANK(A539)),"",VLOOKUP($A539,Student_Registration!$B$5:$H$2000,3,0))</f>
        <v/>
      </c>
      <c r="D539" s="65" t="str">
        <f>IF(AND(ISBLANK(A539)),"",VLOOKUP($A539,Student_Registration!$B$5:$H$2000,6,0))</f>
        <v/>
      </c>
      <c r="E539" s="57" t="str">
        <f>IF(AND(ISBLANK(A539)),"",VLOOKUP($A539,Student_Registration!$B$5:$H$2000,4,0))</f>
        <v/>
      </c>
      <c r="F539" s="63" t="str">
        <f>IF(AND(ISBLANK(A539)),"",VLOOKUP($A539,Student_Registration!$B$5:$H$2000,7,0))</f>
        <v/>
      </c>
      <c r="G539" s="63" t="str">
        <f>IF(AND(ISBLANK(A539)),"",VLOOKUP(A539,Student_Registration!$B$5:$H$2000,7,0)-SUMIF($A$5:A539,A539,$H$5:$H$5))</f>
        <v/>
      </c>
      <c r="H539" s="60"/>
      <c r="I539" s="60"/>
      <c r="J539" s="60"/>
      <c r="K539" s="60"/>
      <c r="L539" s="62"/>
    </row>
    <row r="540" spans="1:12" s="41" customFormat="1">
      <c r="A540" s="66"/>
      <c r="B540" s="64" t="str">
        <f>(IF(AND(ISBLANK(A540)),"",VLOOKUP($A540,Student_Registration!$B$5:$H$2000,2,0)))</f>
        <v/>
      </c>
      <c r="C540" s="63" t="str">
        <f>IF(AND(ISBLANK(A540)),"",VLOOKUP($A540,Student_Registration!$B$5:$H$2000,3,0))</f>
        <v/>
      </c>
      <c r="D540" s="65" t="str">
        <f>IF(AND(ISBLANK(A540)),"",VLOOKUP($A540,Student_Registration!$B$5:$H$2000,6,0))</f>
        <v/>
      </c>
      <c r="E540" s="57" t="str">
        <f>IF(AND(ISBLANK(A540)),"",VLOOKUP($A540,Student_Registration!$B$5:$H$2000,4,0))</f>
        <v/>
      </c>
      <c r="F540" s="63" t="str">
        <f>IF(AND(ISBLANK(A540)),"",VLOOKUP($A540,Student_Registration!$B$5:$H$2000,7,0))</f>
        <v/>
      </c>
      <c r="G540" s="63" t="str">
        <f>IF(AND(ISBLANK(A540)),"",VLOOKUP(A540,Student_Registration!$B$5:$H$2000,7,0)-SUMIF($A$5:A540,A540,$H$5:$H$5))</f>
        <v/>
      </c>
      <c r="H540" s="60"/>
      <c r="I540" s="60"/>
      <c r="J540" s="60"/>
      <c r="K540" s="60"/>
      <c r="L540" s="62"/>
    </row>
    <row r="541" spans="1:12" s="41" customFormat="1">
      <c r="A541" s="66"/>
      <c r="B541" s="64" t="str">
        <f>(IF(AND(ISBLANK(A541)),"",VLOOKUP($A541,Student_Registration!$B$5:$H$2000,2,0)))</f>
        <v/>
      </c>
      <c r="C541" s="63" t="str">
        <f>IF(AND(ISBLANK(A541)),"",VLOOKUP($A541,Student_Registration!$B$5:$H$2000,3,0))</f>
        <v/>
      </c>
      <c r="D541" s="65" t="str">
        <f>IF(AND(ISBLANK(A541)),"",VLOOKUP($A541,Student_Registration!$B$5:$H$2000,6,0))</f>
        <v/>
      </c>
      <c r="E541" s="57" t="str">
        <f>IF(AND(ISBLANK(A541)),"",VLOOKUP($A541,Student_Registration!$B$5:$H$2000,4,0))</f>
        <v/>
      </c>
      <c r="F541" s="63" t="str">
        <f>IF(AND(ISBLANK(A541)),"",VLOOKUP($A541,Student_Registration!$B$5:$H$2000,7,0))</f>
        <v/>
      </c>
      <c r="G541" s="63" t="str">
        <f>IF(AND(ISBLANK(A541)),"",VLOOKUP(A541,Student_Registration!$B$5:$H$2000,7,0)-SUMIF($A$5:A541,A541,$H$5:$H$5))</f>
        <v/>
      </c>
      <c r="H541" s="60"/>
      <c r="I541" s="60"/>
      <c r="J541" s="60"/>
      <c r="K541" s="60"/>
      <c r="L541" s="62"/>
    </row>
    <row r="542" spans="1:12" s="41" customFormat="1">
      <c r="A542" s="66"/>
      <c r="B542" s="64" t="str">
        <f>(IF(AND(ISBLANK(A542)),"",VLOOKUP($A542,Student_Registration!$B$5:$H$2000,2,0)))</f>
        <v/>
      </c>
      <c r="C542" s="63" t="str">
        <f>IF(AND(ISBLANK(A542)),"",VLOOKUP($A542,Student_Registration!$B$5:$H$2000,3,0))</f>
        <v/>
      </c>
      <c r="D542" s="65" t="str">
        <f>IF(AND(ISBLANK(A542)),"",VLOOKUP($A542,Student_Registration!$B$5:$H$2000,6,0))</f>
        <v/>
      </c>
      <c r="E542" s="57" t="str">
        <f>IF(AND(ISBLANK(A542)),"",VLOOKUP($A542,Student_Registration!$B$5:$H$2000,4,0))</f>
        <v/>
      </c>
      <c r="F542" s="63" t="str">
        <f>IF(AND(ISBLANK(A542)),"",VLOOKUP($A542,Student_Registration!$B$5:$H$2000,7,0))</f>
        <v/>
      </c>
      <c r="G542" s="63" t="str">
        <f>IF(AND(ISBLANK(A542)),"",VLOOKUP(A542,Student_Registration!$B$5:$H$2000,7,0)-SUMIF($A$5:A542,A542,$H$5:$H$5))</f>
        <v/>
      </c>
      <c r="H542" s="60"/>
      <c r="I542" s="60"/>
      <c r="J542" s="60"/>
      <c r="K542" s="60"/>
      <c r="L542" s="62"/>
    </row>
    <row r="543" spans="1:12" s="41" customFormat="1">
      <c r="A543" s="66"/>
      <c r="B543" s="64" t="str">
        <f>(IF(AND(ISBLANK(A543)),"",VLOOKUP($A543,Student_Registration!$B$5:$H$2000,2,0)))</f>
        <v/>
      </c>
      <c r="C543" s="63" t="str">
        <f>IF(AND(ISBLANK(A543)),"",VLOOKUP($A543,Student_Registration!$B$5:$H$2000,3,0))</f>
        <v/>
      </c>
      <c r="D543" s="65" t="str">
        <f>IF(AND(ISBLANK(A543)),"",VLOOKUP($A543,Student_Registration!$B$5:$H$2000,6,0))</f>
        <v/>
      </c>
      <c r="E543" s="57" t="str">
        <f>IF(AND(ISBLANK(A543)),"",VLOOKUP($A543,Student_Registration!$B$5:$H$2000,4,0))</f>
        <v/>
      </c>
      <c r="F543" s="63" t="str">
        <f>IF(AND(ISBLANK(A543)),"",VLOOKUP($A543,Student_Registration!$B$5:$H$2000,7,0))</f>
        <v/>
      </c>
      <c r="G543" s="63" t="str">
        <f>IF(AND(ISBLANK(A543)),"",VLOOKUP(A543,Student_Registration!$B$5:$H$2000,7,0)-SUMIF($A$5:A543,A543,$H$5:$H$5))</f>
        <v/>
      </c>
      <c r="H543" s="60"/>
      <c r="I543" s="60"/>
      <c r="J543" s="60"/>
      <c r="K543" s="60"/>
      <c r="L543" s="62"/>
    </row>
    <row r="544" spans="1:12" s="41" customFormat="1">
      <c r="A544" s="66"/>
      <c r="B544" s="64" t="str">
        <f>(IF(AND(ISBLANK(A544)),"",VLOOKUP($A544,Student_Registration!$B$5:$H$2000,2,0)))</f>
        <v/>
      </c>
      <c r="C544" s="63" t="str">
        <f>IF(AND(ISBLANK(A544)),"",VLOOKUP($A544,Student_Registration!$B$5:$H$2000,3,0))</f>
        <v/>
      </c>
      <c r="D544" s="65" t="str">
        <f>IF(AND(ISBLANK(A544)),"",VLOOKUP($A544,Student_Registration!$B$5:$H$2000,6,0))</f>
        <v/>
      </c>
      <c r="E544" s="57" t="str">
        <f>IF(AND(ISBLANK(A544)),"",VLOOKUP($A544,Student_Registration!$B$5:$H$2000,4,0))</f>
        <v/>
      </c>
      <c r="F544" s="63" t="str">
        <f>IF(AND(ISBLANK(A544)),"",VLOOKUP($A544,Student_Registration!$B$5:$H$2000,7,0))</f>
        <v/>
      </c>
      <c r="G544" s="63" t="str">
        <f>IF(AND(ISBLANK(A544)),"",VLOOKUP(A544,Student_Registration!$B$5:$H$2000,7,0)-SUMIF($A$5:A544,A544,$H$5:$H$5))</f>
        <v/>
      </c>
      <c r="H544" s="60"/>
      <c r="I544" s="60"/>
      <c r="J544" s="60"/>
      <c r="K544" s="60"/>
      <c r="L544" s="62"/>
    </row>
    <row r="545" spans="1:12" s="41" customFormat="1">
      <c r="A545" s="66"/>
      <c r="B545" s="64" t="str">
        <f>(IF(AND(ISBLANK(A545)),"",VLOOKUP($A545,Student_Registration!$B$5:$H$2000,2,0)))</f>
        <v/>
      </c>
      <c r="C545" s="63" t="str">
        <f>IF(AND(ISBLANK(A545)),"",VLOOKUP($A545,Student_Registration!$B$5:$H$2000,3,0))</f>
        <v/>
      </c>
      <c r="D545" s="65" t="str">
        <f>IF(AND(ISBLANK(A545)),"",VLOOKUP($A545,Student_Registration!$B$5:$H$2000,6,0))</f>
        <v/>
      </c>
      <c r="E545" s="57" t="str">
        <f>IF(AND(ISBLANK(A545)),"",VLOOKUP($A545,Student_Registration!$B$5:$H$2000,4,0))</f>
        <v/>
      </c>
      <c r="F545" s="63" t="str">
        <f>IF(AND(ISBLANK(A545)),"",VLOOKUP($A545,Student_Registration!$B$5:$H$2000,7,0))</f>
        <v/>
      </c>
      <c r="G545" s="63" t="str">
        <f>IF(AND(ISBLANK(A545)),"",VLOOKUP(A545,Student_Registration!$B$5:$H$2000,7,0)-SUMIF($A$5:A545,A545,$H$5:$H$5))</f>
        <v/>
      </c>
      <c r="H545" s="60"/>
      <c r="I545" s="60"/>
      <c r="J545" s="60"/>
      <c r="K545" s="60"/>
      <c r="L545" s="62"/>
    </row>
    <row r="546" spans="1:12" s="41" customFormat="1">
      <c r="A546" s="66"/>
      <c r="B546" s="64" t="str">
        <f>(IF(AND(ISBLANK(A546)),"",VLOOKUP($A546,Student_Registration!$B$5:$H$2000,2,0)))</f>
        <v/>
      </c>
      <c r="C546" s="63" t="str">
        <f>IF(AND(ISBLANK(A546)),"",VLOOKUP($A546,Student_Registration!$B$5:$H$2000,3,0))</f>
        <v/>
      </c>
      <c r="D546" s="65" t="str">
        <f>IF(AND(ISBLANK(A546)),"",VLOOKUP($A546,Student_Registration!$B$5:$H$2000,6,0))</f>
        <v/>
      </c>
      <c r="E546" s="57" t="str">
        <f>IF(AND(ISBLANK(A546)),"",VLOOKUP($A546,Student_Registration!$B$5:$H$2000,4,0))</f>
        <v/>
      </c>
      <c r="F546" s="63" t="str">
        <f>IF(AND(ISBLANK(A546)),"",VLOOKUP($A546,Student_Registration!$B$5:$H$2000,7,0))</f>
        <v/>
      </c>
      <c r="G546" s="63" t="str">
        <f>IF(AND(ISBLANK(A546)),"",VLOOKUP(A546,Student_Registration!$B$5:$H$2000,7,0)-SUMIF($A$5:A546,A546,$H$5:$H$5))</f>
        <v/>
      </c>
      <c r="H546" s="60"/>
      <c r="I546" s="60"/>
      <c r="J546" s="60"/>
      <c r="K546" s="60"/>
      <c r="L546" s="62"/>
    </row>
    <row r="547" spans="1:12" s="41" customFormat="1">
      <c r="A547" s="66"/>
      <c r="B547" s="64" t="str">
        <f>(IF(AND(ISBLANK(A547)),"",VLOOKUP($A547,Student_Registration!$B$5:$H$2000,2,0)))</f>
        <v/>
      </c>
      <c r="C547" s="63" t="str">
        <f>IF(AND(ISBLANK(A547)),"",VLOOKUP($A547,Student_Registration!$B$5:$H$2000,3,0))</f>
        <v/>
      </c>
      <c r="D547" s="65" t="str">
        <f>IF(AND(ISBLANK(A547)),"",VLOOKUP($A547,Student_Registration!$B$5:$H$2000,6,0))</f>
        <v/>
      </c>
      <c r="E547" s="57" t="str">
        <f>IF(AND(ISBLANK(A547)),"",VLOOKUP($A547,Student_Registration!$B$5:$H$2000,4,0))</f>
        <v/>
      </c>
      <c r="F547" s="63" t="str">
        <f>IF(AND(ISBLANK(A547)),"",VLOOKUP($A547,Student_Registration!$B$5:$H$2000,7,0))</f>
        <v/>
      </c>
      <c r="G547" s="63" t="str">
        <f>IF(AND(ISBLANK(A547)),"",VLOOKUP(A547,Student_Registration!$B$5:$H$2000,7,0)-SUMIF($A$5:A547,A547,$H$5:$H$5))</f>
        <v/>
      </c>
      <c r="H547" s="60"/>
      <c r="I547" s="60"/>
      <c r="J547" s="60"/>
      <c r="K547" s="60"/>
      <c r="L547" s="62"/>
    </row>
    <row r="548" spans="1:12" s="41" customFormat="1">
      <c r="A548" s="66"/>
      <c r="B548" s="64" t="str">
        <f>(IF(AND(ISBLANK(A548)),"",VLOOKUP($A548,Student_Registration!$B$5:$H$2000,2,0)))</f>
        <v/>
      </c>
      <c r="C548" s="63" t="str">
        <f>IF(AND(ISBLANK(A548)),"",VLOOKUP($A548,Student_Registration!$B$5:$H$2000,3,0))</f>
        <v/>
      </c>
      <c r="D548" s="65" t="str">
        <f>IF(AND(ISBLANK(A548)),"",VLOOKUP($A548,Student_Registration!$B$5:$H$2000,6,0))</f>
        <v/>
      </c>
      <c r="E548" s="57" t="str">
        <f>IF(AND(ISBLANK(A548)),"",VLOOKUP($A548,Student_Registration!$B$5:$H$2000,4,0))</f>
        <v/>
      </c>
      <c r="F548" s="63" t="str">
        <f>IF(AND(ISBLANK(A548)),"",VLOOKUP($A548,Student_Registration!$B$5:$H$2000,7,0))</f>
        <v/>
      </c>
      <c r="G548" s="63" t="str">
        <f>IF(AND(ISBLANK(A548)),"",VLOOKUP(A548,Student_Registration!$B$5:$H$2000,7,0)-SUMIF($A$5:A548,A548,$H$5:$H$5))</f>
        <v/>
      </c>
      <c r="H548" s="60"/>
      <c r="I548" s="60"/>
      <c r="J548" s="60"/>
      <c r="K548" s="60"/>
      <c r="L548" s="62"/>
    </row>
    <row r="549" spans="1:12" s="41" customFormat="1">
      <c r="A549" s="66"/>
      <c r="B549" s="64" t="str">
        <f>(IF(AND(ISBLANK(A549)),"",VLOOKUP($A549,Student_Registration!$B$5:$H$2000,2,0)))</f>
        <v/>
      </c>
      <c r="C549" s="63" t="str">
        <f>IF(AND(ISBLANK(A549)),"",VLOOKUP($A549,Student_Registration!$B$5:$H$2000,3,0))</f>
        <v/>
      </c>
      <c r="D549" s="65" t="str">
        <f>IF(AND(ISBLANK(A549)),"",VLOOKUP($A549,Student_Registration!$B$5:$H$2000,6,0))</f>
        <v/>
      </c>
      <c r="E549" s="57" t="str">
        <f>IF(AND(ISBLANK(A549)),"",VLOOKUP($A549,Student_Registration!$B$5:$H$2000,4,0))</f>
        <v/>
      </c>
      <c r="F549" s="63" t="str">
        <f>IF(AND(ISBLANK(A549)),"",VLOOKUP($A549,Student_Registration!$B$5:$H$2000,7,0))</f>
        <v/>
      </c>
      <c r="G549" s="63" t="str">
        <f>IF(AND(ISBLANK(A549)),"",VLOOKUP(A549,Student_Registration!$B$5:$H$2000,7,0)-SUMIF($A$5:A549,A549,$H$5:$H$5))</f>
        <v/>
      </c>
      <c r="H549" s="60"/>
      <c r="I549" s="60"/>
      <c r="J549" s="60"/>
      <c r="K549" s="60"/>
      <c r="L549" s="62"/>
    </row>
    <row r="550" spans="1:12" s="41" customFormat="1">
      <c r="A550" s="66"/>
      <c r="B550" s="64" t="str">
        <f>(IF(AND(ISBLANK(A550)),"",VLOOKUP($A550,Student_Registration!$B$5:$H$2000,2,0)))</f>
        <v/>
      </c>
      <c r="C550" s="63" t="str">
        <f>IF(AND(ISBLANK(A550)),"",VLOOKUP($A550,Student_Registration!$B$5:$H$2000,3,0))</f>
        <v/>
      </c>
      <c r="D550" s="65" t="str">
        <f>IF(AND(ISBLANK(A550)),"",VLOOKUP($A550,Student_Registration!$B$5:$H$2000,6,0))</f>
        <v/>
      </c>
      <c r="E550" s="57" t="str">
        <f>IF(AND(ISBLANK(A550)),"",VLOOKUP($A550,Student_Registration!$B$5:$H$2000,4,0))</f>
        <v/>
      </c>
      <c r="F550" s="63" t="str">
        <f>IF(AND(ISBLANK(A550)),"",VLOOKUP($A550,Student_Registration!$B$5:$H$2000,7,0))</f>
        <v/>
      </c>
      <c r="G550" s="63" t="str">
        <f>IF(AND(ISBLANK(A550)),"",VLOOKUP(A550,Student_Registration!$B$5:$H$2000,7,0)-SUMIF($A$5:A550,A550,$H$5:$H$5))</f>
        <v/>
      </c>
      <c r="H550" s="60"/>
      <c r="I550" s="60"/>
      <c r="J550" s="60"/>
      <c r="K550" s="60"/>
      <c r="L550" s="62"/>
    </row>
    <row r="551" spans="1:12" s="41" customFormat="1">
      <c r="A551" s="66"/>
      <c r="B551" s="64" t="str">
        <f>(IF(AND(ISBLANK(A551)),"",VLOOKUP($A551,Student_Registration!$B$5:$H$2000,2,0)))</f>
        <v/>
      </c>
      <c r="C551" s="63" t="str">
        <f>IF(AND(ISBLANK(A551)),"",VLOOKUP($A551,Student_Registration!$B$5:$H$2000,3,0))</f>
        <v/>
      </c>
      <c r="D551" s="65" t="str">
        <f>IF(AND(ISBLANK(A551)),"",VLOOKUP($A551,Student_Registration!$B$5:$H$2000,6,0))</f>
        <v/>
      </c>
      <c r="E551" s="57" t="str">
        <f>IF(AND(ISBLANK(A551)),"",VLOOKUP($A551,Student_Registration!$B$5:$H$2000,4,0))</f>
        <v/>
      </c>
      <c r="F551" s="63" t="str">
        <f>IF(AND(ISBLANK(A551)),"",VLOOKUP($A551,Student_Registration!$B$5:$H$2000,7,0))</f>
        <v/>
      </c>
      <c r="G551" s="63" t="str">
        <f>IF(AND(ISBLANK(A551)),"",VLOOKUP(A551,Student_Registration!$B$5:$H$2000,7,0)-SUMIF($A$5:A551,A551,$H$5:$H$5))</f>
        <v/>
      </c>
      <c r="H551" s="60"/>
      <c r="I551" s="60"/>
      <c r="J551" s="60"/>
      <c r="K551" s="60"/>
      <c r="L551" s="62"/>
    </row>
    <row r="552" spans="1:12" s="41" customFormat="1">
      <c r="A552" s="66"/>
      <c r="B552" s="64" t="str">
        <f>(IF(AND(ISBLANK(A552)),"",VLOOKUP($A552,Student_Registration!$B$5:$H$2000,2,0)))</f>
        <v/>
      </c>
      <c r="C552" s="63" t="str">
        <f>IF(AND(ISBLANK(A552)),"",VLOOKUP($A552,Student_Registration!$B$5:$H$2000,3,0))</f>
        <v/>
      </c>
      <c r="D552" s="65" t="str">
        <f>IF(AND(ISBLANK(A552)),"",VLOOKUP($A552,Student_Registration!$B$5:$H$2000,6,0))</f>
        <v/>
      </c>
      <c r="E552" s="57" t="str">
        <f>IF(AND(ISBLANK(A552)),"",VLOOKUP($A552,Student_Registration!$B$5:$H$2000,4,0))</f>
        <v/>
      </c>
      <c r="F552" s="63" t="str">
        <f>IF(AND(ISBLANK(A552)),"",VLOOKUP($A552,Student_Registration!$B$5:$H$2000,7,0))</f>
        <v/>
      </c>
      <c r="G552" s="63" t="str">
        <f>IF(AND(ISBLANK(A552)),"",VLOOKUP(A552,Student_Registration!$B$5:$H$2000,7,0)-SUMIF($A$5:A552,A552,$H$5:$H$5))</f>
        <v/>
      </c>
      <c r="H552" s="60"/>
      <c r="I552" s="60"/>
      <c r="J552" s="60"/>
      <c r="K552" s="60"/>
      <c r="L552" s="62"/>
    </row>
    <row r="553" spans="1:12" s="41" customFormat="1">
      <c r="A553" s="66"/>
      <c r="B553" s="64" t="str">
        <f>(IF(AND(ISBLANK(A553)),"",VLOOKUP($A553,Student_Registration!$B$5:$H$2000,2,0)))</f>
        <v/>
      </c>
      <c r="C553" s="63" t="str">
        <f>IF(AND(ISBLANK(A553)),"",VLOOKUP($A553,Student_Registration!$B$5:$H$2000,3,0))</f>
        <v/>
      </c>
      <c r="D553" s="65" t="str">
        <f>IF(AND(ISBLANK(A553)),"",VLOOKUP($A553,Student_Registration!$B$5:$H$2000,6,0))</f>
        <v/>
      </c>
      <c r="E553" s="57" t="str">
        <f>IF(AND(ISBLANK(A553)),"",VLOOKUP($A553,Student_Registration!$B$5:$H$2000,4,0))</f>
        <v/>
      </c>
      <c r="F553" s="63" t="str">
        <f>IF(AND(ISBLANK(A553)),"",VLOOKUP($A553,Student_Registration!$B$5:$H$2000,7,0))</f>
        <v/>
      </c>
      <c r="G553" s="63" t="str">
        <f>IF(AND(ISBLANK(A553)),"",VLOOKUP(A553,Student_Registration!$B$5:$H$2000,7,0)-SUMIF($A$5:A553,A553,$H$5:$H$5))</f>
        <v/>
      </c>
      <c r="H553" s="60"/>
      <c r="I553" s="60"/>
      <c r="J553" s="60"/>
      <c r="K553" s="60"/>
      <c r="L553" s="62"/>
    </row>
    <row r="554" spans="1:12" s="41" customFormat="1">
      <c r="A554" s="66"/>
      <c r="B554" s="64" t="str">
        <f>(IF(AND(ISBLANK(A554)),"",VLOOKUP($A554,Student_Registration!$B$5:$H$2000,2,0)))</f>
        <v/>
      </c>
      <c r="C554" s="63" t="str">
        <f>IF(AND(ISBLANK(A554)),"",VLOOKUP($A554,Student_Registration!$B$5:$H$2000,3,0))</f>
        <v/>
      </c>
      <c r="D554" s="65" t="str">
        <f>IF(AND(ISBLANK(A554)),"",VLOOKUP($A554,Student_Registration!$B$5:$H$2000,6,0))</f>
        <v/>
      </c>
      <c r="E554" s="57" t="str">
        <f>IF(AND(ISBLANK(A554)),"",VLOOKUP($A554,Student_Registration!$B$5:$H$2000,4,0))</f>
        <v/>
      </c>
      <c r="F554" s="63" t="str">
        <f>IF(AND(ISBLANK(A554)),"",VLOOKUP($A554,Student_Registration!$B$5:$H$2000,7,0))</f>
        <v/>
      </c>
      <c r="G554" s="63" t="str">
        <f>IF(AND(ISBLANK(A554)),"",VLOOKUP(A554,Student_Registration!$B$5:$H$2000,7,0)-SUMIF($A$5:A554,A554,$H$5:$H$5))</f>
        <v/>
      </c>
      <c r="H554" s="60"/>
      <c r="I554" s="60"/>
      <c r="J554" s="60"/>
      <c r="K554" s="60"/>
      <c r="L554" s="62"/>
    </row>
    <row r="555" spans="1:12" s="41" customFormat="1">
      <c r="A555" s="66"/>
      <c r="B555" s="64" t="str">
        <f>(IF(AND(ISBLANK(A555)),"",VLOOKUP($A555,Student_Registration!$B$5:$H$2000,2,0)))</f>
        <v/>
      </c>
      <c r="C555" s="63" t="str">
        <f>IF(AND(ISBLANK(A555)),"",VLOOKUP($A555,Student_Registration!$B$5:$H$2000,3,0))</f>
        <v/>
      </c>
      <c r="D555" s="65" t="str">
        <f>IF(AND(ISBLANK(A555)),"",VLOOKUP($A555,Student_Registration!$B$5:$H$2000,6,0))</f>
        <v/>
      </c>
      <c r="E555" s="57" t="str">
        <f>IF(AND(ISBLANK(A555)),"",VLOOKUP($A555,Student_Registration!$B$5:$H$2000,4,0))</f>
        <v/>
      </c>
      <c r="F555" s="63" t="str">
        <f>IF(AND(ISBLANK(A555)),"",VLOOKUP($A555,Student_Registration!$B$5:$H$2000,7,0))</f>
        <v/>
      </c>
      <c r="G555" s="63" t="str">
        <f>IF(AND(ISBLANK(A555)),"",VLOOKUP(A555,Student_Registration!$B$5:$H$2000,7,0)-SUMIF($A$5:A555,A555,$H$5:$H$5))</f>
        <v/>
      </c>
      <c r="H555" s="60"/>
      <c r="I555" s="60"/>
      <c r="J555" s="60"/>
      <c r="K555" s="60"/>
      <c r="L555" s="62"/>
    </row>
    <row r="556" spans="1:12" s="41" customFormat="1">
      <c r="A556" s="66"/>
      <c r="B556" s="64" t="str">
        <f>(IF(AND(ISBLANK(A556)),"",VLOOKUP($A556,Student_Registration!$B$5:$H$2000,2,0)))</f>
        <v/>
      </c>
      <c r="C556" s="63" t="str">
        <f>IF(AND(ISBLANK(A556)),"",VLOOKUP($A556,Student_Registration!$B$5:$H$2000,3,0))</f>
        <v/>
      </c>
      <c r="D556" s="65" t="str">
        <f>IF(AND(ISBLANK(A556)),"",VLOOKUP($A556,Student_Registration!$B$5:$H$2000,6,0))</f>
        <v/>
      </c>
      <c r="E556" s="57" t="str">
        <f>IF(AND(ISBLANK(A556)),"",VLOOKUP($A556,Student_Registration!$B$5:$H$2000,4,0))</f>
        <v/>
      </c>
      <c r="F556" s="63" t="str">
        <f>IF(AND(ISBLANK(A556)),"",VLOOKUP($A556,Student_Registration!$B$5:$H$2000,7,0))</f>
        <v/>
      </c>
      <c r="G556" s="63" t="str">
        <f>IF(AND(ISBLANK(A556)),"",VLOOKUP(A556,Student_Registration!$B$5:$H$2000,7,0)-SUMIF($A$5:A556,A556,$H$5:$H$5))</f>
        <v/>
      </c>
      <c r="H556" s="60"/>
      <c r="I556" s="60"/>
      <c r="J556" s="60"/>
      <c r="K556" s="60"/>
      <c r="L556" s="62"/>
    </row>
    <row r="557" spans="1:12" s="41" customFormat="1">
      <c r="A557" s="66"/>
      <c r="B557" s="64" t="str">
        <f>(IF(AND(ISBLANK(A557)),"",VLOOKUP($A557,Student_Registration!$B$5:$H$2000,2,0)))</f>
        <v/>
      </c>
      <c r="C557" s="63" t="str">
        <f>IF(AND(ISBLANK(A557)),"",VLOOKUP($A557,Student_Registration!$B$5:$H$2000,3,0))</f>
        <v/>
      </c>
      <c r="D557" s="65" t="str">
        <f>IF(AND(ISBLANK(A557)),"",VLOOKUP($A557,Student_Registration!$B$5:$H$2000,6,0))</f>
        <v/>
      </c>
      <c r="E557" s="57" t="str">
        <f>IF(AND(ISBLANK(A557)),"",VLOOKUP($A557,Student_Registration!$B$5:$H$2000,4,0))</f>
        <v/>
      </c>
      <c r="F557" s="63" t="str">
        <f>IF(AND(ISBLANK(A557)),"",VLOOKUP($A557,Student_Registration!$B$5:$H$2000,7,0))</f>
        <v/>
      </c>
      <c r="G557" s="63" t="str">
        <f>IF(AND(ISBLANK(A557)),"",VLOOKUP(A557,Student_Registration!$B$5:$H$2000,7,0)-SUMIF($A$5:A557,A557,$H$5:$H$5))</f>
        <v/>
      </c>
      <c r="H557" s="60"/>
      <c r="I557" s="60"/>
      <c r="J557" s="60"/>
      <c r="K557" s="60"/>
      <c r="L557" s="62"/>
    </row>
    <row r="558" spans="1:12" s="41" customFormat="1">
      <c r="A558" s="66"/>
      <c r="B558" s="64" t="str">
        <f>(IF(AND(ISBLANK(A558)),"",VLOOKUP($A558,Student_Registration!$B$5:$H$2000,2,0)))</f>
        <v/>
      </c>
      <c r="C558" s="63" t="str">
        <f>IF(AND(ISBLANK(A558)),"",VLOOKUP($A558,Student_Registration!$B$5:$H$2000,3,0))</f>
        <v/>
      </c>
      <c r="D558" s="65" t="str">
        <f>IF(AND(ISBLANK(A558)),"",VLOOKUP($A558,Student_Registration!$B$5:$H$2000,6,0))</f>
        <v/>
      </c>
      <c r="E558" s="57" t="str">
        <f>IF(AND(ISBLANK(A558)),"",VLOOKUP($A558,Student_Registration!$B$5:$H$2000,4,0))</f>
        <v/>
      </c>
      <c r="F558" s="63" t="str">
        <f>IF(AND(ISBLANK(A558)),"",VLOOKUP($A558,Student_Registration!$B$5:$H$2000,7,0))</f>
        <v/>
      </c>
      <c r="G558" s="63" t="str">
        <f>IF(AND(ISBLANK(A558)),"",VLOOKUP(A558,Student_Registration!$B$5:$H$2000,7,0)-SUMIF($A$5:A558,A558,$H$5:$H$5))</f>
        <v/>
      </c>
      <c r="H558" s="60"/>
      <c r="I558" s="60"/>
      <c r="J558" s="60"/>
      <c r="K558" s="60"/>
      <c r="L558" s="62"/>
    </row>
    <row r="559" spans="1:12" s="41" customFormat="1">
      <c r="A559" s="66"/>
      <c r="B559" s="64" t="str">
        <f>(IF(AND(ISBLANK(A559)),"",VLOOKUP($A559,Student_Registration!$B$5:$H$2000,2,0)))</f>
        <v/>
      </c>
      <c r="C559" s="63" t="str">
        <f>IF(AND(ISBLANK(A559)),"",VLOOKUP($A559,Student_Registration!$B$5:$H$2000,3,0))</f>
        <v/>
      </c>
      <c r="D559" s="65" t="str">
        <f>IF(AND(ISBLANK(A559)),"",VLOOKUP($A559,Student_Registration!$B$5:$H$2000,6,0))</f>
        <v/>
      </c>
      <c r="E559" s="57" t="str">
        <f>IF(AND(ISBLANK(A559)),"",VLOOKUP($A559,Student_Registration!$B$5:$H$2000,4,0))</f>
        <v/>
      </c>
      <c r="F559" s="63" t="str">
        <f>IF(AND(ISBLANK(A559)),"",VLOOKUP($A559,Student_Registration!$B$5:$H$2000,7,0))</f>
        <v/>
      </c>
      <c r="G559" s="63" t="str">
        <f>IF(AND(ISBLANK(A559)),"",VLOOKUP(A559,Student_Registration!$B$5:$H$2000,7,0)-SUMIF($A$5:A559,A559,$H$5:$H$5))</f>
        <v/>
      </c>
      <c r="H559" s="60"/>
      <c r="I559" s="60"/>
      <c r="J559" s="60"/>
      <c r="K559" s="60"/>
      <c r="L559" s="62"/>
    </row>
    <row r="560" spans="1:12" s="41" customFormat="1">
      <c r="A560" s="66"/>
      <c r="B560" s="64" t="str">
        <f>(IF(AND(ISBLANK(A560)),"",VLOOKUP($A560,Student_Registration!$B$5:$H$2000,2,0)))</f>
        <v/>
      </c>
      <c r="C560" s="63" t="str">
        <f>IF(AND(ISBLANK(A560)),"",VLOOKUP($A560,Student_Registration!$B$5:$H$2000,3,0))</f>
        <v/>
      </c>
      <c r="D560" s="65" t="str">
        <f>IF(AND(ISBLANK(A560)),"",VLOOKUP($A560,Student_Registration!$B$5:$H$2000,6,0))</f>
        <v/>
      </c>
      <c r="E560" s="57" t="str">
        <f>IF(AND(ISBLANK(A560)),"",VLOOKUP($A560,Student_Registration!$B$5:$H$2000,4,0))</f>
        <v/>
      </c>
      <c r="F560" s="63" t="str">
        <f>IF(AND(ISBLANK(A560)),"",VLOOKUP($A560,Student_Registration!$B$5:$H$2000,7,0))</f>
        <v/>
      </c>
      <c r="G560" s="63" t="str">
        <f>IF(AND(ISBLANK(A560)),"",VLOOKUP(A560,Student_Registration!$B$5:$H$2000,7,0)-SUMIF($A$5:A560,A560,$H$5:$H$5))</f>
        <v/>
      </c>
      <c r="H560" s="60"/>
      <c r="I560" s="60"/>
      <c r="J560" s="60"/>
      <c r="K560" s="60"/>
      <c r="L560" s="62"/>
    </row>
    <row r="561" spans="1:12" s="41" customFormat="1">
      <c r="A561" s="66"/>
      <c r="B561" s="64" t="str">
        <f>(IF(AND(ISBLANK(A561)),"",VLOOKUP($A561,Student_Registration!$B$5:$H$2000,2,0)))</f>
        <v/>
      </c>
      <c r="C561" s="63" t="str">
        <f>IF(AND(ISBLANK(A561)),"",VLOOKUP($A561,Student_Registration!$B$5:$H$2000,3,0))</f>
        <v/>
      </c>
      <c r="D561" s="65" t="str">
        <f>IF(AND(ISBLANK(A561)),"",VLOOKUP($A561,Student_Registration!$B$5:$H$2000,6,0))</f>
        <v/>
      </c>
      <c r="E561" s="57" t="str">
        <f>IF(AND(ISBLANK(A561)),"",VLOOKUP($A561,Student_Registration!$B$5:$H$2000,4,0))</f>
        <v/>
      </c>
      <c r="F561" s="63" t="str">
        <f>IF(AND(ISBLANK(A561)),"",VLOOKUP($A561,Student_Registration!$B$5:$H$2000,7,0))</f>
        <v/>
      </c>
      <c r="G561" s="63" t="str">
        <f>IF(AND(ISBLANK(A561)),"",VLOOKUP(A561,Student_Registration!$B$5:$H$2000,7,0)-SUMIF($A$5:A561,A561,$H$5:$H$5))</f>
        <v/>
      </c>
      <c r="H561" s="60"/>
      <c r="I561" s="60"/>
      <c r="J561" s="60"/>
      <c r="K561" s="60"/>
      <c r="L561" s="62"/>
    </row>
    <row r="562" spans="1:12" s="41" customFormat="1">
      <c r="A562" s="66"/>
      <c r="B562" s="64" t="str">
        <f>(IF(AND(ISBLANK(A562)),"",VLOOKUP($A562,Student_Registration!$B$5:$H$2000,2,0)))</f>
        <v/>
      </c>
      <c r="C562" s="63" t="str">
        <f>IF(AND(ISBLANK(A562)),"",VLOOKUP($A562,Student_Registration!$B$5:$H$2000,3,0))</f>
        <v/>
      </c>
      <c r="D562" s="65" t="str">
        <f>IF(AND(ISBLANK(A562)),"",VLOOKUP($A562,Student_Registration!$B$5:$H$2000,6,0))</f>
        <v/>
      </c>
      <c r="E562" s="57" t="str">
        <f>IF(AND(ISBLANK(A562)),"",VLOOKUP($A562,Student_Registration!$B$5:$H$2000,4,0))</f>
        <v/>
      </c>
      <c r="F562" s="63" t="str">
        <f>IF(AND(ISBLANK(A562)),"",VLOOKUP($A562,Student_Registration!$B$5:$H$2000,7,0))</f>
        <v/>
      </c>
      <c r="G562" s="63" t="str">
        <f>IF(AND(ISBLANK(A562)),"",VLOOKUP(A562,Student_Registration!$B$5:$H$2000,7,0)-SUMIF($A$5:A562,A562,$H$5:$H$5))</f>
        <v/>
      </c>
      <c r="H562" s="60"/>
      <c r="I562" s="60"/>
      <c r="J562" s="60"/>
      <c r="K562" s="60"/>
      <c r="L562" s="62"/>
    </row>
    <row r="563" spans="1:12" s="41" customFormat="1">
      <c r="A563" s="66"/>
      <c r="B563" s="64" t="str">
        <f>(IF(AND(ISBLANK(A563)),"",VLOOKUP($A563,Student_Registration!$B$5:$H$2000,2,0)))</f>
        <v/>
      </c>
      <c r="C563" s="63" t="str">
        <f>IF(AND(ISBLANK(A563)),"",VLOOKUP($A563,Student_Registration!$B$5:$H$2000,3,0))</f>
        <v/>
      </c>
      <c r="D563" s="65" t="str">
        <f>IF(AND(ISBLANK(A563)),"",VLOOKUP($A563,Student_Registration!$B$5:$H$2000,6,0))</f>
        <v/>
      </c>
      <c r="E563" s="57" t="str">
        <f>IF(AND(ISBLANK(A563)),"",VLOOKUP($A563,Student_Registration!$B$5:$H$2000,4,0))</f>
        <v/>
      </c>
      <c r="F563" s="63" t="str">
        <f>IF(AND(ISBLANK(A563)),"",VLOOKUP($A563,Student_Registration!$B$5:$H$2000,7,0))</f>
        <v/>
      </c>
      <c r="G563" s="63" t="str">
        <f>IF(AND(ISBLANK(A563)),"",VLOOKUP(A563,Student_Registration!$B$5:$H$2000,7,0)-SUMIF($A$5:A563,A563,$H$5:$H$5))</f>
        <v/>
      </c>
      <c r="H563" s="60"/>
      <c r="I563" s="60"/>
      <c r="J563" s="60"/>
      <c r="K563" s="60"/>
      <c r="L563" s="62"/>
    </row>
    <row r="564" spans="1:12" s="41" customFormat="1">
      <c r="A564" s="66"/>
      <c r="B564" s="64" t="str">
        <f>(IF(AND(ISBLANK(A564)),"",VLOOKUP($A564,Student_Registration!$B$5:$H$2000,2,0)))</f>
        <v/>
      </c>
      <c r="C564" s="63" t="str">
        <f>IF(AND(ISBLANK(A564)),"",VLOOKUP($A564,Student_Registration!$B$5:$H$2000,3,0))</f>
        <v/>
      </c>
      <c r="D564" s="65" t="str">
        <f>IF(AND(ISBLANK(A564)),"",VLOOKUP($A564,Student_Registration!$B$5:$H$2000,6,0))</f>
        <v/>
      </c>
      <c r="E564" s="57" t="str">
        <f>IF(AND(ISBLANK(A564)),"",VLOOKUP($A564,Student_Registration!$B$5:$H$2000,4,0))</f>
        <v/>
      </c>
      <c r="F564" s="63" t="str">
        <f>IF(AND(ISBLANK(A564)),"",VLOOKUP($A564,Student_Registration!$B$5:$H$2000,7,0))</f>
        <v/>
      </c>
      <c r="G564" s="63" t="str">
        <f>IF(AND(ISBLANK(A564)),"",VLOOKUP(A564,Student_Registration!$B$5:$H$2000,7,0)-SUMIF($A$5:A564,A564,$H$5:$H$5))</f>
        <v/>
      </c>
      <c r="H564" s="60"/>
      <c r="I564" s="60"/>
      <c r="J564" s="60"/>
      <c r="K564" s="60"/>
      <c r="L564" s="62"/>
    </row>
    <row r="565" spans="1:12" s="41" customFormat="1">
      <c r="A565" s="66"/>
      <c r="B565" s="64" t="str">
        <f>(IF(AND(ISBLANK(A565)),"",VLOOKUP($A565,Student_Registration!$B$5:$H$2000,2,0)))</f>
        <v/>
      </c>
      <c r="C565" s="63" t="str">
        <f>IF(AND(ISBLANK(A565)),"",VLOOKUP($A565,Student_Registration!$B$5:$H$2000,3,0))</f>
        <v/>
      </c>
      <c r="D565" s="65" t="str">
        <f>IF(AND(ISBLANK(A565)),"",VLOOKUP($A565,Student_Registration!$B$5:$H$2000,6,0))</f>
        <v/>
      </c>
      <c r="E565" s="57" t="str">
        <f>IF(AND(ISBLANK(A565)),"",VLOOKUP($A565,Student_Registration!$B$5:$H$2000,4,0))</f>
        <v/>
      </c>
      <c r="F565" s="63" t="str">
        <f>IF(AND(ISBLANK(A565)),"",VLOOKUP($A565,Student_Registration!$B$5:$H$2000,7,0))</f>
        <v/>
      </c>
      <c r="G565" s="63" t="str">
        <f>IF(AND(ISBLANK(A565)),"",VLOOKUP(A565,Student_Registration!$B$5:$H$2000,7,0)-SUMIF($A$5:A565,A565,$H$5:$H$5))</f>
        <v/>
      </c>
      <c r="H565" s="60"/>
      <c r="I565" s="60"/>
      <c r="J565" s="60"/>
      <c r="K565" s="60"/>
      <c r="L565" s="62"/>
    </row>
    <row r="566" spans="1:12" s="41" customFormat="1">
      <c r="A566" s="66"/>
      <c r="B566" s="64" t="str">
        <f>(IF(AND(ISBLANK(A566)),"",VLOOKUP($A566,Student_Registration!$B$5:$H$2000,2,0)))</f>
        <v/>
      </c>
      <c r="C566" s="63" t="str">
        <f>IF(AND(ISBLANK(A566)),"",VLOOKUP($A566,Student_Registration!$B$5:$H$2000,3,0))</f>
        <v/>
      </c>
      <c r="D566" s="65" t="str">
        <f>IF(AND(ISBLANK(A566)),"",VLOOKUP($A566,Student_Registration!$B$5:$H$2000,6,0))</f>
        <v/>
      </c>
      <c r="E566" s="57" t="str">
        <f>IF(AND(ISBLANK(A566)),"",VLOOKUP($A566,Student_Registration!$B$5:$H$2000,4,0))</f>
        <v/>
      </c>
      <c r="F566" s="63" t="str">
        <f>IF(AND(ISBLANK(A566)),"",VLOOKUP($A566,Student_Registration!$B$5:$H$2000,7,0))</f>
        <v/>
      </c>
      <c r="G566" s="63" t="str">
        <f>IF(AND(ISBLANK(A566)),"",VLOOKUP(A566,Student_Registration!$B$5:$H$2000,7,0)-SUMIF($A$5:A566,A566,$H$5:$H$5))</f>
        <v/>
      </c>
      <c r="H566" s="60"/>
      <c r="I566" s="60"/>
      <c r="J566" s="60"/>
      <c r="K566" s="60"/>
      <c r="L566" s="62"/>
    </row>
    <row r="567" spans="1:12" s="41" customFormat="1">
      <c r="A567" s="66"/>
      <c r="B567" s="64" t="str">
        <f>(IF(AND(ISBLANK(A567)),"",VLOOKUP($A567,Student_Registration!$B$5:$H$2000,2,0)))</f>
        <v/>
      </c>
      <c r="C567" s="63" t="str">
        <f>IF(AND(ISBLANK(A567)),"",VLOOKUP($A567,Student_Registration!$B$5:$H$2000,3,0))</f>
        <v/>
      </c>
      <c r="D567" s="65" t="str">
        <f>IF(AND(ISBLANK(A567)),"",VLOOKUP($A567,Student_Registration!$B$5:$H$2000,6,0))</f>
        <v/>
      </c>
      <c r="E567" s="57" t="str">
        <f>IF(AND(ISBLANK(A567)),"",VLOOKUP($A567,Student_Registration!$B$5:$H$2000,4,0))</f>
        <v/>
      </c>
      <c r="F567" s="63" t="str">
        <f>IF(AND(ISBLANK(A567)),"",VLOOKUP($A567,Student_Registration!$B$5:$H$2000,7,0))</f>
        <v/>
      </c>
      <c r="G567" s="63" t="str">
        <f>IF(AND(ISBLANK(A567)),"",VLOOKUP(A567,Student_Registration!$B$5:$H$2000,7,0)-SUMIF($A$5:A567,A567,$H$5:$H$5))</f>
        <v/>
      </c>
      <c r="H567" s="60"/>
      <c r="I567" s="60"/>
      <c r="J567" s="60"/>
      <c r="K567" s="60"/>
      <c r="L567" s="62"/>
    </row>
    <row r="568" spans="1:12" s="41" customFormat="1">
      <c r="A568" s="66"/>
      <c r="B568" s="64" t="str">
        <f>(IF(AND(ISBLANK(A568)),"",VLOOKUP($A568,Student_Registration!$B$5:$H$2000,2,0)))</f>
        <v/>
      </c>
      <c r="C568" s="63" t="str">
        <f>IF(AND(ISBLANK(A568)),"",VLOOKUP($A568,Student_Registration!$B$5:$H$2000,3,0))</f>
        <v/>
      </c>
      <c r="D568" s="65" t="str">
        <f>IF(AND(ISBLANK(A568)),"",VLOOKUP($A568,Student_Registration!$B$5:$H$2000,6,0))</f>
        <v/>
      </c>
      <c r="E568" s="57" t="str">
        <f>IF(AND(ISBLANK(A568)),"",VLOOKUP($A568,Student_Registration!$B$5:$H$2000,4,0))</f>
        <v/>
      </c>
      <c r="F568" s="63" t="str">
        <f>IF(AND(ISBLANK(A568)),"",VLOOKUP($A568,Student_Registration!$B$5:$H$2000,7,0))</f>
        <v/>
      </c>
      <c r="G568" s="63" t="str">
        <f>IF(AND(ISBLANK(A568)),"",VLOOKUP(A568,Student_Registration!$B$5:$H$2000,7,0)-SUMIF($A$5:A568,A568,$H$5:$H$5))</f>
        <v/>
      </c>
      <c r="H568" s="60"/>
      <c r="I568" s="60"/>
      <c r="J568" s="60"/>
      <c r="K568" s="60"/>
      <c r="L568" s="62"/>
    </row>
    <row r="569" spans="1:12" s="41" customFormat="1">
      <c r="A569" s="66"/>
      <c r="B569" s="64" t="str">
        <f>(IF(AND(ISBLANK(A569)),"",VLOOKUP($A569,Student_Registration!$B$5:$H$2000,2,0)))</f>
        <v/>
      </c>
      <c r="C569" s="63" t="str">
        <f>IF(AND(ISBLANK(A569)),"",VLOOKUP($A569,Student_Registration!$B$5:$H$2000,3,0))</f>
        <v/>
      </c>
      <c r="D569" s="65" t="str">
        <f>IF(AND(ISBLANK(A569)),"",VLOOKUP($A569,Student_Registration!$B$5:$H$2000,6,0))</f>
        <v/>
      </c>
      <c r="E569" s="57" t="str">
        <f>IF(AND(ISBLANK(A569)),"",VLOOKUP($A569,Student_Registration!$B$5:$H$2000,4,0))</f>
        <v/>
      </c>
      <c r="F569" s="63" t="str">
        <f>IF(AND(ISBLANK(A569)),"",VLOOKUP($A569,Student_Registration!$B$5:$H$2000,7,0))</f>
        <v/>
      </c>
      <c r="G569" s="63" t="str">
        <f>IF(AND(ISBLANK(A569)),"",VLOOKUP(A569,Student_Registration!$B$5:$H$2000,7,0)-SUMIF($A$5:A569,A569,$H$5:$H$5))</f>
        <v/>
      </c>
      <c r="H569" s="60"/>
      <c r="I569" s="60"/>
      <c r="J569" s="60"/>
      <c r="K569" s="60"/>
      <c r="L569" s="62"/>
    </row>
    <row r="570" spans="1:12" s="41" customFormat="1">
      <c r="A570" s="66"/>
      <c r="B570" s="64" t="str">
        <f>(IF(AND(ISBLANK(A570)),"",VLOOKUP($A570,Student_Registration!$B$5:$H$2000,2,0)))</f>
        <v/>
      </c>
      <c r="C570" s="63" t="str">
        <f>IF(AND(ISBLANK(A570)),"",VLOOKUP($A570,Student_Registration!$B$5:$H$2000,3,0))</f>
        <v/>
      </c>
      <c r="D570" s="65" t="str">
        <f>IF(AND(ISBLANK(A570)),"",VLOOKUP($A570,Student_Registration!$B$5:$H$2000,6,0))</f>
        <v/>
      </c>
      <c r="E570" s="57" t="str">
        <f>IF(AND(ISBLANK(A570)),"",VLOOKUP($A570,Student_Registration!$B$5:$H$2000,4,0))</f>
        <v/>
      </c>
      <c r="F570" s="63" t="str">
        <f>IF(AND(ISBLANK(A570)),"",VLOOKUP($A570,Student_Registration!$B$5:$H$2000,7,0))</f>
        <v/>
      </c>
      <c r="G570" s="63" t="str">
        <f>IF(AND(ISBLANK(A570)),"",VLOOKUP(A570,Student_Registration!$B$5:$H$2000,7,0)-SUMIF($A$5:A570,A570,$H$5:$H$5))</f>
        <v/>
      </c>
      <c r="H570" s="60"/>
      <c r="I570" s="60"/>
      <c r="J570" s="60"/>
      <c r="K570" s="60"/>
      <c r="L570" s="62"/>
    </row>
    <row r="571" spans="1:12" s="41" customFormat="1">
      <c r="A571" s="66"/>
      <c r="B571" s="64" t="str">
        <f>(IF(AND(ISBLANK(A571)),"",VLOOKUP($A571,Student_Registration!$B$5:$H$2000,2,0)))</f>
        <v/>
      </c>
      <c r="C571" s="63" t="str">
        <f>IF(AND(ISBLANK(A571)),"",VLOOKUP($A571,Student_Registration!$B$5:$H$2000,3,0))</f>
        <v/>
      </c>
      <c r="D571" s="65" t="str">
        <f>IF(AND(ISBLANK(A571)),"",VLOOKUP($A571,Student_Registration!$B$5:$H$2000,6,0))</f>
        <v/>
      </c>
      <c r="E571" s="57" t="str">
        <f>IF(AND(ISBLANK(A571)),"",VLOOKUP($A571,Student_Registration!$B$5:$H$2000,4,0))</f>
        <v/>
      </c>
      <c r="F571" s="63" t="str">
        <f>IF(AND(ISBLANK(A571)),"",VLOOKUP($A571,Student_Registration!$B$5:$H$2000,7,0))</f>
        <v/>
      </c>
      <c r="G571" s="63" t="str">
        <f>IF(AND(ISBLANK(A571)),"",VLOOKUP(A571,Student_Registration!$B$5:$H$2000,7,0)-SUMIF($A$5:A571,A571,$H$5:$H$5))</f>
        <v/>
      </c>
      <c r="H571" s="60"/>
      <c r="I571" s="60"/>
      <c r="J571" s="60"/>
      <c r="K571" s="60"/>
      <c r="L571" s="62"/>
    </row>
    <row r="572" spans="1:12" s="41" customFormat="1">
      <c r="A572" s="66"/>
      <c r="B572" s="64" t="str">
        <f>(IF(AND(ISBLANK(A572)),"",VLOOKUP($A572,Student_Registration!$B$5:$H$2000,2,0)))</f>
        <v/>
      </c>
      <c r="C572" s="63" t="str">
        <f>IF(AND(ISBLANK(A572)),"",VLOOKUP($A572,Student_Registration!$B$5:$H$2000,3,0))</f>
        <v/>
      </c>
      <c r="D572" s="65" t="str">
        <f>IF(AND(ISBLANK(A572)),"",VLOOKUP($A572,Student_Registration!$B$5:$H$2000,6,0))</f>
        <v/>
      </c>
      <c r="E572" s="57" t="str">
        <f>IF(AND(ISBLANK(A572)),"",VLOOKUP($A572,Student_Registration!$B$5:$H$2000,4,0))</f>
        <v/>
      </c>
      <c r="F572" s="63" t="str">
        <f>IF(AND(ISBLANK(A572)),"",VLOOKUP($A572,Student_Registration!$B$5:$H$2000,7,0))</f>
        <v/>
      </c>
      <c r="G572" s="63" t="str">
        <f>IF(AND(ISBLANK(A572)),"",VLOOKUP(A572,Student_Registration!$B$5:$H$2000,7,0)-SUMIF($A$5:A572,A572,$H$5:$H$5))</f>
        <v/>
      </c>
      <c r="H572" s="60"/>
      <c r="I572" s="60"/>
      <c r="J572" s="60"/>
      <c r="K572" s="60"/>
      <c r="L572" s="62"/>
    </row>
    <row r="573" spans="1:12" s="41" customFormat="1">
      <c r="A573" s="66"/>
      <c r="B573" s="64" t="str">
        <f>(IF(AND(ISBLANK(A573)),"",VLOOKUP($A573,Student_Registration!$B$5:$H$2000,2,0)))</f>
        <v/>
      </c>
      <c r="C573" s="63" t="str">
        <f>IF(AND(ISBLANK(A573)),"",VLOOKUP($A573,Student_Registration!$B$5:$H$2000,3,0))</f>
        <v/>
      </c>
      <c r="D573" s="65" t="str">
        <f>IF(AND(ISBLANK(A573)),"",VLOOKUP($A573,Student_Registration!$B$5:$H$2000,6,0))</f>
        <v/>
      </c>
      <c r="E573" s="57" t="str">
        <f>IF(AND(ISBLANK(A573)),"",VLOOKUP($A573,Student_Registration!$B$5:$H$2000,4,0))</f>
        <v/>
      </c>
      <c r="F573" s="63" t="str">
        <f>IF(AND(ISBLANK(A573)),"",VLOOKUP($A573,Student_Registration!$B$5:$H$2000,7,0))</f>
        <v/>
      </c>
      <c r="G573" s="63" t="str">
        <f>IF(AND(ISBLANK(A573)),"",VLOOKUP(A573,Student_Registration!$B$5:$H$2000,7,0)-SUMIF($A$5:A573,A573,$H$5:$H$5))</f>
        <v/>
      </c>
      <c r="H573" s="60"/>
      <c r="I573" s="60"/>
      <c r="J573" s="60"/>
      <c r="K573" s="60"/>
      <c r="L573" s="62"/>
    </row>
    <row r="574" spans="1:12" s="41" customFormat="1">
      <c r="A574" s="66"/>
      <c r="B574" s="64" t="str">
        <f>(IF(AND(ISBLANK(A574)),"",VLOOKUP($A574,Student_Registration!$B$5:$H$2000,2,0)))</f>
        <v/>
      </c>
      <c r="C574" s="63" t="str">
        <f>IF(AND(ISBLANK(A574)),"",VLOOKUP($A574,Student_Registration!$B$5:$H$2000,3,0))</f>
        <v/>
      </c>
      <c r="D574" s="65" t="str">
        <f>IF(AND(ISBLANK(A574)),"",VLOOKUP($A574,Student_Registration!$B$5:$H$2000,6,0))</f>
        <v/>
      </c>
      <c r="E574" s="57" t="str">
        <f>IF(AND(ISBLANK(A574)),"",VLOOKUP($A574,Student_Registration!$B$5:$H$2000,4,0))</f>
        <v/>
      </c>
      <c r="F574" s="63" t="str">
        <f>IF(AND(ISBLANK(A574)),"",VLOOKUP($A574,Student_Registration!$B$5:$H$2000,7,0))</f>
        <v/>
      </c>
      <c r="G574" s="63" t="str">
        <f>IF(AND(ISBLANK(A574)),"",VLOOKUP(A574,Student_Registration!$B$5:$H$2000,7,0)-SUMIF($A$5:A574,A574,$H$5:$H$5))</f>
        <v/>
      </c>
      <c r="H574" s="60"/>
      <c r="I574" s="60"/>
      <c r="J574" s="60"/>
      <c r="K574" s="60"/>
      <c r="L574" s="62"/>
    </row>
    <row r="575" spans="1:12" s="41" customFormat="1">
      <c r="A575" s="66"/>
      <c r="B575" s="64" t="str">
        <f>(IF(AND(ISBLANK(A575)),"",VLOOKUP($A575,Student_Registration!$B$5:$H$2000,2,0)))</f>
        <v/>
      </c>
      <c r="C575" s="63" t="str">
        <f>IF(AND(ISBLANK(A575)),"",VLOOKUP($A575,Student_Registration!$B$5:$H$2000,3,0))</f>
        <v/>
      </c>
      <c r="D575" s="65" t="str">
        <f>IF(AND(ISBLANK(A575)),"",VLOOKUP($A575,Student_Registration!$B$5:$H$2000,6,0))</f>
        <v/>
      </c>
      <c r="E575" s="57" t="str">
        <f>IF(AND(ISBLANK(A575)),"",VLOOKUP($A575,Student_Registration!$B$5:$H$2000,4,0))</f>
        <v/>
      </c>
      <c r="F575" s="63" t="str">
        <f>IF(AND(ISBLANK(A575)),"",VLOOKUP($A575,Student_Registration!$B$5:$H$2000,7,0))</f>
        <v/>
      </c>
      <c r="G575" s="63" t="str">
        <f>IF(AND(ISBLANK(A575)),"",VLOOKUP(A575,Student_Registration!$B$5:$H$2000,7,0)-SUMIF($A$5:A575,A575,$H$5:$H$5))</f>
        <v/>
      </c>
      <c r="H575" s="60"/>
      <c r="I575" s="60"/>
      <c r="J575" s="60"/>
      <c r="K575" s="60"/>
      <c r="L575" s="62"/>
    </row>
    <row r="576" spans="1:12" s="41" customFormat="1">
      <c r="A576" s="66"/>
      <c r="B576" s="64" t="str">
        <f>(IF(AND(ISBLANK(A576)),"",VLOOKUP($A576,Student_Registration!$B$5:$H$2000,2,0)))</f>
        <v/>
      </c>
      <c r="C576" s="63" t="str">
        <f>IF(AND(ISBLANK(A576)),"",VLOOKUP($A576,Student_Registration!$B$5:$H$2000,3,0))</f>
        <v/>
      </c>
      <c r="D576" s="65" t="str">
        <f>IF(AND(ISBLANK(A576)),"",VLOOKUP($A576,Student_Registration!$B$5:$H$2000,6,0))</f>
        <v/>
      </c>
      <c r="E576" s="57" t="str">
        <f>IF(AND(ISBLANK(A576)),"",VLOOKUP($A576,Student_Registration!$B$5:$H$2000,4,0))</f>
        <v/>
      </c>
      <c r="F576" s="63" t="str">
        <f>IF(AND(ISBLANK(A576)),"",VLOOKUP($A576,Student_Registration!$B$5:$H$2000,7,0))</f>
        <v/>
      </c>
      <c r="G576" s="63" t="str">
        <f>IF(AND(ISBLANK(A576)),"",VLOOKUP(A576,Student_Registration!$B$5:$H$2000,7,0)-SUMIF($A$5:A576,A576,$H$5:$H$5))</f>
        <v/>
      </c>
      <c r="H576" s="60"/>
      <c r="I576" s="60"/>
      <c r="J576" s="60"/>
      <c r="K576" s="60"/>
      <c r="L576" s="62"/>
    </row>
    <row r="577" spans="1:12" s="41" customFormat="1">
      <c r="A577" s="66"/>
      <c r="B577" s="64" t="str">
        <f>(IF(AND(ISBLANK(A577)),"",VLOOKUP($A577,Student_Registration!$B$5:$H$2000,2,0)))</f>
        <v/>
      </c>
      <c r="C577" s="63" t="str">
        <f>IF(AND(ISBLANK(A577)),"",VLOOKUP($A577,Student_Registration!$B$5:$H$2000,3,0))</f>
        <v/>
      </c>
      <c r="D577" s="65" t="str">
        <f>IF(AND(ISBLANK(A577)),"",VLOOKUP($A577,Student_Registration!$B$5:$H$2000,6,0))</f>
        <v/>
      </c>
      <c r="E577" s="57" t="str">
        <f>IF(AND(ISBLANK(A577)),"",VLOOKUP($A577,Student_Registration!$B$5:$H$2000,4,0))</f>
        <v/>
      </c>
      <c r="F577" s="63" t="str">
        <f>IF(AND(ISBLANK(A577)),"",VLOOKUP($A577,Student_Registration!$B$5:$H$2000,7,0))</f>
        <v/>
      </c>
      <c r="G577" s="63" t="str">
        <f>IF(AND(ISBLANK(A577)),"",VLOOKUP(A577,Student_Registration!$B$5:$H$2000,7,0)-SUMIF($A$5:A577,A577,$H$5:$H$5))</f>
        <v/>
      </c>
      <c r="H577" s="60"/>
      <c r="I577" s="60"/>
      <c r="J577" s="60"/>
      <c r="K577" s="60"/>
      <c r="L577" s="62"/>
    </row>
    <row r="578" spans="1:12" s="41" customFormat="1">
      <c r="A578" s="66"/>
      <c r="B578" s="64" t="str">
        <f>(IF(AND(ISBLANK(A578)),"",VLOOKUP($A578,Student_Registration!$B$5:$H$2000,2,0)))</f>
        <v/>
      </c>
      <c r="C578" s="63" t="str">
        <f>IF(AND(ISBLANK(A578)),"",VLOOKUP($A578,Student_Registration!$B$5:$H$2000,3,0))</f>
        <v/>
      </c>
      <c r="D578" s="65" t="str">
        <f>IF(AND(ISBLANK(A578)),"",VLOOKUP($A578,Student_Registration!$B$5:$H$2000,6,0))</f>
        <v/>
      </c>
      <c r="E578" s="57" t="str">
        <f>IF(AND(ISBLANK(A578)),"",VLOOKUP($A578,Student_Registration!$B$5:$H$2000,4,0))</f>
        <v/>
      </c>
      <c r="F578" s="63" t="str">
        <f>IF(AND(ISBLANK(A578)),"",VLOOKUP($A578,Student_Registration!$B$5:$H$2000,7,0))</f>
        <v/>
      </c>
      <c r="G578" s="63" t="str">
        <f>IF(AND(ISBLANK(A578)),"",VLOOKUP(A578,Student_Registration!$B$5:$H$2000,7,0)-SUMIF($A$5:A578,A578,$H$5:$H$5))</f>
        <v/>
      </c>
      <c r="H578" s="60"/>
      <c r="I578" s="60"/>
      <c r="J578" s="60"/>
      <c r="K578" s="60"/>
      <c r="L578" s="62"/>
    </row>
    <row r="579" spans="1:12" s="41" customFormat="1">
      <c r="A579" s="66"/>
      <c r="B579" s="64" t="str">
        <f>(IF(AND(ISBLANK(A579)),"",VLOOKUP($A579,Student_Registration!$B$5:$H$2000,2,0)))</f>
        <v/>
      </c>
      <c r="C579" s="63" t="str">
        <f>IF(AND(ISBLANK(A579)),"",VLOOKUP($A579,Student_Registration!$B$5:$H$2000,3,0))</f>
        <v/>
      </c>
      <c r="D579" s="65" t="str">
        <f>IF(AND(ISBLANK(A579)),"",VLOOKUP($A579,Student_Registration!$B$5:$H$2000,6,0))</f>
        <v/>
      </c>
      <c r="E579" s="57" t="str">
        <f>IF(AND(ISBLANK(A579)),"",VLOOKUP($A579,Student_Registration!$B$5:$H$2000,4,0))</f>
        <v/>
      </c>
      <c r="F579" s="63" t="str">
        <f>IF(AND(ISBLANK(A579)),"",VLOOKUP($A579,Student_Registration!$B$5:$H$2000,7,0))</f>
        <v/>
      </c>
      <c r="G579" s="63" t="str">
        <f>IF(AND(ISBLANK(A579)),"",VLOOKUP(A579,Student_Registration!$B$5:$H$2000,7,0)-SUMIF($A$5:A579,A579,$H$5:$H$5))</f>
        <v/>
      </c>
      <c r="H579" s="60"/>
      <c r="I579" s="60"/>
      <c r="J579" s="60"/>
      <c r="K579" s="60"/>
      <c r="L579" s="62"/>
    </row>
    <row r="580" spans="1:12" s="41" customFormat="1">
      <c r="A580" s="66"/>
      <c r="B580" s="64" t="str">
        <f>(IF(AND(ISBLANK(A580)),"",VLOOKUP($A580,Student_Registration!$B$5:$H$2000,2,0)))</f>
        <v/>
      </c>
      <c r="C580" s="63" t="str">
        <f>IF(AND(ISBLANK(A580)),"",VLOOKUP($A580,Student_Registration!$B$5:$H$2000,3,0))</f>
        <v/>
      </c>
      <c r="D580" s="65" t="str">
        <f>IF(AND(ISBLANK(A580)),"",VLOOKUP($A580,Student_Registration!$B$5:$H$2000,6,0))</f>
        <v/>
      </c>
      <c r="E580" s="57" t="str">
        <f>IF(AND(ISBLANK(A580)),"",VLOOKUP($A580,Student_Registration!$B$5:$H$2000,4,0))</f>
        <v/>
      </c>
      <c r="F580" s="63" t="str">
        <f>IF(AND(ISBLANK(A580)),"",VLOOKUP($A580,Student_Registration!$B$5:$H$2000,7,0))</f>
        <v/>
      </c>
      <c r="G580" s="63" t="str">
        <f>IF(AND(ISBLANK(A580)),"",VLOOKUP(A580,Student_Registration!$B$5:$H$2000,7,0)-SUMIF($A$5:A580,A580,$H$5:$H$5))</f>
        <v/>
      </c>
      <c r="H580" s="60"/>
      <c r="I580" s="60"/>
      <c r="J580" s="60"/>
      <c r="K580" s="60"/>
      <c r="L580" s="62"/>
    </row>
    <row r="581" spans="1:12" s="41" customFormat="1">
      <c r="A581" s="66"/>
      <c r="B581" s="64" t="str">
        <f>(IF(AND(ISBLANK(A581)),"",VLOOKUP($A581,Student_Registration!$B$5:$H$2000,2,0)))</f>
        <v/>
      </c>
      <c r="C581" s="63" t="str">
        <f>IF(AND(ISBLANK(A581)),"",VLOOKUP($A581,Student_Registration!$B$5:$H$2000,3,0))</f>
        <v/>
      </c>
      <c r="D581" s="65" t="str">
        <f>IF(AND(ISBLANK(A581)),"",VLOOKUP($A581,Student_Registration!$B$5:$H$2000,6,0))</f>
        <v/>
      </c>
      <c r="E581" s="57" t="str">
        <f>IF(AND(ISBLANK(A581)),"",VLOOKUP($A581,Student_Registration!$B$5:$H$2000,4,0))</f>
        <v/>
      </c>
      <c r="F581" s="63" t="str">
        <f>IF(AND(ISBLANK(A581)),"",VLOOKUP($A581,Student_Registration!$B$5:$H$2000,7,0))</f>
        <v/>
      </c>
      <c r="G581" s="63" t="str">
        <f>IF(AND(ISBLANK(A581)),"",VLOOKUP(A581,Student_Registration!$B$5:$H$2000,7,0)-SUMIF($A$5:A581,A581,$H$5:$H$5))</f>
        <v/>
      </c>
      <c r="H581" s="60"/>
      <c r="I581" s="60"/>
      <c r="J581" s="60"/>
      <c r="K581" s="60"/>
      <c r="L581" s="62"/>
    </row>
    <row r="582" spans="1:12" s="41" customFormat="1">
      <c r="A582" s="66"/>
      <c r="B582" s="64" t="str">
        <f>(IF(AND(ISBLANK(A582)),"",VLOOKUP($A582,Student_Registration!$B$5:$H$2000,2,0)))</f>
        <v/>
      </c>
      <c r="C582" s="63" t="str">
        <f>IF(AND(ISBLANK(A582)),"",VLOOKUP($A582,Student_Registration!$B$5:$H$2000,3,0))</f>
        <v/>
      </c>
      <c r="D582" s="65" t="str">
        <f>IF(AND(ISBLANK(A582)),"",VLOOKUP($A582,Student_Registration!$B$5:$H$2000,6,0))</f>
        <v/>
      </c>
      <c r="E582" s="57" t="str">
        <f>IF(AND(ISBLANK(A582)),"",VLOOKUP($A582,Student_Registration!$B$5:$H$2000,4,0))</f>
        <v/>
      </c>
      <c r="F582" s="63" t="str">
        <f>IF(AND(ISBLANK(A582)),"",VLOOKUP($A582,Student_Registration!$B$5:$H$2000,7,0))</f>
        <v/>
      </c>
      <c r="G582" s="63" t="str">
        <f>IF(AND(ISBLANK(A582)),"",VLOOKUP(A582,Student_Registration!$B$5:$H$2000,7,0)-SUMIF($A$5:A582,A582,$H$5:$H$5))</f>
        <v/>
      </c>
      <c r="H582" s="60"/>
      <c r="I582" s="60"/>
      <c r="J582" s="60"/>
      <c r="K582" s="60"/>
      <c r="L582" s="62"/>
    </row>
    <row r="583" spans="1:12" s="41" customFormat="1">
      <c r="A583" s="66"/>
      <c r="B583" s="64" t="str">
        <f>(IF(AND(ISBLANK(A583)),"",VLOOKUP($A583,Student_Registration!$B$5:$H$2000,2,0)))</f>
        <v/>
      </c>
      <c r="C583" s="63" t="str">
        <f>IF(AND(ISBLANK(A583)),"",VLOOKUP($A583,Student_Registration!$B$5:$H$2000,3,0))</f>
        <v/>
      </c>
      <c r="D583" s="65" t="str">
        <f>IF(AND(ISBLANK(A583)),"",VLOOKUP($A583,Student_Registration!$B$5:$H$2000,6,0))</f>
        <v/>
      </c>
      <c r="E583" s="57" t="str">
        <f>IF(AND(ISBLANK(A583)),"",VLOOKUP($A583,Student_Registration!$B$5:$H$2000,4,0))</f>
        <v/>
      </c>
      <c r="F583" s="63" t="str">
        <f>IF(AND(ISBLANK(A583)),"",VLOOKUP($A583,Student_Registration!$B$5:$H$2000,7,0))</f>
        <v/>
      </c>
      <c r="G583" s="63" t="str">
        <f>IF(AND(ISBLANK(A583)),"",VLOOKUP(A583,Student_Registration!$B$5:$H$2000,7,0)-SUMIF($A$5:A583,A583,$H$5:$H$5))</f>
        <v/>
      </c>
      <c r="H583" s="60"/>
      <c r="I583" s="60"/>
      <c r="J583" s="60"/>
      <c r="K583" s="60"/>
      <c r="L583" s="62"/>
    </row>
    <row r="584" spans="1:12" s="41" customFormat="1">
      <c r="A584" s="66"/>
      <c r="B584" s="64" t="str">
        <f>(IF(AND(ISBLANK(A584)),"",VLOOKUP($A584,Student_Registration!$B$5:$H$2000,2,0)))</f>
        <v/>
      </c>
      <c r="C584" s="63" t="str">
        <f>IF(AND(ISBLANK(A584)),"",VLOOKUP($A584,Student_Registration!$B$5:$H$2000,3,0))</f>
        <v/>
      </c>
      <c r="D584" s="65" t="str">
        <f>IF(AND(ISBLANK(A584)),"",VLOOKUP($A584,Student_Registration!$B$5:$H$2000,6,0))</f>
        <v/>
      </c>
      <c r="E584" s="57" t="str">
        <f>IF(AND(ISBLANK(A584)),"",VLOOKUP($A584,Student_Registration!$B$5:$H$2000,4,0))</f>
        <v/>
      </c>
      <c r="F584" s="63" t="str">
        <f>IF(AND(ISBLANK(A584)),"",VLOOKUP($A584,Student_Registration!$B$5:$H$2000,7,0))</f>
        <v/>
      </c>
      <c r="G584" s="63" t="str">
        <f>IF(AND(ISBLANK(A584)),"",VLOOKUP(A584,Student_Registration!$B$5:$H$2000,7,0)-SUMIF($A$5:A584,A584,$H$5:$H$5))</f>
        <v/>
      </c>
      <c r="H584" s="60"/>
      <c r="I584" s="60"/>
      <c r="J584" s="60"/>
      <c r="K584" s="60"/>
      <c r="L584" s="62"/>
    </row>
    <row r="585" spans="1:12" s="41" customFormat="1">
      <c r="A585" s="66"/>
      <c r="B585" s="64" t="str">
        <f>(IF(AND(ISBLANK(A585)),"",VLOOKUP($A585,Student_Registration!$B$5:$H$2000,2,0)))</f>
        <v/>
      </c>
      <c r="C585" s="63" t="str">
        <f>IF(AND(ISBLANK(A585)),"",VLOOKUP($A585,Student_Registration!$B$5:$H$2000,3,0))</f>
        <v/>
      </c>
      <c r="D585" s="65" t="str">
        <f>IF(AND(ISBLANK(A585)),"",VLOOKUP($A585,Student_Registration!$B$5:$H$2000,6,0))</f>
        <v/>
      </c>
      <c r="E585" s="57" t="str">
        <f>IF(AND(ISBLANK(A585)),"",VLOOKUP($A585,Student_Registration!$B$5:$H$2000,4,0))</f>
        <v/>
      </c>
      <c r="F585" s="63" t="str">
        <f>IF(AND(ISBLANK(A585)),"",VLOOKUP($A585,Student_Registration!$B$5:$H$2000,7,0))</f>
        <v/>
      </c>
      <c r="G585" s="63" t="str">
        <f>IF(AND(ISBLANK(A585)),"",VLOOKUP(A585,Student_Registration!$B$5:$H$2000,7,0)-SUMIF($A$5:A585,A585,$H$5:$H$5))</f>
        <v/>
      </c>
      <c r="H585" s="60"/>
      <c r="I585" s="60"/>
      <c r="J585" s="60"/>
      <c r="K585" s="60"/>
      <c r="L585" s="62"/>
    </row>
    <row r="586" spans="1:12" s="41" customFormat="1">
      <c r="A586" s="66"/>
      <c r="B586" s="64" t="str">
        <f>(IF(AND(ISBLANK(A586)),"",VLOOKUP($A586,Student_Registration!$B$5:$H$2000,2,0)))</f>
        <v/>
      </c>
      <c r="C586" s="63" t="str">
        <f>IF(AND(ISBLANK(A586)),"",VLOOKUP($A586,Student_Registration!$B$5:$H$2000,3,0))</f>
        <v/>
      </c>
      <c r="D586" s="65" t="str">
        <f>IF(AND(ISBLANK(A586)),"",VLOOKUP($A586,Student_Registration!$B$5:$H$2000,6,0))</f>
        <v/>
      </c>
      <c r="E586" s="57" t="str">
        <f>IF(AND(ISBLANK(A586)),"",VLOOKUP($A586,Student_Registration!$B$5:$H$2000,4,0))</f>
        <v/>
      </c>
      <c r="F586" s="63" t="str">
        <f>IF(AND(ISBLANK(A586)),"",VLOOKUP($A586,Student_Registration!$B$5:$H$2000,7,0))</f>
        <v/>
      </c>
      <c r="G586" s="63" t="str">
        <f>IF(AND(ISBLANK(A586)),"",VLOOKUP(A586,Student_Registration!$B$5:$H$2000,7,0)-SUMIF($A$5:A586,A586,$H$5:$H$5))</f>
        <v/>
      </c>
      <c r="H586" s="60"/>
      <c r="I586" s="60"/>
      <c r="J586" s="60"/>
      <c r="K586" s="60"/>
      <c r="L586" s="62"/>
    </row>
    <row r="587" spans="1:12" s="41" customFormat="1">
      <c r="A587" s="66"/>
      <c r="B587" s="64" t="str">
        <f>(IF(AND(ISBLANK(A587)),"",VLOOKUP($A587,Student_Registration!$B$5:$H$2000,2,0)))</f>
        <v/>
      </c>
      <c r="C587" s="63" t="str">
        <f>IF(AND(ISBLANK(A587)),"",VLOOKUP($A587,Student_Registration!$B$5:$H$2000,3,0))</f>
        <v/>
      </c>
      <c r="D587" s="65" t="str">
        <f>IF(AND(ISBLANK(A587)),"",VLOOKUP($A587,Student_Registration!$B$5:$H$2000,6,0))</f>
        <v/>
      </c>
      <c r="E587" s="57" t="str">
        <f>IF(AND(ISBLANK(A587)),"",VLOOKUP($A587,Student_Registration!$B$5:$H$2000,4,0))</f>
        <v/>
      </c>
      <c r="F587" s="63" t="str">
        <f>IF(AND(ISBLANK(A587)),"",VLOOKUP($A587,Student_Registration!$B$5:$H$2000,7,0))</f>
        <v/>
      </c>
      <c r="G587" s="63" t="str">
        <f>IF(AND(ISBLANK(A587)),"",VLOOKUP(A587,Student_Registration!$B$5:$H$2000,7,0)-SUMIF($A$5:A587,A587,$H$5:$H$5))</f>
        <v/>
      </c>
      <c r="H587" s="60"/>
      <c r="I587" s="60"/>
      <c r="J587" s="60"/>
      <c r="K587" s="60"/>
      <c r="L587" s="62"/>
    </row>
    <row r="588" spans="1:12" s="41" customFormat="1">
      <c r="A588" s="66"/>
      <c r="B588" s="64" t="str">
        <f>(IF(AND(ISBLANK(A588)),"",VLOOKUP($A588,Student_Registration!$B$5:$H$2000,2,0)))</f>
        <v/>
      </c>
      <c r="C588" s="63" t="str">
        <f>IF(AND(ISBLANK(A588)),"",VLOOKUP($A588,Student_Registration!$B$5:$H$2000,3,0))</f>
        <v/>
      </c>
      <c r="D588" s="65" t="str">
        <f>IF(AND(ISBLANK(A588)),"",VLOOKUP($A588,Student_Registration!$B$5:$H$2000,6,0))</f>
        <v/>
      </c>
      <c r="E588" s="57" t="str">
        <f>IF(AND(ISBLANK(A588)),"",VLOOKUP($A588,Student_Registration!$B$5:$H$2000,4,0))</f>
        <v/>
      </c>
      <c r="F588" s="63" t="str">
        <f>IF(AND(ISBLANK(A588)),"",VLOOKUP($A588,Student_Registration!$B$5:$H$2000,7,0))</f>
        <v/>
      </c>
      <c r="G588" s="63" t="str">
        <f>IF(AND(ISBLANK(A588)),"",VLOOKUP(A588,Student_Registration!$B$5:$H$2000,7,0)-SUMIF($A$5:A588,A588,$H$5:$H$5))</f>
        <v/>
      </c>
      <c r="H588" s="60"/>
      <c r="I588" s="60"/>
      <c r="J588" s="60"/>
      <c r="K588" s="60"/>
      <c r="L588" s="62"/>
    </row>
    <row r="589" spans="1:12" s="41" customFormat="1">
      <c r="A589" s="66"/>
      <c r="B589" s="64" t="str">
        <f>(IF(AND(ISBLANK(A589)),"",VLOOKUP($A589,Student_Registration!$B$5:$H$2000,2,0)))</f>
        <v/>
      </c>
      <c r="C589" s="63" t="str">
        <f>IF(AND(ISBLANK(A589)),"",VLOOKUP($A589,Student_Registration!$B$5:$H$2000,3,0))</f>
        <v/>
      </c>
      <c r="D589" s="65" t="str">
        <f>IF(AND(ISBLANK(A589)),"",VLOOKUP($A589,Student_Registration!$B$5:$H$2000,6,0))</f>
        <v/>
      </c>
      <c r="E589" s="57" t="str">
        <f>IF(AND(ISBLANK(A589)),"",VLOOKUP($A589,Student_Registration!$B$5:$H$2000,4,0))</f>
        <v/>
      </c>
      <c r="F589" s="63" t="str">
        <f>IF(AND(ISBLANK(A589)),"",VLOOKUP($A589,Student_Registration!$B$5:$H$2000,7,0))</f>
        <v/>
      </c>
      <c r="G589" s="63" t="str">
        <f>IF(AND(ISBLANK(A589)),"",VLOOKUP(A589,Student_Registration!$B$5:$H$2000,7,0)-SUMIF($A$5:A589,A589,$H$5:$H$5))</f>
        <v/>
      </c>
      <c r="H589" s="60"/>
      <c r="I589" s="60"/>
      <c r="J589" s="60"/>
      <c r="K589" s="60"/>
      <c r="L589" s="62"/>
    </row>
    <row r="590" spans="1:12" s="41" customFormat="1">
      <c r="A590" s="66"/>
      <c r="B590" s="64" t="str">
        <f>(IF(AND(ISBLANK(A590)),"",VLOOKUP($A590,Student_Registration!$B$5:$H$2000,2,0)))</f>
        <v/>
      </c>
      <c r="C590" s="63" t="str">
        <f>IF(AND(ISBLANK(A590)),"",VLOOKUP($A590,Student_Registration!$B$5:$H$2000,3,0))</f>
        <v/>
      </c>
      <c r="D590" s="65" t="str">
        <f>IF(AND(ISBLANK(A590)),"",VLOOKUP($A590,Student_Registration!$B$5:$H$2000,6,0))</f>
        <v/>
      </c>
      <c r="E590" s="57" t="str">
        <f>IF(AND(ISBLANK(A590)),"",VLOOKUP($A590,Student_Registration!$B$5:$H$2000,4,0))</f>
        <v/>
      </c>
      <c r="F590" s="63" t="str">
        <f>IF(AND(ISBLANK(A590)),"",VLOOKUP($A590,Student_Registration!$B$5:$H$2000,7,0))</f>
        <v/>
      </c>
      <c r="G590" s="63" t="str">
        <f>IF(AND(ISBLANK(A590)),"",VLOOKUP(A590,Student_Registration!$B$5:$H$2000,7,0)-SUMIF($A$5:A590,A590,$H$5:$H$5))</f>
        <v/>
      </c>
      <c r="H590" s="60"/>
      <c r="I590" s="60"/>
      <c r="J590" s="60"/>
      <c r="K590" s="60"/>
      <c r="L590" s="62"/>
    </row>
    <row r="591" spans="1:12" s="41" customFormat="1">
      <c r="A591" s="66"/>
      <c r="B591" s="64" t="str">
        <f>(IF(AND(ISBLANK(A591)),"",VLOOKUP($A591,Student_Registration!$B$5:$H$2000,2,0)))</f>
        <v/>
      </c>
      <c r="C591" s="63" t="str">
        <f>IF(AND(ISBLANK(A591)),"",VLOOKUP($A591,Student_Registration!$B$5:$H$2000,3,0))</f>
        <v/>
      </c>
      <c r="D591" s="65" t="str">
        <f>IF(AND(ISBLANK(A591)),"",VLOOKUP($A591,Student_Registration!$B$5:$H$2000,6,0))</f>
        <v/>
      </c>
      <c r="E591" s="57" t="str">
        <f>IF(AND(ISBLANK(A591)),"",VLOOKUP($A591,Student_Registration!$B$5:$H$2000,4,0))</f>
        <v/>
      </c>
      <c r="F591" s="63" t="str">
        <f>IF(AND(ISBLANK(A591)),"",VLOOKUP($A591,Student_Registration!$B$5:$H$2000,7,0))</f>
        <v/>
      </c>
      <c r="G591" s="63" t="str">
        <f>IF(AND(ISBLANK(A591)),"",VLOOKUP(A591,Student_Registration!$B$5:$H$2000,7,0)-SUMIF($A$5:A591,A591,$H$5:$H$5))</f>
        <v/>
      </c>
      <c r="H591" s="60"/>
      <c r="I591" s="60"/>
      <c r="J591" s="60"/>
      <c r="K591" s="60"/>
      <c r="L591" s="62"/>
    </row>
    <row r="592" spans="1:12" s="41" customFormat="1">
      <c r="A592" s="66"/>
      <c r="B592" s="64" t="str">
        <f>(IF(AND(ISBLANK(A592)),"",VLOOKUP($A592,Student_Registration!$B$5:$H$2000,2,0)))</f>
        <v/>
      </c>
      <c r="C592" s="63" t="str">
        <f>IF(AND(ISBLANK(A592)),"",VLOOKUP($A592,Student_Registration!$B$5:$H$2000,3,0))</f>
        <v/>
      </c>
      <c r="D592" s="65" t="str">
        <f>IF(AND(ISBLANK(A592)),"",VLOOKUP($A592,Student_Registration!$B$5:$H$2000,6,0))</f>
        <v/>
      </c>
      <c r="E592" s="57" t="str">
        <f>IF(AND(ISBLANK(A592)),"",VLOOKUP($A592,Student_Registration!$B$5:$H$2000,4,0))</f>
        <v/>
      </c>
      <c r="F592" s="63" t="str">
        <f>IF(AND(ISBLANK(A592)),"",VLOOKUP($A592,Student_Registration!$B$5:$H$2000,7,0))</f>
        <v/>
      </c>
      <c r="G592" s="63" t="str">
        <f>IF(AND(ISBLANK(A592)),"",VLOOKUP(A592,Student_Registration!$B$5:$H$2000,7,0)-SUMIF($A$5:A592,A592,$H$5:$H$5))</f>
        <v/>
      </c>
      <c r="H592" s="60"/>
      <c r="I592" s="60"/>
      <c r="J592" s="60"/>
      <c r="K592" s="60"/>
      <c r="L592" s="62"/>
    </row>
    <row r="593" spans="1:12" s="41" customFormat="1">
      <c r="A593" s="66"/>
      <c r="B593" s="64" t="str">
        <f>(IF(AND(ISBLANK(A593)),"",VLOOKUP($A593,Student_Registration!$B$5:$H$2000,2,0)))</f>
        <v/>
      </c>
      <c r="C593" s="63" t="str">
        <f>IF(AND(ISBLANK(A593)),"",VLOOKUP($A593,Student_Registration!$B$5:$H$2000,3,0))</f>
        <v/>
      </c>
      <c r="D593" s="65" t="str">
        <f>IF(AND(ISBLANK(A593)),"",VLOOKUP($A593,Student_Registration!$B$5:$H$2000,6,0))</f>
        <v/>
      </c>
      <c r="E593" s="57" t="str">
        <f>IF(AND(ISBLANK(A593)),"",VLOOKUP($A593,Student_Registration!$B$5:$H$2000,4,0))</f>
        <v/>
      </c>
      <c r="F593" s="63" t="str">
        <f>IF(AND(ISBLANK(A593)),"",VLOOKUP($A593,Student_Registration!$B$5:$H$2000,7,0))</f>
        <v/>
      </c>
      <c r="G593" s="63" t="str">
        <f>IF(AND(ISBLANK(A593)),"",VLOOKUP(A593,Student_Registration!$B$5:$H$2000,7,0)-SUMIF($A$5:A593,A593,$H$5:$H$5))</f>
        <v/>
      </c>
      <c r="H593" s="60"/>
      <c r="I593" s="60"/>
      <c r="J593" s="60"/>
      <c r="K593" s="60"/>
      <c r="L593" s="62"/>
    </row>
    <row r="594" spans="1:12" s="41" customFormat="1">
      <c r="A594" s="66"/>
      <c r="B594" s="64" t="str">
        <f>(IF(AND(ISBLANK(A594)),"",VLOOKUP($A594,Student_Registration!$B$5:$H$2000,2,0)))</f>
        <v/>
      </c>
      <c r="C594" s="63" t="str">
        <f>IF(AND(ISBLANK(A594)),"",VLOOKUP($A594,Student_Registration!$B$5:$H$2000,3,0))</f>
        <v/>
      </c>
      <c r="D594" s="65" t="str">
        <f>IF(AND(ISBLANK(A594)),"",VLOOKUP($A594,Student_Registration!$B$5:$H$2000,6,0))</f>
        <v/>
      </c>
      <c r="E594" s="57" t="str">
        <f>IF(AND(ISBLANK(A594)),"",VLOOKUP($A594,Student_Registration!$B$5:$H$2000,4,0))</f>
        <v/>
      </c>
      <c r="F594" s="63" t="str">
        <f>IF(AND(ISBLANK(A594)),"",VLOOKUP($A594,Student_Registration!$B$5:$H$2000,7,0))</f>
        <v/>
      </c>
      <c r="G594" s="63" t="str">
        <f>IF(AND(ISBLANK(A594)),"",VLOOKUP(A594,Student_Registration!$B$5:$H$2000,7,0)-SUMIF($A$5:A594,A594,$H$5:$H$5))</f>
        <v/>
      </c>
      <c r="H594" s="60"/>
      <c r="I594" s="60"/>
      <c r="J594" s="60"/>
      <c r="K594" s="60"/>
      <c r="L594" s="62"/>
    </row>
    <row r="595" spans="1:12" s="41" customFormat="1">
      <c r="A595" s="66"/>
      <c r="B595" s="64" t="str">
        <f>(IF(AND(ISBLANK(A595)),"",VLOOKUP($A595,Student_Registration!$B$5:$H$2000,2,0)))</f>
        <v/>
      </c>
      <c r="C595" s="63" t="str">
        <f>IF(AND(ISBLANK(A595)),"",VLOOKUP($A595,Student_Registration!$B$5:$H$2000,3,0))</f>
        <v/>
      </c>
      <c r="D595" s="65" t="str">
        <f>IF(AND(ISBLANK(A595)),"",VLOOKUP($A595,Student_Registration!$B$5:$H$2000,6,0))</f>
        <v/>
      </c>
      <c r="E595" s="57" t="str">
        <f>IF(AND(ISBLANK(A595)),"",VLOOKUP($A595,Student_Registration!$B$5:$H$2000,4,0))</f>
        <v/>
      </c>
      <c r="F595" s="63" t="str">
        <f>IF(AND(ISBLANK(A595)),"",VLOOKUP($A595,Student_Registration!$B$5:$H$2000,7,0))</f>
        <v/>
      </c>
      <c r="G595" s="63" t="str">
        <f>IF(AND(ISBLANK(A595)),"",VLOOKUP(A595,Student_Registration!$B$5:$H$2000,7,0)-SUMIF($A$5:A595,A595,$H$5:$H$5))</f>
        <v/>
      </c>
      <c r="H595" s="60"/>
      <c r="I595" s="60"/>
      <c r="J595" s="60"/>
      <c r="K595" s="60"/>
      <c r="L595" s="62"/>
    </row>
    <row r="596" spans="1:12" s="41" customFormat="1">
      <c r="A596" s="66"/>
      <c r="B596" s="64" t="str">
        <f>(IF(AND(ISBLANK(A596)),"",VLOOKUP($A596,Student_Registration!$B$5:$H$2000,2,0)))</f>
        <v/>
      </c>
      <c r="C596" s="63" t="str">
        <f>IF(AND(ISBLANK(A596)),"",VLOOKUP($A596,Student_Registration!$B$5:$H$2000,3,0))</f>
        <v/>
      </c>
      <c r="D596" s="65" t="str">
        <f>IF(AND(ISBLANK(A596)),"",VLOOKUP($A596,Student_Registration!$B$5:$H$2000,6,0))</f>
        <v/>
      </c>
      <c r="E596" s="57" t="str">
        <f>IF(AND(ISBLANK(A596)),"",VLOOKUP($A596,Student_Registration!$B$5:$H$2000,4,0))</f>
        <v/>
      </c>
      <c r="F596" s="63" t="str">
        <f>IF(AND(ISBLANK(A596)),"",VLOOKUP($A596,Student_Registration!$B$5:$H$2000,7,0))</f>
        <v/>
      </c>
      <c r="G596" s="63" t="str">
        <f>IF(AND(ISBLANK(A596)),"",VLOOKUP(A596,Student_Registration!$B$5:$H$2000,7,0)-SUMIF($A$5:A596,A596,$H$5:$H$5))</f>
        <v/>
      </c>
      <c r="H596" s="60"/>
      <c r="I596" s="60"/>
      <c r="J596" s="60"/>
      <c r="K596" s="60"/>
      <c r="L596" s="62"/>
    </row>
    <row r="597" spans="1:12" s="41" customFormat="1">
      <c r="A597" s="66"/>
      <c r="B597" s="64" t="str">
        <f>(IF(AND(ISBLANK(A597)),"",VLOOKUP($A597,Student_Registration!$B$5:$H$2000,2,0)))</f>
        <v/>
      </c>
      <c r="C597" s="63" t="str">
        <f>IF(AND(ISBLANK(A597)),"",VLOOKUP($A597,Student_Registration!$B$5:$H$2000,3,0))</f>
        <v/>
      </c>
      <c r="D597" s="65" t="str">
        <f>IF(AND(ISBLANK(A597)),"",VLOOKUP($A597,Student_Registration!$B$5:$H$2000,6,0))</f>
        <v/>
      </c>
      <c r="E597" s="57" t="str">
        <f>IF(AND(ISBLANK(A597)),"",VLOOKUP($A597,Student_Registration!$B$5:$H$2000,4,0))</f>
        <v/>
      </c>
      <c r="F597" s="63" t="str">
        <f>IF(AND(ISBLANK(A597)),"",VLOOKUP($A597,Student_Registration!$B$5:$H$2000,7,0))</f>
        <v/>
      </c>
      <c r="G597" s="63" t="str">
        <f>IF(AND(ISBLANK(A597)),"",VLOOKUP(A597,Student_Registration!$B$5:$H$2000,7,0)-SUMIF($A$5:A597,A597,$H$5:$H$5))</f>
        <v/>
      </c>
      <c r="H597" s="60"/>
      <c r="I597" s="60"/>
      <c r="J597" s="60"/>
      <c r="K597" s="60"/>
      <c r="L597" s="62"/>
    </row>
    <row r="598" spans="1:12" s="41" customFormat="1">
      <c r="A598" s="66"/>
      <c r="B598" s="64" t="str">
        <f>(IF(AND(ISBLANK(A598)),"",VLOOKUP($A598,Student_Registration!$B$5:$H$2000,2,0)))</f>
        <v/>
      </c>
      <c r="C598" s="63" t="str">
        <f>IF(AND(ISBLANK(A598)),"",VLOOKUP($A598,Student_Registration!$B$5:$H$2000,3,0))</f>
        <v/>
      </c>
      <c r="D598" s="65" t="str">
        <f>IF(AND(ISBLANK(A598)),"",VLOOKUP($A598,Student_Registration!$B$5:$H$2000,6,0))</f>
        <v/>
      </c>
      <c r="E598" s="57" t="str">
        <f>IF(AND(ISBLANK(A598)),"",VLOOKUP($A598,Student_Registration!$B$5:$H$2000,4,0))</f>
        <v/>
      </c>
      <c r="F598" s="63" t="str">
        <f>IF(AND(ISBLANK(A598)),"",VLOOKUP($A598,Student_Registration!$B$5:$H$2000,7,0))</f>
        <v/>
      </c>
      <c r="G598" s="63" t="str">
        <f>IF(AND(ISBLANK(A598)),"",VLOOKUP(A598,Student_Registration!$B$5:$H$2000,7,0)-SUMIF($A$5:A598,A598,$H$5:$H$5))</f>
        <v/>
      </c>
      <c r="H598" s="60"/>
      <c r="I598" s="60"/>
      <c r="J598" s="60"/>
      <c r="K598" s="60"/>
      <c r="L598" s="62"/>
    </row>
    <row r="599" spans="1:12" s="41" customFormat="1">
      <c r="A599" s="66"/>
      <c r="B599" s="64" t="str">
        <f>(IF(AND(ISBLANK(A599)),"",VLOOKUP($A599,Student_Registration!$B$5:$H$2000,2,0)))</f>
        <v/>
      </c>
      <c r="C599" s="63" t="str">
        <f>IF(AND(ISBLANK(A599)),"",VLOOKUP($A599,Student_Registration!$B$5:$H$2000,3,0))</f>
        <v/>
      </c>
      <c r="D599" s="65" t="str">
        <f>IF(AND(ISBLANK(A599)),"",VLOOKUP($A599,Student_Registration!$B$5:$H$2000,6,0))</f>
        <v/>
      </c>
      <c r="E599" s="57" t="str">
        <f>IF(AND(ISBLANK(A599)),"",VLOOKUP($A599,Student_Registration!$B$5:$H$2000,4,0))</f>
        <v/>
      </c>
      <c r="F599" s="63" t="str">
        <f>IF(AND(ISBLANK(A599)),"",VLOOKUP($A599,Student_Registration!$B$5:$H$2000,7,0))</f>
        <v/>
      </c>
      <c r="G599" s="63" t="str">
        <f>IF(AND(ISBLANK(A599)),"",VLOOKUP(A599,Student_Registration!$B$5:$H$2000,7,0)-SUMIF($A$5:A599,A599,$H$5:$H$5))</f>
        <v/>
      </c>
      <c r="H599" s="60"/>
      <c r="I599" s="60"/>
      <c r="J599" s="60"/>
      <c r="K599" s="60"/>
      <c r="L599" s="62"/>
    </row>
    <row r="600" spans="1:12" s="41" customFormat="1">
      <c r="A600" s="66"/>
      <c r="B600" s="64" t="str">
        <f>(IF(AND(ISBLANK(A600)),"",VLOOKUP($A600,Student_Registration!$B$5:$H$2000,2,0)))</f>
        <v/>
      </c>
      <c r="C600" s="63" t="str">
        <f>IF(AND(ISBLANK(A600)),"",VLOOKUP($A600,Student_Registration!$B$5:$H$2000,3,0))</f>
        <v/>
      </c>
      <c r="D600" s="65" t="str">
        <f>IF(AND(ISBLANK(A600)),"",VLOOKUP($A600,Student_Registration!$B$5:$H$2000,6,0))</f>
        <v/>
      </c>
      <c r="E600" s="57" t="str">
        <f>IF(AND(ISBLANK(A600)),"",VLOOKUP($A600,Student_Registration!$B$5:$H$2000,4,0))</f>
        <v/>
      </c>
      <c r="F600" s="63" t="str">
        <f>IF(AND(ISBLANK(A600)),"",VLOOKUP($A600,Student_Registration!$B$5:$H$2000,7,0))</f>
        <v/>
      </c>
      <c r="G600" s="63" t="str">
        <f>IF(AND(ISBLANK(A600)),"",VLOOKUP(A600,Student_Registration!$B$5:$H$2000,7,0)-SUMIF($A$5:A600,A600,$H$5:$H$5))</f>
        <v/>
      </c>
      <c r="H600" s="60"/>
      <c r="I600" s="60"/>
      <c r="J600" s="60"/>
      <c r="K600" s="60"/>
      <c r="L600" s="62"/>
    </row>
    <row r="601" spans="1:12" s="41" customFormat="1">
      <c r="A601" s="66"/>
      <c r="B601" s="64" t="str">
        <f>(IF(AND(ISBLANK(A601)),"",VLOOKUP($A601,Student_Registration!$B$5:$H$2000,2,0)))</f>
        <v/>
      </c>
      <c r="C601" s="63" t="str">
        <f>IF(AND(ISBLANK(A601)),"",VLOOKUP($A601,Student_Registration!$B$5:$H$2000,3,0))</f>
        <v/>
      </c>
      <c r="D601" s="65" t="str">
        <f>IF(AND(ISBLANK(A601)),"",VLOOKUP($A601,Student_Registration!$B$5:$H$2000,6,0))</f>
        <v/>
      </c>
      <c r="E601" s="57" t="str">
        <f>IF(AND(ISBLANK(A601)),"",VLOOKUP($A601,Student_Registration!$B$5:$H$2000,4,0))</f>
        <v/>
      </c>
      <c r="F601" s="63" t="str">
        <f>IF(AND(ISBLANK(A601)),"",VLOOKUP($A601,Student_Registration!$B$5:$H$2000,7,0))</f>
        <v/>
      </c>
      <c r="G601" s="63" t="str">
        <f>IF(AND(ISBLANK(A601)),"",VLOOKUP(A601,Student_Registration!$B$5:$H$2000,7,0)-SUMIF($A$5:A601,A601,$H$5:$H$5))</f>
        <v/>
      </c>
      <c r="H601" s="60"/>
      <c r="I601" s="60"/>
      <c r="J601" s="60"/>
      <c r="K601" s="60"/>
      <c r="L601" s="62"/>
    </row>
    <row r="602" spans="1:12" s="41" customFormat="1">
      <c r="A602" s="66"/>
      <c r="B602" s="64" t="str">
        <f>(IF(AND(ISBLANK(A602)),"",VLOOKUP($A602,Student_Registration!$B$5:$H$2000,2,0)))</f>
        <v/>
      </c>
      <c r="C602" s="63" t="str">
        <f>IF(AND(ISBLANK(A602)),"",VLOOKUP($A602,Student_Registration!$B$5:$H$2000,3,0))</f>
        <v/>
      </c>
      <c r="D602" s="65" t="str">
        <f>IF(AND(ISBLANK(A602)),"",VLOOKUP($A602,Student_Registration!$B$5:$H$2000,6,0))</f>
        <v/>
      </c>
      <c r="E602" s="57" t="str">
        <f>IF(AND(ISBLANK(A602)),"",VLOOKUP($A602,Student_Registration!$B$5:$H$2000,4,0))</f>
        <v/>
      </c>
      <c r="F602" s="63" t="str">
        <f>IF(AND(ISBLANK(A602)),"",VLOOKUP($A602,Student_Registration!$B$5:$H$2000,7,0))</f>
        <v/>
      </c>
      <c r="G602" s="63" t="str">
        <f>IF(AND(ISBLANK(A602)),"",VLOOKUP(A602,Student_Registration!$B$5:$H$2000,7,0)-SUMIF($A$5:A602,A602,$H$5:$H$5))</f>
        <v/>
      </c>
      <c r="H602" s="60"/>
      <c r="I602" s="60"/>
      <c r="J602" s="60"/>
      <c r="K602" s="60"/>
      <c r="L602" s="62"/>
    </row>
    <row r="603" spans="1:12" s="41" customFormat="1">
      <c r="A603" s="66"/>
      <c r="B603" s="64" t="str">
        <f>(IF(AND(ISBLANK(A603)),"",VLOOKUP($A603,Student_Registration!$B$5:$H$2000,2,0)))</f>
        <v/>
      </c>
      <c r="C603" s="63" t="str">
        <f>IF(AND(ISBLANK(A603)),"",VLOOKUP($A603,Student_Registration!$B$5:$H$2000,3,0))</f>
        <v/>
      </c>
      <c r="D603" s="65" t="str">
        <f>IF(AND(ISBLANK(A603)),"",VLOOKUP($A603,Student_Registration!$B$5:$H$2000,6,0))</f>
        <v/>
      </c>
      <c r="E603" s="57" t="str">
        <f>IF(AND(ISBLANK(A603)),"",VLOOKUP($A603,Student_Registration!$B$5:$H$2000,4,0))</f>
        <v/>
      </c>
      <c r="F603" s="63" t="str">
        <f>IF(AND(ISBLANK(A603)),"",VLOOKUP($A603,Student_Registration!$B$5:$H$2000,7,0))</f>
        <v/>
      </c>
      <c r="G603" s="63" t="str">
        <f>IF(AND(ISBLANK(A603)),"",VLOOKUP(A603,Student_Registration!$B$5:$H$2000,7,0)-SUMIF($A$5:A603,A603,$H$5:$H$5))</f>
        <v/>
      </c>
      <c r="H603" s="60"/>
      <c r="I603" s="60"/>
      <c r="J603" s="60"/>
      <c r="K603" s="60"/>
      <c r="L603" s="62"/>
    </row>
    <row r="604" spans="1:12" s="41" customFormat="1">
      <c r="A604" s="66"/>
      <c r="B604" s="64" t="str">
        <f>(IF(AND(ISBLANK(A604)),"",VLOOKUP($A604,Student_Registration!$B$5:$H$2000,2,0)))</f>
        <v/>
      </c>
      <c r="C604" s="63" t="str">
        <f>IF(AND(ISBLANK(A604)),"",VLOOKUP($A604,Student_Registration!$B$5:$H$2000,3,0))</f>
        <v/>
      </c>
      <c r="D604" s="65" t="str">
        <f>IF(AND(ISBLANK(A604)),"",VLOOKUP($A604,Student_Registration!$B$5:$H$2000,6,0))</f>
        <v/>
      </c>
      <c r="E604" s="57" t="str">
        <f>IF(AND(ISBLANK(A604)),"",VLOOKUP($A604,Student_Registration!$B$5:$H$2000,4,0))</f>
        <v/>
      </c>
      <c r="F604" s="63" t="str">
        <f>IF(AND(ISBLANK(A604)),"",VLOOKUP($A604,Student_Registration!$B$5:$H$2000,7,0))</f>
        <v/>
      </c>
      <c r="G604" s="63" t="str">
        <f>IF(AND(ISBLANK(A604)),"",VLOOKUP(A604,Student_Registration!$B$5:$H$2000,7,0)-SUMIF($A$5:A604,A604,$H$5:$H$5))</f>
        <v/>
      </c>
      <c r="H604" s="60"/>
      <c r="I604" s="60"/>
      <c r="J604" s="60"/>
      <c r="K604" s="60"/>
      <c r="L604" s="62"/>
    </row>
    <row r="605" spans="1:12" s="41" customFormat="1">
      <c r="A605" s="66"/>
      <c r="B605" s="64" t="str">
        <f>(IF(AND(ISBLANK(A605)),"",VLOOKUP($A605,Student_Registration!$B$5:$H$2000,2,0)))</f>
        <v/>
      </c>
      <c r="C605" s="63" t="str">
        <f>IF(AND(ISBLANK(A605)),"",VLOOKUP($A605,Student_Registration!$B$5:$H$2000,3,0))</f>
        <v/>
      </c>
      <c r="D605" s="65" t="str">
        <f>IF(AND(ISBLANK(A605)),"",VLOOKUP($A605,Student_Registration!$B$5:$H$2000,6,0))</f>
        <v/>
      </c>
      <c r="E605" s="57" t="str">
        <f>IF(AND(ISBLANK(A605)),"",VLOOKUP($A605,Student_Registration!$B$5:$H$2000,4,0))</f>
        <v/>
      </c>
      <c r="F605" s="63" t="str">
        <f>IF(AND(ISBLANK(A605)),"",VLOOKUP($A605,Student_Registration!$B$5:$H$2000,7,0))</f>
        <v/>
      </c>
      <c r="G605" s="63" t="str">
        <f>IF(AND(ISBLANK(A605)),"",VLOOKUP(A605,Student_Registration!$B$5:$H$2000,7,0)-SUMIF($A$5:A605,A605,$H$5:$H$5))</f>
        <v/>
      </c>
      <c r="H605" s="60"/>
      <c r="I605" s="60"/>
      <c r="J605" s="60"/>
      <c r="K605" s="60"/>
      <c r="L605" s="62"/>
    </row>
    <row r="606" spans="1:12" s="41" customFormat="1">
      <c r="A606" s="66"/>
      <c r="B606" s="64" t="str">
        <f>(IF(AND(ISBLANK(A606)),"",VLOOKUP($A606,Student_Registration!$B$5:$H$2000,2,0)))</f>
        <v/>
      </c>
      <c r="C606" s="63" t="str">
        <f>IF(AND(ISBLANK(A606)),"",VLOOKUP($A606,Student_Registration!$B$5:$H$2000,3,0))</f>
        <v/>
      </c>
      <c r="D606" s="65" t="str">
        <f>IF(AND(ISBLANK(A606)),"",VLOOKUP($A606,Student_Registration!$B$5:$H$2000,6,0))</f>
        <v/>
      </c>
      <c r="E606" s="57" t="str">
        <f>IF(AND(ISBLANK(A606)),"",VLOOKUP($A606,Student_Registration!$B$5:$H$2000,4,0))</f>
        <v/>
      </c>
      <c r="F606" s="63" t="str">
        <f>IF(AND(ISBLANK(A606)),"",VLOOKUP($A606,Student_Registration!$B$5:$H$2000,7,0))</f>
        <v/>
      </c>
      <c r="G606" s="63" t="str">
        <f>IF(AND(ISBLANK(A606)),"",VLOOKUP(A606,Student_Registration!$B$5:$H$2000,7,0)-SUMIF($A$5:A606,A606,$H$5:$H$5))</f>
        <v/>
      </c>
      <c r="H606" s="60"/>
      <c r="I606" s="60"/>
      <c r="J606" s="60"/>
      <c r="K606" s="60"/>
      <c r="L606" s="62"/>
    </row>
    <row r="607" spans="1:12" s="41" customFormat="1">
      <c r="A607" s="66"/>
      <c r="B607" s="64" t="str">
        <f>(IF(AND(ISBLANK(A607)),"",VLOOKUP($A607,Student_Registration!$B$5:$H$2000,2,0)))</f>
        <v/>
      </c>
      <c r="C607" s="63" t="str">
        <f>IF(AND(ISBLANK(A607)),"",VLOOKUP($A607,Student_Registration!$B$5:$H$2000,3,0))</f>
        <v/>
      </c>
      <c r="D607" s="65" t="str">
        <f>IF(AND(ISBLANK(A607)),"",VLOOKUP($A607,Student_Registration!$B$5:$H$2000,6,0))</f>
        <v/>
      </c>
      <c r="E607" s="57" t="str">
        <f>IF(AND(ISBLANK(A607)),"",VLOOKUP($A607,Student_Registration!$B$5:$H$2000,4,0))</f>
        <v/>
      </c>
      <c r="F607" s="63" t="str">
        <f>IF(AND(ISBLANK(A607)),"",VLOOKUP($A607,Student_Registration!$B$5:$H$2000,7,0))</f>
        <v/>
      </c>
      <c r="G607" s="63" t="str">
        <f>IF(AND(ISBLANK(A607)),"",VLOOKUP(A607,Student_Registration!$B$5:$H$2000,7,0)-SUMIF($A$5:A607,A607,$H$5:$H$5))</f>
        <v/>
      </c>
      <c r="H607" s="60"/>
      <c r="I607" s="60"/>
      <c r="J607" s="60"/>
      <c r="K607" s="60"/>
      <c r="L607" s="62"/>
    </row>
    <row r="608" spans="1:12" s="41" customFormat="1">
      <c r="A608" s="66"/>
      <c r="B608" s="64" t="str">
        <f>(IF(AND(ISBLANK(A608)),"",VLOOKUP($A608,Student_Registration!$B$5:$H$2000,2,0)))</f>
        <v/>
      </c>
      <c r="C608" s="63" t="str">
        <f>IF(AND(ISBLANK(A608)),"",VLOOKUP($A608,Student_Registration!$B$5:$H$2000,3,0))</f>
        <v/>
      </c>
      <c r="D608" s="65" t="str">
        <f>IF(AND(ISBLANK(A608)),"",VLOOKUP($A608,Student_Registration!$B$5:$H$2000,6,0))</f>
        <v/>
      </c>
      <c r="E608" s="57" t="str">
        <f>IF(AND(ISBLANK(A608)),"",VLOOKUP($A608,Student_Registration!$B$5:$H$2000,4,0))</f>
        <v/>
      </c>
      <c r="F608" s="63" t="str">
        <f>IF(AND(ISBLANK(A608)),"",VLOOKUP($A608,Student_Registration!$B$5:$H$2000,7,0))</f>
        <v/>
      </c>
      <c r="G608" s="63" t="str">
        <f>IF(AND(ISBLANK(A608)),"",VLOOKUP(A608,Student_Registration!$B$5:$H$2000,7,0)-SUMIF($A$5:A608,A608,$H$5:$H$5))</f>
        <v/>
      </c>
      <c r="H608" s="60"/>
      <c r="I608" s="60"/>
      <c r="J608" s="60"/>
      <c r="K608" s="60"/>
      <c r="L608" s="62"/>
    </row>
    <row r="609" spans="1:12" s="41" customFormat="1">
      <c r="A609" s="66"/>
      <c r="B609" s="64" t="str">
        <f>(IF(AND(ISBLANK(A609)),"",VLOOKUP($A609,Student_Registration!$B$5:$H$2000,2,0)))</f>
        <v/>
      </c>
      <c r="C609" s="63" t="str">
        <f>IF(AND(ISBLANK(A609)),"",VLOOKUP($A609,Student_Registration!$B$5:$H$2000,3,0))</f>
        <v/>
      </c>
      <c r="D609" s="65" t="str">
        <f>IF(AND(ISBLANK(A609)),"",VLOOKUP($A609,Student_Registration!$B$5:$H$2000,6,0))</f>
        <v/>
      </c>
      <c r="E609" s="57" t="str">
        <f>IF(AND(ISBLANK(A609)),"",VLOOKUP($A609,Student_Registration!$B$5:$H$2000,4,0))</f>
        <v/>
      </c>
      <c r="F609" s="63" t="str">
        <f>IF(AND(ISBLANK(A609)),"",VLOOKUP($A609,Student_Registration!$B$5:$H$2000,7,0))</f>
        <v/>
      </c>
      <c r="G609" s="63" t="str">
        <f>IF(AND(ISBLANK(A609)),"",VLOOKUP(A609,Student_Registration!$B$5:$H$2000,7,0)-SUMIF($A$5:A609,A609,$H$5:$H$5))</f>
        <v/>
      </c>
      <c r="H609" s="60"/>
      <c r="I609" s="60"/>
      <c r="J609" s="60"/>
      <c r="K609" s="60"/>
      <c r="L609" s="62"/>
    </row>
    <row r="610" spans="1:12" s="41" customFormat="1">
      <c r="A610" s="66"/>
      <c r="B610" s="64" t="str">
        <f>(IF(AND(ISBLANK(A610)),"",VLOOKUP($A610,Student_Registration!$B$5:$H$2000,2,0)))</f>
        <v/>
      </c>
      <c r="C610" s="63" t="str">
        <f>IF(AND(ISBLANK(A610)),"",VLOOKUP($A610,Student_Registration!$B$5:$H$2000,3,0))</f>
        <v/>
      </c>
      <c r="D610" s="65" t="str">
        <f>IF(AND(ISBLANK(A610)),"",VLOOKUP($A610,Student_Registration!$B$5:$H$2000,6,0))</f>
        <v/>
      </c>
      <c r="E610" s="57" t="str">
        <f>IF(AND(ISBLANK(A610)),"",VLOOKUP($A610,Student_Registration!$B$5:$H$2000,4,0))</f>
        <v/>
      </c>
      <c r="F610" s="63" t="str">
        <f>IF(AND(ISBLANK(A610)),"",VLOOKUP($A610,Student_Registration!$B$5:$H$2000,7,0))</f>
        <v/>
      </c>
      <c r="G610" s="63" t="str">
        <f>IF(AND(ISBLANK(A610)),"",VLOOKUP(A610,Student_Registration!$B$5:$H$2000,7,0)-SUMIF($A$5:A610,A610,$H$5:$H$5))</f>
        <v/>
      </c>
      <c r="H610" s="60"/>
      <c r="I610" s="60"/>
      <c r="J610" s="60"/>
      <c r="K610" s="60"/>
      <c r="L610" s="62"/>
    </row>
    <row r="611" spans="1:12" s="41" customFormat="1">
      <c r="A611" s="66"/>
      <c r="B611" s="64" t="str">
        <f>(IF(AND(ISBLANK(A611)),"",VLOOKUP($A611,Student_Registration!$B$5:$H$2000,2,0)))</f>
        <v/>
      </c>
      <c r="C611" s="63" t="str">
        <f>IF(AND(ISBLANK(A611)),"",VLOOKUP($A611,Student_Registration!$B$5:$H$2000,3,0))</f>
        <v/>
      </c>
      <c r="D611" s="65" t="str">
        <f>IF(AND(ISBLANK(A611)),"",VLOOKUP($A611,Student_Registration!$B$5:$H$2000,6,0))</f>
        <v/>
      </c>
      <c r="E611" s="57" t="str">
        <f>IF(AND(ISBLANK(A611)),"",VLOOKUP($A611,Student_Registration!$B$5:$H$2000,4,0))</f>
        <v/>
      </c>
      <c r="F611" s="63" t="str">
        <f>IF(AND(ISBLANK(A611)),"",VLOOKUP($A611,Student_Registration!$B$5:$H$2000,7,0))</f>
        <v/>
      </c>
      <c r="G611" s="63" t="str">
        <f>IF(AND(ISBLANK(A611)),"",VLOOKUP(A611,Student_Registration!$B$5:$H$2000,7,0)-SUMIF($A$5:A611,A611,$H$5:$H$5))</f>
        <v/>
      </c>
      <c r="H611" s="60"/>
      <c r="I611" s="60"/>
      <c r="J611" s="60"/>
      <c r="K611" s="60"/>
      <c r="L611" s="62"/>
    </row>
    <row r="612" spans="1:12" s="41" customFormat="1">
      <c r="A612" s="66"/>
      <c r="B612" s="64" t="str">
        <f>(IF(AND(ISBLANK(A612)),"",VLOOKUP($A612,Student_Registration!$B$5:$H$2000,2,0)))</f>
        <v/>
      </c>
      <c r="C612" s="63" t="str">
        <f>IF(AND(ISBLANK(A612)),"",VLOOKUP($A612,Student_Registration!$B$5:$H$2000,3,0))</f>
        <v/>
      </c>
      <c r="D612" s="65" t="str">
        <f>IF(AND(ISBLANK(A612)),"",VLOOKUP($A612,Student_Registration!$B$5:$H$2000,6,0))</f>
        <v/>
      </c>
      <c r="E612" s="57" t="str">
        <f>IF(AND(ISBLANK(A612)),"",VLOOKUP($A612,Student_Registration!$B$5:$H$2000,4,0))</f>
        <v/>
      </c>
      <c r="F612" s="63" t="str">
        <f>IF(AND(ISBLANK(A612)),"",VLOOKUP($A612,Student_Registration!$B$5:$H$2000,7,0))</f>
        <v/>
      </c>
      <c r="G612" s="63" t="str">
        <f>IF(AND(ISBLANK(A612)),"",VLOOKUP(A612,Student_Registration!$B$5:$H$2000,7,0)-SUMIF($A$5:A612,A612,$H$5:$H$5))</f>
        <v/>
      </c>
      <c r="H612" s="60"/>
      <c r="I612" s="60"/>
      <c r="J612" s="60"/>
      <c r="K612" s="60"/>
      <c r="L612" s="62"/>
    </row>
    <row r="613" spans="1:12" s="41" customFormat="1">
      <c r="A613" s="66"/>
      <c r="B613" s="64" t="str">
        <f>(IF(AND(ISBLANK(A613)),"",VLOOKUP($A613,Student_Registration!$B$5:$H$2000,2,0)))</f>
        <v/>
      </c>
      <c r="C613" s="63" t="str">
        <f>IF(AND(ISBLANK(A613)),"",VLOOKUP($A613,Student_Registration!$B$5:$H$2000,3,0))</f>
        <v/>
      </c>
      <c r="D613" s="65" t="str">
        <f>IF(AND(ISBLANK(A613)),"",VLOOKUP($A613,Student_Registration!$B$5:$H$2000,6,0))</f>
        <v/>
      </c>
      <c r="E613" s="57" t="str">
        <f>IF(AND(ISBLANK(A613)),"",VLOOKUP($A613,Student_Registration!$B$5:$H$2000,4,0))</f>
        <v/>
      </c>
      <c r="F613" s="63" t="str">
        <f>IF(AND(ISBLANK(A613)),"",VLOOKUP($A613,Student_Registration!$B$5:$H$2000,7,0))</f>
        <v/>
      </c>
      <c r="G613" s="63" t="str">
        <f>IF(AND(ISBLANK(A613)),"",VLOOKUP(A613,Student_Registration!$B$5:$H$2000,7,0)-SUMIF($A$5:A613,A613,$H$5:$H$5))</f>
        <v/>
      </c>
      <c r="H613" s="60"/>
      <c r="I613" s="60"/>
      <c r="J613" s="60"/>
      <c r="K613" s="60"/>
      <c r="L613" s="62"/>
    </row>
    <row r="614" spans="1:12" s="41" customFormat="1">
      <c r="A614" s="66"/>
      <c r="B614" s="64" t="str">
        <f>(IF(AND(ISBLANK(A614)),"",VLOOKUP($A614,Student_Registration!$B$5:$H$2000,2,0)))</f>
        <v/>
      </c>
      <c r="C614" s="63" t="str">
        <f>IF(AND(ISBLANK(A614)),"",VLOOKUP($A614,Student_Registration!$B$5:$H$2000,3,0))</f>
        <v/>
      </c>
      <c r="D614" s="65" t="str">
        <f>IF(AND(ISBLANK(A614)),"",VLOOKUP($A614,Student_Registration!$B$5:$H$2000,6,0))</f>
        <v/>
      </c>
      <c r="E614" s="57" t="str">
        <f>IF(AND(ISBLANK(A614)),"",VLOOKUP($A614,Student_Registration!$B$5:$H$2000,4,0))</f>
        <v/>
      </c>
      <c r="F614" s="63" t="str">
        <f>IF(AND(ISBLANK(A614)),"",VLOOKUP($A614,Student_Registration!$B$5:$H$2000,7,0))</f>
        <v/>
      </c>
      <c r="G614" s="63" t="str">
        <f>IF(AND(ISBLANK(A614)),"",VLOOKUP(A614,Student_Registration!$B$5:$H$2000,7,0)-SUMIF($A$5:A614,A614,$H$5:$H$5))</f>
        <v/>
      </c>
      <c r="H614" s="60"/>
      <c r="I614" s="60"/>
      <c r="J614" s="60"/>
      <c r="K614" s="60"/>
      <c r="L614" s="62"/>
    </row>
    <row r="615" spans="1:12" s="41" customFormat="1">
      <c r="A615" s="66"/>
      <c r="B615" s="64" t="str">
        <f>(IF(AND(ISBLANK(A615)),"",VLOOKUP($A615,Student_Registration!$B$5:$H$2000,2,0)))</f>
        <v/>
      </c>
      <c r="C615" s="63" t="str">
        <f>IF(AND(ISBLANK(A615)),"",VLOOKUP($A615,Student_Registration!$B$5:$H$2000,3,0))</f>
        <v/>
      </c>
      <c r="D615" s="65" t="str">
        <f>IF(AND(ISBLANK(A615)),"",VLOOKUP($A615,Student_Registration!$B$5:$H$2000,6,0))</f>
        <v/>
      </c>
      <c r="E615" s="57" t="str">
        <f>IF(AND(ISBLANK(A615)),"",VLOOKUP($A615,Student_Registration!$B$5:$H$2000,4,0))</f>
        <v/>
      </c>
      <c r="F615" s="63" t="str">
        <f>IF(AND(ISBLANK(A615)),"",VLOOKUP($A615,Student_Registration!$B$5:$H$2000,7,0))</f>
        <v/>
      </c>
      <c r="G615" s="63" t="str">
        <f>IF(AND(ISBLANK(A615)),"",VLOOKUP(A615,Student_Registration!$B$5:$H$2000,7,0)-SUMIF($A$5:A615,A615,$H$5:$H$5))</f>
        <v/>
      </c>
      <c r="H615" s="60"/>
      <c r="I615" s="60"/>
      <c r="J615" s="60"/>
      <c r="K615" s="60"/>
      <c r="L615" s="62"/>
    </row>
    <row r="616" spans="1:12" s="41" customFormat="1">
      <c r="A616" s="66"/>
      <c r="B616" s="64" t="str">
        <f>(IF(AND(ISBLANK(A616)),"",VLOOKUP($A616,Student_Registration!$B$5:$H$2000,2,0)))</f>
        <v/>
      </c>
      <c r="C616" s="63" t="str">
        <f>IF(AND(ISBLANK(A616)),"",VLOOKUP($A616,Student_Registration!$B$5:$H$2000,3,0))</f>
        <v/>
      </c>
      <c r="D616" s="65" t="str">
        <f>IF(AND(ISBLANK(A616)),"",VLOOKUP($A616,Student_Registration!$B$5:$H$2000,6,0))</f>
        <v/>
      </c>
      <c r="E616" s="57" t="str">
        <f>IF(AND(ISBLANK(A616)),"",VLOOKUP($A616,Student_Registration!$B$5:$H$2000,4,0))</f>
        <v/>
      </c>
      <c r="F616" s="63" t="str">
        <f>IF(AND(ISBLANK(A616)),"",VLOOKUP($A616,Student_Registration!$B$5:$H$2000,7,0))</f>
        <v/>
      </c>
      <c r="G616" s="63" t="str">
        <f>IF(AND(ISBLANK(A616)),"",VLOOKUP(A616,Student_Registration!$B$5:$H$2000,7,0)-SUMIF($A$5:A616,A616,$H$5:$H$5))</f>
        <v/>
      </c>
      <c r="H616" s="60"/>
      <c r="I616" s="60"/>
      <c r="J616" s="60"/>
      <c r="K616" s="60"/>
      <c r="L616" s="62"/>
    </row>
    <row r="617" spans="1:12" s="41" customFormat="1">
      <c r="A617" s="66"/>
      <c r="B617" s="64" t="str">
        <f>(IF(AND(ISBLANK(A617)),"",VLOOKUP($A617,Student_Registration!$B$5:$H$2000,2,0)))</f>
        <v/>
      </c>
      <c r="C617" s="63" t="str">
        <f>IF(AND(ISBLANK(A617)),"",VLOOKUP($A617,Student_Registration!$B$5:$H$2000,3,0))</f>
        <v/>
      </c>
      <c r="D617" s="65" t="str">
        <f>IF(AND(ISBLANK(A617)),"",VLOOKUP($A617,Student_Registration!$B$5:$H$2000,6,0))</f>
        <v/>
      </c>
      <c r="E617" s="57" t="str">
        <f>IF(AND(ISBLANK(A617)),"",VLOOKUP($A617,Student_Registration!$B$5:$H$2000,4,0))</f>
        <v/>
      </c>
      <c r="F617" s="63" t="str">
        <f>IF(AND(ISBLANK(A617)),"",VLOOKUP($A617,Student_Registration!$B$5:$H$2000,7,0))</f>
        <v/>
      </c>
      <c r="G617" s="63" t="str">
        <f>IF(AND(ISBLANK(A617)),"",VLOOKUP(A617,Student_Registration!$B$5:$H$2000,7,0)-SUMIF($A$5:A617,A617,$H$5:$H$5))</f>
        <v/>
      </c>
      <c r="H617" s="60"/>
      <c r="I617" s="60"/>
      <c r="J617" s="60"/>
      <c r="K617" s="60"/>
      <c r="L617" s="62"/>
    </row>
    <row r="618" spans="1:12" s="41" customFormat="1">
      <c r="A618" s="66"/>
      <c r="B618" s="64" t="str">
        <f>(IF(AND(ISBLANK(A618)),"",VLOOKUP($A618,Student_Registration!$B$5:$H$2000,2,0)))</f>
        <v/>
      </c>
      <c r="C618" s="63" t="str">
        <f>IF(AND(ISBLANK(A618)),"",VLOOKUP($A618,Student_Registration!$B$5:$H$2000,3,0))</f>
        <v/>
      </c>
      <c r="D618" s="65" t="str">
        <f>IF(AND(ISBLANK(A618)),"",VLOOKUP($A618,Student_Registration!$B$5:$H$2000,6,0))</f>
        <v/>
      </c>
      <c r="E618" s="57" t="str">
        <f>IF(AND(ISBLANK(A618)),"",VLOOKUP($A618,Student_Registration!$B$5:$H$2000,4,0))</f>
        <v/>
      </c>
      <c r="F618" s="63" t="str">
        <f>IF(AND(ISBLANK(A618)),"",VLOOKUP($A618,Student_Registration!$B$5:$H$2000,7,0))</f>
        <v/>
      </c>
      <c r="G618" s="63" t="str">
        <f>IF(AND(ISBLANK(A618)),"",VLOOKUP(A618,Student_Registration!$B$5:$H$2000,7,0)-SUMIF($A$5:A618,A618,$H$5:$H$5))</f>
        <v/>
      </c>
      <c r="H618" s="60"/>
      <c r="I618" s="60"/>
      <c r="J618" s="60"/>
      <c r="K618" s="60"/>
      <c r="L618" s="62"/>
    </row>
    <row r="619" spans="1:12" s="41" customFormat="1">
      <c r="A619" s="66"/>
      <c r="B619" s="64" t="str">
        <f>(IF(AND(ISBLANK(A619)),"",VLOOKUP($A619,Student_Registration!$B$5:$H$2000,2,0)))</f>
        <v/>
      </c>
      <c r="C619" s="63" t="str">
        <f>IF(AND(ISBLANK(A619)),"",VLOOKUP($A619,Student_Registration!$B$5:$H$2000,3,0))</f>
        <v/>
      </c>
      <c r="D619" s="65" t="str">
        <f>IF(AND(ISBLANK(A619)),"",VLOOKUP($A619,Student_Registration!$B$5:$H$2000,6,0))</f>
        <v/>
      </c>
      <c r="E619" s="57" t="str">
        <f>IF(AND(ISBLANK(A619)),"",VLOOKUP($A619,Student_Registration!$B$5:$H$2000,4,0))</f>
        <v/>
      </c>
      <c r="F619" s="63" t="str">
        <f>IF(AND(ISBLANK(A619)),"",VLOOKUP($A619,Student_Registration!$B$5:$H$2000,7,0))</f>
        <v/>
      </c>
      <c r="G619" s="63" t="str">
        <f>IF(AND(ISBLANK(A619)),"",VLOOKUP(A619,Student_Registration!$B$5:$H$2000,7,0)-SUMIF($A$5:A619,A619,$H$5:$H$5))</f>
        <v/>
      </c>
      <c r="H619" s="60"/>
      <c r="I619" s="60"/>
      <c r="J619" s="60"/>
      <c r="K619" s="60"/>
      <c r="L619" s="62"/>
    </row>
    <row r="620" spans="1:12" s="41" customFormat="1">
      <c r="A620" s="66"/>
      <c r="B620" s="64" t="str">
        <f>(IF(AND(ISBLANK(A620)),"",VLOOKUP($A620,Student_Registration!$B$5:$H$2000,2,0)))</f>
        <v/>
      </c>
      <c r="C620" s="63" t="str">
        <f>IF(AND(ISBLANK(A620)),"",VLOOKUP($A620,Student_Registration!$B$5:$H$2000,3,0))</f>
        <v/>
      </c>
      <c r="D620" s="65" t="str">
        <f>IF(AND(ISBLANK(A620)),"",VLOOKUP($A620,Student_Registration!$B$5:$H$2000,6,0))</f>
        <v/>
      </c>
      <c r="E620" s="57" t="str">
        <f>IF(AND(ISBLANK(A620)),"",VLOOKUP($A620,Student_Registration!$B$5:$H$2000,4,0))</f>
        <v/>
      </c>
      <c r="F620" s="63" t="str">
        <f>IF(AND(ISBLANK(A620)),"",VLOOKUP($A620,Student_Registration!$B$5:$H$2000,7,0))</f>
        <v/>
      </c>
      <c r="G620" s="63" t="str">
        <f>IF(AND(ISBLANK(A620)),"",VLOOKUP(A620,Student_Registration!$B$5:$H$2000,7,0)-SUMIF($A$5:A620,A620,$H$5:$H$5))</f>
        <v/>
      </c>
      <c r="H620" s="60"/>
      <c r="I620" s="60"/>
      <c r="J620" s="60"/>
      <c r="K620" s="60"/>
      <c r="L620" s="62"/>
    </row>
    <row r="621" spans="1:12" s="41" customFormat="1">
      <c r="A621" s="66"/>
      <c r="B621" s="64" t="str">
        <f>(IF(AND(ISBLANK(A621)),"",VLOOKUP($A621,Student_Registration!$B$5:$H$2000,2,0)))</f>
        <v/>
      </c>
      <c r="C621" s="63" t="str">
        <f>IF(AND(ISBLANK(A621)),"",VLOOKUP($A621,Student_Registration!$B$5:$H$2000,3,0))</f>
        <v/>
      </c>
      <c r="D621" s="65" t="str">
        <f>IF(AND(ISBLANK(A621)),"",VLOOKUP($A621,Student_Registration!$B$5:$H$2000,6,0))</f>
        <v/>
      </c>
      <c r="E621" s="57" t="str">
        <f>IF(AND(ISBLANK(A621)),"",VLOOKUP($A621,Student_Registration!$B$5:$H$2000,4,0))</f>
        <v/>
      </c>
      <c r="F621" s="63" t="str">
        <f>IF(AND(ISBLANK(A621)),"",VLOOKUP($A621,Student_Registration!$B$5:$H$2000,7,0))</f>
        <v/>
      </c>
      <c r="G621" s="63" t="str">
        <f>IF(AND(ISBLANK(A621)),"",VLOOKUP(A621,Student_Registration!$B$5:$H$2000,7,0)-SUMIF($A$5:A621,A621,$H$5:$H$5))</f>
        <v/>
      </c>
      <c r="H621" s="60"/>
      <c r="I621" s="60"/>
      <c r="J621" s="60"/>
      <c r="K621" s="60"/>
      <c r="L621" s="62"/>
    </row>
    <row r="622" spans="1:12" s="41" customFormat="1">
      <c r="A622" s="66"/>
      <c r="B622" s="64" t="str">
        <f>(IF(AND(ISBLANK(A622)),"",VLOOKUP($A622,Student_Registration!$B$5:$H$2000,2,0)))</f>
        <v/>
      </c>
      <c r="C622" s="63" t="str">
        <f>IF(AND(ISBLANK(A622)),"",VLOOKUP($A622,Student_Registration!$B$5:$H$2000,3,0))</f>
        <v/>
      </c>
      <c r="D622" s="65" t="str">
        <f>IF(AND(ISBLANK(A622)),"",VLOOKUP($A622,Student_Registration!$B$5:$H$2000,6,0))</f>
        <v/>
      </c>
      <c r="E622" s="57" t="str">
        <f>IF(AND(ISBLANK(A622)),"",VLOOKUP($A622,Student_Registration!$B$5:$H$2000,4,0))</f>
        <v/>
      </c>
      <c r="F622" s="63" t="str">
        <f>IF(AND(ISBLANK(A622)),"",VLOOKUP($A622,Student_Registration!$B$5:$H$2000,7,0))</f>
        <v/>
      </c>
      <c r="G622" s="63" t="str">
        <f>IF(AND(ISBLANK(A622)),"",VLOOKUP(A622,Student_Registration!$B$5:$H$2000,7,0)-SUMIF($A$5:A622,A622,$H$5:$H$5))</f>
        <v/>
      </c>
      <c r="H622" s="60"/>
      <c r="I622" s="60"/>
      <c r="J622" s="60"/>
      <c r="K622" s="60"/>
      <c r="L622" s="62"/>
    </row>
    <row r="623" spans="1:12" s="41" customFormat="1">
      <c r="A623" s="66"/>
      <c r="B623" s="64" t="str">
        <f>(IF(AND(ISBLANK(A623)),"",VLOOKUP($A623,Student_Registration!$B$5:$H$2000,2,0)))</f>
        <v/>
      </c>
      <c r="C623" s="63" t="str">
        <f>IF(AND(ISBLANK(A623)),"",VLOOKUP($A623,Student_Registration!$B$5:$H$2000,3,0))</f>
        <v/>
      </c>
      <c r="D623" s="65" t="str">
        <f>IF(AND(ISBLANK(A623)),"",VLOOKUP($A623,Student_Registration!$B$5:$H$2000,6,0))</f>
        <v/>
      </c>
      <c r="E623" s="57" t="str">
        <f>IF(AND(ISBLANK(A623)),"",VLOOKUP($A623,Student_Registration!$B$5:$H$2000,4,0))</f>
        <v/>
      </c>
      <c r="F623" s="63" t="str">
        <f>IF(AND(ISBLANK(A623)),"",VLOOKUP($A623,Student_Registration!$B$5:$H$2000,7,0))</f>
        <v/>
      </c>
      <c r="G623" s="63" t="str">
        <f>IF(AND(ISBLANK(A623)),"",VLOOKUP(A623,Student_Registration!$B$5:$H$2000,7,0)-SUMIF($A$5:A623,A623,$H$5:$H$5))</f>
        <v/>
      </c>
      <c r="H623" s="60"/>
      <c r="I623" s="60"/>
      <c r="J623" s="60"/>
      <c r="K623" s="60"/>
      <c r="L623" s="62"/>
    </row>
    <row r="624" spans="1:12" s="41" customFormat="1">
      <c r="A624" s="66"/>
      <c r="B624" s="64" t="str">
        <f>(IF(AND(ISBLANK(A624)),"",VLOOKUP($A624,Student_Registration!$B$5:$H$2000,2,0)))</f>
        <v/>
      </c>
      <c r="C624" s="63" t="str">
        <f>IF(AND(ISBLANK(A624)),"",VLOOKUP($A624,Student_Registration!$B$5:$H$2000,3,0))</f>
        <v/>
      </c>
      <c r="D624" s="65" t="str">
        <f>IF(AND(ISBLANK(A624)),"",VLOOKUP($A624,Student_Registration!$B$5:$H$2000,6,0))</f>
        <v/>
      </c>
      <c r="E624" s="57" t="str">
        <f>IF(AND(ISBLANK(A624)),"",VLOOKUP($A624,Student_Registration!$B$5:$H$2000,4,0))</f>
        <v/>
      </c>
      <c r="F624" s="63" t="str">
        <f>IF(AND(ISBLANK(A624)),"",VLOOKUP($A624,Student_Registration!$B$5:$H$2000,7,0))</f>
        <v/>
      </c>
      <c r="G624" s="63" t="str">
        <f>IF(AND(ISBLANK(A624)),"",VLOOKUP(A624,Student_Registration!$B$5:$H$2000,7,0)-SUMIF($A$5:A624,A624,$H$5:$H$5))</f>
        <v/>
      </c>
      <c r="H624" s="60"/>
      <c r="I624" s="60"/>
      <c r="J624" s="60"/>
      <c r="K624" s="60"/>
      <c r="L624" s="62"/>
    </row>
    <row r="625" spans="1:12" s="41" customFormat="1">
      <c r="A625" s="66"/>
      <c r="B625" s="64" t="str">
        <f>(IF(AND(ISBLANK(A625)),"",VLOOKUP($A625,Student_Registration!$B$5:$H$2000,2,0)))</f>
        <v/>
      </c>
      <c r="C625" s="63" t="str">
        <f>IF(AND(ISBLANK(A625)),"",VLOOKUP($A625,Student_Registration!$B$5:$H$2000,3,0))</f>
        <v/>
      </c>
      <c r="D625" s="65" t="str">
        <f>IF(AND(ISBLANK(A625)),"",VLOOKUP($A625,Student_Registration!$B$5:$H$2000,6,0))</f>
        <v/>
      </c>
      <c r="E625" s="57" t="str">
        <f>IF(AND(ISBLANK(A625)),"",VLOOKUP($A625,Student_Registration!$B$5:$H$2000,4,0))</f>
        <v/>
      </c>
      <c r="F625" s="63" t="str">
        <f>IF(AND(ISBLANK(A625)),"",VLOOKUP($A625,Student_Registration!$B$5:$H$2000,7,0))</f>
        <v/>
      </c>
      <c r="G625" s="63" t="str">
        <f>IF(AND(ISBLANK(A625)),"",VLOOKUP(A625,Student_Registration!$B$5:$H$2000,7,0)-SUMIF($A$5:A625,A625,$H$5:$H$5))</f>
        <v/>
      </c>
      <c r="H625" s="60"/>
      <c r="I625" s="60"/>
      <c r="J625" s="60"/>
      <c r="K625" s="60"/>
      <c r="L625" s="62"/>
    </row>
    <row r="626" spans="1:12" s="41" customFormat="1">
      <c r="A626" s="66"/>
      <c r="B626" s="64" t="str">
        <f>(IF(AND(ISBLANK(A626)),"",VLOOKUP($A626,Student_Registration!$B$5:$H$2000,2,0)))</f>
        <v/>
      </c>
      <c r="C626" s="63" t="str">
        <f>IF(AND(ISBLANK(A626)),"",VLOOKUP($A626,Student_Registration!$B$5:$H$2000,3,0))</f>
        <v/>
      </c>
      <c r="D626" s="65" t="str">
        <f>IF(AND(ISBLANK(A626)),"",VLOOKUP($A626,Student_Registration!$B$5:$H$2000,6,0))</f>
        <v/>
      </c>
      <c r="E626" s="57" t="str">
        <f>IF(AND(ISBLANK(A626)),"",VLOOKUP($A626,Student_Registration!$B$5:$H$2000,4,0))</f>
        <v/>
      </c>
      <c r="F626" s="63" t="str">
        <f>IF(AND(ISBLANK(A626)),"",VLOOKUP($A626,Student_Registration!$B$5:$H$2000,7,0))</f>
        <v/>
      </c>
      <c r="G626" s="63" t="str">
        <f>IF(AND(ISBLANK(A626)),"",VLOOKUP(A626,Student_Registration!$B$5:$H$2000,7,0)-SUMIF($A$5:A626,A626,$H$5:$H$5))</f>
        <v/>
      </c>
      <c r="H626" s="60"/>
      <c r="I626" s="60"/>
      <c r="J626" s="60"/>
      <c r="K626" s="60"/>
      <c r="L626" s="62"/>
    </row>
    <row r="627" spans="1:12" s="41" customFormat="1">
      <c r="A627" s="66"/>
      <c r="B627" s="64" t="str">
        <f>(IF(AND(ISBLANK(A627)),"",VLOOKUP($A627,Student_Registration!$B$5:$H$2000,2,0)))</f>
        <v/>
      </c>
      <c r="C627" s="63" t="str">
        <f>IF(AND(ISBLANK(A627)),"",VLOOKUP($A627,Student_Registration!$B$5:$H$2000,3,0))</f>
        <v/>
      </c>
      <c r="D627" s="65" t="str">
        <f>IF(AND(ISBLANK(A627)),"",VLOOKUP($A627,Student_Registration!$B$5:$H$2000,6,0))</f>
        <v/>
      </c>
      <c r="E627" s="57" t="str">
        <f>IF(AND(ISBLANK(A627)),"",VLOOKUP($A627,Student_Registration!$B$5:$H$2000,4,0))</f>
        <v/>
      </c>
      <c r="F627" s="63" t="str">
        <f>IF(AND(ISBLANK(A627)),"",VLOOKUP($A627,Student_Registration!$B$5:$H$2000,7,0))</f>
        <v/>
      </c>
      <c r="G627" s="63" t="str">
        <f>IF(AND(ISBLANK(A627)),"",VLOOKUP(A627,Student_Registration!$B$5:$H$2000,7,0)-SUMIF($A$5:A627,A627,$H$5:$H$5))</f>
        <v/>
      </c>
      <c r="H627" s="60"/>
      <c r="I627" s="60"/>
      <c r="J627" s="60"/>
      <c r="K627" s="60"/>
      <c r="L627" s="62"/>
    </row>
    <row r="628" spans="1:12" s="41" customFormat="1">
      <c r="A628" s="66"/>
      <c r="B628" s="64" t="str">
        <f>(IF(AND(ISBLANK(A628)),"",VLOOKUP($A628,Student_Registration!$B$5:$H$2000,2,0)))</f>
        <v/>
      </c>
      <c r="C628" s="63" t="str">
        <f>IF(AND(ISBLANK(A628)),"",VLOOKUP($A628,Student_Registration!$B$5:$H$2000,3,0))</f>
        <v/>
      </c>
      <c r="D628" s="65" t="str">
        <f>IF(AND(ISBLANK(A628)),"",VLOOKUP($A628,Student_Registration!$B$5:$H$2000,6,0))</f>
        <v/>
      </c>
      <c r="E628" s="57" t="str">
        <f>IF(AND(ISBLANK(A628)),"",VLOOKUP($A628,Student_Registration!$B$5:$H$2000,4,0))</f>
        <v/>
      </c>
      <c r="F628" s="63" t="str">
        <f>IF(AND(ISBLANK(A628)),"",VLOOKUP($A628,Student_Registration!$B$5:$H$2000,7,0))</f>
        <v/>
      </c>
      <c r="G628" s="63" t="str">
        <f>IF(AND(ISBLANK(A628)),"",VLOOKUP(A628,Student_Registration!$B$5:$H$2000,7,0)-SUMIF($A$5:A628,A628,$H$5:$H$5))</f>
        <v/>
      </c>
      <c r="H628" s="60"/>
      <c r="I628" s="60"/>
      <c r="J628" s="60"/>
      <c r="K628" s="60"/>
      <c r="L628" s="62"/>
    </row>
    <row r="629" spans="1:12" s="41" customFormat="1">
      <c r="A629" s="66"/>
      <c r="B629" s="64" t="str">
        <f>(IF(AND(ISBLANK(A629)),"",VLOOKUP($A629,Student_Registration!$B$5:$H$2000,2,0)))</f>
        <v/>
      </c>
      <c r="C629" s="63" t="str">
        <f>IF(AND(ISBLANK(A629)),"",VLOOKUP($A629,Student_Registration!$B$5:$H$2000,3,0))</f>
        <v/>
      </c>
      <c r="D629" s="65" t="str">
        <f>IF(AND(ISBLANK(A629)),"",VLOOKUP($A629,Student_Registration!$B$5:$H$2000,6,0))</f>
        <v/>
      </c>
      <c r="E629" s="57" t="str">
        <f>IF(AND(ISBLANK(A629)),"",VLOOKUP($A629,Student_Registration!$B$5:$H$2000,4,0))</f>
        <v/>
      </c>
      <c r="F629" s="63" t="str">
        <f>IF(AND(ISBLANK(A629)),"",VLOOKUP($A629,Student_Registration!$B$5:$H$2000,7,0))</f>
        <v/>
      </c>
      <c r="G629" s="63" t="str">
        <f>IF(AND(ISBLANK(A629)),"",VLOOKUP(A629,Student_Registration!$B$5:$H$2000,7,0)-SUMIF($A$5:A629,A629,$H$5:$H$5))</f>
        <v/>
      </c>
      <c r="H629" s="60"/>
      <c r="I629" s="60"/>
      <c r="J629" s="60"/>
      <c r="K629" s="60"/>
      <c r="L629" s="62"/>
    </row>
    <row r="630" spans="1:12" s="41" customFormat="1">
      <c r="A630" s="66"/>
      <c r="B630" s="64" t="str">
        <f>(IF(AND(ISBLANK(A630)),"",VLOOKUP($A630,Student_Registration!$B$5:$H$2000,2,0)))</f>
        <v/>
      </c>
      <c r="C630" s="63" t="str">
        <f>IF(AND(ISBLANK(A630)),"",VLOOKUP($A630,Student_Registration!$B$5:$H$2000,3,0))</f>
        <v/>
      </c>
      <c r="D630" s="65" t="str">
        <f>IF(AND(ISBLANK(A630)),"",VLOOKUP($A630,Student_Registration!$B$5:$H$2000,6,0))</f>
        <v/>
      </c>
      <c r="E630" s="57" t="str">
        <f>IF(AND(ISBLANK(A630)),"",VLOOKUP($A630,Student_Registration!$B$5:$H$2000,4,0))</f>
        <v/>
      </c>
      <c r="F630" s="63" t="str">
        <f>IF(AND(ISBLANK(A630)),"",VLOOKUP($A630,Student_Registration!$B$5:$H$2000,7,0))</f>
        <v/>
      </c>
      <c r="G630" s="63" t="str">
        <f>IF(AND(ISBLANK(A630)),"",VLOOKUP(A630,Student_Registration!$B$5:$H$2000,7,0)-SUMIF($A$5:A630,A630,$H$5:$H$5))</f>
        <v/>
      </c>
      <c r="H630" s="60"/>
      <c r="I630" s="60"/>
      <c r="J630" s="60"/>
      <c r="K630" s="60"/>
      <c r="L630" s="62"/>
    </row>
    <row r="631" spans="1:12" s="41" customFormat="1">
      <c r="A631" s="66"/>
      <c r="B631" s="64" t="str">
        <f>(IF(AND(ISBLANK(A631)),"",VLOOKUP($A631,Student_Registration!$B$5:$H$2000,2,0)))</f>
        <v/>
      </c>
      <c r="C631" s="63" t="str">
        <f>IF(AND(ISBLANK(A631)),"",VLOOKUP($A631,Student_Registration!$B$5:$H$2000,3,0))</f>
        <v/>
      </c>
      <c r="D631" s="65" t="str">
        <f>IF(AND(ISBLANK(A631)),"",VLOOKUP($A631,Student_Registration!$B$5:$H$2000,6,0))</f>
        <v/>
      </c>
      <c r="E631" s="57" t="str">
        <f>IF(AND(ISBLANK(A631)),"",VLOOKUP($A631,Student_Registration!$B$5:$H$2000,4,0))</f>
        <v/>
      </c>
      <c r="F631" s="63" t="str">
        <f>IF(AND(ISBLANK(A631)),"",VLOOKUP($A631,Student_Registration!$B$5:$H$2000,7,0))</f>
        <v/>
      </c>
      <c r="G631" s="63" t="str">
        <f>IF(AND(ISBLANK(A631)),"",VLOOKUP(A631,Student_Registration!$B$5:$H$2000,7,0)-SUMIF($A$5:A631,A631,$H$5:$H$5))</f>
        <v/>
      </c>
      <c r="H631" s="60"/>
      <c r="I631" s="60"/>
      <c r="J631" s="60"/>
      <c r="K631" s="60"/>
      <c r="L631" s="62"/>
    </row>
    <row r="632" spans="1:12" s="41" customFormat="1">
      <c r="A632" s="66"/>
      <c r="B632" s="64" t="str">
        <f>(IF(AND(ISBLANK(A632)),"",VLOOKUP($A632,Student_Registration!$B$5:$H$2000,2,0)))</f>
        <v/>
      </c>
      <c r="C632" s="63" t="str">
        <f>IF(AND(ISBLANK(A632)),"",VLOOKUP($A632,Student_Registration!$B$5:$H$2000,3,0))</f>
        <v/>
      </c>
      <c r="D632" s="65" t="str">
        <f>IF(AND(ISBLANK(A632)),"",VLOOKUP($A632,Student_Registration!$B$5:$H$2000,6,0))</f>
        <v/>
      </c>
      <c r="E632" s="57" t="str">
        <f>IF(AND(ISBLANK(A632)),"",VLOOKUP($A632,Student_Registration!$B$5:$H$2000,4,0))</f>
        <v/>
      </c>
      <c r="F632" s="63" t="str">
        <f>IF(AND(ISBLANK(A632)),"",VLOOKUP($A632,Student_Registration!$B$5:$H$2000,7,0))</f>
        <v/>
      </c>
      <c r="G632" s="63" t="str">
        <f>IF(AND(ISBLANK(A632)),"",VLOOKUP(A632,Student_Registration!$B$5:$H$2000,7,0)-SUMIF($A$5:A632,A632,$H$5:$H$5))</f>
        <v/>
      </c>
      <c r="H632" s="60"/>
      <c r="I632" s="60"/>
      <c r="J632" s="60"/>
      <c r="K632" s="60"/>
      <c r="L632" s="62"/>
    </row>
    <row r="633" spans="1:12" s="41" customFormat="1">
      <c r="A633" s="66"/>
      <c r="B633" s="64" t="str">
        <f>(IF(AND(ISBLANK(A633)),"",VLOOKUP($A633,Student_Registration!$B$5:$H$2000,2,0)))</f>
        <v/>
      </c>
      <c r="C633" s="63" t="str">
        <f>IF(AND(ISBLANK(A633)),"",VLOOKUP($A633,Student_Registration!$B$5:$H$2000,3,0))</f>
        <v/>
      </c>
      <c r="D633" s="65" t="str">
        <f>IF(AND(ISBLANK(A633)),"",VLOOKUP($A633,Student_Registration!$B$5:$H$2000,6,0))</f>
        <v/>
      </c>
      <c r="E633" s="57" t="str">
        <f>IF(AND(ISBLANK(A633)),"",VLOOKUP($A633,Student_Registration!$B$5:$H$2000,4,0))</f>
        <v/>
      </c>
      <c r="F633" s="63" t="str">
        <f>IF(AND(ISBLANK(A633)),"",VLOOKUP($A633,Student_Registration!$B$5:$H$2000,7,0))</f>
        <v/>
      </c>
      <c r="G633" s="63" t="str">
        <f>IF(AND(ISBLANK(A633)),"",VLOOKUP(A633,Student_Registration!$B$5:$H$2000,7,0)-SUMIF($A$5:A633,A633,$H$5:$H$5))</f>
        <v/>
      </c>
      <c r="H633" s="60"/>
      <c r="I633" s="60"/>
      <c r="J633" s="60"/>
      <c r="K633" s="60"/>
      <c r="L633" s="62"/>
    </row>
    <row r="634" spans="1:12" s="41" customFormat="1">
      <c r="A634" s="66"/>
      <c r="B634" s="64" t="str">
        <f>(IF(AND(ISBLANK(A634)),"",VLOOKUP($A634,Student_Registration!$B$5:$H$2000,2,0)))</f>
        <v/>
      </c>
      <c r="C634" s="63" t="str">
        <f>IF(AND(ISBLANK(A634)),"",VLOOKUP($A634,Student_Registration!$B$5:$H$2000,3,0))</f>
        <v/>
      </c>
      <c r="D634" s="65" t="str">
        <f>IF(AND(ISBLANK(A634)),"",VLOOKUP($A634,Student_Registration!$B$5:$H$2000,6,0))</f>
        <v/>
      </c>
      <c r="E634" s="57" t="str">
        <f>IF(AND(ISBLANK(A634)),"",VLOOKUP($A634,Student_Registration!$B$5:$H$2000,4,0))</f>
        <v/>
      </c>
      <c r="F634" s="63" t="str">
        <f>IF(AND(ISBLANK(A634)),"",VLOOKUP($A634,Student_Registration!$B$5:$H$2000,7,0))</f>
        <v/>
      </c>
      <c r="G634" s="63" t="str">
        <f>IF(AND(ISBLANK(A634)),"",VLOOKUP(A634,Student_Registration!$B$5:$H$2000,7,0)-SUMIF($A$5:A634,A634,$H$5:$H$5))</f>
        <v/>
      </c>
      <c r="H634" s="60"/>
      <c r="I634" s="60"/>
      <c r="J634" s="60"/>
      <c r="K634" s="60"/>
      <c r="L634" s="62"/>
    </row>
    <row r="635" spans="1:12" s="41" customFormat="1">
      <c r="A635" s="66"/>
      <c r="B635" s="64" t="str">
        <f>(IF(AND(ISBLANK(A635)),"",VLOOKUP($A635,Student_Registration!$B$5:$H$2000,2,0)))</f>
        <v/>
      </c>
      <c r="C635" s="63" t="str">
        <f>IF(AND(ISBLANK(A635)),"",VLOOKUP($A635,Student_Registration!$B$5:$H$2000,3,0))</f>
        <v/>
      </c>
      <c r="D635" s="65" t="str">
        <f>IF(AND(ISBLANK(A635)),"",VLOOKUP($A635,Student_Registration!$B$5:$H$2000,6,0))</f>
        <v/>
      </c>
      <c r="E635" s="57" t="str">
        <f>IF(AND(ISBLANK(A635)),"",VLOOKUP($A635,Student_Registration!$B$5:$H$2000,4,0))</f>
        <v/>
      </c>
      <c r="F635" s="63" t="str">
        <f>IF(AND(ISBLANK(A635)),"",VLOOKUP($A635,Student_Registration!$B$5:$H$2000,7,0))</f>
        <v/>
      </c>
      <c r="G635" s="63" t="str">
        <f>IF(AND(ISBLANK(A635)),"",VLOOKUP(A635,Student_Registration!$B$5:$H$2000,7,0)-SUMIF($A$5:A635,A635,$H$5:$H$5))</f>
        <v/>
      </c>
      <c r="H635" s="60"/>
      <c r="I635" s="60"/>
      <c r="J635" s="60"/>
      <c r="K635" s="60"/>
      <c r="L635" s="62"/>
    </row>
    <row r="636" spans="1:12" s="41" customFormat="1">
      <c r="A636" s="66"/>
      <c r="B636" s="64" t="str">
        <f>(IF(AND(ISBLANK(A636)),"",VLOOKUP($A636,Student_Registration!$B$5:$H$2000,2,0)))</f>
        <v/>
      </c>
      <c r="C636" s="63" t="str">
        <f>IF(AND(ISBLANK(A636)),"",VLOOKUP($A636,Student_Registration!$B$5:$H$2000,3,0))</f>
        <v/>
      </c>
      <c r="D636" s="65" t="str">
        <f>IF(AND(ISBLANK(A636)),"",VLOOKUP($A636,Student_Registration!$B$5:$H$2000,6,0))</f>
        <v/>
      </c>
      <c r="E636" s="57" t="str">
        <f>IF(AND(ISBLANK(A636)),"",VLOOKUP($A636,Student_Registration!$B$5:$H$2000,4,0))</f>
        <v/>
      </c>
      <c r="F636" s="63" t="str">
        <f>IF(AND(ISBLANK(A636)),"",VLOOKUP($A636,Student_Registration!$B$5:$H$2000,7,0))</f>
        <v/>
      </c>
      <c r="G636" s="63" t="str">
        <f>IF(AND(ISBLANK(A636)),"",VLOOKUP(A636,Student_Registration!$B$5:$H$2000,7,0)-SUMIF($A$5:A636,A636,$H$5:$H$5))</f>
        <v/>
      </c>
      <c r="H636" s="60"/>
      <c r="I636" s="60"/>
      <c r="J636" s="60"/>
      <c r="K636" s="60"/>
      <c r="L636" s="62"/>
    </row>
    <row r="637" spans="1:12" s="41" customFormat="1">
      <c r="A637" s="66"/>
      <c r="B637" s="64" t="str">
        <f>(IF(AND(ISBLANK(A637)),"",VLOOKUP($A637,Student_Registration!$B$5:$H$2000,2,0)))</f>
        <v/>
      </c>
      <c r="C637" s="63" t="str">
        <f>IF(AND(ISBLANK(A637)),"",VLOOKUP($A637,Student_Registration!$B$5:$H$2000,3,0))</f>
        <v/>
      </c>
      <c r="D637" s="65" t="str">
        <f>IF(AND(ISBLANK(A637)),"",VLOOKUP($A637,Student_Registration!$B$5:$H$2000,6,0))</f>
        <v/>
      </c>
      <c r="E637" s="57" t="str">
        <f>IF(AND(ISBLANK(A637)),"",VLOOKUP($A637,Student_Registration!$B$5:$H$2000,4,0))</f>
        <v/>
      </c>
      <c r="F637" s="63" t="str">
        <f>IF(AND(ISBLANK(A637)),"",VLOOKUP($A637,Student_Registration!$B$5:$H$2000,7,0))</f>
        <v/>
      </c>
      <c r="G637" s="63" t="str">
        <f>IF(AND(ISBLANK(A637)),"",VLOOKUP(A637,Student_Registration!$B$5:$H$2000,7,0)-SUMIF($A$5:A637,A637,$H$5:$H$5))</f>
        <v/>
      </c>
      <c r="H637" s="60"/>
      <c r="I637" s="60"/>
      <c r="J637" s="60"/>
      <c r="K637" s="60"/>
      <c r="L637" s="62"/>
    </row>
    <row r="638" spans="1:12" s="41" customFormat="1">
      <c r="A638" s="66"/>
      <c r="B638" s="64" t="str">
        <f>(IF(AND(ISBLANK(A638)),"",VLOOKUP($A638,Student_Registration!$B$5:$H$2000,2,0)))</f>
        <v/>
      </c>
      <c r="C638" s="63" t="str">
        <f>IF(AND(ISBLANK(A638)),"",VLOOKUP($A638,Student_Registration!$B$5:$H$2000,3,0))</f>
        <v/>
      </c>
      <c r="D638" s="65" t="str">
        <f>IF(AND(ISBLANK(A638)),"",VLOOKUP($A638,Student_Registration!$B$5:$H$2000,6,0))</f>
        <v/>
      </c>
      <c r="E638" s="57" t="str">
        <f>IF(AND(ISBLANK(A638)),"",VLOOKUP($A638,Student_Registration!$B$5:$H$2000,4,0))</f>
        <v/>
      </c>
      <c r="F638" s="63" t="str">
        <f>IF(AND(ISBLANK(A638)),"",VLOOKUP($A638,Student_Registration!$B$5:$H$2000,7,0))</f>
        <v/>
      </c>
      <c r="G638" s="63" t="str">
        <f>IF(AND(ISBLANK(A638)),"",VLOOKUP(A638,Student_Registration!$B$5:$H$2000,7,0)-SUMIF($A$5:A638,A638,$H$5:$H$5))</f>
        <v/>
      </c>
      <c r="H638" s="60"/>
      <c r="I638" s="60"/>
      <c r="J638" s="60"/>
      <c r="K638" s="60"/>
      <c r="L638" s="62"/>
    </row>
    <row r="639" spans="1:12" s="41" customFormat="1">
      <c r="A639" s="66"/>
      <c r="B639" s="64" t="str">
        <f>(IF(AND(ISBLANK(A639)),"",VLOOKUP($A639,Student_Registration!$B$5:$H$2000,2,0)))</f>
        <v/>
      </c>
      <c r="C639" s="63" t="str">
        <f>IF(AND(ISBLANK(A639)),"",VLOOKUP($A639,Student_Registration!$B$5:$H$2000,3,0))</f>
        <v/>
      </c>
      <c r="D639" s="65" t="str">
        <f>IF(AND(ISBLANK(A639)),"",VLOOKUP($A639,Student_Registration!$B$5:$H$2000,6,0))</f>
        <v/>
      </c>
      <c r="E639" s="57" t="str">
        <f>IF(AND(ISBLANK(A639)),"",VLOOKUP($A639,Student_Registration!$B$5:$H$2000,4,0))</f>
        <v/>
      </c>
      <c r="F639" s="63" t="str">
        <f>IF(AND(ISBLANK(A639)),"",VLOOKUP($A639,Student_Registration!$B$5:$H$2000,7,0))</f>
        <v/>
      </c>
      <c r="G639" s="63" t="str">
        <f>IF(AND(ISBLANK(A639)),"",VLOOKUP(A639,Student_Registration!$B$5:$H$2000,7,0)-SUMIF($A$5:A639,A639,$H$5:$H$5))</f>
        <v/>
      </c>
      <c r="H639" s="60"/>
      <c r="I639" s="60"/>
      <c r="J639" s="60"/>
      <c r="K639" s="60"/>
      <c r="L639" s="62"/>
    </row>
    <row r="640" spans="1:12" s="41" customFormat="1">
      <c r="A640" s="66"/>
      <c r="B640" s="64" t="str">
        <f>(IF(AND(ISBLANK(A640)),"",VLOOKUP($A640,Student_Registration!$B$5:$H$2000,2,0)))</f>
        <v/>
      </c>
      <c r="C640" s="63" t="str">
        <f>IF(AND(ISBLANK(A640)),"",VLOOKUP($A640,Student_Registration!$B$5:$H$2000,3,0))</f>
        <v/>
      </c>
      <c r="D640" s="65" t="str">
        <f>IF(AND(ISBLANK(A640)),"",VLOOKUP($A640,Student_Registration!$B$5:$H$2000,6,0))</f>
        <v/>
      </c>
      <c r="E640" s="57" t="str">
        <f>IF(AND(ISBLANK(A640)),"",VLOOKUP($A640,Student_Registration!$B$5:$H$2000,4,0))</f>
        <v/>
      </c>
      <c r="F640" s="63" t="str">
        <f>IF(AND(ISBLANK(A640)),"",VLOOKUP($A640,Student_Registration!$B$5:$H$2000,7,0))</f>
        <v/>
      </c>
      <c r="G640" s="63" t="str">
        <f>IF(AND(ISBLANK(A640)),"",VLOOKUP(A640,Student_Registration!$B$5:$H$2000,7,0)-SUMIF($A$5:A640,A640,$H$5:$H$5))</f>
        <v/>
      </c>
      <c r="H640" s="60"/>
      <c r="I640" s="60"/>
      <c r="J640" s="60"/>
      <c r="K640" s="60"/>
      <c r="L640" s="62"/>
    </row>
    <row r="641" spans="1:12" s="41" customFormat="1">
      <c r="A641" s="66"/>
      <c r="B641" s="64" t="str">
        <f>(IF(AND(ISBLANK(A641)),"",VLOOKUP($A641,Student_Registration!$B$5:$H$2000,2,0)))</f>
        <v/>
      </c>
      <c r="C641" s="63" t="str">
        <f>IF(AND(ISBLANK(A641)),"",VLOOKUP($A641,Student_Registration!$B$5:$H$2000,3,0))</f>
        <v/>
      </c>
      <c r="D641" s="65" t="str">
        <f>IF(AND(ISBLANK(A641)),"",VLOOKUP($A641,Student_Registration!$B$5:$H$2000,6,0))</f>
        <v/>
      </c>
      <c r="E641" s="57" t="str">
        <f>IF(AND(ISBLANK(A641)),"",VLOOKUP($A641,Student_Registration!$B$5:$H$2000,4,0))</f>
        <v/>
      </c>
      <c r="F641" s="63" t="str">
        <f>IF(AND(ISBLANK(A641)),"",VLOOKUP($A641,Student_Registration!$B$5:$H$2000,7,0))</f>
        <v/>
      </c>
      <c r="G641" s="63" t="str">
        <f>IF(AND(ISBLANK(A641)),"",VLOOKUP(A641,Student_Registration!$B$5:$H$2000,7,0)-SUMIF($A$5:A641,A641,$H$5:$H$5))</f>
        <v/>
      </c>
      <c r="H641" s="60"/>
      <c r="I641" s="60"/>
      <c r="J641" s="60"/>
      <c r="K641" s="60"/>
      <c r="L641" s="62"/>
    </row>
    <row r="642" spans="1:12" s="41" customFormat="1">
      <c r="A642" s="66"/>
      <c r="B642" s="64" t="str">
        <f>(IF(AND(ISBLANK(A642)),"",VLOOKUP($A642,Student_Registration!$B$5:$H$2000,2,0)))</f>
        <v/>
      </c>
      <c r="C642" s="63" t="str">
        <f>IF(AND(ISBLANK(A642)),"",VLOOKUP($A642,Student_Registration!$B$5:$H$2000,3,0))</f>
        <v/>
      </c>
      <c r="D642" s="65" t="str">
        <f>IF(AND(ISBLANK(A642)),"",VLOOKUP($A642,Student_Registration!$B$5:$H$2000,6,0))</f>
        <v/>
      </c>
      <c r="E642" s="57" t="str">
        <f>IF(AND(ISBLANK(A642)),"",VLOOKUP($A642,Student_Registration!$B$5:$H$2000,4,0))</f>
        <v/>
      </c>
      <c r="F642" s="63" t="str">
        <f>IF(AND(ISBLANK(A642)),"",VLOOKUP($A642,Student_Registration!$B$5:$H$2000,7,0))</f>
        <v/>
      </c>
      <c r="G642" s="63" t="str">
        <f>IF(AND(ISBLANK(A642)),"",VLOOKUP(A642,Student_Registration!$B$5:$H$2000,7,0)-SUMIF($A$5:A642,A642,$H$5:$H$5))</f>
        <v/>
      </c>
      <c r="H642" s="60"/>
      <c r="I642" s="60"/>
      <c r="J642" s="60"/>
      <c r="K642" s="60"/>
      <c r="L642" s="62"/>
    </row>
    <row r="643" spans="1:12" s="41" customFormat="1">
      <c r="A643" s="66"/>
      <c r="B643" s="64" t="str">
        <f>(IF(AND(ISBLANK(A643)),"",VLOOKUP($A643,Student_Registration!$B$5:$H$2000,2,0)))</f>
        <v/>
      </c>
      <c r="C643" s="63" t="str">
        <f>IF(AND(ISBLANK(A643)),"",VLOOKUP($A643,Student_Registration!$B$5:$H$2000,3,0))</f>
        <v/>
      </c>
      <c r="D643" s="65" t="str">
        <f>IF(AND(ISBLANK(A643)),"",VLOOKUP($A643,Student_Registration!$B$5:$H$2000,6,0))</f>
        <v/>
      </c>
      <c r="E643" s="57" t="str">
        <f>IF(AND(ISBLANK(A643)),"",VLOOKUP($A643,Student_Registration!$B$5:$H$2000,4,0))</f>
        <v/>
      </c>
      <c r="F643" s="63" t="str">
        <f>IF(AND(ISBLANK(A643)),"",VLOOKUP($A643,Student_Registration!$B$5:$H$2000,7,0))</f>
        <v/>
      </c>
      <c r="G643" s="63" t="str">
        <f>IF(AND(ISBLANK(A643)),"",VLOOKUP(A643,Student_Registration!$B$5:$H$2000,7,0)-SUMIF($A$5:A643,A643,$H$5:$H$5))</f>
        <v/>
      </c>
      <c r="H643" s="60"/>
      <c r="I643" s="60"/>
      <c r="J643" s="60"/>
      <c r="K643" s="60"/>
      <c r="L643" s="62"/>
    </row>
    <row r="644" spans="1:12" s="41" customFormat="1">
      <c r="A644" s="66"/>
      <c r="B644" s="64" t="str">
        <f>(IF(AND(ISBLANK(A644)),"",VLOOKUP($A644,Student_Registration!$B$5:$H$2000,2,0)))</f>
        <v/>
      </c>
      <c r="C644" s="63" t="str">
        <f>IF(AND(ISBLANK(A644)),"",VLOOKUP($A644,Student_Registration!$B$5:$H$2000,3,0))</f>
        <v/>
      </c>
      <c r="D644" s="65" t="str">
        <f>IF(AND(ISBLANK(A644)),"",VLOOKUP($A644,Student_Registration!$B$5:$H$2000,6,0))</f>
        <v/>
      </c>
      <c r="E644" s="57" t="str">
        <f>IF(AND(ISBLANK(A644)),"",VLOOKUP($A644,Student_Registration!$B$5:$H$2000,4,0))</f>
        <v/>
      </c>
      <c r="F644" s="63" t="str">
        <f>IF(AND(ISBLANK(A644)),"",VLOOKUP($A644,Student_Registration!$B$5:$H$2000,7,0))</f>
        <v/>
      </c>
      <c r="G644" s="63" t="str">
        <f>IF(AND(ISBLANK(A644)),"",VLOOKUP(A644,Student_Registration!$B$5:$H$2000,7,0)-SUMIF($A$5:A644,A644,$H$5:$H$5))</f>
        <v/>
      </c>
      <c r="H644" s="60"/>
      <c r="I644" s="60"/>
      <c r="J644" s="60"/>
      <c r="K644" s="60"/>
      <c r="L644" s="62"/>
    </row>
    <row r="645" spans="1:12" s="41" customFormat="1">
      <c r="A645" s="66"/>
      <c r="B645" s="64" t="str">
        <f>(IF(AND(ISBLANK(A645)),"",VLOOKUP($A645,Student_Registration!$B$5:$H$2000,2,0)))</f>
        <v/>
      </c>
      <c r="C645" s="63" t="str">
        <f>IF(AND(ISBLANK(A645)),"",VLOOKUP($A645,Student_Registration!$B$5:$H$2000,3,0))</f>
        <v/>
      </c>
      <c r="D645" s="65" t="str">
        <f>IF(AND(ISBLANK(A645)),"",VLOOKUP($A645,Student_Registration!$B$5:$H$2000,6,0))</f>
        <v/>
      </c>
      <c r="E645" s="57" t="str">
        <f>IF(AND(ISBLANK(A645)),"",VLOOKUP($A645,Student_Registration!$B$5:$H$2000,4,0))</f>
        <v/>
      </c>
      <c r="F645" s="63" t="str">
        <f>IF(AND(ISBLANK(A645)),"",VLOOKUP($A645,Student_Registration!$B$5:$H$2000,7,0))</f>
        <v/>
      </c>
      <c r="G645" s="63" t="str">
        <f>IF(AND(ISBLANK(A645)),"",VLOOKUP(A645,Student_Registration!$B$5:$H$2000,7,0)-SUMIF($A$5:A645,A645,$H$5:$H$5))</f>
        <v/>
      </c>
      <c r="H645" s="60"/>
      <c r="I645" s="60"/>
      <c r="J645" s="60"/>
      <c r="K645" s="60"/>
      <c r="L645" s="62"/>
    </row>
    <row r="646" spans="1:12" s="41" customFormat="1">
      <c r="A646" s="66"/>
      <c r="B646" s="64" t="str">
        <f>(IF(AND(ISBLANK(A646)),"",VLOOKUP($A646,Student_Registration!$B$5:$H$2000,2,0)))</f>
        <v/>
      </c>
      <c r="C646" s="63" t="str">
        <f>IF(AND(ISBLANK(A646)),"",VLOOKUP($A646,Student_Registration!$B$5:$H$2000,3,0))</f>
        <v/>
      </c>
      <c r="D646" s="65" t="str">
        <f>IF(AND(ISBLANK(A646)),"",VLOOKUP($A646,Student_Registration!$B$5:$H$2000,6,0))</f>
        <v/>
      </c>
      <c r="E646" s="57" t="str">
        <f>IF(AND(ISBLANK(A646)),"",VLOOKUP($A646,Student_Registration!$B$5:$H$2000,4,0))</f>
        <v/>
      </c>
      <c r="F646" s="63" t="str">
        <f>IF(AND(ISBLANK(A646)),"",VLOOKUP($A646,Student_Registration!$B$5:$H$2000,7,0))</f>
        <v/>
      </c>
      <c r="G646" s="63" t="str">
        <f>IF(AND(ISBLANK(A646)),"",VLOOKUP(A646,Student_Registration!$B$5:$H$2000,7,0)-SUMIF($A$5:A646,A646,$H$5:$H$5))</f>
        <v/>
      </c>
      <c r="H646" s="60"/>
      <c r="I646" s="60"/>
      <c r="J646" s="60"/>
      <c r="K646" s="60"/>
      <c r="L646" s="62"/>
    </row>
    <row r="647" spans="1:12" s="41" customFormat="1">
      <c r="A647" s="66"/>
      <c r="B647" s="64" t="str">
        <f>(IF(AND(ISBLANK(A647)),"",VLOOKUP($A647,Student_Registration!$B$5:$H$2000,2,0)))</f>
        <v/>
      </c>
      <c r="C647" s="63" t="str">
        <f>IF(AND(ISBLANK(A647)),"",VLOOKUP($A647,Student_Registration!$B$5:$H$2000,3,0))</f>
        <v/>
      </c>
      <c r="D647" s="65" t="str">
        <f>IF(AND(ISBLANK(A647)),"",VLOOKUP($A647,Student_Registration!$B$5:$H$2000,6,0))</f>
        <v/>
      </c>
      <c r="E647" s="57" t="str">
        <f>IF(AND(ISBLANK(A647)),"",VLOOKUP($A647,Student_Registration!$B$5:$H$2000,4,0))</f>
        <v/>
      </c>
      <c r="F647" s="63" t="str">
        <f>IF(AND(ISBLANK(A647)),"",VLOOKUP($A647,Student_Registration!$B$5:$H$2000,7,0))</f>
        <v/>
      </c>
      <c r="G647" s="63" t="str">
        <f>IF(AND(ISBLANK(A647)),"",VLOOKUP(A647,Student_Registration!$B$5:$H$2000,7,0)-SUMIF($A$5:A647,A647,$H$5:$H$5))</f>
        <v/>
      </c>
      <c r="H647" s="60"/>
      <c r="I647" s="60"/>
      <c r="J647" s="60"/>
      <c r="K647" s="60"/>
      <c r="L647" s="62"/>
    </row>
    <row r="648" spans="1:12" s="41" customFormat="1">
      <c r="A648" s="66"/>
      <c r="B648" s="64" t="str">
        <f>(IF(AND(ISBLANK(A648)),"",VLOOKUP($A648,Student_Registration!$B$5:$H$2000,2,0)))</f>
        <v/>
      </c>
      <c r="C648" s="63" t="str">
        <f>IF(AND(ISBLANK(A648)),"",VLOOKUP($A648,Student_Registration!$B$5:$H$2000,3,0))</f>
        <v/>
      </c>
      <c r="D648" s="65" t="str">
        <f>IF(AND(ISBLANK(A648)),"",VLOOKUP($A648,Student_Registration!$B$5:$H$2000,6,0))</f>
        <v/>
      </c>
      <c r="E648" s="57" t="str">
        <f>IF(AND(ISBLANK(A648)),"",VLOOKUP($A648,Student_Registration!$B$5:$H$2000,4,0))</f>
        <v/>
      </c>
      <c r="F648" s="63" t="str">
        <f>IF(AND(ISBLANK(A648)),"",VLOOKUP($A648,Student_Registration!$B$5:$H$2000,7,0))</f>
        <v/>
      </c>
      <c r="G648" s="63" t="str">
        <f>IF(AND(ISBLANK(A648)),"",VLOOKUP(A648,Student_Registration!$B$5:$H$2000,7,0)-SUMIF($A$5:A648,A648,$H$5:$H$5))</f>
        <v/>
      </c>
      <c r="H648" s="60"/>
      <c r="I648" s="60"/>
      <c r="J648" s="60"/>
      <c r="K648" s="60"/>
      <c r="L648" s="62"/>
    </row>
    <row r="649" spans="1:12" s="41" customFormat="1">
      <c r="A649" s="66"/>
      <c r="B649" s="64" t="str">
        <f>(IF(AND(ISBLANK(A649)),"",VLOOKUP($A649,Student_Registration!$B$5:$H$2000,2,0)))</f>
        <v/>
      </c>
      <c r="C649" s="63" t="str">
        <f>IF(AND(ISBLANK(A649)),"",VLOOKUP($A649,Student_Registration!$B$5:$H$2000,3,0))</f>
        <v/>
      </c>
      <c r="D649" s="65" t="str">
        <f>IF(AND(ISBLANK(A649)),"",VLOOKUP($A649,Student_Registration!$B$5:$H$2000,6,0))</f>
        <v/>
      </c>
      <c r="E649" s="57" t="str">
        <f>IF(AND(ISBLANK(A649)),"",VLOOKUP($A649,Student_Registration!$B$5:$H$2000,4,0))</f>
        <v/>
      </c>
      <c r="F649" s="63" t="str">
        <f>IF(AND(ISBLANK(A649)),"",VLOOKUP($A649,Student_Registration!$B$5:$H$2000,7,0))</f>
        <v/>
      </c>
      <c r="G649" s="63" t="str">
        <f>IF(AND(ISBLANK(A649)),"",VLOOKUP(A649,Student_Registration!$B$5:$H$2000,7,0)-SUMIF($A$5:A649,A649,$H$5:$H$5))</f>
        <v/>
      </c>
      <c r="H649" s="60"/>
      <c r="I649" s="60"/>
      <c r="J649" s="60"/>
      <c r="K649" s="60"/>
      <c r="L649" s="62"/>
    </row>
    <row r="650" spans="1:12" s="41" customFormat="1">
      <c r="A650" s="66"/>
      <c r="B650" s="64" t="str">
        <f>(IF(AND(ISBLANK(A650)),"",VLOOKUP($A650,Student_Registration!$B$5:$H$2000,2,0)))</f>
        <v/>
      </c>
      <c r="C650" s="63" t="str">
        <f>IF(AND(ISBLANK(A650)),"",VLOOKUP($A650,Student_Registration!$B$5:$H$2000,3,0))</f>
        <v/>
      </c>
      <c r="D650" s="65" t="str">
        <f>IF(AND(ISBLANK(A650)),"",VLOOKUP($A650,Student_Registration!$B$5:$H$2000,6,0))</f>
        <v/>
      </c>
      <c r="E650" s="57" t="str">
        <f>IF(AND(ISBLANK(A650)),"",VLOOKUP($A650,Student_Registration!$B$5:$H$2000,4,0))</f>
        <v/>
      </c>
      <c r="F650" s="63" t="str">
        <f>IF(AND(ISBLANK(A650)),"",VLOOKUP($A650,Student_Registration!$B$5:$H$2000,7,0))</f>
        <v/>
      </c>
      <c r="G650" s="63" t="str">
        <f>IF(AND(ISBLANK(A650)),"",VLOOKUP(A650,Student_Registration!$B$5:$H$2000,7,0)-SUMIF($A$5:A650,A650,$H$5:$H$5))</f>
        <v/>
      </c>
      <c r="H650" s="60"/>
      <c r="I650" s="60"/>
      <c r="J650" s="60"/>
      <c r="K650" s="60"/>
      <c r="L650" s="62"/>
    </row>
    <row r="651" spans="1:12" s="41" customFormat="1">
      <c r="A651" s="66"/>
      <c r="B651" s="64" t="str">
        <f>(IF(AND(ISBLANK(A651)),"",VLOOKUP($A651,Student_Registration!$B$5:$H$2000,2,0)))</f>
        <v/>
      </c>
      <c r="C651" s="63" t="str">
        <f>IF(AND(ISBLANK(A651)),"",VLOOKUP($A651,Student_Registration!$B$5:$H$2000,3,0))</f>
        <v/>
      </c>
      <c r="D651" s="65" t="str">
        <f>IF(AND(ISBLANK(A651)),"",VLOOKUP($A651,Student_Registration!$B$5:$H$2000,6,0))</f>
        <v/>
      </c>
      <c r="E651" s="57" t="str">
        <f>IF(AND(ISBLANK(A651)),"",VLOOKUP($A651,Student_Registration!$B$5:$H$2000,4,0))</f>
        <v/>
      </c>
      <c r="F651" s="63" t="str">
        <f>IF(AND(ISBLANK(A651)),"",VLOOKUP($A651,Student_Registration!$B$5:$H$2000,7,0))</f>
        <v/>
      </c>
      <c r="G651" s="63" t="str">
        <f>IF(AND(ISBLANK(A651)),"",VLOOKUP(A651,Student_Registration!$B$5:$H$2000,7,0)-SUMIF($A$5:A651,A651,$H$5:$H$5))</f>
        <v/>
      </c>
      <c r="H651" s="60"/>
      <c r="I651" s="60"/>
      <c r="J651" s="60"/>
      <c r="K651" s="60"/>
      <c r="L651" s="62"/>
    </row>
    <row r="652" spans="1:12" s="41" customFormat="1">
      <c r="A652" s="66"/>
      <c r="B652" s="64" t="str">
        <f>(IF(AND(ISBLANK(A652)),"",VLOOKUP($A652,Student_Registration!$B$5:$H$2000,2,0)))</f>
        <v/>
      </c>
      <c r="C652" s="63" t="str">
        <f>IF(AND(ISBLANK(A652)),"",VLOOKUP($A652,Student_Registration!$B$5:$H$2000,3,0))</f>
        <v/>
      </c>
      <c r="D652" s="65" t="str">
        <f>IF(AND(ISBLANK(A652)),"",VLOOKUP($A652,Student_Registration!$B$5:$H$2000,6,0))</f>
        <v/>
      </c>
      <c r="E652" s="57" t="str">
        <f>IF(AND(ISBLANK(A652)),"",VLOOKUP($A652,Student_Registration!$B$5:$H$2000,4,0))</f>
        <v/>
      </c>
      <c r="F652" s="63" t="str">
        <f>IF(AND(ISBLANK(A652)),"",VLOOKUP($A652,Student_Registration!$B$5:$H$2000,7,0))</f>
        <v/>
      </c>
      <c r="G652" s="63" t="str">
        <f>IF(AND(ISBLANK(A652)),"",VLOOKUP(A652,Student_Registration!$B$5:$H$2000,7,0)-SUMIF($A$5:A652,A652,$H$5:$H$5))</f>
        <v/>
      </c>
      <c r="H652" s="60"/>
      <c r="I652" s="60"/>
      <c r="J652" s="60"/>
      <c r="K652" s="60"/>
      <c r="L652" s="62"/>
    </row>
    <row r="653" spans="1:12" s="41" customFormat="1">
      <c r="A653" s="66"/>
      <c r="B653" s="64" t="str">
        <f>(IF(AND(ISBLANK(A653)),"",VLOOKUP($A653,Student_Registration!$B$5:$H$2000,2,0)))</f>
        <v/>
      </c>
      <c r="C653" s="63" t="str">
        <f>IF(AND(ISBLANK(A653)),"",VLOOKUP($A653,Student_Registration!$B$5:$H$2000,3,0))</f>
        <v/>
      </c>
      <c r="D653" s="65" t="str">
        <f>IF(AND(ISBLANK(A653)),"",VLOOKUP($A653,Student_Registration!$B$5:$H$2000,6,0))</f>
        <v/>
      </c>
      <c r="E653" s="57" t="str">
        <f>IF(AND(ISBLANK(A653)),"",VLOOKUP($A653,Student_Registration!$B$5:$H$2000,4,0))</f>
        <v/>
      </c>
      <c r="F653" s="63" t="str">
        <f>IF(AND(ISBLANK(A653)),"",VLOOKUP($A653,Student_Registration!$B$5:$H$2000,7,0))</f>
        <v/>
      </c>
      <c r="G653" s="63" t="str">
        <f>IF(AND(ISBLANK(A653)),"",VLOOKUP(A653,Student_Registration!$B$5:$H$2000,7,0)-SUMIF($A$5:A653,A653,$H$5:$H$5))</f>
        <v/>
      </c>
      <c r="H653" s="60"/>
      <c r="I653" s="60"/>
      <c r="J653" s="60"/>
      <c r="K653" s="60"/>
      <c r="L653" s="62"/>
    </row>
    <row r="654" spans="1:12" s="41" customFormat="1">
      <c r="A654" s="66"/>
      <c r="B654" s="64" t="str">
        <f>(IF(AND(ISBLANK(A654)),"",VLOOKUP($A654,Student_Registration!$B$5:$H$2000,2,0)))</f>
        <v/>
      </c>
      <c r="C654" s="63" t="str">
        <f>IF(AND(ISBLANK(A654)),"",VLOOKUP($A654,Student_Registration!$B$5:$H$2000,3,0))</f>
        <v/>
      </c>
      <c r="D654" s="65" t="str">
        <f>IF(AND(ISBLANK(A654)),"",VLOOKUP($A654,Student_Registration!$B$5:$H$2000,6,0))</f>
        <v/>
      </c>
      <c r="E654" s="57" t="str">
        <f>IF(AND(ISBLANK(A654)),"",VLOOKUP($A654,Student_Registration!$B$5:$H$2000,4,0))</f>
        <v/>
      </c>
      <c r="F654" s="63" t="str">
        <f>IF(AND(ISBLANK(A654)),"",VLOOKUP($A654,Student_Registration!$B$5:$H$2000,7,0))</f>
        <v/>
      </c>
      <c r="G654" s="63" t="str">
        <f>IF(AND(ISBLANK(A654)),"",VLOOKUP(A654,Student_Registration!$B$5:$H$2000,7,0)-SUMIF($A$5:A654,A654,$H$5:$H$5))</f>
        <v/>
      </c>
      <c r="H654" s="60"/>
      <c r="I654" s="60"/>
      <c r="J654" s="60"/>
      <c r="K654" s="60"/>
      <c r="L654" s="62"/>
    </row>
    <row r="655" spans="1:12" s="41" customFormat="1">
      <c r="A655" s="66"/>
      <c r="B655" s="64" t="str">
        <f>(IF(AND(ISBLANK(A655)),"",VLOOKUP($A655,Student_Registration!$B$5:$H$2000,2,0)))</f>
        <v/>
      </c>
      <c r="C655" s="63" t="str">
        <f>IF(AND(ISBLANK(A655)),"",VLOOKUP($A655,Student_Registration!$B$5:$H$2000,3,0))</f>
        <v/>
      </c>
      <c r="D655" s="65" t="str">
        <f>IF(AND(ISBLANK(A655)),"",VLOOKUP($A655,Student_Registration!$B$5:$H$2000,6,0))</f>
        <v/>
      </c>
      <c r="E655" s="57" t="str">
        <f>IF(AND(ISBLANK(A655)),"",VLOOKUP($A655,Student_Registration!$B$5:$H$2000,4,0))</f>
        <v/>
      </c>
      <c r="F655" s="63" t="str">
        <f>IF(AND(ISBLANK(A655)),"",VLOOKUP($A655,Student_Registration!$B$5:$H$2000,7,0))</f>
        <v/>
      </c>
      <c r="G655" s="63" t="str">
        <f>IF(AND(ISBLANK(A655)),"",VLOOKUP(A655,Student_Registration!$B$5:$H$2000,7,0)-SUMIF($A$5:A655,A655,$H$5:$H$5))</f>
        <v/>
      </c>
      <c r="H655" s="60"/>
      <c r="I655" s="60"/>
      <c r="J655" s="60"/>
      <c r="K655" s="60"/>
      <c r="L655" s="62"/>
    </row>
    <row r="656" spans="1:12" s="41" customFormat="1">
      <c r="A656" s="66"/>
      <c r="B656" s="64" t="str">
        <f>(IF(AND(ISBLANK(A656)),"",VLOOKUP($A656,Student_Registration!$B$5:$H$2000,2,0)))</f>
        <v/>
      </c>
      <c r="C656" s="63" t="str">
        <f>IF(AND(ISBLANK(A656)),"",VLOOKUP($A656,Student_Registration!$B$5:$H$2000,3,0))</f>
        <v/>
      </c>
      <c r="D656" s="65" t="str">
        <f>IF(AND(ISBLANK(A656)),"",VLOOKUP($A656,Student_Registration!$B$5:$H$2000,6,0))</f>
        <v/>
      </c>
      <c r="E656" s="57" t="str">
        <f>IF(AND(ISBLANK(A656)),"",VLOOKUP($A656,Student_Registration!$B$5:$H$2000,4,0))</f>
        <v/>
      </c>
      <c r="F656" s="63" t="str">
        <f>IF(AND(ISBLANK(A656)),"",VLOOKUP($A656,Student_Registration!$B$5:$H$2000,7,0))</f>
        <v/>
      </c>
      <c r="G656" s="63" t="str">
        <f>IF(AND(ISBLANK(A656)),"",VLOOKUP(A656,Student_Registration!$B$5:$H$2000,7,0)-SUMIF($A$5:A656,A656,$H$5:$H$5))</f>
        <v/>
      </c>
      <c r="H656" s="60"/>
      <c r="I656" s="60"/>
      <c r="J656" s="60"/>
      <c r="K656" s="60"/>
      <c r="L656" s="62"/>
    </row>
    <row r="657" spans="1:12" s="41" customFormat="1">
      <c r="A657" s="66"/>
      <c r="B657" s="64" t="str">
        <f>(IF(AND(ISBLANK(A657)),"",VLOOKUP($A657,Student_Registration!$B$5:$H$2000,2,0)))</f>
        <v/>
      </c>
      <c r="C657" s="63" t="str">
        <f>IF(AND(ISBLANK(A657)),"",VLOOKUP($A657,Student_Registration!$B$5:$H$2000,3,0))</f>
        <v/>
      </c>
      <c r="D657" s="65" t="str">
        <f>IF(AND(ISBLANK(A657)),"",VLOOKUP($A657,Student_Registration!$B$5:$H$2000,6,0))</f>
        <v/>
      </c>
      <c r="E657" s="57" t="str">
        <f>IF(AND(ISBLANK(A657)),"",VLOOKUP($A657,Student_Registration!$B$5:$H$2000,4,0))</f>
        <v/>
      </c>
      <c r="F657" s="63" t="str">
        <f>IF(AND(ISBLANK(A657)),"",VLOOKUP($A657,Student_Registration!$B$5:$H$2000,7,0))</f>
        <v/>
      </c>
      <c r="G657" s="63" t="str">
        <f>IF(AND(ISBLANK(A657)),"",VLOOKUP(A657,Student_Registration!$B$5:$H$2000,7,0)-SUMIF($A$5:A657,A657,$H$5:$H$5))</f>
        <v/>
      </c>
      <c r="H657" s="60"/>
      <c r="I657" s="60"/>
      <c r="J657" s="60"/>
      <c r="K657" s="60"/>
      <c r="L657" s="62"/>
    </row>
    <row r="658" spans="1:12" s="41" customFormat="1">
      <c r="A658" s="66"/>
      <c r="B658" s="64" t="str">
        <f>(IF(AND(ISBLANK(A658)),"",VLOOKUP($A658,Student_Registration!$B$5:$H$2000,2,0)))</f>
        <v/>
      </c>
      <c r="C658" s="63" t="str">
        <f>IF(AND(ISBLANK(A658)),"",VLOOKUP($A658,Student_Registration!$B$5:$H$2000,3,0))</f>
        <v/>
      </c>
      <c r="D658" s="65" t="str">
        <f>IF(AND(ISBLANK(A658)),"",VLOOKUP($A658,Student_Registration!$B$5:$H$2000,6,0))</f>
        <v/>
      </c>
      <c r="E658" s="57" t="str">
        <f>IF(AND(ISBLANK(A658)),"",VLOOKUP($A658,Student_Registration!$B$5:$H$2000,4,0))</f>
        <v/>
      </c>
      <c r="F658" s="63" t="str">
        <f>IF(AND(ISBLANK(A658)),"",VLOOKUP($A658,Student_Registration!$B$5:$H$2000,7,0))</f>
        <v/>
      </c>
      <c r="G658" s="63" t="str">
        <f>IF(AND(ISBLANK(A658)),"",VLOOKUP(A658,Student_Registration!$B$5:$H$2000,7,0)-SUMIF($A$5:A658,A658,$H$5:$H$5))</f>
        <v/>
      </c>
      <c r="H658" s="60"/>
      <c r="I658" s="60"/>
      <c r="J658" s="60"/>
      <c r="K658" s="60"/>
      <c r="L658" s="62"/>
    </row>
    <row r="659" spans="1:12" s="41" customFormat="1">
      <c r="A659" s="66"/>
      <c r="B659" s="64" t="str">
        <f>(IF(AND(ISBLANK(A659)),"",VLOOKUP($A659,Student_Registration!$B$5:$H$2000,2,0)))</f>
        <v/>
      </c>
      <c r="C659" s="63" t="str">
        <f>IF(AND(ISBLANK(A659)),"",VLOOKUP($A659,Student_Registration!$B$5:$H$2000,3,0))</f>
        <v/>
      </c>
      <c r="D659" s="65" t="str">
        <f>IF(AND(ISBLANK(A659)),"",VLOOKUP($A659,Student_Registration!$B$5:$H$2000,6,0))</f>
        <v/>
      </c>
      <c r="E659" s="57" t="str">
        <f>IF(AND(ISBLANK(A659)),"",VLOOKUP($A659,Student_Registration!$B$5:$H$2000,4,0))</f>
        <v/>
      </c>
      <c r="F659" s="63" t="str">
        <f>IF(AND(ISBLANK(A659)),"",VLOOKUP($A659,Student_Registration!$B$5:$H$2000,7,0))</f>
        <v/>
      </c>
      <c r="G659" s="63" t="str">
        <f>IF(AND(ISBLANK(A659)),"",VLOOKUP(A659,Student_Registration!$B$5:$H$2000,7,0)-SUMIF($A$5:A659,A659,$H$5:$H$5))</f>
        <v/>
      </c>
      <c r="H659" s="60"/>
      <c r="I659" s="60"/>
      <c r="J659" s="60"/>
      <c r="K659" s="60"/>
      <c r="L659" s="62"/>
    </row>
    <row r="660" spans="1:12" s="41" customFormat="1">
      <c r="A660" s="66"/>
      <c r="B660" s="64" t="str">
        <f>(IF(AND(ISBLANK(A660)),"",VLOOKUP($A660,Student_Registration!$B$5:$H$2000,2,0)))</f>
        <v/>
      </c>
      <c r="C660" s="63" t="str">
        <f>IF(AND(ISBLANK(A660)),"",VLOOKUP($A660,Student_Registration!$B$5:$H$2000,3,0))</f>
        <v/>
      </c>
      <c r="D660" s="65" t="str">
        <f>IF(AND(ISBLANK(A660)),"",VLOOKUP($A660,Student_Registration!$B$5:$H$2000,6,0))</f>
        <v/>
      </c>
      <c r="E660" s="57" t="str">
        <f>IF(AND(ISBLANK(A660)),"",VLOOKUP($A660,Student_Registration!$B$5:$H$2000,4,0))</f>
        <v/>
      </c>
      <c r="F660" s="63" t="str">
        <f>IF(AND(ISBLANK(A660)),"",VLOOKUP($A660,Student_Registration!$B$5:$H$2000,7,0))</f>
        <v/>
      </c>
      <c r="G660" s="63" t="str">
        <f>IF(AND(ISBLANK(A660)),"",VLOOKUP(A660,Student_Registration!$B$5:$H$2000,7,0)-SUMIF($A$5:A660,A660,$H$5:$H$5))</f>
        <v/>
      </c>
      <c r="H660" s="60"/>
      <c r="I660" s="60"/>
      <c r="J660" s="60"/>
      <c r="K660" s="60"/>
      <c r="L660" s="62"/>
    </row>
    <row r="661" spans="1:12" s="41" customFormat="1">
      <c r="A661" s="66"/>
      <c r="B661" s="64" t="str">
        <f>(IF(AND(ISBLANK(A661)),"",VLOOKUP($A661,Student_Registration!$B$5:$H$2000,2,0)))</f>
        <v/>
      </c>
      <c r="C661" s="63" t="str">
        <f>IF(AND(ISBLANK(A661)),"",VLOOKUP($A661,Student_Registration!$B$5:$H$2000,3,0))</f>
        <v/>
      </c>
      <c r="D661" s="65" t="str">
        <f>IF(AND(ISBLANK(A661)),"",VLOOKUP($A661,Student_Registration!$B$5:$H$2000,6,0))</f>
        <v/>
      </c>
      <c r="E661" s="57" t="str">
        <f>IF(AND(ISBLANK(A661)),"",VLOOKUP($A661,Student_Registration!$B$5:$H$2000,4,0))</f>
        <v/>
      </c>
      <c r="F661" s="63" t="str">
        <f>IF(AND(ISBLANK(A661)),"",VLOOKUP($A661,Student_Registration!$B$5:$H$2000,7,0))</f>
        <v/>
      </c>
      <c r="G661" s="63" t="str">
        <f>IF(AND(ISBLANK(A661)),"",VLOOKUP(A661,Student_Registration!$B$5:$H$2000,7,0)-SUMIF($A$5:A661,A661,$H$5:$H$5))</f>
        <v/>
      </c>
      <c r="H661" s="60"/>
      <c r="I661" s="60"/>
      <c r="J661" s="60"/>
      <c r="K661" s="60"/>
      <c r="L661" s="62"/>
    </row>
    <row r="662" spans="1:12" s="41" customFormat="1">
      <c r="A662" s="66"/>
      <c r="B662" s="64" t="str">
        <f>(IF(AND(ISBLANK(A662)),"",VLOOKUP($A662,Student_Registration!$B$5:$H$2000,2,0)))</f>
        <v/>
      </c>
      <c r="C662" s="63" t="str">
        <f>IF(AND(ISBLANK(A662)),"",VLOOKUP($A662,Student_Registration!$B$5:$H$2000,3,0))</f>
        <v/>
      </c>
      <c r="D662" s="65" t="str">
        <f>IF(AND(ISBLANK(A662)),"",VLOOKUP($A662,Student_Registration!$B$5:$H$2000,6,0))</f>
        <v/>
      </c>
      <c r="E662" s="57" t="str">
        <f>IF(AND(ISBLANK(A662)),"",VLOOKUP($A662,Student_Registration!$B$5:$H$2000,4,0))</f>
        <v/>
      </c>
      <c r="F662" s="63" t="str">
        <f>IF(AND(ISBLANK(A662)),"",VLOOKUP($A662,Student_Registration!$B$5:$H$2000,7,0))</f>
        <v/>
      </c>
      <c r="G662" s="63" t="str">
        <f>IF(AND(ISBLANK(A662)),"",VLOOKUP(A662,Student_Registration!$B$5:$H$2000,7,0)-SUMIF($A$5:A662,A662,$H$5:$H$5))</f>
        <v/>
      </c>
      <c r="H662" s="60"/>
      <c r="I662" s="60"/>
      <c r="J662" s="60"/>
      <c r="K662" s="60"/>
      <c r="L662" s="62"/>
    </row>
    <row r="663" spans="1:12" s="41" customFormat="1">
      <c r="A663" s="66"/>
      <c r="B663" s="64" t="str">
        <f>(IF(AND(ISBLANK(A663)),"",VLOOKUP($A663,Student_Registration!$B$5:$H$2000,2,0)))</f>
        <v/>
      </c>
      <c r="C663" s="63" t="str">
        <f>IF(AND(ISBLANK(A663)),"",VLOOKUP($A663,Student_Registration!$B$5:$H$2000,3,0))</f>
        <v/>
      </c>
      <c r="D663" s="65" t="str">
        <f>IF(AND(ISBLANK(A663)),"",VLOOKUP($A663,Student_Registration!$B$5:$H$2000,6,0))</f>
        <v/>
      </c>
      <c r="E663" s="57" t="str">
        <f>IF(AND(ISBLANK(A663)),"",VLOOKUP($A663,Student_Registration!$B$5:$H$2000,4,0))</f>
        <v/>
      </c>
      <c r="F663" s="63" t="str">
        <f>IF(AND(ISBLANK(A663)),"",VLOOKUP($A663,Student_Registration!$B$5:$H$2000,7,0))</f>
        <v/>
      </c>
      <c r="G663" s="63" t="str">
        <f>IF(AND(ISBLANK(A663)),"",VLOOKUP(A663,Student_Registration!$B$5:$H$2000,7,0)-SUMIF($A$5:A663,A663,$H$5:$H$5))</f>
        <v/>
      </c>
      <c r="H663" s="60"/>
      <c r="I663" s="60"/>
      <c r="J663" s="60"/>
      <c r="K663" s="60"/>
      <c r="L663" s="62"/>
    </row>
    <row r="664" spans="1:12" s="41" customFormat="1">
      <c r="A664" s="66"/>
      <c r="B664" s="64" t="str">
        <f>(IF(AND(ISBLANK(A664)),"",VLOOKUP($A664,Student_Registration!$B$5:$H$2000,2,0)))</f>
        <v/>
      </c>
      <c r="C664" s="63" t="str">
        <f>IF(AND(ISBLANK(A664)),"",VLOOKUP($A664,Student_Registration!$B$5:$H$2000,3,0))</f>
        <v/>
      </c>
      <c r="D664" s="65" t="str">
        <f>IF(AND(ISBLANK(A664)),"",VLOOKUP($A664,Student_Registration!$B$5:$H$2000,6,0))</f>
        <v/>
      </c>
      <c r="E664" s="57" t="str">
        <f>IF(AND(ISBLANK(A664)),"",VLOOKUP($A664,Student_Registration!$B$5:$H$2000,4,0))</f>
        <v/>
      </c>
      <c r="F664" s="63" t="str">
        <f>IF(AND(ISBLANK(A664)),"",VLOOKUP($A664,Student_Registration!$B$5:$H$2000,7,0))</f>
        <v/>
      </c>
      <c r="G664" s="63" t="str">
        <f>IF(AND(ISBLANK(A664)),"",VLOOKUP(A664,Student_Registration!$B$5:$H$2000,7,0)-SUMIF($A$5:A664,A664,$H$5:$H$5))</f>
        <v/>
      </c>
      <c r="H664" s="60"/>
      <c r="I664" s="60"/>
      <c r="J664" s="60"/>
      <c r="K664" s="60"/>
      <c r="L664" s="62"/>
    </row>
    <row r="665" spans="1:12" s="41" customFormat="1">
      <c r="A665" s="66"/>
      <c r="B665" s="64" t="str">
        <f>(IF(AND(ISBLANK(A665)),"",VLOOKUP($A665,Student_Registration!$B$5:$H$2000,2,0)))</f>
        <v/>
      </c>
      <c r="C665" s="63" t="str">
        <f>IF(AND(ISBLANK(A665)),"",VLOOKUP($A665,Student_Registration!$B$5:$H$2000,3,0))</f>
        <v/>
      </c>
      <c r="D665" s="65" t="str">
        <f>IF(AND(ISBLANK(A665)),"",VLOOKUP($A665,Student_Registration!$B$5:$H$2000,6,0))</f>
        <v/>
      </c>
      <c r="E665" s="57" t="str">
        <f>IF(AND(ISBLANK(A665)),"",VLOOKUP($A665,Student_Registration!$B$5:$H$2000,4,0))</f>
        <v/>
      </c>
      <c r="F665" s="63" t="str">
        <f>IF(AND(ISBLANK(A665)),"",VLOOKUP($A665,Student_Registration!$B$5:$H$2000,7,0))</f>
        <v/>
      </c>
      <c r="G665" s="63" t="str">
        <f>IF(AND(ISBLANK(A665)),"",VLOOKUP(A665,Student_Registration!$B$5:$H$2000,7,0)-SUMIF($A$5:A665,A665,$H$5:$H$5))</f>
        <v/>
      </c>
      <c r="H665" s="60"/>
      <c r="I665" s="60"/>
      <c r="J665" s="60"/>
      <c r="K665" s="60"/>
      <c r="L665" s="62"/>
    </row>
    <row r="666" spans="1:12" s="41" customFormat="1">
      <c r="A666" s="66"/>
      <c r="B666" s="64" t="str">
        <f>(IF(AND(ISBLANK(A666)),"",VLOOKUP($A666,Student_Registration!$B$5:$H$2000,2,0)))</f>
        <v/>
      </c>
      <c r="C666" s="63" t="str">
        <f>IF(AND(ISBLANK(A666)),"",VLOOKUP($A666,Student_Registration!$B$5:$H$2000,3,0))</f>
        <v/>
      </c>
      <c r="D666" s="65" t="str">
        <f>IF(AND(ISBLANK(A666)),"",VLOOKUP($A666,Student_Registration!$B$5:$H$2000,6,0))</f>
        <v/>
      </c>
      <c r="E666" s="57" t="str">
        <f>IF(AND(ISBLANK(A666)),"",VLOOKUP($A666,Student_Registration!$B$5:$H$2000,4,0))</f>
        <v/>
      </c>
      <c r="F666" s="63" t="str">
        <f>IF(AND(ISBLANK(A666)),"",VLOOKUP($A666,Student_Registration!$B$5:$H$2000,7,0))</f>
        <v/>
      </c>
      <c r="G666" s="63" t="str">
        <f>IF(AND(ISBLANK(A666)),"",VLOOKUP(A666,Student_Registration!$B$5:$H$2000,7,0)-SUMIF($A$5:A666,A666,$H$5:$H$5))</f>
        <v/>
      </c>
      <c r="H666" s="60"/>
      <c r="I666" s="60"/>
      <c r="J666" s="60"/>
      <c r="K666" s="60"/>
      <c r="L666" s="62"/>
    </row>
    <row r="667" spans="1:12" s="41" customFormat="1">
      <c r="A667" s="66"/>
      <c r="B667" s="64" t="str">
        <f>(IF(AND(ISBLANK(A667)),"",VLOOKUP($A667,Student_Registration!$B$5:$H$2000,2,0)))</f>
        <v/>
      </c>
      <c r="C667" s="63" t="str">
        <f>IF(AND(ISBLANK(A667)),"",VLOOKUP($A667,Student_Registration!$B$5:$H$2000,3,0))</f>
        <v/>
      </c>
      <c r="D667" s="65" t="str">
        <f>IF(AND(ISBLANK(A667)),"",VLOOKUP($A667,Student_Registration!$B$5:$H$2000,6,0))</f>
        <v/>
      </c>
      <c r="E667" s="57" t="str">
        <f>IF(AND(ISBLANK(A667)),"",VLOOKUP($A667,Student_Registration!$B$5:$H$2000,4,0))</f>
        <v/>
      </c>
      <c r="F667" s="63" t="str">
        <f>IF(AND(ISBLANK(A667)),"",VLOOKUP($A667,Student_Registration!$B$5:$H$2000,7,0))</f>
        <v/>
      </c>
      <c r="G667" s="63" t="str">
        <f>IF(AND(ISBLANK(A667)),"",VLOOKUP(A667,Student_Registration!$B$5:$H$2000,7,0)-SUMIF($A$5:A667,A667,$H$5:$H$5))</f>
        <v/>
      </c>
      <c r="H667" s="60"/>
      <c r="I667" s="60"/>
      <c r="J667" s="60"/>
      <c r="K667" s="60"/>
      <c r="L667" s="62"/>
    </row>
    <row r="668" spans="1:12" s="41" customFormat="1">
      <c r="A668" s="66"/>
      <c r="B668" s="64" t="str">
        <f>(IF(AND(ISBLANK(A668)),"",VLOOKUP($A668,Student_Registration!$B$5:$H$2000,2,0)))</f>
        <v/>
      </c>
      <c r="C668" s="63" t="str">
        <f>IF(AND(ISBLANK(A668)),"",VLOOKUP($A668,Student_Registration!$B$5:$H$2000,3,0))</f>
        <v/>
      </c>
      <c r="D668" s="65" t="str">
        <f>IF(AND(ISBLANK(A668)),"",VLOOKUP($A668,Student_Registration!$B$5:$H$2000,6,0))</f>
        <v/>
      </c>
      <c r="E668" s="57" t="str">
        <f>IF(AND(ISBLANK(A668)),"",VLOOKUP($A668,Student_Registration!$B$5:$H$2000,4,0))</f>
        <v/>
      </c>
      <c r="F668" s="63" t="str">
        <f>IF(AND(ISBLANK(A668)),"",VLOOKUP($A668,Student_Registration!$B$5:$H$2000,7,0))</f>
        <v/>
      </c>
      <c r="G668" s="63" t="str">
        <f>IF(AND(ISBLANK(A668)),"",VLOOKUP(A668,Student_Registration!$B$5:$H$2000,7,0)-SUMIF($A$5:A668,A668,$H$5:$H$5))</f>
        <v/>
      </c>
      <c r="H668" s="60"/>
      <c r="I668" s="60"/>
      <c r="J668" s="60"/>
      <c r="K668" s="60"/>
      <c r="L668" s="62"/>
    </row>
    <row r="669" spans="1:12" s="41" customFormat="1">
      <c r="A669" s="66"/>
      <c r="B669" s="64" t="str">
        <f>(IF(AND(ISBLANK(A669)),"",VLOOKUP($A669,Student_Registration!$B$5:$H$2000,2,0)))</f>
        <v/>
      </c>
      <c r="C669" s="63" t="str">
        <f>IF(AND(ISBLANK(A669)),"",VLOOKUP($A669,Student_Registration!$B$5:$H$2000,3,0))</f>
        <v/>
      </c>
      <c r="D669" s="65" t="str">
        <f>IF(AND(ISBLANK(A669)),"",VLOOKUP($A669,Student_Registration!$B$5:$H$2000,6,0))</f>
        <v/>
      </c>
      <c r="E669" s="57" t="str">
        <f>IF(AND(ISBLANK(A669)),"",VLOOKUP($A669,Student_Registration!$B$5:$H$2000,4,0))</f>
        <v/>
      </c>
      <c r="F669" s="63" t="str">
        <f>IF(AND(ISBLANK(A669)),"",VLOOKUP($A669,Student_Registration!$B$5:$H$2000,7,0))</f>
        <v/>
      </c>
      <c r="G669" s="63" t="str">
        <f>IF(AND(ISBLANK(A669)),"",VLOOKUP(A669,Student_Registration!$B$5:$H$2000,7,0)-SUMIF($A$5:A669,A669,$H$5:$H$5))</f>
        <v/>
      </c>
      <c r="H669" s="60"/>
      <c r="I669" s="60"/>
      <c r="J669" s="60"/>
      <c r="K669" s="60"/>
      <c r="L669" s="62"/>
    </row>
    <row r="670" spans="1:12" s="41" customFormat="1">
      <c r="A670" s="66"/>
      <c r="B670" s="64" t="str">
        <f>(IF(AND(ISBLANK(A670)),"",VLOOKUP($A670,Student_Registration!$B$5:$H$2000,2,0)))</f>
        <v/>
      </c>
      <c r="C670" s="63" t="str">
        <f>IF(AND(ISBLANK(A670)),"",VLOOKUP($A670,Student_Registration!$B$5:$H$2000,3,0))</f>
        <v/>
      </c>
      <c r="D670" s="65" t="str">
        <f>IF(AND(ISBLANK(A670)),"",VLOOKUP($A670,Student_Registration!$B$5:$H$2000,6,0))</f>
        <v/>
      </c>
      <c r="E670" s="57" t="str">
        <f>IF(AND(ISBLANK(A670)),"",VLOOKUP($A670,Student_Registration!$B$5:$H$2000,4,0))</f>
        <v/>
      </c>
      <c r="F670" s="63" t="str">
        <f>IF(AND(ISBLANK(A670)),"",VLOOKUP($A670,Student_Registration!$B$5:$H$2000,7,0))</f>
        <v/>
      </c>
      <c r="G670" s="63" t="str">
        <f>IF(AND(ISBLANK(A670)),"",VLOOKUP(A670,Student_Registration!$B$5:$H$2000,7,0)-SUMIF($A$5:A670,A670,$H$5:$H$5))</f>
        <v/>
      </c>
      <c r="H670" s="60"/>
      <c r="I670" s="60"/>
      <c r="J670" s="60"/>
      <c r="K670" s="60"/>
      <c r="L670" s="62"/>
    </row>
    <row r="671" spans="1:12" s="41" customFormat="1">
      <c r="A671" s="66"/>
      <c r="B671" s="64" t="str">
        <f>(IF(AND(ISBLANK(A671)),"",VLOOKUP($A671,Student_Registration!$B$5:$H$2000,2,0)))</f>
        <v/>
      </c>
      <c r="C671" s="63" t="str">
        <f>IF(AND(ISBLANK(A671)),"",VLOOKUP($A671,Student_Registration!$B$5:$H$2000,3,0))</f>
        <v/>
      </c>
      <c r="D671" s="65" t="str">
        <f>IF(AND(ISBLANK(A671)),"",VLOOKUP($A671,Student_Registration!$B$5:$H$2000,6,0))</f>
        <v/>
      </c>
      <c r="E671" s="57" t="str">
        <f>IF(AND(ISBLANK(A671)),"",VLOOKUP($A671,Student_Registration!$B$5:$H$2000,4,0))</f>
        <v/>
      </c>
      <c r="F671" s="63" t="str">
        <f>IF(AND(ISBLANK(A671)),"",VLOOKUP($A671,Student_Registration!$B$5:$H$2000,7,0))</f>
        <v/>
      </c>
      <c r="G671" s="63" t="str">
        <f>IF(AND(ISBLANK(A671)),"",VLOOKUP(A671,Student_Registration!$B$5:$H$2000,7,0)-SUMIF($A$5:A671,A671,$H$5:$H$5))</f>
        <v/>
      </c>
      <c r="H671" s="60"/>
      <c r="I671" s="60"/>
      <c r="J671" s="60"/>
      <c r="K671" s="60"/>
      <c r="L671" s="62"/>
    </row>
    <row r="672" spans="1:12" s="41" customFormat="1">
      <c r="A672" s="66"/>
      <c r="B672" s="64" t="str">
        <f>(IF(AND(ISBLANK(A672)),"",VLOOKUP($A672,Student_Registration!$B$5:$H$2000,2,0)))</f>
        <v/>
      </c>
      <c r="C672" s="63" t="str">
        <f>IF(AND(ISBLANK(A672)),"",VLOOKUP($A672,Student_Registration!$B$5:$H$2000,3,0))</f>
        <v/>
      </c>
      <c r="D672" s="65" t="str">
        <f>IF(AND(ISBLANK(A672)),"",VLOOKUP($A672,Student_Registration!$B$5:$H$2000,6,0))</f>
        <v/>
      </c>
      <c r="E672" s="57" t="str">
        <f>IF(AND(ISBLANK(A672)),"",VLOOKUP($A672,Student_Registration!$B$5:$H$2000,4,0))</f>
        <v/>
      </c>
      <c r="F672" s="63" t="str">
        <f>IF(AND(ISBLANK(A672)),"",VLOOKUP($A672,Student_Registration!$B$5:$H$2000,7,0))</f>
        <v/>
      </c>
      <c r="G672" s="63" t="str">
        <f>IF(AND(ISBLANK(A672)),"",VLOOKUP(A672,Student_Registration!$B$5:$H$2000,7,0)-SUMIF($A$5:A672,A672,$H$5:$H$5))</f>
        <v/>
      </c>
      <c r="H672" s="60"/>
      <c r="I672" s="60"/>
      <c r="J672" s="60"/>
      <c r="K672" s="60"/>
      <c r="L672" s="62"/>
    </row>
    <row r="673" spans="1:12" s="41" customFormat="1">
      <c r="A673" s="66"/>
      <c r="B673" s="64" t="str">
        <f>(IF(AND(ISBLANK(A673)),"",VLOOKUP($A673,Student_Registration!$B$5:$H$2000,2,0)))</f>
        <v/>
      </c>
      <c r="C673" s="63" t="str">
        <f>IF(AND(ISBLANK(A673)),"",VLOOKUP($A673,Student_Registration!$B$5:$H$2000,3,0))</f>
        <v/>
      </c>
      <c r="D673" s="65" t="str">
        <f>IF(AND(ISBLANK(A673)),"",VLOOKUP($A673,Student_Registration!$B$5:$H$2000,6,0))</f>
        <v/>
      </c>
      <c r="E673" s="57" t="str">
        <f>IF(AND(ISBLANK(A673)),"",VLOOKUP($A673,Student_Registration!$B$5:$H$2000,4,0))</f>
        <v/>
      </c>
      <c r="F673" s="63" t="str">
        <f>IF(AND(ISBLANK(A673)),"",VLOOKUP($A673,Student_Registration!$B$5:$H$2000,7,0))</f>
        <v/>
      </c>
      <c r="G673" s="63" t="str">
        <f>IF(AND(ISBLANK(A673)),"",VLOOKUP(A673,Student_Registration!$B$5:$H$2000,7,0)-SUMIF($A$5:A673,A673,$H$5:$H$5))</f>
        <v/>
      </c>
      <c r="H673" s="60"/>
      <c r="I673" s="60"/>
      <c r="J673" s="60"/>
      <c r="K673" s="60"/>
      <c r="L673" s="62"/>
    </row>
    <row r="674" spans="1:12" s="41" customFormat="1">
      <c r="A674" s="66"/>
      <c r="B674" s="64" t="str">
        <f>(IF(AND(ISBLANK(A674)),"",VLOOKUP($A674,Student_Registration!$B$5:$H$2000,2,0)))</f>
        <v/>
      </c>
      <c r="C674" s="63" t="str">
        <f>IF(AND(ISBLANK(A674)),"",VLOOKUP($A674,Student_Registration!$B$5:$H$2000,3,0))</f>
        <v/>
      </c>
      <c r="D674" s="65" t="str">
        <f>IF(AND(ISBLANK(A674)),"",VLOOKUP($A674,Student_Registration!$B$5:$H$2000,6,0))</f>
        <v/>
      </c>
      <c r="E674" s="57" t="str">
        <f>IF(AND(ISBLANK(A674)),"",VLOOKUP($A674,Student_Registration!$B$5:$H$2000,4,0))</f>
        <v/>
      </c>
      <c r="F674" s="63" t="str">
        <f>IF(AND(ISBLANK(A674)),"",VLOOKUP($A674,Student_Registration!$B$5:$H$2000,7,0))</f>
        <v/>
      </c>
      <c r="G674" s="63" t="str">
        <f>IF(AND(ISBLANK(A674)),"",VLOOKUP(A674,Student_Registration!$B$5:$H$2000,7,0)-SUMIF($A$5:A674,A674,$H$5:$H$5))</f>
        <v/>
      </c>
      <c r="H674" s="60"/>
      <c r="I674" s="60"/>
      <c r="J674" s="60"/>
      <c r="K674" s="60"/>
      <c r="L674" s="62"/>
    </row>
    <row r="675" spans="1:12" s="41" customFormat="1">
      <c r="A675" s="66"/>
      <c r="B675" s="64" t="str">
        <f>(IF(AND(ISBLANK(A675)),"",VLOOKUP($A675,Student_Registration!$B$5:$H$2000,2,0)))</f>
        <v/>
      </c>
      <c r="C675" s="63" t="str">
        <f>IF(AND(ISBLANK(A675)),"",VLOOKUP($A675,Student_Registration!$B$5:$H$2000,3,0))</f>
        <v/>
      </c>
      <c r="D675" s="65" t="str">
        <f>IF(AND(ISBLANK(A675)),"",VLOOKUP($A675,Student_Registration!$B$5:$H$2000,6,0))</f>
        <v/>
      </c>
      <c r="E675" s="57" t="str">
        <f>IF(AND(ISBLANK(A675)),"",VLOOKUP($A675,Student_Registration!$B$5:$H$2000,4,0))</f>
        <v/>
      </c>
      <c r="F675" s="63" t="str">
        <f>IF(AND(ISBLANK(A675)),"",VLOOKUP($A675,Student_Registration!$B$5:$H$2000,7,0))</f>
        <v/>
      </c>
      <c r="G675" s="63" t="str">
        <f>IF(AND(ISBLANK(A675)),"",VLOOKUP(A675,Student_Registration!$B$5:$H$2000,7,0)-SUMIF($A$5:A675,A675,$H$5:$H$5))</f>
        <v/>
      </c>
      <c r="H675" s="60"/>
      <c r="I675" s="60"/>
      <c r="J675" s="60"/>
      <c r="K675" s="60"/>
      <c r="L675" s="62"/>
    </row>
    <row r="676" spans="1:12" s="41" customFormat="1">
      <c r="A676" s="66"/>
      <c r="B676" s="64" t="str">
        <f>(IF(AND(ISBLANK(A676)),"",VLOOKUP($A676,Student_Registration!$B$5:$H$2000,2,0)))</f>
        <v/>
      </c>
      <c r="C676" s="63" t="str">
        <f>IF(AND(ISBLANK(A676)),"",VLOOKUP($A676,Student_Registration!$B$5:$H$2000,3,0))</f>
        <v/>
      </c>
      <c r="D676" s="65" t="str">
        <f>IF(AND(ISBLANK(A676)),"",VLOOKUP($A676,Student_Registration!$B$5:$H$2000,6,0))</f>
        <v/>
      </c>
      <c r="E676" s="57" t="str">
        <f>IF(AND(ISBLANK(A676)),"",VLOOKUP($A676,Student_Registration!$B$5:$H$2000,4,0))</f>
        <v/>
      </c>
      <c r="F676" s="63" t="str">
        <f>IF(AND(ISBLANK(A676)),"",VLOOKUP($A676,Student_Registration!$B$5:$H$2000,7,0))</f>
        <v/>
      </c>
      <c r="G676" s="63" t="str">
        <f>IF(AND(ISBLANK(A676)),"",VLOOKUP(A676,Student_Registration!$B$5:$H$2000,7,0)-SUMIF($A$5:A676,A676,$H$5:$H$5))</f>
        <v/>
      </c>
      <c r="H676" s="60"/>
      <c r="I676" s="60"/>
      <c r="J676" s="60"/>
      <c r="K676" s="60"/>
      <c r="L676" s="62"/>
    </row>
    <row r="677" spans="1:12" s="41" customFormat="1">
      <c r="A677" s="66"/>
      <c r="B677" s="64" t="str">
        <f>(IF(AND(ISBLANK(A677)),"",VLOOKUP($A677,Student_Registration!$B$5:$H$2000,2,0)))</f>
        <v/>
      </c>
      <c r="C677" s="63" t="str">
        <f>IF(AND(ISBLANK(A677)),"",VLOOKUP($A677,Student_Registration!$B$5:$H$2000,3,0))</f>
        <v/>
      </c>
      <c r="D677" s="65" t="str">
        <f>IF(AND(ISBLANK(A677)),"",VLOOKUP($A677,Student_Registration!$B$5:$H$2000,6,0))</f>
        <v/>
      </c>
      <c r="E677" s="57" t="str">
        <f>IF(AND(ISBLANK(A677)),"",VLOOKUP($A677,Student_Registration!$B$5:$H$2000,4,0))</f>
        <v/>
      </c>
      <c r="F677" s="63" t="str">
        <f>IF(AND(ISBLANK(A677)),"",VLOOKUP($A677,Student_Registration!$B$5:$H$2000,7,0))</f>
        <v/>
      </c>
      <c r="G677" s="63" t="str">
        <f>IF(AND(ISBLANK(A677)),"",VLOOKUP(A677,Student_Registration!$B$5:$H$2000,7,0)-SUMIF($A$5:A677,A677,$H$5:$H$5))</f>
        <v/>
      </c>
      <c r="H677" s="60"/>
      <c r="I677" s="60"/>
      <c r="J677" s="60"/>
      <c r="K677" s="60"/>
      <c r="L677" s="62"/>
    </row>
    <row r="678" spans="1:12" s="41" customFormat="1">
      <c r="A678" s="66"/>
      <c r="B678" s="64" t="str">
        <f>(IF(AND(ISBLANK(A678)),"",VLOOKUP($A678,Student_Registration!$B$5:$H$2000,2,0)))</f>
        <v/>
      </c>
      <c r="C678" s="63" t="str">
        <f>IF(AND(ISBLANK(A678)),"",VLOOKUP($A678,Student_Registration!$B$5:$H$2000,3,0))</f>
        <v/>
      </c>
      <c r="D678" s="65" t="str">
        <f>IF(AND(ISBLANK(A678)),"",VLOOKUP($A678,Student_Registration!$B$5:$H$2000,6,0))</f>
        <v/>
      </c>
      <c r="E678" s="57" t="str">
        <f>IF(AND(ISBLANK(A678)),"",VLOOKUP($A678,Student_Registration!$B$5:$H$2000,4,0))</f>
        <v/>
      </c>
      <c r="F678" s="63" t="str">
        <f>IF(AND(ISBLANK(A678)),"",VLOOKUP($A678,Student_Registration!$B$5:$H$2000,7,0))</f>
        <v/>
      </c>
      <c r="G678" s="63" t="str">
        <f>IF(AND(ISBLANK(A678)),"",VLOOKUP(A678,Student_Registration!$B$5:$H$2000,7,0)-SUMIF($A$5:A678,A678,$H$5:$H$5))</f>
        <v/>
      </c>
      <c r="H678" s="60"/>
      <c r="I678" s="60"/>
      <c r="J678" s="60"/>
      <c r="K678" s="60"/>
      <c r="L678" s="62"/>
    </row>
    <row r="679" spans="1:12" s="41" customFormat="1">
      <c r="A679" s="66"/>
      <c r="B679" s="64" t="str">
        <f>(IF(AND(ISBLANK(A679)),"",VLOOKUP($A679,Student_Registration!$B$5:$H$2000,2,0)))</f>
        <v/>
      </c>
      <c r="C679" s="63" t="str">
        <f>IF(AND(ISBLANK(A679)),"",VLOOKUP($A679,Student_Registration!$B$5:$H$2000,3,0))</f>
        <v/>
      </c>
      <c r="D679" s="65" t="str">
        <f>IF(AND(ISBLANK(A679)),"",VLOOKUP($A679,Student_Registration!$B$5:$H$2000,6,0))</f>
        <v/>
      </c>
      <c r="E679" s="57" t="str">
        <f>IF(AND(ISBLANK(A679)),"",VLOOKUP($A679,Student_Registration!$B$5:$H$2000,4,0))</f>
        <v/>
      </c>
      <c r="F679" s="63" t="str">
        <f>IF(AND(ISBLANK(A679)),"",VLOOKUP($A679,Student_Registration!$B$5:$H$2000,7,0))</f>
        <v/>
      </c>
      <c r="G679" s="63" t="str">
        <f>IF(AND(ISBLANK(A679)),"",VLOOKUP(A679,Student_Registration!$B$5:$H$2000,7,0)-SUMIF($A$5:A679,A679,$H$5:$H$5))</f>
        <v/>
      </c>
      <c r="H679" s="60"/>
      <c r="I679" s="60"/>
      <c r="J679" s="60"/>
      <c r="K679" s="60"/>
      <c r="L679" s="62"/>
    </row>
    <row r="680" spans="1:12" s="41" customFormat="1">
      <c r="A680" s="66"/>
      <c r="B680" s="64" t="str">
        <f>(IF(AND(ISBLANK(A680)),"",VLOOKUP($A680,Student_Registration!$B$5:$H$2000,2,0)))</f>
        <v/>
      </c>
      <c r="C680" s="63" t="str">
        <f>IF(AND(ISBLANK(A680)),"",VLOOKUP($A680,Student_Registration!$B$5:$H$2000,3,0))</f>
        <v/>
      </c>
      <c r="D680" s="65" t="str">
        <f>IF(AND(ISBLANK(A680)),"",VLOOKUP($A680,Student_Registration!$B$5:$H$2000,6,0))</f>
        <v/>
      </c>
      <c r="E680" s="57" t="str">
        <f>IF(AND(ISBLANK(A680)),"",VLOOKUP($A680,Student_Registration!$B$5:$H$2000,4,0))</f>
        <v/>
      </c>
      <c r="F680" s="63" t="str">
        <f>IF(AND(ISBLANK(A680)),"",VLOOKUP($A680,Student_Registration!$B$5:$H$2000,7,0))</f>
        <v/>
      </c>
      <c r="G680" s="63" t="str">
        <f>IF(AND(ISBLANK(A680)),"",VLOOKUP(A680,Student_Registration!$B$5:$H$2000,7,0)-SUMIF($A$5:A680,A680,$H$5:$H$5))</f>
        <v/>
      </c>
      <c r="H680" s="60"/>
      <c r="I680" s="60"/>
      <c r="J680" s="60"/>
      <c r="K680" s="60"/>
      <c r="L680" s="62"/>
    </row>
    <row r="681" spans="1:12" s="41" customFormat="1">
      <c r="A681" s="66"/>
      <c r="B681" s="64" t="str">
        <f>(IF(AND(ISBLANK(A681)),"",VLOOKUP($A681,Student_Registration!$B$5:$H$2000,2,0)))</f>
        <v/>
      </c>
      <c r="C681" s="63" t="str">
        <f>IF(AND(ISBLANK(A681)),"",VLOOKUP($A681,Student_Registration!$B$5:$H$2000,3,0))</f>
        <v/>
      </c>
      <c r="D681" s="65" t="str">
        <f>IF(AND(ISBLANK(A681)),"",VLOOKUP($A681,Student_Registration!$B$5:$H$2000,6,0))</f>
        <v/>
      </c>
      <c r="E681" s="57" t="str">
        <f>IF(AND(ISBLANK(A681)),"",VLOOKUP($A681,Student_Registration!$B$5:$H$2000,4,0))</f>
        <v/>
      </c>
      <c r="F681" s="63" t="str">
        <f>IF(AND(ISBLANK(A681)),"",VLOOKUP($A681,Student_Registration!$B$5:$H$2000,7,0))</f>
        <v/>
      </c>
      <c r="G681" s="63" t="str">
        <f>IF(AND(ISBLANK(A681)),"",VLOOKUP(A681,Student_Registration!$B$5:$H$2000,7,0)-SUMIF($A$5:A681,A681,$H$5:$H$5))</f>
        <v/>
      </c>
      <c r="H681" s="60"/>
      <c r="I681" s="60"/>
      <c r="J681" s="60"/>
      <c r="K681" s="60"/>
      <c r="L681" s="62"/>
    </row>
    <row r="682" spans="1:12" s="41" customFormat="1">
      <c r="A682" s="66"/>
      <c r="B682" s="64" t="str">
        <f>(IF(AND(ISBLANK(A682)),"",VLOOKUP($A682,Student_Registration!$B$5:$H$2000,2,0)))</f>
        <v/>
      </c>
      <c r="C682" s="63" t="str">
        <f>IF(AND(ISBLANK(A682)),"",VLOOKUP($A682,Student_Registration!$B$5:$H$2000,3,0))</f>
        <v/>
      </c>
      <c r="D682" s="65" t="str">
        <f>IF(AND(ISBLANK(A682)),"",VLOOKUP($A682,Student_Registration!$B$5:$H$2000,6,0))</f>
        <v/>
      </c>
      <c r="E682" s="57" t="str">
        <f>IF(AND(ISBLANK(A682)),"",VLOOKUP($A682,Student_Registration!$B$5:$H$2000,4,0))</f>
        <v/>
      </c>
      <c r="F682" s="63" t="str">
        <f>IF(AND(ISBLANK(A682)),"",VLOOKUP($A682,Student_Registration!$B$5:$H$2000,7,0))</f>
        <v/>
      </c>
      <c r="G682" s="63" t="str">
        <f>IF(AND(ISBLANK(A682)),"",VLOOKUP(A682,Student_Registration!$B$5:$H$2000,7,0)-SUMIF($A$5:A682,A682,$H$5:$H$5))</f>
        <v/>
      </c>
      <c r="H682" s="60"/>
      <c r="I682" s="60"/>
      <c r="J682" s="60"/>
      <c r="K682" s="60"/>
      <c r="L682" s="62"/>
    </row>
    <row r="683" spans="1:12" s="41" customFormat="1">
      <c r="A683" s="66"/>
      <c r="B683" s="64" t="str">
        <f>(IF(AND(ISBLANK(A683)),"",VLOOKUP($A683,Student_Registration!$B$5:$H$2000,2,0)))</f>
        <v/>
      </c>
      <c r="C683" s="63" t="str">
        <f>IF(AND(ISBLANK(A683)),"",VLOOKUP($A683,Student_Registration!$B$5:$H$2000,3,0))</f>
        <v/>
      </c>
      <c r="D683" s="65" t="str">
        <f>IF(AND(ISBLANK(A683)),"",VLOOKUP($A683,Student_Registration!$B$5:$H$2000,6,0))</f>
        <v/>
      </c>
      <c r="E683" s="57" t="str">
        <f>IF(AND(ISBLANK(A683)),"",VLOOKUP($A683,Student_Registration!$B$5:$H$2000,4,0))</f>
        <v/>
      </c>
      <c r="F683" s="63" t="str">
        <f>IF(AND(ISBLANK(A683)),"",VLOOKUP($A683,Student_Registration!$B$5:$H$2000,7,0))</f>
        <v/>
      </c>
      <c r="G683" s="63" t="str">
        <f>IF(AND(ISBLANK(A683)),"",VLOOKUP(A683,Student_Registration!$B$5:$H$2000,7,0)-SUMIF($A$5:A683,A683,$H$5:$H$5))</f>
        <v/>
      </c>
      <c r="H683" s="60"/>
      <c r="I683" s="60"/>
      <c r="J683" s="60"/>
      <c r="K683" s="60"/>
      <c r="L683" s="62"/>
    </row>
    <row r="684" spans="1:12" s="41" customFormat="1">
      <c r="A684" s="66"/>
      <c r="B684" s="64" t="str">
        <f>(IF(AND(ISBLANK(A684)),"",VLOOKUP($A684,Student_Registration!$B$5:$H$2000,2,0)))</f>
        <v/>
      </c>
      <c r="C684" s="63" t="str">
        <f>IF(AND(ISBLANK(A684)),"",VLOOKUP($A684,Student_Registration!$B$5:$H$2000,3,0))</f>
        <v/>
      </c>
      <c r="D684" s="65" t="str">
        <f>IF(AND(ISBLANK(A684)),"",VLOOKUP($A684,Student_Registration!$B$5:$H$2000,6,0))</f>
        <v/>
      </c>
      <c r="E684" s="57" t="str">
        <f>IF(AND(ISBLANK(A684)),"",VLOOKUP($A684,Student_Registration!$B$5:$H$2000,4,0))</f>
        <v/>
      </c>
      <c r="F684" s="63" t="str">
        <f>IF(AND(ISBLANK(A684)),"",VLOOKUP($A684,Student_Registration!$B$5:$H$2000,7,0))</f>
        <v/>
      </c>
      <c r="G684" s="63" t="str">
        <f>IF(AND(ISBLANK(A684)),"",VLOOKUP(A684,Student_Registration!$B$5:$H$2000,7,0)-SUMIF($A$5:A684,A684,$H$5:$H$5))</f>
        <v/>
      </c>
      <c r="H684" s="60"/>
      <c r="I684" s="60"/>
      <c r="J684" s="60"/>
      <c r="K684" s="60"/>
      <c r="L684" s="62"/>
    </row>
    <row r="685" spans="1:12" s="41" customFormat="1">
      <c r="A685" s="66"/>
      <c r="B685" s="64" t="str">
        <f>(IF(AND(ISBLANK(A685)),"",VLOOKUP($A685,Student_Registration!$B$5:$H$2000,2,0)))</f>
        <v/>
      </c>
      <c r="C685" s="63" t="str">
        <f>IF(AND(ISBLANK(A685)),"",VLOOKUP($A685,Student_Registration!$B$5:$H$2000,3,0))</f>
        <v/>
      </c>
      <c r="D685" s="65" t="str">
        <f>IF(AND(ISBLANK(A685)),"",VLOOKUP($A685,Student_Registration!$B$5:$H$2000,6,0))</f>
        <v/>
      </c>
      <c r="E685" s="57" t="str">
        <f>IF(AND(ISBLANK(A685)),"",VLOOKUP($A685,Student_Registration!$B$5:$H$2000,4,0))</f>
        <v/>
      </c>
      <c r="F685" s="63" t="str">
        <f>IF(AND(ISBLANK(A685)),"",VLOOKUP($A685,Student_Registration!$B$5:$H$2000,7,0))</f>
        <v/>
      </c>
      <c r="G685" s="63" t="str">
        <f>IF(AND(ISBLANK(A685)),"",VLOOKUP(A685,Student_Registration!$B$5:$H$2000,7,0)-SUMIF($A$5:A685,A685,$H$5:$H$5))</f>
        <v/>
      </c>
      <c r="H685" s="60"/>
      <c r="I685" s="60"/>
      <c r="J685" s="60"/>
      <c r="K685" s="60"/>
      <c r="L685" s="62"/>
    </row>
    <row r="686" spans="1:12" s="41" customFormat="1">
      <c r="A686" s="66"/>
      <c r="B686" s="64" t="str">
        <f>(IF(AND(ISBLANK(A686)),"",VLOOKUP($A686,Student_Registration!$B$5:$H$2000,2,0)))</f>
        <v/>
      </c>
      <c r="C686" s="63" t="str">
        <f>IF(AND(ISBLANK(A686)),"",VLOOKUP($A686,Student_Registration!$B$5:$H$2000,3,0))</f>
        <v/>
      </c>
      <c r="D686" s="65" t="str">
        <f>IF(AND(ISBLANK(A686)),"",VLOOKUP($A686,Student_Registration!$B$5:$H$2000,6,0))</f>
        <v/>
      </c>
      <c r="E686" s="57" t="str">
        <f>IF(AND(ISBLANK(A686)),"",VLOOKUP($A686,Student_Registration!$B$5:$H$2000,4,0))</f>
        <v/>
      </c>
      <c r="F686" s="63" t="str">
        <f>IF(AND(ISBLANK(A686)),"",VLOOKUP($A686,Student_Registration!$B$5:$H$2000,7,0))</f>
        <v/>
      </c>
      <c r="G686" s="63" t="str">
        <f>IF(AND(ISBLANK(A686)),"",VLOOKUP(A686,Student_Registration!$B$5:$H$2000,7,0)-SUMIF($A$5:A686,A686,$H$5:$H$5))</f>
        <v/>
      </c>
      <c r="H686" s="60"/>
      <c r="I686" s="60"/>
      <c r="J686" s="60"/>
      <c r="K686" s="60"/>
      <c r="L686" s="62"/>
    </row>
    <row r="687" spans="1:12" s="41" customFormat="1">
      <c r="A687" s="66"/>
      <c r="B687" s="64" t="str">
        <f>(IF(AND(ISBLANK(A687)),"",VLOOKUP($A687,Student_Registration!$B$5:$H$2000,2,0)))</f>
        <v/>
      </c>
      <c r="C687" s="63" t="str">
        <f>IF(AND(ISBLANK(A687)),"",VLOOKUP($A687,Student_Registration!$B$5:$H$2000,3,0))</f>
        <v/>
      </c>
      <c r="D687" s="65" t="str">
        <f>IF(AND(ISBLANK(A687)),"",VLOOKUP($A687,Student_Registration!$B$5:$H$2000,6,0))</f>
        <v/>
      </c>
      <c r="E687" s="57" t="str">
        <f>IF(AND(ISBLANK(A687)),"",VLOOKUP($A687,Student_Registration!$B$5:$H$2000,4,0))</f>
        <v/>
      </c>
      <c r="F687" s="63" t="str">
        <f>IF(AND(ISBLANK(A687)),"",VLOOKUP($A687,Student_Registration!$B$5:$H$2000,7,0))</f>
        <v/>
      </c>
      <c r="G687" s="63" t="str">
        <f>IF(AND(ISBLANK(A687)),"",VLOOKUP(A687,Student_Registration!$B$5:$H$2000,7,0)-SUMIF($A$5:A687,A687,$H$5:$H$5))</f>
        <v/>
      </c>
      <c r="H687" s="60"/>
      <c r="I687" s="60"/>
      <c r="J687" s="60"/>
      <c r="K687" s="60"/>
      <c r="L687" s="62"/>
    </row>
    <row r="688" spans="1:12" s="41" customFormat="1">
      <c r="A688" s="66"/>
      <c r="B688" s="64" t="str">
        <f>(IF(AND(ISBLANK(A688)),"",VLOOKUP($A688,Student_Registration!$B$5:$H$2000,2,0)))</f>
        <v/>
      </c>
      <c r="C688" s="63" t="str">
        <f>IF(AND(ISBLANK(A688)),"",VLOOKUP($A688,Student_Registration!$B$5:$H$2000,3,0))</f>
        <v/>
      </c>
      <c r="D688" s="65" t="str">
        <f>IF(AND(ISBLANK(A688)),"",VLOOKUP($A688,Student_Registration!$B$5:$H$2000,6,0))</f>
        <v/>
      </c>
      <c r="E688" s="57" t="str">
        <f>IF(AND(ISBLANK(A688)),"",VLOOKUP($A688,Student_Registration!$B$5:$H$2000,4,0))</f>
        <v/>
      </c>
      <c r="F688" s="63" t="str">
        <f>IF(AND(ISBLANK(A688)),"",VLOOKUP($A688,Student_Registration!$B$5:$H$2000,7,0))</f>
        <v/>
      </c>
      <c r="G688" s="63" t="str">
        <f>IF(AND(ISBLANK(A688)),"",VLOOKUP(A688,Student_Registration!$B$5:$H$2000,7,0)-SUMIF($A$5:A688,A688,$H$5:$H$5))</f>
        <v/>
      </c>
      <c r="H688" s="60"/>
      <c r="I688" s="60"/>
      <c r="J688" s="60"/>
      <c r="K688" s="60"/>
      <c r="L688" s="62"/>
    </row>
    <row r="689" spans="1:12" s="41" customFormat="1">
      <c r="A689" s="66"/>
      <c r="B689" s="64" t="str">
        <f>(IF(AND(ISBLANK(A689)),"",VLOOKUP($A689,Student_Registration!$B$5:$H$2000,2,0)))</f>
        <v/>
      </c>
      <c r="C689" s="63" t="str">
        <f>IF(AND(ISBLANK(A689)),"",VLOOKUP($A689,Student_Registration!$B$5:$H$2000,3,0))</f>
        <v/>
      </c>
      <c r="D689" s="65" t="str">
        <f>IF(AND(ISBLANK(A689)),"",VLOOKUP($A689,Student_Registration!$B$5:$H$2000,6,0))</f>
        <v/>
      </c>
      <c r="E689" s="57" t="str">
        <f>IF(AND(ISBLANK(A689)),"",VLOOKUP($A689,Student_Registration!$B$5:$H$2000,4,0))</f>
        <v/>
      </c>
      <c r="F689" s="63" t="str">
        <f>IF(AND(ISBLANK(A689)),"",VLOOKUP($A689,Student_Registration!$B$5:$H$2000,7,0))</f>
        <v/>
      </c>
      <c r="G689" s="63" t="str">
        <f>IF(AND(ISBLANK(A689)),"",VLOOKUP(A689,Student_Registration!$B$5:$H$2000,7,0)-SUMIF($A$5:A689,A689,$H$5:$H$5))</f>
        <v/>
      </c>
      <c r="H689" s="60"/>
      <c r="I689" s="60"/>
      <c r="J689" s="60"/>
      <c r="K689" s="60"/>
      <c r="L689" s="62"/>
    </row>
    <row r="690" spans="1:12" s="41" customFormat="1">
      <c r="A690" s="66"/>
      <c r="B690" s="64" t="str">
        <f>(IF(AND(ISBLANK(A690)),"",VLOOKUP($A690,Student_Registration!$B$5:$H$2000,2,0)))</f>
        <v/>
      </c>
      <c r="C690" s="63" t="str">
        <f>IF(AND(ISBLANK(A690)),"",VLOOKUP($A690,Student_Registration!$B$5:$H$2000,3,0))</f>
        <v/>
      </c>
      <c r="D690" s="65" t="str">
        <f>IF(AND(ISBLANK(A690)),"",VLOOKUP($A690,Student_Registration!$B$5:$H$2000,6,0))</f>
        <v/>
      </c>
      <c r="E690" s="57" t="str">
        <f>IF(AND(ISBLANK(A690)),"",VLOOKUP($A690,Student_Registration!$B$5:$H$2000,4,0))</f>
        <v/>
      </c>
      <c r="F690" s="63" t="str">
        <f>IF(AND(ISBLANK(A690)),"",VLOOKUP($A690,Student_Registration!$B$5:$H$2000,7,0))</f>
        <v/>
      </c>
      <c r="G690" s="63" t="str">
        <f>IF(AND(ISBLANK(A690)),"",VLOOKUP(A690,Student_Registration!$B$5:$H$2000,7,0)-SUMIF($A$5:A690,A690,$H$5:$H$5))</f>
        <v/>
      </c>
      <c r="H690" s="60"/>
      <c r="I690" s="60"/>
      <c r="J690" s="60"/>
      <c r="K690" s="60"/>
      <c r="L690" s="62"/>
    </row>
    <row r="691" spans="1:12" s="41" customFormat="1">
      <c r="A691" s="66"/>
      <c r="B691" s="64" t="str">
        <f>(IF(AND(ISBLANK(A691)),"",VLOOKUP($A691,Student_Registration!$B$5:$H$2000,2,0)))</f>
        <v/>
      </c>
      <c r="C691" s="63" t="str">
        <f>IF(AND(ISBLANK(A691)),"",VLOOKUP($A691,Student_Registration!$B$5:$H$2000,3,0))</f>
        <v/>
      </c>
      <c r="D691" s="65" t="str">
        <f>IF(AND(ISBLANK(A691)),"",VLOOKUP($A691,Student_Registration!$B$5:$H$2000,6,0))</f>
        <v/>
      </c>
      <c r="E691" s="57" t="str">
        <f>IF(AND(ISBLANK(A691)),"",VLOOKUP($A691,Student_Registration!$B$5:$H$2000,4,0))</f>
        <v/>
      </c>
      <c r="F691" s="63" t="str">
        <f>IF(AND(ISBLANK(A691)),"",VLOOKUP($A691,Student_Registration!$B$5:$H$2000,7,0))</f>
        <v/>
      </c>
      <c r="G691" s="63" t="str">
        <f>IF(AND(ISBLANK(A691)),"",VLOOKUP(A691,Student_Registration!$B$5:$H$2000,7,0)-SUMIF($A$5:A691,A691,$H$5:$H$5))</f>
        <v/>
      </c>
      <c r="H691" s="60"/>
      <c r="I691" s="60"/>
      <c r="J691" s="60"/>
      <c r="K691" s="60"/>
      <c r="L691" s="62"/>
    </row>
    <row r="692" spans="1:12" s="41" customFormat="1">
      <c r="A692" s="66"/>
      <c r="B692" s="64" t="str">
        <f>(IF(AND(ISBLANK(A692)),"",VLOOKUP($A692,Student_Registration!$B$5:$H$2000,2,0)))</f>
        <v/>
      </c>
      <c r="C692" s="63" t="str">
        <f>IF(AND(ISBLANK(A692)),"",VLOOKUP($A692,Student_Registration!$B$5:$H$2000,3,0))</f>
        <v/>
      </c>
      <c r="D692" s="65" t="str">
        <f>IF(AND(ISBLANK(A692)),"",VLOOKUP($A692,Student_Registration!$B$5:$H$2000,6,0))</f>
        <v/>
      </c>
      <c r="E692" s="57" t="str">
        <f>IF(AND(ISBLANK(A692)),"",VLOOKUP($A692,Student_Registration!$B$5:$H$2000,4,0))</f>
        <v/>
      </c>
      <c r="F692" s="63" t="str">
        <f>IF(AND(ISBLANK(A692)),"",VLOOKUP($A692,Student_Registration!$B$5:$H$2000,7,0))</f>
        <v/>
      </c>
      <c r="G692" s="63" t="str">
        <f>IF(AND(ISBLANK(A692)),"",VLOOKUP(A692,Student_Registration!$B$5:$H$2000,7,0)-SUMIF($A$5:A692,A692,$H$5:$H$5))</f>
        <v/>
      </c>
      <c r="H692" s="60"/>
      <c r="I692" s="60"/>
      <c r="J692" s="60"/>
      <c r="K692" s="60"/>
      <c r="L692" s="62"/>
    </row>
    <row r="693" spans="1:12" s="41" customFormat="1">
      <c r="A693" s="66"/>
      <c r="B693" s="64" t="str">
        <f>(IF(AND(ISBLANK(A693)),"",VLOOKUP($A693,Student_Registration!$B$5:$H$2000,2,0)))</f>
        <v/>
      </c>
      <c r="C693" s="63" t="str">
        <f>IF(AND(ISBLANK(A693)),"",VLOOKUP($A693,Student_Registration!$B$5:$H$2000,3,0))</f>
        <v/>
      </c>
      <c r="D693" s="65" t="str">
        <f>IF(AND(ISBLANK(A693)),"",VLOOKUP($A693,Student_Registration!$B$5:$H$2000,6,0))</f>
        <v/>
      </c>
      <c r="E693" s="57" t="str">
        <f>IF(AND(ISBLANK(A693)),"",VLOOKUP($A693,Student_Registration!$B$5:$H$2000,4,0))</f>
        <v/>
      </c>
      <c r="F693" s="63" t="str">
        <f>IF(AND(ISBLANK(A693)),"",VLOOKUP($A693,Student_Registration!$B$5:$H$2000,7,0))</f>
        <v/>
      </c>
      <c r="G693" s="63" t="str">
        <f>IF(AND(ISBLANK(A693)),"",VLOOKUP(A693,Student_Registration!$B$5:$H$2000,7,0)-SUMIF($A$5:A693,A693,$H$5:$H$5))</f>
        <v/>
      </c>
      <c r="H693" s="60"/>
      <c r="I693" s="60"/>
      <c r="J693" s="60"/>
      <c r="K693" s="60"/>
      <c r="L693" s="62"/>
    </row>
    <row r="694" spans="1:12" s="41" customFormat="1">
      <c r="A694" s="66"/>
      <c r="B694" s="64" t="str">
        <f>(IF(AND(ISBLANK(A694)),"",VLOOKUP($A694,Student_Registration!$B$5:$H$2000,2,0)))</f>
        <v/>
      </c>
      <c r="C694" s="63" t="str">
        <f>IF(AND(ISBLANK(A694)),"",VLOOKUP($A694,Student_Registration!$B$5:$H$2000,3,0))</f>
        <v/>
      </c>
      <c r="D694" s="65" t="str">
        <f>IF(AND(ISBLANK(A694)),"",VLOOKUP($A694,Student_Registration!$B$5:$H$2000,6,0))</f>
        <v/>
      </c>
      <c r="E694" s="57" t="str">
        <f>IF(AND(ISBLANK(A694)),"",VLOOKUP($A694,Student_Registration!$B$5:$H$2000,4,0))</f>
        <v/>
      </c>
      <c r="F694" s="63" t="str">
        <f>IF(AND(ISBLANK(A694)),"",VLOOKUP($A694,Student_Registration!$B$5:$H$2000,7,0))</f>
        <v/>
      </c>
      <c r="G694" s="63" t="str">
        <f>IF(AND(ISBLANK(A694)),"",VLOOKUP(A694,Student_Registration!$B$5:$H$2000,7,0)-SUMIF($A$5:A694,A694,$H$5:$H$5))</f>
        <v/>
      </c>
      <c r="H694" s="60"/>
      <c r="I694" s="60"/>
      <c r="J694" s="60"/>
      <c r="K694" s="60"/>
      <c r="L694" s="62"/>
    </row>
    <row r="695" spans="1:12" s="41" customFormat="1">
      <c r="A695" s="66"/>
      <c r="B695" s="64" t="str">
        <f>(IF(AND(ISBLANK(A695)),"",VLOOKUP($A695,Student_Registration!$B$5:$H$2000,2,0)))</f>
        <v/>
      </c>
      <c r="C695" s="63" t="str">
        <f>IF(AND(ISBLANK(A695)),"",VLOOKUP($A695,Student_Registration!$B$5:$H$2000,3,0))</f>
        <v/>
      </c>
      <c r="D695" s="65" t="str">
        <f>IF(AND(ISBLANK(A695)),"",VLOOKUP($A695,Student_Registration!$B$5:$H$2000,6,0))</f>
        <v/>
      </c>
      <c r="E695" s="57" t="str">
        <f>IF(AND(ISBLANK(A695)),"",VLOOKUP($A695,Student_Registration!$B$5:$H$2000,4,0))</f>
        <v/>
      </c>
      <c r="F695" s="63" t="str">
        <f>IF(AND(ISBLANK(A695)),"",VLOOKUP($A695,Student_Registration!$B$5:$H$2000,7,0))</f>
        <v/>
      </c>
      <c r="G695" s="63" t="str">
        <f>IF(AND(ISBLANK(A695)),"",VLOOKUP(A695,Student_Registration!$B$5:$H$2000,7,0)-SUMIF($A$5:A695,A695,$H$5:$H$5))</f>
        <v/>
      </c>
      <c r="H695" s="60"/>
      <c r="I695" s="60"/>
      <c r="J695" s="60"/>
      <c r="K695" s="60"/>
      <c r="L695" s="62"/>
    </row>
    <row r="696" spans="1:12" s="41" customFormat="1">
      <c r="A696" s="66"/>
      <c r="B696" s="64" t="str">
        <f>(IF(AND(ISBLANK(A696)),"",VLOOKUP($A696,Student_Registration!$B$5:$H$2000,2,0)))</f>
        <v/>
      </c>
      <c r="C696" s="63" t="str">
        <f>IF(AND(ISBLANK(A696)),"",VLOOKUP($A696,Student_Registration!$B$5:$H$2000,3,0))</f>
        <v/>
      </c>
      <c r="D696" s="65" t="str">
        <f>IF(AND(ISBLANK(A696)),"",VLOOKUP($A696,Student_Registration!$B$5:$H$2000,6,0))</f>
        <v/>
      </c>
      <c r="E696" s="57" t="str">
        <f>IF(AND(ISBLANK(A696)),"",VLOOKUP($A696,Student_Registration!$B$5:$H$2000,4,0))</f>
        <v/>
      </c>
      <c r="F696" s="63" t="str">
        <f>IF(AND(ISBLANK(A696)),"",VLOOKUP($A696,Student_Registration!$B$5:$H$2000,7,0))</f>
        <v/>
      </c>
      <c r="G696" s="63" t="str">
        <f>IF(AND(ISBLANK(A696)),"",VLOOKUP(A696,Student_Registration!$B$5:$H$2000,7,0)-SUMIF($A$5:A696,A696,$H$5:$H$5))</f>
        <v/>
      </c>
      <c r="H696" s="60"/>
      <c r="I696" s="60"/>
      <c r="J696" s="60"/>
      <c r="K696" s="60"/>
      <c r="L696" s="62"/>
    </row>
    <row r="697" spans="1:12" s="41" customFormat="1">
      <c r="A697" s="66"/>
      <c r="B697" s="64" t="str">
        <f>(IF(AND(ISBLANK(A697)),"",VLOOKUP($A697,Student_Registration!$B$5:$H$2000,2,0)))</f>
        <v/>
      </c>
      <c r="C697" s="63" t="str">
        <f>IF(AND(ISBLANK(A697)),"",VLOOKUP($A697,Student_Registration!$B$5:$H$2000,3,0))</f>
        <v/>
      </c>
      <c r="D697" s="65" t="str">
        <f>IF(AND(ISBLANK(A697)),"",VLOOKUP($A697,Student_Registration!$B$5:$H$2000,6,0))</f>
        <v/>
      </c>
      <c r="E697" s="57" t="str">
        <f>IF(AND(ISBLANK(A697)),"",VLOOKUP($A697,Student_Registration!$B$5:$H$2000,4,0))</f>
        <v/>
      </c>
      <c r="F697" s="63" t="str">
        <f>IF(AND(ISBLANK(A697)),"",VLOOKUP($A697,Student_Registration!$B$5:$H$2000,7,0))</f>
        <v/>
      </c>
      <c r="G697" s="63" t="str">
        <f>IF(AND(ISBLANK(A697)),"",VLOOKUP(A697,Student_Registration!$B$5:$H$2000,7,0)-SUMIF($A$5:A697,A697,$H$5:$H$5))</f>
        <v/>
      </c>
      <c r="H697" s="60"/>
      <c r="I697" s="60"/>
      <c r="J697" s="60"/>
      <c r="K697" s="60"/>
      <c r="L697" s="62"/>
    </row>
    <row r="698" spans="1:12" s="41" customFormat="1">
      <c r="A698" s="66"/>
      <c r="B698" s="64" t="str">
        <f>(IF(AND(ISBLANK(A698)),"",VLOOKUP($A698,Student_Registration!$B$5:$H$2000,2,0)))</f>
        <v/>
      </c>
      <c r="C698" s="63" t="str">
        <f>IF(AND(ISBLANK(A698)),"",VLOOKUP($A698,Student_Registration!$B$5:$H$2000,3,0))</f>
        <v/>
      </c>
      <c r="D698" s="65" t="str">
        <f>IF(AND(ISBLANK(A698)),"",VLOOKUP($A698,Student_Registration!$B$5:$H$2000,6,0))</f>
        <v/>
      </c>
      <c r="E698" s="57" t="str">
        <f>IF(AND(ISBLANK(A698)),"",VLOOKUP($A698,Student_Registration!$B$5:$H$2000,4,0))</f>
        <v/>
      </c>
      <c r="F698" s="63" t="str">
        <f>IF(AND(ISBLANK(A698)),"",VLOOKUP($A698,Student_Registration!$B$5:$H$2000,7,0))</f>
        <v/>
      </c>
      <c r="G698" s="63" t="str">
        <f>IF(AND(ISBLANK(A698)),"",VLOOKUP(A698,Student_Registration!$B$5:$H$2000,7,0)-SUMIF($A$5:A698,A698,$H$5:$H$5))</f>
        <v/>
      </c>
      <c r="H698" s="60"/>
      <c r="I698" s="60"/>
      <c r="J698" s="60"/>
      <c r="K698" s="60"/>
      <c r="L698" s="62"/>
    </row>
    <row r="699" spans="1:12" s="41" customFormat="1">
      <c r="A699" s="66"/>
      <c r="B699" s="64" t="str">
        <f>(IF(AND(ISBLANK(A699)),"",VLOOKUP($A699,Student_Registration!$B$5:$H$2000,2,0)))</f>
        <v/>
      </c>
      <c r="C699" s="63" t="str">
        <f>IF(AND(ISBLANK(A699)),"",VLOOKUP($A699,Student_Registration!$B$5:$H$2000,3,0))</f>
        <v/>
      </c>
      <c r="D699" s="65" t="str">
        <f>IF(AND(ISBLANK(A699)),"",VLOOKUP($A699,Student_Registration!$B$5:$H$2000,6,0))</f>
        <v/>
      </c>
      <c r="E699" s="57" t="str">
        <f>IF(AND(ISBLANK(A699)),"",VLOOKUP($A699,Student_Registration!$B$5:$H$2000,4,0))</f>
        <v/>
      </c>
      <c r="F699" s="63" t="str">
        <f>IF(AND(ISBLANK(A699)),"",VLOOKUP($A699,Student_Registration!$B$5:$H$2000,7,0))</f>
        <v/>
      </c>
      <c r="G699" s="63" t="str">
        <f>IF(AND(ISBLANK(A699)),"",VLOOKUP(A699,Student_Registration!$B$5:$H$2000,7,0)-SUMIF($A$5:A699,A699,$H$5:$H$5))</f>
        <v/>
      </c>
      <c r="H699" s="60"/>
      <c r="I699" s="60"/>
      <c r="J699" s="60"/>
      <c r="K699" s="60"/>
      <c r="L699" s="62"/>
    </row>
    <row r="700" spans="1:12" s="41" customFormat="1">
      <c r="A700" s="66"/>
      <c r="B700" s="64" t="str">
        <f>(IF(AND(ISBLANK(A700)),"",VLOOKUP($A700,Student_Registration!$B$5:$H$2000,2,0)))</f>
        <v/>
      </c>
      <c r="C700" s="63" t="str">
        <f>IF(AND(ISBLANK(A700)),"",VLOOKUP($A700,Student_Registration!$B$5:$H$2000,3,0))</f>
        <v/>
      </c>
      <c r="D700" s="65" t="str">
        <f>IF(AND(ISBLANK(A700)),"",VLOOKUP($A700,Student_Registration!$B$5:$H$2000,6,0))</f>
        <v/>
      </c>
      <c r="E700" s="57" t="str">
        <f>IF(AND(ISBLANK(A700)),"",VLOOKUP($A700,Student_Registration!$B$5:$H$2000,4,0))</f>
        <v/>
      </c>
      <c r="F700" s="63" t="str">
        <f>IF(AND(ISBLANK(A700)),"",VLOOKUP($A700,Student_Registration!$B$5:$H$2000,7,0))</f>
        <v/>
      </c>
      <c r="G700" s="63" t="str">
        <f>IF(AND(ISBLANK(A700)),"",VLOOKUP(A700,Student_Registration!$B$5:$H$2000,7,0)-SUMIF($A$5:A700,A700,$H$5:$H$5))</f>
        <v/>
      </c>
      <c r="H700" s="60"/>
      <c r="I700" s="60"/>
      <c r="J700" s="60"/>
      <c r="K700" s="60"/>
      <c r="L700" s="62"/>
    </row>
    <row r="701" spans="1:12" s="41" customFormat="1">
      <c r="A701" s="66"/>
      <c r="B701" s="64" t="str">
        <f>(IF(AND(ISBLANK(A701)),"",VLOOKUP($A701,Student_Registration!$B$5:$H$2000,2,0)))</f>
        <v/>
      </c>
      <c r="C701" s="63" t="str">
        <f>IF(AND(ISBLANK(A701)),"",VLOOKUP($A701,Student_Registration!$B$5:$H$2000,3,0))</f>
        <v/>
      </c>
      <c r="D701" s="65" t="str">
        <f>IF(AND(ISBLANK(A701)),"",VLOOKUP($A701,Student_Registration!$B$5:$H$2000,6,0))</f>
        <v/>
      </c>
      <c r="E701" s="57" t="str">
        <f>IF(AND(ISBLANK(A701)),"",VLOOKUP($A701,Student_Registration!$B$5:$H$2000,4,0))</f>
        <v/>
      </c>
      <c r="F701" s="63" t="str">
        <f>IF(AND(ISBLANK(A701)),"",VLOOKUP($A701,Student_Registration!$B$5:$H$2000,7,0))</f>
        <v/>
      </c>
      <c r="G701" s="63" t="str">
        <f>IF(AND(ISBLANK(A701)),"",VLOOKUP(A701,Student_Registration!$B$5:$H$2000,7,0)-SUMIF($A$5:A701,A701,$H$5:$H$5))</f>
        <v/>
      </c>
      <c r="H701" s="60"/>
      <c r="I701" s="60"/>
      <c r="J701" s="60"/>
      <c r="K701" s="60"/>
      <c r="L701" s="62"/>
    </row>
    <row r="702" spans="1:12" s="41" customFormat="1">
      <c r="A702" s="66"/>
      <c r="B702" s="64" t="str">
        <f>(IF(AND(ISBLANK(A702)),"",VLOOKUP($A702,Student_Registration!$B$5:$H$2000,2,0)))</f>
        <v/>
      </c>
      <c r="C702" s="63" t="str">
        <f>IF(AND(ISBLANK(A702)),"",VLOOKUP($A702,Student_Registration!$B$5:$H$2000,3,0))</f>
        <v/>
      </c>
      <c r="D702" s="65" t="str">
        <f>IF(AND(ISBLANK(A702)),"",VLOOKUP($A702,Student_Registration!$B$5:$H$2000,6,0))</f>
        <v/>
      </c>
      <c r="E702" s="57" t="str">
        <f>IF(AND(ISBLANK(A702)),"",VLOOKUP($A702,Student_Registration!$B$5:$H$2000,4,0))</f>
        <v/>
      </c>
      <c r="F702" s="63" t="str">
        <f>IF(AND(ISBLANK(A702)),"",VLOOKUP($A702,Student_Registration!$B$5:$H$2000,7,0))</f>
        <v/>
      </c>
      <c r="G702" s="63" t="str">
        <f>IF(AND(ISBLANK(A702)),"",VLOOKUP(A702,Student_Registration!$B$5:$H$2000,7,0)-SUMIF($A$5:A702,A702,$H$5:$H$5))</f>
        <v/>
      </c>
      <c r="H702" s="60"/>
      <c r="I702" s="60"/>
      <c r="J702" s="60"/>
      <c r="K702" s="60"/>
      <c r="L702" s="62"/>
    </row>
    <row r="703" spans="1:12" s="41" customFormat="1">
      <c r="A703" s="66"/>
      <c r="B703" s="64" t="str">
        <f>(IF(AND(ISBLANK(A703)),"",VLOOKUP($A703,Student_Registration!$B$5:$H$2000,2,0)))</f>
        <v/>
      </c>
      <c r="C703" s="63" t="str">
        <f>IF(AND(ISBLANK(A703)),"",VLOOKUP($A703,Student_Registration!$B$5:$H$2000,3,0))</f>
        <v/>
      </c>
      <c r="D703" s="65" t="str">
        <f>IF(AND(ISBLANK(A703)),"",VLOOKUP($A703,Student_Registration!$B$5:$H$2000,6,0))</f>
        <v/>
      </c>
      <c r="E703" s="57" t="str">
        <f>IF(AND(ISBLANK(A703)),"",VLOOKUP($A703,Student_Registration!$B$5:$H$2000,4,0))</f>
        <v/>
      </c>
      <c r="F703" s="63" t="str">
        <f>IF(AND(ISBLANK(A703)),"",VLOOKUP($A703,Student_Registration!$B$5:$H$2000,7,0))</f>
        <v/>
      </c>
      <c r="G703" s="63" t="str">
        <f>IF(AND(ISBLANK(A703)),"",VLOOKUP(A703,Student_Registration!$B$5:$H$2000,7,0)-SUMIF($A$5:A703,A703,$H$5:$H$5))</f>
        <v/>
      </c>
      <c r="H703" s="60"/>
      <c r="I703" s="60"/>
      <c r="J703" s="60"/>
      <c r="K703" s="60"/>
      <c r="L703" s="62"/>
    </row>
    <row r="704" spans="1:12" s="41" customFormat="1">
      <c r="A704" s="66"/>
      <c r="B704" s="64" t="str">
        <f>(IF(AND(ISBLANK(A704)),"",VLOOKUP($A704,Student_Registration!$B$5:$H$2000,2,0)))</f>
        <v/>
      </c>
      <c r="C704" s="63" t="str">
        <f>IF(AND(ISBLANK(A704)),"",VLOOKUP($A704,Student_Registration!$B$5:$H$2000,3,0))</f>
        <v/>
      </c>
      <c r="D704" s="65" t="str">
        <f>IF(AND(ISBLANK(A704)),"",VLOOKUP($A704,Student_Registration!$B$5:$H$2000,6,0))</f>
        <v/>
      </c>
      <c r="E704" s="57" t="str">
        <f>IF(AND(ISBLANK(A704)),"",VLOOKUP($A704,Student_Registration!$B$5:$H$2000,4,0))</f>
        <v/>
      </c>
      <c r="F704" s="63" t="str">
        <f>IF(AND(ISBLANK(A704)),"",VLOOKUP($A704,Student_Registration!$B$5:$H$2000,7,0))</f>
        <v/>
      </c>
      <c r="G704" s="63" t="str">
        <f>IF(AND(ISBLANK(A704)),"",VLOOKUP(A704,Student_Registration!$B$5:$H$2000,7,0)-SUMIF($A$5:A704,A704,$H$5:$H$5))</f>
        <v/>
      </c>
      <c r="H704" s="60"/>
      <c r="I704" s="60"/>
      <c r="J704" s="60"/>
      <c r="K704" s="60"/>
      <c r="L704" s="62"/>
    </row>
    <row r="705" spans="1:12" s="41" customFormat="1">
      <c r="A705" s="66"/>
      <c r="B705" s="64" t="str">
        <f>(IF(AND(ISBLANK(A705)),"",VLOOKUP($A705,Student_Registration!$B$5:$H$2000,2,0)))</f>
        <v/>
      </c>
      <c r="C705" s="63" t="str">
        <f>IF(AND(ISBLANK(A705)),"",VLOOKUP($A705,Student_Registration!$B$5:$H$2000,3,0))</f>
        <v/>
      </c>
      <c r="D705" s="65" t="str">
        <f>IF(AND(ISBLANK(A705)),"",VLOOKUP($A705,Student_Registration!$B$5:$H$2000,6,0))</f>
        <v/>
      </c>
      <c r="E705" s="57" t="str">
        <f>IF(AND(ISBLANK(A705)),"",VLOOKUP($A705,Student_Registration!$B$5:$H$2000,4,0))</f>
        <v/>
      </c>
      <c r="F705" s="63" t="str">
        <f>IF(AND(ISBLANK(A705)),"",VLOOKUP($A705,Student_Registration!$B$5:$H$2000,7,0))</f>
        <v/>
      </c>
      <c r="G705" s="63" t="str">
        <f>IF(AND(ISBLANK(A705)),"",VLOOKUP(A705,Student_Registration!$B$5:$H$2000,7,0)-SUMIF($A$5:A705,A705,$H$5:$H$5))</f>
        <v/>
      </c>
      <c r="H705" s="60"/>
      <c r="I705" s="60"/>
      <c r="J705" s="60"/>
      <c r="K705" s="60"/>
      <c r="L705" s="62"/>
    </row>
    <row r="706" spans="1:12" s="41" customFormat="1">
      <c r="A706" s="66"/>
      <c r="B706" s="64" t="str">
        <f>(IF(AND(ISBLANK(A706)),"",VLOOKUP($A706,Student_Registration!$B$5:$H$2000,2,0)))</f>
        <v/>
      </c>
      <c r="C706" s="63" t="str">
        <f>IF(AND(ISBLANK(A706)),"",VLOOKUP($A706,Student_Registration!$B$5:$H$2000,3,0))</f>
        <v/>
      </c>
      <c r="D706" s="65" t="str">
        <f>IF(AND(ISBLANK(A706)),"",VLOOKUP($A706,Student_Registration!$B$5:$H$2000,6,0))</f>
        <v/>
      </c>
      <c r="E706" s="57" t="str">
        <f>IF(AND(ISBLANK(A706)),"",VLOOKUP($A706,Student_Registration!$B$5:$H$2000,4,0))</f>
        <v/>
      </c>
      <c r="F706" s="63" t="str">
        <f>IF(AND(ISBLANK(A706)),"",VLOOKUP($A706,Student_Registration!$B$5:$H$2000,7,0))</f>
        <v/>
      </c>
      <c r="G706" s="63" t="str">
        <f>IF(AND(ISBLANK(A706)),"",VLOOKUP(A706,Student_Registration!$B$5:$H$2000,7,0)-SUMIF($A$5:A706,A706,$H$5:$H$5))</f>
        <v/>
      </c>
      <c r="H706" s="60"/>
      <c r="I706" s="60"/>
      <c r="J706" s="60"/>
      <c r="K706" s="60"/>
      <c r="L706" s="62"/>
    </row>
    <row r="707" spans="1:12" s="41" customFormat="1">
      <c r="A707" s="66"/>
      <c r="B707" s="64" t="str">
        <f>(IF(AND(ISBLANK(A707)),"",VLOOKUP($A707,Student_Registration!$B$5:$H$2000,2,0)))</f>
        <v/>
      </c>
      <c r="C707" s="63" t="str">
        <f>IF(AND(ISBLANK(A707)),"",VLOOKUP($A707,Student_Registration!$B$5:$H$2000,3,0))</f>
        <v/>
      </c>
      <c r="D707" s="65" t="str">
        <f>IF(AND(ISBLANK(A707)),"",VLOOKUP($A707,Student_Registration!$B$5:$H$2000,6,0))</f>
        <v/>
      </c>
      <c r="E707" s="57" t="str">
        <f>IF(AND(ISBLANK(A707)),"",VLOOKUP($A707,Student_Registration!$B$5:$H$2000,4,0))</f>
        <v/>
      </c>
      <c r="F707" s="63" t="str">
        <f>IF(AND(ISBLANK(A707)),"",VLOOKUP($A707,Student_Registration!$B$5:$H$2000,7,0))</f>
        <v/>
      </c>
      <c r="G707" s="63" t="str">
        <f>IF(AND(ISBLANK(A707)),"",VLOOKUP(A707,Student_Registration!$B$5:$H$2000,7,0)-SUMIF($A$5:A707,A707,$H$5:$H$5))</f>
        <v/>
      </c>
      <c r="H707" s="60"/>
      <c r="I707" s="60"/>
      <c r="J707" s="60"/>
      <c r="K707" s="60"/>
      <c r="L707" s="62"/>
    </row>
    <row r="708" spans="1:12" s="41" customFormat="1">
      <c r="A708" s="66"/>
      <c r="B708" s="64" t="str">
        <f>(IF(AND(ISBLANK(A708)),"",VLOOKUP($A708,Student_Registration!$B$5:$H$2000,2,0)))</f>
        <v/>
      </c>
      <c r="C708" s="63" t="str">
        <f>IF(AND(ISBLANK(A708)),"",VLOOKUP($A708,Student_Registration!$B$5:$H$2000,3,0))</f>
        <v/>
      </c>
      <c r="D708" s="65" t="str">
        <f>IF(AND(ISBLANK(A708)),"",VLOOKUP($A708,Student_Registration!$B$5:$H$2000,6,0))</f>
        <v/>
      </c>
      <c r="E708" s="57" t="str">
        <f>IF(AND(ISBLANK(A708)),"",VLOOKUP($A708,Student_Registration!$B$5:$H$2000,4,0))</f>
        <v/>
      </c>
      <c r="F708" s="63" t="str">
        <f>IF(AND(ISBLANK(A708)),"",VLOOKUP($A708,Student_Registration!$B$5:$H$2000,7,0))</f>
        <v/>
      </c>
      <c r="G708" s="63" t="str">
        <f>IF(AND(ISBLANK(A708)),"",VLOOKUP(A708,Student_Registration!$B$5:$H$2000,7,0)-SUMIF($A$5:A708,A708,$H$5:$H$5))</f>
        <v/>
      </c>
      <c r="H708" s="60"/>
      <c r="I708" s="60"/>
      <c r="J708" s="60"/>
      <c r="K708" s="60"/>
      <c r="L708" s="62"/>
    </row>
    <row r="709" spans="1:12" s="41" customFormat="1">
      <c r="A709" s="66"/>
      <c r="B709" s="64" t="str">
        <f>(IF(AND(ISBLANK(A709)),"",VLOOKUP($A709,Student_Registration!$B$5:$H$2000,2,0)))</f>
        <v/>
      </c>
      <c r="C709" s="63" t="str">
        <f>IF(AND(ISBLANK(A709)),"",VLOOKUP($A709,Student_Registration!$B$5:$H$2000,3,0))</f>
        <v/>
      </c>
      <c r="D709" s="65" t="str">
        <f>IF(AND(ISBLANK(A709)),"",VLOOKUP($A709,Student_Registration!$B$5:$H$2000,6,0))</f>
        <v/>
      </c>
      <c r="E709" s="57" t="str">
        <f>IF(AND(ISBLANK(A709)),"",VLOOKUP($A709,Student_Registration!$B$5:$H$2000,4,0))</f>
        <v/>
      </c>
      <c r="F709" s="63" t="str">
        <f>IF(AND(ISBLANK(A709)),"",VLOOKUP($A709,Student_Registration!$B$5:$H$2000,7,0))</f>
        <v/>
      </c>
      <c r="G709" s="63" t="str">
        <f>IF(AND(ISBLANK(A709)),"",VLOOKUP(A709,Student_Registration!$B$5:$H$2000,7,0)-SUMIF($A$5:A709,A709,$H$5:$H$5))</f>
        <v/>
      </c>
      <c r="H709" s="60"/>
      <c r="I709" s="60"/>
      <c r="J709" s="60"/>
      <c r="K709" s="60"/>
      <c r="L709" s="62"/>
    </row>
    <row r="710" spans="1:12" s="41" customFormat="1">
      <c r="A710" s="66"/>
      <c r="B710" s="64" t="str">
        <f>(IF(AND(ISBLANK(A710)),"",VLOOKUP($A710,Student_Registration!$B$5:$H$2000,2,0)))</f>
        <v/>
      </c>
      <c r="C710" s="63" t="str">
        <f>IF(AND(ISBLANK(A710)),"",VLOOKUP($A710,Student_Registration!$B$5:$H$2000,3,0))</f>
        <v/>
      </c>
      <c r="D710" s="65" t="str">
        <f>IF(AND(ISBLANK(A710)),"",VLOOKUP($A710,Student_Registration!$B$5:$H$2000,6,0))</f>
        <v/>
      </c>
      <c r="E710" s="57" t="str">
        <f>IF(AND(ISBLANK(A710)),"",VLOOKUP($A710,Student_Registration!$B$5:$H$2000,4,0))</f>
        <v/>
      </c>
      <c r="F710" s="63" t="str">
        <f>IF(AND(ISBLANK(A710)),"",VLOOKUP($A710,Student_Registration!$B$5:$H$2000,7,0))</f>
        <v/>
      </c>
      <c r="G710" s="63" t="str">
        <f>IF(AND(ISBLANK(A710)),"",VLOOKUP(A710,Student_Registration!$B$5:$H$2000,7,0)-SUMIF($A$5:A710,A710,$H$5:$H$5))</f>
        <v/>
      </c>
      <c r="H710" s="60"/>
      <c r="I710" s="60"/>
      <c r="J710" s="60"/>
      <c r="K710" s="60"/>
      <c r="L710" s="62"/>
    </row>
    <row r="711" spans="1:12" s="41" customFormat="1">
      <c r="A711" s="66"/>
      <c r="B711" s="64" t="str">
        <f>(IF(AND(ISBLANK(A711)),"",VLOOKUP($A711,Student_Registration!$B$5:$H$2000,2,0)))</f>
        <v/>
      </c>
      <c r="C711" s="63" t="str">
        <f>IF(AND(ISBLANK(A711)),"",VLOOKUP($A711,Student_Registration!$B$5:$H$2000,3,0))</f>
        <v/>
      </c>
      <c r="D711" s="65" t="str">
        <f>IF(AND(ISBLANK(A711)),"",VLOOKUP($A711,Student_Registration!$B$5:$H$2000,6,0))</f>
        <v/>
      </c>
      <c r="E711" s="57" t="str">
        <f>IF(AND(ISBLANK(A711)),"",VLOOKUP($A711,Student_Registration!$B$5:$H$2000,4,0))</f>
        <v/>
      </c>
      <c r="F711" s="63" t="str">
        <f>IF(AND(ISBLANK(A711)),"",VLOOKUP($A711,Student_Registration!$B$5:$H$2000,7,0))</f>
        <v/>
      </c>
      <c r="G711" s="63" t="str">
        <f>IF(AND(ISBLANK(A711)),"",VLOOKUP(A711,Student_Registration!$B$5:$H$2000,7,0)-SUMIF($A$5:A711,A711,$H$5:$H$5))</f>
        <v/>
      </c>
      <c r="H711" s="60"/>
      <c r="I711" s="60"/>
      <c r="J711" s="60"/>
      <c r="K711" s="60"/>
      <c r="L711" s="62"/>
    </row>
    <row r="712" spans="1:12" s="41" customFormat="1">
      <c r="A712" s="66"/>
      <c r="B712" s="64" t="str">
        <f>(IF(AND(ISBLANK(A712)),"",VLOOKUP($A712,Student_Registration!$B$5:$H$2000,2,0)))</f>
        <v/>
      </c>
      <c r="C712" s="63" t="str">
        <f>IF(AND(ISBLANK(A712)),"",VLOOKUP($A712,Student_Registration!$B$5:$H$2000,3,0))</f>
        <v/>
      </c>
      <c r="D712" s="65" t="str">
        <f>IF(AND(ISBLANK(A712)),"",VLOOKUP($A712,Student_Registration!$B$5:$H$2000,6,0))</f>
        <v/>
      </c>
      <c r="E712" s="57" t="str">
        <f>IF(AND(ISBLANK(A712)),"",VLOOKUP($A712,Student_Registration!$B$5:$H$2000,4,0))</f>
        <v/>
      </c>
      <c r="F712" s="63" t="str">
        <f>IF(AND(ISBLANK(A712)),"",VLOOKUP($A712,Student_Registration!$B$5:$H$2000,7,0))</f>
        <v/>
      </c>
      <c r="G712" s="63" t="str">
        <f>IF(AND(ISBLANK(A712)),"",VLOOKUP(A712,Student_Registration!$B$5:$H$2000,7,0)-SUMIF($A$5:A712,A712,$H$5:$H$5))</f>
        <v/>
      </c>
      <c r="H712" s="60"/>
      <c r="I712" s="60"/>
      <c r="J712" s="60"/>
      <c r="K712" s="60"/>
      <c r="L712" s="62"/>
    </row>
    <row r="713" spans="1:12" s="41" customFormat="1">
      <c r="A713" s="66"/>
      <c r="B713" s="64" t="str">
        <f>(IF(AND(ISBLANK(A713)),"",VLOOKUP($A713,Student_Registration!$B$5:$H$2000,2,0)))</f>
        <v/>
      </c>
      <c r="C713" s="63" t="str">
        <f>IF(AND(ISBLANK(A713)),"",VLOOKUP($A713,Student_Registration!$B$5:$H$2000,3,0))</f>
        <v/>
      </c>
      <c r="D713" s="65" t="str">
        <f>IF(AND(ISBLANK(A713)),"",VLOOKUP($A713,Student_Registration!$B$5:$H$2000,6,0))</f>
        <v/>
      </c>
      <c r="E713" s="57" t="str">
        <f>IF(AND(ISBLANK(A713)),"",VLOOKUP($A713,Student_Registration!$B$5:$H$2000,4,0))</f>
        <v/>
      </c>
      <c r="F713" s="63" t="str">
        <f>IF(AND(ISBLANK(A713)),"",VLOOKUP($A713,Student_Registration!$B$5:$H$2000,7,0))</f>
        <v/>
      </c>
      <c r="G713" s="63" t="str">
        <f>IF(AND(ISBLANK(A713)),"",VLOOKUP(A713,Student_Registration!$B$5:$H$2000,7,0)-SUMIF($A$5:A713,A713,$H$5:$H$5))</f>
        <v/>
      </c>
      <c r="H713" s="60"/>
      <c r="I713" s="60"/>
      <c r="J713" s="60"/>
      <c r="K713" s="60"/>
      <c r="L713" s="62"/>
    </row>
    <row r="714" spans="1:12" s="41" customFormat="1">
      <c r="A714" s="66"/>
      <c r="B714" s="64" t="str">
        <f>(IF(AND(ISBLANK(A714)),"",VLOOKUP($A714,Student_Registration!$B$5:$H$2000,2,0)))</f>
        <v/>
      </c>
      <c r="C714" s="63" t="str">
        <f>IF(AND(ISBLANK(A714)),"",VLOOKUP($A714,Student_Registration!$B$5:$H$2000,3,0))</f>
        <v/>
      </c>
      <c r="D714" s="65" t="str">
        <f>IF(AND(ISBLANK(A714)),"",VLOOKUP($A714,Student_Registration!$B$5:$H$2000,6,0))</f>
        <v/>
      </c>
      <c r="E714" s="57" t="str">
        <f>IF(AND(ISBLANK(A714)),"",VLOOKUP($A714,Student_Registration!$B$5:$H$2000,4,0))</f>
        <v/>
      </c>
      <c r="F714" s="63" t="str">
        <f>IF(AND(ISBLANK(A714)),"",VLOOKUP($A714,Student_Registration!$B$5:$H$2000,7,0))</f>
        <v/>
      </c>
      <c r="G714" s="63" t="str">
        <f>IF(AND(ISBLANK(A714)),"",VLOOKUP(A714,Student_Registration!$B$5:$H$2000,7,0)-SUMIF($A$5:A714,A714,$H$5:$H$5))</f>
        <v/>
      </c>
      <c r="H714" s="60"/>
      <c r="I714" s="60"/>
      <c r="J714" s="60"/>
      <c r="K714" s="60"/>
      <c r="L714" s="62"/>
    </row>
    <row r="715" spans="1:12" s="41" customFormat="1">
      <c r="A715" s="66"/>
      <c r="B715" s="64" t="str">
        <f>(IF(AND(ISBLANK(A715)),"",VLOOKUP($A715,Student_Registration!$B$5:$H$2000,2,0)))</f>
        <v/>
      </c>
      <c r="C715" s="63" t="str">
        <f>IF(AND(ISBLANK(A715)),"",VLOOKUP($A715,Student_Registration!$B$5:$H$2000,3,0))</f>
        <v/>
      </c>
      <c r="D715" s="65" t="str">
        <f>IF(AND(ISBLANK(A715)),"",VLOOKUP($A715,Student_Registration!$B$5:$H$2000,6,0))</f>
        <v/>
      </c>
      <c r="E715" s="57" t="str">
        <f>IF(AND(ISBLANK(A715)),"",VLOOKUP($A715,Student_Registration!$B$5:$H$2000,4,0))</f>
        <v/>
      </c>
      <c r="F715" s="63" t="str">
        <f>IF(AND(ISBLANK(A715)),"",VLOOKUP($A715,Student_Registration!$B$5:$H$2000,7,0))</f>
        <v/>
      </c>
      <c r="G715" s="63" t="str">
        <f>IF(AND(ISBLANK(A715)),"",VLOOKUP(A715,Student_Registration!$B$5:$H$2000,7,0)-SUMIF($A$5:A715,A715,$H$5:$H$5))</f>
        <v/>
      </c>
      <c r="H715" s="60"/>
      <c r="I715" s="60"/>
      <c r="J715" s="60"/>
      <c r="K715" s="60"/>
      <c r="L715" s="62"/>
    </row>
    <row r="716" spans="1:12" s="41" customFormat="1">
      <c r="A716" s="66"/>
      <c r="B716" s="64" t="str">
        <f>(IF(AND(ISBLANK(A716)),"",VLOOKUP($A716,Student_Registration!$B$5:$H$2000,2,0)))</f>
        <v/>
      </c>
      <c r="C716" s="63" t="str">
        <f>IF(AND(ISBLANK(A716)),"",VLOOKUP($A716,Student_Registration!$B$5:$H$2000,3,0))</f>
        <v/>
      </c>
      <c r="D716" s="65" t="str">
        <f>IF(AND(ISBLANK(A716)),"",VLOOKUP($A716,Student_Registration!$B$5:$H$2000,6,0))</f>
        <v/>
      </c>
      <c r="E716" s="57" t="str">
        <f>IF(AND(ISBLANK(A716)),"",VLOOKUP($A716,Student_Registration!$B$5:$H$2000,4,0))</f>
        <v/>
      </c>
      <c r="F716" s="63" t="str">
        <f>IF(AND(ISBLANK(A716)),"",VLOOKUP($A716,Student_Registration!$B$5:$H$2000,7,0))</f>
        <v/>
      </c>
      <c r="G716" s="63" t="str">
        <f>IF(AND(ISBLANK(A716)),"",VLOOKUP(A716,Student_Registration!$B$5:$H$2000,7,0)-SUMIF($A$5:A716,A716,$H$5:$H$5))</f>
        <v/>
      </c>
      <c r="H716" s="60"/>
      <c r="I716" s="60"/>
      <c r="J716" s="60"/>
      <c r="K716" s="60"/>
      <c r="L716" s="62"/>
    </row>
    <row r="717" spans="1:12" s="41" customFormat="1">
      <c r="A717" s="66"/>
      <c r="B717" s="64" t="str">
        <f>(IF(AND(ISBLANK(A717)),"",VLOOKUP($A717,Student_Registration!$B$5:$H$2000,2,0)))</f>
        <v/>
      </c>
      <c r="C717" s="63" t="str">
        <f>IF(AND(ISBLANK(A717)),"",VLOOKUP($A717,Student_Registration!$B$5:$H$2000,3,0))</f>
        <v/>
      </c>
      <c r="D717" s="65" t="str">
        <f>IF(AND(ISBLANK(A717)),"",VLOOKUP($A717,Student_Registration!$B$5:$H$2000,6,0))</f>
        <v/>
      </c>
      <c r="E717" s="57" t="str">
        <f>IF(AND(ISBLANK(A717)),"",VLOOKUP($A717,Student_Registration!$B$5:$H$2000,4,0))</f>
        <v/>
      </c>
      <c r="F717" s="63" t="str">
        <f>IF(AND(ISBLANK(A717)),"",VLOOKUP($A717,Student_Registration!$B$5:$H$2000,7,0))</f>
        <v/>
      </c>
      <c r="G717" s="63" t="str">
        <f>IF(AND(ISBLANK(A717)),"",VLOOKUP(A717,Student_Registration!$B$5:$H$2000,7,0)-SUMIF($A$5:A717,A717,$H$5:$H$5))</f>
        <v/>
      </c>
      <c r="H717" s="60"/>
      <c r="I717" s="60"/>
      <c r="J717" s="60"/>
      <c r="K717" s="60"/>
      <c r="L717" s="62"/>
    </row>
    <row r="718" spans="1:12" s="41" customFormat="1">
      <c r="A718" s="66"/>
      <c r="B718" s="64" t="str">
        <f>(IF(AND(ISBLANK(A718)),"",VLOOKUP($A718,Student_Registration!$B$5:$H$2000,2,0)))</f>
        <v/>
      </c>
      <c r="C718" s="63" t="str">
        <f>IF(AND(ISBLANK(A718)),"",VLOOKUP($A718,Student_Registration!$B$5:$H$2000,3,0))</f>
        <v/>
      </c>
      <c r="D718" s="65" t="str">
        <f>IF(AND(ISBLANK(A718)),"",VLOOKUP($A718,Student_Registration!$B$5:$H$2000,6,0))</f>
        <v/>
      </c>
      <c r="E718" s="57" t="str">
        <f>IF(AND(ISBLANK(A718)),"",VLOOKUP($A718,Student_Registration!$B$5:$H$2000,4,0))</f>
        <v/>
      </c>
      <c r="F718" s="63" t="str">
        <f>IF(AND(ISBLANK(A718)),"",VLOOKUP($A718,Student_Registration!$B$5:$H$2000,7,0))</f>
        <v/>
      </c>
      <c r="G718" s="63" t="str">
        <f>IF(AND(ISBLANK(A718)),"",VLOOKUP(A718,Student_Registration!$B$5:$H$2000,7,0)-SUMIF($A$5:A718,A718,$H$5:$H$5))</f>
        <v/>
      </c>
      <c r="H718" s="60"/>
      <c r="I718" s="60"/>
      <c r="J718" s="60"/>
      <c r="K718" s="60"/>
      <c r="L718" s="62"/>
    </row>
    <row r="719" spans="1:12" s="41" customFormat="1">
      <c r="A719" s="66"/>
      <c r="B719" s="64" t="str">
        <f>(IF(AND(ISBLANK(A719)),"",VLOOKUP($A719,Student_Registration!$B$5:$H$2000,2,0)))</f>
        <v/>
      </c>
      <c r="C719" s="63" t="str">
        <f>IF(AND(ISBLANK(A719)),"",VLOOKUP($A719,Student_Registration!$B$5:$H$2000,3,0))</f>
        <v/>
      </c>
      <c r="D719" s="65" t="str">
        <f>IF(AND(ISBLANK(A719)),"",VLOOKUP($A719,Student_Registration!$B$5:$H$2000,6,0))</f>
        <v/>
      </c>
      <c r="E719" s="57" t="str">
        <f>IF(AND(ISBLANK(A719)),"",VLOOKUP($A719,Student_Registration!$B$5:$H$2000,4,0))</f>
        <v/>
      </c>
      <c r="F719" s="63" t="str">
        <f>IF(AND(ISBLANK(A719)),"",VLOOKUP($A719,Student_Registration!$B$5:$H$2000,7,0))</f>
        <v/>
      </c>
      <c r="G719" s="63" t="str">
        <f>IF(AND(ISBLANK(A719)),"",VLOOKUP(A719,Student_Registration!$B$5:$H$2000,7,0)-SUMIF($A$5:A719,A719,$H$5:$H$5))</f>
        <v/>
      </c>
      <c r="H719" s="60"/>
      <c r="I719" s="60"/>
      <c r="J719" s="60"/>
      <c r="K719" s="60"/>
      <c r="L719" s="62"/>
    </row>
    <row r="720" spans="1:12" s="41" customFormat="1">
      <c r="A720" s="66"/>
      <c r="B720" s="64" t="str">
        <f>(IF(AND(ISBLANK(A720)),"",VLOOKUP($A720,Student_Registration!$B$5:$H$2000,2,0)))</f>
        <v/>
      </c>
      <c r="C720" s="63" t="str">
        <f>IF(AND(ISBLANK(A720)),"",VLOOKUP($A720,Student_Registration!$B$5:$H$2000,3,0))</f>
        <v/>
      </c>
      <c r="D720" s="65" t="str">
        <f>IF(AND(ISBLANK(A720)),"",VLOOKUP($A720,Student_Registration!$B$5:$H$2000,6,0))</f>
        <v/>
      </c>
      <c r="E720" s="57" t="str">
        <f>IF(AND(ISBLANK(A720)),"",VLOOKUP($A720,Student_Registration!$B$5:$H$2000,4,0))</f>
        <v/>
      </c>
      <c r="F720" s="63" t="str">
        <f>IF(AND(ISBLANK(A720)),"",VLOOKUP($A720,Student_Registration!$B$5:$H$2000,7,0))</f>
        <v/>
      </c>
      <c r="G720" s="63" t="str">
        <f>IF(AND(ISBLANK(A720)),"",VLOOKUP(A720,Student_Registration!$B$5:$H$2000,7,0)-SUMIF($A$5:A720,A720,$H$5:$H$5))</f>
        <v/>
      </c>
      <c r="H720" s="60"/>
      <c r="I720" s="60"/>
      <c r="J720" s="60"/>
      <c r="K720" s="60"/>
      <c r="L720" s="62"/>
    </row>
    <row r="721" spans="1:12" s="41" customFormat="1">
      <c r="A721" s="66"/>
      <c r="B721" s="64" t="str">
        <f>(IF(AND(ISBLANK(A721)),"",VLOOKUP($A721,Student_Registration!$B$5:$H$2000,2,0)))</f>
        <v/>
      </c>
      <c r="C721" s="63" t="str">
        <f>IF(AND(ISBLANK(A721)),"",VLOOKUP($A721,Student_Registration!$B$5:$H$2000,3,0))</f>
        <v/>
      </c>
      <c r="D721" s="65" t="str">
        <f>IF(AND(ISBLANK(A721)),"",VLOOKUP($A721,Student_Registration!$B$5:$H$2000,6,0))</f>
        <v/>
      </c>
      <c r="E721" s="57" t="str">
        <f>IF(AND(ISBLANK(A721)),"",VLOOKUP($A721,Student_Registration!$B$5:$H$2000,4,0))</f>
        <v/>
      </c>
      <c r="F721" s="63" t="str">
        <f>IF(AND(ISBLANK(A721)),"",VLOOKUP($A721,Student_Registration!$B$5:$H$2000,7,0))</f>
        <v/>
      </c>
      <c r="G721" s="63" t="str">
        <f>IF(AND(ISBLANK(A721)),"",VLOOKUP(A721,Student_Registration!$B$5:$H$2000,7,0)-SUMIF($A$5:A721,A721,$H$5:$H$5))</f>
        <v/>
      </c>
      <c r="H721" s="60"/>
      <c r="I721" s="60"/>
      <c r="J721" s="60"/>
      <c r="K721" s="60"/>
      <c r="L721" s="62"/>
    </row>
    <row r="722" spans="1:12" s="41" customFormat="1">
      <c r="A722" s="66"/>
      <c r="B722" s="64" t="str">
        <f>(IF(AND(ISBLANK(A722)),"",VLOOKUP($A722,Student_Registration!$B$5:$H$2000,2,0)))</f>
        <v/>
      </c>
      <c r="C722" s="63" t="str">
        <f>IF(AND(ISBLANK(A722)),"",VLOOKUP($A722,Student_Registration!$B$5:$H$2000,3,0))</f>
        <v/>
      </c>
      <c r="D722" s="65" t="str">
        <f>IF(AND(ISBLANK(A722)),"",VLOOKUP($A722,Student_Registration!$B$5:$H$2000,6,0))</f>
        <v/>
      </c>
      <c r="E722" s="57" t="str">
        <f>IF(AND(ISBLANK(A722)),"",VLOOKUP($A722,Student_Registration!$B$5:$H$2000,4,0))</f>
        <v/>
      </c>
      <c r="F722" s="63" t="str">
        <f>IF(AND(ISBLANK(A722)),"",VLOOKUP($A722,Student_Registration!$B$5:$H$2000,7,0))</f>
        <v/>
      </c>
      <c r="G722" s="63" t="str">
        <f>IF(AND(ISBLANK(A722)),"",VLOOKUP(A722,Student_Registration!$B$5:$H$2000,7,0)-SUMIF($A$5:A722,A722,$H$5:$H$5))</f>
        <v/>
      </c>
      <c r="H722" s="60"/>
      <c r="I722" s="60"/>
      <c r="J722" s="60"/>
      <c r="K722" s="60"/>
      <c r="L722" s="62"/>
    </row>
    <row r="723" spans="1:12" s="41" customFormat="1">
      <c r="A723" s="66"/>
      <c r="B723" s="64" t="str">
        <f>(IF(AND(ISBLANK(A723)),"",VLOOKUP($A723,Student_Registration!$B$5:$H$2000,2,0)))</f>
        <v/>
      </c>
      <c r="C723" s="63" t="str">
        <f>IF(AND(ISBLANK(A723)),"",VLOOKUP($A723,Student_Registration!$B$5:$H$2000,3,0))</f>
        <v/>
      </c>
      <c r="D723" s="65" t="str">
        <f>IF(AND(ISBLANK(A723)),"",VLOOKUP($A723,Student_Registration!$B$5:$H$2000,6,0))</f>
        <v/>
      </c>
      <c r="E723" s="57" t="str">
        <f>IF(AND(ISBLANK(A723)),"",VLOOKUP($A723,Student_Registration!$B$5:$H$2000,4,0))</f>
        <v/>
      </c>
      <c r="F723" s="63" t="str">
        <f>IF(AND(ISBLANK(A723)),"",VLOOKUP($A723,Student_Registration!$B$5:$H$2000,7,0))</f>
        <v/>
      </c>
      <c r="G723" s="63" t="str">
        <f>IF(AND(ISBLANK(A723)),"",VLOOKUP(A723,Student_Registration!$B$5:$H$2000,7,0)-SUMIF($A$5:A723,A723,$H$5:$H$5))</f>
        <v/>
      </c>
      <c r="H723" s="60"/>
      <c r="I723" s="60"/>
      <c r="J723" s="60"/>
      <c r="K723" s="60"/>
      <c r="L723" s="62"/>
    </row>
    <row r="724" spans="1:12" s="41" customFormat="1">
      <c r="A724" s="66"/>
      <c r="B724" s="64" t="str">
        <f>(IF(AND(ISBLANK(A724)),"",VLOOKUP($A724,Student_Registration!$B$5:$H$2000,2,0)))</f>
        <v/>
      </c>
      <c r="C724" s="63" t="str">
        <f>IF(AND(ISBLANK(A724)),"",VLOOKUP($A724,Student_Registration!$B$5:$H$2000,3,0))</f>
        <v/>
      </c>
      <c r="D724" s="65" t="str">
        <f>IF(AND(ISBLANK(A724)),"",VLOOKUP($A724,Student_Registration!$B$5:$H$2000,6,0))</f>
        <v/>
      </c>
      <c r="E724" s="57" t="str">
        <f>IF(AND(ISBLANK(A724)),"",VLOOKUP($A724,Student_Registration!$B$5:$H$2000,4,0))</f>
        <v/>
      </c>
      <c r="F724" s="63" t="str">
        <f>IF(AND(ISBLANK(A724)),"",VLOOKUP($A724,Student_Registration!$B$5:$H$2000,7,0))</f>
        <v/>
      </c>
      <c r="G724" s="63" t="str">
        <f>IF(AND(ISBLANK(A724)),"",VLOOKUP(A724,Student_Registration!$B$5:$H$2000,7,0)-SUMIF($A$5:A724,A724,$H$5:$H$5))</f>
        <v/>
      </c>
      <c r="H724" s="60"/>
      <c r="I724" s="60"/>
      <c r="J724" s="60"/>
      <c r="K724" s="60"/>
      <c r="L724" s="62"/>
    </row>
    <row r="725" spans="1:12" s="41" customFormat="1">
      <c r="A725" s="66"/>
      <c r="B725" s="64" t="str">
        <f>(IF(AND(ISBLANK(A725)),"",VLOOKUP($A725,Student_Registration!$B$5:$H$2000,2,0)))</f>
        <v/>
      </c>
      <c r="C725" s="63" t="str">
        <f>IF(AND(ISBLANK(A725)),"",VLOOKUP($A725,Student_Registration!$B$5:$H$2000,3,0))</f>
        <v/>
      </c>
      <c r="D725" s="65" t="str">
        <f>IF(AND(ISBLANK(A725)),"",VLOOKUP($A725,Student_Registration!$B$5:$H$2000,6,0))</f>
        <v/>
      </c>
      <c r="E725" s="57" t="str">
        <f>IF(AND(ISBLANK(A725)),"",VLOOKUP($A725,Student_Registration!$B$5:$H$2000,4,0))</f>
        <v/>
      </c>
      <c r="F725" s="63" t="str">
        <f>IF(AND(ISBLANK(A725)),"",VLOOKUP($A725,Student_Registration!$B$5:$H$2000,7,0))</f>
        <v/>
      </c>
      <c r="G725" s="63" t="str">
        <f>IF(AND(ISBLANK(A725)),"",VLOOKUP(A725,Student_Registration!$B$5:$H$2000,7,0)-SUMIF($A$5:A725,A725,$H$5:$H$5))</f>
        <v/>
      </c>
      <c r="H725" s="60"/>
      <c r="I725" s="60"/>
      <c r="J725" s="60"/>
      <c r="K725" s="60"/>
      <c r="L725" s="62"/>
    </row>
    <row r="726" spans="1:12" s="41" customFormat="1">
      <c r="A726" s="66"/>
      <c r="B726" s="64" t="str">
        <f>(IF(AND(ISBLANK(A726)),"",VLOOKUP($A726,Student_Registration!$B$5:$H$2000,2,0)))</f>
        <v/>
      </c>
      <c r="C726" s="63" t="str">
        <f>IF(AND(ISBLANK(A726)),"",VLOOKUP($A726,Student_Registration!$B$5:$H$2000,3,0))</f>
        <v/>
      </c>
      <c r="D726" s="65" t="str">
        <f>IF(AND(ISBLANK(A726)),"",VLOOKUP($A726,Student_Registration!$B$5:$H$2000,6,0))</f>
        <v/>
      </c>
      <c r="E726" s="57" t="str">
        <f>IF(AND(ISBLANK(A726)),"",VLOOKUP($A726,Student_Registration!$B$5:$H$2000,4,0))</f>
        <v/>
      </c>
      <c r="F726" s="63" t="str">
        <f>IF(AND(ISBLANK(A726)),"",VLOOKUP($A726,Student_Registration!$B$5:$H$2000,7,0))</f>
        <v/>
      </c>
      <c r="G726" s="63" t="str">
        <f>IF(AND(ISBLANK(A726)),"",VLOOKUP(A726,Student_Registration!$B$5:$H$2000,7,0)-SUMIF($A$5:A726,A726,$H$5:$H$5))</f>
        <v/>
      </c>
      <c r="H726" s="60"/>
      <c r="I726" s="60"/>
      <c r="J726" s="60"/>
      <c r="K726" s="60"/>
      <c r="L726" s="62"/>
    </row>
    <row r="727" spans="1:12" s="41" customFormat="1">
      <c r="A727" s="66"/>
      <c r="B727" s="64" t="str">
        <f>(IF(AND(ISBLANK(A727)),"",VLOOKUP($A727,Student_Registration!$B$5:$H$2000,2,0)))</f>
        <v/>
      </c>
      <c r="C727" s="63" t="str">
        <f>IF(AND(ISBLANK(A727)),"",VLOOKUP($A727,Student_Registration!$B$5:$H$2000,3,0))</f>
        <v/>
      </c>
      <c r="D727" s="65" t="str">
        <f>IF(AND(ISBLANK(A727)),"",VLOOKUP($A727,Student_Registration!$B$5:$H$2000,6,0))</f>
        <v/>
      </c>
      <c r="E727" s="57" t="str">
        <f>IF(AND(ISBLANK(A727)),"",VLOOKUP($A727,Student_Registration!$B$5:$H$2000,4,0))</f>
        <v/>
      </c>
      <c r="F727" s="63" t="str">
        <f>IF(AND(ISBLANK(A727)),"",VLOOKUP($A727,Student_Registration!$B$5:$H$2000,7,0))</f>
        <v/>
      </c>
      <c r="G727" s="63" t="str">
        <f>IF(AND(ISBLANK(A727)),"",VLOOKUP(A727,Student_Registration!$B$5:$H$2000,7,0)-SUMIF($A$5:A727,A727,$H$5:$H$5))</f>
        <v/>
      </c>
      <c r="H727" s="60"/>
      <c r="I727" s="60"/>
      <c r="J727" s="60"/>
      <c r="K727" s="60"/>
      <c r="L727" s="62"/>
    </row>
    <row r="728" spans="1:12" s="41" customFormat="1">
      <c r="A728" s="66"/>
      <c r="B728" s="64" t="str">
        <f>(IF(AND(ISBLANK(A728)),"",VLOOKUP($A728,Student_Registration!$B$5:$H$2000,2,0)))</f>
        <v/>
      </c>
      <c r="C728" s="63" t="str">
        <f>IF(AND(ISBLANK(A728)),"",VLOOKUP($A728,Student_Registration!$B$5:$H$2000,3,0))</f>
        <v/>
      </c>
      <c r="D728" s="65" t="str">
        <f>IF(AND(ISBLANK(A728)),"",VLOOKUP($A728,Student_Registration!$B$5:$H$2000,6,0))</f>
        <v/>
      </c>
      <c r="E728" s="57" t="str">
        <f>IF(AND(ISBLANK(A728)),"",VLOOKUP($A728,Student_Registration!$B$5:$H$2000,4,0))</f>
        <v/>
      </c>
      <c r="F728" s="63" t="str">
        <f>IF(AND(ISBLANK(A728)),"",VLOOKUP($A728,Student_Registration!$B$5:$H$2000,7,0))</f>
        <v/>
      </c>
      <c r="G728" s="63" t="str">
        <f>IF(AND(ISBLANK(A728)),"",VLOOKUP(A728,Student_Registration!$B$5:$H$2000,7,0)-SUMIF($A$5:A728,A728,$H$5:$H$5))</f>
        <v/>
      </c>
      <c r="H728" s="60"/>
      <c r="I728" s="60"/>
      <c r="J728" s="60"/>
      <c r="K728" s="60"/>
      <c r="L728" s="62"/>
    </row>
    <row r="729" spans="1:12" s="41" customFormat="1">
      <c r="A729" s="66"/>
      <c r="B729" s="64" t="str">
        <f>(IF(AND(ISBLANK(A729)),"",VLOOKUP($A729,Student_Registration!$B$5:$H$2000,2,0)))</f>
        <v/>
      </c>
      <c r="C729" s="63" t="str">
        <f>IF(AND(ISBLANK(A729)),"",VLOOKUP($A729,Student_Registration!$B$5:$H$2000,3,0))</f>
        <v/>
      </c>
      <c r="D729" s="65" t="str">
        <f>IF(AND(ISBLANK(A729)),"",VLOOKUP($A729,Student_Registration!$B$5:$H$2000,6,0))</f>
        <v/>
      </c>
      <c r="E729" s="57" t="str">
        <f>IF(AND(ISBLANK(A729)),"",VLOOKUP($A729,Student_Registration!$B$5:$H$2000,4,0))</f>
        <v/>
      </c>
      <c r="F729" s="63" t="str">
        <f>IF(AND(ISBLANK(A729)),"",VLOOKUP($A729,Student_Registration!$B$5:$H$2000,7,0))</f>
        <v/>
      </c>
      <c r="G729" s="63" t="str">
        <f>IF(AND(ISBLANK(A729)),"",VLOOKUP(A729,Student_Registration!$B$5:$H$2000,7,0)-SUMIF($A$5:A729,A729,$H$5:$H$5))</f>
        <v/>
      </c>
      <c r="H729" s="60"/>
      <c r="I729" s="60"/>
      <c r="J729" s="60"/>
      <c r="K729" s="60"/>
      <c r="L729" s="62"/>
    </row>
    <row r="730" spans="1:12" s="41" customFormat="1">
      <c r="A730" s="66"/>
      <c r="B730" s="64" t="str">
        <f>(IF(AND(ISBLANK(A730)),"",VLOOKUP($A730,Student_Registration!$B$5:$H$2000,2,0)))</f>
        <v/>
      </c>
      <c r="C730" s="63" t="str">
        <f>IF(AND(ISBLANK(A730)),"",VLOOKUP($A730,Student_Registration!$B$5:$H$2000,3,0))</f>
        <v/>
      </c>
      <c r="D730" s="65" t="str">
        <f>IF(AND(ISBLANK(A730)),"",VLOOKUP($A730,Student_Registration!$B$5:$H$2000,6,0))</f>
        <v/>
      </c>
      <c r="E730" s="57" t="str">
        <f>IF(AND(ISBLANK(A730)),"",VLOOKUP($A730,Student_Registration!$B$5:$H$2000,4,0))</f>
        <v/>
      </c>
      <c r="F730" s="63" t="str">
        <f>IF(AND(ISBLANK(A730)),"",VLOOKUP($A730,Student_Registration!$B$5:$H$2000,7,0))</f>
        <v/>
      </c>
      <c r="G730" s="63" t="str">
        <f>IF(AND(ISBLANK(A730)),"",VLOOKUP(A730,Student_Registration!$B$5:$H$2000,7,0)-SUMIF($A$5:A730,A730,$H$5:$H$5))</f>
        <v/>
      </c>
      <c r="H730" s="60"/>
      <c r="I730" s="60"/>
      <c r="J730" s="60"/>
      <c r="K730" s="60"/>
      <c r="L730" s="62"/>
    </row>
    <row r="731" spans="1:12" s="41" customFormat="1">
      <c r="A731" s="66"/>
      <c r="B731" s="64" t="str">
        <f>(IF(AND(ISBLANK(A731)),"",VLOOKUP($A731,Student_Registration!$B$5:$H$2000,2,0)))</f>
        <v/>
      </c>
      <c r="C731" s="63" t="str">
        <f>IF(AND(ISBLANK(A731)),"",VLOOKUP($A731,Student_Registration!$B$5:$H$2000,3,0))</f>
        <v/>
      </c>
      <c r="D731" s="65" t="str">
        <f>IF(AND(ISBLANK(A731)),"",VLOOKUP($A731,Student_Registration!$B$5:$H$2000,6,0))</f>
        <v/>
      </c>
      <c r="E731" s="57" t="str">
        <f>IF(AND(ISBLANK(A731)),"",VLOOKUP($A731,Student_Registration!$B$5:$H$2000,4,0))</f>
        <v/>
      </c>
      <c r="F731" s="63" t="str">
        <f>IF(AND(ISBLANK(A731)),"",VLOOKUP($A731,Student_Registration!$B$5:$H$2000,7,0))</f>
        <v/>
      </c>
      <c r="G731" s="63" t="str">
        <f>IF(AND(ISBLANK(A731)),"",VLOOKUP(A731,Student_Registration!$B$5:$H$2000,7,0)-SUMIF($A$5:A731,A731,$H$5:$H$5))</f>
        <v/>
      </c>
      <c r="H731" s="60"/>
      <c r="I731" s="60"/>
      <c r="J731" s="60"/>
      <c r="K731" s="60"/>
      <c r="L731" s="62"/>
    </row>
    <row r="732" spans="1:12" s="41" customFormat="1">
      <c r="A732" s="66"/>
      <c r="B732" s="64" t="str">
        <f>(IF(AND(ISBLANK(A732)),"",VLOOKUP($A732,Student_Registration!$B$5:$H$2000,2,0)))</f>
        <v/>
      </c>
      <c r="C732" s="63" t="str">
        <f>IF(AND(ISBLANK(A732)),"",VLOOKUP($A732,Student_Registration!$B$5:$H$2000,3,0))</f>
        <v/>
      </c>
      <c r="D732" s="65" t="str">
        <f>IF(AND(ISBLANK(A732)),"",VLOOKUP($A732,Student_Registration!$B$5:$H$2000,6,0))</f>
        <v/>
      </c>
      <c r="E732" s="57" t="str">
        <f>IF(AND(ISBLANK(A732)),"",VLOOKUP($A732,Student_Registration!$B$5:$H$2000,4,0))</f>
        <v/>
      </c>
      <c r="F732" s="63" t="str">
        <f>IF(AND(ISBLANK(A732)),"",VLOOKUP($A732,Student_Registration!$B$5:$H$2000,7,0))</f>
        <v/>
      </c>
      <c r="G732" s="63" t="str">
        <f>IF(AND(ISBLANK(A732)),"",VLOOKUP(A732,Student_Registration!$B$5:$H$2000,7,0)-SUMIF($A$5:A732,A732,$H$5:$H$5))</f>
        <v/>
      </c>
      <c r="H732" s="60"/>
      <c r="I732" s="60"/>
      <c r="J732" s="60"/>
      <c r="K732" s="60"/>
      <c r="L732" s="62"/>
    </row>
    <row r="733" spans="1:12" s="41" customFormat="1">
      <c r="A733" s="66"/>
      <c r="B733" s="64" t="str">
        <f>(IF(AND(ISBLANK(A733)),"",VLOOKUP($A733,Student_Registration!$B$5:$H$2000,2,0)))</f>
        <v/>
      </c>
      <c r="C733" s="63" t="str">
        <f>IF(AND(ISBLANK(A733)),"",VLOOKUP($A733,Student_Registration!$B$5:$H$2000,3,0))</f>
        <v/>
      </c>
      <c r="D733" s="65" t="str">
        <f>IF(AND(ISBLANK(A733)),"",VLOOKUP($A733,Student_Registration!$B$5:$H$2000,6,0))</f>
        <v/>
      </c>
      <c r="E733" s="57" t="str">
        <f>IF(AND(ISBLANK(A733)),"",VLOOKUP($A733,Student_Registration!$B$5:$H$2000,4,0))</f>
        <v/>
      </c>
      <c r="F733" s="63" t="str">
        <f>IF(AND(ISBLANK(A733)),"",VLOOKUP($A733,Student_Registration!$B$5:$H$2000,7,0))</f>
        <v/>
      </c>
      <c r="G733" s="63" t="str">
        <f>IF(AND(ISBLANK(A733)),"",VLOOKUP(A733,Student_Registration!$B$5:$H$2000,7,0)-SUMIF($A$5:A733,A733,$H$5:$H$5))</f>
        <v/>
      </c>
      <c r="H733" s="60"/>
      <c r="I733" s="60"/>
      <c r="J733" s="60"/>
      <c r="K733" s="60"/>
      <c r="L733" s="62"/>
    </row>
    <row r="734" spans="1:12" s="41" customFormat="1">
      <c r="A734" s="66"/>
      <c r="B734" s="64" t="str">
        <f>(IF(AND(ISBLANK(A734)),"",VLOOKUP($A734,Student_Registration!$B$5:$H$2000,2,0)))</f>
        <v/>
      </c>
      <c r="C734" s="63" t="str">
        <f>IF(AND(ISBLANK(A734)),"",VLOOKUP($A734,Student_Registration!$B$5:$H$2000,3,0))</f>
        <v/>
      </c>
      <c r="D734" s="65" t="str">
        <f>IF(AND(ISBLANK(A734)),"",VLOOKUP($A734,Student_Registration!$B$5:$H$2000,6,0))</f>
        <v/>
      </c>
      <c r="E734" s="57" t="str">
        <f>IF(AND(ISBLANK(A734)),"",VLOOKUP($A734,Student_Registration!$B$5:$H$2000,4,0))</f>
        <v/>
      </c>
      <c r="F734" s="63" t="str">
        <f>IF(AND(ISBLANK(A734)),"",VLOOKUP($A734,Student_Registration!$B$5:$H$2000,7,0))</f>
        <v/>
      </c>
      <c r="G734" s="63" t="str">
        <f>IF(AND(ISBLANK(A734)),"",VLOOKUP(A734,Student_Registration!$B$5:$H$2000,7,0)-SUMIF($A$5:A734,A734,$H$5:$H$5))</f>
        <v/>
      </c>
      <c r="H734" s="60"/>
      <c r="I734" s="60"/>
      <c r="J734" s="60"/>
      <c r="K734" s="60"/>
      <c r="L734" s="62"/>
    </row>
    <row r="735" spans="1:12" s="41" customFormat="1">
      <c r="A735" s="66"/>
      <c r="B735" s="64" t="str">
        <f>(IF(AND(ISBLANK(A735)),"",VLOOKUP($A735,Student_Registration!$B$5:$H$2000,2,0)))</f>
        <v/>
      </c>
      <c r="C735" s="63" t="str">
        <f>IF(AND(ISBLANK(A735)),"",VLOOKUP($A735,Student_Registration!$B$5:$H$2000,3,0))</f>
        <v/>
      </c>
      <c r="D735" s="65" t="str">
        <f>IF(AND(ISBLANK(A735)),"",VLOOKUP($A735,Student_Registration!$B$5:$H$2000,6,0))</f>
        <v/>
      </c>
      <c r="E735" s="57" t="str">
        <f>IF(AND(ISBLANK(A735)),"",VLOOKUP($A735,Student_Registration!$B$5:$H$2000,4,0))</f>
        <v/>
      </c>
      <c r="F735" s="63" t="str">
        <f>IF(AND(ISBLANK(A735)),"",VLOOKUP($A735,Student_Registration!$B$5:$H$2000,7,0))</f>
        <v/>
      </c>
      <c r="G735" s="63" t="str">
        <f>IF(AND(ISBLANK(A735)),"",VLOOKUP(A735,Student_Registration!$B$5:$H$2000,7,0)-SUMIF($A$5:A735,A735,$H$5:$H$5))</f>
        <v/>
      </c>
      <c r="H735" s="60"/>
      <c r="I735" s="60"/>
      <c r="J735" s="60"/>
      <c r="K735" s="60"/>
      <c r="L735" s="62"/>
    </row>
    <row r="736" spans="1:12" s="41" customFormat="1">
      <c r="A736" s="66"/>
      <c r="B736" s="64" t="str">
        <f>(IF(AND(ISBLANK(A736)),"",VLOOKUP($A736,Student_Registration!$B$5:$H$2000,2,0)))</f>
        <v/>
      </c>
      <c r="C736" s="63" t="str">
        <f>IF(AND(ISBLANK(A736)),"",VLOOKUP($A736,Student_Registration!$B$5:$H$2000,3,0))</f>
        <v/>
      </c>
      <c r="D736" s="65" t="str">
        <f>IF(AND(ISBLANK(A736)),"",VLOOKUP($A736,Student_Registration!$B$5:$H$2000,6,0))</f>
        <v/>
      </c>
      <c r="E736" s="57" t="str">
        <f>IF(AND(ISBLANK(A736)),"",VLOOKUP($A736,Student_Registration!$B$5:$H$2000,4,0))</f>
        <v/>
      </c>
      <c r="F736" s="63" t="str">
        <f>IF(AND(ISBLANK(A736)),"",VLOOKUP($A736,Student_Registration!$B$5:$H$2000,7,0))</f>
        <v/>
      </c>
      <c r="G736" s="63" t="str">
        <f>IF(AND(ISBLANK(A736)),"",VLOOKUP(A736,Student_Registration!$B$5:$H$2000,7,0)-SUMIF($A$5:A736,A736,$H$5:$H$5))</f>
        <v/>
      </c>
      <c r="H736" s="60"/>
      <c r="I736" s="60"/>
      <c r="J736" s="60"/>
      <c r="K736" s="60"/>
      <c r="L736" s="62"/>
    </row>
    <row r="737" spans="1:12" s="41" customFormat="1">
      <c r="A737" s="66"/>
      <c r="B737" s="64" t="str">
        <f>(IF(AND(ISBLANK(A737)),"",VLOOKUP($A737,Student_Registration!$B$5:$H$2000,2,0)))</f>
        <v/>
      </c>
      <c r="C737" s="63" t="str">
        <f>IF(AND(ISBLANK(A737)),"",VLOOKUP($A737,Student_Registration!$B$5:$H$2000,3,0))</f>
        <v/>
      </c>
      <c r="D737" s="65" t="str">
        <f>IF(AND(ISBLANK(A737)),"",VLOOKUP($A737,Student_Registration!$B$5:$H$2000,6,0))</f>
        <v/>
      </c>
      <c r="E737" s="57" t="str">
        <f>IF(AND(ISBLANK(A737)),"",VLOOKUP($A737,Student_Registration!$B$5:$H$2000,4,0))</f>
        <v/>
      </c>
      <c r="F737" s="63" t="str">
        <f>IF(AND(ISBLANK(A737)),"",VLOOKUP($A737,Student_Registration!$B$5:$H$2000,7,0))</f>
        <v/>
      </c>
      <c r="G737" s="63" t="str">
        <f>IF(AND(ISBLANK(A737)),"",VLOOKUP(A737,Student_Registration!$B$5:$H$2000,7,0)-SUMIF($A$5:A737,A737,$H$5:$H$5))</f>
        <v/>
      </c>
      <c r="H737" s="60"/>
      <c r="I737" s="60"/>
      <c r="J737" s="60"/>
      <c r="K737" s="60"/>
      <c r="L737" s="62"/>
    </row>
    <row r="738" spans="1:12" s="41" customFormat="1">
      <c r="A738" s="66"/>
      <c r="B738" s="64" t="str">
        <f>(IF(AND(ISBLANK(A738)),"",VLOOKUP($A738,Student_Registration!$B$5:$H$2000,2,0)))</f>
        <v/>
      </c>
      <c r="C738" s="63" t="str">
        <f>IF(AND(ISBLANK(A738)),"",VLOOKUP($A738,Student_Registration!$B$5:$H$2000,3,0))</f>
        <v/>
      </c>
      <c r="D738" s="65" t="str">
        <f>IF(AND(ISBLANK(A738)),"",VLOOKUP($A738,Student_Registration!$B$5:$H$2000,6,0))</f>
        <v/>
      </c>
      <c r="E738" s="57" t="str">
        <f>IF(AND(ISBLANK(A738)),"",VLOOKUP($A738,Student_Registration!$B$5:$H$2000,4,0))</f>
        <v/>
      </c>
      <c r="F738" s="63" t="str">
        <f>IF(AND(ISBLANK(A738)),"",VLOOKUP($A738,Student_Registration!$B$5:$H$2000,7,0))</f>
        <v/>
      </c>
      <c r="G738" s="63" t="str">
        <f>IF(AND(ISBLANK(A738)),"",VLOOKUP(A738,Student_Registration!$B$5:$H$2000,7,0)-SUMIF($A$5:A738,A738,$H$5:$H$5))</f>
        <v/>
      </c>
      <c r="H738" s="60"/>
      <c r="I738" s="60"/>
      <c r="J738" s="60"/>
      <c r="K738" s="60"/>
      <c r="L738" s="62"/>
    </row>
    <row r="739" spans="1:12" s="41" customFormat="1">
      <c r="A739" s="66"/>
      <c r="B739" s="64" t="str">
        <f>(IF(AND(ISBLANK(A739)),"",VLOOKUP($A739,Student_Registration!$B$5:$H$2000,2,0)))</f>
        <v/>
      </c>
      <c r="C739" s="63" t="str">
        <f>IF(AND(ISBLANK(A739)),"",VLOOKUP($A739,Student_Registration!$B$5:$H$2000,3,0))</f>
        <v/>
      </c>
      <c r="D739" s="65" t="str">
        <f>IF(AND(ISBLANK(A739)),"",VLOOKUP($A739,Student_Registration!$B$5:$H$2000,6,0))</f>
        <v/>
      </c>
      <c r="E739" s="57" t="str">
        <f>IF(AND(ISBLANK(A739)),"",VLOOKUP($A739,Student_Registration!$B$5:$H$2000,4,0))</f>
        <v/>
      </c>
      <c r="F739" s="63" t="str">
        <f>IF(AND(ISBLANK(A739)),"",VLOOKUP($A739,Student_Registration!$B$5:$H$2000,7,0))</f>
        <v/>
      </c>
      <c r="G739" s="63" t="str">
        <f>IF(AND(ISBLANK(A739)),"",VLOOKUP(A739,Student_Registration!$B$5:$H$2000,7,0)-SUMIF($A$5:A739,A739,$H$5:$H$5))</f>
        <v/>
      </c>
      <c r="H739" s="60"/>
      <c r="I739" s="60"/>
      <c r="J739" s="60"/>
      <c r="K739" s="60"/>
      <c r="L739" s="62"/>
    </row>
    <row r="740" spans="1:12" s="41" customFormat="1">
      <c r="A740" s="66"/>
      <c r="B740" s="64" t="str">
        <f>(IF(AND(ISBLANK(A740)),"",VLOOKUP($A740,Student_Registration!$B$5:$H$2000,2,0)))</f>
        <v/>
      </c>
      <c r="C740" s="63" t="str">
        <f>IF(AND(ISBLANK(A740)),"",VLOOKUP($A740,Student_Registration!$B$5:$H$2000,3,0))</f>
        <v/>
      </c>
      <c r="D740" s="65" t="str">
        <f>IF(AND(ISBLANK(A740)),"",VLOOKUP($A740,Student_Registration!$B$5:$H$2000,6,0))</f>
        <v/>
      </c>
      <c r="E740" s="57" t="str">
        <f>IF(AND(ISBLANK(A740)),"",VLOOKUP($A740,Student_Registration!$B$5:$H$2000,4,0))</f>
        <v/>
      </c>
      <c r="F740" s="63" t="str">
        <f>IF(AND(ISBLANK(A740)),"",VLOOKUP($A740,Student_Registration!$B$5:$H$2000,7,0))</f>
        <v/>
      </c>
      <c r="G740" s="63" t="str">
        <f>IF(AND(ISBLANK(A740)),"",VLOOKUP(A740,Student_Registration!$B$5:$H$2000,7,0)-SUMIF($A$5:A740,A740,$H$5:$H$5))</f>
        <v/>
      </c>
      <c r="H740" s="60"/>
      <c r="I740" s="60"/>
      <c r="J740" s="60"/>
      <c r="K740" s="60"/>
      <c r="L740" s="62"/>
    </row>
    <row r="741" spans="1:12" s="41" customFormat="1">
      <c r="A741" s="66"/>
      <c r="B741" s="64" t="str">
        <f>(IF(AND(ISBLANK(A741)),"",VLOOKUP($A741,Student_Registration!$B$5:$H$2000,2,0)))</f>
        <v/>
      </c>
      <c r="C741" s="63" t="str">
        <f>IF(AND(ISBLANK(A741)),"",VLOOKUP($A741,Student_Registration!$B$5:$H$2000,3,0))</f>
        <v/>
      </c>
      <c r="D741" s="65" t="str">
        <f>IF(AND(ISBLANK(A741)),"",VLOOKUP($A741,Student_Registration!$B$5:$H$2000,6,0))</f>
        <v/>
      </c>
      <c r="E741" s="57" t="str">
        <f>IF(AND(ISBLANK(A741)),"",VLOOKUP($A741,Student_Registration!$B$5:$H$2000,4,0))</f>
        <v/>
      </c>
      <c r="F741" s="63" t="str">
        <f>IF(AND(ISBLANK(A741)),"",VLOOKUP($A741,Student_Registration!$B$5:$H$2000,7,0))</f>
        <v/>
      </c>
      <c r="G741" s="63" t="str">
        <f>IF(AND(ISBLANK(A741)),"",VLOOKUP(A741,Student_Registration!$B$5:$H$2000,7,0)-SUMIF($A$5:A741,A741,$H$5:$H$5))</f>
        <v/>
      </c>
      <c r="H741" s="60"/>
      <c r="I741" s="60"/>
      <c r="J741" s="60"/>
      <c r="K741" s="60"/>
      <c r="L741" s="62"/>
    </row>
    <row r="742" spans="1:12" s="41" customFormat="1">
      <c r="A742" s="66"/>
      <c r="B742" s="64" t="str">
        <f>(IF(AND(ISBLANK(A742)),"",VLOOKUP($A742,Student_Registration!$B$5:$H$2000,2,0)))</f>
        <v/>
      </c>
      <c r="C742" s="63" t="str">
        <f>IF(AND(ISBLANK(A742)),"",VLOOKUP($A742,Student_Registration!$B$5:$H$2000,3,0))</f>
        <v/>
      </c>
      <c r="D742" s="65" t="str">
        <f>IF(AND(ISBLANK(A742)),"",VLOOKUP($A742,Student_Registration!$B$5:$H$2000,6,0))</f>
        <v/>
      </c>
      <c r="E742" s="57" t="str">
        <f>IF(AND(ISBLANK(A742)),"",VLOOKUP($A742,Student_Registration!$B$5:$H$2000,4,0))</f>
        <v/>
      </c>
      <c r="F742" s="63" t="str">
        <f>IF(AND(ISBLANK(A742)),"",VLOOKUP($A742,Student_Registration!$B$5:$H$2000,7,0))</f>
        <v/>
      </c>
      <c r="G742" s="63" t="str">
        <f>IF(AND(ISBLANK(A742)),"",VLOOKUP(A742,Student_Registration!$B$5:$H$2000,7,0)-SUMIF($A$5:A742,A742,$H$5:$H$5))</f>
        <v/>
      </c>
      <c r="H742" s="60"/>
      <c r="I742" s="60"/>
      <c r="J742" s="60"/>
      <c r="K742" s="60"/>
      <c r="L742" s="62"/>
    </row>
    <row r="743" spans="1:12" s="41" customFormat="1">
      <c r="A743" s="66"/>
      <c r="B743" s="64" t="str">
        <f>(IF(AND(ISBLANK(A743)),"",VLOOKUP($A743,Student_Registration!$B$5:$H$2000,2,0)))</f>
        <v/>
      </c>
      <c r="C743" s="63" t="str">
        <f>IF(AND(ISBLANK(A743)),"",VLOOKUP($A743,Student_Registration!$B$5:$H$2000,3,0))</f>
        <v/>
      </c>
      <c r="D743" s="65" t="str">
        <f>IF(AND(ISBLANK(A743)),"",VLOOKUP($A743,Student_Registration!$B$5:$H$2000,6,0))</f>
        <v/>
      </c>
      <c r="E743" s="57" t="str">
        <f>IF(AND(ISBLANK(A743)),"",VLOOKUP($A743,Student_Registration!$B$5:$H$2000,4,0))</f>
        <v/>
      </c>
      <c r="F743" s="63" t="str">
        <f>IF(AND(ISBLANK(A743)),"",VLOOKUP($A743,Student_Registration!$B$5:$H$2000,7,0))</f>
        <v/>
      </c>
      <c r="G743" s="63" t="str">
        <f>IF(AND(ISBLANK(A743)),"",VLOOKUP(A743,Student_Registration!$B$5:$H$2000,7,0)-SUMIF($A$5:A743,A743,$H$5:$H$5))</f>
        <v/>
      </c>
      <c r="H743" s="60"/>
      <c r="I743" s="60"/>
      <c r="J743" s="60"/>
      <c r="K743" s="60"/>
      <c r="L743" s="62"/>
    </row>
    <row r="744" spans="1:12" s="41" customFormat="1">
      <c r="A744" s="66"/>
      <c r="B744" s="64" t="str">
        <f>(IF(AND(ISBLANK(A744)),"",VLOOKUP($A744,Student_Registration!$B$5:$H$2000,2,0)))</f>
        <v/>
      </c>
      <c r="C744" s="63" t="str">
        <f>IF(AND(ISBLANK(A744)),"",VLOOKUP($A744,Student_Registration!$B$5:$H$2000,3,0))</f>
        <v/>
      </c>
      <c r="D744" s="65" t="str">
        <f>IF(AND(ISBLANK(A744)),"",VLOOKUP($A744,Student_Registration!$B$5:$H$2000,6,0))</f>
        <v/>
      </c>
      <c r="E744" s="57" t="str">
        <f>IF(AND(ISBLANK(A744)),"",VLOOKUP($A744,Student_Registration!$B$5:$H$2000,4,0))</f>
        <v/>
      </c>
      <c r="F744" s="63" t="str">
        <f>IF(AND(ISBLANK(A744)),"",VLOOKUP($A744,Student_Registration!$B$5:$H$2000,7,0))</f>
        <v/>
      </c>
      <c r="G744" s="63" t="str">
        <f>IF(AND(ISBLANK(A744)),"",VLOOKUP(A744,Student_Registration!$B$5:$H$2000,7,0)-SUMIF($A$5:A744,A744,$H$5:$H$5))</f>
        <v/>
      </c>
      <c r="H744" s="60"/>
      <c r="I744" s="60"/>
      <c r="J744" s="60"/>
      <c r="K744" s="60"/>
      <c r="L744" s="62"/>
    </row>
    <row r="745" spans="1:12" s="41" customFormat="1">
      <c r="A745" s="66"/>
      <c r="B745" s="64" t="str">
        <f>(IF(AND(ISBLANK(A745)),"",VLOOKUP($A745,Student_Registration!$B$5:$H$2000,2,0)))</f>
        <v/>
      </c>
      <c r="C745" s="63" t="str">
        <f>IF(AND(ISBLANK(A745)),"",VLOOKUP($A745,Student_Registration!$B$5:$H$2000,3,0))</f>
        <v/>
      </c>
      <c r="D745" s="65" t="str">
        <f>IF(AND(ISBLANK(A745)),"",VLOOKUP($A745,Student_Registration!$B$5:$H$2000,6,0))</f>
        <v/>
      </c>
      <c r="E745" s="57" t="str">
        <f>IF(AND(ISBLANK(A745)),"",VLOOKUP($A745,Student_Registration!$B$5:$H$2000,4,0))</f>
        <v/>
      </c>
      <c r="F745" s="63" t="str">
        <f>IF(AND(ISBLANK(A745)),"",VLOOKUP($A745,Student_Registration!$B$5:$H$2000,7,0))</f>
        <v/>
      </c>
      <c r="G745" s="63" t="str">
        <f>IF(AND(ISBLANK(A745)),"",VLOOKUP(A745,Student_Registration!$B$5:$H$2000,7,0)-SUMIF($A$5:A745,A745,$H$5:$H$5))</f>
        <v/>
      </c>
      <c r="H745" s="60"/>
      <c r="I745" s="60"/>
      <c r="J745" s="60"/>
      <c r="K745" s="60"/>
      <c r="L745" s="62"/>
    </row>
    <row r="746" spans="1:12" s="41" customFormat="1">
      <c r="A746" s="66"/>
      <c r="B746" s="64" t="str">
        <f>(IF(AND(ISBLANK(A746)),"",VLOOKUP($A746,Student_Registration!$B$5:$H$2000,2,0)))</f>
        <v/>
      </c>
      <c r="C746" s="63" t="str">
        <f>IF(AND(ISBLANK(A746)),"",VLOOKUP($A746,Student_Registration!$B$5:$H$2000,3,0))</f>
        <v/>
      </c>
      <c r="D746" s="65" t="str">
        <f>IF(AND(ISBLANK(A746)),"",VLOOKUP($A746,Student_Registration!$B$5:$H$2000,6,0))</f>
        <v/>
      </c>
      <c r="E746" s="57" t="str">
        <f>IF(AND(ISBLANK(A746)),"",VLOOKUP($A746,Student_Registration!$B$5:$H$2000,4,0))</f>
        <v/>
      </c>
      <c r="F746" s="63" t="str">
        <f>IF(AND(ISBLANK(A746)),"",VLOOKUP($A746,Student_Registration!$B$5:$H$2000,7,0))</f>
        <v/>
      </c>
      <c r="G746" s="63" t="str">
        <f>IF(AND(ISBLANK(A746)),"",VLOOKUP(A746,Student_Registration!$B$5:$H$2000,7,0)-SUMIF($A$5:A746,A746,$H$5:$H$5))</f>
        <v/>
      </c>
      <c r="H746" s="60"/>
      <c r="I746" s="60"/>
      <c r="J746" s="60"/>
      <c r="K746" s="60"/>
      <c r="L746" s="62"/>
    </row>
    <row r="747" spans="1:12" s="41" customFormat="1">
      <c r="A747" s="66"/>
      <c r="B747" s="64" t="str">
        <f>(IF(AND(ISBLANK(A747)),"",VLOOKUP($A747,Student_Registration!$B$5:$H$2000,2,0)))</f>
        <v/>
      </c>
      <c r="C747" s="63" t="str">
        <f>IF(AND(ISBLANK(A747)),"",VLOOKUP($A747,Student_Registration!$B$5:$H$2000,3,0))</f>
        <v/>
      </c>
      <c r="D747" s="65" t="str">
        <f>IF(AND(ISBLANK(A747)),"",VLOOKUP($A747,Student_Registration!$B$5:$H$2000,6,0))</f>
        <v/>
      </c>
      <c r="E747" s="57" t="str">
        <f>IF(AND(ISBLANK(A747)),"",VLOOKUP($A747,Student_Registration!$B$5:$H$2000,4,0))</f>
        <v/>
      </c>
      <c r="F747" s="63" t="str">
        <f>IF(AND(ISBLANK(A747)),"",VLOOKUP($A747,Student_Registration!$B$5:$H$2000,7,0))</f>
        <v/>
      </c>
      <c r="G747" s="63" t="str">
        <f>IF(AND(ISBLANK(A747)),"",VLOOKUP(A747,Student_Registration!$B$5:$H$2000,7,0)-SUMIF($A$5:A747,A747,$H$5:$H$5))</f>
        <v/>
      </c>
      <c r="H747" s="60"/>
      <c r="I747" s="60"/>
      <c r="J747" s="60"/>
      <c r="K747" s="60"/>
      <c r="L747" s="62"/>
    </row>
    <row r="748" spans="1:12" s="41" customFormat="1">
      <c r="A748" s="66"/>
      <c r="B748" s="64" t="str">
        <f>(IF(AND(ISBLANK(A748)),"",VLOOKUP($A748,Student_Registration!$B$5:$H$2000,2,0)))</f>
        <v/>
      </c>
      <c r="C748" s="63" t="str">
        <f>IF(AND(ISBLANK(A748)),"",VLOOKUP($A748,Student_Registration!$B$5:$H$2000,3,0))</f>
        <v/>
      </c>
      <c r="D748" s="65" t="str">
        <f>IF(AND(ISBLANK(A748)),"",VLOOKUP($A748,Student_Registration!$B$5:$H$2000,6,0))</f>
        <v/>
      </c>
      <c r="E748" s="57" t="str">
        <f>IF(AND(ISBLANK(A748)),"",VLOOKUP($A748,Student_Registration!$B$5:$H$2000,4,0))</f>
        <v/>
      </c>
      <c r="F748" s="63" t="str">
        <f>IF(AND(ISBLANK(A748)),"",VLOOKUP($A748,Student_Registration!$B$5:$H$2000,7,0))</f>
        <v/>
      </c>
      <c r="G748" s="63" t="str">
        <f>IF(AND(ISBLANK(A748)),"",VLOOKUP(A748,Student_Registration!$B$5:$H$2000,7,0)-SUMIF($A$5:A748,A748,$H$5:$H$5))</f>
        <v/>
      </c>
      <c r="H748" s="60"/>
      <c r="I748" s="60"/>
      <c r="J748" s="60"/>
      <c r="K748" s="60"/>
      <c r="L748" s="62"/>
    </row>
    <row r="749" spans="1:12" s="41" customFormat="1">
      <c r="A749" s="66"/>
      <c r="B749" s="64" t="str">
        <f>(IF(AND(ISBLANK(A749)),"",VLOOKUP($A749,Student_Registration!$B$5:$H$2000,2,0)))</f>
        <v/>
      </c>
      <c r="C749" s="63" t="str">
        <f>IF(AND(ISBLANK(A749)),"",VLOOKUP($A749,Student_Registration!$B$5:$H$2000,3,0))</f>
        <v/>
      </c>
      <c r="D749" s="65" t="str">
        <f>IF(AND(ISBLANK(A749)),"",VLOOKUP($A749,Student_Registration!$B$5:$H$2000,6,0))</f>
        <v/>
      </c>
      <c r="E749" s="57" t="str">
        <f>IF(AND(ISBLANK(A749)),"",VLOOKUP($A749,Student_Registration!$B$5:$H$2000,4,0))</f>
        <v/>
      </c>
      <c r="F749" s="63" t="str">
        <f>IF(AND(ISBLANK(A749)),"",VLOOKUP($A749,Student_Registration!$B$5:$H$2000,7,0))</f>
        <v/>
      </c>
      <c r="G749" s="63" t="str">
        <f>IF(AND(ISBLANK(A749)),"",VLOOKUP(A749,Student_Registration!$B$5:$H$2000,7,0)-SUMIF($A$5:A749,A749,$H$5:$H$5))</f>
        <v/>
      </c>
      <c r="H749" s="60"/>
      <c r="I749" s="60"/>
      <c r="J749" s="60"/>
      <c r="K749" s="60"/>
      <c r="L749" s="62"/>
    </row>
    <row r="750" spans="1:12" s="41" customFormat="1">
      <c r="A750" s="66"/>
      <c r="B750" s="64" t="str">
        <f>(IF(AND(ISBLANK(A750)),"",VLOOKUP($A750,Student_Registration!$B$5:$H$2000,2,0)))</f>
        <v/>
      </c>
      <c r="C750" s="63" t="str">
        <f>IF(AND(ISBLANK(A750)),"",VLOOKUP($A750,Student_Registration!$B$5:$H$2000,3,0))</f>
        <v/>
      </c>
      <c r="D750" s="65" t="str">
        <f>IF(AND(ISBLANK(A750)),"",VLOOKUP($A750,Student_Registration!$B$5:$H$2000,6,0))</f>
        <v/>
      </c>
      <c r="E750" s="57" t="str">
        <f>IF(AND(ISBLANK(A750)),"",VLOOKUP($A750,Student_Registration!$B$5:$H$2000,4,0))</f>
        <v/>
      </c>
      <c r="F750" s="63" t="str">
        <f>IF(AND(ISBLANK(A750)),"",VLOOKUP($A750,Student_Registration!$B$5:$H$2000,7,0))</f>
        <v/>
      </c>
      <c r="G750" s="63" t="str">
        <f>IF(AND(ISBLANK(A750)),"",VLOOKUP(A750,Student_Registration!$B$5:$H$2000,7,0)-SUMIF($A$5:A750,A750,$H$5:$H$5))</f>
        <v/>
      </c>
      <c r="H750" s="60"/>
      <c r="I750" s="60"/>
      <c r="J750" s="60"/>
      <c r="K750" s="60"/>
      <c r="L750" s="62"/>
    </row>
    <row r="751" spans="1:12" s="41" customFormat="1">
      <c r="A751" s="66"/>
      <c r="B751" s="64" t="str">
        <f>(IF(AND(ISBLANK(A751)),"",VLOOKUP($A751,Student_Registration!$B$5:$H$2000,2,0)))</f>
        <v/>
      </c>
      <c r="C751" s="63" t="str">
        <f>IF(AND(ISBLANK(A751)),"",VLOOKUP($A751,Student_Registration!$B$5:$H$2000,3,0))</f>
        <v/>
      </c>
      <c r="D751" s="65" t="str">
        <f>IF(AND(ISBLANK(A751)),"",VLOOKUP($A751,Student_Registration!$B$5:$H$2000,6,0))</f>
        <v/>
      </c>
      <c r="E751" s="57" t="str">
        <f>IF(AND(ISBLANK(A751)),"",VLOOKUP($A751,Student_Registration!$B$5:$H$2000,4,0))</f>
        <v/>
      </c>
      <c r="F751" s="63" t="str">
        <f>IF(AND(ISBLANK(A751)),"",VLOOKUP($A751,Student_Registration!$B$5:$H$2000,7,0))</f>
        <v/>
      </c>
      <c r="G751" s="63" t="str">
        <f>IF(AND(ISBLANK(A751)),"",VLOOKUP(A751,Student_Registration!$B$5:$H$2000,7,0)-SUMIF($A$5:A751,A751,$H$5:$H$5))</f>
        <v/>
      </c>
      <c r="H751" s="60"/>
      <c r="I751" s="60"/>
      <c r="J751" s="60"/>
      <c r="K751" s="60"/>
      <c r="L751" s="62"/>
    </row>
    <row r="752" spans="1:12" s="41" customFormat="1">
      <c r="A752" s="66"/>
      <c r="B752" s="64" t="str">
        <f>(IF(AND(ISBLANK(A752)),"",VLOOKUP($A752,Student_Registration!$B$5:$H$2000,2,0)))</f>
        <v/>
      </c>
      <c r="C752" s="63" t="str">
        <f>IF(AND(ISBLANK(A752)),"",VLOOKUP($A752,Student_Registration!$B$5:$H$2000,3,0))</f>
        <v/>
      </c>
      <c r="D752" s="65" t="str">
        <f>IF(AND(ISBLANK(A752)),"",VLOOKUP($A752,Student_Registration!$B$5:$H$2000,6,0))</f>
        <v/>
      </c>
      <c r="E752" s="57" t="str">
        <f>IF(AND(ISBLANK(A752)),"",VLOOKUP($A752,Student_Registration!$B$5:$H$2000,4,0))</f>
        <v/>
      </c>
      <c r="F752" s="63" t="str">
        <f>IF(AND(ISBLANK(A752)),"",VLOOKUP($A752,Student_Registration!$B$5:$H$2000,7,0))</f>
        <v/>
      </c>
      <c r="G752" s="63" t="str">
        <f>IF(AND(ISBLANK(A752)),"",VLOOKUP(A752,Student_Registration!$B$5:$H$2000,7,0)-SUMIF($A$5:A752,A752,$H$5:$H$5))</f>
        <v/>
      </c>
      <c r="H752" s="60"/>
      <c r="I752" s="60"/>
      <c r="J752" s="60"/>
      <c r="K752" s="60"/>
      <c r="L752" s="62"/>
    </row>
    <row r="753" spans="1:12" s="41" customFormat="1">
      <c r="A753" s="66"/>
      <c r="B753" s="64" t="str">
        <f>(IF(AND(ISBLANK(A753)),"",VLOOKUP($A753,Student_Registration!$B$5:$H$2000,2,0)))</f>
        <v/>
      </c>
      <c r="C753" s="63" t="str">
        <f>IF(AND(ISBLANK(A753)),"",VLOOKUP($A753,Student_Registration!$B$5:$H$2000,3,0))</f>
        <v/>
      </c>
      <c r="D753" s="65" t="str">
        <f>IF(AND(ISBLANK(A753)),"",VLOOKUP($A753,Student_Registration!$B$5:$H$2000,6,0))</f>
        <v/>
      </c>
      <c r="E753" s="57" t="str">
        <f>IF(AND(ISBLANK(A753)),"",VLOOKUP($A753,Student_Registration!$B$5:$H$2000,4,0))</f>
        <v/>
      </c>
      <c r="F753" s="63" t="str">
        <f>IF(AND(ISBLANK(A753)),"",VLOOKUP($A753,Student_Registration!$B$5:$H$2000,7,0))</f>
        <v/>
      </c>
      <c r="G753" s="63" t="str">
        <f>IF(AND(ISBLANK(A753)),"",VLOOKUP(A753,Student_Registration!$B$5:$H$2000,7,0)-SUMIF($A$5:A753,A753,$H$5:$H$5))</f>
        <v/>
      </c>
      <c r="H753" s="60"/>
      <c r="I753" s="60"/>
      <c r="J753" s="60"/>
      <c r="K753" s="60"/>
      <c r="L753" s="62"/>
    </row>
    <row r="754" spans="1:12" s="41" customFormat="1">
      <c r="A754" s="66"/>
      <c r="B754" s="64" t="str">
        <f>(IF(AND(ISBLANK(A754)),"",VLOOKUP($A754,Student_Registration!$B$5:$H$2000,2,0)))</f>
        <v/>
      </c>
      <c r="C754" s="63" t="str">
        <f>IF(AND(ISBLANK(A754)),"",VLOOKUP($A754,Student_Registration!$B$5:$H$2000,3,0))</f>
        <v/>
      </c>
      <c r="D754" s="65" t="str">
        <f>IF(AND(ISBLANK(A754)),"",VLOOKUP($A754,Student_Registration!$B$5:$H$2000,6,0))</f>
        <v/>
      </c>
      <c r="E754" s="57" t="str">
        <f>IF(AND(ISBLANK(A754)),"",VLOOKUP($A754,Student_Registration!$B$5:$H$2000,4,0))</f>
        <v/>
      </c>
      <c r="F754" s="63" t="str">
        <f>IF(AND(ISBLANK(A754)),"",VLOOKUP($A754,Student_Registration!$B$5:$H$2000,7,0))</f>
        <v/>
      </c>
      <c r="G754" s="63" t="str">
        <f>IF(AND(ISBLANK(A754)),"",VLOOKUP(A754,Student_Registration!$B$5:$H$2000,7,0)-SUMIF($A$5:A754,A754,$H$5:$H$5))</f>
        <v/>
      </c>
      <c r="H754" s="60"/>
      <c r="I754" s="60"/>
      <c r="J754" s="60"/>
      <c r="K754" s="60"/>
      <c r="L754" s="62"/>
    </row>
    <row r="755" spans="1:12" s="41" customFormat="1">
      <c r="A755" s="66"/>
      <c r="B755" s="64" t="str">
        <f>(IF(AND(ISBLANK(A755)),"",VLOOKUP($A755,Student_Registration!$B$5:$H$2000,2,0)))</f>
        <v/>
      </c>
      <c r="C755" s="63" t="str">
        <f>IF(AND(ISBLANK(A755)),"",VLOOKUP($A755,Student_Registration!$B$5:$H$2000,3,0))</f>
        <v/>
      </c>
      <c r="D755" s="65" t="str">
        <f>IF(AND(ISBLANK(A755)),"",VLOOKUP($A755,Student_Registration!$B$5:$H$2000,6,0))</f>
        <v/>
      </c>
      <c r="E755" s="57" t="str">
        <f>IF(AND(ISBLANK(A755)),"",VLOOKUP($A755,Student_Registration!$B$5:$H$2000,4,0))</f>
        <v/>
      </c>
      <c r="F755" s="63" t="str">
        <f>IF(AND(ISBLANK(A755)),"",VLOOKUP($A755,Student_Registration!$B$5:$H$2000,7,0))</f>
        <v/>
      </c>
      <c r="G755" s="63" t="str">
        <f>IF(AND(ISBLANK(A755)),"",VLOOKUP(A755,Student_Registration!$B$5:$H$2000,7,0)-SUMIF($A$5:A755,A755,$H$5:$H$5))</f>
        <v/>
      </c>
      <c r="H755" s="60"/>
      <c r="I755" s="60"/>
      <c r="J755" s="60"/>
      <c r="K755" s="60"/>
      <c r="L755" s="62"/>
    </row>
    <row r="756" spans="1:12" s="41" customFormat="1">
      <c r="A756" s="66"/>
      <c r="B756" s="64" t="str">
        <f>(IF(AND(ISBLANK(A756)),"",VLOOKUP($A756,Student_Registration!$B$5:$H$2000,2,0)))</f>
        <v/>
      </c>
      <c r="C756" s="63" t="str">
        <f>IF(AND(ISBLANK(A756)),"",VLOOKUP($A756,Student_Registration!$B$5:$H$2000,3,0))</f>
        <v/>
      </c>
      <c r="D756" s="65" t="str">
        <f>IF(AND(ISBLANK(A756)),"",VLOOKUP($A756,Student_Registration!$B$5:$H$2000,6,0))</f>
        <v/>
      </c>
      <c r="E756" s="57" t="str">
        <f>IF(AND(ISBLANK(A756)),"",VLOOKUP($A756,Student_Registration!$B$5:$H$2000,4,0))</f>
        <v/>
      </c>
      <c r="F756" s="63" t="str">
        <f>IF(AND(ISBLANK(A756)),"",VLOOKUP($A756,Student_Registration!$B$5:$H$2000,7,0))</f>
        <v/>
      </c>
      <c r="G756" s="63" t="str">
        <f>IF(AND(ISBLANK(A756)),"",VLOOKUP(A756,Student_Registration!$B$5:$H$2000,7,0)-SUMIF($A$5:A756,A756,$H$5:$H$5))</f>
        <v/>
      </c>
      <c r="H756" s="60"/>
      <c r="I756" s="60"/>
      <c r="J756" s="60"/>
      <c r="K756" s="60"/>
      <c r="L756" s="62"/>
    </row>
    <row r="757" spans="1:12" s="41" customFormat="1">
      <c r="A757" s="66"/>
      <c r="B757" s="64" t="str">
        <f>(IF(AND(ISBLANK(A757)),"",VLOOKUP($A757,Student_Registration!$B$5:$H$2000,2,0)))</f>
        <v/>
      </c>
      <c r="C757" s="63" t="str">
        <f>IF(AND(ISBLANK(A757)),"",VLOOKUP($A757,Student_Registration!$B$5:$H$2000,3,0))</f>
        <v/>
      </c>
      <c r="D757" s="65" t="str">
        <f>IF(AND(ISBLANK(A757)),"",VLOOKUP($A757,Student_Registration!$B$5:$H$2000,6,0))</f>
        <v/>
      </c>
      <c r="E757" s="57" t="str">
        <f>IF(AND(ISBLANK(A757)),"",VLOOKUP($A757,Student_Registration!$B$5:$H$2000,4,0))</f>
        <v/>
      </c>
      <c r="F757" s="63" t="str">
        <f>IF(AND(ISBLANK(A757)),"",VLOOKUP($A757,Student_Registration!$B$5:$H$2000,7,0))</f>
        <v/>
      </c>
      <c r="G757" s="63" t="str">
        <f>IF(AND(ISBLANK(A757)),"",VLOOKUP(A757,Student_Registration!$B$5:$H$2000,7,0)-SUMIF($A$5:A757,A757,$H$5:$H$5))</f>
        <v/>
      </c>
      <c r="H757" s="60"/>
      <c r="I757" s="60"/>
      <c r="J757" s="60"/>
      <c r="K757" s="60"/>
      <c r="L757" s="62"/>
    </row>
    <row r="758" spans="1:12" s="41" customFormat="1">
      <c r="A758" s="66"/>
      <c r="B758" s="64" t="str">
        <f>(IF(AND(ISBLANK(A758)),"",VLOOKUP($A758,Student_Registration!$B$5:$H$2000,2,0)))</f>
        <v/>
      </c>
      <c r="C758" s="63" t="str">
        <f>IF(AND(ISBLANK(A758)),"",VLOOKUP($A758,Student_Registration!$B$5:$H$2000,3,0))</f>
        <v/>
      </c>
      <c r="D758" s="65" t="str">
        <f>IF(AND(ISBLANK(A758)),"",VLOOKUP($A758,Student_Registration!$B$5:$H$2000,6,0))</f>
        <v/>
      </c>
      <c r="E758" s="57" t="str">
        <f>IF(AND(ISBLANK(A758)),"",VLOOKUP($A758,Student_Registration!$B$5:$H$2000,4,0))</f>
        <v/>
      </c>
      <c r="F758" s="63" t="str">
        <f>IF(AND(ISBLANK(A758)),"",VLOOKUP($A758,Student_Registration!$B$5:$H$2000,7,0))</f>
        <v/>
      </c>
      <c r="G758" s="63" t="str">
        <f>IF(AND(ISBLANK(A758)),"",VLOOKUP(A758,Student_Registration!$B$5:$H$2000,7,0)-SUMIF($A$5:A758,A758,$H$5:$H$5))</f>
        <v/>
      </c>
      <c r="H758" s="60"/>
      <c r="I758" s="60"/>
      <c r="J758" s="60"/>
      <c r="K758" s="60"/>
      <c r="L758" s="62"/>
    </row>
    <row r="759" spans="1:12" s="41" customFormat="1">
      <c r="A759" s="66"/>
      <c r="B759" s="64" t="str">
        <f>(IF(AND(ISBLANK(A759)),"",VLOOKUP($A759,Student_Registration!$B$5:$H$2000,2,0)))</f>
        <v/>
      </c>
      <c r="C759" s="63" t="str">
        <f>IF(AND(ISBLANK(A759)),"",VLOOKUP($A759,Student_Registration!$B$5:$H$2000,3,0))</f>
        <v/>
      </c>
      <c r="D759" s="65" t="str">
        <f>IF(AND(ISBLANK(A759)),"",VLOOKUP($A759,Student_Registration!$B$5:$H$2000,6,0))</f>
        <v/>
      </c>
      <c r="E759" s="57" t="str">
        <f>IF(AND(ISBLANK(A759)),"",VLOOKUP($A759,Student_Registration!$B$5:$H$2000,4,0))</f>
        <v/>
      </c>
      <c r="F759" s="63" t="str">
        <f>IF(AND(ISBLANK(A759)),"",VLOOKUP($A759,Student_Registration!$B$5:$H$2000,7,0))</f>
        <v/>
      </c>
      <c r="G759" s="63" t="str">
        <f>IF(AND(ISBLANK(A759)),"",VLOOKUP(A759,Student_Registration!$B$5:$H$2000,7,0)-SUMIF($A$5:A759,A759,$H$5:$H$5))</f>
        <v/>
      </c>
      <c r="H759" s="60"/>
      <c r="I759" s="60"/>
      <c r="J759" s="60"/>
      <c r="K759" s="60"/>
      <c r="L759" s="62"/>
    </row>
    <row r="760" spans="1:12" s="41" customFormat="1">
      <c r="A760" s="66"/>
      <c r="B760" s="64" t="str">
        <f>(IF(AND(ISBLANK(A760)),"",VLOOKUP($A760,Student_Registration!$B$5:$H$2000,2,0)))</f>
        <v/>
      </c>
      <c r="C760" s="63" t="str">
        <f>IF(AND(ISBLANK(A760)),"",VLOOKUP($A760,Student_Registration!$B$5:$H$2000,3,0))</f>
        <v/>
      </c>
      <c r="D760" s="65" t="str">
        <f>IF(AND(ISBLANK(A760)),"",VLOOKUP($A760,Student_Registration!$B$5:$H$2000,6,0))</f>
        <v/>
      </c>
      <c r="E760" s="57" t="str">
        <f>IF(AND(ISBLANK(A760)),"",VLOOKUP($A760,Student_Registration!$B$5:$H$2000,4,0))</f>
        <v/>
      </c>
      <c r="F760" s="63" t="str">
        <f>IF(AND(ISBLANK(A760)),"",VLOOKUP($A760,Student_Registration!$B$5:$H$2000,7,0))</f>
        <v/>
      </c>
      <c r="G760" s="63" t="str">
        <f>IF(AND(ISBLANK(A760)),"",VLOOKUP(A760,Student_Registration!$B$5:$H$2000,7,0)-SUMIF($A$5:A760,A760,$H$5:$H$5))</f>
        <v/>
      </c>
      <c r="H760" s="60"/>
      <c r="I760" s="60"/>
      <c r="J760" s="60"/>
      <c r="K760" s="60"/>
      <c r="L760" s="62"/>
    </row>
    <row r="761" spans="1:12" s="41" customFormat="1">
      <c r="A761" s="66"/>
      <c r="B761" s="64" t="str">
        <f>(IF(AND(ISBLANK(A761)),"",VLOOKUP($A761,Student_Registration!$B$5:$H$2000,2,0)))</f>
        <v/>
      </c>
      <c r="C761" s="63" t="str">
        <f>IF(AND(ISBLANK(A761)),"",VLOOKUP($A761,Student_Registration!$B$5:$H$2000,3,0))</f>
        <v/>
      </c>
      <c r="D761" s="65" t="str">
        <f>IF(AND(ISBLANK(A761)),"",VLOOKUP($A761,Student_Registration!$B$5:$H$2000,6,0))</f>
        <v/>
      </c>
      <c r="E761" s="57" t="str">
        <f>IF(AND(ISBLANK(A761)),"",VLOOKUP($A761,Student_Registration!$B$5:$H$2000,4,0))</f>
        <v/>
      </c>
      <c r="F761" s="63" t="str">
        <f>IF(AND(ISBLANK(A761)),"",VLOOKUP($A761,Student_Registration!$B$5:$H$2000,7,0))</f>
        <v/>
      </c>
      <c r="G761" s="63" t="str">
        <f>IF(AND(ISBLANK(A761)),"",VLOOKUP(A761,Student_Registration!$B$5:$H$2000,7,0)-SUMIF($A$5:A761,A761,$H$5:$H$5))</f>
        <v/>
      </c>
      <c r="H761" s="60"/>
      <c r="I761" s="60"/>
      <c r="J761" s="60"/>
      <c r="K761" s="60"/>
      <c r="L761" s="62"/>
    </row>
    <row r="762" spans="1:12" s="41" customFormat="1">
      <c r="A762" s="66"/>
      <c r="B762" s="64" t="str">
        <f>(IF(AND(ISBLANK(A762)),"",VLOOKUP($A762,Student_Registration!$B$5:$H$2000,2,0)))</f>
        <v/>
      </c>
      <c r="C762" s="63" t="str">
        <f>IF(AND(ISBLANK(A762)),"",VLOOKUP($A762,Student_Registration!$B$5:$H$2000,3,0))</f>
        <v/>
      </c>
      <c r="D762" s="65" t="str">
        <f>IF(AND(ISBLANK(A762)),"",VLOOKUP($A762,Student_Registration!$B$5:$H$2000,6,0))</f>
        <v/>
      </c>
      <c r="E762" s="57" t="str">
        <f>IF(AND(ISBLANK(A762)),"",VLOOKUP($A762,Student_Registration!$B$5:$H$2000,4,0))</f>
        <v/>
      </c>
      <c r="F762" s="63" t="str">
        <f>IF(AND(ISBLANK(A762)),"",VLOOKUP($A762,Student_Registration!$B$5:$H$2000,7,0))</f>
        <v/>
      </c>
      <c r="G762" s="63" t="str">
        <f>IF(AND(ISBLANK(A762)),"",VLOOKUP(A762,Student_Registration!$B$5:$H$2000,7,0)-SUMIF($A$5:A762,A762,$H$5:$H$5))</f>
        <v/>
      </c>
      <c r="H762" s="60"/>
      <c r="I762" s="60"/>
      <c r="J762" s="60"/>
      <c r="K762" s="60"/>
      <c r="L762" s="62"/>
    </row>
    <row r="763" spans="1:12" s="41" customFormat="1">
      <c r="A763" s="66"/>
      <c r="B763" s="64" t="str">
        <f>(IF(AND(ISBLANK(A763)),"",VLOOKUP($A763,Student_Registration!$B$5:$H$2000,2,0)))</f>
        <v/>
      </c>
      <c r="C763" s="63" t="str">
        <f>IF(AND(ISBLANK(A763)),"",VLOOKUP($A763,Student_Registration!$B$5:$H$2000,3,0))</f>
        <v/>
      </c>
      <c r="D763" s="65" t="str">
        <f>IF(AND(ISBLANK(A763)),"",VLOOKUP($A763,Student_Registration!$B$5:$H$2000,6,0))</f>
        <v/>
      </c>
      <c r="E763" s="57" t="str">
        <f>IF(AND(ISBLANK(A763)),"",VLOOKUP($A763,Student_Registration!$B$5:$H$2000,4,0))</f>
        <v/>
      </c>
      <c r="F763" s="63" t="str">
        <f>IF(AND(ISBLANK(A763)),"",VLOOKUP($A763,Student_Registration!$B$5:$H$2000,7,0))</f>
        <v/>
      </c>
      <c r="G763" s="63" t="str">
        <f>IF(AND(ISBLANK(A763)),"",VLOOKUP(A763,Student_Registration!$B$5:$H$2000,7,0)-SUMIF($A$5:A763,A763,$H$5:$H$5))</f>
        <v/>
      </c>
      <c r="H763" s="60"/>
      <c r="I763" s="60"/>
      <c r="J763" s="60"/>
      <c r="K763" s="60"/>
      <c r="L763" s="62"/>
    </row>
    <row r="764" spans="1:12" s="41" customFormat="1">
      <c r="A764" s="66"/>
      <c r="B764" s="64" t="str">
        <f>(IF(AND(ISBLANK(A764)),"",VLOOKUP($A764,Student_Registration!$B$5:$H$2000,2,0)))</f>
        <v/>
      </c>
      <c r="C764" s="63" t="str">
        <f>IF(AND(ISBLANK(A764)),"",VLOOKUP($A764,Student_Registration!$B$5:$H$2000,3,0))</f>
        <v/>
      </c>
      <c r="D764" s="65" t="str">
        <f>IF(AND(ISBLANK(A764)),"",VLOOKUP($A764,Student_Registration!$B$5:$H$2000,6,0))</f>
        <v/>
      </c>
      <c r="E764" s="57" t="str">
        <f>IF(AND(ISBLANK(A764)),"",VLOOKUP($A764,Student_Registration!$B$5:$H$2000,4,0))</f>
        <v/>
      </c>
      <c r="F764" s="63" t="str">
        <f>IF(AND(ISBLANK(A764)),"",VLOOKUP($A764,Student_Registration!$B$5:$H$2000,7,0))</f>
        <v/>
      </c>
      <c r="G764" s="63" t="str">
        <f>IF(AND(ISBLANK(A764)),"",VLOOKUP(A764,Student_Registration!$B$5:$H$2000,7,0)-SUMIF($A$5:A764,A764,$H$5:$H$5))</f>
        <v/>
      </c>
      <c r="H764" s="60"/>
      <c r="I764" s="60"/>
      <c r="J764" s="60"/>
      <c r="K764" s="60"/>
      <c r="L764" s="62"/>
    </row>
    <row r="765" spans="1:12" s="41" customFormat="1">
      <c r="A765" s="66"/>
      <c r="B765" s="64" t="str">
        <f>(IF(AND(ISBLANK(A765)),"",VLOOKUP($A765,Student_Registration!$B$5:$H$2000,2,0)))</f>
        <v/>
      </c>
      <c r="C765" s="63" t="str">
        <f>IF(AND(ISBLANK(A765)),"",VLOOKUP($A765,Student_Registration!$B$5:$H$2000,3,0))</f>
        <v/>
      </c>
      <c r="D765" s="65" t="str">
        <f>IF(AND(ISBLANK(A765)),"",VLOOKUP($A765,Student_Registration!$B$5:$H$2000,6,0))</f>
        <v/>
      </c>
      <c r="E765" s="57" t="str">
        <f>IF(AND(ISBLANK(A765)),"",VLOOKUP($A765,Student_Registration!$B$5:$H$2000,4,0))</f>
        <v/>
      </c>
      <c r="F765" s="63" t="str">
        <f>IF(AND(ISBLANK(A765)),"",VLOOKUP($A765,Student_Registration!$B$5:$H$2000,7,0))</f>
        <v/>
      </c>
      <c r="G765" s="63" t="str">
        <f>IF(AND(ISBLANK(A765)),"",VLOOKUP(A765,Student_Registration!$B$5:$H$2000,7,0)-SUMIF($A$5:A765,A765,$H$5:$H$5))</f>
        <v/>
      </c>
      <c r="H765" s="60"/>
      <c r="I765" s="60"/>
      <c r="J765" s="60"/>
      <c r="K765" s="60"/>
      <c r="L765" s="62"/>
    </row>
    <row r="766" spans="1:12" s="41" customFormat="1">
      <c r="A766" s="66"/>
      <c r="B766" s="64" t="str">
        <f>(IF(AND(ISBLANK(A766)),"",VLOOKUP($A766,Student_Registration!$B$5:$H$2000,2,0)))</f>
        <v/>
      </c>
      <c r="C766" s="63" t="str">
        <f>IF(AND(ISBLANK(A766)),"",VLOOKUP($A766,Student_Registration!$B$5:$H$2000,3,0))</f>
        <v/>
      </c>
      <c r="D766" s="65" t="str">
        <f>IF(AND(ISBLANK(A766)),"",VLOOKUP($A766,Student_Registration!$B$5:$H$2000,6,0))</f>
        <v/>
      </c>
      <c r="E766" s="57" t="str">
        <f>IF(AND(ISBLANK(A766)),"",VLOOKUP($A766,Student_Registration!$B$5:$H$2000,4,0))</f>
        <v/>
      </c>
      <c r="F766" s="63" t="str">
        <f>IF(AND(ISBLANK(A766)),"",VLOOKUP($A766,Student_Registration!$B$5:$H$2000,7,0))</f>
        <v/>
      </c>
      <c r="G766" s="63" t="str">
        <f>IF(AND(ISBLANK(A766)),"",VLOOKUP(A766,Student_Registration!$B$5:$H$2000,7,0)-SUMIF($A$5:A766,A766,$H$5:$H$5))</f>
        <v/>
      </c>
      <c r="H766" s="60"/>
      <c r="I766" s="60"/>
      <c r="J766" s="60"/>
      <c r="K766" s="60"/>
      <c r="L766" s="62"/>
    </row>
    <row r="767" spans="1:12" s="41" customFormat="1">
      <c r="A767" s="66"/>
      <c r="B767" s="64" t="str">
        <f>(IF(AND(ISBLANK(A767)),"",VLOOKUP($A767,Student_Registration!$B$5:$H$2000,2,0)))</f>
        <v/>
      </c>
      <c r="C767" s="63" t="str">
        <f>IF(AND(ISBLANK(A767)),"",VLOOKUP($A767,Student_Registration!$B$5:$H$2000,3,0))</f>
        <v/>
      </c>
      <c r="D767" s="65" t="str">
        <f>IF(AND(ISBLANK(A767)),"",VLOOKUP($A767,Student_Registration!$B$5:$H$2000,6,0))</f>
        <v/>
      </c>
      <c r="E767" s="57" t="str">
        <f>IF(AND(ISBLANK(A767)),"",VLOOKUP($A767,Student_Registration!$B$5:$H$2000,4,0))</f>
        <v/>
      </c>
      <c r="F767" s="63" t="str">
        <f>IF(AND(ISBLANK(A767)),"",VLOOKUP($A767,Student_Registration!$B$5:$H$2000,7,0))</f>
        <v/>
      </c>
      <c r="G767" s="63" t="str">
        <f>IF(AND(ISBLANK(A767)),"",VLOOKUP(A767,Student_Registration!$B$5:$H$2000,7,0)-SUMIF($A$5:A767,A767,$H$5:$H$5))</f>
        <v/>
      </c>
      <c r="H767" s="60"/>
      <c r="I767" s="60"/>
      <c r="J767" s="60"/>
      <c r="K767" s="60"/>
      <c r="L767" s="62"/>
    </row>
    <row r="768" spans="1:12" s="41" customFormat="1">
      <c r="A768" s="66"/>
      <c r="B768" s="64" t="str">
        <f>(IF(AND(ISBLANK(A768)),"",VLOOKUP($A768,Student_Registration!$B$5:$H$2000,2,0)))</f>
        <v/>
      </c>
      <c r="C768" s="63" t="str">
        <f>IF(AND(ISBLANK(A768)),"",VLOOKUP($A768,Student_Registration!$B$5:$H$2000,3,0))</f>
        <v/>
      </c>
      <c r="D768" s="65" t="str">
        <f>IF(AND(ISBLANK(A768)),"",VLOOKUP($A768,Student_Registration!$B$5:$H$2000,6,0))</f>
        <v/>
      </c>
      <c r="E768" s="57" t="str">
        <f>IF(AND(ISBLANK(A768)),"",VLOOKUP($A768,Student_Registration!$B$5:$H$2000,4,0))</f>
        <v/>
      </c>
      <c r="F768" s="63" t="str">
        <f>IF(AND(ISBLANK(A768)),"",VLOOKUP($A768,Student_Registration!$B$5:$H$2000,7,0))</f>
        <v/>
      </c>
      <c r="G768" s="63" t="str">
        <f>IF(AND(ISBLANK(A768)),"",VLOOKUP(A768,Student_Registration!$B$5:$H$2000,7,0)-SUMIF($A$5:A768,A768,$H$5:$H$5))</f>
        <v/>
      </c>
      <c r="H768" s="60"/>
      <c r="I768" s="60"/>
      <c r="J768" s="60"/>
      <c r="K768" s="60"/>
      <c r="L768" s="62"/>
    </row>
    <row r="769" spans="1:12" s="41" customFormat="1">
      <c r="A769" s="66"/>
      <c r="B769" s="64" t="str">
        <f>(IF(AND(ISBLANK(A769)),"",VLOOKUP($A769,Student_Registration!$B$5:$H$2000,2,0)))</f>
        <v/>
      </c>
      <c r="C769" s="63" t="str">
        <f>IF(AND(ISBLANK(A769)),"",VLOOKUP($A769,Student_Registration!$B$5:$H$2000,3,0))</f>
        <v/>
      </c>
      <c r="D769" s="65" t="str">
        <f>IF(AND(ISBLANK(A769)),"",VLOOKUP($A769,Student_Registration!$B$5:$H$2000,6,0))</f>
        <v/>
      </c>
      <c r="E769" s="57" t="str">
        <f>IF(AND(ISBLANK(A769)),"",VLOOKUP($A769,Student_Registration!$B$5:$H$2000,4,0))</f>
        <v/>
      </c>
      <c r="F769" s="63" t="str">
        <f>IF(AND(ISBLANK(A769)),"",VLOOKUP($A769,Student_Registration!$B$5:$H$2000,7,0))</f>
        <v/>
      </c>
      <c r="G769" s="63" t="str">
        <f>IF(AND(ISBLANK(A769)),"",VLOOKUP(A769,Student_Registration!$B$5:$H$2000,7,0)-SUMIF($A$5:A769,A769,$H$5:$H$5))</f>
        <v/>
      </c>
      <c r="H769" s="60"/>
      <c r="I769" s="60"/>
      <c r="J769" s="60"/>
      <c r="K769" s="60"/>
      <c r="L769" s="62"/>
    </row>
    <row r="770" spans="1:12" s="41" customFormat="1">
      <c r="A770" s="66"/>
      <c r="B770" s="64" t="str">
        <f>(IF(AND(ISBLANK(A770)),"",VLOOKUP($A770,Student_Registration!$B$5:$H$2000,2,0)))</f>
        <v/>
      </c>
      <c r="C770" s="63" t="str">
        <f>IF(AND(ISBLANK(A770)),"",VLOOKUP($A770,Student_Registration!$B$5:$H$2000,3,0))</f>
        <v/>
      </c>
      <c r="D770" s="65" t="str">
        <f>IF(AND(ISBLANK(A770)),"",VLOOKUP($A770,Student_Registration!$B$5:$H$2000,6,0))</f>
        <v/>
      </c>
      <c r="E770" s="57" t="str">
        <f>IF(AND(ISBLANK(A770)),"",VLOOKUP($A770,Student_Registration!$B$5:$H$2000,4,0))</f>
        <v/>
      </c>
      <c r="F770" s="63" t="str">
        <f>IF(AND(ISBLANK(A770)),"",VLOOKUP($A770,Student_Registration!$B$5:$H$2000,7,0))</f>
        <v/>
      </c>
      <c r="G770" s="63" t="str">
        <f>IF(AND(ISBLANK(A770)),"",VLOOKUP(A770,Student_Registration!$B$5:$H$2000,7,0)-SUMIF($A$5:A770,A770,$H$5:$H$5))</f>
        <v/>
      </c>
      <c r="H770" s="60"/>
      <c r="I770" s="60"/>
      <c r="J770" s="60"/>
      <c r="K770" s="60"/>
      <c r="L770" s="62"/>
    </row>
    <row r="771" spans="1:12" s="41" customFormat="1">
      <c r="A771" s="66"/>
      <c r="B771" s="64" t="str">
        <f>(IF(AND(ISBLANK(A771)),"",VLOOKUP($A771,Student_Registration!$B$5:$H$2000,2,0)))</f>
        <v/>
      </c>
      <c r="C771" s="63" t="str">
        <f>IF(AND(ISBLANK(A771)),"",VLOOKUP($A771,Student_Registration!$B$5:$H$2000,3,0))</f>
        <v/>
      </c>
      <c r="D771" s="65" t="str">
        <f>IF(AND(ISBLANK(A771)),"",VLOOKUP($A771,Student_Registration!$B$5:$H$2000,6,0))</f>
        <v/>
      </c>
      <c r="E771" s="57" t="str">
        <f>IF(AND(ISBLANK(A771)),"",VLOOKUP($A771,Student_Registration!$B$5:$H$2000,4,0))</f>
        <v/>
      </c>
      <c r="F771" s="63" t="str">
        <f>IF(AND(ISBLANK(A771)),"",VLOOKUP($A771,Student_Registration!$B$5:$H$2000,7,0))</f>
        <v/>
      </c>
      <c r="G771" s="63" t="str">
        <f>IF(AND(ISBLANK(A771)),"",VLOOKUP(A771,Student_Registration!$B$5:$H$2000,7,0)-SUMIF($A$5:A771,A771,$H$5:$H$5))</f>
        <v/>
      </c>
      <c r="H771" s="60"/>
      <c r="I771" s="60"/>
      <c r="J771" s="60"/>
      <c r="K771" s="60"/>
      <c r="L771" s="62"/>
    </row>
    <row r="772" spans="1:12" s="41" customFormat="1">
      <c r="A772" s="66"/>
      <c r="B772" s="64" t="str">
        <f>(IF(AND(ISBLANK(A772)),"",VLOOKUP($A772,Student_Registration!$B$5:$H$2000,2,0)))</f>
        <v/>
      </c>
      <c r="C772" s="63" t="str">
        <f>IF(AND(ISBLANK(A772)),"",VLOOKUP($A772,Student_Registration!$B$5:$H$2000,3,0))</f>
        <v/>
      </c>
      <c r="D772" s="65" t="str">
        <f>IF(AND(ISBLANK(A772)),"",VLOOKUP($A772,Student_Registration!$B$5:$H$2000,6,0))</f>
        <v/>
      </c>
      <c r="E772" s="57" t="str">
        <f>IF(AND(ISBLANK(A772)),"",VLOOKUP($A772,Student_Registration!$B$5:$H$2000,4,0))</f>
        <v/>
      </c>
      <c r="F772" s="63" t="str">
        <f>IF(AND(ISBLANK(A772)),"",VLOOKUP($A772,Student_Registration!$B$5:$H$2000,7,0))</f>
        <v/>
      </c>
      <c r="G772" s="63" t="str">
        <f>IF(AND(ISBLANK(A772)),"",VLOOKUP(A772,Student_Registration!$B$5:$H$2000,7,0)-SUMIF($A$5:A772,A772,$H$5:$H$5))</f>
        <v/>
      </c>
      <c r="H772" s="60"/>
      <c r="I772" s="60"/>
      <c r="J772" s="60"/>
      <c r="K772" s="60"/>
      <c r="L772" s="62"/>
    </row>
    <row r="773" spans="1:12" s="41" customFormat="1">
      <c r="A773" s="66"/>
      <c r="B773" s="64" t="str">
        <f>(IF(AND(ISBLANK(A773)),"",VLOOKUP($A773,Student_Registration!$B$5:$H$2000,2,0)))</f>
        <v/>
      </c>
      <c r="C773" s="63" t="str">
        <f>IF(AND(ISBLANK(A773)),"",VLOOKUP($A773,Student_Registration!$B$5:$H$2000,3,0))</f>
        <v/>
      </c>
      <c r="D773" s="65" t="str">
        <f>IF(AND(ISBLANK(A773)),"",VLOOKUP($A773,Student_Registration!$B$5:$H$2000,6,0))</f>
        <v/>
      </c>
      <c r="E773" s="57" t="str">
        <f>IF(AND(ISBLANK(A773)),"",VLOOKUP($A773,Student_Registration!$B$5:$H$2000,4,0))</f>
        <v/>
      </c>
      <c r="F773" s="63" t="str">
        <f>IF(AND(ISBLANK(A773)),"",VLOOKUP($A773,Student_Registration!$B$5:$H$2000,7,0))</f>
        <v/>
      </c>
      <c r="G773" s="63" t="str">
        <f>IF(AND(ISBLANK(A773)),"",VLOOKUP(A773,Student_Registration!$B$5:$H$2000,7,0)-SUMIF($A$5:A773,A773,$H$5:$H$5))</f>
        <v/>
      </c>
      <c r="H773" s="60"/>
      <c r="I773" s="60"/>
      <c r="J773" s="60"/>
      <c r="K773" s="60"/>
      <c r="L773" s="62"/>
    </row>
    <row r="774" spans="1:12" s="41" customFormat="1">
      <c r="A774" s="66"/>
      <c r="B774" s="64" t="str">
        <f>(IF(AND(ISBLANK(A774)),"",VLOOKUP($A774,Student_Registration!$B$5:$H$2000,2,0)))</f>
        <v/>
      </c>
      <c r="C774" s="63" t="str">
        <f>IF(AND(ISBLANK(A774)),"",VLOOKUP($A774,Student_Registration!$B$5:$H$2000,3,0))</f>
        <v/>
      </c>
      <c r="D774" s="65" t="str">
        <f>IF(AND(ISBLANK(A774)),"",VLOOKUP($A774,Student_Registration!$B$5:$H$2000,6,0))</f>
        <v/>
      </c>
      <c r="E774" s="57" t="str">
        <f>IF(AND(ISBLANK(A774)),"",VLOOKUP($A774,Student_Registration!$B$5:$H$2000,4,0))</f>
        <v/>
      </c>
      <c r="F774" s="63" t="str">
        <f>IF(AND(ISBLANK(A774)),"",VLOOKUP($A774,Student_Registration!$B$5:$H$2000,7,0))</f>
        <v/>
      </c>
      <c r="G774" s="63" t="str">
        <f>IF(AND(ISBLANK(A774)),"",VLOOKUP(A774,Student_Registration!$B$5:$H$2000,7,0)-SUMIF($A$5:A774,A774,$H$5:$H$5))</f>
        <v/>
      </c>
      <c r="H774" s="60"/>
      <c r="I774" s="60"/>
      <c r="J774" s="60"/>
      <c r="K774" s="60"/>
      <c r="L774" s="62"/>
    </row>
    <row r="775" spans="1:12" s="41" customFormat="1">
      <c r="A775" s="66"/>
      <c r="B775" s="64" t="str">
        <f>(IF(AND(ISBLANK(A775)),"",VLOOKUP($A775,Student_Registration!$B$5:$H$2000,2,0)))</f>
        <v/>
      </c>
      <c r="C775" s="63" t="str">
        <f>IF(AND(ISBLANK(A775)),"",VLOOKUP($A775,Student_Registration!$B$5:$H$2000,3,0))</f>
        <v/>
      </c>
      <c r="D775" s="65" t="str">
        <f>IF(AND(ISBLANK(A775)),"",VLOOKUP($A775,Student_Registration!$B$5:$H$2000,6,0))</f>
        <v/>
      </c>
      <c r="E775" s="57" t="str">
        <f>IF(AND(ISBLANK(A775)),"",VLOOKUP($A775,Student_Registration!$B$5:$H$2000,4,0))</f>
        <v/>
      </c>
      <c r="F775" s="63" t="str">
        <f>IF(AND(ISBLANK(A775)),"",VLOOKUP($A775,Student_Registration!$B$5:$H$2000,7,0))</f>
        <v/>
      </c>
      <c r="G775" s="63" t="str">
        <f>IF(AND(ISBLANK(A775)),"",VLOOKUP(A775,Student_Registration!$B$5:$H$2000,7,0)-SUMIF($A$5:A775,A775,$H$5:$H$5))</f>
        <v/>
      </c>
      <c r="H775" s="60"/>
      <c r="I775" s="60"/>
      <c r="J775" s="60"/>
      <c r="K775" s="60"/>
      <c r="L775" s="62"/>
    </row>
    <row r="776" spans="1:12" s="41" customFormat="1">
      <c r="A776" s="66"/>
      <c r="B776" s="64" t="str">
        <f>(IF(AND(ISBLANK(A776)),"",VLOOKUP($A776,Student_Registration!$B$5:$H$2000,2,0)))</f>
        <v/>
      </c>
      <c r="C776" s="63" t="str">
        <f>IF(AND(ISBLANK(A776)),"",VLOOKUP($A776,Student_Registration!$B$5:$H$2000,3,0))</f>
        <v/>
      </c>
      <c r="D776" s="65" t="str">
        <f>IF(AND(ISBLANK(A776)),"",VLOOKUP($A776,Student_Registration!$B$5:$H$2000,6,0))</f>
        <v/>
      </c>
      <c r="E776" s="57" t="str">
        <f>IF(AND(ISBLANK(A776)),"",VLOOKUP($A776,Student_Registration!$B$5:$H$2000,4,0))</f>
        <v/>
      </c>
      <c r="F776" s="63" t="str">
        <f>IF(AND(ISBLANK(A776)),"",VLOOKUP($A776,Student_Registration!$B$5:$H$2000,7,0))</f>
        <v/>
      </c>
      <c r="G776" s="63" t="str">
        <f>IF(AND(ISBLANK(A776)),"",VLOOKUP(A776,Student_Registration!$B$5:$H$2000,7,0)-SUMIF($A$5:A776,A776,$H$5:$H$5))</f>
        <v/>
      </c>
      <c r="H776" s="60"/>
      <c r="I776" s="60"/>
      <c r="J776" s="60"/>
      <c r="K776" s="60"/>
      <c r="L776" s="62"/>
    </row>
    <row r="777" spans="1:12" s="41" customFormat="1">
      <c r="A777" s="66"/>
      <c r="B777" s="64" t="str">
        <f>(IF(AND(ISBLANK(A777)),"",VLOOKUP($A777,Student_Registration!$B$5:$H$2000,2,0)))</f>
        <v/>
      </c>
      <c r="C777" s="63" t="str">
        <f>IF(AND(ISBLANK(A777)),"",VLOOKUP($A777,Student_Registration!$B$5:$H$2000,3,0))</f>
        <v/>
      </c>
      <c r="D777" s="65" t="str">
        <f>IF(AND(ISBLANK(A777)),"",VLOOKUP($A777,Student_Registration!$B$5:$H$2000,6,0))</f>
        <v/>
      </c>
      <c r="E777" s="57" t="str">
        <f>IF(AND(ISBLANK(A777)),"",VLOOKUP($A777,Student_Registration!$B$5:$H$2000,4,0))</f>
        <v/>
      </c>
      <c r="F777" s="63" t="str">
        <f>IF(AND(ISBLANK(A777)),"",VLOOKUP($A777,Student_Registration!$B$5:$H$2000,7,0))</f>
        <v/>
      </c>
      <c r="G777" s="63" t="str">
        <f>IF(AND(ISBLANK(A777)),"",VLOOKUP(A777,Student_Registration!$B$5:$H$2000,7,0)-SUMIF($A$5:A777,A777,$H$5:$H$5))</f>
        <v/>
      </c>
      <c r="H777" s="60"/>
      <c r="I777" s="60"/>
      <c r="J777" s="60"/>
      <c r="K777" s="60"/>
      <c r="L777" s="62"/>
    </row>
    <row r="778" spans="1:12" s="41" customFormat="1">
      <c r="A778" s="66"/>
      <c r="B778" s="64" t="str">
        <f>(IF(AND(ISBLANK(A778)),"",VLOOKUP($A778,Student_Registration!$B$5:$H$2000,2,0)))</f>
        <v/>
      </c>
      <c r="C778" s="63" t="str">
        <f>IF(AND(ISBLANK(A778)),"",VLOOKUP($A778,Student_Registration!$B$5:$H$2000,3,0))</f>
        <v/>
      </c>
      <c r="D778" s="65" t="str">
        <f>IF(AND(ISBLANK(A778)),"",VLOOKUP($A778,Student_Registration!$B$5:$H$2000,6,0))</f>
        <v/>
      </c>
      <c r="E778" s="57" t="str">
        <f>IF(AND(ISBLANK(A778)),"",VLOOKUP($A778,Student_Registration!$B$5:$H$2000,4,0))</f>
        <v/>
      </c>
      <c r="F778" s="63" t="str">
        <f>IF(AND(ISBLANK(A778)),"",VLOOKUP($A778,Student_Registration!$B$5:$H$2000,7,0))</f>
        <v/>
      </c>
      <c r="G778" s="63" t="str">
        <f>IF(AND(ISBLANK(A778)),"",VLOOKUP(A778,Student_Registration!$B$5:$H$2000,7,0)-SUMIF($A$5:A778,A778,$H$5:$H$5))</f>
        <v/>
      </c>
      <c r="H778" s="60"/>
      <c r="I778" s="60"/>
      <c r="J778" s="60"/>
      <c r="K778" s="60"/>
      <c r="L778" s="62"/>
    </row>
    <row r="779" spans="1:12" s="41" customFormat="1">
      <c r="A779" s="66"/>
      <c r="B779" s="64" t="str">
        <f>(IF(AND(ISBLANK(A779)),"",VLOOKUP($A779,Student_Registration!$B$5:$H$2000,2,0)))</f>
        <v/>
      </c>
      <c r="C779" s="63" t="str">
        <f>IF(AND(ISBLANK(A779)),"",VLOOKUP($A779,Student_Registration!$B$5:$H$2000,3,0))</f>
        <v/>
      </c>
      <c r="D779" s="65" t="str">
        <f>IF(AND(ISBLANK(A779)),"",VLOOKUP($A779,Student_Registration!$B$5:$H$2000,6,0))</f>
        <v/>
      </c>
      <c r="E779" s="57" t="str">
        <f>IF(AND(ISBLANK(A779)),"",VLOOKUP($A779,Student_Registration!$B$5:$H$2000,4,0))</f>
        <v/>
      </c>
      <c r="F779" s="63" t="str">
        <f>IF(AND(ISBLANK(A779)),"",VLOOKUP($A779,Student_Registration!$B$5:$H$2000,7,0))</f>
        <v/>
      </c>
      <c r="G779" s="63" t="str">
        <f>IF(AND(ISBLANK(A779)),"",VLOOKUP(A779,Student_Registration!$B$5:$H$2000,7,0)-SUMIF($A$5:A779,A779,$H$5:$H$5))</f>
        <v/>
      </c>
      <c r="H779" s="60"/>
      <c r="I779" s="60"/>
      <c r="J779" s="60"/>
      <c r="K779" s="60"/>
      <c r="L779" s="62"/>
    </row>
    <row r="780" spans="1:12" s="41" customFormat="1">
      <c r="A780" s="66"/>
      <c r="B780" s="64" t="str">
        <f>(IF(AND(ISBLANK(A780)),"",VLOOKUP($A780,Student_Registration!$B$5:$H$2000,2,0)))</f>
        <v/>
      </c>
      <c r="C780" s="63" t="str">
        <f>IF(AND(ISBLANK(A780)),"",VLOOKUP($A780,Student_Registration!$B$5:$H$2000,3,0))</f>
        <v/>
      </c>
      <c r="D780" s="65" t="str">
        <f>IF(AND(ISBLANK(A780)),"",VLOOKUP($A780,Student_Registration!$B$5:$H$2000,6,0))</f>
        <v/>
      </c>
      <c r="E780" s="57" t="str">
        <f>IF(AND(ISBLANK(A780)),"",VLOOKUP($A780,Student_Registration!$B$5:$H$2000,4,0))</f>
        <v/>
      </c>
      <c r="F780" s="63" t="str">
        <f>IF(AND(ISBLANK(A780)),"",VLOOKUP($A780,Student_Registration!$B$5:$H$2000,7,0))</f>
        <v/>
      </c>
      <c r="G780" s="63" t="str">
        <f>IF(AND(ISBLANK(A780)),"",VLOOKUP(A780,Student_Registration!$B$5:$H$2000,7,0)-SUMIF($A$5:A780,A780,$H$5:$H$5))</f>
        <v/>
      </c>
      <c r="H780" s="60"/>
      <c r="I780" s="60"/>
      <c r="J780" s="60"/>
      <c r="K780" s="60"/>
      <c r="L780" s="62"/>
    </row>
    <row r="781" spans="1:12" s="41" customFormat="1">
      <c r="A781" s="66"/>
      <c r="B781" s="64" t="str">
        <f>(IF(AND(ISBLANK(A781)),"",VLOOKUP($A781,Student_Registration!$B$5:$H$2000,2,0)))</f>
        <v/>
      </c>
      <c r="C781" s="63" t="str">
        <f>IF(AND(ISBLANK(A781)),"",VLOOKUP($A781,Student_Registration!$B$5:$H$2000,3,0))</f>
        <v/>
      </c>
      <c r="D781" s="65" t="str">
        <f>IF(AND(ISBLANK(A781)),"",VLOOKUP($A781,Student_Registration!$B$5:$H$2000,6,0))</f>
        <v/>
      </c>
      <c r="E781" s="57" t="str">
        <f>IF(AND(ISBLANK(A781)),"",VLOOKUP($A781,Student_Registration!$B$5:$H$2000,4,0))</f>
        <v/>
      </c>
      <c r="F781" s="63" t="str">
        <f>IF(AND(ISBLANK(A781)),"",VLOOKUP($A781,Student_Registration!$B$5:$H$2000,7,0))</f>
        <v/>
      </c>
      <c r="G781" s="63" t="str">
        <f>IF(AND(ISBLANK(A781)),"",VLOOKUP(A781,Student_Registration!$B$5:$H$2000,7,0)-SUMIF($A$5:A781,A781,$H$5:$H$5))</f>
        <v/>
      </c>
      <c r="H781" s="60"/>
      <c r="I781" s="60"/>
      <c r="J781" s="60"/>
      <c r="K781" s="60"/>
      <c r="L781" s="62"/>
    </row>
    <row r="782" spans="1:12" s="41" customFormat="1">
      <c r="A782" s="66"/>
      <c r="B782" s="64" t="str">
        <f>(IF(AND(ISBLANK(A782)),"",VLOOKUP($A782,Student_Registration!$B$5:$H$2000,2,0)))</f>
        <v/>
      </c>
      <c r="C782" s="63" t="str">
        <f>IF(AND(ISBLANK(A782)),"",VLOOKUP($A782,Student_Registration!$B$5:$H$2000,3,0))</f>
        <v/>
      </c>
      <c r="D782" s="65" t="str">
        <f>IF(AND(ISBLANK(A782)),"",VLOOKUP($A782,Student_Registration!$B$5:$H$2000,6,0))</f>
        <v/>
      </c>
      <c r="E782" s="57" t="str">
        <f>IF(AND(ISBLANK(A782)),"",VLOOKUP($A782,Student_Registration!$B$5:$H$2000,4,0))</f>
        <v/>
      </c>
      <c r="F782" s="63" t="str">
        <f>IF(AND(ISBLANK(A782)),"",VLOOKUP($A782,Student_Registration!$B$5:$H$2000,7,0))</f>
        <v/>
      </c>
      <c r="G782" s="63" t="str">
        <f>IF(AND(ISBLANK(A782)),"",VLOOKUP(A782,Student_Registration!$B$5:$H$2000,7,0)-SUMIF($A$5:A782,A782,$H$5:$H$5))</f>
        <v/>
      </c>
      <c r="H782" s="60"/>
      <c r="I782" s="60"/>
      <c r="J782" s="60"/>
      <c r="K782" s="60"/>
      <c r="L782" s="62"/>
    </row>
    <row r="783" spans="1:12" s="41" customFormat="1">
      <c r="A783" s="66"/>
      <c r="B783" s="64" t="str">
        <f>(IF(AND(ISBLANK(A783)),"",VLOOKUP($A783,Student_Registration!$B$5:$H$2000,2,0)))</f>
        <v/>
      </c>
      <c r="C783" s="63" t="str">
        <f>IF(AND(ISBLANK(A783)),"",VLOOKUP($A783,Student_Registration!$B$5:$H$2000,3,0))</f>
        <v/>
      </c>
      <c r="D783" s="65" t="str">
        <f>IF(AND(ISBLANK(A783)),"",VLOOKUP($A783,Student_Registration!$B$5:$H$2000,6,0))</f>
        <v/>
      </c>
      <c r="E783" s="57" t="str">
        <f>IF(AND(ISBLANK(A783)),"",VLOOKUP($A783,Student_Registration!$B$5:$H$2000,4,0))</f>
        <v/>
      </c>
      <c r="F783" s="63" t="str">
        <f>IF(AND(ISBLANK(A783)),"",VLOOKUP($A783,Student_Registration!$B$5:$H$2000,7,0))</f>
        <v/>
      </c>
      <c r="G783" s="63" t="str">
        <f>IF(AND(ISBLANK(A783)),"",VLOOKUP(A783,Student_Registration!$B$5:$H$2000,7,0)-SUMIF($A$5:A783,A783,$H$5:$H$5))</f>
        <v/>
      </c>
      <c r="H783" s="60"/>
      <c r="I783" s="60"/>
      <c r="J783" s="60"/>
      <c r="K783" s="60"/>
      <c r="L783" s="62"/>
    </row>
    <row r="784" spans="1:12" s="41" customFormat="1">
      <c r="A784" s="66"/>
      <c r="B784" s="64" t="str">
        <f>(IF(AND(ISBLANK(A784)),"",VLOOKUP($A784,Student_Registration!$B$5:$H$2000,2,0)))</f>
        <v/>
      </c>
      <c r="C784" s="63" t="str">
        <f>IF(AND(ISBLANK(A784)),"",VLOOKUP($A784,Student_Registration!$B$5:$H$2000,3,0))</f>
        <v/>
      </c>
      <c r="D784" s="65" t="str">
        <f>IF(AND(ISBLANK(A784)),"",VLOOKUP($A784,Student_Registration!$B$5:$H$2000,6,0))</f>
        <v/>
      </c>
      <c r="E784" s="57" t="str">
        <f>IF(AND(ISBLANK(A784)),"",VLOOKUP($A784,Student_Registration!$B$5:$H$2000,4,0))</f>
        <v/>
      </c>
      <c r="F784" s="63" t="str">
        <f>IF(AND(ISBLANK(A784)),"",VLOOKUP($A784,Student_Registration!$B$5:$H$2000,7,0))</f>
        <v/>
      </c>
      <c r="G784" s="63" t="str">
        <f>IF(AND(ISBLANK(A784)),"",VLOOKUP(A784,Student_Registration!$B$5:$H$2000,7,0)-SUMIF($A$5:A784,A784,$H$5:$H$5))</f>
        <v/>
      </c>
      <c r="H784" s="60"/>
      <c r="I784" s="60"/>
      <c r="J784" s="60"/>
      <c r="K784" s="60"/>
      <c r="L784" s="62"/>
    </row>
    <row r="785" spans="1:12" s="41" customFormat="1">
      <c r="A785" s="66"/>
      <c r="B785" s="64" t="str">
        <f>(IF(AND(ISBLANK(A785)),"",VLOOKUP($A785,Student_Registration!$B$5:$H$2000,2,0)))</f>
        <v/>
      </c>
      <c r="C785" s="63" t="str">
        <f>IF(AND(ISBLANK(A785)),"",VLOOKUP($A785,Student_Registration!$B$5:$H$2000,3,0))</f>
        <v/>
      </c>
      <c r="D785" s="65" t="str">
        <f>IF(AND(ISBLANK(A785)),"",VLOOKUP($A785,Student_Registration!$B$5:$H$2000,6,0))</f>
        <v/>
      </c>
      <c r="E785" s="57" t="str">
        <f>IF(AND(ISBLANK(A785)),"",VLOOKUP($A785,Student_Registration!$B$5:$H$2000,4,0))</f>
        <v/>
      </c>
      <c r="F785" s="63" t="str">
        <f>IF(AND(ISBLANK(A785)),"",VLOOKUP($A785,Student_Registration!$B$5:$H$2000,7,0))</f>
        <v/>
      </c>
      <c r="G785" s="63" t="str">
        <f>IF(AND(ISBLANK(A785)),"",VLOOKUP(A785,Student_Registration!$B$5:$H$2000,7,0)-SUMIF($A$5:A785,A785,$H$5:$H$5))</f>
        <v/>
      </c>
      <c r="H785" s="60"/>
      <c r="I785" s="60"/>
      <c r="J785" s="60"/>
      <c r="K785" s="60"/>
      <c r="L785" s="62"/>
    </row>
    <row r="786" spans="1:12" s="41" customFormat="1">
      <c r="A786" s="66"/>
      <c r="B786" s="64" t="str">
        <f>(IF(AND(ISBLANK(A786)),"",VLOOKUP($A786,Student_Registration!$B$5:$H$2000,2,0)))</f>
        <v/>
      </c>
      <c r="C786" s="63" t="str">
        <f>IF(AND(ISBLANK(A786)),"",VLOOKUP($A786,Student_Registration!$B$5:$H$2000,3,0))</f>
        <v/>
      </c>
      <c r="D786" s="65" t="str">
        <f>IF(AND(ISBLANK(A786)),"",VLOOKUP($A786,Student_Registration!$B$5:$H$2000,6,0))</f>
        <v/>
      </c>
      <c r="E786" s="57" t="str">
        <f>IF(AND(ISBLANK(A786)),"",VLOOKUP($A786,Student_Registration!$B$5:$H$2000,4,0))</f>
        <v/>
      </c>
      <c r="F786" s="63" t="str">
        <f>IF(AND(ISBLANK(A786)),"",VLOOKUP($A786,Student_Registration!$B$5:$H$2000,7,0))</f>
        <v/>
      </c>
      <c r="G786" s="63" t="str">
        <f>IF(AND(ISBLANK(A786)),"",VLOOKUP(A786,Student_Registration!$B$5:$H$2000,7,0)-SUMIF($A$5:A786,A786,$H$5:$H$5))</f>
        <v/>
      </c>
      <c r="H786" s="60"/>
      <c r="I786" s="60"/>
      <c r="J786" s="60"/>
      <c r="K786" s="60"/>
      <c r="L786" s="62"/>
    </row>
    <row r="787" spans="1:12" s="41" customFormat="1">
      <c r="A787" s="66"/>
      <c r="B787" s="64" t="str">
        <f>(IF(AND(ISBLANK(A787)),"",VLOOKUP($A787,Student_Registration!$B$5:$H$2000,2,0)))</f>
        <v/>
      </c>
      <c r="C787" s="63" t="str">
        <f>IF(AND(ISBLANK(A787)),"",VLOOKUP($A787,Student_Registration!$B$5:$H$2000,3,0))</f>
        <v/>
      </c>
      <c r="D787" s="65" t="str">
        <f>IF(AND(ISBLANK(A787)),"",VLOOKUP($A787,Student_Registration!$B$5:$H$2000,6,0))</f>
        <v/>
      </c>
      <c r="E787" s="57" t="str">
        <f>IF(AND(ISBLANK(A787)),"",VLOOKUP($A787,Student_Registration!$B$5:$H$2000,4,0))</f>
        <v/>
      </c>
      <c r="F787" s="63" t="str">
        <f>IF(AND(ISBLANK(A787)),"",VLOOKUP($A787,Student_Registration!$B$5:$H$2000,7,0))</f>
        <v/>
      </c>
      <c r="G787" s="63" t="str">
        <f>IF(AND(ISBLANK(A787)),"",VLOOKUP(A787,Student_Registration!$B$5:$H$2000,7,0)-SUMIF($A$5:A787,A787,$H$5:$H$5))</f>
        <v/>
      </c>
      <c r="H787" s="60"/>
      <c r="I787" s="60"/>
      <c r="J787" s="60"/>
      <c r="K787" s="60"/>
      <c r="L787" s="62"/>
    </row>
    <row r="788" spans="1:12" s="41" customFormat="1">
      <c r="A788" s="66"/>
      <c r="B788" s="64" t="str">
        <f>(IF(AND(ISBLANK(A788)),"",VLOOKUP($A788,Student_Registration!$B$5:$H$2000,2,0)))</f>
        <v/>
      </c>
      <c r="C788" s="63" t="str">
        <f>IF(AND(ISBLANK(A788)),"",VLOOKUP($A788,Student_Registration!$B$5:$H$2000,3,0))</f>
        <v/>
      </c>
      <c r="D788" s="65" t="str">
        <f>IF(AND(ISBLANK(A788)),"",VLOOKUP($A788,Student_Registration!$B$5:$H$2000,6,0))</f>
        <v/>
      </c>
      <c r="E788" s="57" t="str">
        <f>IF(AND(ISBLANK(A788)),"",VLOOKUP($A788,Student_Registration!$B$5:$H$2000,4,0))</f>
        <v/>
      </c>
      <c r="F788" s="63" t="str">
        <f>IF(AND(ISBLANK(A788)),"",VLOOKUP($A788,Student_Registration!$B$5:$H$2000,7,0))</f>
        <v/>
      </c>
      <c r="G788" s="63" t="str">
        <f>IF(AND(ISBLANK(A788)),"",VLOOKUP(A788,Student_Registration!$B$5:$H$2000,7,0)-SUMIF($A$5:A788,A788,$H$5:$H$5))</f>
        <v/>
      </c>
      <c r="H788" s="60"/>
      <c r="I788" s="60"/>
      <c r="J788" s="60"/>
      <c r="K788" s="60"/>
      <c r="L788" s="62"/>
    </row>
    <row r="789" spans="1:12" s="41" customFormat="1">
      <c r="A789" s="66"/>
      <c r="B789" s="64" t="str">
        <f>(IF(AND(ISBLANK(A789)),"",VLOOKUP($A789,Student_Registration!$B$5:$H$2000,2,0)))</f>
        <v/>
      </c>
      <c r="C789" s="63" t="str">
        <f>IF(AND(ISBLANK(A789)),"",VLOOKUP($A789,Student_Registration!$B$5:$H$2000,3,0))</f>
        <v/>
      </c>
      <c r="D789" s="65" t="str">
        <f>IF(AND(ISBLANK(A789)),"",VLOOKUP($A789,Student_Registration!$B$5:$H$2000,6,0))</f>
        <v/>
      </c>
      <c r="E789" s="57" t="str">
        <f>IF(AND(ISBLANK(A789)),"",VLOOKUP($A789,Student_Registration!$B$5:$H$2000,4,0))</f>
        <v/>
      </c>
      <c r="F789" s="63" t="str">
        <f>IF(AND(ISBLANK(A789)),"",VLOOKUP($A789,Student_Registration!$B$5:$H$2000,7,0))</f>
        <v/>
      </c>
      <c r="G789" s="63" t="str">
        <f>IF(AND(ISBLANK(A789)),"",VLOOKUP(A789,Student_Registration!$B$5:$H$2000,7,0)-SUMIF($A$5:A789,A789,$H$5:$H$5))</f>
        <v/>
      </c>
      <c r="H789" s="60"/>
      <c r="I789" s="60"/>
      <c r="J789" s="60"/>
      <c r="K789" s="60"/>
      <c r="L789" s="62"/>
    </row>
    <row r="790" spans="1:12" s="41" customFormat="1">
      <c r="A790" s="66"/>
      <c r="B790" s="64" t="str">
        <f>(IF(AND(ISBLANK(A790)),"",VLOOKUP($A790,Student_Registration!$B$5:$H$2000,2,0)))</f>
        <v/>
      </c>
      <c r="C790" s="63" t="str">
        <f>IF(AND(ISBLANK(A790)),"",VLOOKUP($A790,Student_Registration!$B$5:$H$2000,3,0))</f>
        <v/>
      </c>
      <c r="D790" s="65" t="str">
        <f>IF(AND(ISBLANK(A790)),"",VLOOKUP($A790,Student_Registration!$B$5:$H$2000,6,0))</f>
        <v/>
      </c>
      <c r="E790" s="57" t="str">
        <f>IF(AND(ISBLANK(A790)),"",VLOOKUP($A790,Student_Registration!$B$5:$H$2000,4,0))</f>
        <v/>
      </c>
      <c r="F790" s="63" t="str">
        <f>IF(AND(ISBLANK(A790)),"",VLOOKUP($A790,Student_Registration!$B$5:$H$2000,7,0))</f>
        <v/>
      </c>
      <c r="G790" s="63" t="str">
        <f>IF(AND(ISBLANK(A790)),"",VLOOKUP(A790,Student_Registration!$B$5:$H$2000,7,0)-SUMIF($A$5:A790,A790,$H$5:$H$5))</f>
        <v/>
      </c>
      <c r="H790" s="60"/>
      <c r="I790" s="60"/>
      <c r="J790" s="60"/>
      <c r="K790" s="60"/>
      <c r="L790" s="62"/>
    </row>
    <row r="791" spans="1:12" s="41" customFormat="1">
      <c r="A791" s="66"/>
      <c r="B791" s="64" t="str">
        <f>(IF(AND(ISBLANK(A791)),"",VLOOKUP($A791,Student_Registration!$B$5:$H$2000,2,0)))</f>
        <v/>
      </c>
      <c r="C791" s="63" t="str">
        <f>IF(AND(ISBLANK(A791)),"",VLOOKUP($A791,Student_Registration!$B$5:$H$2000,3,0))</f>
        <v/>
      </c>
      <c r="D791" s="65" t="str">
        <f>IF(AND(ISBLANK(A791)),"",VLOOKUP($A791,Student_Registration!$B$5:$H$2000,6,0))</f>
        <v/>
      </c>
      <c r="E791" s="57" t="str">
        <f>IF(AND(ISBLANK(A791)),"",VLOOKUP($A791,Student_Registration!$B$5:$H$2000,4,0))</f>
        <v/>
      </c>
      <c r="F791" s="63" t="str">
        <f>IF(AND(ISBLANK(A791)),"",VLOOKUP($A791,Student_Registration!$B$5:$H$2000,7,0))</f>
        <v/>
      </c>
      <c r="G791" s="63" t="str">
        <f>IF(AND(ISBLANK(A791)),"",VLOOKUP(A791,Student_Registration!$B$5:$H$2000,7,0)-SUMIF($A$5:A791,A791,$H$5:$H$5))</f>
        <v/>
      </c>
      <c r="H791" s="60"/>
      <c r="I791" s="60"/>
      <c r="J791" s="60"/>
      <c r="K791" s="60"/>
      <c r="L791" s="62"/>
    </row>
    <row r="792" spans="1:12" s="41" customFormat="1">
      <c r="A792" s="66"/>
      <c r="B792" s="64" t="str">
        <f>(IF(AND(ISBLANK(A792)),"",VLOOKUP($A792,Student_Registration!$B$5:$H$2000,2,0)))</f>
        <v/>
      </c>
      <c r="C792" s="63" t="str">
        <f>IF(AND(ISBLANK(A792)),"",VLOOKUP($A792,Student_Registration!$B$5:$H$2000,3,0))</f>
        <v/>
      </c>
      <c r="D792" s="65" t="str">
        <f>IF(AND(ISBLANK(A792)),"",VLOOKUP($A792,Student_Registration!$B$5:$H$2000,6,0))</f>
        <v/>
      </c>
      <c r="E792" s="57" t="str">
        <f>IF(AND(ISBLANK(A792)),"",VLOOKUP($A792,Student_Registration!$B$5:$H$2000,4,0))</f>
        <v/>
      </c>
      <c r="F792" s="63" t="str">
        <f>IF(AND(ISBLANK(A792)),"",VLOOKUP($A792,Student_Registration!$B$5:$H$2000,7,0))</f>
        <v/>
      </c>
      <c r="G792" s="63" t="str">
        <f>IF(AND(ISBLANK(A792)),"",VLOOKUP(A792,Student_Registration!$B$5:$H$2000,7,0)-SUMIF($A$5:A792,A792,$H$5:$H$5))</f>
        <v/>
      </c>
      <c r="H792" s="60"/>
      <c r="I792" s="60"/>
      <c r="J792" s="60"/>
      <c r="K792" s="60"/>
      <c r="L792" s="62"/>
    </row>
    <row r="793" spans="1:12" s="41" customFormat="1">
      <c r="A793" s="66"/>
      <c r="B793" s="64" t="str">
        <f>(IF(AND(ISBLANK(A793)),"",VLOOKUP($A793,Student_Registration!$B$5:$H$2000,2,0)))</f>
        <v/>
      </c>
      <c r="C793" s="63" t="str">
        <f>IF(AND(ISBLANK(A793)),"",VLOOKUP($A793,Student_Registration!$B$5:$H$2000,3,0))</f>
        <v/>
      </c>
      <c r="D793" s="65" t="str">
        <f>IF(AND(ISBLANK(A793)),"",VLOOKUP($A793,Student_Registration!$B$5:$H$2000,6,0))</f>
        <v/>
      </c>
      <c r="E793" s="57" t="str">
        <f>IF(AND(ISBLANK(A793)),"",VLOOKUP($A793,Student_Registration!$B$5:$H$2000,4,0))</f>
        <v/>
      </c>
      <c r="F793" s="63" t="str">
        <f>IF(AND(ISBLANK(A793)),"",VLOOKUP($A793,Student_Registration!$B$5:$H$2000,7,0))</f>
        <v/>
      </c>
      <c r="G793" s="63" t="str">
        <f>IF(AND(ISBLANK(A793)),"",VLOOKUP(A793,Student_Registration!$B$5:$H$2000,7,0)-SUMIF($A$5:A793,A793,$H$5:$H$5))</f>
        <v/>
      </c>
      <c r="H793" s="60"/>
      <c r="I793" s="60"/>
      <c r="J793" s="60"/>
      <c r="K793" s="60"/>
      <c r="L793" s="62"/>
    </row>
    <row r="794" spans="1:12" s="41" customFormat="1">
      <c r="A794" s="66"/>
      <c r="B794" s="64" t="str">
        <f>(IF(AND(ISBLANK(A794)),"",VLOOKUP($A794,Student_Registration!$B$5:$H$2000,2,0)))</f>
        <v/>
      </c>
      <c r="C794" s="63" t="str">
        <f>IF(AND(ISBLANK(A794)),"",VLOOKUP($A794,Student_Registration!$B$5:$H$2000,3,0))</f>
        <v/>
      </c>
      <c r="D794" s="65" t="str">
        <f>IF(AND(ISBLANK(A794)),"",VLOOKUP($A794,Student_Registration!$B$5:$H$2000,6,0))</f>
        <v/>
      </c>
      <c r="E794" s="57" t="str">
        <f>IF(AND(ISBLANK(A794)),"",VLOOKUP($A794,Student_Registration!$B$5:$H$2000,4,0))</f>
        <v/>
      </c>
      <c r="F794" s="63" t="str">
        <f>IF(AND(ISBLANK(A794)),"",VLOOKUP($A794,Student_Registration!$B$5:$H$2000,7,0))</f>
        <v/>
      </c>
      <c r="G794" s="63" t="str">
        <f>IF(AND(ISBLANK(A794)),"",VLOOKUP(A794,Student_Registration!$B$5:$H$2000,7,0)-SUMIF($A$5:A794,A794,$H$5:$H$5))</f>
        <v/>
      </c>
      <c r="H794" s="60"/>
      <c r="I794" s="60"/>
      <c r="J794" s="60"/>
      <c r="K794" s="60"/>
      <c r="L794" s="62"/>
    </row>
    <row r="795" spans="1:12" s="41" customFormat="1">
      <c r="A795" s="66"/>
      <c r="B795" s="64" t="str">
        <f>(IF(AND(ISBLANK(A795)),"",VLOOKUP($A795,Student_Registration!$B$5:$H$2000,2,0)))</f>
        <v/>
      </c>
      <c r="C795" s="63" t="str">
        <f>IF(AND(ISBLANK(A795)),"",VLOOKUP($A795,Student_Registration!$B$5:$H$2000,3,0))</f>
        <v/>
      </c>
      <c r="D795" s="65" t="str">
        <f>IF(AND(ISBLANK(A795)),"",VLOOKUP($A795,Student_Registration!$B$5:$H$2000,6,0))</f>
        <v/>
      </c>
      <c r="E795" s="57" t="str">
        <f>IF(AND(ISBLANK(A795)),"",VLOOKUP($A795,Student_Registration!$B$5:$H$2000,4,0))</f>
        <v/>
      </c>
      <c r="F795" s="63" t="str">
        <f>IF(AND(ISBLANK(A795)),"",VLOOKUP($A795,Student_Registration!$B$5:$H$2000,7,0))</f>
        <v/>
      </c>
      <c r="G795" s="63" t="str">
        <f>IF(AND(ISBLANK(A795)),"",VLOOKUP(A795,Student_Registration!$B$5:$H$2000,7,0)-SUMIF($A$5:A795,A795,$H$5:$H$5))</f>
        <v/>
      </c>
      <c r="H795" s="60"/>
      <c r="I795" s="60"/>
      <c r="J795" s="60"/>
      <c r="K795" s="60"/>
      <c r="L795" s="62"/>
    </row>
    <row r="796" spans="1:12" s="41" customFormat="1">
      <c r="A796" s="66"/>
      <c r="B796" s="64" t="str">
        <f>(IF(AND(ISBLANK(A796)),"",VLOOKUP($A796,Student_Registration!$B$5:$H$2000,2,0)))</f>
        <v/>
      </c>
      <c r="C796" s="63" t="str">
        <f>IF(AND(ISBLANK(A796)),"",VLOOKUP($A796,Student_Registration!$B$5:$H$2000,3,0))</f>
        <v/>
      </c>
      <c r="D796" s="65" t="str">
        <f>IF(AND(ISBLANK(A796)),"",VLOOKUP($A796,Student_Registration!$B$5:$H$2000,6,0))</f>
        <v/>
      </c>
      <c r="E796" s="57" t="str">
        <f>IF(AND(ISBLANK(A796)),"",VLOOKUP($A796,Student_Registration!$B$5:$H$2000,4,0))</f>
        <v/>
      </c>
      <c r="F796" s="63" t="str">
        <f>IF(AND(ISBLANK(A796)),"",VLOOKUP($A796,Student_Registration!$B$5:$H$2000,7,0))</f>
        <v/>
      </c>
      <c r="G796" s="63" t="str">
        <f>IF(AND(ISBLANK(A796)),"",VLOOKUP(A796,Student_Registration!$B$5:$H$2000,7,0)-SUMIF($A$5:A796,A796,$H$5:$H$5))</f>
        <v/>
      </c>
      <c r="H796" s="60"/>
      <c r="I796" s="60"/>
      <c r="J796" s="60"/>
      <c r="K796" s="60"/>
      <c r="L796" s="62"/>
    </row>
    <row r="797" spans="1:12" s="41" customFormat="1">
      <c r="A797" s="66"/>
      <c r="B797" s="64" t="str">
        <f>(IF(AND(ISBLANK(A797)),"",VLOOKUP($A797,Student_Registration!$B$5:$H$2000,2,0)))</f>
        <v/>
      </c>
      <c r="C797" s="63" t="str">
        <f>IF(AND(ISBLANK(A797)),"",VLOOKUP($A797,Student_Registration!$B$5:$H$2000,3,0))</f>
        <v/>
      </c>
      <c r="D797" s="65" t="str">
        <f>IF(AND(ISBLANK(A797)),"",VLOOKUP($A797,Student_Registration!$B$5:$H$2000,6,0))</f>
        <v/>
      </c>
      <c r="E797" s="57" t="str">
        <f>IF(AND(ISBLANK(A797)),"",VLOOKUP($A797,Student_Registration!$B$5:$H$2000,4,0))</f>
        <v/>
      </c>
      <c r="F797" s="63" t="str">
        <f>IF(AND(ISBLANK(A797)),"",VLOOKUP($A797,Student_Registration!$B$5:$H$2000,7,0))</f>
        <v/>
      </c>
      <c r="G797" s="63" t="str">
        <f>IF(AND(ISBLANK(A797)),"",VLOOKUP(A797,Student_Registration!$B$5:$H$2000,7,0)-SUMIF($A$5:A797,A797,$H$5:$H$5))</f>
        <v/>
      </c>
      <c r="H797" s="60"/>
      <c r="I797" s="60"/>
      <c r="J797" s="60"/>
      <c r="K797" s="60"/>
      <c r="L797" s="62"/>
    </row>
    <row r="798" spans="1:12" s="41" customFormat="1">
      <c r="A798" s="66"/>
      <c r="B798" s="64" t="str">
        <f>(IF(AND(ISBLANK(A798)),"",VLOOKUP($A798,Student_Registration!$B$5:$H$2000,2,0)))</f>
        <v/>
      </c>
      <c r="C798" s="63" t="str">
        <f>IF(AND(ISBLANK(A798)),"",VLOOKUP($A798,Student_Registration!$B$5:$H$2000,3,0))</f>
        <v/>
      </c>
      <c r="D798" s="65" t="str">
        <f>IF(AND(ISBLANK(A798)),"",VLOOKUP($A798,Student_Registration!$B$5:$H$2000,6,0))</f>
        <v/>
      </c>
      <c r="E798" s="57" t="str">
        <f>IF(AND(ISBLANK(A798)),"",VLOOKUP($A798,Student_Registration!$B$5:$H$2000,4,0))</f>
        <v/>
      </c>
      <c r="F798" s="63" t="str">
        <f>IF(AND(ISBLANK(A798)),"",VLOOKUP($A798,Student_Registration!$B$5:$H$2000,7,0))</f>
        <v/>
      </c>
      <c r="G798" s="63" t="str">
        <f>IF(AND(ISBLANK(A798)),"",VLOOKUP(A798,Student_Registration!$B$5:$H$2000,7,0)-SUMIF($A$5:A798,A798,$H$5:$H$5))</f>
        <v/>
      </c>
      <c r="H798" s="60"/>
      <c r="I798" s="60"/>
      <c r="J798" s="60"/>
      <c r="K798" s="60"/>
      <c r="L798" s="62"/>
    </row>
    <row r="799" spans="1:12" s="41" customFormat="1">
      <c r="A799" s="66"/>
      <c r="B799" s="64" t="str">
        <f>(IF(AND(ISBLANK(A799)),"",VLOOKUP($A799,Student_Registration!$B$5:$H$2000,2,0)))</f>
        <v/>
      </c>
      <c r="C799" s="63" t="str">
        <f>IF(AND(ISBLANK(A799)),"",VLOOKUP($A799,Student_Registration!$B$5:$H$2000,3,0))</f>
        <v/>
      </c>
      <c r="D799" s="65" t="str">
        <f>IF(AND(ISBLANK(A799)),"",VLOOKUP($A799,Student_Registration!$B$5:$H$2000,6,0))</f>
        <v/>
      </c>
      <c r="E799" s="57" t="str">
        <f>IF(AND(ISBLANK(A799)),"",VLOOKUP($A799,Student_Registration!$B$5:$H$2000,4,0))</f>
        <v/>
      </c>
      <c r="F799" s="63" t="str">
        <f>IF(AND(ISBLANK(A799)),"",VLOOKUP($A799,Student_Registration!$B$5:$H$2000,7,0))</f>
        <v/>
      </c>
      <c r="G799" s="63" t="str">
        <f>IF(AND(ISBLANK(A799)),"",VLOOKUP(A799,Student_Registration!$B$5:$H$2000,7,0)-SUMIF($A$5:A799,A799,$H$5:$H$5))</f>
        <v/>
      </c>
      <c r="H799" s="60"/>
      <c r="I799" s="60"/>
      <c r="J799" s="60"/>
      <c r="K799" s="60"/>
      <c r="L799" s="62"/>
    </row>
    <row r="800" spans="1:12" s="41" customFormat="1">
      <c r="A800" s="66"/>
      <c r="B800" s="64" t="str">
        <f>(IF(AND(ISBLANK(A800)),"",VLOOKUP($A800,Student_Registration!$B$5:$H$2000,2,0)))</f>
        <v/>
      </c>
      <c r="C800" s="63" t="str">
        <f>IF(AND(ISBLANK(A800)),"",VLOOKUP($A800,Student_Registration!$B$5:$H$2000,3,0))</f>
        <v/>
      </c>
      <c r="D800" s="65" t="str">
        <f>IF(AND(ISBLANK(A800)),"",VLOOKUP($A800,Student_Registration!$B$5:$H$2000,6,0))</f>
        <v/>
      </c>
      <c r="E800" s="57" t="str">
        <f>IF(AND(ISBLANK(A800)),"",VLOOKUP($A800,Student_Registration!$B$5:$H$2000,4,0))</f>
        <v/>
      </c>
      <c r="F800" s="63" t="str">
        <f>IF(AND(ISBLANK(A800)),"",VLOOKUP($A800,Student_Registration!$B$5:$H$2000,7,0))</f>
        <v/>
      </c>
      <c r="G800" s="63" t="str">
        <f>IF(AND(ISBLANK(A800)),"",VLOOKUP(A800,Student_Registration!$B$5:$H$2000,7,0)-SUMIF($A$5:A800,A800,$H$5:$H$5))</f>
        <v/>
      </c>
      <c r="H800" s="60"/>
      <c r="I800" s="60"/>
      <c r="J800" s="60"/>
      <c r="K800" s="60"/>
      <c r="L800" s="62"/>
    </row>
    <row r="801" spans="1:12" s="41" customFormat="1">
      <c r="A801" s="66"/>
      <c r="B801" s="64" t="str">
        <f>(IF(AND(ISBLANK(A801)),"",VLOOKUP($A801,Student_Registration!$B$5:$H$2000,2,0)))</f>
        <v/>
      </c>
      <c r="C801" s="63" t="str">
        <f>IF(AND(ISBLANK(A801)),"",VLOOKUP($A801,Student_Registration!$B$5:$H$2000,3,0))</f>
        <v/>
      </c>
      <c r="D801" s="65" t="str">
        <f>IF(AND(ISBLANK(A801)),"",VLOOKUP($A801,Student_Registration!$B$5:$H$2000,6,0))</f>
        <v/>
      </c>
      <c r="E801" s="57" t="str">
        <f>IF(AND(ISBLANK(A801)),"",VLOOKUP($A801,Student_Registration!$B$5:$H$2000,4,0))</f>
        <v/>
      </c>
      <c r="F801" s="63" t="str">
        <f>IF(AND(ISBLANK(A801)),"",VLOOKUP($A801,Student_Registration!$B$5:$H$2000,7,0))</f>
        <v/>
      </c>
      <c r="G801" s="63" t="str">
        <f>IF(AND(ISBLANK(A801)),"",VLOOKUP(A801,Student_Registration!$B$5:$H$2000,7,0)-SUMIF($A$5:A801,A801,$H$5:$H$5))</f>
        <v/>
      </c>
      <c r="H801" s="60"/>
      <c r="I801" s="60"/>
      <c r="J801" s="60"/>
      <c r="K801" s="60"/>
      <c r="L801" s="62"/>
    </row>
    <row r="802" spans="1:12" s="41" customFormat="1">
      <c r="A802" s="66"/>
      <c r="B802" s="64" t="str">
        <f>(IF(AND(ISBLANK(A802)),"",VLOOKUP($A802,Student_Registration!$B$5:$H$2000,2,0)))</f>
        <v/>
      </c>
      <c r="C802" s="63" t="str">
        <f>IF(AND(ISBLANK(A802)),"",VLOOKUP($A802,Student_Registration!$B$5:$H$2000,3,0))</f>
        <v/>
      </c>
      <c r="D802" s="65" t="str">
        <f>IF(AND(ISBLANK(A802)),"",VLOOKUP($A802,Student_Registration!$B$5:$H$2000,6,0))</f>
        <v/>
      </c>
      <c r="E802" s="57" t="str">
        <f>IF(AND(ISBLANK(A802)),"",VLOOKUP($A802,Student_Registration!$B$5:$H$2000,4,0))</f>
        <v/>
      </c>
      <c r="F802" s="63" t="str">
        <f>IF(AND(ISBLANK(A802)),"",VLOOKUP($A802,Student_Registration!$B$5:$H$2000,7,0))</f>
        <v/>
      </c>
      <c r="G802" s="63" t="str">
        <f>IF(AND(ISBLANK(A802)),"",VLOOKUP(A802,Student_Registration!$B$5:$H$2000,7,0)-SUMIF($A$5:A802,A802,$H$5:$H$5))</f>
        <v/>
      </c>
      <c r="H802" s="60"/>
      <c r="I802" s="60"/>
      <c r="J802" s="60"/>
      <c r="K802" s="60"/>
      <c r="L802" s="62"/>
    </row>
    <row r="803" spans="1:12" s="41" customFormat="1">
      <c r="A803" s="66"/>
      <c r="B803" s="64" t="str">
        <f>(IF(AND(ISBLANK(A803)),"",VLOOKUP($A803,Student_Registration!$B$5:$H$2000,2,0)))</f>
        <v/>
      </c>
      <c r="C803" s="63" t="str">
        <f>IF(AND(ISBLANK(A803)),"",VLOOKUP($A803,Student_Registration!$B$5:$H$2000,3,0))</f>
        <v/>
      </c>
      <c r="D803" s="65" t="str">
        <f>IF(AND(ISBLANK(A803)),"",VLOOKUP($A803,Student_Registration!$B$5:$H$2000,6,0))</f>
        <v/>
      </c>
      <c r="E803" s="57" t="str">
        <f>IF(AND(ISBLANK(A803)),"",VLOOKUP($A803,Student_Registration!$B$5:$H$2000,4,0))</f>
        <v/>
      </c>
      <c r="F803" s="63" t="str">
        <f>IF(AND(ISBLANK(A803)),"",VLOOKUP($A803,Student_Registration!$B$5:$H$2000,7,0))</f>
        <v/>
      </c>
      <c r="G803" s="63" t="str">
        <f>IF(AND(ISBLANK(A803)),"",VLOOKUP(A803,Student_Registration!$B$5:$H$2000,7,0)-SUMIF($A$5:A803,A803,$H$5:$H$5))</f>
        <v/>
      </c>
      <c r="H803" s="60"/>
      <c r="I803" s="60"/>
      <c r="J803" s="60"/>
      <c r="K803" s="60"/>
      <c r="L803" s="62"/>
    </row>
    <row r="804" spans="1:12" s="41" customFormat="1">
      <c r="A804" s="66"/>
      <c r="B804" s="64" t="str">
        <f>(IF(AND(ISBLANK(A804)),"",VLOOKUP($A804,Student_Registration!$B$5:$H$2000,2,0)))</f>
        <v/>
      </c>
      <c r="C804" s="63" t="str">
        <f>IF(AND(ISBLANK(A804)),"",VLOOKUP($A804,Student_Registration!$B$5:$H$2000,3,0))</f>
        <v/>
      </c>
      <c r="D804" s="65" t="str">
        <f>IF(AND(ISBLANK(A804)),"",VLOOKUP($A804,Student_Registration!$B$5:$H$2000,6,0))</f>
        <v/>
      </c>
      <c r="E804" s="57" t="str">
        <f>IF(AND(ISBLANK(A804)),"",VLOOKUP($A804,Student_Registration!$B$5:$H$2000,4,0))</f>
        <v/>
      </c>
      <c r="F804" s="63" t="str">
        <f>IF(AND(ISBLANK(A804)),"",VLOOKUP($A804,Student_Registration!$B$5:$H$2000,7,0))</f>
        <v/>
      </c>
      <c r="G804" s="63" t="str">
        <f>IF(AND(ISBLANK(A804)),"",VLOOKUP(A804,Student_Registration!$B$5:$H$2000,7,0)-SUMIF($A$5:A804,A804,$H$5:$H$5))</f>
        <v/>
      </c>
      <c r="H804" s="60"/>
      <c r="I804" s="60"/>
      <c r="J804" s="60"/>
      <c r="K804" s="60"/>
      <c r="L804" s="62"/>
    </row>
    <row r="805" spans="1:12" s="41" customFormat="1">
      <c r="A805" s="66"/>
      <c r="B805" s="64" t="str">
        <f>(IF(AND(ISBLANK(A805)),"",VLOOKUP($A805,Student_Registration!$B$5:$H$2000,2,0)))</f>
        <v/>
      </c>
      <c r="C805" s="63" t="str">
        <f>IF(AND(ISBLANK(A805)),"",VLOOKUP($A805,Student_Registration!$B$5:$H$2000,3,0))</f>
        <v/>
      </c>
      <c r="D805" s="65" t="str">
        <f>IF(AND(ISBLANK(A805)),"",VLOOKUP($A805,Student_Registration!$B$5:$H$2000,6,0))</f>
        <v/>
      </c>
      <c r="E805" s="57" t="str">
        <f>IF(AND(ISBLANK(A805)),"",VLOOKUP($A805,Student_Registration!$B$5:$H$2000,4,0))</f>
        <v/>
      </c>
      <c r="F805" s="63" t="str">
        <f>IF(AND(ISBLANK(A805)),"",VLOOKUP($A805,Student_Registration!$B$5:$H$2000,7,0))</f>
        <v/>
      </c>
      <c r="G805" s="63" t="str">
        <f>IF(AND(ISBLANK(A805)),"",VLOOKUP(A805,Student_Registration!$B$5:$H$2000,7,0)-SUMIF($A$5:A805,A805,$H$5:$H$5))</f>
        <v/>
      </c>
      <c r="H805" s="60"/>
      <c r="I805" s="60"/>
      <c r="J805" s="60"/>
      <c r="K805" s="60"/>
      <c r="L805" s="62"/>
    </row>
    <row r="806" spans="1:12" s="41" customFormat="1">
      <c r="A806" s="66"/>
      <c r="B806" s="64" t="str">
        <f>(IF(AND(ISBLANK(A806)),"",VLOOKUP($A806,Student_Registration!$B$5:$H$2000,2,0)))</f>
        <v/>
      </c>
      <c r="C806" s="63" t="str">
        <f>IF(AND(ISBLANK(A806)),"",VLOOKUP($A806,Student_Registration!$B$5:$H$2000,3,0))</f>
        <v/>
      </c>
      <c r="D806" s="65" t="str">
        <f>IF(AND(ISBLANK(A806)),"",VLOOKUP($A806,Student_Registration!$B$5:$H$2000,6,0))</f>
        <v/>
      </c>
      <c r="E806" s="57" t="str">
        <f>IF(AND(ISBLANK(A806)),"",VLOOKUP($A806,Student_Registration!$B$5:$H$2000,4,0))</f>
        <v/>
      </c>
      <c r="F806" s="63" t="str">
        <f>IF(AND(ISBLANK(A806)),"",VLOOKUP($A806,Student_Registration!$B$5:$H$2000,7,0))</f>
        <v/>
      </c>
      <c r="G806" s="63" t="str">
        <f>IF(AND(ISBLANK(A806)),"",VLOOKUP(A806,Student_Registration!$B$5:$H$2000,7,0)-SUMIF($A$5:A806,A806,$H$5:$H$5))</f>
        <v/>
      </c>
      <c r="H806" s="60"/>
      <c r="I806" s="60"/>
      <c r="J806" s="60"/>
      <c r="K806" s="60"/>
      <c r="L806" s="62"/>
    </row>
    <row r="807" spans="1:12" s="41" customFormat="1">
      <c r="A807" s="66"/>
      <c r="B807" s="64" t="str">
        <f>(IF(AND(ISBLANK(A807)),"",VLOOKUP($A807,Student_Registration!$B$5:$H$2000,2,0)))</f>
        <v/>
      </c>
      <c r="C807" s="63" t="str">
        <f>IF(AND(ISBLANK(A807)),"",VLOOKUP($A807,Student_Registration!$B$5:$H$2000,3,0))</f>
        <v/>
      </c>
      <c r="D807" s="65" t="str">
        <f>IF(AND(ISBLANK(A807)),"",VLOOKUP($A807,Student_Registration!$B$5:$H$2000,6,0))</f>
        <v/>
      </c>
      <c r="E807" s="57" t="str">
        <f>IF(AND(ISBLANK(A807)),"",VLOOKUP($A807,Student_Registration!$B$5:$H$2000,4,0))</f>
        <v/>
      </c>
      <c r="F807" s="63" t="str">
        <f>IF(AND(ISBLANK(A807)),"",VLOOKUP($A807,Student_Registration!$B$5:$H$2000,7,0))</f>
        <v/>
      </c>
      <c r="G807" s="63" t="str">
        <f>IF(AND(ISBLANK(A807)),"",VLOOKUP(A807,Student_Registration!$B$5:$H$2000,7,0)-SUMIF($A$5:A807,A807,$H$5:$H$5))</f>
        <v/>
      </c>
      <c r="H807" s="60"/>
      <c r="I807" s="60"/>
      <c r="J807" s="60"/>
      <c r="K807" s="60"/>
      <c r="L807" s="62"/>
    </row>
    <row r="808" spans="1:12" s="41" customFormat="1">
      <c r="A808" s="66"/>
      <c r="B808" s="64" t="str">
        <f>(IF(AND(ISBLANK(A808)),"",VLOOKUP($A808,Student_Registration!$B$5:$H$2000,2,0)))</f>
        <v/>
      </c>
      <c r="C808" s="63" t="str">
        <f>IF(AND(ISBLANK(A808)),"",VLOOKUP($A808,Student_Registration!$B$5:$H$2000,3,0))</f>
        <v/>
      </c>
      <c r="D808" s="65" t="str">
        <f>IF(AND(ISBLANK(A808)),"",VLOOKUP($A808,Student_Registration!$B$5:$H$2000,6,0))</f>
        <v/>
      </c>
      <c r="E808" s="57" t="str">
        <f>IF(AND(ISBLANK(A808)),"",VLOOKUP($A808,Student_Registration!$B$5:$H$2000,4,0))</f>
        <v/>
      </c>
      <c r="F808" s="63" t="str">
        <f>IF(AND(ISBLANK(A808)),"",VLOOKUP($A808,Student_Registration!$B$5:$H$2000,7,0))</f>
        <v/>
      </c>
      <c r="G808" s="63" t="str">
        <f>IF(AND(ISBLANK(A808)),"",VLOOKUP(A808,Student_Registration!$B$5:$H$2000,7,0)-SUMIF($A$5:A808,A808,$H$5:$H$5))</f>
        <v/>
      </c>
      <c r="H808" s="60"/>
      <c r="I808" s="60"/>
      <c r="J808" s="60"/>
      <c r="K808" s="60"/>
      <c r="L808" s="62"/>
    </row>
    <row r="809" spans="1:12" s="41" customFormat="1">
      <c r="A809" s="66"/>
      <c r="B809" s="64" t="str">
        <f>(IF(AND(ISBLANK(A809)),"",VLOOKUP($A809,Student_Registration!$B$5:$H$2000,2,0)))</f>
        <v/>
      </c>
      <c r="C809" s="63" t="str">
        <f>IF(AND(ISBLANK(A809)),"",VLOOKUP($A809,Student_Registration!$B$5:$H$2000,3,0))</f>
        <v/>
      </c>
      <c r="D809" s="65" t="str">
        <f>IF(AND(ISBLANK(A809)),"",VLOOKUP($A809,Student_Registration!$B$5:$H$2000,6,0))</f>
        <v/>
      </c>
      <c r="E809" s="57" t="str">
        <f>IF(AND(ISBLANK(A809)),"",VLOOKUP($A809,Student_Registration!$B$5:$H$2000,4,0))</f>
        <v/>
      </c>
      <c r="F809" s="63" t="str">
        <f>IF(AND(ISBLANK(A809)),"",VLOOKUP($A809,Student_Registration!$B$5:$H$2000,7,0))</f>
        <v/>
      </c>
      <c r="G809" s="63" t="str">
        <f>IF(AND(ISBLANK(A809)),"",VLOOKUP(A809,Student_Registration!$B$5:$H$2000,7,0)-SUMIF($A$5:A809,A809,$H$5:$H$5))</f>
        <v/>
      </c>
      <c r="H809" s="60"/>
      <c r="I809" s="60"/>
      <c r="J809" s="60"/>
      <c r="K809" s="60"/>
      <c r="L809" s="62"/>
    </row>
    <row r="810" spans="1:12" s="41" customFormat="1">
      <c r="A810" s="66"/>
      <c r="B810" s="64" t="str">
        <f>(IF(AND(ISBLANK(A810)),"",VLOOKUP($A810,Student_Registration!$B$5:$H$2000,2,0)))</f>
        <v/>
      </c>
      <c r="C810" s="63" t="str">
        <f>IF(AND(ISBLANK(A810)),"",VLOOKUP($A810,Student_Registration!$B$5:$H$2000,3,0))</f>
        <v/>
      </c>
      <c r="D810" s="65" t="str">
        <f>IF(AND(ISBLANK(A810)),"",VLOOKUP($A810,Student_Registration!$B$5:$H$2000,6,0))</f>
        <v/>
      </c>
      <c r="E810" s="57" t="str">
        <f>IF(AND(ISBLANK(A810)),"",VLOOKUP($A810,Student_Registration!$B$5:$H$2000,4,0))</f>
        <v/>
      </c>
      <c r="F810" s="63" t="str">
        <f>IF(AND(ISBLANK(A810)),"",VLOOKUP($A810,Student_Registration!$B$5:$H$2000,7,0))</f>
        <v/>
      </c>
      <c r="G810" s="63" t="str">
        <f>IF(AND(ISBLANK(A810)),"",VLOOKUP(A810,Student_Registration!$B$5:$H$2000,7,0)-SUMIF($A$5:A810,A810,$H$5:$H$5))</f>
        <v/>
      </c>
      <c r="H810" s="60"/>
      <c r="I810" s="60"/>
      <c r="J810" s="60"/>
      <c r="K810" s="60"/>
      <c r="L810" s="62"/>
    </row>
    <row r="811" spans="1:12" s="41" customFormat="1">
      <c r="A811" s="66"/>
      <c r="B811" s="64" t="str">
        <f>(IF(AND(ISBLANK(A811)),"",VLOOKUP($A811,Student_Registration!$B$5:$H$2000,2,0)))</f>
        <v/>
      </c>
      <c r="C811" s="63" t="str">
        <f>IF(AND(ISBLANK(A811)),"",VLOOKUP($A811,Student_Registration!$B$5:$H$2000,3,0))</f>
        <v/>
      </c>
      <c r="D811" s="65" t="str">
        <f>IF(AND(ISBLANK(A811)),"",VLOOKUP($A811,Student_Registration!$B$5:$H$2000,6,0))</f>
        <v/>
      </c>
      <c r="E811" s="57" t="str">
        <f>IF(AND(ISBLANK(A811)),"",VLOOKUP($A811,Student_Registration!$B$5:$H$2000,4,0))</f>
        <v/>
      </c>
      <c r="F811" s="63" t="str">
        <f>IF(AND(ISBLANK(A811)),"",VLOOKUP($A811,Student_Registration!$B$5:$H$2000,7,0))</f>
        <v/>
      </c>
      <c r="G811" s="63" t="str">
        <f>IF(AND(ISBLANK(A811)),"",VLOOKUP(A811,Student_Registration!$B$5:$H$2000,7,0)-SUMIF($A$5:A811,A811,$H$5:$H$5))</f>
        <v/>
      </c>
      <c r="H811" s="60"/>
      <c r="I811" s="60"/>
      <c r="J811" s="60"/>
      <c r="K811" s="60"/>
      <c r="L811" s="62"/>
    </row>
    <row r="812" spans="1:12" s="41" customFormat="1">
      <c r="A812" s="66"/>
      <c r="B812" s="64" t="str">
        <f>(IF(AND(ISBLANK(A812)),"",VLOOKUP($A812,Student_Registration!$B$5:$H$2000,2,0)))</f>
        <v/>
      </c>
      <c r="C812" s="63" t="str">
        <f>IF(AND(ISBLANK(A812)),"",VLOOKUP($A812,Student_Registration!$B$5:$H$2000,3,0))</f>
        <v/>
      </c>
      <c r="D812" s="65" t="str">
        <f>IF(AND(ISBLANK(A812)),"",VLOOKUP($A812,Student_Registration!$B$5:$H$2000,6,0))</f>
        <v/>
      </c>
      <c r="E812" s="57" t="str">
        <f>IF(AND(ISBLANK(A812)),"",VLOOKUP($A812,Student_Registration!$B$5:$H$2000,4,0))</f>
        <v/>
      </c>
      <c r="F812" s="63" t="str">
        <f>IF(AND(ISBLANK(A812)),"",VLOOKUP($A812,Student_Registration!$B$5:$H$2000,7,0))</f>
        <v/>
      </c>
      <c r="G812" s="63" t="str">
        <f>IF(AND(ISBLANK(A812)),"",VLOOKUP(A812,Student_Registration!$B$5:$H$2000,7,0)-SUMIF($A$5:A812,A812,$H$5:$H$5))</f>
        <v/>
      </c>
      <c r="H812" s="60"/>
      <c r="I812" s="60"/>
      <c r="J812" s="60"/>
      <c r="K812" s="60"/>
      <c r="L812" s="62"/>
    </row>
    <row r="813" spans="1:12" s="41" customFormat="1">
      <c r="A813" s="66"/>
      <c r="B813" s="64" t="str">
        <f>(IF(AND(ISBLANK(A813)),"",VLOOKUP($A813,Student_Registration!$B$5:$H$2000,2,0)))</f>
        <v/>
      </c>
      <c r="C813" s="63" t="str">
        <f>IF(AND(ISBLANK(A813)),"",VLOOKUP($A813,Student_Registration!$B$5:$H$2000,3,0))</f>
        <v/>
      </c>
      <c r="D813" s="65" t="str">
        <f>IF(AND(ISBLANK(A813)),"",VLOOKUP($A813,Student_Registration!$B$5:$H$2000,6,0))</f>
        <v/>
      </c>
      <c r="E813" s="57" t="str">
        <f>IF(AND(ISBLANK(A813)),"",VLOOKUP($A813,Student_Registration!$B$5:$H$2000,4,0))</f>
        <v/>
      </c>
      <c r="F813" s="63" t="str">
        <f>IF(AND(ISBLANK(A813)),"",VLOOKUP($A813,Student_Registration!$B$5:$H$2000,7,0))</f>
        <v/>
      </c>
      <c r="G813" s="63" t="str">
        <f>IF(AND(ISBLANK(A813)),"",VLOOKUP(A813,Student_Registration!$B$5:$H$2000,7,0)-SUMIF($A$5:A813,A813,$H$5:$H$5))</f>
        <v/>
      </c>
      <c r="H813" s="60"/>
      <c r="I813" s="60"/>
      <c r="J813" s="60"/>
      <c r="K813" s="60"/>
      <c r="L813" s="62"/>
    </row>
    <row r="814" spans="1:12" s="41" customFormat="1">
      <c r="A814" s="66"/>
      <c r="B814" s="64" t="str">
        <f>(IF(AND(ISBLANK(A814)),"",VLOOKUP($A814,Student_Registration!$B$5:$H$2000,2,0)))</f>
        <v/>
      </c>
      <c r="C814" s="63" t="str">
        <f>IF(AND(ISBLANK(A814)),"",VLOOKUP($A814,Student_Registration!$B$5:$H$2000,3,0))</f>
        <v/>
      </c>
      <c r="D814" s="65" t="str">
        <f>IF(AND(ISBLANK(A814)),"",VLOOKUP($A814,Student_Registration!$B$5:$H$2000,6,0))</f>
        <v/>
      </c>
      <c r="E814" s="57" t="str">
        <f>IF(AND(ISBLANK(A814)),"",VLOOKUP($A814,Student_Registration!$B$5:$H$2000,4,0))</f>
        <v/>
      </c>
      <c r="F814" s="63" t="str">
        <f>IF(AND(ISBLANK(A814)),"",VLOOKUP($A814,Student_Registration!$B$5:$H$2000,7,0))</f>
        <v/>
      </c>
      <c r="G814" s="63" t="str">
        <f>IF(AND(ISBLANK(A814)),"",VLOOKUP(A814,Student_Registration!$B$5:$H$2000,7,0)-SUMIF($A$5:A814,A814,$H$5:$H$5))</f>
        <v/>
      </c>
      <c r="H814" s="60"/>
      <c r="I814" s="60"/>
      <c r="J814" s="60"/>
      <c r="K814" s="60"/>
      <c r="L814" s="62"/>
    </row>
    <row r="815" spans="1:12" s="41" customFormat="1">
      <c r="A815" s="66"/>
      <c r="B815" s="64" t="str">
        <f>(IF(AND(ISBLANK(A815)),"",VLOOKUP($A815,Student_Registration!$B$5:$H$2000,2,0)))</f>
        <v/>
      </c>
      <c r="C815" s="63" t="str">
        <f>IF(AND(ISBLANK(A815)),"",VLOOKUP($A815,Student_Registration!$B$5:$H$2000,3,0))</f>
        <v/>
      </c>
      <c r="D815" s="65" t="str">
        <f>IF(AND(ISBLANK(A815)),"",VLOOKUP($A815,Student_Registration!$B$5:$H$2000,6,0))</f>
        <v/>
      </c>
      <c r="E815" s="57" t="str">
        <f>IF(AND(ISBLANK(A815)),"",VLOOKUP($A815,Student_Registration!$B$5:$H$2000,4,0))</f>
        <v/>
      </c>
      <c r="F815" s="63" t="str">
        <f>IF(AND(ISBLANK(A815)),"",VLOOKUP($A815,Student_Registration!$B$5:$H$2000,7,0))</f>
        <v/>
      </c>
      <c r="G815" s="63" t="str">
        <f>IF(AND(ISBLANK(A815)),"",VLOOKUP(A815,Student_Registration!$B$5:$H$2000,7,0)-SUMIF($A$5:A815,A815,$H$5:$H$5))</f>
        <v/>
      </c>
      <c r="H815" s="60"/>
      <c r="I815" s="60"/>
      <c r="J815" s="60"/>
      <c r="K815" s="60"/>
      <c r="L815" s="62"/>
    </row>
    <row r="816" spans="1:12" s="41" customFormat="1">
      <c r="A816" s="66"/>
      <c r="B816" s="64" t="str">
        <f>(IF(AND(ISBLANK(A816)),"",VLOOKUP($A816,Student_Registration!$B$5:$H$2000,2,0)))</f>
        <v/>
      </c>
      <c r="C816" s="63" t="str">
        <f>IF(AND(ISBLANK(A816)),"",VLOOKUP($A816,Student_Registration!$B$5:$H$2000,3,0))</f>
        <v/>
      </c>
      <c r="D816" s="65" t="str">
        <f>IF(AND(ISBLANK(A816)),"",VLOOKUP($A816,Student_Registration!$B$5:$H$2000,6,0))</f>
        <v/>
      </c>
      <c r="E816" s="57" t="str">
        <f>IF(AND(ISBLANK(A816)),"",VLOOKUP($A816,Student_Registration!$B$5:$H$2000,4,0))</f>
        <v/>
      </c>
      <c r="F816" s="63" t="str">
        <f>IF(AND(ISBLANK(A816)),"",VLOOKUP($A816,Student_Registration!$B$5:$H$2000,7,0))</f>
        <v/>
      </c>
      <c r="G816" s="63" t="str">
        <f>IF(AND(ISBLANK(A816)),"",VLOOKUP(A816,Student_Registration!$B$5:$H$2000,7,0)-SUMIF($A$5:A816,A816,$H$5:$H$5))</f>
        <v/>
      </c>
      <c r="H816" s="60"/>
      <c r="I816" s="60"/>
      <c r="J816" s="60"/>
      <c r="K816" s="60"/>
      <c r="L816" s="62"/>
    </row>
    <row r="817" spans="1:12" s="41" customFormat="1">
      <c r="A817" s="66"/>
      <c r="B817" s="64" t="str">
        <f>(IF(AND(ISBLANK(A817)),"",VLOOKUP($A817,Student_Registration!$B$5:$H$2000,2,0)))</f>
        <v/>
      </c>
      <c r="C817" s="63" t="str">
        <f>IF(AND(ISBLANK(A817)),"",VLOOKUP($A817,Student_Registration!$B$5:$H$2000,3,0))</f>
        <v/>
      </c>
      <c r="D817" s="65" t="str">
        <f>IF(AND(ISBLANK(A817)),"",VLOOKUP($A817,Student_Registration!$B$5:$H$2000,6,0))</f>
        <v/>
      </c>
      <c r="E817" s="57" t="str">
        <f>IF(AND(ISBLANK(A817)),"",VLOOKUP($A817,Student_Registration!$B$5:$H$2000,4,0))</f>
        <v/>
      </c>
      <c r="F817" s="63" t="str">
        <f>IF(AND(ISBLANK(A817)),"",VLOOKUP($A817,Student_Registration!$B$5:$H$2000,7,0))</f>
        <v/>
      </c>
      <c r="G817" s="63" t="str">
        <f>IF(AND(ISBLANK(A817)),"",VLOOKUP(A817,Student_Registration!$B$5:$H$2000,7,0)-SUMIF($A$5:A817,A817,$H$5:$H$5))</f>
        <v/>
      </c>
      <c r="H817" s="60"/>
      <c r="I817" s="60"/>
      <c r="J817" s="60"/>
      <c r="K817" s="60"/>
      <c r="L817" s="62"/>
    </row>
    <row r="818" spans="1:12" s="41" customFormat="1">
      <c r="A818" s="66"/>
      <c r="B818" s="64" t="str">
        <f>(IF(AND(ISBLANK(A818)),"",VLOOKUP($A818,Student_Registration!$B$5:$H$2000,2,0)))</f>
        <v/>
      </c>
      <c r="C818" s="63" t="str">
        <f>IF(AND(ISBLANK(A818)),"",VLOOKUP($A818,Student_Registration!$B$5:$H$2000,3,0))</f>
        <v/>
      </c>
      <c r="D818" s="65" t="str">
        <f>IF(AND(ISBLANK(A818)),"",VLOOKUP($A818,Student_Registration!$B$5:$H$2000,6,0))</f>
        <v/>
      </c>
      <c r="E818" s="57" t="str">
        <f>IF(AND(ISBLANK(A818)),"",VLOOKUP($A818,Student_Registration!$B$5:$H$2000,4,0))</f>
        <v/>
      </c>
      <c r="F818" s="63" t="str">
        <f>IF(AND(ISBLANK(A818)),"",VLOOKUP($A818,Student_Registration!$B$5:$H$2000,7,0))</f>
        <v/>
      </c>
      <c r="G818" s="63" t="str">
        <f>IF(AND(ISBLANK(A818)),"",VLOOKUP(A818,Student_Registration!$B$5:$H$2000,7,0)-SUMIF($A$5:A818,A818,$H$5:$H$5))</f>
        <v/>
      </c>
      <c r="H818" s="60"/>
      <c r="I818" s="60"/>
      <c r="J818" s="60"/>
      <c r="K818" s="60"/>
      <c r="L818" s="62"/>
    </row>
    <row r="819" spans="1:12" s="41" customFormat="1">
      <c r="A819" s="66"/>
      <c r="B819" s="64" t="str">
        <f>(IF(AND(ISBLANK(A819)),"",VLOOKUP($A819,Student_Registration!$B$5:$H$2000,2,0)))</f>
        <v/>
      </c>
      <c r="C819" s="63" t="str">
        <f>IF(AND(ISBLANK(A819)),"",VLOOKUP($A819,Student_Registration!$B$5:$H$2000,3,0))</f>
        <v/>
      </c>
      <c r="D819" s="65" t="str">
        <f>IF(AND(ISBLANK(A819)),"",VLOOKUP($A819,Student_Registration!$B$5:$H$2000,6,0))</f>
        <v/>
      </c>
      <c r="E819" s="57" t="str">
        <f>IF(AND(ISBLANK(A819)),"",VLOOKUP($A819,Student_Registration!$B$5:$H$2000,4,0))</f>
        <v/>
      </c>
      <c r="F819" s="63" t="str">
        <f>IF(AND(ISBLANK(A819)),"",VLOOKUP($A819,Student_Registration!$B$5:$H$2000,7,0))</f>
        <v/>
      </c>
      <c r="G819" s="63" t="str">
        <f>IF(AND(ISBLANK(A819)),"",VLOOKUP(A819,Student_Registration!$B$5:$H$2000,7,0)-SUMIF($A$5:A819,A819,$H$5:$H$5))</f>
        <v/>
      </c>
      <c r="H819" s="60"/>
      <c r="I819" s="60"/>
      <c r="J819" s="60"/>
      <c r="K819" s="60"/>
      <c r="L819" s="62"/>
    </row>
    <row r="820" spans="1:12" s="41" customFormat="1">
      <c r="A820" s="66"/>
      <c r="B820" s="64" t="str">
        <f>(IF(AND(ISBLANK(A820)),"",VLOOKUP($A820,Student_Registration!$B$5:$H$2000,2,0)))</f>
        <v/>
      </c>
      <c r="C820" s="63" t="str">
        <f>IF(AND(ISBLANK(A820)),"",VLOOKUP($A820,Student_Registration!$B$5:$H$2000,3,0))</f>
        <v/>
      </c>
      <c r="D820" s="65" t="str">
        <f>IF(AND(ISBLANK(A820)),"",VLOOKUP($A820,Student_Registration!$B$5:$H$2000,6,0))</f>
        <v/>
      </c>
      <c r="E820" s="57" t="str">
        <f>IF(AND(ISBLANK(A820)),"",VLOOKUP($A820,Student_Registration!$B$5:$H$2000,4,0))</f>
        <v/>
      </c>
      <c r="F820" s="63" t="str">
        <f>IF(AND(ISBLANK(A820)),"",VLOOKUP($A820,Student_Registration!$B$5:$H$2000,7,0))</f>
        <v/>
      </c>
      <c r="G820" s="63" t="str">
        <f>IF(AND(ISBLANK(A820)),"",VLOOKUP(A820,Student_Registration!$B$5:$H$2000,7,0)-SUMIF($A$5:A820,A820,$H$5:$H$5))</f>
        <v/>
      </c>
      <c r="H820" s="60"/>
      <c r="I820" s="60"/>
      <c r="J820" s="60"/>
      <c r="K820" s="60"/>
      <c r="L820" s="62"/>
    </row>
    <row r="821" spans="1:12" s="41" customFormat="1">
      <c r="A821" s="66"/>
      <c r="B821" s="64" t="str">
        <f>(IF(AND(ISBLANK(A821)),"",VLOOKUP($A821,Student_Registration!$B$5:$H$2000,2,0)))</f>
        <v/>
      </c>
      <c r="C821" s="63" t="str">
        <f>IF(AND(ISBLANK(A821)),"",VLOOKUP($A821,Student_Registration!$B$5:$H$2000,3,0))</f>
        <v/>
      </c>
      <c r="D821" s="65" t="str">
        <f>IF(AND(ISBLANK(A821)),"",VLOOKUP($A821,Student_Registration!$B$5:$H$2000,6,0))</f>
        <v/>
      </c>
      <c r="E821" s="57" t="str">
        <f>IF(AND(ISBLANK(A821)),"",VLOOKUP($A821,Student_Registration!$B$5:$H$2000,4,0))</f>
        <v/>
      </c>
      <c r="F821" s="63" t="str">
        <f>IF(AND(ISBLANK(A821)),"",VLOOKUP($A821,Student_Registration!$B$5:$H$2000,7,0))</f>
        <v/>
      </c>
      <c r="G821" s="63" t="str">
        <f>IF(AND(ISBLANK(A821)),"",VLOOKUP(A821,Student_Registration!$B$5:$H$2000,7,0)-SUMIF($A$5:A821,A821,$H$5:$H$5))</f>
        <v/>
      </c>
      <c r="H821" s="60"/>
      <c r="I821" s="60"/>
      <c r="J821" s="60"/>
      <c r="K821" s="60"/>
      <c r="L821" s="62"/>
    </row>
    <row r="822" spans="1:12" s="41" customFormat="1">
      <c r="A822" s="66"/>
      <c r="B822" s="64" t="str">
        <f>(IF(AND(ISBLANK(A822)),"",VLOOKUP($A822,Student_Registration!$B$5:$H$2000,2,0)))</f>
        <v/>
      </c>
      <c r="C822" s="63" t="str">
        <f>IF(AND(ISBLANK(A822)),"",VLOOKUP($A822,Student_Registration!$B$5:$H$2000,3,0))</f>
        <v/>
      </c>
      <c r="D822" s="65" t="str">
        <f>IF(AND(ISBLANK(A822)),"",VLOOKUP($A822,Student_Registration!$B$5:$H$2000,6,0))</f>
        <v/>
      </c>
      <c r="E822" s="57" t="str">
        <f>IF(AND(ISBLANK(A822)),"",VLOOKUP($A822,Student_Registration!$B$5:$H$2000,4,0))</f>
        <v/>
      </c>
      <c r="F822" s="63" t="str">
        <f>IF(AND(ISBLANK(A822)),"",VLOOKUP($A822,Student_Registration!$B$5:$H$2000,7,0))</f>
        <v/>
      </c>
      <c r="G822" s="63" t="str">
        <f>IF(AND(ISBLANK(A822)),"",VLOOKUP(A822,Student_Registration!$B$5:$H$2000,7,0)-SUMIF($A$5:A822,A822,$H$5:$H$5))</f>
        <v/>
      </c>
      <c r="H822" s="60"/>
      <c r="I822" s="60"/>
      <c r="J822" s="60"/>
      <c r="K822" s="60"/>
      <c r="L822" s="62"/>
    </row>
    <row r="823" spans="1:12" s="41" customFormat="1">
      <c r="A823" s="66"/>
      <c r="B823" s="64" t="str">
        <f>(IF(AND(ISBLANK(A823)),"",VLOOKUP($A823,Student_Registration!$B$5:$H$2000,2,0)))</f>
        <v/>
      </c>
      <c r="C823" s="63" t="str">
        <f>IF(AND(ISBLANK(A823)),"",VLOOKUP($A823,Student_Registration!$B$5:$H$2000,3,0))</f>
        <v/>
      </c>
      <c r="D823" s="65" t="str">
        <f>IF(AND(ISBLANK(A823)),"",VLOOKUP($A823,Student_Registration!$B$5:$H$2000,6,0))</f>
        <v/>
      </c>
      <c r="E823" s="57" t="str">
        <f>IF(AND(ISBLANK(A823)),"",VLOOKUP($A823,Student_Registration!$B$5:$H$2000,4,0))</f>
        <v/>
      </c>
      <c r="F823" s="63" t="str">
        <f>IF(AND(ISBLANK(A823)),"",VLOOKUP($A823,Student_Registration!$B$5:$H$2000,7,0))</f>
        <v/>
      </c>
      <c r="G823" s="63" t="str">
        <f>IF(AND(ISBLANK(A823)),"",VLOOKUP(A823,Student_Registration!$B$5:$H$2000,7,0)-SUMIF($A$5:A823,A823,$H$5:$H$5))</f>
        <v/>
      </c>
      <c r="H823" s="60"/>
      <c r="I823" s="60"/>
      <c r="J823" s="60"/>
      <c r="K823" s="60"/>
      <c r="L823" s="62"/>
    </row>
    <row r="824" spans="1:12" s="41" customFormat="1">
      <c r="A824" s="66"/>
      <c r="B824" s="64" t="str">
        <f>(IF(AND(ISBLANK(A824)),"",VLOOKUP($A824,Student_Registration!$B$5:$H$2000,2,0)))</f>
        <v/>
      </c>
      <c r="C824" s="63" t="str">
        <f>IF(AND(ISBLANK(A824)),"",VLOOKUP($A824,Student_Registration!$B$5:$H$2000,3,0))</f>
        <v/>
      </c>
      <c r="D824" s="65" t="str">
        <f>IF(AND(ISBLANK(A824)),"",VLOOKUP($A824,Student_Registration!$B$5:$H$2000,6,0))</f>
        <v/>
      </c>
      <c r="E824" s="57" t="str">
        <f>IF(AND(ISBLANK(A824)),"",VLOOKUP($A824,Student_Registration!$B$5:$H$2000,4,0))</f>
        <v/>
      </c>
      <c r="F824" s="63" t="str">
        <f>IF(AND(ISBLANK(A824)),"",VLOOKUP($A824,Student_Registration!$B$5:$H$2000,7,0))</f>
        <v/>
      </c>
      <c r="G824" s="63" t="str">
        <f>IF(AND(ISBLANK(A824)),"",VLOOKUP(A824,Student_Registration!$B$5:$H$2000,7,0)-SUMIF($A$5:A824,A824,$H$5:$H$5))</f>
        <v/>
      </c>
      <c r="H824" s="60"/>
      <c r="I824" s="60"/>
      <c r="J824" s="60"/>
      <c r="K824" s="60"/>
      <c r="L824" s="62"/>
    </row>
    <row r="825" spans="1:12" s="41" customFormat="1">
      <c r="A825" s="66"/>
      <c r="B825" s="64" t="str">
        <f>(IF(AND(ISBLANK(A825)),"",VLOOKUP($A825,Student_Registration!$B$5:$H$2000,2,0)))</f>
        <v/>
      </c>
      <c r="C825" s="63" t="str">
        <f>IF(AND(ISBLANK(A825)),"",VLOOKUP($A825,Student_Registration!$B$5:$H$2000,3,0))</f>
        <v/>
      </c>
      <c r="D825" s="65" t="str">
        <f>IF(AND(ISBLANK(A825)),"",VLOOKUP($A825,Student_Registration!$B$5:$H$2000,6,0))</f>
        <v/>
      </c>
      <c r="E825" s="57" t="str">
        <f>IF(AND(ISBLANK(A825)),"",VLOOKUP($A825,Student_Registration!$B$5:$H$2000,4,0))</f>
        <v/>
      </c>
      <c r="F825" s="63" t="str">
        <f>IF(AND(ISBLANK(A825)),"",VLOOKUP($A825,Student_Registration!$B$5:$H$2000,7,0))</f>
        <v/>
      </c>
      <c r="G825" s="63" t="str">
        <f>IF(AND(ISBLANK(A825)),"",VLOOKUP(A825,Student_Registration!$B$5:$H$2000,7,0)-SUMIF($A$5:A825,A825,$H$5:$H$5))</f>
        <v/>
      </c>
      <c r="H825" s="60"/>
      <c r="I825" s="60"/>
      <c r="J825" s="60"/>
      <c r="K825" s="60"/>
      <c r="L825" s="62"/>
    </row>
    <row r="826" spans="1:12" s="41" customFormat="1">
      <c r="A826" s="66"/>
      <c r="B826" s="64" t="str">
        <f>(IF(AND(ISBLANK(A826)),"",VLOOKUP($A826,Student_Registration!$B$5:$H$2000,2,0)))</f>
        <v/>
      </c>
      <c r="C826" s="63" t="str">
        <f>IF(AND(ISBLANK(A826)),"",VLOOKUP($A826,Student_Registration!$B$5:$H$2000,3,0))</f>
        <v/>
      </c>
      <c r="D826" s="65" t="str">
        <f>IF(AND(ISBLANK(A826)),"",VLOOKUP($A826,Student_Registration!$B$5:$H$2000,6,0))</f>
        <v/>
      </c>
      <c r="E826" s="57" t="str">
        <f>IF(AND(ISBLANK(A826)),"",VLOOKUP($A826,Student_Registration!$B$5:$H$2000,4,0))</f>
        <v/>
      </c>
      <c r="F826" s="63" t="str">
        <f>IF(AND(ISBLANK(A826)),"",VLOOKUP($A826,Student_Registration!$B$5:$H$2000,7,0))</f>
        <v/>
      </c>
      <c r="G826" s="63" t="str">
        <f>IF(AND(ISBLANK(A826)),"",VLOOKUP(A826,Student_Registration!$B$5:$H$2000,7,0)-SUMIF($A$5:A826,A826,$H$5:$H$5))</f>
        <v/>
      </c>
      <c r="H826" s="60"/>
      <c r="I826" s="60"/>
      <c r="J826" s="60"/>
      <c r="K826" s="60"/>
      <c r="L826" s="62"/>
    </row>
    <row r="827" spans="1:12" s="41" customFormat="1">
      <c r="A827" s="66"/>
      <c r="B827" s="64" t="str">
        <f>(IF(AND(ISBLANK(A827)),"",VLOOKUP($A827,Student_Registration!$B$5:$H$2000,2,0)))</f>
        <v/>
      </c>
      <c r="C827" s="63" t="str">
        <f>IF(AND(ISBLANK(A827)),"",VLOOKUP($A827,Student_Registration!$B$5:$H$2000,3,0))</f>
        <v/>
      </c>
      <c r="D827" s="65" t="str">
        <f>IF(AND(ISBLANK(A827)),"",VLOOKUP($A827,Student_Registration!$B$5:$H$2000,6,0))</f>
        <v/>
      </c>
      <c r="E827" s="57" t="str">
        <f>IF(AND(ISBLANK(A827)),"",VLOOKUP($A827,Student_Registration!$B$5:$H$2000,4,0))</f>
        <v/>
      </c>
      <c r="F827" s="63" t="str">
        <f>IF(AND(ISBLANK(A827)),"",VLOOKUP($A827,Student_Registration!$B$5:$H$2000,7,0))</f>
        <v/>
      </c>
      <c r="G827" s="63" t="str">
        <f>IF(AND(ISBLANK(A827)),"",VLOOKUP(A827,Student_Registration!$B$5:$H$2000,7,0)-SUMIF($A$5:A827,A827,$H$5:$H$5))</f>
        <v/>
      </c>
      <c r="H827" s="60"/>
      <c r="I827" s="60"/>
      <c r="J827" s="60"/>
      <c r="K827" s="60"/>
      <c r="L827" s="62"/>
    </row>
    <row r="828" spans="1:12" s="41" customFormat="1">
      <c r="A828" s="66"/>
      <c r="B828" s="64" t="str">
        <f>(IF(AND(ISBLANK(A828)),"",VLOOKUP($A828,Student_Registration!$B$5:$H$2000,2,0)))</f>
        <v/>
      </c>
      <c r="C828" s="63" t="str">
        <f>IF(AND(ISBLANK(A828)),"",VLOOKUP($A828,Student_Registration!$B$5:$H$2000,3,0))</f>
        <v/>
      </c>
      <c r="D828" s="65" t="str">
        <f>IF(AND(ISBLANK(A828)),"",VLOOKUP($A828,Student_Registration!$B$5:$H$2000,6,0))</f>
        <v/>
      </c>
      <c r="E828" s="57" t="str">
        <f>IF(AND(ISBLANK(A828)),"",VLOOKUP($A828,Student_Registration!$B$5:$H$2000,4,0))</f>
        <v/>
      </c>
      <c r="F828" s="63" t="str">
        <f>IF(AND(ISBLANK(A828)),"",VLOOKUP($A828,Student_Registration!$B$5:$H$2000,7,0))</f>
        <v/>
      </c>
      <c r="G828" s="63" t="str">
        <f>IF(AND(ISBLANK(A828)),"",VLOOKUP(A828,Student_Registration!$B$5:$H$2000,7,0)-SUMIF($A$5:A828,A828,$H$5:$H$5))</f>
        <v/>
      </c>
      <c r="H828" s="60"/>
      <c r="I828" s="60"/>
      <c r="J828" s="60"/>
      <c r="K828" s="60"/>
      <c r="L828" s="62"/>
    </row>
    <row r="829" spans="1:12" s="41" customFormat="1">
      <c r="A829" s="66"/>
      <c r="B829" s="64" t="str">
        <f>(IF(AND(ISBLANK(A829)),"",VLOOKUP($A829,Student_Registration!$B$5:$H$2000,2,0)))</f>
        <v/>
      </c>
      <c r="C829" s="63" t="str">
        <f>IF(AND(ISBLANK(A829)),"",VLOOKUP($A829,Student_Registration!$B$5:$H$2000,3,0))</f>
        <v/>
      </c>
      <c r="D829" s="65" t="str">
        <f>IF(AND(ISBLANK(A829)),"",VLOOKUP($A829,Student_Registration!$B$5:$H$2000,6,0))</f>
        <v/>
      </c>
      <c r="E829" s="57" t="str">
        <f>IF(AND(ISBLANK(A829)),"",VLOOKUP($A829,Student_Registration!$B$5:$H$2000,4,0))</f>
        <v/>
      </c>
      <c r="F829" s="63" t="str">
        <f>IF(AND(ISBLANK(A829)),"",VLOOKUP($A829,Student_Registration!$B$5:$H$2000,7,0))</f>
        <v/>
      </c>
      <c r="G829" s="63" t="str">
        <f>IF(AND(ISBLANK(A829)),"",VLOOKUP(A829,Student_Registration!$B$5:$H$2000,7,0)-SUMIF($A$5:A829,A829,$H$5:$H$5))</f>
        <v/>
      </c>
      <c r="H829" s="60"/>
      <c r="I829" s="60"/>
      <c r="J829" s="60"/>
      <c r="K829" s="60"/>
      <c r="L829" s="62"/>
    </row>
    <row r="830" spans="1:12" s="41" customFormat="1">
      <c r="A830" s="66"/>
      <c r="B830" s="64" t="str">
        <f>(IF(AND(ISBLANK(A830)),"",VLOOKUP($A830,Student_Registration!$B$5:$H$2000,2,0)))</f>
        <v/>
      </c>
      <c r="C830" s="63" t="str">
        <f>IF(AND(ISBLANK(A830)),"",VLOOKUP($A830,Student_Registration!$B$5:$H$2000,3,0))</f>
        <v/>
      </c>
      <c r="D830" s="65" t="str">
        <f>IF(AND(ISBLANK(A830)),"",VLOOKUP($A830,Student_Registration!$B$5:$H$2000,6,0))</f>
        <v/>
      </c>
      <c r="E830" s="57" t="str">
        <f>IF(AND(ISBLANK(A830)),"",VLOOKUP($A830,Student_Registration!$B$5:$H$2000,4,0))</f>
        <v/>
      </c>
      <c r="F830" s="63" t="str">
        <f>IF(AND(ISBLANK(A830)),"",VLOOKUP($A830,Student_Registration!$B$5:$H$2000,7,0))</f>
        <v/>
      </c>
      <c r="G830" s="63" t="str">
        <f>IF(AND(ISBLANK(A830)),"",VLOOKUP(A830,Student_Registration!$B$5:$H$2000,7,0)-SUMIF($A$5:A830,A830,$H$5:$H$5))</f>
        <v/>
      </c>
      <c r="H830" s="60"/>
      <c r="I830" s="60"/>
      <c r="J830" s="60"/>
      <c r="K830" s="60"/>
      <c r="L830" s="62"/>
    </row>
    <row r="831" spans="1:12" s="41" customFormat="1">
      <c r="A831" s="66"/>
      <c r="B831" s="64" t="str">
        <f>(IF(AND(ISBLANK(A831)),"",VLOOKUP($A831,Student_Registration!$B$5:$H$2000,2,0)))</f>
        <v/>
      </c>
      <c r="C831" s="63" t="str">
        <f>IF(AND(ISBLANK(A831)),"",VLOOKUP($A831,Student_Registration!$B$5:$H$2000,3,0))</f>
        <v/>
      </c>
      <c r="D831" s="65" t="str">
        <f>IF(AND(ISBLANK(A831)),"",VLOOKUP($A831,Student_Registration!$B$5:$H$2000,6,0))</f>
        <v/>
      </c>
      <c r="E831" s="57" t="str">
        <f>IF(AND(ISBLANK(A831)),"",VLOOKUP($A831,Student_Registration!$B$5:$H$2000,4,0))</f>
        <v/>
      </c>
      <c r="F831" s="63" t="str">
        <f>IF(AND(ISBLANK(A831)),"",VLOOKUP($A831,Student_Registration!$B$5:$H$2000,7,0))</f>
        <v/>
      </c>
      <c r="G831" s="63" t="str">
        <f>IF(AND(ISBLANK(A831)),"",VLOOKUP(A831,Student_Registration!$B$5:$H$2000,7,0)-SUMIF($A$5:A831,A831,$H$5:$H$5))</f>
        <v/>
      </c>
      <c r="H831" s="60"/>
      <c r="I831" s="60"/>
      <c r="J831" s="60"/>
      <c r="K831" s="60"/>
      <c r="L831" s="62"/>
    </row>
    <row r="832" spans="1:12" s="41" customFormat="1">
      <c r="A832" s="66"/>
      <c r="B832" s="64" t="str">
        <f>(IF(AND(ISBLANK(A832)),"",VLOOKUP($A832,Student_Registration!$B$5:$H$2000,2,0)))</f>
        <v/>
      </c>
      <c r="C832" s="63" t="str">
        <f>IF(AND(ISBLANK(A832)),"",VLOOKUP($A832,Student_Registration!$B$5:$H$2000,3,0))</f>
        <v/>
      </c>
      <c r="D832" s="65" t="str">
        <f>IF(AND(ISBLANK(A832)),"",VLOOKUP($A832,Student_Registration!$B$5:$H$2000,6,0))</f>
        <v/>
      </c>
      <c r="E832" s="57" t="str">
        <f>IF(AND(ISBLANK(A832)),"",VLOOKUP($A832,Student_Registration!$B$5:$H$2000,4,0))</f>
        <v/>
      </c>
      <c r="F832" s="63" t="str">
        <f>IF(AND(ISBLANK(A832)),"",VLOOKUP($A832,Student_Registration!$B$5:$H$2000,7,0))</f>
        <v/>
      </c>
      <c r="G832" s="63" t="str">
        <f>IF(AND(ISBLANK(A832)),"",VLOOKUP(A832,Student_Registration!$B$5:$H$2000,7,0)-SUMIF($A$5:A832,A832,$H$5:$H$5))</f>
        <v/>
      </c>
      <c r="H832" s="60"/>
      <c r="I832" s="60"/>
      <c r="J832" s="60"/>
      <c r="K832" s="60"/>
      <c r="L832" s="62"/>
    </row>
    <row r="833" spans="1:12" s="41" customFormat="1">
      <c r="A833" s="66"/>
      <c r="B833" s="64" t="str">
        <f>(IF(AND(ISBLANK(A833)),"",VLOOKUP($A833,Student_Registration!$B$5:$H$2000,2,0)))</f>
        <v/>
      </c>
      <c r="C833" s="63" t="str">
        <f>IF(AND(ISBLANK(A833)),"",VLOOKUP($A833,Student_Registration!$B$5:$H$2000,3,0))</f>
        <v/>
      </c>
      <c r="D833" s="65" t="str">
        <f>IF(AND(ISBLANK(A833)),"",VLOOKUP($A833,Student_Registration!$B$5:$H$2000,6,0))</f>
        <v/>
      </c>
      <c r="E833" s="57" t="str">
        <f>IF(AND(ISBLANK(A833)),"",VLOOKUP($A833,Student_Registration!$B$5:$H$2000,4,0))</f>
        <v/>
      </c>
      <c r="F833" s="63" t="str">
        <f>IF(AND(ISBLANK(A833)),"",VLOOKUP($A833,Student_Registration!$B$5:$H$2000,7,0))</f>
        <v/>
      </c>
      <c r="G833" s="63" t="str">
        <f>IF(AND(ISBLANK(A833)),"",VLOOKUP(A833,Student_Registration!$B$5:$H$2000,7,0)-SUMIF($A$5:A833,A833,$H$5:$H$5))</f>
        <v/>
      </c>
      <c r="H833" s="60"/>
      <c r="I833" s="60"/>
      <c r="J833" s="60"/>
      <c r="K833" s="60"/>
      <c r="L833" s="62"/>
    </row>
    <row r="834" spans="1:12" s="41" customFormat="1">
      <c r="A834" s="66"/>
      <c r="B834" s="64" t="str">
        <f>(IF(AND(ISBLANK(A834)),"",VLOOKUP($A834,Student_Registration!$B$5:$H$2000,2,0)))</f>
        <v/>
      </c>
      <c r="C834" s="63" t="str">
        <f>IF(AND(ISBLANK(A834)),"",VLOOKUP($A834,Student_Registration!$B$5:$H$2000,3,0))</f>
        <v/>
      </c>
      <c r="D834" s="65" t="str">
        <f>IF(AND(ISBLANK(A834)),"",VLOOKUP($A834,Student_Registration!$B$5:$H$2000,6,0))</f>
        <v/>
      </c>
      <c r="E834" s="57" t="str">
        <f>IF(AND(ISBLANK(A834)),"",VLOOKUP($A834,Student_Registration!$B$5:$H$2000,4,0))</f>
        <v/>
      </c>
      <c r="F834" s="63" t="str">
        <f>IF(AND(ISBLANK(A834)),"",VLOOKUP($A834,Student_Registration!$B$5:$H$2000,7,0))</f>
        <v/>
      </c>
      <c r="G834" s="63" t="str">
        <f>IF(AND(ISBLANK(A834)),"",VLOOKUP(A834,Student_Registration!$B$5:$H$2000,7,0)-SUMIF($A$5:A834,A834,$H$5:$H$5))</f>
        <v/>
      </c>
      <c r="H834" s="60"/>
      <c r="I834" s="60"/>
      <c r="J834" s="60"/>
      <c r="K834" s="60"/>
      <c r="L834" s="62"/>
    </row>
    <row r="835" spans="1:12" s="41" customFormat="1">
      <c r="A835" s="66"/>
      <c r="B835" s="64" t="str">
        <f>(IF(AND(ISBLANK(A835)),"",VLOOKUP($A835,Student_Registration!$B$5:$H$2000,2,0)))</f>
        <v/>
      </c>
      <c r="C835" s="63" t="str">
        <f>IF(AND(ISBLANK(A835)),"",VLOOKUP($A835,Student_Registration!$B$5:$H$2000,3,0))</f>
        <v/>
      </c>
      <c r="D835" s="65" t="str">
        <f>IF(AND(ISBLANK(A835)),"",VLOOKUP($A835,Student_Registration!$B$5:$H$2000,6,0))</f>
        <v/>
      </c>
      <c r="E835" s="57" t="str">
        <f>IF(AND(ISBLANK(A835)),"",VLOOKUP($A835,Student_Registration!$B$5:$H$2000,4,0))</f>
        <v/>
      </c>
      <c r="F835" s="63" t="str">
        <f>IF(AND(ISBLANK(A835)),"",VLOOKUP($A835,Student_Registration!$B$5:$H$2000,7,0))</f>
        <v/>
      </c>
      <c r="G835" s="63" t="str">
        <f>IF(AND(ISBLANK(A835)),"",VLOOKUP(A835,Student_Registration!$B$5:$H$2000,7,0)-SUMIF($A$5:A835,A835,$H$5:$H$5))</f>
        <v/>
      </c>
      <c r="H835" s="60"/>
      <c r="I835" s="60"/>
      <c r="J835" s="60"/>
      <c r="K835" s="60"/>
      <c r="L835" s="62"/>
    </row>
    <row r="836" spans="1:12" s="41" customFormat="1">
      <c r="A836" s="66"/>
      <c r="B836" s="64" t="str">
        <f>(IF(AND(ISBLANK(A836)),"",VLOOKUP($A836,Student_Registration!$B$5:$H$2000,2,0)))</f>
        <v/>
      </c>
      <c r="C836" s="63" t="str">
        <f>IF(AND(ISBLANK(A836)),"",VLOOKUP($A836,Student_Registration!$B$5:$H$2000,3,0))</f>
        <v/>
      </c>
      <c r="D836" s="65" t="str">
        <f>IF(AND(ISBLANK(A836)),"",VLOOKUP($A836,Student_Registration!$B$5:$H$2000,6,0))</f>
        <v/>
      </c>
      <c r="E836" s="57" t="str">
        <f>IF(AND(ISBLANK(A836)),"",VLOOKUP($A836,Student_Registration!$B$5:$H$2000,4,0))</f>
        <v/>
      </c>
      <c r="F836" s="63" t="str">
        <f>IF(AND(ISBLANK(A836)),"",VLOOKUP($A836,Student_Registration!$B$5:$H$2000,7,0))</f>
        <v/>
      </c>
      <c r="G836" s="63" t="str">
        <f>IF(AND(ISBLANK(A836)),"",VLOOKUP(A836,Student_Registration!$B$5:$H$2000,7,0)-SUMIF($A$5:A836,A836,$H$5:$H$5))</f>
        <v/>
      </c>
      <c r="H836" s="60"/>
      <c r="I836" s="60"/>
      <c r="J836" s="60"/>
      <c r="K836" s="60"/>
      <c r="L836" s="62"/>
    </row>
    <row r="837" spans="1:12" s="41" customFormat="1">
      <c r="A837" s="66"/>
      <c r="B837" s="64" t="str">
        <f>(IF(AND(ISBLANK(A837)),"",VLOOKUP($A837,Student_Registration!$B$5:$H$2000,2,0)))</f>
        <v/>
      </c>
      <c r="C837" s="63" t="str">
        <f>IF(AND(ISBLANK(A837)),"",VLOOKUP($A837,Student_Registration!$B$5:$H$2000,3,0))</f>
        <v/>
      </c>
      <c r="D837" s="65" t="str">
        <f>IF(AND(ISBLANK(A837)),"",VLOOKUP($A837,Student_Registration!$B$5:$H$2000,6,0))</f>
        <v/>
      </c>
      <c r="E837" s="57" t="str">
        <f>IF(AND(ISBLANK(A837)),"",VLOOKUP($A837,Student_Registration!$B$5:$H$2000,4,0))</f>
        <v/>
      </c>
      <c r="F837" s="63" t="str">
        <f>IF(AND(ISBLANK(A837)),"",VLOOKUP($A837,Student_Registration!$B$5:$H$2000,7,0))</f>
        <v/>
      </c>
      <c r="G837" s="63" t="str">
        <f>IF(AND(ISBLANK(A837)),"",VLOOKUP(A837,Student_Registration!$B$5:$H$2000,7,0)-SUMIF($A$5:A837,A837,$H$5:$H$5))</f>
        <v/>
      </c>
      <c r="H837" s="60"/>
      <c r="I837" s="60"/>
      <c r="J837" s="60"/>
      <c r="K837" s="60"/>
      <c r="L837" s="62"/>
    </row>
    <row r="838" spans="1:12" s="41" customFormat="1">
      <c r="A838" s="66"/>
      <c r="B838" s="64" t="str">
        <f>(IF(AND(ISBLANK(A838)),"",VLOOKUP($A838,Student_Registration!$B$5:$H$2000,2,0)))</f>
        <v/>
      </c>
      <c r="C838" s="63" t="str">
        <f>IF(AND(ISBLANK(A838)),"",VLOOKUP($A838,Student_Registration!$B$5:$H$2000,3,0))</f>
        <v/>
      </c>
      <c r="D838" s="65" t="str">
        <f>IF(AND(ISBLANK(A838)),"",VLOOKUP($A838,Student_Registration!$B$5:$H$2000,6,0))</f>
        <v/>
      </c>
      <c r="E838" s="57" t="str">
        <f>IF(AND(ISBLANK(A838)),"",VLOOKUP($A838,Student_Registration!$B$5:$H$2000,4,0))</f>
        <v/>
      </c>
      <c r="F838" s="63" t="str">
        <f>IF(AND(ISBLANK(A838)),"",VLOOKUP($A838,Student_Registration!$B$5:$H$2000,7,0))</f>
        <v/>
      </c>
      <c r="G838" s="63" t="str">
        <f>IF(AND(ISBLANK(A838)),"",VLOOKUP(A838,Student_Registration!$B$5:$H$2000,7,0)-SUMIF($A$5:A838,A838,$H$5:$H$5))</f>
        <v/>
      </c>
      <c r="H838" s="60"/>
      <c r="I838" s="60"/>
      <c r="J838" s="60"/>
      <c r="K838" s="60"/>
      <c r="L838" s="62"/>
    </row>
    <row r="839" spans="1:12" s="41" customFormat="1">
      <c r="A839" s="66"/>
      <c r="B839" s="64" t="str">
        <f>(IF(AND(ISBLANK(A839)),"",VLOOKUP($A839,Student_Registration!$B$5:$H$2000,2,0)))</f>
        <v/>
      </c>
      <c r="C839" s="63" t="str">
        <f>IF(AND(ISBLANK(A839)),"",VLOOKUP($A839,Student_Registration!$B$5:$H$2000,3,0))</f>
        <v/>
      </c>
      <c r="D839" s="65" t="str">
        <f>IF(AND(ISBLANK(A839)),"",VLOOKUP($A839,Student_Registration!$B$5:$H$2000,6,0))</f>
        <v/>
      </c>
      <c r="E839" s="57" t="str">
        <f>IF(AND(ISBLANK(A839)),"",VLOOKUP($A839,Student_Registration!$B$5:$H$2000,4,0))</f>
        <v/>
      </c>
      <c r="F839" s="63" t="str">
        <f>IF(AND(ISBLANK(A839)),"",VLOOKUP($A839,Student_Registration!$B$5:$H$2000,7,0))</f>
        <v/>
      </c>
      <c r="G839" s="63" t="str">
        <f>IF(AND(ISBLANK(A839)),"",VLOOKUP(A839,Student_Registration!$B$5:$H$2000,7,0)-SUMIF($A$5:A839,A839,$H$5:$H$5))</f>
        <v/>
      </c>
      <c r="H839" s="60"/>
      <c r="I839" s="60"/>
      <c r="J839" s="60"/>
      <c r="K839" s="60"/>
      <c r="L839" s="62"/>
    </row>
    <row r="840" spans="1:12" s="41" customFormat="1">
      <c r="A840" s="66"/>
      <c r="B840" s="64" t="str">
        <f>(IF(AND(ISBLANK(A840)),"",VLOOKUP($A840,Student_Registration!$B$5:$H$2000,2,0)))</f>
        <v/>
      </c>
      <c r="C840" s="63" t="str">
        <f>IF(AND(ISBLANK(A840)),"",VLOOKUP($A840,Student_Registration!$B$5:$H$2000,3,0))</f>
        <v/>
      </c>
      <c r="D840" s="65" t="str">
        <f>IF(AND(ISBLANK(A840)),"",VLOOKUP($A840,Student_Registration!$B$5:$H$2000,6,0))</f>
        <v/>
      </c>
      <c r="E840" s="57" t="str">
        <f>IF(AND(ISBLANK(A840)),"",VLOOKUP($A840,Student_Registration!$B$5:$H$2000,4,0))</f>
        <v/>
      </c>
      <c r="F840" s="63" t="str">
        <f>IF(AND(ISBLANK(A840)),"",VLOOKUP($A840,Student_Registration!$B$5:$H$2000,7,0))</f>
        <v/>
      </c>
      <c r="G840" s="63" t="str">
        <f>IF(AND(ISBLANK(A840)),"",VLOOKUP(A840,Student_Registration!$B$5:$H$2000,7,0)-SUMIF($A$5:A840,A840,$H$5:$H$5))</f>
        <v/>
      </c>
      <c r="H840" s="60"/>
      <c r="I840" s="60"/>
      <c r="J840" s="60"/>
      <c r="K840" s="60"/>
      <c r="L840" s="62"/>
    </row>
    <row r="841" spans="1:12" s="41" customFormat="1">
      <c r="A841" s="66"/>
      <c r="B841" s="64" t="str">
        <f>(IF(AND(ISBLANK(A841)),"",VLOOKUP($A841,Student_Registration!$B$5:$H$2000,2,0)))</f>
        <v/>
      </c>
      <c r="C841" s="63" t="str">
        <f>IF(AND(ISBLANK(A841)),"",VLOOKUP($A841,Student_Registration!$B$5:$H$2000,3,0))</f>
        <v/>
      </c>
      <c r="D841" s="65" t="str">
        <f>IF(AND(ISBLANK(A841)),"",VLOOKUP($A841,Student_Registration!$B$5:$H$2000,6,0))</f>
        <v/>
      </c>
      <c r="E841" s="57" t="str">
        <f>IF(AND(ISBLANK(A841)),"",VLOOKUP($A841,Student_Registration!$B$5:$H$2000,4,0))</f>
        <v/>
      </c>
      <c r="F841" s="63" t="str">
        <f>IF(AND(ISBLANK(A841)),"",VLOOKUP($A841,Student_Registration!$B$5:$H$2000,7,0))</f>
        <v/>
      </c>
      <c r="G841" s="63" t="str">
        <f>IF(AND(ISBLANK(A841)),"",VLOOKUP(A841,Student_Registration!$B$5:$H$2000,7,0)-SUMIF($A$5:A841,A841,$H$5:$H$5))</f>
        <v/>
      </c>
      <c r="H841" s="60"/>
      <c r="I841" s="60"/>
      <c r="J841" s="60"/>
      <c r="K841" s="60"/>
      <c r="L841" s="62"/>
    </row>
    <row r="842" spans="1:12" s="41" customFormat="1">
      <c r="A842" s="66"/>
      <c r="B842" s="64" t="str">
        <f>(IF(AND(ISBLANK(A842)),"",VLOOKUP($A842,Student_Registration!$B$5:$H$2000,2,0)))</f>
        <v/>
      </c>
      <c r="C842" s="63" t="str">
        <f>IF(AND(ISBLANK(A842)),"",VLOOKUP($A842,Student_Registration!$B$5:$H$2000,3,0))</f>
        <v/>
      </c>
      <c r="D842" s="65" t="str">
        <f>IF(AND(ISBLANK(A842)),"",VLOOKUP($A842,Student_Registration!$B$5:$H$2000,6,0))</f>
        <v/>
      </c>
      <c r="E842" s="57" t="str">
        <f>IF(AND(ISBLANK(A842)),"",VLOOKUP($A842,Student_Registration!$B$5:$H$2000,4,0))</f>
        <v/>
      </c>
      <c r="F842" s="63" t="str">
        <f>IF(AND(ISBLANK(A842)),"",VLOOKUP($A842,Student_Registration!$B$5:$H$2000,7,0))</f>
        <v/>
      </c>
      <c r="G842" s="63" t="str">
        <f>IF(AND(ISBLANK(A842)),"",VLOOKUP(A842,Student_Registration!$B$5:$H$2000,7,0)-SUMIF($A$5:A842,A842,$H$5:$H$5))</f>
        <v/>
      </c>
      <c r="H842" s="60"/>
      <c r="I842" s="60"/>
      <c r="J842" s="60"/>
      <c r="K842" s="60"/>
      <c r="L842" s="62"/>
    </row>
    <row r="843" spans="1:12" s="41" customFormat="1">
      <c r="A843" s="66"/>
      <c r="B843" s="64" t="str">
        <f>(IF(AND(ISBLANK(A843)),"",VLOOKUP($A843,Student_Registration!$B$5:$H$2000,2,0)))</f>
        <v/>
      </c>
      <c r="C843" s="63" t="str">
        <f>IF(AND(ISBLANK(A843)),"",VLOOKUP($A843,Student_Registration!$B$5:$H$2000,3,0))</f>
        <v/>
      </c>
      <c r="D843" s="65" t="str">
        <f>IF(AND(ISBLANK(A843)),"",VLOOKUP($A843,Student_Registration!$B$5:$H$2000,6,0))</f>
        <v/>
      </c>
      <c r="E843" s="57" t="str">
        <f>IF(AND(ISBLANK(A843)),"",VLOOKUP($A843,Student_Registration!$B$5:$H$2000,4,0))</f>
        <v/>
      </c>
      <c r="F843" s="63" t="str">
        <f>IF(AND(ISBLANK(A843)),"",VLOOKUP($A843,Student_Registration!$B$5:$H$2000,7,0))</f>
        <v/>
      </c>
      <c r="G843" s="63" t="str">
        <f>IF(AND(ISBLANK(A843)),"",VLOOKUP(A843,Student_Registration!$B$5:$H$2000,7,0)-SUMIF($A$5:A843,A843,$H$5:$H$5))</f>
        <v/>
      </c>
      <c r="H843" s="60"/>
      <c r="I843" s="60"/>
      <c r="J843" s="60"/>
      <c r="K843" s="60"/>
      <c r="L843" s="62"/>
    </row>
    <row r="844" spans="1:12" s="41" customFormat="1">
      <c r="A844" s="66"/>
      <c r="B844" s="64" t="str">
        <f>(IF(AND(ISBLANK(A844)),"",VLOOKUP($A844,Student_Registration!$B$5:$H$2000,2,0)))</f>
        <v/>
      </c>
      <c r="C844" s="63" t="str">
        <f>IF(AND(ISBLANK(A844)),"",VLOOKUP($A844,Student_Registration!$B$5:$H$2000,3,0))</f>
        <v/>
      </c>
      <c r="D844" s="65" t="str">
        <f>IF(AND(ISBLANK(A844)),"",VLOOKUP($A844,Student_Registration!$B$5:$H$2000,6,0))</f>
        <v/>
      </c>
      <c r="E844" s="57" t="str">
        <f>IF(AND(ISBLANK(A844)),"",VLOOKUP($A844,Student_Registration!$B$5:$H$2000,4,0))</f>
        <v/>
      </c>
      <c r="F844" s="63" t="str">
        <f>IF(AND(ISBLANK(A844)),"",VLOOKUP($A844,Student_Registration!$B$5:$H$2000,7,0))</f>
        <v/>
      </c>
      <c r="G844" s="63" t="str">
        <f>IF(AND(ISBLANK(A844)),"",VLOOKUP(A844,Student_Registration!$B$5:$H$2000,7,0)-SUMIF($A$5:A844,A844,$H$5:$H$5))</f>
        <v/>
      </c>
      <c r="H844" s="60"/>
      <c r="I844" s="60"/>
      <c r="J844" s="60"/>
      <c r="K844" s="60"/>
      <c r="L844" s="62"/>
    </row>
    <row r="845" spans="1:12" s="41" customFormat="1">
      <c r="A845" s="66"/>
      <c r="B845" s="64" t="str">
        <f>(IF(AND(ISBLANK(A845)),"",VLOOKUP($A845,Student_Registration!$B$5:$H$2000,2,0)))</f>
        <v/>
      </c>
      <c r="C845" s="63" t="str">
        <f>IF(AND(ISBLANK(A845)),"",VLOOKUP($A845,Student_Registration!$B$5:$H$2000,3,0))</f>
        <v/>
      </c>
      <c r="D845" s="65" t="str">
        <f>IF(AND(ISBLANK(A845)),"",VLOOKUP($A845,Student_Registration!$B$5:$H$2000,6,0))</f>
        <v/>
      </c>
      <c r="E845" s="57" t="str">
        <f>IF(AND(ISBLANK(A845)),"",VLOOKUP($A845,Student_Registration!$B$5:$H$2000,4,0))</f>
        <v/>
      </c>
      <c r="F845" s="63" t="str">
        <f>IF(AND(ISBLANK(A845)),"",VLOOKUP($A845,Student_Registration!$B$5:$H$2000,7,0))</f>
        <v/>
      </c>
      <c r="G845" s="63" t="str">
        <f>IF(AND(ISBLANK(A845)),"",VLOOKUP(A845,Student_Registration!$B$5:$H$2000,7,0)-SUMIF($A$5:A845,A845,$H$5:$H$5))</f>
        <v/>
      </c>
      <c r="H845" s="60"/>
      <c r="I845" s="60"/>
      <c r="J845" s="60"/>
      <c r="K845" s="60"/>
      <c r="L845" s="62"/>
    </row>
    <row r="846" spans="1:12" s="41" customFormat="1">
      <c r="A846" s="66"/>
      <c r="B846" s="64" t="str">
        <f>(IF(AND(ISBLANK(A846)),"",VLOOKUP($A846,Student_Registration!$B$5:$H$2000,2,0)))</f>
        <v/>
      </c>
      <c r="C846" s="63" t="str">
        <f>IF(AND(ISBLANK(A846)),"",VLOOKUP($A846,Student_Registration!$B$5:$H$2000,3,0))</f>
        <v/>
      </c>
      <c r="D846" s="65" t="str">
        <f>IF(AND(ISBLANK(A846)),"",VLOOKUP($A846,Student_Registration!$B$5:$H$2000,6,0))</f>
        <v/>
      </c>
      <c r="E846" s="57" t="str">
        <f>IF(AND(ISBLANK(A846)),"",VLOOKUP($A846,Student_Registration!$B$5:$H$2000,4,0))</f>
        <v/>
      </c>
      <c r="F846" s="63" t="str">
        <f>IF(AND(ISBLANK(A846)),"",VLOOKUP($A846,Student_Registration!$B$5:$H$2000,7,0))</f>
        <v/>
      </c>
      <c r="G846" s="63" t="str">
        <f>IF(AND(ISBLANK(A846)),"",VLOOKUP(A846,Student_Registration!$B$5:$H$2000,7,0)-SUMIF($A$5:A846,A846,$H$5:$H$5))</f>
        <v/>
      </c>
      <c r="H846" s="60"/>
      <c r="I846" s="60"/>
      <c r="J846" s="60"/>
      <c r="K846" s="60"/>
      <c r="L846" s="62"/>
    </row>
    <row r="847" spans="1:12" s="41" customFormat="1">
      <c r="A847" s="66"/>
      <c r="B847" s="64" t="str">
        <f>(IF(AND(ISBLANK(A847)),"",VLOOKUP($A847,Student_Registration!$B$5:$H$2000,2,0)))</f>
        <v/>
      </c>
      <c r="C847" s="63" t="str">
        <f>IF(AND(ISBLANK(A847)),"",VLOOKUP($A847,Student_Registration!$B$5:$H$2000,3,0))</f>
        <v/>
      </c>
      <c r="D847" s="65" t="str">
        <f>IF(AND(ISBLANK(A847)),"",VLOOKUP($A847,Student_Registration!$B$5:$H$2000,6,0))</f>
        <v/>
      </c>
      <c r="E847" s="57" t="str">
        <f>IF(AND(ISBLANK(A847)),"",VLOOKUP($A847,Student_Registration!$B$5:$H$2000,4,0))</f>
        <v/>
      </c>
      <c r="F847" s="63" t="str">
        <f>IF(AND(ISBLANK(A847)),"",VLOOKUP($A847,Student_Registration!$B$5:$H$2000,7,0))</f>
        <v/>
      </c>
      <c r="G847" s="63" t="str">
        <f>IF(AND(ISBLANK(A847)),"",VLOOKUP(A847,Student_Registration!$B$5:$H$2000,7,0)-SUMIF($A$5:A847,A847,$H$5:$H$5))</f>
        <v/>
      </c>
      <c r="H847" s="60"/>
      <c r="I847" s="60"/>
      <c r="J847" s="60"/>
      <c r="K847" s="60"/>
      <c r="L847" s="62"/>
    </row>
    <row r="848" spans="1:12" s="41" customFormat="1">
      <c r="A848" s="66"/>
      <c r="B848" s="64" t="str">
        <f>(IF(AND(ISBLANK(A848)),"",VLOOKUP($A848,Student_Registration!$B$5:$H$2000,2,0)))</f>
        <v/>
      </c>
      <c r="C848" s="63" t="str">
        <f>IF(AND(ISBLANK(A848)),"",VLOOKUP($A848,Student_Registration!$B$5:$H$2000,3,0))</f>
        <v/>
      </c>
      <c r="D848" s="65" t="str">
        <f>IF(AND(ISBLANK(A848)),"",VLOOKUP($A848,Student_Registration!$B$5:$H$2000,6,0))</f>
        <v/>
      </c>
      <c r="E848" s="57" t="str">
        <f>IF(AND(ISBLANK(A848)),"",VLOOKUP($A848,Student_Registration!$B$5:$H$2000,4,0))</f>
        <v/>
      </c>
      <c r="F848" s="63" t="str">
        <f>IF(AND(ISBLANK(A848)),"",VLOOKUP($A848,Student_Registration!$B$5:$H$2000,7,0))</f>
        <v/>
      </c>
      <c r="G848" s="63" t="str">
        <f>IF(AND(ISBLANK(A848)),"",VLOOKUP(A848,Student_Registration!$B$5:$H$2000,7,0)-SUMIF($A$5:A848,A848,$H$5:$H$5))</f>
        <v/>
      </c>
      <c r="H848" s="60"/>
      <c r="I848" s="60"/>
      <c r="J848" s="60"/>
      <c r="K848" s="60"/>
      <c r="L848" s="62"/>
    </row>
    <row r="849" spans="1:12" s="41" customFormat="1">
      <c r="A849" s="66"/>
      <c r="B849" s="64" t="str">
        <f>(IF(AND(ISBLANK(A849)),"",VLOOKUP($A849,Student_Registration!$B$5:$H$2000,2,0)))</f>
        <v/>
      </c>
      <c r="C849" s="63" t="str">
        <f>IF(AND(ISBLANK(A849)),"",VLOOKUP($A849,Student_Registration!$B$5:$H$2000,3,0))</f>
        <v/>
      </c>
      <c r="D849" s="65" t="str">
        <f>IF(AND(ISBLANK(A849)),"",VLOOKUP($A849,Student_Registration!$B$5:$H$2000,6,0))</f>
        <v/>
      </c>
      <c r="E849" s="57" t="str">
        <f>IF(AND(ISBLANK(A849)),"",VLOOKUP($A849,Student_Registration!$B$5:$H$2000,4,0))</f>
        <v/>
      </c>
      <c r="F849" s="63" t="str">
        <f>IF(AND(ISBLANK(A849)),"",VLOOKUP($A849,Student_Registration!$B$5:$H$2000,7,0))</f>
        <v/>
      </c>
      <c r="G849" s="63" t="str">
        <f>IF(AND(ISBLANK(A849)),"",VLOOKUP(A849,Student_Registration!$B$5:$H$2000,7,0)-SUMIF($A$5:A849,A849,$H$5:$H$5))</f>
        <v/>
      </c>
      <c r="H849" s="60"/>
      <c r="I849" s="60"/>
      <c r="J849" s="60"/>
      <c r="K849" s="60"/>
      <c r="L849" s="62"/>
    </row>
    <row r="850" spans="1:12" s="41" customFormat="1">
      <c r="A850" s="66"/>
      <c r="B850" s="64" t="str">
        <f>(IF(AND(ISBLANK(A850)),"",VLOOKUP($A850,Student_Registration!$B$5:$H$2000,2,0)))</f>
        <v/>
      </c>
      <c r="C850" s="63" t="str">
        <f>IF(AND(ISBLANK(A850)),"",VLOOKUP($A850,Student_Registration!$B$5:$H$2000,3,0))</f>
        <v/>
      </c>
      <c r="D850" s="65" t="str">
        <f>IF(AND(ISBLANK(A850)),"",VLOOKUP($A850,Student_Registration!$B$5:$H$2000,6,0))</f>
        <v/>
      </c>
      <c r="E850" s="57" t="str">
        <f>IF(AND(ISBLANK(A850)),"",VLOOKUP($A850,Student_Registration!$B$5:$H$2000,4,0))</f>
        <v/>
      </c>
      <c r="F850" s="63" t="str">
        <f>IF(AND(ISBLANK(A850)),"",VLOOKUP($A850,Student_Registration!$B$5:$H$2000,7,0))</f>
        <v/>
      </c>
      <c r="G850" s="63" t="str">
        <f>IF(AND(ISBLANK(A850)),"",VLOOKUP(A850,Student_Registration!$B$5:$H$2000,7,0)-SUMIF($A$5:A850,A850,$H$5:$H$5))</f>
        <v/>
      </c>
      <c r="H850" s="60"/>
      <c r="I850" s="60"/>
      <c r="J850" s="60"/>
      <c r="K850" s="60"/>
      <c r="L850" s="62"/>
    </row>
    <row r="851" spans="1:12" s="41" customFormat="1">
      <c r="A851" s="66"/>
      <c r="B851" s="64" t="str">
        <f>(IF(AND(ISBLANK(A851)),"",VLOOKUP($A851,Student_Registration!$B$5:$H$2000,2,0)))</f>
        <v/>
      </c>
      <c r="C851" s="63" t="str">
        <f>IF(AND(ISBLANK(A851)),"",VLOOKUP($A851,Student_Registration!$B$5:$H$2000,3,0))</f>
        <v/>
      </c>
      <c r="D851" s="65" t="str">
        <f>IF(AND(ISBLANK(A851)),"",VLOOKUP($A851,Student_Registration!$B$5:$H$2000,6,0))</f>
        <v/>
      </c>
      <c r="E851" s="57" t="str">
        <f>IF(AND(ISBLANK(A851)),"",VLOOKUP($A851,Student_Registration!$B$5:$H$2000,4,0))</f>
        <v/>
      </c>
      <c r="F851" s="63" t="str">
        <f>IF(AND(ISBLANK(A851)),"",VLOOKUP($A851,Student_Registration!$B$5:$H$2000,7,0))</f>
        <v/>
      </c>
      <c r="G851" s="63" t="str">
        <f>IF(AND(ISBLANK(A851)),"",VLOOKUP(A851,Student_Registration!$B$5:$H$2000,7,0)-SUMIF($A$5:A851,A851,$H$5:$H$5))</f>
        <v/>
      </c>
      <c r="H851" s="60"/>
      <c r="I851" s="60"/>
      <c r="J851" s="60"/>
      <c r="K851" s="60"/>
      <c r="L851" s="62"/>
    </row>
    <row r="852" spans="1:12" s="41" customFormat="1">
      <c r="A852" s="66"/>
      <c r="B852" s="64" t="str">
        <f>(IF(AND(ISBLANK(A852)),"",VLOOKUP($A852,Student_Registration!$B$5:$H$2000,2,0)))</f>
        <v/>
      </c>
      <c r="C852" s="63" t="str">
        <f>IF(AND(ISBLANK(A852)),"",VLOOKUP($A852,Student_Registration!$B$5:$H$2000,3,0))</f>
        <v/>
      </c>
      <c r="D852" s="65" t="str">
        <f>IF(AND(ISBLANK(A852)),"",VLOOKUP($A852,Student_Registration!$B$5:$H$2000,6,0))</f>
        <v/>
      </c>
      <c r="E852" s="57" t="str">
        <f>IF(AND(ISBLANK(A852)),"",VLOOKUP($A852,Student_Registration!$B$5:$H$2000,4,0))</f>
        <v/>
      </c>
      <c r="F852" s="63" t="str">
        <f>IF(AND(ISBLANK(A852)),"",VLOOKUP($A852,Student_Registration!$B$5:$H$2000,7,0))</f>
        <v/>
      </c>
      <c r="G852" s="63" t="str">
        <f>IF(AND(ISBLANK(A852)),"",VLOOKUP(A852,Student_Registration!$B$5:$H$2000,7,0)-SUMIF($A$5:A852,A852,$H$5:$H$5))</f>
        <v/>
      </c>
      <c r="H852" s="60"/>
      <c r="I852" s="60"/>
      <c r="J852" s="60"/>
      <c r="K852" s="60"/>
      <c r="L852" s="62"/>
    </row>
    <row r="853" spans="1:12" s="41" customFormat="1">
      <c r="A853" s="66"/>
      <c r="B853" s="64" t="str">
        <f>(IF(AND(ISBLANK(A853)),"",VLOOKUP($A853,Student_Registration!$B$5:$H$2000,2,0)))</f>
        <v/>
      </c>
      <c r="C853" s="63" t="str">
        <f>IF(AND(ISBLANK(A853)),"",VLOOKUP($A853,Student_Registration!$B$5:$H$2000,3,0))</f>
        <v/>
      </c>
      <c r="D853" s="65" t="str">
        <f>IF(AND(ISBLANK(A853)),"",VLOOKUP($A853,Student_Registration!$B$5:$H$2000,6,0))</f>
        <v/>
      </c>
      <c r="E853" s="57" t="str">
        <f>IF(AND(ISBLANK(A853)),"",VLOOKUP($A853,Student_Registration!$B$5:$H$2000,4,0))</f>
        <v/>
      </c>
      <c r="F853" s="63" t="str">
        <f>IF(AND(ISBLANK(A853)),"",VLOOKUP($A853,Student_Registration!$B$5:$H$2000,7,0))</f>
        <v/>
      </c>
      <c r="G853" s="63" t="str">
        <f>IF(AND(ISBLANK(A853)),"",VLOOKUP(A853,Student_Registration!$B$5:$H$2000,7,0)-SUMIF($A$5:A853,A853,$H$5:$H$5))</f>
        <v/>
      </c>
      <c r="H853" s="60"/>
      <c r="I853" s="60"/>
      <c r="J853" s="60"/>
      <c r="K853" s="60"/>
      <c r="L853" s="62"/>
    </row>
    <row r="854" spans="1:12" s="41" customFormat="1">
      <c r="A854" s="66"/>
      <c r="B854" s="64" t="str">
        <f>(IF(AND(ISBLANK(A854)),"",VLOOKUP($A854,Student_Registration!$B$5:$H$2000,2,0)))</f>
        <v/>
      </c>
      <c r="C854" s="63" t="str">
        <f>IF(AND(ISBLANK(A854)),"",VLOOKUP($A854,Student_Registration!$B$5:$H$2000,3,0))</f>
        <v/>
      </c>
      <c r="D854" s="65" t="str">
        <f>IF(AND(ISBLANK(A854)),"",VLOOKUP($A854,Student_Registration!$B$5:$H$2000,6,0))</f>
        <v/>
      </c>
      <c r="E854" s="57" t="str">
        <f>IF(AND(ISBLANK(A854)),"",VLOOKUP($A854,Student_Registration!$B$5:$H$2000,4,0))</f>
        <v/>
      </c>
      <c r="F854" s="63" t="str">
        <f>IF(AND(ISBLANK(A854)),"",VLOOKUP($A854,Student_Registration!$B$5:$H$2000,7,0))</f>
        <v/>
      </c>
      <c r="G854" s="63" t="str">
        <f>IF(AND(ISBLANK(A854)),"",VLOOKUP(A854,Student_Registration!$B$5:$H$2000,7,0)-SUMIF($A$5:A854,A854,$H$5:$H$5))</f>
        <v/>
      </c>
      <c r="H854" s="60"/>
      <c r="I854" s="60"/>
      <c r="J854" s="60"/>
      <c r="K854" s="60"/>
      <c r="L854" s="62"/>
    </row>
    <row r="855" spans="1:12" s="41" customFormat="1">
      <c r="A855" s="66"/>
      <c r="B855" s="64" t="str">
        <f>(IF(AND(ISBLANK(A855)),"",VLOOKUP($A855,Student_Registration!$B$5:$H$2000,2,0)))</f>
        <v/>
      </c>
      <c r="C855" s="63" t="str">
        <f>IF(AND(ISBLANK(A855)),"",VLOOKUP($A855,Student_Registration!$B$5:$H$2000,3,0))</f>
        <v/>
      </c>
      <c r="D855" s="65" t="str">
        <f>IF(AND(ISBLANK(A855)),"",VLOOKUP($A855,Student_Registration!$B$5:$H$2000,6,0))</f>
        <v/>
      </c>
      <c r="E855" s="57" t="str">
        <f>IF(AND(ISBLANK(A855)),"",VLOOKUP($A855,Student_Registration!$B$5:$H$2000,4,0))</f>
        <v/>
      </c>
      <c r="F855" s="63" t="str">
        <f>IF(AND(ISBLANK(A855)),"",VLOOKUP($A855,Student_Registration!$B$5:$H$2000,7,0))</f>
        <v/>
      </c>
      <c r="G855" s="63" t="str">
        <f>IF(AND(ISBLANK(A855)),"",VLOOKUP(A855,Student_Registration!$B$5:$H$2000,7,0)-SUMIF($A$5:A855,A855,$H$5:$H$5))</f>
        <v/>
      </c>
      <c r="H855" s="60"/>
      <c r="I855" s="60"/>
      <c r="J855" s="60"/>
      <c r="K855" s="60"/>
      <c r="L855" s="62"/>
    </row>
    <row r="856" spans="1:12" s="41" customFormat="1">
      <c r="A856" s="66"/>
      <c r="B856" s="64" t="str">
        <f>(IF(AND(ISBLANK(A856)),"",VLOOKUP($A856,Student_Registration!$B$5:$H$2000,2,0)))</f>
        <v/>
      </c>
      <c r="C856" s="63" t="str">
        <f>IF(AND(ISBLANK(A856)),"",VLOOKUP($A856,Student_Registration!$B$5:$H$2000,3,0))</f>
        <v/>
      </c>
      <c r="D856" s="65" t="str">
        <f>IF(AND(ISBLANK(A856)),"",VLOOKUP($A856,Student_Registration!$B$5:$H$2000,6,0))</f>
        <v/>
      </c>
      <c r="E856" s="57" t="str">
        <f>IF(AND(ISBLANK(A856)),"",VLOOKUP($A856,Student_Registration!$B$5:$H$2000,4,0))</f>
        <v/>
      </c>
      <c r="F856" s="63" t="str">
        <f>IF(AND(ISBLANK(A856)),"",VLOOKUP($A856,Student_Registration!$B$5:$H$2000,7,0))</f>
        <v/>
      </c>
      <c r="G856" s="63" t="str">
        <f>IF(AND(ISBLANK(A856)),"",VLOOKUP(A856,Student_Registration!$B$5:$H$2000,7,0)-SUMIF($A$5:A856,A856,$H$5:$H$5))</f>
        <v/>
      </c>
      <c r="H856" s="60"/>
      <c r="I856" s="60"/>
      <c r="J856" s="60"/>
      <c r="K856" s="60"/>
      <c r="L856" s="62"/>
    </row>
    <row r="857" spans="1:12" s="41" customFormat="1">
      <c r="A857" s="66"/>
      <c r="B857" s="64" t="str">
        <f>(IF(AND(ISBLANK(A857)),"",VLOOKUP($A857,Student_Registration!$B$5:$H$2000,2,0)))</f>
        <v/>
      </c>
      <c r="C857" s="63" t="str">
        <f>IF(AND(ISBLANK(A857)),"",VLOOKUP($A857,Student_Registration!$B$5:$H$2000,3,0))</f>
        <v/>
      </c>
      <c r="D857" s="65" t="str">
        <f>IF(AND(ISBLANK(A857)),"",VLOOKUP($A857,Student_Registration!$B$5:$H$2000,6,0))</f>
        <v/>
      </c>
      <c r="E857" s="57" t="str">
        <f>IF(AND(ISBLANK(A857)),"",VLOOKUP($A857,Student_Registration!$B$5:$H$2000,4,0))</f>
        <v/>
      </c>
      <c r="F857" s="63" t="str">
        <f>IF(AND(ISBLANK(A857)),"",VLOOKUP($A857,Student_Registration!$B$5:$H$2000,7,0))</f>
        <v/>
      </c>
      <c r="G857" s="63" t="str">
        <f>IF(AND(ISBLANK(A857)),"",VLOOKUP(A857,Student_Registration!$B$5:$H$2000,7,0)-SUMIF($A$5:A857,A857,$H$5:$H$5))</f>
        <v/>
      </c>
      <c r="H857" s="60"/>
      <c r="I857" s="60"/>
      <c r="J857" s="60"/>
      <c r="K857" s="60"/>
      <c r="L857" s="62"/>
    </row>
    <row r="858" spans="1:12" s="41" customFormat="1">
      <c r="A858" s="66"/>
      <c r="B858" s="64" t="str">
        <f>(IF(AND(ISBLANK(A858)),"",VLOOKUP($A858,Student_Registration!$B$5:$H$2000,2,0)))</f>
        <v/>
      </c>
      <c r="C858" s="63" t="str">
        <f>IF(AND(ISBLANK(A858)),"",VLOOKUP($A858,Student_Registration!$B$5:$H$2000,3,0))</f>
        <v/>
      </c>
      <c r="D858" s="65" t="str">
        <f>IF(AND(ISBLANK(A858)),"",VLOOKUP($A858,Student_Registration!$B$5:$H$2000,6,0))</f>
        <v/>
      </c>
      <c r="E858" s="57" t="str">
        <f>IF(AND(ISBLANK(A858)),"",VLOOKUP($A858,Student_Registration!$B$5:$H$2000,4,0))</f>
        <v/>
      </c>
      <c r="F858" s="63" t="str">
        <f>IF(AND(ISBLANK(A858)),"",VLOOKUP($A858,Student_Registration!$B$5:$H$2000,7,0))</f>
        <v/>
      </c>
      <c r="G858" s="63" t="str">
        <f>IF(AND(ISBLANK(A858)),"",VLOOKUP(A858,Student_Registration!$B$5:$H$2000,7,0)-SUMIF($A$5:A858,A858,$H$5:$H$5))</f>
        <v/>
      </c>
      <c r="H858" s="60"/>
      <c r="I858" s="60"/>
      <c r="J858" s="60"/>
      <c r="K858" s="60"/>
      <c r="L858" s="62"/>
    </row>
    <row r="859" spans="1:12" s="41" customFormat="1">
      <c r="A859" s="66"/>
      <c r="B859" s="64" t="str">
        <f>(IF(AND(ISBLANK(A859)),"",VLOOKUP($A859,Student_Registration!$B$5:$H$2000,2,0)))</f>
        <v/>
      </c>
      <c r="C859" s="63" t="str">
        <f>IF(AND(ISBLANK(A859)),"",VLOOKUP($A859,Student_Registration!$B$5:$H$2000,3,0))</f>
        <v/>
      </c>
      <c r="D859" s="65" t="str">
        <f>IF(AND(ISBLANK(A859)),"",VLOOKUP($A859,Student_Registration!$B$5:$H$2000,6,0))</f>
        <v/>
      </c>
      <c r="E859" s="57" t="str">
        <f>IF(AND(ISBLANK(A859)),"",VLOOKUP($A859,Student_Registration!$B$5:$H$2000,4,0))</f>
        <v/>
      </c>
      <c r="F859" s="63" t="str">
        <f>IF(AND(ISBLANK(A859)),"",VLOOKUP($A859,Student_Registration!$B$5:$H$2000,7,0))</f>
        <v/>
      </c>
      <c r="G859" s="63" t="str">
        <f>IF(AND(ISBLANK(A859)),"",VLOOKUP(A859,Student_Registration!$B$5:$H$2000,7,0)-SUMIF($A$5:A859,A859,$H$5:$H$5))</f>
        <v/>
      </c>
      <c r="H859" s="60"/>
      <c r="I859" s="60"/>
      <c r="J859" s="60"/>
      <c r="K859" s="60"/>
      <c r="L859" s="62"/>
    </row>
    <row r="860" spans="1:12" s="41" customFormat="1">
      <c r="A860" s="66"/>
      <c r="B860" s="64" t="str">
        <f>(IF(AND(ISBLANK(A860)),"",VLOOKUP($A860,Student_Registration!$B$5:$H$2000,2,0)))</f>
        <v/>
      </c>
      <c r="C860" s="63" t="str">
        <f>IF(AND(ISBLANK(A860)),"",VLOOKUP($A860,Student_Registration!$B$5:$H$2000,3,0))</f>
        <v/>
      </c>
      <c r="D860" s="65" t="str">
        <f>IF(AND(ISBLANK(A860)),"",VLOOKUP($A860,Student_Registration!$B$5:$H$2000,6,0))</f>
        <v/>
      </c>
      <c r="E860" s="57" t="str">
        <f>IF(AND(ISBLANK(A860)),"",VLOOKUP($A860,Student_Registration!$B$5:$H$2000,4,0))</f>
        <v/>
      </c>
      <c r="F860" s="63" t="str">
        <f>IF(AND(ISBLANK(A860)),"",VLOOKUP($A860,Student_Registration!$B$5:$H$2000,7,0))</f>
        <v/>
      </c>
      <c r="G860" s="63" t="str">
        <f>IF(AND(ISBLANK(A860)),"",VLOOKUP(A860,Student_Registration!$B$5:$H$2000,7,0)-SUMIF($A$5:A860,A860,$H$5:$H$5))</f>
        <v/>
      </c>
      <c r="H860" s="60"/>
      <c r="I860" s="60"/>
      <c r="J860" s="60"/>
      <c r="K860" s="60"/>
      <c r="L860" s="62"/>
    </row>
    <row r="861" spans="1:12" s="41" customFormat="1">
      <c r="A861" s="66"/>
      <c r="B861" s="64" t="str">
        <f>(IF(AND(ISBLANK(A861)),"",VLOOKUP($A861,Student_Registration!$B$5:$H$2000,2,0)))</f>
        <v/>
      </c>
      <c r="C861" s="63" t="str">
        <f>IF(AND(ISBLANK(A861)),"",VLOOKUP($A861,Student_Registration!$B$5:$H$2000,3,0))</f>
        <v/>
      </c>
      <c r="D861" s="65" t="str">
        <f>IF(AND(ISBLANK(A861)),"",VLOOKUP($A861,Student_Registration!$B$5:$H$2000,6,0))</f>
        <v/>
      </c>
      <c r="E861" s="57" t="str">
        <f>IF(AND(ISBLANK(A861)),"",VLOOKUP($A861,Student_Registration!$B$5:$H$2000,4,0))</f>
        <v/>
      </c>
      <c r="F861" s="63" t="str">
        <f>IF(AND(ISBLANK(A861)),"",VLOOKUP($A861,Student_Registration!$B$5:$H$2000,7,0))</f>
        <v/>
      </c>
      <c r="G861" s="63" t="str">
        <f>IF(AND(ISBLANK(A861)),"",VLOOKUP(A861,Student_Registration!$B$5:$H$2000,7,0)-SUMIF($A$5:A861,A861,$H$5:$H$5))</f>
        <v/>
      </c>
      <c r="H861" s="60"/>
      <c r="I861" s="60"/>
      <c r="J861" s="60"/>
      <c r="K861" s="60"/>
      <c r="L861" s="62"/>
    </row>
    <row r="862" spans="1:12" s="41" customFormat="1">
      <c r="A862" s="66"/>
      <c r="B862" s="64" t="str">
        <f>(IF(AND(ISBLANK(A862)),"",VLOOKUP($A862,Student_Registration!$B$5:$H$2000,2,0)))</f>
        <v/>
      </c>
      <c r="C862" s="63" t="str">
        <f>IF(AND(ISBLANK(A862)),"",VLOOKUP($A862,Student_Registration!$B$5:$H$2000,3,0))</f>
        <v/>
      </c>
      <c r="D862" s="65" t="str">
        <f>IF(AND(ISBLANK(A862)),"",VLOOKUP($A862,Student_Registration!$B$5:$H$2000,6,0))</f>
        <v/>
      </c>
      <c r="E862" s="57" t="str">
        <f>IF(AND(ISBLANK(A862)),"",VLOOKUP($A862,Student_Registration!$B$5:$H$2000,4,0))</f>
        <v/>
      </c>
      <c r="F862" s="63" t="str">
        <f>IF(AND(ISBLANK(A862)),"",VLOOKUP($A862,Student_Registration!$B$5:$H$2000,7,0))</f>
        <v/>
      </c>
      <c r="G862" s="63" t="str">
        <f>IF(AND(ISBLANK(A862)),"",VLOOKUP(A862,Student_Registration!$B$5:$H$2000,7,0)-SUMIF($A$5:A862,A862,$H$5:$H$5))</f>
        <v/>
      </c>
      <c r="H862" s="60"/>
      <c r="I862" s="60"/>
      <c r="J862" s="60"/>
      <c r="K862" s="60"/>
      <c r="L862" s="62"/>
    </row>
    <row r="863" spans="1:12" s="41" customFormat="1">
      <c r="A863" s="66"/>
      <c r="B863" s="64" t="str">
        <f>(IF(AND(ISBLANK(A863)),"",VLOOKUP($A863,Student_Registration!$B$5:$H$2000,2,0)))</f>
        <v/>
      </c>
      <c r="C863" s="63" t="str">
        <f>IF(AND(ISBLANK(A863)),"",VLOOKUP($A863,Student_Registration!$B$5:$H$2000,3,0))</f>
        <v/>
      </c>
      <c r="D863" s="65" t="str">
        <f>IF(AND(ISBLANK(A863)),"",VLOOKUP($A863,Student_Registration!$B$5:$H$2000,6,0))</f>
        <v/>
      </c>
      <c r="E863" s="57" t="str">
        <f>IF(AND(ISBLANK(A863)),"",VLOOKUP($A863,Student_Registration!$B$5:$H$2000,4,0))</f>
        <v/>
      </c>
      <c r="F863" s="63" t="str">
        <f>IF(AND(ISBLANK(A863)),"",VLOOKUP($A863,Student_Registration!$B$5:$H$2000,7,0))</f>
        <v/>
      </c>
      <c r="G863" s="63" t="str">
        <f>IF(AND(ISBLANK(A863)),"",VLOOKUP(A863,Student_Registration!$B$5:$H$2000,7,0)-SUMIF($A$5:A863,A863,$H$5:$H$5))</f>
        <v/>
      </c>
      <c r="H863" s="60"/>
      <c r="I863" s="60"/>
      <c r="J863" s="60"/>
      <c r="K863" s="60"/>
      <c r="L863" s="62"/>
    </row>
    <row r="864" spans="1:12" s="41" customFormat="1">
      <c r="A864" s="66"/>
      <c r="B864" s="64" t="str">
        <f>(IF(AND(ISBLANK(A864)),"",VLOOKUP($A864,Student_Registration!$B$5:$H$2000,2,0)))</f>
        <v/>
      </c>
      <c r="C864" s="63" t="str">
        <f>IF(AND(ISBLANK(A864)),"",VLOOKUP($A864,Student_Registration!$B$5:$H$2000,3,0))</f>
        <v/>
      </c>
      <c r="D864" s="65" t="str">
        <f>IF(AND(ISBLANK(A864)),"",VLOOKUP($A864,Student_Registration!$B$5:$H$2000,6,0))</f>
        <v/>
      </c>
      <c r="E864" s="57" t="str">
        <f>IF(AND(ISBLANK(A864)),"",VLOOKUP($A864,Student_Registration!$B$5:$H$2000,4,0))</f>
        <v/>
      </c>
      <c r="F864" s="63" t="str">
        <f>IF(AND(ISBLANK(A864)),"",VLOOKUP($A864,Student_Registration!$B$5:$H$2000,7,0))</f>
        <v/>
      </c>
      <c r="G864" s="63" t="str">
        <f>IF(AND(ISBLANK(A864)),"",VLOOKUP(A864,Student_Registration!$B$5:$H$2000,7,0)-SUMIF($A$5:A864,A864,$H$5:$H$5))</f>
        <v/>
      </c>
      <c r="H864" s="60"/>
      <c r="I864" s="60"/>
      <c r="J864" s="60"/>
      <c r="K864" s="60"/>
      <c r="L864" s="62"/>
    </row>
    <row r="865" spans="1:12" s="41" customFormat="1">
      <c r="A865" s="66"/>
      <c r="B865" s="64" t="str">
        <f>(IF(AND(ISBLANK(A865)),"",VLOOKUP($A865,Student_Registration!$B$5:$H$2000,2,0)))</f>
        <v/>
      </c>
      <c r="C865" s="63" t="str">
        <f>IF(AND(ISBLANK(A865)),"",VLOOKUP($A865,Student_Registration!$B$5:$H$2000,3,0))</f>
        <v/>
      </c>
      <c r="D865" s="65" t="str">
        <f>IF(AND(ISBLANK(A865)),"",VLOOKUP($A865,Student_Registration!$B$5:$H$2000,6,0))</f>
        <v/>
      </c>
      <c r="E865" s="57" t="str">
        <f>IF(AND(ISBLANK(A865)),"",VLOOKUP($A865,Student_Registration!$B$5:$H$2000,4,0))</f>
        <v/>
      </c>
      <c r="F865" s="63" t="str">
        <f>IF(AND(ISBLANK(A865)),"",VLOOKUP($A865,Student_Registration!$B$5:$H$2000,7,0))</f>
        <v/>
      </c>
      <c r="G865" s="63" t="str">
        <f>IF(AND(ISBLANK(A865)),"",VLOOKUP(A865,Student_Registration!$B$5:$H$2000,7,0)-SUMIF($A$5:A865,A865,$H$5:$H$5))</f>
        <v/>
      </c>
      <c r="H865" s="60"/>
      <c r="I865" s="60"/>
      <c r="J865" s="60"/>
      <c r="K865" s="60"/>
      <c r="L865" s="62"/>
    </row>
    <row r="866" spans="1:12" s="41" customFormat="1">
      <c r="A866" s="66"/>
      <c r="B866" s="64" t="str">
        <f>(IF(AND(ISBLANK(A866)),"",VLOOKUP($A866,Student_Registration!$B$5:$H$2000,2,0)))</f>
        <v/>
      </c>
      <c r="C866" s="63" t="str">
        <f>IF(AND(ISBLANK(A866)),"",VLOOKUP($A866,Student_Registration!$B$5:$H$2000,3,0))</f>
        <v/>
      </c>
      <c r="D866" s="65" t="str">
        <f>IF(AND(ISBLANK(A866)),"",VLOOKUP($A866,Student_Registration!$B$5:$H$2000,6,0))</f>
        <v/>
      </c>
      <c r="E866" s="57" t="str">
        <f>IF(AND(ISBLANK(A866)),"",VLOOKUP($A866,Student_Registration!$B$5:$H$2000,4,0))</f>
        <v/>
      </c>
      <c r="F866" s="63" t="str">
        <f>IF(AND(ISBLANK(A866)),"",VLOOKUP($A866,Student_Registration!$B$5:$H$2000,7,0))</f>
        <v/>
      </c>
      <c r="G866" s="63" t="str">
        <f>IF(AND(ISBLANK(A866)),"",VLOOKUP(A866,Student_Registration!$B$5:$H$2000,7,0)-SUMIF($A$5:A866,A866,$H$5:$H$5))</f>
        <v/>
      </c>
      <c r="H866" s="60"/>
      <c r="I866" s="60"/>
      <c r="J866" s="60"/>
      <c r="K866" s="60"/>
      <c r="L866" s="62"/>
    </row>
    <row r="867" spans="1:12" s="41" customFormat="1">
      <c r="A867" s="66"/>
      <c r="B867" s="64" t="str">
        <f>(IF(AND(ISBLANK(A867)),"",VLOOKUP($A867,Student_Registration!$B$5:$H$2000,2,0)))</f>
        <v/>
      </c>
      <c r="C867" s="63" t="str">
        <f>IF(AND(ISBLANK(A867)),"",VLOOKUP($A867,Student_Registration!$B$5:$H$2000,3,0))</f>
        <v/>
      </c>
      <c r="D867" s="65" t="str">
        <f>IF(AND(ISBLANK(A867)),"",VLOOKUP($A867,Student_Registration!$B$5:$H$2000,6,0))</f>
        <v/>
      </c>
      <c r="E867" s="57" t="str">
        <f>IF(AND(ISBLANK(A867)),"",VLOOKUP($A867,Student_Registration!$B$5:$H$2000,4,0))</f>
        <v/>
      </c>
      <c r="F867" s="63" t="str">
        <f>IF(AND(ISBLANK(A867)),"",VLOOKUP($A867,Student_Registration!$B$5:$H$2000,7,0))</f>
        <v/>
      </c>
      <c r="G867" s="63" t="str">
        <f>IF(AND(ISBLANK(A867)),"",VLOOKUP(A867,Student_Registration!$B$5:$H$2000,7,0)-SUMIF($A$5:A867,A867,$H$5:$H$5))</f>
        <v/>
      </c>
      <c r="H867" s="60"/>
      <c r="I867" s="60"/>
      <c r="J867" s="60"/>
      <c r="K867" s="60"/>
      <c r="L867" s="62"/>
    </row>
    <row r="868" spans="1:12" s="41" customFormat="1">
      <c r="A868" s="66"/>
      <c r="B868" s="64" t="str">
        <f>(IF(AND(ISBLANK(A868)),"",VLOOKUP($A868,Student_Registration!$B$5:$H$2000,2,0)))</f>
        <v/>
      </c>
      <c r="C868" s="63" t="str">
        <f>IF(AND(ISBLANK(A868)),"",VLOOKUP($A868,Student_Registration!$B$5:$H$2000,3,0))</f>
        <v/>
      </c>
      <c r="D868" s="65" t="str">
        <f>IF(AND(ISBLANK(A868)),"",VLOOKUP($A868,Student_Registration!$B$5:$H$2000,6,0))</f>
        <v/>
      </c>
      <c r="E868" s="57" t="str">
        <f>IF(AND(ISBLANK(A868)),"",VLOOKUP($A868,Student_Registration!$B$5:$H$2000,4,0))</f>
        <v/>
      </c>
      <c r="F868" s="63" t="str">
        <f>IF(AND(ISBLANK(A868)),"",VLOOKUP($A868,Student_Registration!$B$5:$H$2000,7,0))</f>
        <v/>
      </c>
      <c r="G868" s="63" t="str">
        <f>IF(AND(ISBLANK(A868)),"",VLOOKUP(A868,Student_Registration!$B$5:$H$2000,7,0)-SUMIF($A$5:A868,A868,$H$5:$H$5))</f>
        <v/>
      </c>
      <c r="H868" s="60"/>
      <c r="I868" s="60"/>
      <c r="J868" s="60"/>
      <c r="K868" s="60"/>
      <c r="L868" s="62"/>
    </row>
    <row r="869" spans="1:12" s="41" customFormat="1">
      <c r="A869" s="66"/>
      <c r="B869" s="64" t="str">
        <f>(IF(AND(ISBLANK(A869)),"",VLOOKUP($A869,Student_Registration!$B$5:$H$2000,2,0)))</f>
        <v/>
      </c>
      <c r="C869" s="63" t="str">
        <f>IF(AND(ISBLANK(A869)),"",VLOOKUP($A869,Student_Registration!$B$5:$H$2000,3,0))</f>
        <v/>
      </c>
      <c r="D869" s="65" t="str">
        <f>IF(AND(ISBLANK(A869)),"",VLOOKUP($A869,Student_Registration!$B$5:$H$2000,6,0))</f>
        <v/>
      </c>
      <c r="E869" s="57" t="str">
        <f>IF(AND(ISBLANK(A869)),"",VLOOKUP($A869,Student_Registration!$B$5:$H$2000,4,0))</f>
        <v/>
      </c>
      <c r="F869" s="63" t="str">
        <f>IF(AND(ISBLANK(A869)),"",VLOOKUP($A869,Student_Registration!$B$5:$H$2000,7,0))</f>
        <v/>
      </c>
      <c r="G869" s="63" t="str">
        <f>IF(AND(ISBLANK(A869)),"",VLOOKUP(A869,Student_Registration!$B$5:$H$2000,7,0)-SUMIF($A$5:A869,A869,$H$5:$H$5))</f>
        <v/>
      </c>
      <c r="H869" s="60"/>
      <c r="I869" s="60"/>
      <c r="J869" s="60"/>
      <c r="K869" s="60"/>
      <c r="L869" s="62"/>
    </row>
    <row r="870" spans="1:12" s="41" customFormat="1">
      <c r="A870" s="66"/>
      <c r="B870" s="64" t="str">
        <f>(IF(AND(ISBLANK(A870)),"",VLOOKUP($A870,Student_Registration!$B$5:$H$2000,2,0)))</f>
        <v/>
      </c>
      <c r="C870" s="63" t="str">
        <f>IF(AND(ISBLANK(A870)),"",VLOOKUP($A870,Student_Registration!$B$5:$H$2000,3,0))</f>
        <v/>
      </c>
      <c r="D870" s="65" t="str">
        <f>IF(AND(ISBLANK(A870)),"",VLOOKUP($A870,Student_Registration!$B$5:$H$2000,6,0))</f>
        <v/>
      </c>
      <c r="E870" s="57" t="str">
        <f>IF(AND(ISBLANK(A870)),"",VLOOKUP($A870,Student_Registration!$B$5:$H$2000,4,0))</f>
        <v/>
      </c>
      <c r="F870" s="63" t="str">
        <f>IF(AND(ISBLANK(A870)),"",VLOOKUP($A870,Student_Registration!$B$5:$H$2000,7,0))</f>
        <v/>
      </c>
      <c r="G870" s="63" t="str">
        <f>IF(AND(ISBLANK(A870)),"",VLOOKUP(A870,Student_Registration!$B$5:$H$2000,7,0)-SUMIF($A$5:A870,A870,$H$5:$H$5))</f>
        <v/>
      </c>
      <c r="H870" s="60"/>
      <c r="I870" s="60"/>
      <c r="J870" s="60"/>
      <c r="K870" s="60"/>
      <c r="L870" s="62"/>
    </row>
    <row r="871" spans="1:12" s="41" customFormat="1">
      <c r="A871" s="66"/>
      <c r="B871" s="64" t="str">
        <f>(IF(AND(ISBLANK(A871)),"",VLOOKUP($A871,Student_Registration!$B$5:$H$2000,2,0)))</f>
        <v/>
      </c>
      <c r="C871" s="63" t="str">
        <f>IF(AND(ISBLANK(A871)),"",VLOOKUP($A871,Student_Registration!$B$5:$H$2000,3,0))</f>
        <v/>
      </c>
      <c r="D871" s="65" t="str">
        <f>IF(AND(ISBLANK(A871)),"",VLOOKUP($A871,Student_Registration!$B$5:$H$2000,6,0))</f>
        <v/>
      </c>
      <c r="E871" s="57" t="str">
        <f>IF(AND(ISBLANK(A871)),"",VLOOKUP($A871,Student_Registration!$B$5:$H$2000,4,0))</f>
        <v/>
      </c>
      <c r="F871" s="63" t="str">
        <f>IF(AND(ISBLANK(A871)),"",VLOOKUP($A871,Student_Registration!$B$5:$H$2000,7,0))</f>
        <v/>
      </c>
      <c r="G871" s="63" t="str">
        <f>IF(AND(ISBLANK(A871)),"",VLOOKUP(A871,Student_Registration!$B$5:$H$2000,7,0)-SUMIF($A$5:A871,A871,$H$5:$H$5))</f>
        <v/>
      </c>
      <c r="H871" s="60"/>
      <c r="I871" s="60"/>
      <c r="J871" s="60"/>
      <c r="K871" s="60"/>
      <c r="L871" s="62"/>
    </row>
    <row r="872" spans="1:12" s="41" customFormat="1">
      <c r="A872" s="66"/>
      <c r="B872" s="64" t="str">
        <f>(IF(AND(ISBLANK(A872)),"",VLOOKUP($A872,Student_Registration!$B$5:$H$2000,2,0)))</f>
        <v/>
      </c>
      <c r="C872" s="63" t="str">
        <f>IF(AND(ISBLANK(A872)),"",VLOOKUP($A872,Student_Registration!$B$5:$H$2000,3,0))</f>
        <v/>
      </c>
      <c r="D872" s="65" t="str">
        <f>IF(AND(ISBLANK(A872)),"",VLOOKUP($A872,Student_Registration!$B$5:$H$2000,6,0))</f>
        <v/>
      </c>
      <c r="E872" s="57" t="str">
        <f>IF(AND(ISBLANK(A872)),"",VLOOKUP($A872,Student_Registration!$B$5:$H$2000,4,0))</f>
        <v/>
      </c>
      <c r="F872" s="63" t="str">
        <f>IF(AND(ISBLANK(A872)),"",VLOOKUP($A872,Student_Registration!$B$5:$H$2000,7,0))</f>
        <v/>
      </c>
      <c r="G872" s="63" t="str">
        <f>IF(AND(ISBLANK(A872)),"",VLOOKUP(A872,Student_Registration!$B$5:$H$2000,7,0)-SUMIF($A$5:A872,A872,$H$5:$H$5))</f>
        <v/>
      </c>
      <c r="H872" s="60"/>
      <c r="I872" s="60"/>
      <c r="J872" s="60"/>
      <c r="K872" s="60"/>
      <c r="L872" s="62"/>
    </row>
    <row r="873" spans="1:12" s="41" customFormat="1">
      <c r="A873" s="66"/>
      <c r="B873" s="64" t="str">
        <f>(IF(AND(ISBLANK(A873)),"",VLOOKUP($A873,Student_Registration!$B$5:$H$2000,2,0)))</f>
        <v/>
      </c>
      <c r="C873" s="63" t="str">
        <f>IF(AND(ISBLANK(A873)),"",VLOOKUP($A873,Student_Registration!$B$5:$H$2000,3,0))</f>
        <v/>
      </c>
      <c r="D873" s="65" t="str">
        <f>IF(AND(ISBLANK(A873)),"",VLOOKUP($A873,Student_Registration!$B$5:$H$2000,6,0))</f>
        <v/>
      </c>
      <c r="E873" s="57" t="str">
        <f>IF(AND(ISBLANK(A873)),"",VLOOKUP($A873,Student_Registration!$B$5:$H$2000,4,0))</f>
        <v/>
      </c>
      <c r="F873" s="63" t="str">
        <f>IF(AND(ISBLANK(A873)),"",VLOOKUP($A873,Student_Registration!$B$5:$H$2000,7,0))</f>
        <v/>
      </c>
      <c r="G873" s="63" t="str">
        <f>IF(AND(ISBLANK(A873)),"",VLOOKUP(A873,Student_Registration!$B$5:$H$2000,7,0)-SUMIF($A$5:A873,A873,$H$5:$H$5))</f>
        <v/>
      </c>
      <c r="H873" s="60"/>
      <c r="I873" s="60"/>
      <c r="J873" s="60"/>
      <c r="K873" s="60"/>
      <c r="L873" s="62"/>
    </row>
    <row r="874" spans="1:12" s="41" customFormat="1">
      <c r="A874" s="66"/>
      <c r="B874" s="64" t="str">
        <f>(IF(AND(ISBLANK(A874)),"",VLOOKUP($A874,Student_Registration!$B$5:$H$2000,2,0)))</f>
        <v/>
      </c>
      <c r="C874" s="63" t="str">
        <f>IF(AND(ISBLANK(A874)),"",VLOOKUP($A874,Student_Registration!$B$5:$H$2000,3,0))</f>
        <v/>
      </c>
      <c r="D874" s="65" t="str">
        <f>IF(AND(ISBLANK(A874)),"",VLOOKUP($A874,Student_Registration!$B$5:$H$2000,6,0))</f>
        <v/>
      </c>
      <c r="E874" s="57" t="str">
        <f>IF(AND(ISBLANK(A874)),"",VLOOKUP($A874,Student_Registration!$B$5:$H$2000,4,0))</f>
        <v/>
      </c>
      <c r="F874" s="63" t="str">
        <f>IF(AND(ISBLANK(A874)),"",VLOOKUP($A874,Student_Registration!$B$5:$H$2000,7,0))</f>
        <v/>
      </c>
      <c r="G874" s="63" t="str">
        <f>IF(AND(ISBLANK(A874)),"",VLOOKUP(A874,Student_Registration!$B$5:$H$2000,7,0)-SUMIF($A$5:A874,A874,$H$5:$H$5))</f>
        <v/>
      </c>
      <c r="H874" s="60"/>
      <c r="I874" s="60"/>
      <c r="J874" s="60"/>
      <c r="K874" s="60"/>
      <c r="L874" s="62"/>
    </row>
    <row r="875" spans="1:12" s="41" customFormat="1">
      <c r="A875" s="66"/>
      <c r="B875" s="64" t="str">
        <f>(IF(AND(ISBLANK(A875)),"",VLOOKUP($A875,Student_Registration!$B$5:$H$2000,2,0)))</f>
        <v/>
      </c>
      <c r="C875" s="63" t="str">
        <f>IF(AND(ISBLANK(A875)),"",VLOOKUP($A875,Student_Registration!$B$5:$H$2000,3,0))</f>
        <v/>
      </c>
      <c r="D875" s="65" t="str">
        <f>IF(AND(ISBLANK(A875)),"",VLOOKUP($A875,Student_Registration!$B$5:$H$2000,6,0))</f>
        <v/>
      </c>
      <c r="E875" s="57" t="str">
        <f>IF(AND(ISBLANK(A875)),"",VLOOKUP($A875,Student_Registration!$B$5:$H$2000,4,0))</f>
        <v/>
      </c>
      <c r="F875" s="63" t="str">
        <f>IF(AND(ISBLANK(A875)),"",VLOOKUP($A875,Student_Registration!$B$5:$H$2000,7,0))</f>
        <v/>
      </c>
      <c r="G875" s="63" t="str">
        <f>IF(AND(ISBLANK(A875)),"",VLOOKUP(A875,Student_Registration!$B$5:$H$2000,7,0)-SUMIF($A$5:A875,A875,$H$5:$H$5))</f>
        <v/>
      </c>
      <c r="H875" s="60"/>
      <c r="I875" s="60"/>
      <c r="J875" s="60"/>
      <c r="K875" s="60"/>
      <c r="L875" s="62"/>
    </row>
    <row r="876" spans="1:12" s="41" customFormat="1">
      <c r="A876" s="66"/>
      <c r="B876" s="64" t="str">
        <f>(IF(AND(ISBLANK(A876)),"",VLOOKUP($A876,Student_Registration!$B$5:$H$2000,2,0)))</f>
        <v/>
      </c>
      <c r="C876" s="63" t="str">
        <f>IF(AND(ISBLANK(A876)),"",VLOOKUP($A876,Student_Registration!$B$5:$H$2000,3,0))</f>
        <v/>
      </c>
      <c r="D876" s="65" t="str">
        <f>IF(AND(ISBLANK(A876)),"",VLOOKUP($A876,Student_Registration!$B$5:$H$2000,6,0))</f>
        <v/>
      </c>
      <c r="E876" s="57" t="str">
        <f>IF(AND(ISBLANK(A876)),"",VLOOKUP($A876,Student_Registration!$B$5:$H$2000,4,0))</f>
        <v/>
      </c>
      <c r="F876" s="63" t="str">
        <f>IF(AND(ISBLANK(A876)),"",VLOOKUP($A876,Student_Registration!$B$5:$H$2000,7,0))</f>
        <v/>
      </c>
      <c r="G876" s="63" t="str">
        <f>IF(AND(ISBLANK(A876)),"",VLOOKUP(A876,Student_Registration!$B$5:$H$2000,7,0)-SUMIF($A$5:A876,A876,$H$5:$H$5))</f>
        <v/>
      </c>
      <c r="H876" s="60"/>
      <c r="I876" s="60"/>
      <c r="J876" s="60"/>
      <c r="K876" s="60"/>
      <c r="L876" s="62"/>
    </row>
    <row r="877" spans="1:12" s="41" customFormat="1">
      <c r="A877" s="66"/>
      <c r="B877" s="64" t="str">
        <f>(IF(AND(ISBLANK(A877)),"",VLOOKUP($A877,Student_Registration!$B$5:$H$2000,2,0)))</f>
        <v/>
      </c>
      <c r="C877" s="63" t="str">
        <f>IF(AND(ISBLANK(A877)),"",VLOOKUP($A877,Student_Registration!$B$5:$H$2000,3,0))</f>
        <v/>
      </c>
      <c r="D877" s="65" t="str">
        <f>IF(AND(ISBLANK(A877)),"",VLOOKUP($A877,Student_Registration!$B$5:$H$2000,6,0))</f>
        <v/>
      </c>
      <c r="E877" s="57" t="str">
        <f>IF(AND(ISBLANK(A877)),"",VLOOKUP($A877,Student_Registration!$B$5:$H$2000,4,0))</f>
        <v/>
      </c>
      <c r="F877" s="63" t="str">
        <f>IF(AND(ISBLANK(A877)),"",VLOOKUP($A877,Student_Registration!$B$5:$H$2000,7,0))</f>
        <v/>
      </c>
      <c r="G877" s="63" t="str">
        <f>IF(AND(ISBLANK(A877)),"",VLOOKUP(A877,Student_Registration!$B$5:$H$2000,7,0)-SUMIF($A$5:A877,A877,$H$5:$H$5))</f>
        <v/>
      </c>
      <c r="H877" s="60"/>
      <c r="I877" s="60"/>
      <c r="J877" s="60"/>
      <c r="K877" s="60"/>
      <c r="L877" s="62"/>
    </row>
    <row r="878" spans="1:12" s="41" customFormat="1">
      <c r="A878" s="66"/>
      <c r="B878" s="64" t="str">
        <f>(IF(AND(ISBLANK(A878)),"",VLOOKUP($A878,Student_Registration!$B$5:$H$2000,2,0)))</f>
        <v/>
      </c>
      <c r="C878" s="63" t="str">
        <f>IF(AND(ISBLANK(A878)),"",VLOOKUP($A878,Student_Registration!$B$5:$H$2000,3,0))</f>
        <v/>
      </c>
      <c r="D878" s="65" t="str">
        <f>IF(AND(ISBLANK(A878)),"",VLOOKUP($A878,Student_Registration!$B$5:$H$2000,6,0))</f>
        <v/>
      </c>
      <c r="E878" s="57" t="str">
        <f>IF(AND(ISBLANK(A878)),"",VLOOKUP($A878,Student_Registration!$B$5:$H$2000,4,0))</f>
        <v/>
      </c>
      <c r="F878" s="63" t="str">
        <f>IF(AND(ISBLANK(A878)),"",VLOOKUP($A878,Student_Registration!$B$5:$H$2000,7,0))</f>
        <v/>
      </c>
      <c r="G878" s="63" t="str">
        <f>IF(AND(ISBLANK(A878)),"",VLOOKUP(A878,Student_Registration!$B$5:$H$2000,7,0)-SUMIF($A$5:A878,A878,$H$5:$H$5))</f>
        <v/>
      </c>
      <c r="H878" s="60"/>
      <c r="I878" s="60"/>
      <c r="J878" s="60"/>
      <c r="K878" s="60"/>
      <c r="L878" s="62"/>
    </row>
    <row r="879" spans="1:12" s="41" customFormat="1">
      <c r="A879" s="66"/>
      <c r="B879" s="64" t="str">
        <f>(IF(AND(ISBLANK(A879)),"",VLOOKUP($A879,Student_Registration!$B$5:$H$2000,2,0)))</f>
        <v/>
      </c>
      <c r="C879" s="63" t="str">
        <f>IF(AND(ISBLANK(A879)),"",VLOOKUP($A879,Student_Registration!$B$5:$H$2000,3,0))</f>
        <v/>
      </c>
      <c r="D879" s="65" t="str">
        <f>IF(AND(ISBLANK(A879)),"",VLOOKUP($A879,Student_Registration!$B$5:$H$2000,6,0))</f>
        <v/>
      </c>
      <c r="E879" s="57" t="str">
        <f>IF(AND(ISBLANK(A879)),"",VLOOKUP($A879,Student_Registration!$B$5:$H$2000,4,0))</f>
        <v/>
      </c>
      <c r="F879" s="63" t="str">
        <f>IF(AND(ISBLANK(A879)),"",VLOOKUP($A879,Student_Registration!$B$5:$H$2000,7,0))</f>
        <v/>
      </c>
      <c r="G879" s="63" t="str">
        <f>IF(AND(ISBLANK(A879)),"",VLOOKUP(A879,Student_Registration!$B$5:$H$2000,7,0)-SUMIF($A$5:A879,A879,$H$5:$H$5))</f>
        <v/>
      </c>
      <c r="H879" s="60"/>
      <c r="I879" s="60"/>
      <c r="J879" s="60"/>
      <c r="K879" s="60"/>
      <c r="L879" s="62"/>
    </row>
    <row r="880" spans="1:12" s="41" customFormat="1">
      <c r="A880" s="66"/>
      <c r="B880" s="64" t="str">
        <f>(IF(AND(ISBLANK(A880)),"",VLOOKUP($A880,Student_Registration!$B$5:$H$2000,2,0)))</f>
        <v/>
      </c>
      <c r="C880" s="63" t="str">
        <f>IF(AND(ISBLANK(A880)),"",VLOOKUP($A880,Student_Registration!$B$5:$H$2000,3,0))</f>
        <v/>
      </c>
      <c r="D880" s="65" t="str">
        <f>IF(AND(ISBLANK(A880)),"",VLOOKUP($A880,Student_Registration!$B$5:$H$2000,6,0))</f>
        <v/>
      </c>
      <c r="E880" s="57" t="str">
        <f>IF(AND(ISBLANK(A880)),"",VLOOKUP($A880,Student_Registration!$B$5:$H$2000,4,0))</f>
        <v/>
      </c>
      <c r="F880" s="63" t="str">
        <f>IF(AND(ISBLANK(A880)),"",VLOOKUP($A880,Student_Registration!$B$5:$H$2000,7,0))</f>
        <v/>
      </c>
      <c r="G880" s="63" t="str">
        <f>IF(AND(ISBLANK(A880)),"",VLOOKUP(A880,Student_Registration!$B$5:$H$2000,7,0)-SUMIF($A$5:A880,A880,$H$5:$H$5))</f>
        <v/>
      </c>
      <c r="H880" s="60"/>
      <c r="I880" s="60"/>
      <c r="J880" s="60"/>
      <c r="K880" s="60"/>
      <c r="L880" s="62"/>
    </row>
    <row r="881" spans="1:12" s="41" customFormat="1">
      <c r="A881" s="66"/>
      <c r="B881" s="64" t="str">
        <f>(IF(AND(ISBLANK(A881)),"",VLOOKUP($A881,Student_Registration!$B$5:$H$2000,2,0)))</f>
        <v/>
      </c>
      <c r="C881" s="63" t="str">
        <f>IF(AND(ISBLANK(A881)),"",VLOOKUP($A881,Student_Registration!$B$5:$H$2000,3,0))</f>
        <v/>
      </c>
      <c r="D881" s="65" t="str">
        <f>IF(AND(ISBLANK(A881)),"",VLOOKUP($A881,Student_Registration!$B$5:$H$2000,6,0))</f>
        <v/>
      </c>
      <c r="E881" s="57" t="str">
        <f>IF(AND(ISBLANK(A881)),"",VLOOKUP($A881,Student_Registration!$B$5:$H$2000,4,0))</f>
        <v/>
      </c>
      <c r="F881" s="63" t="str">
        <f>IF(AND(ISBLANK(A881)),"",VLOOKUP($A881,Student_Registration!$B$5:$H$2000,7,0))</f>
        <v/>
      </c>
      <c r="G881" s="63" t="str">
        <f>IF(AND(ISBLANK(A881)),"",VLOOKUP(A881,Student_Registration!$B$5:$H$2000,7,0)-SUMIF($A$5:A881,A881,$H$5:$H$5))</f>
        <v/>
      </c>
      <c r="H881" s="60"/>
      <c r="I881" s="60"/>
      <c r="J881" s="60"/>
      <c r="K881" s="60"/>
      <c r="L881" s="62"/>
    </row>
    <row r="882" spans="1:12" s="41" customFormat="1">
      <c r="A882" s="66"/>
      <c r="B882" s="64" t="str">
        <f>(IF(AND(ISBLANK(A882)),"",VLOOKUP($A882,Student_Registration!$B$5:$H$2000,2,0)))</f>
        <v/>
      </c>
      <c r="C882" s="63" t="str">
        <f>IF(AND(ISBLANK(A882)),"",VLOOKUP($A882,Student_Registration!$B$5:$H$2000,3,0))</f>
        <v/>
      </c>
      <c r="D882" s="65" t="str">
        <f>IF(AND(ISBLANK(A882)),"",VLOOKUP($A882,Student_Registration!$B$5:$H$2000,6,0))</f>
        <v/>
      </c>
      <c r="E882" s="57" t="str">
        <f>IF(AND(ISBLANK(A882)),"",VLOOKUP($A882,Student_Registration!$B$5:$H$2000,4,0))</f>
        <v/>
      </c>
      <c r="F882" s="63" t="str">
        <f>IF(AND(ISBLANK(A882)),"",VLOOKUP($A882,Student_Registration!$B$5:$H$2000,7,0))</f>
        <v/>
      </c>
      <c r="G882" s="63" t="str">
        <f>IF(AND(ISBLANK(A882)),"",VLOOKUP(A882,Student_Registration!$B$5:$H$2000,7,0)-SUMIF($A$5:A882,A882,$H$5:$H$5))</f>
        <v/>
      </c>
      <c r="H882" s="60"/>
      <c r="I882" s="60"/>
      <c r="J882" s="60"/>
      <c r="K882" s="60"/>
      <c r="L882" s="62"/>
    </row>
    <row r="883" spans="1:12" s="41" customFormat="1">
      <c r="A883" s="66"/>
      <c r="B883" s="64" t="str">
        <f>(IF(AND(ISBLANK(A883)),"",VLOOKUP($A883,Student_Registration!$B$5:$H$2000,2,0)))</f>
        <v/>
      </c>
      <c r="C883" s="63" t="str">
        <f>IF(AND(ISBLANK(A883)),"",VLOOKUP($A883,Student_Registration!$B$5:$H$2000,3,0))</f>
        <v/>
      </c>
      <c r="D883" s="65" t="str">
        <f>IF(AND(ISBLANK(A883)),"",VLOOKUP($A883,Student_Registration!$B$5:$H$2000,6,0))</f>
        <v/>
      </c>
      <c r="E883" s="57" t="str">
        <f>IF(AND(ISBLANK(A883)),"",VLOOKUP($A883,Student_Registration!$B$5:$H$2000,4,0))</f>
        <v/>
      </c>
      <c r="F883" s="63" t="str">
        <f>IF(AND(ISBLANK(A883)),"",VLOOKUP($A883,Student_Registration!$B$5:$H$2000,7,0))</f>
        <v/>
      </c>
      <c r="G883" s="63" t="str">
        <f>IF(AND(ISBLANK(A883)),"",VLOOKUP(A883,Student_Registration!$B$5:$H$2000,7,0)-SUMIF($A$5:A883,A883,$H$5:$H$5))</f>
        <v/>
      </c>
      <c r="H883" s="60"/>
      <c r="I883" s="60"/>
      <c r="J883" s="60"/>
      <c r="K883" s="60"/>
      <c r="L883" s="62"/>
    </row>
    <row r="884" spans="1:12" s="41" customFormat="1">
      <c r="A884" s="66"/>
      <c r="B884" s="64" t="str">
        <f>(IF(AND(ISBLANK(A884)),"",VLOOKUP($A884,Student_Registration!$B$5:$H$2000,2,0)))</f>
        <v/>
      </c>
      <c r="C884" s="63" t="str">
        <f>IF(AND(ISBLANK(A884)),"",VLOOKUP($A884,Student_Registration!$B$5:$H$2000,3,0))</f>
        <v/>
      </c>
      <c r="D884" s="65" t="str">
        <f>IF(AND(ISBLANK(A884)),"",VLOOKUP($A884,Student_Registration!$B$5:$H$2000,6,0))</f>
        <v/>
      </c>
      <c r="E884" s="57" t="str">
        <f>IF(AND(ISBLANK(A884)),"",VLOOKUP($A884,Student_Registration!$B$5:$H$2000,4,0))</f>
        <v/>
      </c>
      <c r="F884" s="63" t="str">
        <f>IF(AND(ISBLANK(A884)),"",VLOOKUP($A884,Student_Registration!$B$5:$H$2000,7,0))</f>
        <v/>
      </c>
      <c r="G884" s="63" t="str">
        <f>IF(AND(ISBLANK(A884)),"",VLOOKUP(A884,Student_Registration!$B$5:$H$2000,7,0)-SUMIF($A$5:A884,A884,$H$5:$H$5))</f>
        <v/>
      </c>
      <c r="H884" s="60"/>
      <c r="I884" s="60"/>
      <c r="J884" s="60"/>
      <c r="K884" s="60"/>
      <c r="L884" s="62"/>
    </row>
    <row r="885" spans="1:12" s="41" customFormat="1">
      <c r="A885" s="66"/>
      <c r="B885" s="64" t="str">
        <f>(IF(AND(ISBLANK(A885)),"",VLOOKUP($A885,Student_Registration!$B$5:$H$2000,2,0)))</f>
        <v/>
      </c>
      <c r="C885" s="63" t="str">
        <f>IF(AND(ISBLANK(A885)),"",VLOOKUP($A885,Student_Registration!$B$5:$H$2000,3,0))</f>
        <v/>
      </c>
      <c r="D885" s="65" t="str">
        <f>IF(AND(ISBLANK(A885)),"",VLOOKUP($A885,Student_Registration!$B$5:$H$2000,6,0))</f>
        <v/>
      </c>
      <c r="E885" s="57" t="str">
        <f>IF(AND(ISBLANK(A885)),"",VLOOKUP($A885,Student_Registration!$B$5:$H$2000,4,0))</f>
        <v/>
      </c>
      <c r="F885" s="63" t="str">
        <f>IF(AND(ISBLANK(A885)),"",VLOOKUP($A885,Student_Registration!$B$5:$H$2000,7,0))</f>
        <v/>
      </c>
      <c r="G885" s="63" t="str">
        <f>IF(AND(ISBLANK(A885)),"",VLOOKUP(A885,Student_Registration!$B$5:$H$2000,7,0)-SUMIF($A$5:A885,A885,$H$5:$H$5))</f>
        <v/>
      </c>
      <c r="H885" s="60"/>
      <c r="I885" s="60"/>
      <c r="J885" s="60"/>
      <c r="K885" s="60"/>
      <c r="L885" s="62"/>
    </row>
    <row r="886" spans="1:12" s="41" customFormat="1">
      <c r="A886" s="66"/>
      <c r="B886" s="64" t="str">
        <f>(IF(AND(ISBLANK(A886)),"",VLOOKUP($A886,Student_Registration!$B$5:$H$2000,2,0)))</f>
        <v/>
      </c>
      <c r="C886" s="63" t="str">
        <f>IF(AND(ISBLANK(A886)),"",VLOOKUP($A886,Student_Registration!$B$5:$H$2000,3,0))</f>
        <v/>
      </c>
      <c r="D886" s="65" t="str">
        <f>IF(AND(ISBLANK(A886)),"",VLOOKUP($A886,Student_Registration!$B$5:$H$2000,6,0))</f>
        <v/>
      </c>
      <c r="E886" s="57" t="str">
        <f>IF(AND(ISBLANK(A886)),"",VLOOKUP($A886,Student_Registration!$B$5:$H$2000,4,0))</f>
        <v/>
      </c>
      <c r="F886" s="63" t="str">
        <f>IF(AND(ISBLANK(A886)),"",VLOOKUP($A886,Student_Registration!$B$5:$H$2000,7,0))</f>
        <v/>
      </c>
      <c r="G886" s="63" t="str">
        <f>IF(AND(ISBLANK(A886)),"",VLOOKUP(A886,Student_Registration!$B$5:$H$2000,7,0)-SUMIF($A$5:A886,A886,$H$5:$H$5))</f>
        <v/>
      </c>
      <c r="H886" s="60"/>
      <c r="I886" s="60"/>
      <c r="J886" s="60"/>
      <c r="K886" s="60"/>
      <c r="L886" s="62"/>
    </row>
    <row r="887" spans="1:12" s="41" customFormat="1">
      <c r="A887" s="66"/>
      <c r="B887" s="64" t="str">
        <f>(IF(AND(ISBLANK(A887)),"",VLOOKUP($A887,Student_Registration!$B$5:$H$2000,2,0)))</f>
        <v/>
      </c>
      <c r="C887" s="63" t="str">
        <f>IF(AND(ISBLANK(A887)),"",VLOOKUP($A887,Student_Registration!$B$5:$H$2000,3,0))</f>
        <v/>
      </c>
      <c r="D887" s="65" t="str">
        <f>IF(AND(ISBLANK(A887)),"",VLOOKUP($A887,Student_Registration!$B$5:$H$2000,6,0))</f>
        <v/>
      </c>
      <c r="E887" s="57" t="str">
        <f>IF(AND(ISBLANK(A887)),"",VLOOKUP($A887,Student_Registration!$B$5:$H$2000,4,0))</f>
        <v/>
      </c>
      <c r="F887" s="63" t="str">
        <f>IF(AND(ISBLANK(A887)),"",VLOOKUP($A887,Student_Registration!$B$5:$H$2000,7,0))</f>
        <v/>
      </c>
      <c r="G887" s="63" t="str">
        <f>IF(AND(ISBLANK(A887)),"",VLOOKUP(A887,Student_Registration!$B$5:$H$2000,7,0)-SUMIF($A$5:A887,A887,$H$5:$H$5))</f>
        <v/>
      </c>
      <c r="H887" s="60"/>
      <c r="I887" s="60"/>
      <c r="J887" s="60"/>
      <c r="K887" s="60"/>
      <c r="L887" s="62"/>
    </row>
    <row r="888" spans="1:12" s="41" customFormat="1">
      <c r="A888" s="66"/>
      <c r="B888" s="64" t="str">
        <f>(IF(AND(ISBLANK(A888)),"",VLOOKUP($A888,Student_Registration!$B$5:$H$2000,2,0)))</f>
        <v/>
      </c>
      <c r="C888" s="63" t="str">
        <f>IF(AND(ISBLANK(A888)),"",VLOOKUP($A888,Student_Registration!$B$5:$H$2000,3,0))</f>
        <v/>
      </c>
      <c r="D888" s="65" t="str">
        <f>IF(AND(ISBLANK(A888)),"",VLOOKUP($A888,Student_Registration!$B$5:$H$2000,6,0))</f>
        <v/>
      </c>
      <c r="E888" s="57" t="str">
        <f>IF(AND(ISBLANK(A888)),"",VLOOKUP($A888,Student_Registration!$B$5:$H$2000,4,0))</f>
        <v/>
      </c>
      <c r="F888" s="63" t="str">
        <f>IF(AND(ISBLANK(A888)),"",VLOOKUP($A888,Student_Registration!$B$5:$H$2000,7,0))</f>
        <v/>
      </c>
      <c r="G888" s="63" t="str">
        <f>IF(AND(ISBLANK(A888)),"",VLOOKUP(A888,Student_Registration!$B$5:$H$2000,7,0)-SUMIF($A$5:A888,A888,$H$5:$H$5))</f>
        <v/>
      </c>
      <c r="H888" s="60"/>
      <c r="I888" s="60"/>
      <c r="J888" s="60"/>
      <c r="K888" s="60"/>
      <c r="L888" s="62"/>
    </row>
    <row r="889" spans="1:12" s="41" customFormat="1">
      <c r="A889" s="66"/>
      <c r="B889" s="64" t="str">
        <f>(IF(AND(ISBLANK(A889)),"",VLOOKUP($A889,Student_Registration!$B$5:$H$2000,2,0)))</f>
        <v/>
      </c>
      <c r="C889" s="63" t="str">
        <f>IF(AND(ISBLANK(A889)),"",VLOOKUP($A889,Student_Registration!$B$5:$H$2000,3,0))</f>
        <v/>
      </c>
      <c r="D889" s="65" t="str">
        <f>IF(AND(ISBLANK(A889)),"",VLOOKUP($A889,Student_Registration!$B$5:$H$2000,6,0))</f>
        <v/>
      </c>
      <c r="E889" s="57" t="str">
        <f>IF(AND(ISBLANK(A889)),"",VLOOKUP($A889,Student_Registration!$B$5:$H$2000,4,0))</f>
        <v/>
      </c>
      <c r="F889" s="63" t="str">
        <f>IF(AND(ISBLANK(A889)),"",VLOOKUP($A889,Student_Registration!$B$5:$H$2000,7,0))</f>
        <v/>
      </c>
      <c r="G889" s="63" t="str">
        <f>IF(AND(ISBLANK(A889)),"",VLOOKUP(A889,Student_Registration!$B$5:$H$2000,7,0)-SUMIF($A$5:A889,A889,$H$5:$H$5))</f>
        <v/>
      </c>
      <c r="H889" s="60"/>
      <c r="I889" s="60"/>
      <c r="J889" s="60"/>
      <c r="K889" s="60"/>
      <c r="L889" s="62"/>
    </row>
    <row r="890" spans="1:12" s="41" customFormat="1">
      <c r="A890" s="66"/>
      <c r="B890" s="64" t="str">
        <f>(IF(AND(ISBLANK(A890)),"",VLOOKUP($A890,Student_Registration!$B$5:$H$2000,2,0)))</f>
        <v/>
      </c>
      <c r="C890" s="63" t="str">
        <f>IF(AND(ISBLANK(A890)),"",VLOOKUP($A890,Student_Registration!$B$5:$H$2000,3,0))</f>
        <v/>
      </c>
      <c r="D890" s="65" t="str">
        <f>IF(AND(ISBLANK(A890)),"",VLOOKUP($A890,Student_Registration!$B$5:$H$2000,6,0))</f>
        <v/>
      </c>
      <c r="E890" s="57" t="str">
        <f>IF(AND(ISBLANK(A890)),"",VLOOKUP($A890,Student_Registration!$B$5:$H$2000,4,0))</f>
        <v/>
      </c>
      <c r="F890" s="63" t="str">
        <f>IF(AND(ISBLANK(A890)),"",VLOOKUP($A890,Student_Registration!$B$5:$H$2000,7,0))</f>
        <v/>
      </c>
      <c r="G890" s="63" t="str">
        <f>IF(AND(ISBLANK(A890)),"",VLOOKUP(A890,Student_Registration!$B$5:$H$2000,7,0)-SUMIF($A$5:A890,A890,$H$5:$H$5))</f>
        <v/>
      </c>
      <c r="H890" s="60"/>
      <c r="I890" s="60"/>
      <c r="J890" s="60"/>
      <c r="K890" s="60"/>
      <c r="L890" s="62"/>
    </row>
    <row r="891" spans="1:12" s="41" customFormat="1">
      <c r="A891" s="66"/>
      <c r="B891" s="64" t="str">
        <f>(IF(AND(ISBLANK(A891)),"",VLOOKUP($A891,Student_Registration!$B$5:$H$2000,2,0)))</f>
        <v/>
      </c>
      <c r="C891" s="63" t="str">
        <f>IF(AND(ISBLANK(A891)),"",VLOOKUP($A891,Student_Registration!$B$5:$H$2000,3,0))</f>
        <v/>
      </c>
      <c r="D891" s="65" t="str">
        <f>IF(AND(ISBLANK(A891)),"",VLOOKUP($A891,Student_Registration!$B$5:$H$2000,6,0))</f>
        <v/>
      </c>
      <c r="E891" s="57" t="str">
        <f>IF(AND(ISBLANK(A891)),"",VLOOKUP($A891,Student_Registration!$B$5:$H$2000,4,0))</f>
        <v/>
      </c>
      <c r="F891" s="63" t="str">
        <f>IF(AND(ISBLANK(A891)),"",VLOOKUP($A891,Student_Registration!$B$5:$H$2000,7,0))</f>
        <v/>
      </c>
      <c r="G891" s="63" t="str">
        <f>IF(AND(ISBLANK(A891)),"",VLOOKUP(A891,Student_Registration!$B$5:$H$2000,7,0)-SUMIF($A$5:A891,A891,$H$5:$H$5))</f>
        <v/>
      </c>
      <c r="H891" s="60"/>
      <c r="I891" s="60"/>
      <c r="J891" s="60"/>
      <c r="K891" s="60"/>
      <c r="L891" s="62"/>
    </row>
    <row r="892" spans="1:12" s="41" customFormat="1">
      <c r="A892" s="66"/>
      <c r="B892" s="64" t="str">
        <f>(IF(AND(ISBLANK(A892)),"",VLOOKUP($A892,Student_Registration!$B$5:$H$2000,2,0)))</f>
        <v/>
      </c>
      <c r="C892" s="63" t="str">
        <f>IF(AND(ISBLANK(A892)),"",VLOOKUP($A892,Student_Registration!$B$5:$H$2000,3,0))</f>
        <v/>
      </c>
      <c r="D892" s="65" t="str">
        <f>IF(AND(ISBLANK(A892)),"",VLOOKUP($A892,Student_Registration!$B$5:$H$2000,6,0))</f>
        <v/>
      </c>
      <c r="E892" s="57" t="str">
        <f>IF(AND(ISBLANK(A892)),"",VLOOKUP($A892,Student_Registration!$B$5:$H$2000,4,0))</f>
        <v/>
      </c>
      <c r="F892" s="63" t="str">
        <f>IF(AND(ISBLANK(A892)),"",VLOOKUP($A892,Student_Registration!$B$5:$H$2000,7,0))</f>
        <v/>
      </c>
      <c r="G892" s="63" t="str">
        <f>IF(AND(ISBLANK(A892)),"",VLOOKUP(A892,Student_Registration!$B$5:$H$2000,7,0)-SUMIF($A$5:A892,A892,$H$5:$H$5))</f>
        <v/>
      </c>
      <c r="H892" s="60"/>
      <c r="I892" s="60"/>
      <c r="J892" s="60"/>
      <c r="K892" s="60"/>
      <c r="L892" s="62"/>
    </row>
    <row r="893" spans="1:12" s="41" customFormat="1">
      <c r="A893" s="66"/>
      <c r="B893" s="64" t="str">
        <f>(IF(AND(ISBLANK(A893)),"",VLOOKUP($A893,Student_Registration!$B$5:$H$2000,2,0)))</f>
        <v/>
      </c>
      <c r="C893" s="63" t="str">
        <f>IF(AND(ISBLANK(A893)),"",VLOOKUP($A893,Student_Registration!$B$5:$H$2000,3,0))</f>
        <v/>
      </c>
      <c r="D893" s="65" t="str">
        <f>IF(AND(ISBLANK(A893)),"",VLOOKUP($A893,Student_Registration!$B$5:$H$2000,6,0))</f>
        <v/>
      </c>
      <c r="E893" s="57" t="str">
        <f>IF(AND(ISBLANK(A893)),"",VLOOKUP($A893,Student_Registration!$B$5:$H$2000,4,0))</f>
        <v/>
      </c>
      <c r="F893" s="63" t="str">
        <f>IF(AND(ISBLANK(A893)),"",VLOOKUP($A893,Student_Registration!$B$5:$H$2000,7,0))</f>
        <v/>
      </c>
      <c r="G893" s="63" t="str">
        <f>IF(AND(ISBLANK(A893)),"",VLOOKUP(A893,Student_Registration!$B$5:$H$2000,7,0)-SUMIF($A$5:A893,A893,$H$5:$H$5))</f>
        <v/>
      </c>
      <c r="H893" s="60"/>
      <c r="I893" s="60"/>
      <c r="J893" s="60"/>
      <c r="K893" s="60"/>
      <c r="L893" s="62"/>
    </row>
    <row r="894" spans="1:12" s="41" customFormat="1">
      <c r="A894" s="66"/>
      <c r="B894" s="64" t="str">
        <f>(IF(AND(ISBLANK(A894)),"",VLOOKUP($A894,Student_Registration!$B$5:$H$2000,2,0)))</f>
        <v/>
      </c>
      <c r="C894" s="63" t="str">
        <f>IF(AND(ISBLANK(A894)),"",VLOOKUP($A894,Student_Registration!$B$5:$H$2000,3,0))</f>
        <v/>
      </c>
      <c r="D894" s="65" t="str">
        <f>IF(AND(ISBLANK(A894)),"",VLOOKUP($A894,Student_Registration!$B$5:$H$2000,6,0))</f>
        <v/>
      </c>
      <c r="E894" s="57" t="str">
        <f>IF(AND(ISBLANK(A894)),"",VLOOKUP($A894,Student_Registration!$B$5:$H$2000,4,0))</f>
        <v/>
      </c>
      <c r="F894" s="63" t="str">
        <f>IF(AND(ISBLANK(A894)),"",VLOOKUP($A894,Student_Registration!$B$5:$H$2000,7,0))</f>
        <v/>
      </c>
      <c r="G894" s="63" t="str">
        <f>IF(AND(ISBLANK(A894)),"",VLOOKUP(A894,Student_Registration!$B$5:$H$2000,7,0)-SUMIF($A$5:A894,A894,$H$5:$H$5))</f>
        <v/>
      </c>
      <c r="H894" s="60"/>
      <c r="I894" s="60"/>
      <c r="J894" s="60"/>
      <c r="K894" s="60"/>
      <c r="L894" s="62"/>
    </row>
    <row r="895" spans="1:12" s="41" customFormat="1">
      <c r="A895" s="66"/>
      <c r="B895" s="64" t="str">
        <f>(IF(AND(ISBLANK(A895)),"",VLOOKUP($A895,Student_Registration!$B$5:$H$2000,2,0)))</f>
        <v/>
      </c>
      <c r="C895" s="63" t="str">
        <f>IF(AND(ISBLANK(A895)),"",VLOOKUP($A895,Student_Registration!$B$5:$H$2000,3,0))</f>
        <v/>
      </c>
      <c r="D895" s="65" t="str">
        <f>IF(AND(ISBLANK(A895)),"",VLOOKUP($A895,Student_Registration!$B$5:$H$2000,6,0))</f>
        <v/>
      </c>
      <c r="E895" s="57" t="str">
        <f>IF(AND(ISBLANK(A895)),"",VLOOKUP($A895,Student_Registration!$B$5:$H$2000,4,0))</f>
        <v/>
      </c>
      <c r="F895" s="63" t="str">
        <f>IF(AND(ISBLANK(A895)),"",VLOOKUP($A895,Student_Registration!$B$5:$H$2000,7,0))</f>
        <v/>
      </c>
      <c r="G895" s="63" t="str">
        <f>IF(AND(ISBLANK(A895)),"",VLOOKUP(A895,Student_Registration!$B$5:$H$2000,7,0)-SUMIF($A$5:A895,A895,$H$5:$H$5))</f>
        <v/>
      </c>
      <c r="H895" s="60"/>
      <c r="I895" s="60"/>
      <c r="J895" s="60"/>
      <c r="K895" s="60"/>
      <c r="L895" s="62"/>
    </row>
    <row r="896" spans="1:12" s="41" customFormat="1">
      <c r="A896" s="66"/>
      <c r="B896" s="64" t="str">
        <f>(IF(AND(ISBLANK(A896)),"",VLOOKUP($A896,Student_Registration!$B$5:$H$2000,2,0)))</f>
        <v/>
      </c>
      <c r="C896" s="63" t="str">
        <f>IF(AND(ISBLANK(A896)),"",VLOOKUP($A896,Student_Registration!$B$5:$H$2000,3,0))</f>
        <v/>
      </c>
      <c r="D896" s="65" t="str">
        <f>IF(AND(ISBLANK(A896)),"",VLOOKUP($A896,Student_Registration!$B$5:$H$2000,6,0))</f>
        <v/>
      </c>
      <c r="E896" s="57" t="str">
        <f>IF(AND(ISBLANK(A896)),"",VLOOKUP($A896,Student_Registration!$B$5:$H$2000,4,0))</f>
        <v/>
      </c>
      <c r="F896" s="63" t="str">
        <f>IF(AND(ISBLANK(A896)),"",VLOOKUP($A896,Student_Registration!$B$5:$H$2000,7,0))</f>
        <v/>
      </c>
      <c r="G896" s="63" t="str">
        <f>IF(AND(ISBLANK(A896)),"",VLOOKUP(A896,Student_Registration!$B$5:$H$2000,7,0)-SUMIF($A$5:A896,A896,$H$5:$H$5))</f>
        <v/>
      </c>
      <c r="H896" s="60"/>
      <c r="I896" s="60"/>
      <c r="J896" s="60"/>
      <c r="K896" s="60"/>
      <c r="L896" s="62"/>
    </row>
    <row r="897" spans="1:12" s="41" customFormat="1">
      <c r="A897" s="66"/>
      <c r="B897" s="64" t="str">
        <f>(IF(AND(ISBLANK(A897)),"",VLOOKUP($A897,Student_Registration!$B$5:$H$2000,2,0)))</f>
        <v/>
      </c>
      <c r="C897" s="63" t="str">
        <f>IF(AND(ISBLANK(A897)),"",VLOOKUP($A897,Student_Registration!$B$5:$H$2000,3,0))</f>
        <v/>
      </c>
      <c r="D897" s="65" t="str">
        <f>IF(AND(ISBLANK(A897)),"",VLOOKUP($A897,Student_Registration!$B$5:$H$2000,6,0))</f>
        <v/>
      </c>
      <c r="E897" s="57" t="str">
        <f>IF(AND(ISBLANK(A897)),"",VLOOKUP($A897,Student_Registration!$B$5:$H$2000,4,0))</f>
        <v/>
      </c>
      <c r="F897" s="63" t="str">
        <f>IF(AND(ISBLANK(A897)),"",VLOOKUP($A897,Student_Registration!$B$5:$H$2000,7,0))</f>
        <v/>
      </c>
      <c r="G897" s="63" t="str">
        <f>IF(AND(ISBLANK(A897)),"",VLOOKUP(A897,Student_Registration!$B$5:$H$2000,7,0)-SUMIF($A$5:A897,A897,$H$5:$H$5))</f>
        <v/>
      </c>
      <c r="H897" s="60"/>
      <c r="I897" s="60"/>
      <c r="J897" s="60"/>
      <c r="K897" s="60"/>
      <c r="L897" s="62"/>
    </row>
    <row r="898" spans="1:12" s="41" customFormat="1">
      <c r="A898" s="66"/>
      <c r="B898" s="64" t="str">
        <f>(IF(AND(ISBLANK(A898)),"",VLOOKUP($A898,Student_Registration!$B$5:$H$2000,2,0)))</f>
        <v/>
      </c>
      <c r="C898" s="63" t="str">
        <f>IF(AND(ISBLANK(A898)),"",VLOOKUP($A898,Student_Registration!$B$5:$H$2000,3,0))</f>
        <v/>
      </c>
      <c r="D898" s="65" t="str">
        <f>IF(AND(ISBLANK(A898)),"",VLOOKUP($A898,Student_Registration!$B$5:$H$2000,6,0))</f>
        <v/>
      </c>
      <c r="E898" s="57" t="str">
        <f>IF(AND(ISBLANK(A898)),"",VLOOKUP($A898,Student_Registration!$B$5:$H$2000,4,0))</f>
        <v/>
      </c>
      <c r="F898" s="63" t="str">
        <f>IF(AND(ISBLANK(A898)),"",VLOOKUP($A898,Student_Registration!$B$5:$H$2000,7,0))</f>
        <v/>
      </c>
      <c r="G898" s="63" t="str">
        <f>IF(AND(ISBLANK(A898)),"",VLOOKUP(A898,Student_Registration!$B$5:$H$2000,7,0)-SUMIF($A$5:A898,A898,$H$5:$H$5))</f>
        <v/>
      </c>
      <c r="H898" s="60"/>
      <c r="I898" s="60"/>
      <c r="J898" s="60"/>
      <c r="K898" s="60"/>
      <c r="L898" s="62"/>
    </row>
    <row r="899" spans="1:12" s="41" customFormat="1">
      <c r="A899" s="66"/>
      <c r="B899" s="64" t="str">
        <f>(IF(AND(ISBLANK(A899)),"",VLOOKUP($A899,Student_Registration!$B$5:$H$2000,2,0)))</f>
        <v/>
      </c>
      <c r="C899" s="63" t="str">
        <f>IF(AND(ISBLANK(A899)),"",VLOOKUP($A899,Student_Registration!$B$5:$H$2000,3,0))</f>
        <v/>
      </c>
      <c r="D899" s="65" t="str">
        <f>IF(AND(ISBLANK(A899)),"",VLOOKUP($A899,Student_Registration!$B$5:$H$2000,6,0))</f>
        <v/>
      </c>
      <c r="E899" s="57" t="str">
        <f>IF(AND(ISBLANK(A899)),"",VLOOKUP($A899,Student_Registration!$B$5:$H$2000,4,0))</f>
        <v/>
      </c>
      <c r="F899" s="63" t="str">
        <f>IF(AND(ISBLANK(A899)),"",VLOOKUP($A899,Student_Registration!$B$5:$H$2000,7,0))</f>
        <v/>
      </c>
      <c r="G899" s="63" t="str">
        <f>IF(AND(ISBLANK(A899)),"",VLOOKUP(A899,Student_Registration!$B$5:$H$2000,7,0)-SUMIF($A$5:A899,A899,$H$5:$H$5))</f>
        <v/>
      </c>
      <c r="H899" s="60"/>
      <c r="I899" s="60"/>
      <c r="J899" s="60"/>
      <c r="K899" s="60"/>
      <c r="L899" s="62"/>
    </row>
    <row r="900" spans="1:12" s="41" customFormat="1">
      <c r="A900" s="66"/>
      <c r="B900" s="64" t="str">
        <f>(IF(AND(ISBLANK(A900)),"",VLOOKUP($A900,Student_Registration!$B$5:$H$2000,2,0)))</f>
        <v/>
      </c>
      <c r="C900" s="63" t="str">
        <f>IF(AND(ISBLANK(A900)),"",VLOOKUP($A900,Student_Registration!$B$5:$H$2000,3,0))</f>
        <v/>
      </c>
      <c r="D900" s="65" t="str">
        <f>IF(AND(ISBLANK(A900)),"",VLOOKUP($A900,Student_Registration!$B$5:$H$2000,6,0))</f>
        <v/>
      </c>
      <c r="E900" s="57" t="str">
        <f>IF(AND(ISBLANK(A900)),"",VLOOKUP($A900,Student_Registration!$B$5:$H$2000,4,0))</f>
        <v/>
      </c>
      <c r="F900" s="63" t="str">
        <f>IF(AND(ISBLANK(A900)),"",VLOOKUP($A900,Student_Registration!$B$5:$H$2000,7,0))</f>
        <v/>
      </c>
      <c r="G900" s="63" t="str">
        <f>IF(AND(ISBLANK(A900)),"",VLOOKUP(A900,Student_Registration!$B$5:$H$2000,7,0)-SUMIF($A$5:A900,A900,$H$5:$H$5))</f>
        <v/>
      </c>
      <c r="H900" s="60"/>
      <c r="I900" s="60"/>
      <c r="J900" s="60"/>
      <c r="K900" s="60"/>
      <c r="L900" s="62"/>
    </row>
    <row r="901" spans="1:12" s="41" customFormat="1">
      <c r="A901" s="66"/>
      <c r="B901" s="64" t="str">
        <f>(IF(AND(ISBLANK(A901)),"",VLOOKUP($A901,Student_Registration!$B$5:$H$2000,2,0)))</f>
        <v/>
      </c>
      <c r="C901" s="63" t="str">
        <f>IF(AND(ISBLANK(A901)),"",VLOOKUP($A901,Student_Registration!$B$5:$H$2000,3,0))</f>
        <v/>
      </c>
      <c r="D901" s="65" t="str">
        <f>IF(AND(ISBLANK(A901)),"",VLOOKUP($A901,Student_Registration!$B$5:$H$2000,6,0))</f>
        <v/>
      </c>
      <c r="E901" s="57" t="str">
        <f>IF(AND(ISBLANK(A901)),"",VLOOKUP($A901,Student_Registration!$B$5:$H$2000,4,0))</f>
        <v/>
      </c>
      <c r="F901" s="63" t="str">
        <f>IF(AND(ISBLANK(A901)),"",VLOOKUP($A901,Student_Registration!$B$5:$H$2000,7,0))</f>
        <v/>
      </c>
      <c r="G901" s="63" t="str">
        <f>IF(AND(ISBLANK(A901)),"",VLOOKUP(A901,Student_Registration!$B$5:$H$2000,7,0)-SUMIF($A$5:A901,A901,$H$5:$H$5))</f>
        <v/>
      </c>
      <c r="H901" s="60"/>
      <c r="I901" s="60"/>
      <c r="J901" s="60"/>
      <c r="K901" s="60"/>
      <c r="L901" s="62"/>
    </row>
    <row r="902" spans="1:12" s="41" customFormat="1">
      <c r="A902" s="66"/>
      <c r="B902" s="64" t="str">
        <f>(IF(AND(ISBLANK(A902)),"",VLOOKUP($A902,Student_Registration!$B$5:$H$2000,2,0)))</f>
        <v/>
      </c>
      <c r="C902" s="63" t="str">
        <f>IF(AND(ISBLANK(A902)),"",VLOOKUP($A902,Student_Registration!$B$5:$H$2000,3,0))</f>
        <v/>
      </c>
      <c r="D902" s="65" t="str">
        <f>IF(AND(ISBLANK(A902)),"",VLOOKUP($A902,Student_Registration!$B$5:$H$2000,6,0))</f>
        <v/>
      </c>
      <c r="E902" s="57" t="str">
        <f>IF(AND(ISBLANK(A902)),"",VLOOKUP($A902,Student_Registration!$B$5:$H$2000,4,0))</f>
        <v/>
      </c>
      <c r="F902" s="63" t="str">
        <f>IF(AND(ISBLANK(A902)),"",VLOOKUP($A902,Student_Registration!$B$5:$H$2000,7,0))</f>
        <v/>
      </c>
      <c r="G902" s="63" t="str">
        <f>IF(AND(ISBLANK(A902)),"",VLOOKUP(A902,Student_Registration!$B$5:$H$2000,7,0)-SUMIF($A$5:A902,A902,$H$5:$H$5))</f>
        <v/>
      </c>
      <c r="H902" s="60"/>
      <c r="I902" s="60"/>
      <c r="J902" s="60"/>
      <c r="K902" s="60"/>
      <c r="L902" s="62"/>
    </row>
    <row r="903" spans="1:12" s="41" customFormat="1">
      <c r="A903" s="66"/>
      <c r="B903" s="64" t="str">
        <f>(IF(AND(ISBLANK(A903)),"",VLOOKUP($A903,Student_Registration!$B$5:$H$2000,2,0)))</f>
        <v/>
      </c>
      <c r="C903" s="63" t="str">
        <f>IF(AND(ISBLANK(A903)),"",VLOOKUP($A903,Student_Registration!$B$5:$H$2000,3,0))</f>
        <v/>
      </c>
      <c r="D903" s="65" t="str">
        <f>IF(AND(ISBLANK(A903)),"",VLOOKUP($A903,Student_Registration!$B$5:$H$2000,6,0))</f>
        <v/>
      </c>
      <c r="E903" s="57" t="str">
        <f>IF(AND(ISBLANK(A903)),"",VLOOKUP($A903,Student_Registration!$B$5:$H$2000,4,0))</f>
        <v/>
      </c>
      <c r="F903" s="63" t="str">
        <f>IF(AND(ISBLANK(A903)),"",VLOOKUP($A903,Student_Registration!$B$5:$H$2000,7,0))</f>
        <v/>
      </c>
      <c r="G903" s="63" t="str">
        <f>IF(AND(ISBLANK(A903)),"",VLOOKUP(A903,Student_Registration!$B$5:$H$2000,7,0)-SUMIF($A$5:A903,A903,$H$5:$H$5))</f>
        <v/>
      </c>
      <c r="H903" s="60"/>
      <c r="I903" s="60"/>
      <c r="J903" s="60"/>
      <c r="K903" s="60"/>
      <c r="L903" s="62"/>
    </row>
    <row r="904" spans="1:12" s="41" customFormat="1">
      <c r="A904" s="66"/>
      <c r="B904" s="64" t="str">
        <f>(IF(AND(ISBLANK(A904)),"",VLOOKUP($A904,Student_Registration!$B$5:$H$2000,2,0)))</f>
        <v/>
      </c>
      <c r="C904" s="63" t="str">
        <f>IF(AND(ISBLANK(A904)),"",VLOOKUP($A904,Student_Registration!$B$5:$H$2000,3,0))</f>
        <v/>
      </c>
      <c r="D904" s="65" t="str">
        <f>IF(AND(ISBLANK(A904)),"",VLOOKUP($A904,Student_Registration!$B$5:$H$2000,6,0))</f>
        <v/>
      </c>
      <c r="E904" s="57" t="str">
        <f>IF(AND(ISBLANK(A904)),"",VLOOKUP($A904,Student_Registration!$B$5:$H$2000,4,0))</f>
        <v/>
      </c>
      <c r="F904" s="63" t="str">
        <f>IF(AND(ISBLANK(A904)),"",VLOOKUP($A904,Student_Registration!$B$5:$H$2000,7,0))</f>
        <v/>
      </c>
      <c r="G904" s="63" t="str">
        <f>IF(AND(ISBLANK(A904)),"",VLOOKUP(A904,Student_Registration!$B$5:$H$2000,7,0)-SUMIF($A$5:A904,A904,$H$5:$H$5))</f>
        <v/>
      </c>
      <c r="H904" s="60"/>
      <c r="I904" s="60"/>
      <c r="J904" s="60"/>
      <c r="K904" s="60"/>
      <c r="L904" s="62"/>
    </row>
    <row r="905" spans="1:12" s="41" customFormat="1">
      <c r="A905" s="66"/>
      <c r="B905" s="64" t="str">
        <f>(IF(AND(ISBLANK(A905)),"",VLOOKUP($A905,Student_Registration!$B$5:$H$2000,2,0)))</f>
        <v/>
      </c>
      <c r="C905" s="63" t="str">
        <f>IF(AND(ISBLANK(A905)),"",VLOOKUP($A905,Student_Registration!$B$5:$H$2000,3,0))</f>
        <v/>
      </c>
      <c r="D905" s="65" t="str">
        <f>IF(AND(ISBLANK(A905)),"",VLOOKUP($A905,Student_Registration!$B$5:$H$2000,6,0))</f>
        <v/>
      </c>
      <c r="E905" s="57" t="str">
        <f>IF(AND(ISBLANK(A905)),"",VLOOKUP($A905,Student_Registration!$B$5:$H$2000,4,0))</f>
        <v/>
      </c>
      <c r="F905" s="63" t="str">
        <f>IF(AND(ISBLANK(A905)),"",VLOOKUP($A905,Student_Registration!$B$5:$H$2000,7,0))</f>
        <v/>
      </c>
      <c r="G905" s="63" t="str">
        <f>IF(AND(ISBLANK(A905)),"",VLOOKUP(A905,Student_Registration!$B$5:$H$2000,7,0)-SUMIF($A$5:A905,A905,$H$5:$H$5))</f>
        <v/>
      </c>
      <c r="H905" s="60"/>
      <c r="I905" s="60"/>
      <c r="J905" s="60"/>
      <c r="K905" s="60"/>
      <c r="L905" s="62"/>
    </row>
    <row r="906" spans="1:12" s="41" customFormat="1">
      <c r="A906" s="66"/>
      <c r="B906" s="64" t="str">
        <f>(IF(AND(ISBLANK(A906)),"",VLOOKUP($A906,Student_Registration!$B$5:$H$2000,2,0)))</f>
        <v/>
      </c>
      <c r="C906" s="63" t="str">
        <f>IF(AND(ISBLANK(A906)),"",VLOOKUP($A906,Student_Registration!$B$5:$H$2000,3,0))</f>
        <v/>
      </c>
      <c r="D906" s="65" t="str">
        <f>IF(AND(ISBLANK(A906)),"",VLOOKUP($A906,Student_Registration!$B$5:$H$2000,6,0))</f>
        <v/>
      </c>
      <c r="E906" s="57" t="str">
        <f>IF(AND(ISBLANK(A906)),"",VLOOKUP($A906,Student_Registration!$B$5:$H$2000,4,0))</f>
        <v/>
      </c>
      <c r="F906" s="63" t="str">
        <f>IF(AND(ISBLANK(A906)),"",VLOOKUP($A906,Student_Registration!$B$5:$H$2000,7,0))</f>
        <v/>
      </c>
      <c r="G906" s="63" t="str">
        <f>IF(AND(ISBLANK(A906)),"",VLOOKUP(A906,Student_Registration!$B$5:$H$2000,7,0)-SUMIF($A$5:A906,A906,$H$5:$H$5))</f>
        <v/>
      </c>
      <c r="H906" s="60"/>
      <c r="I906" s="60"/>
      <c r="J906" s="60"/>
      <c r="K906" s="60"/>
      <c r="L906" s="62"/>
    </row>
    <row r="907" spans="1:12" s="41" customFormat="1">
      <c r="A907" s="66"/>
      <c r="B907" s="64" t="str">
        <f>(IF(AND(ISBLANK(A907)),"",VLOOKUP($A907,Student_Registration!$B$5:$H$2000,2,0)))</f>
        <v/>
      </c>
      <c r="C907" s="63" t="str">
        <f>IF(AND(ISBLANK(A907)),"",VLOOKUP($A907,Student_Registration!$B$5:$H$2000,3,0))</f>
        <v/>
      </c>
      <c r="D907" s="65" t="str">
        <f>IF(AND(ISBLANK(A907)),"",VLOOKUP($A907,Student_Registration!$B$5:$H$2000,6,0))</f>
        <v/>
      </c>
      <c r="E907" s="57" t="str">
        <f>IF(AND(ISBLANK(A907)),"",VLOOKUP($A907,Student_Registration!$B$5:$H$2000,4,0))</f>
        <v/>
      </c>
      <c r="F907" s="63" t="str">
        <f>IF(AND(ISBLANK(A907)),"",VLOOKUP($A907,Student_Registration!$B$5:$H$2000,7,0))</f>
        <v/>
      </c>
      <c r="G907" s="63" t="str">
        <f>IF(AND(ISBLANK(A907)),"",VLOOKUP(A907,Student_Registration!$B$5:$H$2000,7,0)-SUMIF($A$5:A907,A907,$H$5:$H$5))</f>
        <v/>
      </c>
      <c r="H907" s="60"/>
      <c r="I907" s="60"/>
      <c r="J907" s="60"/>
      <c r="K907" s="60"/>
      <c r="L907" s="62"/>
    </row>
    <row r="908" spans="1:12" s="41" customFormat="1">
      <c r="A908" s="66"/>
      <c r="B908" s="64" t="str">
        <f>(IF(AND(ISBLANK(A908)),"",VLOOKUP($A908,Student_Registration!$B$5:$H$2000,2,0)))</f>
        <v/>
      </c>
      <c r="C908" s="63" t="str">
        <f>IF(AND(ISBLANK(A908)),"",VLOOKUP($A908,Student_Registration!$B$5:$H$2000,3,0))</f>
        <v/>
      </c>
      <c r="D908" s="65" t="str">
        <f>IF(AND(ISBLANK(A908)),"",VLOOKUP($A908,Student_Registration!$B$5:$H$2000,6,0))</f>
        <v/>
      </c>
      <c r="E908" s="57" t="str">
        <f>IF(AND(ISBLANK(A908)),"",VLOOKUP($A908,Student_Registration!$B$5:$H$2000,4,0))</f>
        <v/>
      </c>
      <c r="F908" s="63" t="str">
        <f>IF(AND(ISBLANK(A908)),"",VLOOKUP($A908,Student_Registration!$B$5:$H$2000,7,0))</f>
        <v/>
      </c>
      <c r="G908" s="63" t="str">
        <f>IF(AND(ISBLANK(A908)),"",VLOOKUP(A908,Student_Registration!$B$5:$H$2000,7,0)-SUMIF($A$5:A908,A908,$H$5:$H$5))</f>
        <v/>
      </c>
      <c r="H908" s="60"/>
      <c r="I908" s="60"/>
      <c r="J908" s="60"/>
      <c r="K908" s="60"/>
      <c r="L908" s="62"/>
    </row>
    <row r="909" spans="1:12" s="41" customFormat="1">
      <c r="A909" s="66"/>
      <c r="B909" s="64" t="str">
        <f>(IF(AND(ISBLANK(A909)),"",VLOOKUP($A909,Student_Registration!$B$5:$H$2000,2,0)))</f>
        <v/>
      </c>
      <c r="C909" s="63" t="str">
        <f>IF(AND(ISBLANK(A909)),"",VLOOKUP($A909,Student_Registration!$B$5:$H$2000,3,0))</f>
        <v/>
      </c>
      <c r="D909" s="65" t="str">
        <f>IF(AND(ISBLANK(A909)),"",VLOOKUP($A909,Student_Registration!$B$5:$H$2000,6,0))</f>
        <v/>
      </c>
      <c r="E909" s="57" t="str">
        <f>IF(AND(ISBLANK(A909)),"",VLOOKUP($A909,Student_Registration!$B$5:$H$2000,4,0))</f>
        <v/>
      </c>
      <c r="F909" s="63" t="str">
        <f>IF(AND(ISBLANK(A909)),"",VLOOKUP($A909,Student_Registration!$B$5:$H$2000,7,0))</f>
        <v/>
      </c>
      <c r="G909" s="63" t="str">
        <f>IF(AND(ISBLANK(A909)),"",VLOOKUP(A909,Student_Registration!$B$5:$H$2000,7,0)-SUMIF($A$5:A909,A909,$H$5:$H$5))</f>
        <v/>
      </c>
      <c r="H909" s="60"/>
      <c r="I909" s="60"/>
      <c r="J909" s="60"/>
      <c r="K909" s="60"/>
      <c r="L909" s="62"/>
    </row>
    <row r="910" spans="1:12" s="41" customFormat="1">
      <c r="A910" s="66"/>
      <c r="B910" s="64" t="str">
        <f>(IF(AND(ISBLANK(A910)),"",VLOOKUP($A910,Student_Registration!$B$5:$H$2000,2,0)))</f>
        <v/>
      </c>
      <c r="C910" s="63" t="str">
        <f>IF(AND(ISBLANK(A910)),"",VLOOKUP($A910,Student_Registration!$B$5:$H$2000,3,0))</f>
        <v/>
      </c>
      <c r="D910" s="65" t="str">
        <f>IF(AND(ISBLANK(A910)),"",VLOOKUP($A910,Student_Registration!$B$5:$H$2000,6,0))</f>
        <v/>
      </c>
      <c r="E910" s="57" t="str">
        <f>IF(AND(ISBLANK(A910)),"",VLOOKUP($A910,Student_Registration!$B$5:$H$2000,4,0))</f>
        <v/>
      </c>
      <c r="F910" s="63" t="str">
        <f>IF(AND(ISBLANK(A910)),"",VLOOKUP($A910,Student_Registration!$B$5:$H$2000,7,0))</f>
        <v/>
      </c>
      <c r="G910" s="63" t="str">
        <f>IF(AND(ISBLANK(A910)),"",VLOOKUP(A910,Student_Registration!$B$5:$H$2000,7,0)-SUMIF($A$5:A910,A910,$H$5:$H$5))</f>
        <v/>
      </c>
      <c r="H910" s="60"/>
      <c r="I910" s="60"/>
      <c r="J910" s="60"/>
      <c r="K910" s="60"/>
      <c r="L910" s="62"/>
    </row>
    <row r="911" spans="1:12" s="41" customFormat="1">
      <c r="A911" s="66"/>
      <c r="B911" s="64" t="str">
        <f>(IF(AND(ISBLANK(A911)),"",VLOOKUP($A911,Student_Registration!$B$5:$H$2000,2,0)))</f>
        <v/>
      </c>
      <c r="C911" s="63" t="str">
        <f>IF(AND(ISBLANK(A911)),"",VLOOKUP($A911,Student_Registration!$B$5:$H$2000,3,0))</f>
        <v/>
      </c>
      <c r="D911" s="65" t="str">
        <f>IF(AND(ISBLANK(A911)),"",VLOOKUP($A911,Student_Registration!$B$5:$H$2000,6,0))</f>
        <v/>
      </c>
      <c r="E911" s="57" t="str">
        <f>IF(AND(ISBLANK(A911)),"",VLOOKUP($A911,Student_Registration!$B$5:$H$2000,4,0))</f>
        <v/>
      </c>
      <c r="F911" s="63" t="str">
        <f>IF(AND(ISBLANK(A911)),"",VLOOKUP($A911,Student_Registration!$B$5:$H$2000,7,0))</f>
        <v/>
      </c>
      <c r="G911" s="63" t="str">
        <f>IF(AND(ISBLANK(A911)),"",VLOOKUP(A911,Student_Registration!$B$5:$H$2000,7,0)-SUMIF($A$5:A911,A911,$H$5:$H$5))</f>
        <v/>
      </c>
      <c r="H911" s="60"/>
      <c r="I911" s="60"/>
      <c r="J911" s="60"/>
      <c r="K911" s="60"/>
      <c r="L911" s="62"/>
    </row>
    <row r="912" spans="1:12" s="41" customFormat="1">
      <c r="A912" s="66"/>
      <c r="B912" s="64" t="str">
        <f>(IF(AND(ISBLANK(A912)),"",VLOOKUP($A912,Student_Registration!$B$5:$H$2000,2,0)))</f>
        <v/>
      </c>
      <c r="C912" s="63" t="str">
        <f>IF(AND(ISBLANK(A912)),"",VLOOKUP($A912,Student_Registration!$B$5:$H$2000,3,0))</f>
        <v/>
      </c>
      <c r="D912" s="65" t="str">
        <f>IF(AND(ISBLANK(A912)),"",VLOOKUP($A912,Student_Registration!$B$5:$H$2000,6,0))</f>
        <v/>
      </c>
      <c r="E912" s="57" t="str">
        <f>IF(AND(ISBLANK(A912)),"",VLOOKUP($A912,Student_Registration!$B$5:$H$2000,4,0))</f>
        <v/>
      </c>
      <c r="F912" s="63" t="str">
        <f>IF(AND(ISBLANK(A912)),"",VLOOKUP($A912,Student_Registration!$B$5:$H$2000,7,0))</f>
        <v/>
      </c>
      <c r="G912" s="63" t="str">
        <f>IF(AND(ISBLANK(A912)),"",VLOOKUP(A912,Student_Registration!$B$5:$H$2000,7,0)-SUMIF($A$5:A912,A912,$H$5:$H$5))</f>
        <v/>
      </c>
      <c r="H912" s="60"/>
      <c r="I912" s="60"/>
      <c r="J912" s="60"/>
      <c r="K912" s="60"/>
      <c r="L912" s="62"/>
    </row>
    <row r="913" spans="1:12" s="41" customFormat="1">
      <c r="A913" s="66"/>
      <c r="B913" s="64" t="str">
        <f>(IF(AND(ISBLANK(A913)),"",VLOOKUP($A913,Student_Registration!$B$5:$H$2000,2,0)))</f>
        <v/>
      </c>
      <c r="C913" s="63" t="str">
        <f>IF(AND(ISBLANK(A913)),"",VLOOKUP($A913,Student_Registration!$B$5:$H$2000,3,0))</f>
        <v/>
      </c>
      <c r="D913" s="65" t="str">
        <f>IF(AND(ISBLANK(A913)),"",VLOOKUP($A913,Student_Registration!$B$5:$H$2000,6,0))</f>
        <v/>
      </c>
      <c r="E913" s="57" t="str">
        <f>IF(AND(ISBLANK(A913)),"",VLOOKUP($A913,Student_Registration!$B$5:$H$2000,4,0))</f>
        <v/>
      </c>
      <c r="F913" s="63" t="str">
        <f>IF(AND(ISBLANK(A913)),"",VLOOKUP($A913,Student_Registration!$B$5:$H$2000,7,0))</f>
        <v/>
      </c>
      <c r="G913" s="63" t="str">
        <f>IF(AND(ISBLANK(A913)),"",VLOOKUP(A913,Student_Registration!$B$5:$H$2000,7,0)-SUMIF($A$5:A913,A913,$H$5:$H$5))</f>
        <v/>
      </c>
      <c r="H913" s="60"/>
      <c r="I913" s="60"/>
      <c r="J913" s="60"/>
      <c r="K913" s="60"/>
      <c r="L913" s="62"/>
    </row>
    <row r="914" spans="1:12" s="41" customFormat="1">
      <c r="A914" s="66"/>
      <c r="B914" s="64" t="str">
        <f>(IF(AND(ISBLANK(A914)),"",VLOOKUP($A914,Student_Registration!$B$5:$H$2000,2,0)))</f>
        <v/>
      </c>
      <c r="C914" s="63" t="str">
        <f>IF(AND(ISBLANK(A914)),"",VLOOKUP($A914,Student_Registration!$B$5:$H$2000,3,0))</f>
        <v/>
      </c>
      <c r="D914" s="65" t="str">
        <f>IF(AND(ISBLANK(A914)),"",VLOOKUP($A914,Student_Registration!$B$5:$H$2000,6,0))</f>
        <v/>
      </c>
      <c r="E914" s="57" t="str">
        <f>IF(AND(ISBLANK(A914)),"",VLOOKUP($A914,Student_Registration!$B$5:$H$2000,4,0))</f>
        <v/>
      </c>
      <c r="F914" s="63" t="str">
        <f>IF(AND(ISBLANK(A914)),"",VLOOKUP($A914,Student_Registration!$B$5:$H$2000,7,0))</f>
        <v/>
      </c>
      <c r="G914" s="63" t="str">
        <f>IF(AND(ISBLANK(A914)),"",VLOOKUP(A914,Student_Registration!$B$5:$H$2000,7,0)-SUMIF($A$5:A914,A914,$H$5:$H$5))</f>
        <v/>
      </c>
      <c r="H914" s="60"/>
      <c r="I914" s="60"/>
      <c r="J914" s="60"/>
      <c r="K914" s="60"/>
      <c r="L914" s="62"/>
    </row>
    <row r="915" spans="1:12" s="41" customFormat="1">
      <c r="A915" s="66"/>
      <c r="B915" s="64" t="str">
        <f>(IF(AND(ISBLANK(A915)),"",VLOOKUP($A915,Student_Registration!$B$5:$H$2000,2,0)))</f>
        <v/>
      </c>
      <c r="C915" s="63" t="str">
        <f>IF(AND(ISBLANK(A915)),"",VLOOKUP($A915,Student_Registration!$B$5:$H$2000,3,0))</f>
        <v/>
      </c>
      <c r="D915" s="65" t="str">
        <f>IF(AND(ISBLANK(A915)),"",VLOOKUP($A915,Student_Registration!$B$5:$H$2000,6,0))</f>
        <v/>
      </c>
      <c r="E915" s="57" t="str">
        <f>IF(AND(ISBLANK(A915)),"",VLOOKUP($A915,Student_Registration!$B$5:$H$2000,4,0))</f>
        <v/>
      </c>
      <c r="F915" s="63" t="str">
        <f>IF(AND(ISBLANK(A915)),"",VLOOKUP($A915,Student_Registration!$B$5:$H$2000,7,0))</f>
        <v/>
      </c>
      <c r="G915" s="63" t="str">
        <f>IF(AND(ISBLANK(A915)),"",VLOOKUP(A915,Student_Registration!$B$5:$H$2000,7,0)-SUMIF($A$5:A915,A915,$H$5:$H$5))</f>
        <v/>
      </c>
      <c r="H915" s="60"/>
      <c r="I915" s="60"/>
      <c r="J915" s="60"/>
      <c r="K915" s="60"/>
      <c r="L915" s="62"/>
    </row>
    <row r="916" spans="1:12" s="41" customFormat="1">
      <c r="A916" s="66"/>
      <c r="B916" s="64" t="str">
        <f>(IF(AND(ISBLANK(A916)),"",VLOOKUP($A916,Student_Registration!$B$5:$H$2000,2,0)))</f>
        <v/>
      </c>
      <c r="C916" s="63" t="str">
        <f>IF(AND(ISBLANK(A916)),"",VLOOKUP($A916,Student_Registration!$B$5:$H$2000,3,0))</f>
        <v/>
      </c>
      <c r="D916" s="65" t="str">
        <f>IF(AND(ISBLANK(A916)),"",VLOOKUP($A916,Student_Registration!$B$5:$H$2000,6,0))</f>
        <v/>
      </c>
      <c r="E916" s="57" t="str">
        <f>IF(AND(ISBLANK(A916)),"",VLOOKUP($A916,Student_Registration!$B$5:$H$2000,4,0))</f>
        <v/>
      </c>
      <c r="F916" s="63" t="str">
        <f>IF(AND(ISBLANK(A916)),"",VLOOKUP($A916,Student_Registration!$B$5:$H$2000,7,0))</f>
        <v/>
      </c>
      <c r="G916" s="63" t="str">
        <f>IF(AND(ISBLANK(A916)),"",VLOOKUP(A916,Student_Registration!$B$5:$H$2000,7,0)-SUMIF($A$5:A916,A916,$H$5:$H$5))</f>
        <v/>
      </c>
      <c r="H916" s="60"/>
      <c r="I916" s="60"/>
      <c r="J916" s="60"/>
      <c r="K916" s="60"/>
      <c r="L916" s="62"/>
    </row>
    <row r="917" spans="1:12" s="41" customFormat="1">
      <c r="A917" s="66"/>
      <c r="B917" s="64" t="str">
        <f>(IF(AND(ISBLANK(A917)),"",VLOOKUP($A917,Student_Registration!$B$5:$H$2000,2,0)))</f>
        <v/>
      </c>
      <c r="C917" s="63" t="str">
        <f>IF(AND(ISBLANK(A917)),"",VLOOKUP($A917,Student_Registration!$B$5:$H$2000,3,0))</f>
        <v/>
      </c>
      <c r="D917" s="65" t="str">
        <f>IF(AND(ISBLANK(A917)),"",VLOOKUP($A917,Student_Registration!$B$5:$H$2000,6,0))</f>
        <v/>
      </c>
      <c r="E917" s="57" t="str">
        <f>IF(AND(ISBLANK(A917)),"",VLOOKUP($A917,Student_Registration!$B$5:$H$2000,4,0))</f>
        <v/>
      </c>
      <c r="F917" s="63" t="str">
        <f>IF(AND(ISBLANK(A917)),"",VLOOKUP($A917,Student_Registration!$B$5:$H$2000,7,0))</f>
        <v/>
      </c>
      <c r="G917" s="63" t="str">
        <f>IF(AND(ISBLANK(A917)),"",VLOOKUP(A917,Student_Registration!$B$5:$H$2000,7,0)-SUMIF($A$5:A917,A917,$H$5:$H$5))</f>
        <v/>
      </c>
      <c r="H917" s="60"/>
      <c r="I917" s="60"/>
      <c r="J917" s="60"/>
      <c r="K917" s="60"/>
      <c r="L917" s="62"/>
    </row>
    <row r="918" spans="1:12" s="41" customFormat="1">
      <c r="A918" s="66"/>
      <c r="B918" s="64" t="str">
        <f>(IF(AND(ISBLANK(A918)),"",VLOOKUP($A918,Student_Registration!$B$5:$H$2000,2,0)))</f>
        <v/>
      </c>
      <c r="C918" s="63" t="str">
        <f>IF(AND(ISBLANK(A918)),"",VLOOKUP($A918,Student_Registration!$B$5:$H$2000,3,0))</f>
        <v/>
      </c>
      <c r="D918" s="65" t="str">
        <f>IF(AND(ISBLANK(A918)),"",VLOOKUP($A918,Student_Registration!$B$5:$H$2000,6,0))</f>
        <v/>
      </c>
      <c r="E918" s="57" t="str">
        <f>IF(AND(ISBLANK(A918)),"",VLOOKUP($A918,Student_Registration!$B$5:$H$2000,4,0))</f>
        <v/>
      </c>
      <c r="F918" s="63" t="str">
        <f>IF(AND(ISBLANK(A918)),"",VLOOKUP($A918,Student_Registration!$B$5:$H$2000,7,0))</f>
        <v/>
      </c>
      <c r="G918" s="63" t="str">
        <f>IF(AND(ISBLANK(A918)),"",VLOOKUP(A918,Student_Registration!$B$5:$H$2000,7,0)-SUMIF($A$5:A918,A918,$H$5:$H$5))</f>
        <v/>
      </c>
      <c r="H918" s="60"/>
      <c r="I918" s="60"/>
      <c r="J918" s="60"/>
      <c r="K918" s="60"/>
      <c r="L918" s="62"/>
    </row>
    <row r="919" spans="1:12" s="41" customFormat="1">
      <c r="A919" s="66"/>
      <c r="B919" s="64" t="str">
        <f>(IF(AND(ISBLANK(A919)),"",VLOOKUP($A919,Student_Registration!$B$5:$H$2000,2,0)))</f>
        <v/>
      </c>
      <c r="C919" s="63" t="str">
        <f>IF(AND(ISBLANK(A919)),"",VLOOKUP($A919,Student_Registration!$B$5:$H$2000,3,0))</f>
        <v/>
      </c>
      <c r="D919" s="65" t="str">
        <f>IF(AND(ISBLANK(A919)),"",VLOOKUP($A919,Student_Registration!$B$5:$H$2000,6,0))</f>
        <v/>
      </c>
      <c r="E919" s="57" t="str">
        <f>IF(AND(ISBLANK(A919)),"",VLOOKUP($A919,Student_Registration!$B$5:$H$2000,4,0))</f>
        <v/>
      </c>
      <c r="F919" s="63" t="str">
        <f>IF(AND(ISBLANK(A919)),"",VLOOKUP($A919,Student_Registration!$B$5:$H$2000,7,0))</f>
        <v/>
      </c>
      <c r="G919" s="63" t="str">
        <f>IF(AND(ISBLANK(A919)),"",VLOOKUP(A919,Student_Registration!$B$5:$H$2000,7,0)-SUMIF($A$5:A919,A919,$H$5:$H$5))</f>
        <v/>
      </c>
      <c r="H919" s="60"/>
      <c r="I919" s="60"/>
      <c r="J919" s="60"/>
      <c r="K919" s="60"/>
      <c r="L919" s="62"/>
    </row>
    <row r="920" spans="1:12" s="41" customFormat="1">
      <c r="A920" s="66"/>
      <c r="B920" s="64" t="str">
        <f>(IF(AND(ISBLANK(A920)),"",VLOOKUP($A920,Student_Registration!$B$5:$H$2000,2,0)))</f>
        <v/>
      </c>
      <c r="C920" s="63" t="str">
        <f>IF(AND(ISBLANK(A920)),"",VLOOKUP($A920,Student_Registration!$B$5:$H$2000,3,0))</f>
        <v/>
      </c>
      <c r="D920" s="65" t="str">
        <f>IF(AND(ISBLANK(A920)),"",VLOOKUP($A920,Student_Registration!$B$5:$H$2000,6,0))</f>
        <v/>
      </c>
      <c r="E920" s="57" t="str">
        <f>IF(AND(ISBLANK(A920)),"",VLOOKUP($A920,Student_Registration!$B$5:$H$2000,4,0))</f>
        <v/>
      </c>
      <c r="F920" s="63" t="str">
        <f>IF(AND(ISBLANK(A920)),"",VLOOKUP($A920,Student_Registration!$B$5:$H$2000,7,0))</f>
        <v/>
      </c>
      <c r="G920" s="63" t="str">
        <f>IF(AND(ISBLANK(A920)),"",VLOOKUP(A920,Student_Registration!$B$5:$H$2000,7,0)-SUMIF($A$5:A920,A920,$H$5:$H$5))</f>
        <v/>
      </c>
      <c r="H920" s="60"/>
      <c r="I920" s="60"/>
      <c r="J920" s="60"/>
      <c r="K920" s="60"/>
      <c r="L920" s="62"/>
    </row>
    <row r="921" spans="1:12" s="41" customFormat="1">
      <c r="A921" s="66"/>
      <c r="B921" s="64" t="str">
        <f>(IF(AND(ISBLANK(A921)),"",VLOOKUP($A921,Student_Registration!$B$5:$H$2000,2,0)))</f>
        <v/>
      </c>
      <c r="C921" s="63" t="str">
        <f>IF(AND(ISBLANK(A921)),"",VLOOKUP($A921,Student_Registration!$B$5:$H$2000,3,0))</f>
        <v/>
      </c>
      <c r="D921" s="65" t="str">
        <f>IF(AND(ISBLANK(A921)),"",VLOOKUP($A921,Student_Registration!$B$5:$H$2000,6,0))</f>
        <v/>
      </c>
      <c r="E921" s="57" t="str">
        <f>IF(AND(ISBLANK(A921)),"",VLOOKUP($A921,Student_Registration!$B$5:$H$2000,4,0))</f>
        <v/>
      </c>
      <c r="F921" s="63" t="str">
        <f>IF(AND(ISBLANK(A921)),"",VLOOKUP($A921,Student_Registration!$B$5:$H$2000,7,0))</f>
        <v/>
      </c>
      <c r="G921" s="63" t="str">
        <f>IF(AND(ISBLANK(A921)),"",VLOOKUP(A921,Student_Registration!$B$5:$H$2000,7,0)-SUMIF($A$5:A921,A921,$H$5:$H$5))</f>
        <v/>
      </c>
      <c r="H921" s="60"/>
      <c r="I921" s="60"/>
      <c r="J921" s="60"/>
      <c r="K921" s="60"/>
      <c r="L921" s="62"/>
    </row>
    <row r="922" spans="1:12" s="41" customFormat="1">
      <c r="A922" s="66"/>
      <c r="B922" s="64" t="str">
        <f>(IF(AND(ISBLANK(A922)),"",VLOOKUP($A922,Student_Registration!$B$5:$H$2000,2,0)))</f>
        <v/>
      </c>
      <c r="C922" s="63" t="str">
        <f>IF(AND(ISBLANK(A922)),"",VLOOKUP($A922,Student_Registration!$B$5:$H$2000,3,0))</f>
        <v/>
      </c>
      <c r="D922" s="65" t="str">
        <f>IF(AND(ISBLANK(A922)),"",VLOOKUP($A922,Student_Registration!$B$5:$H$2000,6,0))</f>
        <v/>
      </c>
      <c r="E922" s="57" t="str">
        <f>IF(AND(ISBLANK(A922)),"",VLOOKUP($A922,Student_Registration!$B$5:$H$2000,4,0))</f>
        <v/>
      </c>
      <c r="F922" s="63" t="str">
        <f>IF(AND(ISBLANK(A922)),"",VLOOKUP($A922,Student_Registration!$B$5:$H$2000,7,0))</f>
        <v/>
      </c>
      <c r="G922" s="63" t="str">
        <f>IF(AND(ISBLANK(A922)),"",VLOOKUP(A922,Student_Registration!$B$5:$H$2000,7,0)-SUMIF($A$5:A922,A922,$H$5:$H$5))</f>
        <v/>
      </c>
      <c r="H922" s="60"/>
      <c r="I922" s="60"/>
      <c r="J922" s="60"/>
      <c r="K922" s="60"/>
      <c r="L922" s="62"/>
    </row>
    <row r="923" spans="1:12" s="41" customFormat="1">
      <c r="A923" s="66"/>
      <c r="B923" s="64" t="str">
        <f>(IF(AND(ISBLANK(A923)),"",VLOOKUP($A923,Student_Registration!$B$5:$H$2000,2,0)))</f>
        <v/>
      </c>
      <c r="C923" s="63" t="str">
        <f>IF(AND(ISBLANK(A923)),"",VLOOKUP($A923,Student_Registration!$B$5:$H$2000,3,0))</f>
        <v/>
      </c>
      <c r="D923" s="65" t="str">
        <f>IF(AND(ISBLANK(A923)),"",VLOOKUP($A923,Student_Registration!$B$5:$H$2000,6,0))</f>
        <v/>
      </c>
      <c r="E923" s="57" t="str">
        <f>IF(AND(ISBLANK(A923)),"",VLOOKUP($A923,Student_Registration!$B$5:$H$2000,4,0))</f>
        <v/>
      </c>
      <c r="F923" s="63" t="str">
        <f>IF(AND(ISBLANK(A923)),"",VLOOKUP($A923,Student_Registration!$B$5:$H$2000,7,0))</f>
        <v/>
      </c>
      <c r="G923" s="63" t="str">
        <f>IF(AND(ISBLANK(A923)),"",VLOOKUP(A923,Student_Registration!$B$5:$H$2000,7,0)-SUMIF($A$5:A923,A923,$H$5:$H$5))</f>
        <v/>
      </c>
      <c r="H923" s="60"/>
      <c r="I923" s="60"/>
      <c r="J923" s="60"/>
      <c r="K923" s="60"/>
      <c r="L923" s="62"/>
    </row>
    <row r="924" spans="1:12" s="41" customFormat="1">
      <c r="A924" s="66"/>
      <c r="B924" s="64" t="str">
        <f>(IF(AND(ISBLANK(A924)),"",VLOOKUP($A924,Student_Registration!$B$5:$H$2000,2,0)))</f>
        <v/>
      </c>
      <c r="C924" s="63" t="str">
        <f>IF(AND(ISBLANK(A924)),"",VLOOKUP($A924,Student_Registration!$B$5:$H$2000,3,0))</f>
        <v/>
      </c>
      <c r="D924" s="65" t="str">
        <f>IF(AND(ISBLANK(A924)),"",VLOOKUP($A924,Student_Registration!$B$5:$H$2000,6,0))</f>
        <v/>
      </c>
      <c r="E924" s="57" t="str">
        <f>IF(AND(ISBLANK(A924)),"",VLOOKUP($A924,Student_Registration!$B$5:$H$2000,4,0))</f>
        <v/>
      </c>
      <c r="F924" s="63" t="str">
        <f>IF(AND(ISBLANK(A924)),"",VLOOKUP($A924,Student_Registration!$B$5:$H$2000,7,0))</f>
        <v/>
      </c>
      <c r="G924" s="63" t="str">
        <f>IF(AND(ISBLANK(A924)),"",VLOOKUP(A924,Student_Registration!$B$5:$H$2000,7,0)-SUMIF($A$5:A924,A924,$H$5:$H$5))</f>
        <v/>
      </c>
      <c r="H924" s="60"/>
      <c r="I924" s="60"/>
      <c r="J924" s="60"/>
      <c r="K924" s="60"/>
      <c r="L924" s="62"/>
    </row>
    <row r="925" spans="1:12" s="41" customFormat="1">
      <c r="A925" s="66"/>
      <c r="B925" s="64" t="str">
        <f>(IF(AND(ISBLANK(A925)),"",VLOOKUP($A925,Student_Registration!$B$5:$H$2000,2,0)))</f>
        <v/>
      </c>
      <c r="C925" s="63" t="str">
        <f>IF(AND(ISBLANK(A925)),"",VLOOKUP($A925,Student_Registration!$B$5:$H$2000,3,0))</f>
        <v/>
      </c>
      <c r="D925" s="65" t="str">
        <f>IF(AND(ISBLANK(A925)),"",VLOOKUP($A925,Student_Registration!$B$5:$H$2000,6,0))</f>
        <v/>
      </c>
      <c r="E925" s="57" t="str">
        <f>IF(AND(ISBLANK(A925)),"",VLOOKUP($A925,Student_Registration!$B$5:$H$2000,4,0))</f>
        <v/>
      </c>
      <c r="F925" s="63" t="str">
        <f>IF(AND(ISBLANK(A925)),"",VLOOKUP($A925,Student_Registration!$B$5:$H$2000,7,0))</f>
        <v/>
      </c>
      <c r="G925" s="63" t="str">
        <f>IF(AND(ISBLANK(A925)),"",VLOOKUP(A925,Student_Registration!$B$5:$H$2000,7,0)-SUMIF($A$5:A925,A925,$H$5:$H$5))</f>
        <v/>
      </c>
      <c r="H925" s="60"/>
      <c r="I925" s="60"/>
      <c r="J925" s="60"/>
      <c r="K925" s="60"/>
      <c r="L925" s="62"/>
    </row>
    <row r="926" spans="1:12" s="41" customFormat="1">
      <c r="A926" s="66"/>
      <c r="B926" s="64" t="str">
        <f>(IF(AND(ISBLANK(A926)),"",VLOOKUP($A926,Student_Registration!$B$5:$H$2000,2,0)))</f>
        <v/>
      </c>
      <c r="C926" s="63" t="str">
        <f>IF(AND(ISBLANK(A926)),"",VLOOKUP($A926,Student_Registration!$B$5:$H$2000,3,0))</f>
        <v/>
      </c>
      <c r="D926" s="65" t="str">
        <f>IF(AND(ISBLANK(A926)),"",VLOOKUP($A926,Student_Registration!$B$5:$H$2000,6,0))</f>
        <v/>
      </c>
      <c r="E926" s="57" t="str">
        <f>IF(AND(ISBLANK(A926)),"",VLOOKUP($A926,Student_Registration!$B$5:$H$2000,4,0))</f>
        <v/>
      </c>
      <c r="F926" s="63" t="str">
        <f>IF(AND(ISBLANK(A926)),"",VLOOKUP($A926,Student_Registration!$B$5:$H$2000,7,0))</f>
        <v/>
      </c>
      <c r="G926" s="63" t="str">
        <f>IF(AND(ISBLANK(A926)),"",VLOOKUP(A926,Student_Registration!$B$5:$H$2000,7,0)-SUMIF($A$5:A926,A926,$H$5:$H$5))</f>
        <v/>
      </c>
      <c r="H926" s="60"/>
      <c r="I926" s="60"/>
      <c r="J926" s="60"/>
      <c r="K926" s="60"/>
      <c r="L926" s="62"/>
    </row>
    <row r="927" spans="1:12" s="41" customFormat="1">
      <c r="A927" s="66"/>
      <c r="B927" s="64" t="str">
        <f>(IF(AND(ISBLANK(A927)),"",VLOOKUP($A927,Student_Registration!$B$5:$H$2000,2,0)))</f>
        <v/>
      </c>
      <c r="C927" s="63" t="str">
        <f>IF(AND(ISBLANK(A927)),"",VLOOKUP($A927,Student_Registration!$B$5:$H$2000,3,0))</f>
        <v/>
      </c>
      <c r="D927" s="65" t="str">
        <f>IF(AND(ISBLANK(A927)),"",VLOOKUP($A927,Student_Registration!$B$5:$H$2000,6,0))</f>
        <v/>
      </c>
      <c r="E927" s="57" t="str">
        <f>IF(AND(ISBLANK(A927)),"",VLOOKUP($A927,Student_Registration!$B$5:$H$2000,4,0))</f>
        <v/>
      </c>
      <c r="F927" s="63" t="str">
        <f>IF(AND(ISBLANK(A927)),"",VLOOKUP($A927,Student_Registration!$B$5:$H$2000,7,0))</f>
        <v/>
      </c>
      <c r="G927" s="63" t="str">
        <f>IF(AND(ISBLANK(A927)),"",VLOOKUP(A927,Student_Registration!$B$5:$H$2000,7,0)-SUMIF($A$5:A927,A927,$H$5:$H$5))</f>
        <v/>
      </c>
      <c r="H927" s="60"/>
      <c r="I927" s="60"/>
      <c r="J927" s="60"/>
      <c r="K927" s="60"/>
      <c r="L927" s="62"/>
    </row>
    <row r="928" spans="1:12" s="41" customFormat="1">
      <c r="A928" s="66"/>
      <c r="B928" s="64" t="str">
        <f>(IF(AND(ISBLANK(A928)),"",VLOOKUP($A928,Student_Registration!$B$5:$H$2000,2,0)))</f>
        <v/>
      </c>
      <c r="C928" s="63" t="str">
        <f>IF(AND(ISBLANK(A928)),"",VLOOKUP($A928,Student_Registration!$B$5:$H$2000,3,0))</f>
        <v/>
      </c>
      <c r="D928" s="65" t="str">
        <f>IF(AND(ISBLANK(A928)),"",VLOOKUP($A928,Student_Registration!$B$5:$H$2000,6,0))</f>
        <v/>
      </c>
      <c r="E928" s="57" t="str">
        <f>IF(AND(ISBLANK(A928)),"",VLOOKUP($A928,Student_Registration!$B$5:$H$2000,4,0))</f>
        <v/>
      </c>
      <c r="F928" s="63" t="str">
        <f>IF(AND(ISBLANK(A928)),"",VLOOKUP($A928,Student_Registration!$B$5:$H$2000,7,0))</f>
        <v/>
      </c>
      <c r="G928" s="63" t="str">
        <f>IF(AND(ISBLANK(A928)),"",VLOOKUP(A928,Student_Registration!$B$5:$H$2000,7,0)-SUMIF($A$5:A928,A928,$H$5:$H$5))</f>
        <v/>
      </c>
      <c r="H928" s="60"/>
      <c r="I928" s="60"/>
      <c r="J928" s="60"/>
      <c r="K928" s="60"/>
      <c r="L928" s="62"/>
    </row>
    <row r="929" spans="1:12" s="41" customFormat="1">
      <c r="A929" s="66"/>
      <c r="B929" s="64" t="str">
        <f>(IF(AND(ISBLANK(A929)),"",VLOOKUP($A929,Student_Registration!$B$5:$H$2000,2,0)))</f>
        <v/>
      </c>
      <c r="C929" s="63" t="str">
        <f>IF(AND(ISBLANK(A929)),"",VLOOKUP($A929,Student_Registration!$B$5:$H$2000,3,0))</f>
        <v/>
      </c>
      <c r="D929" s="65" t="str">
        <f>IF(AND(ISBLANK(A929)),"",VLOOKUP($A929,Student_Registration!$B$5:$H$2000,6,0))</f>
        <v/>
      </c>
      <c r="E929" s="57" t="str">
        <f>IF(AND(ISBLANK(A929)),"",VLOOKUP($A929,Student_Registration!$B$5:$H$2000,4,0))</f>
        <v/>
      </c>
      <c r="F929" s="63" t="str">
        <f>IF(AND(ISBLANK(A929)),"",VLOOKUP($A929,Student_Registration!$B$5:$H$2000,7,0))</f>
        <v/>
      </c>
      <c r="G929" s="63" t="str">
        <f>IF(AND(ISBLANK(A929)),"",VLOOKUP(A929,Student_Registration!$B$5:$H$2000,7,0)-SUMIF($A$5:A929,A929,$H$5:$H$5))</f>
        <v/>
      </c>
      <c r="H929" s="60"/>
      <c r="I929" s="60"/>
      <c r="J929" s="60"/>
      <c r="K929" s="60"/>
      <c r="L929" s="62"/>
    </row>
    <row r="930" spans="1:12" s="41" customFormat="1">
      <c r="A930" s="66"/>
      <c r="B930" s="64" t="str">
        <f>(IF(AND(ISBLANK(A930)),"",VLOOKUP($A930,Student_Registration!$B$5:$H$2000,2,0)))</f>
        <v/>
      </c>
      <c r="C930" s="63" t="str">
        <f>IF(AND(ISBLANK(A930)),"",VLOOKUP($A930,Student_Registration!$B$5:$H$2000,3,0))</f>
        <v/>
      </c>
      <c r="D930" s="65" t="str">
        <f>IF(AND(ISBLANK(A930)),"",VLOOKUP($A930,Student_Registration!$B$5:$H$2000,6,0))</f>
        <v/>
      </c>
      <c r="E930" s="57" t="str">
        <f>IF(AND(ISBLANK(A930)),"",VLOOKUP($A930,Student_Registration!$B$5:$H$2000,4,0))</f>
        <v/>
      </c>
      <c r="F930" s="63" t="str">
        <f>IF(AND(ISBLANK(A930)),"",VLOOKUP($A930,Student_Registration!$B$5:$H$2000,7,0))</f>
        <v/>
      </c>
      <c r="G930" s="63" t="str">
        <f>IF(AND(ISBLANK(A930)),"",VLOOKUP(A930,Student_Registration!$B$5:$H$2000,7,0)-SUMIF($A$5:A930,A930,$H$5:$H$5))</f>
        <v/>
      </c>
      <c r="H930" s="60"/>
      <c r="I930" s="60"/>
      <c r="J930" s="60"/>
      <c r="K930" s="60"/>
      <c r="L930" s="62"/>
    </row>
    <row r="931" spans="1:12" s="41" customFormat="1">
      <c r="A931" s="66"/>
      <c r="B931" s="64" t="str">
        <f>(IF(AND(ISBLANK(A931)),"",VLOOKUP($A931,Student_Registration!$B$5:$H$2000,2,0)))</f>
        <v/>
      </c>
      <c r="C931" s="63" t="str">
        <f>IF(AND(ISBLANK(A931)),"",VLOOKUP($A931,Student_Registration!$B$5:$H$2000,3,0))</f>
        <v/>
      </c>
      <c r="D931" s="65" t="str">
        <f>IF(AND(ISBLANK(A931)),"",VLOOKUP($A931,Student_Registration!$B$5:$H$2000,6,0))</f>
        <v/>
      </c>
      <c r="E931" s="57" t="str">
        <f>IF(AND(ISBLANK(A931)),"",VLOOKUP($A931,Student_Registration!$B$5:$H$2000,4,0))</f>
        <v/>
      </c>
      <c r="F931" s="63" t="str">
        <f>IF(AND(ISBLANK(A931)),"",VLOOKUP($A931,Student_Registration!$B$5:$H$2000,7,0))</f>
        <v/>
      </c>
      <c r="G931" s="63" t="str">
        <f>IF(AND(ISBLANK(A931)),"",VLOOKUP(A931,Student_Registration!$B$5:$H$2000,7,0)-SUMIF($A$5:A931,A931,$H$5:$H$5))</f>
        <v/>
      </c>
      <c r="H931" s="60"/>
      <c r="I931" s="60"/>
      <c r="J931" s="60"/>
      <c r="K931" s="60"/>
      <c r="L931" s="62"/>
    </row>
    <row r="932" spans="1:12" s="41" customFormat="1">
      <c r="A932" s="66"/>
      <c r="B932" s="64" t="str">
        <f>(IF(AND(ISBLANK(A932)),"",VLOOKUP($A932,Student_Registration!$B$5:$H$2000,2,0)))</f>
        <v/>
      </c>
      <c r="C932" s="63" t="str">
        <f>IF(AND(ISBLANK(A932)),"",VLOOKUP($A932,Student_Registration!$B$5:$H$2000,3,0))</f>
        <v/>
      </c>
      <c r="D932" s="65" t="str">
        <f>IF(AND(ISBLANK(A932)),"",VLOOKUP($A932,Student_Registration!$B$5:$H$2000,6,0))</f>
        <v/>
      </c>
      <c r="E932" s="57" t="str">
        <f>IF(AND(ISBLANK(A932)),"",VLOOKUP($A932,Student_Registration!$B$5:$H$2000,4,0))</f>
        <v/>
      </c>
      <c r="F932" s="63" t="str">
        <f>IF(AND(ISBLANK(A932)),"",VLOOKUP($A932,Student_Registration!$B$5:$H$2000,7,0))</f>
        <v/>
      </c>
      <c r="G932" s="63" t="str">
        <f>IF(AND(ISBLANK(A932)),"",VLOOKUP(A932,Student_Registration!$B$5:$H$2000,7,0)-SUMIF($A$5:A932,A932,$H$5:$H$5))</f>
        <v/>
      </c>
      <c r="H932" s="60"/>
      <c r="I932" s="60"/>
      <c r="J932" s="60"/>
      <c r="K932" s="60"/>
      <c r="L932" s="62"/>
    </row>
    <row r="933" spans="1:12" s="41" customFormat="1">
      <c r="A933" s="66"/>
      <c r="B933" s="64" t="str">
        <f>(IF(AND(ISBLANK(A933)),"",VLOOKUP($A933,Student_Registration!$B$5:$H$2000,2,0)))</f>
        <v/>
      </c>
      <c r="C933" s="63" t="str">
        <f>IF(AND(ISBLANK(A933)),"",VLOOKUP($A933,Student_Registration!$B$5:$H$2000,3,0))</f>
        <v/>
      </c>
      <c r="D933" s="65" t="str">
        <f>IF(AND(ISBLANK(A933)),"",VLOOKUP($A933,Student_Registration!$B$5:$H$2000,6,0))</f>
        <v/>
      </c>
      <c r="E933" s="57" t="str">
        <f>IF(AND(ISBLANK(A933)),"",VLOOKUP($A933,Student_Registration!$B$5:$H$2000,4,0))</f>
        <v/>
      </c>
      <c r="F933" s="63" t="str">
        <f>IF(AND(ISBLANK(A933)),"",VLOOKUP($A933,Student_Registration!$B$5:$H$2000,7,0))</f>
        <v/>
      </c>
      <c r="G933" s="63" t="str">
        <f>IF(AND(ISBLANK(A933)),"",VLOOKUP(A933,Student_Registration!$B$5:$H$2000,7,0)-SUMIF($A$5:A933,A933,$H$5:$H$5))</f>
        <v/>
      </c>
      <c r="H933" s="60"/>
      <c r="I933" s="60"/>
      <c r="J933" s="60"/>
      <c r="K933" s="60"/>
      <c r="L933" s="62"/>
    </row>
    <row r="934" spans="1:12" s="41" customFormat="1">
      <c r="A934" s="66"/>
      <c r="B934" s="64" t="str">
        <f>(IF(AND(ISBLANK(A934)),"",VLOOKUP($A934,Student_Registration!$B$5:$H$2000,2,0)))</f>
        <v/>
      </c>
      <c r="C934" s="63" t="str">
        <f>IF(AND(ISBLANK(A934)),"",VLOOKUP($A934,Student_Registration!$B$5:$H$2000,3,0))</f>
        <v/>
      </c>
      <c r="D934" s="65" t="str">
        <f>IF(AND(ISBLANK(A934)),"",VLOOKUP($A934,Student_Registration!$B$5:$H$2000,6,0))</f>
        <v/>
      </c>
      <c r="E934" s="57" t="str">
        <f>IF(AND(ISBLANK(A934)),"",VLOOKUP($A934,Student_Registration!$B$5:$H$2000,4,0))</f>
        <v/>
      </c>
      <c r="F934" s="63" t="str">
        <f>IF(AND(ISBLANK(A934)),"",VLOOKUP($A934,Student_Registration!$B$5:$H$2000,7,0))</f>
        <v/>
      </c>
      <c r="G934" s="63" t="str">
        <f>IF(AND(ISBLANK(A934)),"",VLOOKUP(A934,Student_Registration!$B$5:$H$2000,7,0)-SUMIF($A$5:A934,A934,$H$5:$H$5))</f>
        <v/>
      </c>
      <c r="H934" s="60"/>
      <c r="I934" s="60"/>
      <c r="J934" s="60"/>
      <c r="K934" s="60"/>
      <c r="L934" s="62"/>
    </row>
    <row r="935" spans="1:12" s="41" customFormat="1">
      <c r="A935" s="66"/>
      <c r="B935" s="64" t="str">
        <f>(IF(AND(ISBLANK(A935)),"",VLOOKUP($A935,Student_Registration!$B$5:$H$2000,2,0)))</f>
        <v/>
      </c>
      <c r="C935" s="63" t="str">
        <f>IF(AND(ISBLANK(A935)),"",VLOOKUP($A935,Student_Registration!$B$5:$H$2000,3,0))</f>
        <v/>
      </c>
      <c r="D935" s="65" t="str">
        <f>IF(AND(ISBLANK(A935)),"",VLOOKUP($A935,Student_Registration!$B$5:$H$2000,6,0))</f>
        <v/>
      </c>
      <c r="E935" s="57" t="str">
        <f>IF(AND(ISBLANK(A935)),"",VLOOKUP($A935,Student_Registration!$B$5:$H$2000,4,0))</f>
        <v/>
      </c>
      <c r="F935" s="63" t="str">
        <f>IF(AND(ISBLANK(A935)),"",VLOOKUP($A935,Student_Registration!$B$5:$H$2000,7,0))</f>
        <v/>
      </c>
      <c r="G935" s="63" t="str">
        <f>IF(AND(ISBLANK(A935)),"",VLOOKUP(A935,Student_Registration!$B$5:$H$2000,7,0)-SUMIF($A$5:A935,A935,$H$5:$H$5))</f>
        <v/>
      </c>
      <c r="H935" s="60"/>
      <c r="I935" s="60"/>
      <c r="J935" s="60"/>
      <c r="K935" s="60"/>
      <c r="L935" s="62"/>
    </row>
    <row r="936" spans="1:12" s="41" customFormat="1">
      <c r="A936" s="66"/>
      <c r="B936" s="64" t="str">
        <f>(IF(AND(ISBLANK(A936)),"",VLOOKUP($A936,Student_Registration!$B$5:$H$2000,2,0)))</f>
        <v/>
      </c>
      <c r="C936" s="63" t="str">
        <f>IF(AND(ISBLANK(A936)),"",VLOOKUP($A936,Student_Registration!$B$5:$H$2000,3,0))</f>
        <v/>
      </c>
      <c r="D936" s="65" t="str">
        <f>IF(AND(ISBLANK(A936)),"",VLOOKUP($A936,Student_Registration!$B$5:$H$2000,6,0))</f>
        <v/>
      </c>
      <c r="E936" s="57" t="str">
        <f>IF(AND(ISBLANK(A936)),"",VLOOKUP($A936,Student_Registration!$B$5:$H$2000,4,0))</f>
        <v/>
      </c>
      <c r="F936" s="63" t="str">
        <f>IF(AND(ISBLANK(A936)),"",VLOOKUP($A936,Student_Registration!$B$5:$H$2000,7,0))</f>
        <v/>
      </c>
      <c r="G936" s="63" t="str">
        <f>IF(AND(ISBLANK(A936)),"",VLOOKUP(A936,Student_Registration!$B$5:$H$2000,7,0)-SUMIF($A$5:A936,A936,$H$5:$H$5))</f>
        <v/>
      </c>
      <c r="H936" s="60"/>
      <c r="I936" s="60"/>
      <c r="J936" s="60"/>
      <c r="K936" s="60"/>
      <c r="L936" s="62"/>
    </row>
    <row r="937" spans="1:12" s="41" customFormat="1">
      <c r="A937" s="66"/>
      <c r="B937" s="64" t="str">
        <f>(IF(AND(ISBLANK(A937)),"",VLOOKUP($A937,Student_Registration!$B$5:$H$2000,2,0)))</f>
        <v/>
      </c>
      <c r="C937" s="63" t="str">
        <f>IF(AND(ISBLANK(A937)),"",VLOOKUP($A937,Student_Registration!$B$5:$H$2000,3,0))</f>
        <v/>
      </c>
      <c r="D937" s="65" t="str">
        <f>IF(AND(ISBLANK(A937)),"",VLOOKUP($A937,Student_Registration!$B$5:$H$2000,6,0))</f>
        <v/>
      </c>
      <c r="E937" s="57" t="str">
        <f>IF(AND(ISBLANK(A937)),"",VLOOKUP($A937,Student_Registration!$B$5:$H$2000,4,0))</f>
        <v/>
      </c>
      <c r="F937" s="63" t="str">
        <f>IF(AND(ISBLANK(A937)),"",VLOOKUP($A937,Student_Registration!$B$5:$H$2000,7,0))</f>
        <v/>
      </c>
      <c r="G937" s="63" t="str">
        <f>IF(AND(ISBLANK(A937)),"",VLOOKUP(A937,Student_Registration!$B$5:$H$2000,7,0)-SUMIF($A$5:A937,A937,$H$5:$H$5))</f>
        <v/>
      </c>
      <c r="H937" s="60"/>
      <c r="I937" s="60"/>
      <c r="J937" s="60"/>
      <c r="K937" s="60"/>
      <c r="L937" s="62"/>
    </row>
    <row r="938" spans="1:12" s="41" customFormat="1">
      <c r="A938" s="66"/>
      <c r="B938" s="64" t="str">
        <f>(IF(AND(ISBLANK(A938)),"",VLOOKUP($A938,Student_Registration!$B$5:$H$2000,2,0)))</f>
        <v/>
      </c>
      <c r="C938" s="63" t="str">
        <f>IF(AND(ISBLANK(A938)),"",VLOOKUP($A938,Student_Registration!$B$5:$H$2000,3,0))</f>
        <v/>
      </c>
      <c r="D938" s="65" t="str">
        <f>IF(AND(ISBLANK(A938)),"",VLOOKUP($A938,Student_Registration!$B$5:$H$2000,6,0))</f>
        <v/>
      </c>
      <c r="E938" s="57" t="str">
        <f>IF(AND(ISBLANK(A938)),"",VLOOKUP($A938,Student_Registration!$B$5:$H$2000,4,0))</f>
        <v/>
      </c>
      <c r="F938" s="63" t="str">
        <f>IF(AND(ISBLANK(A938)),"",VLOOKUP($A938,Student_Registration!$B$5:$H$2000,7,0))</f>
        <v/>
      </c>
      <c r="G938" s="63" t="str">
        <f>IF(AND(ISBLANK(A938)),"",VLOOKUP(A938,Student_Registration!$B$5:$H$2000,7,0)-SUMIF($A$5:A938,A938,$H$5:$H$5))</f>
        <v/>
      </c>
      <c r="H938" s="60"/>
      <c r="I938" s="60"/>
      <c r="J938" s="60"/>
      <c r="K938" s="60"/>
      <c r="L938" s="62"/>
    </row>
    <row r="939" spans="1:12" s="41" customFormat="1">
      <c r="A939" s="66"/>
      <c r="B939" s="64" t="str">
        <f>(IF(AND(ISBLANK(A939)),"",VLOOKUP($A939,Student_Registration!$B$5:$H$2000,2,0)))</f>
        <v/>
      </c>
      <c r="C939" s="63" t="str">
        <f>IF(AND(ISBLANK(A939)),"",VLOOKUP($A939,Student_Registration!$B$5:$H$2000,3,0))</f>
        <v/>
      </c>
      <c r="D939" s="65" t="str">
        <f>IF(AND(ISBLANK(A939)),"",VLOOKUP($A939,Student_Registration!$B$5:$H$2000,6,0))</f>
        <v/>
      </c>
      <c r="E939" s="57" t="str">
        <f>IF(AND(ISBLANK(A939)),"",VLOOKUP($A939,Student_Registration!$B$5:$H$2000,4,0))</f>
        <v/>
      </c>
      <c r="F939" s="63" t="str">
        <f>IF(AND(ISBLANK(A939)),"",VLOOKUP($A939,Student_Registration!$B$5:$H$2000,7,0))</f>
        <v/>
      </c>
      <c r="G939" s="63" t="str">
        <f>IF(AND(ISBLANK(A939)),"",VLOOKUP(A939,Student_Registration!$B$5:$H$2000,7,0)-SUMIF($A$5:A939,A939,$H$5:$H$5))</f>
        <v/>
      </c>
      <c r="H939" s="60"/>
      <c r="I939" s="60"/>
      <c r="J939" s="60"/>
      <c r="K939" s="60"/>
      <c r="L939" s="62"/>
    </row>
    <row r="940" spans="1:12" s="41" customFormat="1">
      <c r="A940" s="66"/>
      <c r="B940" s="64" t="str">
        <f>(IF(AND(ISBLANK(A940)),"",VLOOKUP($A940,Student_Registration!$B$5:$H$2000,2,0)))</f>
        <v/>
      </c>
      <c r="C940" s="63" t="str">
        <f>IF(AND(ISBLANK(A940)),"",VLOOKUP($A940,Student_Registration!$B$5:$H$2000,3,0))</f>
        <v/>
      </c>
      <c r="D940" s="65" t="str">
        <f>IF(AND(ISBLANK(A940)),"",VLOOKUP($A940,Student_Registration!$B$5:$H$2000,6,0))</f>
        <v/>
      </c>
      <c r="E940" s="57" t="str">
        <f>IF(AND(ISBLANK(A940)),"",VLOOKUP($A940,Student_Registration!$B$5:$H$2000,4,0))</f>
        <v/>
      </c>
      <c r="F940" s="63" t="str">
        <f>IF(AND(ISBLANK(A940)),"",VLOOKUP($A940,Student_Registration!$B$5:$H$2000,7,0))</f>
        <v/>
      </c>
      <c r="G940" s="63" t="str">
        <f>IF(AND(ISBLANK(A940)),"",VLOOKUP(A940,Student_Registration!$B$5:$H$2000,7,0)-SUMIF($A$5:A940,A940,$H$5:$H$5))</f>
        <v/>
      </c>
      <c r="H940" s="60"/>
      <c r="I940" s="60"/>
      <c r="J940" s="60"/>
      <c r="K940" s="60"/>
      <c r="L940" s="62"/>
    </row>
    <row r="941" spans="1:12" s="41" customFormat="1">
      <c r="A941" s="66"/>
      <c r="B941" s="64" t="str">
        <f>(IF(AND(ISBLANK(A941)),"",VLOOKUP($A941,Student_Registration!$B$5:$H$2000,2,0)))</f>
        <v/>
      </c>
      <c r="C941" s="63" t="str">
        <f>IF(AND(ISBLANK(A941)),"",VLOOKUP($A941,Student_Registration!$B$5:$H$2000,3,0))</f>
        <v/>
      </c>
      <c r="D941" s="65" t="str">
        <f>IF(AND(ISBLANK(A941)),"",VLOOKUP($A941,Student_Registration!$B$5:$H$2000,6,0))</f>
        <v/>
      </c>
      <c r="E941" s="57" t="str">
        <f>IF(AND(ISBLANK(A941)),"",VLOOKUP($A941,Student_Registration!$B$5:$H$2000,4,0))</f>
        <v/>
      </c>
      <c r="F941" s="63" t="str">
        <f>IF(AND(ISBLANK(A941)),"",VLOOKUP($A941,Student_Registration!$B$5:$H$2000,7,0))</f>
        <v/>
      </c>
      <c r="G941" s="63" t="str">
        <f>IF(AND(ISBLANK(A941)),"",VLOOKUP(A941,Student_Registration!$B$5:$H$2000,7,0)-SUMIF($A$5:A941,A941,$H$5:$H$5))</f>
        <v/>
      </c>
      <c r="H941" s="60"/>
      <c r="I941" s="60"/>
      <c r="J941" s="60"/>
      <c r="K941" s="60"/>
      <c r="L941" s="62"/>
    </row>
    <row r="942" spans="1:12" s="41" customFormat="1">
      <c r="A942" s="66"/>
      <c r="B942" s="64" t="str">
        <f>(IF(AND(ISBLANK(A942)),"",VLOOKUP($A942,Student_Registration!$B$5:$H$2000,2,0)))</f>
        <v/>
      </c>
      <c r="C942" s="63" t="str">
        <f>IF(AND(ISBLANK(A942)),"",VLOOKUP($A942,Student_Registration!$B$5:$H$2000,3,0))</f>
        <v/>
      </c>
      <c r="D942" s="65" t="str">
        <f>IF(AND(ISBLANK(A942)),"",VLOOKUP($A942,Student_Registration!$B$5:$H$2000,6,0))</f>
        <v/>
      </c>
      <c r="E942" s="57" t="str">
        <f>IF(AND(ISBLANK(A942)),"",VLOOKUP($A942,Student_Registration!$B$5:$H$2000,4,0))</f>
        <v/>
      </c>
      <c r="F942" s="63" t="str">
        <f>IF(AND(ISBLANK(A942)),"",VLOOKUP($A942,Student_Registration!$B$5:$H$2000,7,0))</f>
        <v/>
      </c>
      <c r="G942" s="63" t="str">
        <f>IF(AND(ISBLANK(A942)),"",VLOOKUP(A942,Student_Registration!$B$5:$H$2000,7,0)-SUMIF($A$5:A942,A942,$H$5:$H$5))</f>
        <v/>
      </c>
      <c r="H942" s="60"/>
      <c r="I942" s="60"/>
      <c r="J942" s="60"/>
      <c r="K942" s="60"/>
      <c r="L942" s="62"/>
    </row>
    <row r="943" spans="1:12" s="41" customFormat="1">
      <c r="A943" s="66"/>
      <c r="B943" s="64" t="str">
        <f>(IF(AND(ISBLANK(A943)),"",VLOOKUP($A943,Student_Registration!$B$5:$H$2000,2,0)))</f>
        <v/>
      </c>
      <c r="C943" s="63" t="str">
        <f>IF(AND(ISBLANK(A943)),"",VLOOKUP($A943,Student_Registration!$B$5:$H$2000,3,0))</f>
        <v/>
      </c>
      <c r="D943" s="65" t="str">
        <f>IF(AND(ISBLANK(A943)),"",VLOOKUP($A943,Student_Registration!$B$5:$H$2000,6,0))</f>
        <v/>
      </c>
      <c r="E943" s="57" t="str">
        <f>IF(AND(ISBLANK(A943)),"",VLOOKUP($A943,Student_Registration!$B$5:$H$2000,4,0))</f>
        <v/>
      </c>
      <c r="F943" s="63" t="str">
        <f>IF(AND(ISBLANK(A943)),"",VLOOKUP($A943,Student_Registration!$B$5:$H$2000,7,0))</f>
        <v/>
      </c>
      <c r="G943" s="63" t="str">
        <f>IF(AND(ISBLANK(A943)),"",VLOOKUP(A943,Student_Registration!$B$5:$H$2000,7,0)-SUMIF($A$5:A943,A943,$H$5:$H$5))</f>
        <v/>
      </c>
      <c r="H943" s="60"/>
      <c r="I943" s="60"/>
      <c r="J943" s="60"/>
      <c r="K943" s="60"/>
      <c r="L943" s="62"/>
    </row>
    <row r="944" spans="1:12" s="41" customFormat="1">
      <c r="A944" s="66"/>
      <c r="B944" s="64" t="str">
        <f>(IF(AND(ISBLANK(A944)),"",VLOOKUP($A944,Student_Registration!$B$5:$H$2000,2,0)))</f>
        <v/>
      </c>
      <c r="C944" s="63" t="str">
        <f>IF(AND(ISBLANK(A944)),"",VLOOKUP($A944,Student_Registration!$B$5:$H$2000,3,0))</f>
        <v/>
      </c>
      <c r="D944" s="65" t="str">
        <f>IF(AND(ISBLANK(A944)),"",VLOOKUP($A944,Student_Registration!$B$5:$H$2000,6,0))</f>
        <v/>
      </c>
      <c r="E944" s="57" t="str">
        <f>IF(AND(ISBLANK(A944)),"",VLOOKUP($A944,Student_Registration!$B$5:$H$2000,4,0))</f>
        <v/>
      </c>
      <c r="F944" s="63" t="str">
        <f>IF(AND(ISBLANK(A944)),"",VLOOKUP($A944,Student_Registration!$B$5:$H$2000,7,0))</f>
        <v/>
      </c>
      <c r="G944" s="63" t="str">
        <f>IF(AND(ISBLANK(A944)),"",VLOOKUP(A944,Student_Registration!$B$5:$H$2000,7,0)-SUMIF($A$5:A944,A944,$H$5:$H$5))</f>
        <v/>
      </c>
      <c r="H944" s="60"/>
      <c r="I944" s="60"/>
      <c r="J944" s="60"/>
      <c r="K944" s="60"/>
      <c r="L944" s="62"/>
    </row>
    <row r="945" spans="1:12" s="41" customFormat="1">
      <c r="A945" s="66"/>
      <c r="B945" s="64" t="str">
        <f>(IF(AND(ISBLANK(A945)),"",VLOOKUP($A945,Student_Registration!$B$5:$H$2000,2,0)))</f>
        <v/>
      </c>
      <c r="C945" s="63" t="str">
        <f>IF(AND(ISBLANK(A945)),"",VLOOKUP($A945,Student_Registration!$B$5:$H$2000,3,0))</f>
        <v/>
      </c>
      <c r="D945" s="65" t="str">
        <f>IF(AND(ISBLANK(A945)),"",VLOOKUP($A945,Student_Registration!$B$5:$H$2000,6,0))</f>
        <v/>
      </c>
      <c r="E945" s="57" t="str">
        <f>IF(AND(ISBLANK(A945)),"",VLOOKUP($A945,Student_Registration!$B$5:$H$2000,4,0))</f>
        <v/>
      </c>
      <c r="F945" s="63" t="str">
        <f>IF(AND(ISBLANK(A945)),"",VLOOKUP($A945,Student_Registration!$B$5:$H$2000,7,0))</f>
        <v/>
      </c>
      <c r="G945" s="63" t="str">
        <f>IF(AND(ISBLANK(A945)),"",VLOOKUP(A945,Student_Registration!$B$5:$H$2000,7,0)-SUMIF($A$5:A945,A945,$H$5:$H$5))</f>
        <v/>
      </c>
      <c r="H945" s="60"/>
      <c r="I945" s="60"/>
      <c r="J945" s="60"/>
      <c r="K945" s="60"/>
      <c r="L945" s="62"/>
    </row>
    <row r="946" spans="1:12" s="41" customFormat="1">
      <c r="A946" s="66"/>
      <c r="B946" s="64" t="str">
        <f>(IF(AND(ISBLANK(A946)),"",VLOOKUP($A946,Student_Registration!$B$5:$H$2000,2,0)))</f>
        <v/>
      </c>
      <c r="C946" s="63" t="str">
        <f>IF(AND(ISBLANK(A946)),"",VLOOKUP($A946,Student_Registration!$B$5:$H$2000,3,0))</f>
        <v/>
      </c>
      <c r="D946" s="65" t="str">
        <f>IF(AND(ISBLANK(A946)),"",VLOOKUP($A946,Student_Registration!$B$5:$H$2000,6,0))</f>
        <v/>
      </c>
      <c r="E946" s="57" t="str">
        <f>IF(AND(ISBLANK(A946)),"",VLOOKUP($A946,Student_Registration!$B$5:$H$2000,4,0))</f>
        <v/>
      </c>
      <c r="F946" s="63" t="str">
        <f>IF(AND(ISBLANK(A946)),"",VLOOKUP($A946,Student_Registration!$B$5:$H$2000,7,0))</f>
        <v/>
      </c>
      <c r="G946" s="63" t="str">
        <f>IF(AND(ISBLANK(A946)),"",VLOOKUP(A946,Student_Registration!$B$5:$H$2000,7,0)-SUMIF($A$5:A946,A946,$H$5:$H$5))</f>
        <v/>
      </c>
      <c r="H946" s="60"/>
      <c r="I946" s="60"/>
      <c r="J946" s="60"/>
      <c r="K946" s="60"/>
      <c r="L946" s="62"/>
    </row>
    <row r="947" spans="1:12" s="41" customFormat="1">
      <c r="A947" s="66"/>
      <c r="B947" s="64" t="str">
        <f>(IF(AND(ISBLANK(A947)),"",VLOOKUP($A947,Student_Registration!$B$5:$H$2000,2,0)))</f>
        <v/>
      </c>
      <c r="C947" s="63" t="str">
        <f>IF(AND(ISBLANK(A947)),"",VLOOKUP($A947,Student_Registration!$B$5:$H$2000,3,0))</f>
        <v/>
      </c>
      <c r="D947" s="65" t="str">
        <f>IF(AND(ISBLANK(A947)),"",VLOOKUP($A947,Student_Registration!$B$5:$H$2000,6,0))</f>
        <v/>
      </c>
      <c r="E947" s="57" t="str">
        <f>IF(AND(ISBLANK(A947)),"",VLOOKUP($A947,Student_Registration!$B$5:$H$2000,4,0))</f>
        <v/>
      </c>
      <c r="F947" s="63" t="str">
        <f>IF(AND(ISBLANK(A947)),"",VLOOKUP($A947,Student_Registration!$B$5:$H$2000,7,0))</f>
        <v/>
      </c>
      <c r="G947" s="63" t="str">
        <f>IF(AND(ISBLANK(A947)),"",VLOOKUP(A947,Student_Registration!$B$5:$H$2000,7,0)-SUMIF($A$5:A947,A947,$H$5:$H$5))</f>
        <v/>
      </c>
      <c r="H947" s="60"/>
      <c r="I947" s="60"/>
      <c r="J947" s="60"/>
      <c r="K947" s="60"/>
      <c r="L947" s="62"/>
    </row>
    <row r="948" spans="1:12" s="41" customFormat="1">
      <c r="A948" s="66"/>
      <c r="B948" s="64" t="str">
        <f>(IF(AND(ISBLANK(A948)),"",VLOOKUP($A948,Student_Registration!$B$5:$H$2000,2,0)))</f>
        <v/>
      </c>
      <c r="C948" s="63" t="str">
        <f>IF(AND(ISBLANK(A948)),"",VLOOKUP($A948,Student_Registration!$B$5:$H$2000,3,0))</f>
        <v/>
      </c>
      <c r="D948" s="65" t="str">
        <f>IF(AND(ISBLANK(A948)),"",VLOOKUP($A948,Student_Registration!$B$5:$H$2000,6,0))</f>
        <v/>
      </c>
      <c r="E948" s="57" t="str">
        <f>IF(AND(ISBLANK(A948)),"",VLOOKUP($A948,Student_Registration!$B$5:$H$2000,4,0))</f>
        <v/>
      </c>
      <c r="F948" s="63" t="str">
        <f>IF(AND(ISBLANK(A948)),"",VLOOKUP($A948,Student_Registration!$B$5:$H$2000,7,0))</f>
        <v/>
      </c>
      <c r="G948" s="63" t="str">
        <f>IF(AND(ISBLANK(A948)),"",VLOOKUP(A948,Student_Registration!$B$5:$H$2000,7,0)-SUMIF($A$5:A948,A948,$H$5:$H$5))</f>
        <v/>
      </c>
      <c r="H948" s="60"/>
      <c r="I948" s="60"/>
      <c r="J948" s="60"/>
      <c r="K948" s="60"/>
      <c r="L948" s="62"/>
    </row>
    <row r="949" spans="1:12" s="41" customFormat="1">
      <c r="A949" s="66"/>
      <c r="B949" s="64" t="str">
        <f>(IF(AND(ISBLANK(A949)),"",VLOOKUP($A949,Student_Registration!$B$5:$H$2000,2,0)))</f>
        <v/>
      </c>
      <c r="C949" s="63" t="str">
        <f>IF(AND(ISBLANK(A949)),"",VLOOKUP($A949,Student_Registration!$B$5:$H$2000,3,0))</f>
        <v/>
      </c>
      <c r="D949" s="65" t="str">
        <f>IF(AND(ISBLANK(A949)),"",VLOOKUP($A949,Student_Registration!$B$5:$H$2000,6,0))</f>
        <v/>
      </c>
      <c r="E949" s="57" t="str">
        <f>IF(AND(ISBLANK(A949)),"",VLOOKUP($A949,Student_Registration!$B$5:$H$2000,4,0))</f>
        <v/>
      </c>
      <c r="F949" s="63" t="str">
        <f>IF(AND(ISBLANK(A949)),"",VLOOKUP($A949,Student_Registration!$B$5:$H$2000,7,0))</f>
        <v/>
      </c>
      <c r="G949" s="63" t="str">
        <f>IF(AND(ISBLANK(A949)),"",VLOOKUP(A949,Student_Registration!$B$5:$H$2000,7,0)-SUMIF($A$5:A949,A949,$H$5:$H$5))</f>
        <v/>
      </c>
      <c r="H949" s="60"/>
      <c r="I949" s="60"/>
      <c r="J949" s="60"/>
      <c r="K949" s="60"/>
      <c r="L949" s="62"/>
    </row>
    <row r="950" spans="1:12" s="41" customFormat="1">
      <c r="A950" s="66"/>
      <c r="B950" s="64" t="str">
        <f>(IF(AND(ISBLANK(A950)),"",VLOOKUP($A950,Student_Registration!$B$5:$H$2000,2,0)))</f>
        <v/>
      </c>
      <c r="C950" s="63" t="str">
        <f>IF(AND(ISBLANK(A950)),"",VLOOKUP($A950,Student_Registration!$B$5:$H$2000,3,0))</f>
        <v/>
      </c>
      <c r="D950" s="65" t="str">
        <f>IF(AND(ISBLANK(A950)),"",VLOOKUP($A950,Student_Registration!$B$5:$H$2000,6,0))</f>
        <v/>
      </c>
      <c r="E950" s="57" t="str">
        <f>IF(AND(ISBLANK(A950)),"",VLOOKUP($A950,Student_Registration!$B$5:$H$2000,4,0))</f>
        <v/>
      </c>
      <c r="F950" s="63" t="str">
        <f>IF(AND(ISBLANK(A950)),"",VLOOKUP($A950,Student_Registration!$B$5:$H$2000,7,0))</f>
        <v/>
      </c>
      <c r="G950" s="63" t="str">
        <f>IF(AND(ISBLANK(A950)),"",VLOOKUP(A950,Student_Registration!$B$5:$H$2000,7,0)-SUMIF($A$5:A950,A950,$H$5:$H$5))</f>
        <v/>
      </c>
      <c r="H950" s="60"/>
      <c r="I950" s="60"/>
      <c r="J950" s="60"/>
      <c r="K950" s="60"/>
      <c r="L950" s="62"/>
    </row>
    <row r="951" spans="1:12" s="41" customFormat="1">
      <c r="A951" s="66"/>
      <c r="B951" s="64" t="str">
        <f>(IF(AND(ISBLANK(A951)),"",VLOOKUP($A951,Student_Registration!$B$5:$H$2000,2,0)))</f>
        <v/>
      </c>
      <c r="C951" s="63" t="str">
        <f>IF(AND(ISBLANK(A951)),"",VLOOKUP($A951,Student_Registration!$B$5:$H$2000,3,0))</f>
        <v/>
      </c>
      <c r="D951" s="65" t="str">
        <f>IF(AND(ISBLANK(A951)),"",VLOOKUP($A951,Student_Registration!$B$5:$H$2000,6,0))</f>
        <v/>
      </c>
      <c r="E951" s="57" t="str">
        <f>IF(AND(ISBLANK(A951)),"",VLOOKUP($A951,Student_Registration!$B$5:$H$2000,4,0))</f>
        <v/>
      </c>
      <c r="F951" s="63" t="str">
        <f>IF(AND(ISBLANK(A951)),"",VLOOKUP($A951,Student_Registration!$B$5:$H$2000,7,0))</f>
        <v/>
      </c>
      <c r="G951" s="63" t="str">
        <f>IF(AND(ISBLANK(A951)),"",VLOOKUP(A951,Student_Registration!$B$5:$H$2000,7,0)-SUMIF($A$5:A951,A951,$H$5:$H$5))</f>
        <v/>
      </c>
      <c r="H951" s="60"/>
      <c r="I951" s="60"/>
      <c r="J951" s="60"/>
      <c r="K951" s="60"/>
      <c r="L951" s="62"/>
    </row>
    <row r="952" spans="1:12" s="41" customFormat="1">
      <c r="A952" s="66"/>
      <c r="B952" s="64" t="str">
        <f>(IF(AND(ISBLANK(A952)),"",VLOOKUP($A952,Student_Registration!$B$5:$H$2000,2,0)))</f>
        <v/>
      </c>
      <c r="C952" s="63" t="str">
        <f>IF(AND(ISBLANK(A952)),"",VLOOKUP($A952,Student_Registration!$B$5:$H$2000,3,0))</f>
        <v/>
      </c>
      <c r="D952" s="65" t="str">
        <f>IF(AND(ISBLANK(A952)),"",VLOOKUP($A952,Student_Registration!$B$5:$H$2000,6,0))</f>
        <v/>
      </c>
      <c r="E952" s="57" t="str">
        <f>IF(AND(ISBLANK(A952)),"",VLOOKUP($A952,Student_Registration!$B$5:$H$2000,4,0))</f>
        <v/>
      </c>
      <c r="F952" s="63" t="str">
        <f>IF(AND(ISBLANK(A952)),"",VLOOKUP($A952,Student_Registration!$B$5:$H$2000,7,0))</f>
        <v/>
      </c>
      <c r="G952" s="63" t="str">
        <f>IF(AND(ISBLANK(A952)),"",VLOOKUP(A952,Student_Registration!$B$5:$H$2000,7,0)-SUMIF($A$5:A952,A952,$H$5:$H$5))</f>
        <v/>
      </c>
      <c r="H952" s="60"/>
      <c r="I952" s="60"/>
      <c r="J952" s="60"/>
      <c r="K952" s="60"/>
      <c r="L952" s="62"/>
    </row>
    <row r="953" spans="1:12" s="41" customFormat="1">
      <c r="A953" s="66"/>
      <c r="B953" s="64" t="str">
        <f>(IF(AND(ISBLANK(A953)),"",VLOOKUP($A953,Student_Registration!$B$5:$H$2000,2,0)))</f>
        <v/>
      </c>
      <c r="C953" s="63" t="str">
        <f>IF(AND(ISBLANK(A953)),"",VLOOKUP($A953,Student_Registration!$B$5:$H$2000,3,0))</f>
        <v/>
      </c>
      <c r="D953" s="65" t="str">
        <f>IF(AND(ISBLANK(A953)),"",VLOOKUP($A953,Student_Registration!$B$5:$H$2000,6,0))</f>
        <v/>
      </c>
      <c r="E953" s="57" t="str">
        <f>IF(AND(ISBLANK(A953)),"",VLOOKUP($A953,Student_Registration!$B$5:$H$2000,4,0))</f>
        <v/>
      </c>
      <c r="F953" s="63" t="str">
        <f>IF(AND(ISBLANK(A953)),"",VLOOKUP($A953,Student_Registration!$B$5:$H$2000,7,0))</f>
        <v/>
      </c>
      <c r="G953" s="63" t="str">
        <f>IF(AND(ISBLANK(A953)),"",VLOOKUP(A953,Student_Registration!$B$5:$H$2000,7,0)-SUMIF($A$5:A953,A953,$H$5:$H$5))</f>
        <v/>
      </c>
      <c r="H953" s="60"/>
      <c r="I953" s="60"/>
      <c r="J953" s="60"/>
      <c r="K953" s="60"/>
      <c r="L953" s="62"/>
    </row>
    <row r="954" spans="1:12" s="41" customFormat="1">
      <c r="A954" s="66"/>
      <c r="B954" s="64" t="str">
        <f>(IF(AND(ISBLANK(A954)),"",VLOOKUP($A954,Student_Registration!$B$5:$H$2000,2,0)))</f>
        <v/>
      </c>
      <c r="C954" s="63" t="str">
        <f>IF(AND(ISBLANK(A954)),"",VLOOKUP($A954,Student_Registration!$B$5:$H$2000,3,0))</f>
        <v/>
      </c>
      <c r="D954" s="65" t="str">
        <f>IF(AND(ISBLANK(A954)),"",VLOOKUP($A954,Student_Registration!$B$5:$H$2000,6,0))</f>
        <v/>
      </c>
      <c r="E954" s="57" t="str">
        <f>IF(AND(ISBLANK(A954)),"",VLOOKUP($A954,Student_Registration!$B$5:$H$2000,4,0))</f>
        <v/>
      </c>
      <c r="F954" s="63" t="str">
        <f>IF(AND(ISBLANK(A954)),"",VLOOKUP($A954,Student_Registration!$B$5:$H$2000,7,0))</f>
        <v/>
      </c>
      <c r="G954" s="63" t="str">
        <f>IF(AND(ISBLANK(A954)),"",VLOOKUP(A954,Student_Registration!$B$5:$H$2000,7,0)-SUMIF($A$5:A954,A954,$H$5:$H$5))</f>
        <v/>
      </c>
      <c r="H954" s="60"/>
      <c r="I954" s="60"/>
      <c r="J954" s="60"/>
      <c r="K954" s="60"/>
      <c r="L954" s="62"/>
    </row>
    <row r="955" spans="1:12" s="41" customFormat="1">
      <c r="A955" s="66"/>
      <c r="B955" s="64" t="str">
        <f>(IF(AND(ISBLANK(A955)),"",VLOOKUP($A955,Student_Registration!$B$5:$H$2000,2,0)))</f>
        <v/>
      </c>
      <c r="C955" s="63" t="str">
        <f>IF(AND(ISBLANK(A955)),"",VLOOKUP($A955,Student_Registration!$B$5:$H$2000,3,0))</f>
        <v/>
      </c>
      <c r="D955" s="65" t="str">
        <f>IF(AND(ISBLANK(A955)),"",VLOOKUP($A955,Student_Registration!$B$5:$H$2000,6,0))</f>
        <v/>
      </c>
      <c r="E955" s="57" t="str">
        <f>IF(AND(ISBLANK(A955)),"",VLOOKUP($A955,Student_Registration!$B$5:$H$2000,4,0))</f>
        <v/>
      </c>
      <c r="F955" s="63" t="str">
        <f>IF(AND(ISBLANK(A955)),"",VLOOKUP($A955,Student_Registration!$B$5:$H$2000,7,0))</f>
        <v/>
      </c>
      <c r="G955" s="63" t="str">
        <f>IF(AND(ISBLANK(A955)),"",VLOOKUP(A955,Student_Registration!$B$5:$H$2000,7,0)-SUMIF($A$5:A955,A955,$H$5:$H$5))</f>
        <v/>
      </c>
      <c r="H955" s="60"/>
      <c r="I955" s="60"/>
      <c r="J955" s="60"/>
      <c r="K955" s="60"/>
      <c r="L955" s="62"/>
    </row>
    <row r="956" spans="1:12" s="41" customFormat="1">
      <c r="A956" s="66"/>
      <c r="B956" s="64" t="str">
        <f>(IF(AND(ISBLANK(A956)),"",VLOOKUP($A956,Student_Registration!$B$5:$H$2000,2,0)))</f>
        <v/>
      </c>
      <c r="C956" s="63" t="str">
        <f>IF(AND(ISBLANK(A956)),"",VLOOKUP($A956,Student_Registration!$B$5:$H$2000,3,0))</f>
        <v/>
      </c>
      <c r="D956" s="65" t="str">
        <f>IF(AND(ISBLANK(A956)),"",VLOOKUP($A956,Student_Registration!$B$5:$H$2000,6,0))</f>
        <v/>
      </c>
      <c r="E956" s="57" t="str">
        <f>IF(AND(ISBLANK(A956)),"",VLOOKUP($A956,Student_Registration!$B$5:$H$2000,4,0))</f>
        <v/>
      </c>
      <c r="F956" s="63" t="str">
        <f>IF(AND(ISBLANK(A956)),"",VLOOKUP($A956,Student_Registration!$B$5:$H$2000,7,0))</f>
        <v/>
      </c>
      <c r="G956" s="63" t="str">
        <f>IF(AND(ISBLANK(A956)),"",VLOOKUP(A956,Student_Registration!$B$5:$H$2000,7,0)-SUMIF($A$5:A956,A956,$H$5:$H$5))</f>
        <v/>
      </c>
      <c r="H956" s="60"/>
      <c r="I956" s="60"/>
      <c r="J956" s="60"/>
      <c r="K956" s="60"/>
      <c r="L956" s="62"/>
    </row>
    <row r="957" spans="1:12" s="41" customFormat="1">
      <c r="A957" s="66"/>
      <c r="B957" s="64" t="str">
        <f>(IF(AND(ISBLANK(A957)),"",VLOOKUP($A957,Student_Registration!$B$5:$H$2000,2,0)))</f>
        <v/>
      </c>
      <c r="C957" s="63" t="str">
        <f>IF(AND(ISBLANK(A957)),"",VLOOKUP($A957,Student_Registration!$B$5:$H$2000,3,0))</f>
        <v/>
      </c>
      <c r="D957" s="65" t="str">
        <f>IF(AND(ISBLANK(A957)),"",VLOOKUP($A957,Student_Registration!$B$5:$H$2000,6,0))</f>
        <v/>
      </c>
      <c r="E957" s="57" t="str">
        <f>IF(AND(ISBLANK(A957)),"",VLOOKUP($A957,Student_Registration!$B$5:$H$2000,4,0))</f>
        <v/>
      </c>
      <c r="F957" s="63" t="str">
        <f>IF(AND(ISBLANK(A957)),"",VLOOKUP($A957,Student_Registration!$B$5:$H$2000,7,0))</f>
        <v/>
      </c>
      <c r="G957" s="63" t="str">
        <f>IF(AND(ISBLANK(A957)),"",VLOOKUP(A957,Student_Registration!$B$5:$H$2000,7,0)-SUMIF($A$5:A957,A957,$H$5:$H$5))</f>
        <v/>
      </c>
      <c r="H957" s="60"/>
      <c r="I957" s="60"/>
      <c r="J957" s="60"/>
      <c r="K957" s="60"/>
      <c r="L957" s="62"/>
    </row>
    <row r="958" spans="1:12" s="41" customFormat="1">
      <c r="A958" s="66"/>
      <c r="B958" s="64" t="str">
        <f>(IF(AND(ISBLANK(A958)),"",VLOOKUP($A958,Student_Registration!$B$5:$H$2000,2,0)))</f>
        <v/>
      </c>
      <c r="C958" s="63" t="str">
        <f>IF(AND(ISBLANK(A958)),"",VLOOKUP($A958,Student_Registration!$B$5:$H$2000,3,0))</f>
        <v/>
      </c>
      <c r="D958" s="65" t="str">
        <f>IF(AND(ISBLANK(A958)),"",VLOOKUP($A958,Student_Registration!$B$5:$H$2000,6,0))</f>
        <v/>
      </c>
      <c r="E958" s="57" t="str">
        <f>IF(AND(ISBLANK(A958)),"",VLOOKUP($A958,Student_Registration!$B$5:$H$2000,4,0))</f>
        <v/>
      </c>
      <c r="F958" s="63" t="str">
        <f>IF(AND(ISBLANK(A958)),"",VLOOKUP($A958,Student_Registration!$B$5:$H$2000,7,0))</f>
        <v/>
      </c>
      <c r="G958" s="63" t="str">
        <f>IF(AND(ISBLANK(A958)),"",VLOOKUP(A958,Student_Registration!$B$5:$H$2000,7,0)-SUMIF($A$5:A958,A958,$H$5:$H$5))</f>
        <v/>
      </c>
      <c r="H958" s="60"/>
      <c r="I958" s="60"/>
      <c r="J958" s="60"/>
      <c r="K958" s="60"/>
      <c r="L958" s="62"/>
    </row>
    <row r="959" spans="1:12" s="41" customFormat="1">
      <c r="A959" s="66"/>
      <c r="B959" s="64" t="str">
        <f>(IF(AND(ISBLANK(A959)),"",VLOOKUP($A959,Student_Registration!$B$5:$H$2000,2,0)))</f>
        <v/>
      </c>
      <c r="C959" s="63" t="str">
        <f>IF(AND(ISBLANK(A959)),"",VLOOKUP($A959,Student_Registration!$B$5:$H$2000,3,0))</f>
        <v/>
      </c>
      <c r="D959" s="65" t="str">
        <f>IF(AND(ISBLANK(A959)),"",VLOOKUP($A959,Student_Registration!$B$5:$H$2000,6,0))</f>
        <v/>
      </c>
      <c r="E959" s="57" t="str">
        <f>IF(AND(ISBLANK(A959)),"",VLOOKUP($A959,Student_Registration!$B$5:$H$2000,4,0))</f>
        <v/>
      </c>
      <c r="F959" s="63" t="str">
        <f>IF(AND(ISBLANK(A959)),"",VLOOKUP($A959,Student_Registration!$B$5:$H$2000,7,0))</f>
        <v/>
      </c>
      <c r="G959" s="63" t="str">
        <f>IF(AND(ISBLANK(A959)),"",VLOOKUP(A959,Student_Registration!$B$5:$H$2000,7,0)-SUMIF($A$5:A959,A959,$H$5:$H$5))</f>
        <v/>
      </c>
      <c r="H959" s="60"/>
      <c r="I959" s="60"/>
      <c r="J959" s="60"/>
      <c r="K959" s="60"/>
      <c r="L959" s="62"/>
    </row>
    <row r="960" spans="1:12" s="41" customFormat="1">
      <c r="A960" s="66"/>
      <c r="B960" s="64" t="str">
        <f>(IF(AND(ISBLANK(A960)),"",VLOOKUP($A960,Student_Registration!$B$5:$H$2000,2,0)))</f>
        <v/>
      </c>
      <c r="C960" s="63" t="str">
        <f>IF(AND(ISBLANK(A960)),"",VLOOKUP($A960,Student_Registration!$B$5:$H$2000,3,0))</f>
        <v/>
      </c>
      <c r="D960" s="65" t="str">
        <f>IF(AND(ISBLANK(A960)),"",VLOOKUP($A960,Student_Registration!$B$5:$H$2000,6,0))</f>
        <v/>
      </c>
      <c r="E960" s="57" t="str">
        <f>IF(AND(ISBLANK(A960)),"",VLOOKUP($A960,Student_Registration!$B$5:$H$2000,4,0))</f>
        <v/>
      </c>
      <c r="F960" s="63" t="str">
        <f>IF(AND(ISBLANK(A960)),"",VLOOKUP($A960,Student_Registration!$B$5:$H$2000,7,0))</f>
        <v/>
      </c>
      <c r="G960" s="63" t="str">
        <f>IF(AND(ISBLANK(A960)),"",VLOOKUP(A960,Student_Registration!$B$5:$H$2000,7,0)-SUMIF($A$5:A960,A960,$H$5:$H$5))</f>
        <v/>
      </c>
      <c r="H960" s="60"/>
      <c r="I960" s="60"/>
      <c r="J960" s="60"/>
      <c r="K960" s="60"/>
      <c r="L960" s="62"/>
    </row>
    <row r="961" spans="1:12" s="41" customFormat="1">
      <c r="A961" s="66"/>
      <c r="B961" s="64" t="str">
        <f>(IF(AND(ISBLANK(A961)),"",VLOOKUP($A961,Student_Registration!$B$5:$H$2000,2,0)))</f>
        <v/>
      </c>
      <c r="C961" s="63" t="str">
        <f>IF(AND(ISBLANK(A961)),"",VLOOKUP($A961,Student_Registration!$B$5:$H$2000,3,0))</f>
        <v/>
      </c>
      <c r="D961" s="65" t="str">
        <f>IF(AND(ISBLANK(A961)),"",VLOOKUP($A961,Student_Registration!$B$5:$H$2000,6,0))</f>
        <v/>
      </c>
      <c r="E961" s="57" t="str">
        <f>IF(AND(ISBLANK(A961)),"",VLOOKUP($A961,Student_Registration!$B$5:$H$2000,4,0))</f>
        <v/>
      </c>
      <c r="F961" s="63" t="str">
        <f>IF(AND(ISBLANK(A961)),"",VLOOKUP($A961,Student_Registration!$B$5:$H$2000,7,0))</f>
        <v/>
      </c>
      <c r="G961" s="63" t="str">
        <f>IF(AND(ISBLANK(A961)),"",VLOOKUP(A961,Student_Registration!$B$5:$H$2000,7,0)-SUMIF($A$5:A961,A961,$H$5:$H$5))</f>
        <v/>
      </c>
      <c r="H961" s="60"/>
      <c r="I961" s="60"/>
      <c r="J961" s="60"/>
      <c r="K961" s="60"/>
      <c r="L961" s="62"/>
    </row>
    <row r="962" spans="1:12" s="41" customFormat="1">
      <c r="A962" s="66"/>
      <c r="B962" s="64" t="str">
        <f>(IF(AND(ISBLANK(A962)),"",VLOOKUP($A962,Student_Registration!$B$5:$H$2000,2,0)))</f>
        <v/>
      </c>
      <c r="C962" s="63" t="str">
        <f>IF(AND(ISBLANK(A962)),"",VLOOKUP($A962,Student_Registration!$B$5:$H$2000,3,0))</f>
        <v/>
      </c>
      <c r="D962" s="65" t="str">
        <f>IF(AND(ISBLANK(A962)),"",VLOOKUP($A962,Student_Registration!$B$5:$H$2000,6,0))</f>
        <v/>
      </c>
      <c r="E962" s="57" t="str">
        <f>IF(AND(ISBLANK(A962)),"",VLOOKUP($A962,Student_Registration!$B$5:$H$2000,4,0))</f>
        <v/>
      </c>
      <c r="F962" s="63" t="str">
        <f>IF(AND(ISBLANK(A962)),"",VLOOKUP($A962,Student_Registration!$B$5:$H$2000,7,0))</f>
        <v/>
      </c>
      <c r="G962" s="63" t="str">
        <f>IF(AND(ISBLANK(A962)),"",VLOOKUP(A962,Student_Registration!$B$5:$H$2000,7,0)-SUMIF($A$5:A962,A962,$H$5:$H$5))</f>
        <v/>
      </c>
      <c r="H962" s="60"/>
      <c r="I962" s="60"/>
      <c r="J962" s="60"/>
      <c r="K962" s="60"/>
      <c r="L962" s="62"/>
    </row>
    <row r="963" spans="1:12" s="41" customFormat="1">
      <c r="A963" s="66"/>
      <c r="B963" s="64" t="str">
        <f>(IF(AND(ISBLANK(A963)),"",VLOOKUP($A963,Student_Registration!$B$5:$H$2000,2,0)))</f>
        <v/>
      </c>
      <c r="C963" s="63" t="str">
        <f>IF(AND(ISBLANK(A963)),"",VLOOKUP($A963,Student_Registration!$B$5:$H$2000,3,0))</f>
        <v/>
      </c>
      <c r="D963" s="65" t="str">
        <f>IF(AND(ISBLANK(A963)),"",VLOOKUP($A963,Student_Registration!$B$5:$H$2000,6,0))</f>
        <v/>
      </c>
      <c r="E963" s="57" t="str">
        <f>IF(AND(ISBLANK(A963)),"",VLOOKUP($A963,Student_Registration!$B$5:$H$2000,4,0))</f>
        <v/>
      </c>
      <c r="F963" s="63" t="str">
        <f>IF(AND(ISBLANK(A963)),"",VLOOKUP($A963,Student_Registration!$B$5:$H$2000,7,0))</f>
        <v/>
      </c>
      <c r="G963" s="63" t="str">
        <f>IF(AND(ISBLANK(A963)),"",VLOOKUP(A963,Student_Registration!$B$5:$H$2000,7,0)-SUMIF($A$5:A963,A963,$H$5:$H$5))</f>
        <v/>
      </c>
      <c r="H963" s="60"/>
      <c r="I963" s="60"/>
      <c r="J963" s="60"/>
      <c r="K963" s="60"/>
      <c r="L963" s="62"/>
    </row>
    <row r="964" spans="1:12" s="41" customFormat="1">
      <c r="A964" s="66"/>
      <c r="B964" s="64" t="str">
        <f>(IF(AND(ISBLANK(A964)),"",VLOOKUP($A964,Student_Registration!$B$5:$H$2000,2,0)))</f>
        <v/>
      </c>
      <c r="C964" s="63" t="str">
        <f>IF(AND(ISBLANK(A964)),"",VLOOKUP($A964,Student_Registration!$B$5:$H$2000,3,0))</f>
        <v/>
      </c>
      <c r="D964" s="65" t="str">
        <f>IF(AND(ISBLANK(A964)),"",VLOOKUP($A964,Student_Registration!$B$5:$H$2000,6,0))</f>
        <v/>
      </c>
      <c r="E964" s="57" t="str">
        <f>IF(AND(ISBLANK(A964)),"",VLOOKUP($A964,Student_Registration!$B$5:$H$2000,4,0))</f>
        <v/>
      </c>
      <c r="F964" s="63" t="str">
        <f>IF(AND(ISBLANK(A964)),"",VLOOKUP($A964,Student_Registration!$B$5:$H$2000,7,0))</f>
        <v/>
      </c>
      <c r="G964" s="63" t="str">
        <f>IF(AND(ISBLANK(A964)),"",VLOOKUP(A964,Student_Registration!$B$5:$H$2000,7,0)-SUMIF($A$5:A964,A964,$H$5:$H$5))</f>
        <v/>
      </c>
      <c r="H964" s="60"/>
      <c r="I964" s="60"/>
      <c r="J964" s="60"/>
      <c r="K964" s="60"/>
      <c r="L964" s="62"/>
    </row>
    <row r="965" spans="1:12" s="41" customFormat="1">
      <c r="A965" s="66"/>
      <c r="B965" s="64" t="str">
        <f>(IF(AND(ISBLANK(A965)),"",VLOOKUP($A965,Student_Registration!$B$5:$H$2000,2,0)))</f>
        <v/>
      </c>
      <c r="C965" s="63" t="str">
        <f>IF(AND(ISBLANK(A965)),"",VLOOKUP($A965,Student_Registration!$B$5:$H$2000,3,0))</f>
        <v/>
      </c>
      <c r="D965" s="65" t="str">
        <f>IF(AND(ISBLANK(A965)),"",VLOOKUP($A965,Student_Registration!$B$5:$H$2000,6,0))</f>
        <v/>
      </c>
      <c r="E965" s="57" t="str">
        <f>IF(AND(ISBLANK(A965)),"",VLOOKUP($A965,Student_Registration!$B$5:$H$2000,4,0))</f>
        <v/>
      </c>
      <c r="F965" s="63" t="str">
        <f>IF(AND(ISBLANK(A965)),"",VLOOKUP($A965,Student_Registration!$B$5:$H$2000,7,0))</f>
        <v/>
      </c>
      <c r="G965" s="63" t="str">
        <f>IF(AND(ISBLANK(A965)),"",VLOOKUP(A965,Student_Registration!$B$5:$H$2000,7,0)-SUMIF($A$5:A965,A965,$H$5:$H$5))</f>
        <v/>
      </c>
      <c r="H965" s="60"/>
      <c r="I965" s="60"/>
      <c r="J965" s="60"/>
      <c r="K965" s="60"/>
      <c r="L965" s="62"/>
    </row>
    <row r="966" spans="1:12" s="41" customFormat="1">
      <c r="A966" s="66"/>
      <c r="B966" s="64" t="str">
        <f>(IF(AND(ISBLANK(A966)),"",VLOOKUP($A966,Student_Registration!$B$5:$H$2000,2,0)))</f>
        <v/>
      </c>
      <c r="C966" s="63" t="str">
        <f>IF(AND(ISBLANK(A966)),"",VLOOKUP($A966,Student_Registration!$B$5:$H$2000,3,0))</f>
        <v/>
      </c>
      <c r="D966" s="65" t="str">
        <f>IF(AND(ISBLANK(A966)),"",VLOOKUP($A966,Student_Registration!$B$5:$H$2000,6,0))</f>
        <v/>
      </c>
      <c r="E966" s="57" t="str">
        <f>IF(AND(ISBLANK(A966)),"",VLOOKUP($A966,Student_Registration!$B$5:$H$2000,4,0))</f>
        <v/>
      </c>
      <c r="F966" s="63" t="str">
        <f>IF(AND(ISBLANK(A966)),"",VLOOKUP($A966,Student_Registration!$B$5:$H$2000,7,0))</f>
        <v/>
      </c>
      <c r="G966" s="63" t="str">
        <f>IF(AND(ISBLANK(A966)),"",VLOOKUP(A966,Student_Registration!$B$5:$H$2000,7,0)-SUMIF($A$5:A966,A966,$H$5:$H$5))</f>
        <v/>
      </c>
      <c r="H966" s="60"/>
      <c r="I966" s="60"/>
      <c r="J966" s="60"/>
      <c r="K966" s="60"/>
      <c r="L966" s="62"/>
    </row>
    <row r="967" spans="1:12" s="41" customFormat="1">
      <c r="A967" s="66"/>
      <c r="B967" s="64" t="str">
        <f>(IF(AND(ISBLANK(A967)),"",VLOOKUP($A967,Student_Registration!$B$5:$H$2000,2,0)))</f>
        <v/>
      </c>
      <c r="C967" s="63" t="str">
        <f>IF(AND(ISBLANK(A967)),"",VLOOKUP($A967,Student_Registration!$B$5:$H$2000,3,0))</f>
        <v/>
      </c>
      <c r="D967" s="65" t="str">
        <f>IF(AND(ISBLANK(A967)),"",VLOOKUP($A967,Student_Registration!$B$5:$H$2000,6,0))</f>
        <v/>
      </c>
      <c r="E967" s="57" t="str">
        <f>IF(AND(ISBLANK(A967)),"",VLOOKUP($A967,Student_Registration!$B$5:$H$2000,4,0))</f>
        <v/>
      </c>
      <c r="F967" s="63" t="str">
        <f>IF(AND(ISBLANK(A967)),"",VLOOKUP($A967,Student_Registration!$B$5:$H$2000,7,0))</f>
        <v/>
      </c>
      <c r="G967" s="63" t="str">
        <f>IF(AND(ISBLANK(A967)),"",VLOOKUP(A967,Student_Registration!$B$5:$H$2000,7,0)-SUMIF($A$5:A967,A967,$H$5:$H$5))</f>
        <v/>
      </c>
      <c r="H967" s="60"/>
      <c r="I967" s="60"/>
      <c r="J967" s="60"/>
      <c r="K967" s="60"/>
      <c r="L967" s="62"/>
    </row>
    <row r="968" spans="1:12" s="41" customFormat="1">
      <c r="A968" s="66"/>
      <c r="B968" s="64" t="str">
        <f>(IF(AND(ISBLANK(A968)),"",VLOOKUP($A968,Student_Registration!$B$5:$H$2000,2,0)))</f>
        <v/>
      </c>
      <c r="C968" s="63" t="str">
        <f>IF(AND(ISBLANK(A968)),"",VLOOKUP($A968,Student_Registration!$B$5:$H$2000,3,0))</f>
        <v/>
      </c>
      <c r="D968" s="65" t="str">
        <f>IF(AND(ISBLANK(A968)),"",VLOOKUP($A968,Student_Registration!$B$5:$H$2000,6,0))</f>
        <v/>
      </c>
      <c r="E968" s="57" t="str">
        <f>IF(AND(ISBLANK(A968)),"",VLOOKUP($A968,Student_Registration!$B$5:$H$2000,4,0))</f>
        <v/>
      </c>
      <c r="F968" s="63" t="str">
        <f>IF(AND(ISBLANK(A968)),"",VLOOKUP($A968,Student_Registration!$B$5:$H$2000,7,0))</f>
        <v/>
      </c>
      <c r="G968" s="63" t="str">
        <f>IF(AND(ISBLANK(A968)),"",VLOOKUP(A968,Student_Registration!$B$5:$H$2000,7,0)-SUMIF($A$5:A968,A968,$H$5:$H$5))</f>
        <v/>
      </c>
      <c r="H968" s="60"/>
      <c r="I968" s="60"/>
      <c r="J968" s="60"/>
      <c r="K968" s="60"/>
      <c r="L968" s="62"/>
    </row>
    <row r="969" spans="1:12" s="41" customFormat="1">
      <c r="A969" s="66"/>
      <c r="B969" s="64" t="str">
        <f>(IF(AND(ISBLANK(A969)),"",VLOOKUP($A969,Student_Registration!$B$5:$H$2000,2,0)))</f>
        <v/>
      </c>
      <c r="C969" s="63" t="str">
        <f>IF(AND(ISBLANK(A969)),"",VLOOKUP($A969,Student_Registration!$B$5:$H$2000,3,0))</f>
        <v/>
      </c>
      <c r="D969" s="65" t="str">
        <f>IF(AND(ISBLANK(A969)),"",VLOOKUP($A969,Student_Registration!$B$5:$H$2000,6,0))</f>
        <v/>
      </c>
      <c r="E969" s="57" t="str">
        <f>IF(AND(ISBLANK(A969)),"",VLOOKUP($A969,Student_Registration!$B$5:$H$2000,4,0))</f>
        <v/>
      </c>
      <c r="F969" s="63" t="str">
        <f>IF(AND(ISBLANK(A969)),"",VLOOKUP($A969,Student_Registration!$B$5:$H$2000,7,0))</f>
        <v/>
      </c>
      <c r="G969" s="63" t="str">
        <f>IF(AND(ISBLANK(A969)),"",VLOOKUP(A969,Student_Registration!$B$5:$H$2000,7,0)-SUMIF($A$5:A969,A969,$H$5:$H$5))</f>
        <v/>
      </c>
      <c r="H969" s="60"/>
      <c r="I969" s="60"/>
      <c r="J969" s="60"/>
      <c r="K969" s="60"/>
      <c r="L969" s="62"/>
    </row>
    <row r="970" spans="1:12" s="41" customFormat="1">
      <c r="A970" s="66"/>
      <c r="B970" s="64" t="str">
        <f>(IF(AND(ISBLANK(A970)),"",VLOOKUP($A970,Student_Registration!$B$5:$H$2000,2,0)))</f>
        <v/>
      </c>
      <c r="C970" s="63" t="str">
        <f>IF(AND(ISBLANK(A970)),"",VLOOKUP($A970,Student_Registration!$B$5:$H$2000,3,0))</f>
        <v/>
      </c>
      <c r="D970" s="65" t="str">
        <f>IF(AND(ISBLANK(A970)),"",VLOOKUP($A970,Student_Registration!$B$5:$H$2000,6,0))</f>
        <v/>
      </c>
      <c r="E970" s="57" t="str">
        <f>IF(AND(ISBLANK(A970)),"",VLOOKUP($A970,Student_Registration!$B$5:$H$2000,4,0))</f>
        <v/>
      </c>
      <c r="F970" s="63" t="str">
        <f>IF(AND(ISBLANK(A970)),"",VLOOKUP($A970,Student_Registration!$B$5:$H$2000,7,0))</f>
        <v/>
      </c>
      <c r="G970" s="63" t="str">
        <f>IF(AND(ISBLANK(A970)),"",VLOOKUP(A970,Student_Registration!$B$5:$H$2000,7,0)-SUMIF($A$5:A970,A970,$H$5:$H$5))</f>
        <v/>
      </c>
      <c r="H970" s="60"/>
      <c r="I970" s="60"/>
      <c r="J970" s="60"/>
      <c r="K970" s="60"/>
      <c r="L970" s="62"/>
    </row>
    <row r="971" spans="1:12" s="41" customFormat="1">
      <c r="A971" s="66"/>
      <c r="B971" s="64" t="str">
        <f>(IF(AND(ISBLANK(A971)),"",VLOOKUP($A971,Student_Registration!$B$5:$H$2000,2,0)))</f>
        <v/>
      </c>
      <c r="C971" s="63" t="str">
        <f>IF(AND(ISBLANK(A971)),"",VLOOKUP($A971,Student_Registration!$B$5:$H$2000,3,0))</f>
        <v/>
      </c>
      <c r="D971" s="65" t="str">
        <f>IF(AND(ISBLANK(A971)),"",VLOOKUP($A971,Student_Registration!$B$5:$H$2000,6,0))</f>
        <v/>
      </c>
      <c r="E971" s="57" t="str">
        <f>IF(AND(ISBLANK(A971)),"",VLOOKUP($A971,Student_Registration!$B$5:$H$2000,4,0))</f>
        <v/>
      </c>
      <c r="F971" s="63" t="str">
        <f>IF(AND(ISBLANK(A971)),"",VLOOKUP($A971,Student_Registration!$B$5:$H$2000,7,0))</f>
        <v/>
      </c>
      <c r="G971" s="63" t="str">
        <f>IF(AND(ISBLANK(A971)),"",VLOOKUP(A971,Student_Registration!$B$5:$H$2000,7,0)-SUMIF($A$5:A971,A971,$H$5:$H$5))</f>
        <v/>
      </c>
      <c r="H971" s="60"/>
      <c r="I971" s="60"/>
      <c r="J971" s="60"/>
      <c r="K971" s="60"/>
      <c r="L971" s="62"/>
    </row>
    <row r="972" spans="1:12" s="41" customFormat="1">
      <c r="A972" s="66"/>
      <c r="B972" s="64" t="str">
        <f>(IF(AND(ISBLANK(A972)),"",VLOOKUP($A972,Student_Registration!$B$5:$H$2000,2,0)))</f>
        <v/>
      </c>
      <c r="C972" s="63" t="str">
        <f>IF(AND(ISBLANK(A972)),"",VLOOKUP($A972,Student_Registration!$B$5:$H$2000,3,0))</f>
        <v/>
      </c>
      <c r="D972" s="65" t="str">
        <f>IF(AND(ISBLANK(A972)),"",VLOOKUP($A972,Student_Registration!$B$5:$H$2000,6,0))</f>
        <v/>
      </c>
      <c r="E972" s="57" t="str">
        <f>IF(AND(ISBLANK(A972)),"",VLOOKUP($A972,Student_Registration!$B$5:$H$2000,4,0))</f>
        <v/>
      </c>
      <c r="F972" s="63" t="str">
        <f>IF(AND(ISBLANK(A972)),"",VLOOKUP($A972,Student_Registration!$B$5:$H$2000,7,0))</f>
        <v/>
      </c>
      <c r="G972" s="63" t="str">
        <f>IF(AND(ISBLANK(A972)),"",VLOOKUP(A972,Student_Registration!$B$5:$H$2000,7,0)-SUMIF($A$5:A972,A972,$H$5:$H$5))</f>
        <v/>
      </c>
      <c r="H972" s="60"/>
      <c r="I972" s="60"/>
      <c r="J972" s="60"/>
      <c r="K972" s="60"/>
      <c r="L972" s="62"/>
    </row>
    <row r="973" spans="1:12" s="41" customFormat="1">
      <c r="A973" s="66"/>
      <c r="B973" s="64" t="str">
        <f>(IF(AND(ISBLANK(A973)),"",VLOOKUP($A973,Student_Registration!$B$5:$H$2000,2,0)))</f>
        <v/>
      </c>
      <c r="C973" s="63" t="str">
        <f>IF(AND(ISBLANK(A973)),"",VLOOKUP($A973,Student_Registration!$B$5:$H$2000,3,0))</f>
        <v/>
      </c>
      <c r="D973" s="65" t="str">
        <f>IF(AND(ISBLANK(A973)),"",VLOOKUP($A973,Student_Registration!$B$5:$H$2000,6,0))</f>
        <v/>
      </c>
      <c r="E973" s="57" t="str">
        <f>IF(AND(ISBLANK(A973)),"",VLOOKUP($A973,Student_Registration!$B$5:$H$2000,4,0))</f>
        <v/>
      </c>
      <c r="F973" s="63" t="str">
        <f>IF(AND(ISBLANK(A973)),"",VLOOKUP($A973,Student_Registration!$B$5:$H$2000,7,0))</f>
        <v/>
      </c>
      <c r="G973" s="63" t="str">
        <f>IF(AND(ISBLANK(A973)),"",VLOOKUP(A973,Student_Registration!$B$5:$H$2000,7,0)-SUMIF($A$5:A973,A973,$H$5:$H$5))</f>
        <v/>
      </c>
      <c r="H973" s="60"/>
      <c r="I973" s="60"/>
      <c r="J973" s="60"/>
      <c r="K973" s="60"/>
      <c r="L973" s="62"/>
    </row>
    <row r="974" spans="1:12" s="41" customFormat="1">
      <c r="A974" s="66"/>
      <c r="B974" s="64" t="str">
        <f>(IF(AND(ISBLANK(A974)),"",VLOOKUP($A974,Student_Registration!$B$5:$H$2000,2,0)))</f>
        <v/>
      </c>
      <c r="C974" s="63" t="str">
        <f>IF(AND(ISBLANK(A974)),"",VLOOKUP($A974,Student_Registration!$B$5:$H$2000,3,0))</f>
        <v/>
      </c>
      <c r="D974" s="65" t="str">
        <f>IF(AND(ISBLANK(A974)),"",VLOOKUP($A974,Student_Registration!$B$5:$H$2000,6,0))</f>
        <v/>
      </c>
      <c r="E974" s="57" t="str">
        <f>IF(AND(ISBLANK(A974)),"",VLOOKUP($A974,Student_Registration!$B$5:$H$2000,4,0))</f>
        <v/>
      </c>
      <c r="F974" s="63" t="str">
        <f>IF(AND(ISBLANK(A974)),"",VLOOKUP($A974,Student_Registration!$B$5:$H$2000,7,0))</f>
        <v/>
      </c>
      <c r="G974" s="63" t="str">
        <f>IF(AND(ISBLANK(A974)),"",VLOOKUP(A974,Student_Registration!$B$5:$H$2000,7,0)-SUMIF($A$5:A974,A974,$H$5:$H$5))</f>
        <v/>
      </c>
      <c r="H974" s="60"/>
      <c r="I974" s="60"/>
      <c r="J974" s="60"/>
      <c r="K974" s="60"/>
      <c r="L974" s="62"/>
    </row>
    <row r="975" spans="1:12" s="41" customFormat="1">
      <c r="A975" s="66"/>
      <c r="B975" s="64" t="str">
        <f>(IF(AND(ISBLANK(A975)),"",VLOOKUP($A975,Student_Registration!$B$5:$H$2000,2,0)))</f>
        <v/>
      </c>
      <c r="C975" s="63" t="str">
        <f>IF(AND(ISBLANK(A975)),"",VLOOKUP($A975,Student_Registration!$B$5:$H$2000,3,0))</f>
        <v/>
      </c>
      <c r="D975" s="65" t="str">
        <f>IF(AND(ISBLANK(A975)),"",VLOOKUP($A975,Student_Registration!$B$5:$H$2000,6,0))</f>
        <v/>
      </c>
      <c r="E975" s="57" t="str">
        <f>IF(AND(ISBLANK(A975)),"",VLOOKUP($A975,Student_Registration!$B$5:$H$2000,4,0))</f>
        <v/>
      </c>
      <c r="F975" s="63" t="str">
        <f>IF(AND(ISBLANK(A975)),"",VLOOKUP($A975,Student_Registration!$B$5:$H$2000,7,0))</f>
        <v/>
      </c>
      <c r="G975" s="63" t="str">
        <f>IF(AND(ISBLANK(A975)),"",VLOOKUP(A975,Student_Registration!$B$5:$H$2000,7,0)-SUMIF($A$5:A975,A975,$H$5:$H$5))</f>
        <v/>
      </c>
      <c r="H975" s="60"/>
      <c r="I975" s="60"/>
      <c r="J975" s="60"/>
      <c r="K975" s="60"/>
      <c r="L975" s="62"/>
    </row>
    <row r="976" spans="1:12" s="41" customFormat="1">
      <c r="A976" s="66"/>
      <c r="B976" s="64" t="str">
        <f>(IF(AND(ISBLANK(A976)),"",VLOOKUP($A976,Student_Registration!$B$5:$H$2000,2,0)))</f>
        <v/>
      </c>
      <c r="C976" s="63" t="str">
        <f>IF(AND(ISBLANK(A976)),"",VLOOKUP($A976,Student_Registration!$B$5:$H$2000,3,0))</f>
        <v/>
      </c>
      <c r="D976" s="65" t="str">
        <f>IF(AND(ISBLANK(A976)),"",VLOOKUP($A976,Student_Registration!$B$5:$H$2000,6,0))</f>
        <v/>
      </c>
      <c r="E976" s="57" t="str">
        <f>IF(AND(ISBLANK(A976)),"",VLOOKUP($A976,Student_Registration!$B$5:$H$2000,4,0))</f>
        <v/>
      </c>
      <c r="F976" s="63" t="str">
        <f>IF(AND(ISBLANK(A976)),"",VLOOKUP($A976,Student_Registration!$B$5:$H$2000,7,0))</f>
        <v/>
      </c>
      <c r="G976" s="63" t="str">
        <f>IF(AND(ISBLANK(A976)),"",VLOOKUP(A976,Student_Registration!$B$5:$H$2000,7,0)-SUMIF($A$5:A976,A976,$H$5:$H$5))</f>
        <v/>
      </c>
      <c r="H976" s="60"/>
      <c r="I976" s="60"/>
      <c r="J976" s="60"/>
      <c r="K976" s="60"/>
      <c r="L976" s="62"/>
    </row>
    <row r="977" spans="1:12" s="41" customFormat="1">
      <c r="A977" s="66"/>
      <c r="B977" s="64" t="str">
        <f>(IF(AND(ISBLANK(A977)),"",VLOOKUP($A977,Student_Registration!$B$5:$H$2000,2,0)))</f>
        <v/>
      </c>
      <c r="C977" s="63" t="str">
        <f>IF(AND(ISBLANK(A977)),"",VLOOKUP($A977,Student_Registration!$B$5:$H$2000,3,0))</f>
        <v/>
      </c>
      <c r="D977" s="65" t="str">
        <f>IF(AND(ISBLANK(A977)),"",VLOOKUP($A977,Student_Registration!$B$5:$H$2000,6,0))</f>
        <v/>
      </c>
      <c r="E977" s="57" t="str">
        <f>IF(AND(ISBLANK(A977)),"",VLOOKUP($A977,Student_Registration!$B$5:$H$2000,4,0))</f>
        <v/>
      </c>
      <c r="F977" s="63" t="str">
        <f>IF(AND(ISBLANK(A977)),"",VLOOKUP($A977,Student_Registration!$B$5:$H$2000,7,0))</f>
        <v/>
      </c>
      <c r="G977" s="63" t="str">
        <f>IF(AND(ISBLANK(A977)),"",VLOOKUP(A977,Student_Registration!$B$5:$H$2000,7,0)-SUMIF($A$5:A977,A977,$H$5:$H$5))</f>
        <v/>
      </c>
      <c r="H977" s="60"/>
      <c r="I977" s="60"/>
      <c r="J977" s="60"/>
      <c r="K977" s="60"/>
      <c r="L977" s="62"/>
    </row>
    <row r="978" spans="1:12" s="41" customFormat="1">
      <c r="A978" s="66"/>
      <c r="B978" s="64" t="str">
        <f>(IF(AND(ISBLANK(A978)),"",VLOOKUP($A978,Student_Registration!$B$5:$H$2000,2,0)))</f>
        <v/>
      </c>
      <c r="C978" s="63" t="str">
        <f>IF(AND(ISBLANK(A978)),"",VLOOKUP($A978,Student_Registration!$B$5:$H$2000,3,0))</f>
        <v/>
      </c>
      <c r="D978" s="65" t="str">
        <f>IF(AND(ISBLANK(A978)),"",VLOOKUP($A978,Student_Registration!$B$5:$H$2000,6,0))</f>
        <v/>
      </c>
      <c r="E978" s="57" t="str">
        <f>IF(AND(ISBLANK(A978)),"",VLOOKUP($A978,Student_Registration!$B$5:$H$2000,4,0))</f>
        <v/>
      </c>
      <c r="F978" s="63" t="str">
        <f>IF(AND(ISBLANK(A978)),"",VLOOKUP($A978,Student_Registration!$B$5:$H$2000,7,0))</f>
        <v/>
      </c>
      <c r="G978" s="63" t="str">
        <f>IF(AND(ISBLANK(A978)),"",VLOOKUP(A978,Student_Registration!$B$5:$H$2000,7,0)-SUMIF($A$5:A978,A978,$H$5:$H$5))</f>
        <v/>
      </c>
      <c r="H978" s="60"/>
      <c r="I978" s="60"/>
      <c r="J978" s="60"/>
      <c r="K978" s="60"/>
      <c r="L978" s="62"/>
    </row>
    <row r="979" spans="1:12" s="41" customFormat="1">
      <c r="A979" s="66"/>
      <c r="B979" s="64" t="str">
        <f>(IF(AND(ISBLANK(A979)),"",VLOOKUP($A979,Student_Registration!$B$5:$H$2000,2,0)))</f>
        <v/>
      </c>
      <c r="C979" s="63" t="str">
        <f>IF(AND(ISBLANK(A979)),"",VLOOKUP($A979,Student_Registration!$B$5:$H$2000,3,0))</f>
        <v/>
      </c>
      <c r="D979" s="65" t="str">
        <f>IF(AND(ISBLANK(A979)),"",VLOOKUP($A979,Student_Registration!$B$5:$H$2000,6,0))</f>
        <v/>
      </c>
      <c r="E979" s="57" t="str">
        <f>IF(AND(ISBLANK(A979)),"",VLOOKUP($A979,Student_Registration!$B$5:$H$2000,4,0))</f>
        <v/>
      </c>
      <c r="F979" s="63" t="str">
        <f>IF(AND(ISBLANK(A979)),"",VLOOKUP($A979,Student_Registration!$B$5:$H$2000,7,0))</f>
        <v/>
      </c>
      <c r="G979" s="63" t="str">
        <f>IF(AND(ISBLANK(A979)),"",VLOOKUP(A979,Student_Registration!$B$5:$H$2000,7,0)-SUMIF($A$5:A979,A979,$H$5:$H$5))</f>
        <v/>
      </c>
      <c r="H979" s="60"/>
      <c r="I979" s="60"/>
      <c r="J979" s="60"/>
      <c r="K979" s="60"/>
      <c r="L979" s="62"/>
    </row>
    <row r="980" spans="1:12" s="41" customFormat="1">
      <c r="A980" s="66"/>
      <c r="B980" s="64" t="str">
        <f>(IF(AND(ISBLANK(A980)),"",VLOOKUP($A980,Student_Registration!$B$5:$H$2000,2,0)))</f>
        <v/>
      </c>
      <c r="C980" s="63" t="str">
        <f>IF(AND(ISBLANK(A980)),"",VLOOKUP($A980,Student_Registration!$B$5:$H$2000,3,0))</f>
        <v/>
      </c>
      <c r="D980" s="65" t="str">
        <f>IF(AND(ISBLANK(A980)),"",VLOOKUP($A980,Student_Registration!$B$5:$H$2000,6,0))</f>
        <v/>
      </c>
      <c r="E980" s="57" t="str">
        <f>IF(AND(ISBLANK(A980)),"",VLOOKUP($A980,Student_Registration!$B$5:$H$2000,4,0))</f>
        <v/>
      </c>
      <c r="F980" s="63" t="str">
        <f>IF(AND(ISBLANK(A980)),"",VLOOKUP($A980,Student_Registration!$B$5:$H$2000,7,0))</f>
        <v/>
      </c>
      <c r="G980" s="63" t="str">
        <f>IF(AND(ISBLANK(A980)),"",VLOOKUP(A980,Student_Registration!$B$5:$H$2000,7,0)-SUMIF($A$5:A980,A980,$H$5:$H$5))</f>
        <v/>
      </c>
      <c r="H980" s="60"/>
      <c r="I980" s="60"/>
      <c r="J980" s="60"/>
      <c r="K980" s="60"/>
      <c r="L980" s="62"/>
    </row>
    <row r="981" spans="1:12" s="41" customFormat="1">
      <c r="A981" s="66"/>
      <c r="B981" s="64" t="str">
        <f>(IF(AND(ISBLANK(A981)),"",VLOOKUP($A981,Student_Registration!$B$5:$H$2000,2,0)))</f>
        <v/>
      </c>
      <c r="C981" s="63" t="str">
        <f>IF(AND(ISBLANK(A981)),"",VLOOKUP($A981,Student_Registration!$B$5:$H$2000,3,0))</f>
        <v/>
      </c>
      <c r="D981" s="65" t="str">
        <f>IF(AND(ISBLANK(A981)),"",VLOOKUP($A981,Student_Registration!$B$5:$H$2000,6,0))</f>
        <v/>
      </c>
      <c r="E981" s="57" t="str">
        <f>IF(AND(ISBLANK(A981)),"",VLOOKUP($A981,Student_Registration!$B$5:$H$2000,4,0))</f>
        <v/>
      </c>
      <c r="F981" s="63" t="str">
        <f>IF(AND(ISBLANK(A981)),"",VLOOKUP($A981,Student_Registration!$B$5:$H$2000,7,0))</f>
        <v/>
      </c>
      <c r="G981" s="63" t="str">
        <f>IF(AND(ISBLANK(A981)),"",VLOOKUP(A981,Student_Registration!$B$5:$H$2000,7,0)-SUMIF($A$5:A981,A981,$H$5:$H$5))</f>
        <v/>
      </c>
      <c r="H981" s="60"/>
      <c r="I981" s="60"/>
      <c r="J981" s="60"/>
      <c r="K981" s="60"/>
      <c r="L981" s="62"/>
    </row>
    <row r="982" spans="1:12" s="41" customFormat="1">
      <c r="A982" s="66"/>
      <c r="B982" s="64" t="str">
        <f>(IF(AND(ISBLANK(A982)),"",VLOOKUP($A982,Student_Registration!$B$5:$H$2000,2,0)))</f>
        <v/>
      </c>
      <c r="C982" s="63" t="str">
        <f>IF(AND(ISBLANK(A982)),"",VLOOKUP($A982,Student_Registration!$B$5:$H$2000,3,0))</f>
        <v/>
      </c>
      <c r="D982" s="65" t="str">
        <f>IF(AND(ISBLANK(A982)),"",VLOOKUP($A982,Student_Registration!$B$5:$H$2000,6,0))</f>
        <v/>
      </c>
      <c r="E982" s="57" t="str">
        <f>IF(AND(ISBLANK(A982)),"",VLOOKUP($A982,Student_Registration!$B$5:$H$2000,4,0))</f>
        <v/>
      </c>
      <c r="F982" s="63" t="str">
        <f>IF(AND(ISBLANK(A982)),"",VLOOKUP($A982,Student_Registration!$B$5:$H$2000,7,0))</f>
        <v/>
      </c>
      <c r="G982" s="63" t="str">
        <f>IF(AND(ISBLANK(A982)),"",VLOOKUP(A982,Student_Registration!$B$5:$H$2000,7,0)-SUMIF($A$5:A982,A982,$H$5:$H$5))</f>
        <v/>
      </c>
      <c r="H982" s="60"/>
      <c r="I982" s="60"/>
      <c r="J982" s="60"/>
      <c r="K982" s="60"/>
      <c r="L982" s="62"/>
    </row>
    <row r="983" spans="1:12" s="41" customFormat="1">
      <c r="A983" s="66"/>
      <c r="B983" s="64" t="str">
        <f>(IF(AND(ISBLANK(A983)),"",VLOOKUP($A983,Student_Registration!$B$5:$H$2000,2,0)))</f>
        <v/>
      </c>
      <c r="C983" s="63" t="str">
        <f>IF(AND(ISBLANK(A983)),"",VLOOKUP($A983,Student_Registration!$B$5:$H$2000,3,0))</f>
        <v/>
      </c>
      <c r="D983" s="65" t="str">
        <f>IF(AND(ISBLANK(A983)),"",VLOOKUP($A983,Student_Registration!$B$5:$H$2000,6,0))</f>
        <v/>
      </c>
      <c r="E983" s="57" t="str">
        <f>IF(AND(ISBLANK(A983)),"",VLOOKUP($A983,Student_Registration!$B$5:$H$2000,4,0))</f>
        <v/>
      </c>
      <c r="F983" s="63" t="str">
        <f>IF(AND(ISBLANK(A983)),"",VLOOKUP($A983,Student_Registration!$B$5:$H$2000,7,0))</f>
        <v/>
      </c>
      <c r="G983" s="63" t="str">
        <f>IF(AND(ISBLANK(A983)),"",VLOOKUP(A983,Student_Registration!$B$5:$H$2000,7,0)-SUMIF($A$5:A983,A983,$H$5:$H$5))</f>
        <v/>
      </c>
      <c r="H983" s="60"/>
      <c r="I983" s="60"/>
      <c r="J983" s="60"/>
      <c r="K983" s="60"/>
      <c r="L983" s="62"/>
    </row>
    <row r="984" spans="1:12" s="41" customFormat="1">
      <c r="A984" s="66"/>
      <c r="B984" s="64" t="str">
        <f>(IF(AND(ISBLANK(A984)),"",VLOOKUP($A984,Student_Registration!$B$5:$H$2000,2,0)))</f>
        <v/>
      </c>
      <c r="C984" s="63" t="str">
        <f>IF(AND(ISBLANK(A984)),"",VLOOKUP($A984,Student_Registration!$B$5:$H$2000,3,0))</f>
        <v/>
      </c>
      <c r="D984" s="65" t="str">
        <f>IF(AND(ISBLANK(A984)),"",VLOOKUP($A984,Student_Registration!$B$5:$H$2000,6,0))</f>
        <v/>
      </c>
      <c r="E984" s="57" t="str">
        <f>IF(AND(ISBLANK(A984)),"",VLOOKUP($A984,Student_Registration!$B$5:$H$2000,4,0))</f>
        <v/>
      </c>
      <c r="F984" s="63" t="str">
        <f>IF(AND(ISBLANK(A984)),"",VLOOKUP($A984,Student_Registration!$B$5:$H$2000,7,0))</f>
        <v/>
      </c>
      <c r="G984" s="63" t="str">
        <f>IF(AND(ISBLANK(A984)),"",VLOOKUP(A984,Student_Registration!$B$5:$H$2000,7,0)-SUMIF($A$5:A984,A984,$H$5:$H$5))</f>
        <v/>
      </c>
      <c r="H984" s="60"/>
      <c r="I984" s="60"/>
      <c r="J984" s="60"/>
      <c r="K984" s="60"/>
      <c r="L984" s="62"/>
    </row>
    <row r="985" spans="1:12" s="41" customFormat="1">
      <c r="A985" s="66"/>
      <c r="B985" s="64" t="str">
        <f>(IF(AND(ISBLANK(A985)),"",VLOOKUP($A985,Student_Registration!$B$5:$H$2000,2,0)))</f>
        <v/>
      </c>
      <c r="C985" s="63" t="str">
        <f>IF(AND(ISBLANK(A985)),"",VLOOKUP($A985,Student_Registration!$B$5:$H$2000,3,0))</f>
        <v/>
      </c>
      <c r="D985" s="65" t="str">
        <f>IF(AND(ISBLANK(A985)),"",VLOOKUP($A985,Student_Registration!$B$5:$H$2000,6,0))</f>
        <v/>
      </c>
      <c r="E985" s="57" t="str">
        <f>IF(AND(ISBLANK(A985)),"",VLOOKUP($A985,Student_Registration!$B$5:$H$2000,4,0))</f>
        <v/>
      </c>
      <c r="F985" s="63" t="str">
        <f>IF(AND(ISBLANK(A985)),"",VLOOKUP($A985,Student_Registration!$B$5:$H$2000,7,0))</f>
        <v/>
      </c>
      <c r="G985" s="63" t="str">
        <f>IF(AND(ISBLANK(A985)),"",VLOOKUP(A985,Student_Registration!$B$5:$H$2000,7,0)-SUMIF($A$5:A985,A985,$H$5:$H$5))</f>
        <v/>
      </c>
      <c r="H985" s="60"/>
      <c r="I985" s="60"/>
      <c r="J985" s="60"/>
      <c r="K985" s="60"/>
      <c r="L985" s="62"/>
    </row>
    <row r="986" spans="1:12" s="41" customFormat="1">
      <c r="A986" s="66"/>
      <c r="B986" s="64" t="str">
        <f>(IF(AND(ISBLANK(A986)),"",VLOOKUP($A986,Student_Registration!$B$5:$H$2000,2,0)))</f>
        <v/>
      </c>
      <c r="C986" s="63" t="str">
        <f>IF(AND(ISBLANK(A986)),"",VLOOKUP($A986,Student_Registration!$B$5:$H$2000,3,0))</f>
        <v/>
      </c>
      <c r="D986" s="65" t="str">
        <f>IF(AND(ISBLANK(A986)),"",VLOOKUP($A986,Student_Registration!$B$5:$H$2000,6,0))</f>
        <v/>
      </c>
      <c r="E986" s="57" t="str">
        <f>IF(AND(ISBLANK(A986)),"",VLOOKUP($A986,Student_Registration!$B$5:$H$2000,4,0))</f>
        <v/>
      </c>
      <c r="F986" s="63" t="str">
        <f>IF(AND(ISBLANK(A986)),"",VLOOKUP($A986,Student_Registration!$B$5:$H$2000,7,0))</f>
        <v/>
      </c>
      <c r="G986" s="63" t="str">
        <f>IF(AND(ISBLANK(A986)),"",VLOOKUP(A986,Student_Registration!$B$5:$H$2000,7,0)-SUMIF($A$5:A986,A986,$H$5:$H$5))</f>
        <v/>
      </c>
      <c r="H986" s="60"/>
      <c r="I986" s="60"/>
      <c r="J986" s="60"/>
      <c r="K986" s="60"/>
      <c r="L986" s="62"/>
    </row>
    <row r="987" spans="1:12" s="41" customFormat="1">
      <c r="A987" s="66"/>
      <c r="B987" s="64" t="str">
        <f>(IF(AND(ISBLANK(A987)),"",VLOOKUP($A987,Student_Registration!$B$5:$H$2000,2,0)))</f>
        <v/>
      </c>
      <c r="C987" s="63" t="str">
        <f>IF(AND(ISBLANK(A987)),"",VLOOKUP($A987,Student_Registration!$B$5:$H$2000,3,0))</f>
        <v/>
      </c>
      <c r="D987" s="65" t="str">
        <f>IF(AND(ISBLANK(A987)),"",VLOOKUP($A987,Student_Registration!$B$5:$H$2000,6,0))</f>
        <v/>
      </c>
      <c r="E987" s="57" t="str">
        <f>IF(AND(ISBLANK(A987)),"",VLOOKUP($A987,Student_Registration!$B$5:$H$2000,4,0))</f>
        <v/>
      </c>
      <c r="F987" s="63" t="str">
        <f>IF(AND(ISBLANK(A987)),"",VLOOKUP($A987,Student_Registration!$B$5:$H$2000,7,0))</f>
        <v/>
      </c>
      <c r="G987" s="63" t="str">
        <f>IF(AND(ISBLANK(A987)),"",VLOOKUP(A987,Student_Registration!$B$5:$H$2000,7,0)-SUMIF($A$5:A987,A987,$H$5:$H$5))</f>
        <v/>
      </c>
      <c r="H987" s="60"/>
      <c r="I987" s="60"/>
      <c r="J987" s="60"/>
      <c r="K987" s="60"/>
      <c r="L987" s="62"/>
    </row>
    <row r="988" spans="1:12" s="41" customFormat="1">
      <c r="A988" s="66"/>
      <c r="B988" s="64" t="str">
        <f>(IF(AND(ISBLANK(A988)),"",VLOOKUP($A988,Student_Registration!$B$5:$H$2000,2,0)))</f>
        <v/>
      </c>
      <c r="C988" s="63" t="str">
        <f>IF(AND(ISBLANK(A988)),"",VLOOKUP($A988,Student_Registration!$B$5:$H$2000,3,0))</f>
        <v/>
      </c>
      <c r="D988" s="65" t="str">
        <f>IF(AND(ISBLANK(A988)),"",VLOOKUP($A988,Student_Registration!$B$5:$H$2000,6,0))</f>
        <v/>
      </c>
      <c r="E988" s="57" t="str">
        <f>IF(AND(ISBLANK(A988)),"",VLOOKUP($A988,Student_Registration!$B$5:$H$2000,4,0))</f>
        <v/>
      </c>
      <c r="F988" s="63" t="str">
        <f>IF(AND(ISBLANK(A988)),"",VLOOKUP($A988,Student_Registration!$B$5:$H$2000,7,0))</f>
        <v/>
      </c>
      <c r="G988" s="63" t="str">
        <f>IF(AND(ISBLANK(A988)),"",VLOOKUP(A988,Student_Registration!$B$5:$H$2000,7,0)-SUMIF($A$5:A988,A988,$H$5:$H$5))</f>
        <v/>
      </c>
      <c r="H988" s="60"/>
      <c r="I988" s="60"/>
      <c r="J988" s="60"/>
      <c r="K988" s="60"/>
      <c r="L988" s="62"/>
    </row>
    <row r="989" spans="1:12" s="41" customFormat="1">
      <c r="A989" s="66"/>
      <c r="B989" s="64" t="str">
        <f>(IF(AND(ISBLANK(A989)),"",VLOOKUP($A989,Student_Registration!$B$5:$H$2000,2,0)))</f>
        <v/>
      </c>
      <c r="C989" s="63" t="str">
        <f>IF(AND(ISBLANK(A989)),"",VLOOKUP($A989,Student_Registration!$B$5:$H$2000,3,0))</f>
        <v/>
      </c>
      <c r="D989" s="65" t="str">
        <f>IF(AND(ISBLANK(A989)),"",VLOOKUP($A989,Student_Registration!$B$5:$H$2000,6,0))</f>
        <v/>
      </c>
      <c r="E989" s="57" t="str">
        <f>IF(AND(ISBLANK(A989)),"",VLOOKUP($A989,Student_Registration!$B$5:$H$2000,4,0))</f>
        <v/>
      </c>
      <c r="F989" s="63" t="str">
        <f>IF(AND(ISBLANK(A989)),"",VLOOKUP($A989,Student_Registration!$B$5:$H$2000,7,0))</f>
        <v/>
      </c>
      <c r="G989" s="63" t="str">
        <f>IF(AND(ISBLANK(A989)),"",VLOOKUP(A989,Student_Registration!$B$5:$H$2000,7,0)-SUMIF($A$5:A989,A989,$H$5:$H$5))</f>
        <v/>
      </c>
      <c r="H989" s="60"/>
      <c r="I989" s="60"/>
      <c r="J989" s="60"/>
      <c r="K989" s="60"/>
      <c r="L989" s="62"/>
    </row>
    <row r="990" spans="1:12" s="41" customFormat="1">
      <c r="A990" s="66"/>
      <c r="B990" s="64" t="str">
        <f>(IF(AND(ISBLANK(A990)),"",VLOOKUP($A990,Student_Registration!$B$5:$H$2000,2,0)))</f>
        <v/>
      </c>
      <c r="C990" s="63" t="str">
        <f>IF(AND(ISBLANK(A990)),"",VLOOKUP($A990,Student_Registration!$B$5:$H$2000,3,0))</f>
        <v/>
      </c>
      <c r="D990" s="65" t="str">
        <f>IF(AND(ISBLANK(A990)),"",VLOOKUP($A990,Student_Registration!$B$5:$H$2000,6,0))</f>
        <v/>
      </c>
      <c r="E990" s="57" t="str">
        <f>IF(AND(ISBLANK(A990)),"",VLOOKUP($A990,Student_Registration!$B$5:$H$2000,4,0))</f>
        <v/>
      </c>
      <c r="F990" s="63" t="str">
        <f>IF(AND(ISBLANK(A990)),"",VLOOKUP($A990,Student_Registration!$B$5:$H$2000,7,0))</f>
        <v/>
      </c>
      <c r="G990" s="63" t="str">
        <f>IF(AND(ISBLANK(A990)),"",VLOOKUP(A990,Student_Registration!$B$5:$H$2000,7,0)-SUMIF($A$5:A990,A990,$H$5:$H$5))</f>
        <v/>
      </c>
      <c r="H990" s="60"/>
      <c r="I990" s="60"/>
      <c r="J990" s="60"/>
      <c r="K990" s="60"/>
      <c r="L990" s="62"/>
    </row>
    <row r="991" spans="1:12" s="41" customFormat="1">
      <c r="A991" s="66"/>
      <c r="B991" s="64" t="str">
        <f>(IF(AND(ISBLANK(A991)),"",VLOOKUP($A991,Student_Registration!$B$5:$H$2000,2,0)))</f>
        <v/>
      </c>
      <c r="C991" s="63" t="str">
        <f>IF(AND(ISBLANK(A991)),"",VLOOKUP($A991,Student_Registration!$B$5:$H$2000,3,0))</f>
        <v/>
      </c>
      <c r="D991" s="65" t="str">
        <f>IF(AND(ISBLANK(A991)),"",VLOOKUP($A991,Student_Registration!$B$5:$H$2000,6,0))</f>
        <v/>
      </c>
      <c r="E991" s="57" t="str">
        <f>IF(AND(ISBLANK(A991)),"",VLOOKUP($A991,Student_Registration!$B$5:$H$2000,4,0))</f>
        <v/>
      </c>
      <c r="F991" s="63" t="str">
        <f>IF(AND(ISBLANK(A991)),"",VLOOKUP($A991,Student_Registration!$B$5:$H$2000,7,0))</f>
        <v/>
      </c>
      <c r="G991" s="63" t="str">
        <f>IF(AND(ISBLANK(A991)),"",VLOOKUP(A991,Student_Registration!$B$5:$H$2000,7,0)-SUMIF($A$5:A991,A991,$H$5:$H$5))</f>
        <v/>
      </c>
      <c r="H991" s="60"/>
      <c r="I991" s="60"/>
      <c r="J991" s="60"/>
      <c r="K991" s="60"/>
      <c r="L991" s="62"/>
    </row>
    <row r="992" spans="1:12" s="41" customFormat="1">
      <c r="A992" s="66"/>
      <c r="B992" s="64" t="str">
        <f>(IF(AND(ISBLANK(A992)),"",VLOOKUP($A992,Student_Registration!$B$5:$H$2000,2,0)))</f>
        <v/>
      </c>
      <c r="C992" s="63" t="str">
        <f>IF(AND(ISBLANK(A992)),"",VLOOKUP($A992,Student_Registration!$B$5:$H$2000,3,0))</f>
        <v/>
      </c>
      <c r="D992" s="65" t="str">
        <f>IF(AND(ISBLANK(A992)),"",VLOOKUP($A992,Student_Registration!$B$5:$H$2000,6,0))</f>
        <v/>
      </c>
      <c r="E992" s="57" t="str">
        <f>IF(AND(ISBLANK(A992)),"",VLOOKUP($A992,Student_Registration!$B$5:$H$2000,4,0))</f>
        <v/>
      </c>
      <c r="F992" s="63" t="str">
        <f>IF(AND(ISBLANK(A992)),"",VLOOKUP($A992,Student_Registration!$B$5:$H$2000,7,0))</f>
        <v/>
      </c>
      <c r="G992" s="63" t="str">
        <f>IF(AND(ISBLANK(A992)),"",VLOOKUP(A992,Student_Registration!$B$5:$H$2000,7,0)-SUMIF($A$5:A992,A992,$H$5:$H$5))</f>
        <v/>
      </c>
      <c r="H992" s="60"/>
      <c r="I992" s="60"/>
      <c r="J992" s="60"/>
      <c r="K992" s="60"/>
      <c r="L992" s="62"/>
    </row>
    <row r="993" spans="1:12" s="41" customFormat="1">
      <c r="A993" s="66"/>
      <c r="B993" s="64" t="str">
        <f>(IF(AND(ISBLANK(A993)),"",VLOOKUP($A993,Student_Registration!$B$5:$H$2000,2,0)))</f>
        <v/>
      </c>
      <c r="C993" s="63" t="str">
        <f>IF(AND(ISBLANK(A993)),"",VLOOKUP($A993,Student_Registration!$B$5:$H$2000,3,0))</f>
        <v/>
      </c>
      <c r="D993" s="65" t="str">
        <f>IF(AND(ISBLANK(A993)),"",VLOOKUP($A993,Student_Registration!$B$5:$H$2000,6,0))</f>
        <v/>
      </c>
      <c r="E993" s="57" t="str">
        <f>IF(AND(ISBLANK(A993)),"",VLOOKUP($A993,Student_Registration!$B$5:$H$2000,4,0))</f>
        <v/>
      </c>
      <c r="F993" s="63" t="str">
        <f>IF(AND(ISBLANK(A993)),"",VLOOKUP($A993,Student_Registration!$B$5:$H$2000,7,0))</f>
        <v/>
      </c>
      <c r="G993" s="63" t="str">
        <f>IF(AND(ISBLANK(A993)),"",VLOOKUP(A993,Student_Registration!$B$5:$H$2000,7,0)-SUMIF($A$5:A993,A993,$H$5:$H$5))</f>
        <v/>
      </c>
      <c r="H993" s="60"/>
      <c r="I993" s="60"/>
      <c r="J993" s="60"/>
      <c r="K993" s="60"/>
      <c r="L993" s="62"/>
    </row>
    <row r="994" spans="1:12" s="41" customFormat="1">
      <c r="A994" s="66"/>
      <c r="B994" s="64" t="str">
        <f>(IF(AND(ISBLANK(A994)),"",VLOOKUP($A994,Student_Registration!$B$5:$H$2000,2,0)))</f>
        <v/>
      </c>
      <c r="C994" s="63" t="str">
        <f>IF(AND(ISBLANK(A994)),"",VLOOKUP($A994,Student_Registration!$B$5:$H$2000,3,0))</f>
        <v/>
      </c>
      <c r="D994" s="65" t="str">
        <f>IF(AND(ISBLANK(A994)),"",VLOOKUP($A994,Student_Registration!$B$5:$H$2000,6,0))</f>
        <v/>
      </c>
      <c r="E994" s="57" t="str">
        <f>IF(AND(ISBLANK(A994)),"",VLOOKUP($A994,Student_Registration!$B$5:$H$2000,4,0))</f>
        <v/>
      </c>
      <c r="F994" s="63" t="str">
        <f>IF(AND(ISBLANK(A994)),"",VLOOKUP($A994,Student_Registration!$B$5:$H$2000,7,0))</f>
        <v/>
      </c>
      <c r="G994" s="63" t="str">
        <f>IF(AND(ISBLANK(A994)),"",VLOOKUP(A994,Student_Registration!$B$5:$H$2000,7,0)-SUMIF($A$5:A994,A994,$H$5:$H$5))</f>
        <v/>
      </c>
      <c r="H994" s="60"/>
      <c r="I994" s="60"/>
      <c r="J994" s="60"/>
      <c r="K994" s="60"/>
      <c r="L994" s="62"/>
    </row>
    <row r="995" spans="1:12" s="41" customFormat="1">
      <c r="A995" s="66"/>
      <c r="B995" s="64" t="str">
        <f>(IF(AND(ISBLANK(A995)),"",VLOOKUP($A995,Student_Registration!$B$5:$H$2000,2,0)))</f>
        <v/>
      </c>
      <c r="C995" s="63" t="str">
        <f>IF(AND(ISBLANK(A995)),"",VLOOKUP($A995,Student_Registration!$B$5:$H$2000,3,0))</f>
        <v/>
      </c>
      <c r="D995" s="65" t="str">
        <f>IF(AND(ISBLANK(A995)),"",VLOOKUP($A995,Student_Registration!$B$5:$H$2000,6,0))</f>
        <v/>
      </c>
      <c r="E995" s="57" t="str">
        <f>IF(AND(ISBLANK(A995)),"",VLOOKUP($A995,Student_Registration!$B$5:$H$2000,4,0))</f>
        <v/>
      </c>
      <c r="F995" s="63" t="str">
        <f>IF(AND(ISBLANK(A995)),"",VLOOKUP($A995,Student_Registration!$B$5:$H$2000,7,0))</f>
        <v/>
      </c>
      <c r="G995" s="63" t="str">
        <f>IF(AND(ISBLANK(A995)),"",VLOOKUP(A995,Student_Registration!$B$5:$H$2000,7,0)-SUMIF($A$5:A995,A995,$H$5:$H$5))</f>
        <v/>
      </c>
      <c r="H995" s="60"/>
      <c r="I995" s="60"/>
      <c r="J995" s="60"/>
      <c r="K995" s="60"/>
      <c r="L995" s="62"/>
    </row>
    <row r="996" spans="1:12" s="41" customFormat="1">
      <c r="A996" s="66"/>
      <c r="B996" s="64" t="str">
        <f>(IF(AND(ISBLANK(A996)),"",VLOOKUP($A996,Student_Registration!$B$5:$H$2000,2,0)))</f>
        <v/>
      </c>
      <c r="C996" s="63" t="str">
        <f>IF(AND(ISBLANK(A996)),"",VLOOKUP($A996,Student_Registration!$B$5:$H$2000,3,0))</f>
        <v/>
      </c>
      <c r="D996" s="65" t="str">
        <f>IF(AND(ISBLANK(A996)),"",VLOOKUP($A996,Student_Registration!$B$5:$H$2000,6,0))</f>
        <v/>
      </c>
      <c r="E996" s="57" t="str">
        <f>IF(AND(ISBLANK(A996)),"",VLOOKUP($A996,Student_Registration!$B$5:$H$2000,4,0))</f>
        <v/>
      </c>
      <c r="F996" s="63" t="str">
        <f>IF(AND(ISBLANK(A996)),"",VLOOKUP($A996,Student_Registration!$B$5:$H$2000,7,0))</f>
        <v/>
      </c>
      <c r="G996" s="63" t="str">
        <f>IF(AND(ISBLANK(A996)),"",VLOOKUP(A996,Student_Registration!$B$5:$H$2000,7,0)-SUMIF($A$5:A996,A996,$H$5:$H$5))</f>
        <v/>
      </c>
      <c r="H996" s="60"/>
      <c r="I996" s="60"/>
      <c r="J996" s="60"/>
      <c r="K996" s="60"/>
      <c r="L996" s="62"/>
    </row>
    <row r="997" spans="1:12" s="41" customFormat="1">
      <c r="A997" s="66"/>
      <c r="B997" s="64" t="str">
        <f>(IF(AND(ISBLANK(A997)),"",VLOOKUP($A997,Student_Registration!$B$5:$H$2000,2,0)))</f>
        <v/>
      </c>
      <c r="C997" s="63" t="str">
        <f>IF(AND(ISBLANK(A997)),"",VLOOKUP($A997,Student_Registration!$B$5:$H$2000,3,0))</f>
        <v/>
      </c>
      <c r="D997" s="65" t="str">
        <f>IF(AND(ISBLANK(A997)),"",VLOOKUP($A997,Student_Registration!$B$5:$H$2000,6,0))</f>
        <v/>
      </c>
      <c r="E997" s="57" t="str">
        <f>IF(AND(ISBLANK(A997)),"",VLOOKUP($A997,Student_Registration!$B$5:$H$2000,4,0))</f>
        <v/>
      </c>
      <c r="F997" s="63" t="str">
        <f>IF(AND(ISBLANK(A997)),"",VLOOKUP($A997,Student_Registration!$B$5:$H$2000,7,0))</f>
        <v/>
      </c>
      <c r="G997" s="63" t="str">
        <f>IF(AND(ISBLANK(A997)),"",VLOOKUP(A997,Student_Registration!$B$5:$H$2000,7,0)-SUMIF($A$5:A997,A997,$H$5:$H$5))</f>
        <v/>
      </c>
      <c r="H997" s="60"/>
      <c r="I997" s="60"/>
      <c r="J997" s="60"/>
      <c r="K997" s="60"/>
      <c r="L997" s="62"/>
    </row>
    <row r="998" spans="1:12" s="41" customFormat="1">
      <c r="A998" s="66"/>
      <c r="B998" s="64" t="str">
        <f>(IF(AND(ISBLANK(A998)),"",VLOOKUP($A998,Student_Registration!$B$5:$H$2000,2,0)))</f>
        <v/>
      </c>
      <c r="C998" s="63" t="str">
        <f>IF(AND(ISBLANK(A998)),"",VLOOKUP($A998,Student_Registration!$B$5:$H$2000,3,0))</f>
        <v/>
      </c>
      <c r="D998" s="65" t="str">
        <f>IF(AND(ISBLANK(A998)),"",VLOOKUP($A998,Student_Registration!$B$5:$H$2000,6,0))</f>
        <v/>
      </c>
      <c r="E998" s="57" t="str">
        <f>IF(AND(ISBLANK(A998)),"",VLOOKUP($A998,Student_Registration!$B$5:$H$2000,4,0))</f>
        <v/>
      </c>
      <c r="F998" s="63" t="str">
        <f>IF(AND(ISBLANK(A998)),"",VLOOKUP($A998,Student_Registration!$B$5:$H$2000,7,0))</f>
        <v/>
      </c>
      <c r="G998" s="63" t="str">
        <f>IF(AND(ISBLANK(A998)),"",VLOOKUP(A998,Student_Registration!$B$5:$H$2000,7,0)-SUMIF($A$5:A998,A998,$H$5:$H$5))</f>
        <v/>
      </c>
      <c r="H998" s="60"/>
      <c r="I998" s="60"/>
      <c r="J998" s="60"/>
      <c r="K998" s="60"/>
      <c r="L998" s="62"/>
    </row>
    <row r="999" spans="1:12" s="41" customFormat="1">
      <c r="A999" s="66"/>
      <c r="B999" s="64" t="str">
        <f>(IF(AND(ISBLANK(A999)),"",VLOOKUP($A999,Student_Registration!$B$5:$H$2000,2,0)))</f>
        <v/>
      </c>
      <c r="C999" s="63" t="str">
        <f>IF(AND(ISBLANK(A999)),"",VLOOKUP($A999,Student_Registration!$B$5:$H$2000,3,0))</f>
        <v/>
      </c>
      <c r="D999" s="65" t="str">
        <f>IF(AND(ISBLANK(A999)),"",VLOOKUP($A999,Student_Registration!$B$5:$H$2000,6,0))</f>
        <v/>
      </c>
      <c r="E999" s="57" t="str">
        <f>IF(AND(ISBLANK(A999)),"",VLOOKUP($A999,Student_Registration!$B$5:$H$2000,4,0))</f>
        <v/>
      </c>
      <c r="F999" s="63" t="str">
        <f>IF(AND(ISBLANK(A999)),"",VLOOKUP($A999,Student_Registration!$B$5:$H$2000,7,0))</f>
        <v/>
      </c>
      <c r="G999" s="63" t="str">
        <f>IF(AND(ISBLANK(A999)),"",VLOOKUP(A999,Student_Registration!$B$5:$H$2000,7,0)-SUMIF($A$5:A999,A999,$H$5:$H$5))</f>
        <v/>
      </c>
      <c r="H999" s="60"/>
      <c r="I999" s="60"/>
      <c r="J999" s="60"/>
      <c r="K999" s="60"/>
      <c r="L999" s="62"/>
    </row>
    <row r="1000" spans="1:12" s="41" customFormat="1">
      <c r="A1000" s="66"/>
      <c r="B1000" s="64" t="str">
        <f>(IF(AND(ISBLANK(A1000)),"",VLOOKUP($A1000,Student_Registration!$B$5:$H$2000,2,0)))</f>
        <v/>
      </c>
      <c r="C1000" s="63" t="str">
        <f>IF(AND(ISBLANK(A1000)),"",VLOOKUP($A1000,Student_Registration!$B$5:$H$2000,3,0))</f>
        <v/>
      </c>
      <c r="D1000" s="65" t="str">
        <f>IF(AND(ISBLANK(A1000)),"",VLOOKUP($A1000,Student_Registration!$B$5:$H$2000,6,0))</f>
        <v/>
      </c>
      <c r="E1000" s="57" t="str">
        <f>IF(AND(ISBLANK(A1000)),"",VLOOKUP($A1000,Student_Registration!$B$5:$H$2000,4,0))</f>
        <v/>
      </c>
      <c r="F1000" s="63" t="str">
        <f>IF(AND(ISBLANK(A1000)),"",VLOOKUP($A1000,Student_Registration!$B$5:$H$2000,7,0))</f>
        <v/>
      </c>
      <c r="G1000" s="63" t="str">
        <f>IF(AND(ISBLANK(A1000)),"",VLOOKUP(A1000,Student_Registration!$B$5:$H$2000,7,0)-SUMIF($A$5:A1000,A1000,$H$5:$H$5))</f>
        <v/>
      </c>
      <c r="H1000" s="60"/>
      <c r="I1000" s="60"/>
      <c r="J1000" s="60"/>
      <c r="K1000" s="60"/>
      <c r="L1000" s="62"/>
    </row>
    <row r="1001" spans="1:12" s="41" customFormat="1">
      <c r="A1001" s="66"/>
      <c r="B1001" s="64" t="str">
        <f>(IF(AND(ISBLANK(A1001)),"",VLOOKUP($A1001,Student_Registration!$B$5:$H$2000,2,0)))</f>
        <v/>
      </c>
      <c r="C1001" s="63" t="str">
        <f>IF(AND(ISBLANK(A1001)),"",VLOOKUP($A1001,Student_Registration!$B$5:$H$2000,3,0))</f>
        <v/>
      </c>
      <c r="D1001" s="65" t="str">
        <f>IF(AND(ISBLANK(A1001)),"",VLOOKUP($A1001,Student_Registration!$B$5:$H$2000,6,0))</f>
        <v/>
      </c>
      <c r="E1001" s="57" t="str">
        <f>IF(AND(ISBLANK(A1001)),"",VLOOKUP($A1001,Student_Registration!$B$5:$H$2000,4,0))</f>
        <v/>
      </c>
      <c r="F1001" s="63" t="str">
        <f>IF(AND(ISBLANK(A1001)),"",VLOOKUP($A1001,Student_Registration!$B$5:$H$2000,7,0))</f>
        <v/>
      </c>
      <c r="G1001" s="63" t="str">
        <f>IF(AND(ISBLANK(A1001)),"",VLOOKUP(A1001,Student_Registration!$B$5:$H$2000,7,0)-SUMIF($A$5:A1001,A1001,$H$5:$H$5))</f>
        <v/>
      </c>
      <c r="H1001" s="60"/>
      <c r="I1001" s="60"/>
      <c r="J1001" s="60"/>
      <c r="K1001" s="60"/>
      <c r="L1001" s="62"/>
    </row>
    <row r="1002" spans="1:12" s="41" customFormat="1">
      <c r="A1002" s="66"/>
      <c r="B1002" s="64" t="str">
        <f>(IF(AND(ISBLANK(A1002)),"",VLOOKUP($A1002,Student_Registration!$B$5:$H$2000,2,0)))</f>
        <v/>
      </c>
      <c r="C1002" s="63" t="str">
        <f>IF(AND(ISBLANK(A1002)),"",VLOOKUP($A1002,Student_Registration!$B$5:$H$2000,3,0))</f>
        <v/>
      </c>
      <c r="D1002" s="65" t="str">
        <f>IF(AND(ISBLANK(A1002)),"",VLOOKUP($A1002,Student_Registration!$B$5:$H$2000,6,0))</f>
        <v/>
      </c>
      <c r="E1002" s="57" t="str">
        <f>IF(AND(ISBLANK(A1002)),"",VLOOKUP($A1002,Student_Registration!$B$5:$H$2000,4,0))</f>
        <v/>
      </c>
      <c r="F1002" s="63" t="str">
        <f>IF(AND(ISBLANK(A1002)),"",VLOOKUP($A1002,Student_Registration!$B$5:$H$2000,7,0))</f>
        <v/>
      </c>
      <c r="G1002" s="63" t="str">
        <f>IF(AND(ISBLANK(A1002)),"",VLOOKUP(A1002,Student_Registration!$B$5:$H$2000,7,0)-SUMIF($A$5:A1002,A1002,$H$5:$H$5))</f>
        <v/>
      </c>
      <c r="H1002" s="60"/>
      <c r="I1002" s="60"/>
      <c r="J1002" s="60"/>
      <c r="K1002" s="60"/>
      <c r="L1002" s="62"/>
    </row>
    <row r="1003" spans="1:12" s="41" customFormat="1">
      <c r="A1003" s="66"/>
      <c r="B1003" s="64" t="str">
        <f>(IF(AND(ISBLANK(A1003)),"",VLOOKUP($A1003,Student_Registration!$B$5:$H$2000,2,0)))</f>
        <v/>
      </c>
      <c r="C1003" s="63" t="str">
        <f>IF(AND(ISBLANK(A1003)),"",VLOOKUP($A1003,Student_Registration!$B$5:$H$2000,3,0))</f>
        <v/>
      </c>
      <c r="D1003" s="65" t="str">
        <f>IF(AND(ISBLANK(A1003)),"",VLOOKUP($A1003,Student_Registration!$B$5:$H$2000,6,0))</f>
        <v/>
      </c>
      <c r="E1003" s="57" t="str">
        <f>IF(AND(ISBLANK(A1003)),"",VLOOKUP($A1003,Student_Registration!$B$5:$H$2000,4,0))</f>
        <v/>
      </c>
      <c r="F1003" s="63" t="str">
        <f>IF(AND(ISBLANK(A1003)),"",VLOOKUP($A1003,Student_Registration!$B$5:$H$2000,7,0))</f>
        <v/>
      </c>
      <c r="G1003" s="63" t="str">
        <f>IF(AND(ISBLANK(A1003)),"",VLOOKUP(A1003,Student_Registration!$B$5:$H$2000,7,0)-SUMIF($A$5:A1003,A1003,$H$5:$H$5))</f>
        <v/>
      </c>
      <c r="H1003" s="60"/>
      <c r="I1003" s="60"/>
      <c r="J1003" s="60"/>
      <c r="K1003" s="60"/>
      <c r="L1003" s="62"/>
    </row>
    <row r="1004" spans="1:12" s="41" customFormat="1">
      <c r="A1004" s="66"/>
      <c r="B1004" s="64" t="str">
        <f>(IF(AND(ISBLANK(A1004)),"",VLOOKUP($A1004,Student_Registration!$B$5:$H$2000,2,0)))</f>
        <v/>
      </c>
      <c r="C1004" s="63" t="str">
        <f>IF(AND(ISBLANK(A1004)),"",VLOOKUP($A1004,Student_Registration!$B$5:$H$2000,3,0))</f>
        <v/>
      </c>
      <c r="D1004" s="65" t="str">
        <f>IF(AND(ISBLANK(A1004)),"",VLOOKUP($A1004,Student_Registration!$B$5:$H$2000,6,0))</f>
        <v/>
      </c>
      <c r="E1004" s="57" t="str">
        <f>IF(AND(ISBLANK(A1004)),"",VLOOKUP($A1004,Student_Registration!$B$5:$H$2000,4,0))</f>
        <v/>
      </c>
      <c r="F1004" s="63" t="str">
        <f>IF(AND(ISBLANK(A1004)),"",VLOOKUP($A1004,Student_Registration!$B$5:$H$2000,7,0))</f>
        <v/>
      </c>
      <c r="G1004" s="63" t="str">
        <f>IF(AND(ISBLANK(A1004)),"",VLOOKUP(A1004,Student_Registration!$B$5:$H$2000,7,0)-SUMIF($A$5:A1004,A1004,$H$5:$H$5))</f>
        <v/>
      </c>
      <c r="H1004" s="60"/>
      <c r="I1004" s="60"/>
      <c r="J1004" s="60"/>
      <c r="K1004" s="60"/>
      <c r="L1004" s="62"/>
    </row>
    <row r="1005" spans="1:12" s="41" customFormat="1">
      <c r="A1005" s="66"/>
      <c r="B1005" s="64" t="str">
        <f>(IF(AND(ISBLANK(A1005)),"",VLOOKUP($A1005,Student_Registration!$B$5:$H$2000,2,0)))</f>
        <v/>
      </c>
      <c r="C1005" s="63" t="str">
        <f>IF(AND(ISBLANK(A1005)),"",VLOOKUP($A1005,Student_Registration!$B$5:$H$2000,3,0))</f>
        <v/>
      </c>
      <c r="D1005" s="65" t="str">
        <f>IF(AND(ISBLANK(A1005)),"",VLOOKUP($A1005,Student_Registration!$B$5:$H$2000,6,0))</f>
        <v/>
      </c>
      <c r="E1005" s="57" t="str">
        <f>IF(AND(ISBLANK(A1005)),"",VLOOKUP($A1005,Student_Registration!$B$5:$H$2000,4,0))</f>
        <v/>
      </c>
      <c r="F1005" s="63" t="str">
        <f>IF(AND(ISBLANK(A1005)),"",VLOOKUP($A1005,Student_Registration!$B$5:$H$2000,7,0))</f>
        <v/>
      </c>
      <c r="G1005" s="63" t="str">
        <f>IF(AND(ISBLANK(A1005)),"",VLOOKUP(A1005,Student_Registration!$B$5:$H$2000,7,0)-SUMIF($A$5:A1005,A1005,$H$5:$H$5))</f>
        <v/>
      </c>
      <c r="H1005" s="60"/>
      <c r="I1005" s="60"/>
      <c r="J1005" s="60"/>
      <c r="K1005" s="60"/>
      <c r="L1005" s="62"/>
    </row>
    <row r="1006" spans="1:12" s="41" customFormat="1">
      <c r="A1006" s="66"/>
      <c r="B1006" s="64" t="str">
        <f>(IF(AND(ISBLANK(A1006)),"",VLOOKUP($A1006,Student_Registration!$B$5:$H$2000,2,0)))</f>
        <v/>
      </c>
      <c r="C1006" s="63" t="str">
        <f>IF(AND(ISBLANK(A1006)),"",VLOOKUP($A1006,Student_Registration!$B$5:$H$2000,3,0))</f>
        <v/>
      </c>
      <c r="D1006" s="65" t="str">
        <f>IF(AND(ISBLANK(A1006)),"",VLOOKUP($A1006,Student_Registration!$B$5:$H$2000,6,0))</f>
        <v/>
      </c>
      <c r="E1006" s="57" t="str">
        <f>IF(AND(ISBLANK(A1006)),"",VLOOKUP($A1006,Student_Registration!$B$5:$H$2000,4,0))</f>
        <v/>
      </c>
      <c r="F1006" s="63" t="str">
        <f>IF(AND(ISBLANK(A1006)),"",VLOOKUP($A1006,Student_Registration!$B$5:$H$2000,7,0))</f>
        <v/>
      </c>
      <c r="G1006" s="63" t="str">
        <f>IF(AND(ISBLANK(A1006)),"",VLOOKUP(A1006,Student_Registration!$B$5:$H$2000,7,0)-SUMIF($A$5:A1006,A1006,$H$5:$H$5))</f>
        <v/>
      </c>
      <c r="H1006" s="60"/>
      <c r="I1006" s="60"/>
      <c r="J1006" s="60"/>
      <c r="K1006" s="60"/>
      <c r="L1006" s="62"/>
    </row>
    <row r="1007" spans="1:12" s="41" customFormat="1">
      <c r="A1007" s="66"/>
      <c r="B1007" s="64" t="str">
        <f>(IF(AND(ISBLANK(A1007)),"",VLOOKUP($A1007,Student_Registration!$B$5:$H$2000,2,0)))</f>
        <v/>
      </c>
      <c r="C1007" s="63" t="str">
        <f>IF(AND(ISBLANK(A1007)),"",VLOOKUP($A1007,Student_Registration!$B$5:$H$2000,3,0))</f>
        <v/>
      </c>
      <c r="D1007" s="65" t="str">
        <f>IF(AND(ISBLANK(A1007)),"",VLOOKUP($A1007,Student_Registration!$B$5:$H$2000,6,0))</f>
        <v/>
      </c>
      <c r="E1007" s="57" t="str">
        <f>IF(AND(ISBLANK(A1007)),"",VLOOKUP($A1007,Student_Registration!$B$5:$H$2000,4,0))</f>
        <v/>
      </c>
      <c r="F1007" s="63" t="str">
        <f>IF(AND(ISBLANK(A1007)),"",VLOOKUP($A1007,Student_Registration!$B$5:$H$2000,7,0))</f>
        <v/>
      </c>
      <c r="G1007" s="63" t="str">
        <f>IF(AND(ISBLANK(A1007)),"",VLOOKUP(A1007,Student_Registration!$B$5:$H$2000,7,0)-SUMIF($A$5:A1007,A1007,$H$5:$H$5))</f>
        <v/>
      </c>
      <c r="H1007" s="60"/>
      <c r="I1007" s="60"/>
      <c r="J1007" s="60"/>
      <c r="K1007" s="60"/>
      <c r="L1007" s="62"/>
    </row>
    <row r="1008" spans="1:12" s="41" customFormat="1">
      <c r="A1008" s="66"/>
      <c r="B1008" s="64" t="str">
        <f>(IF(AND(ISBLANK(A1008)),"",VLOOKUP($A1008,Student_Registration!$B$5:$H$2000,2,0)))</f>
        <v/>
      </c>
      <c r="C1008" s="63" t="str">
        <f>IF(AND(ISBLANK(A1008)),"",VLOOKUP($A1008,Student_Registration!$B$5:$H$2000,3,0))</f>
        <v/>
      </c>
      <c r="D1008" s="65" t="str">
        <f>IF(AND(ISBLANK(A1008)),"",VLOOKUP($A1008,Student_Registration!$B$5:$H$2000,6,0))</f>
        <v/>
      </c>
      <c r="E1008" s="57" t="str">
        <f>IF(AND(ISBLANK(A1008)),"",VLOOKUP($A1008,Student_Registration!$B$5:$H$2000,4,0))</f>
        <v/>
      </c>
      <c r="F1008" s="63" t="str">
        <f>IF(AND(ISBLANK(A1008)),"",VLOOKUP($A1008,Student_Registration!$B$5:$H$2000,7,0))</f>
        <v/>
      </c>
      <c r="G1008" s="63" t="str">
        <f>IF(AND(ISBLANK(A1008)),"",VLOOKUP(A1008,Student_Registration!$B$5:$H$2000,7,0)-SUMIF($A$5:A1008,A1008,$H$5:$H$5))</f>
        <v/>
      </c>
      <c r="H1008" s="60"/>
      <c r="I1008" s="60"/>
      <c r="J1008" s="60"/>
      <c r="K1008" s="60"/>
      <c r="L1008" s="62"/>
    </row>
    <row r="1009" spans="1:12" s="41" customFormat="1">
      <c r="A1009" s="66"/>
      <c r="B1009" s="64" t="str">
        <f>(IF(AND(ISBLANK(A1009)),"",VLOOKUP($A1009,Student_Registration!$B$5:$H$2000,2,0)))</f>
        <v/>
      </c>
      <c r="C1009" s="63" t="str">
        <f>IF(AND(ISBLANK(A1009)),"",VLOOKUP($A1009,Student_Registration!$B$5:$H$2000,3,0))</f>
        <v/>
      </c>
      <c r="D1009" s="65" t="str">
        <f>IF(AND(ISBLANK(A1009)),"",VLOOKUP($A1009,Student_Registration!$B$5:$H$2000,6,0))</f>
        <v/>
      </c>
      <c r="E1009" s="57" t="str">
        <f>IF(AND(ISBLANK(A1009)),"",VLOOKUP($A1009,Student_Registration!$B$5:$H$2000,4,0))</f>
        <v/>
      </c>
      <c r="F1009" s="63" t="str">
        <f>IF(AND(ISBLANK(A1009)),"",VLOOKUP($A1009,Student_Registration!$B$5:$H$2000,7,0))</f>
        <v/>
      </c>
      <c r="G1009" s="63" t="str">
        <f>IF(AND(ISBLANK(A1009)),"",VLOOKUP(A1009,Student_Registration!$B$5:$H$2000,7,0)-SUMIF($A$5:A1009,A1009,$H$5:$H$5))</f>
        <v/>
      </c>
      <c r="H1009" s="60"/>
      <c r="I1009" s="60"/>
      <c r="J1009" s="60"/>
      <c r="K1009" s="60"/>
      <c r="L1009" s="62"/>
    </row>
    <row r="1010" spans="1:12" s="41" customFormat="1">
      <c r="A1010" s="66"/>
      <c r="B1010" s="64" t="str">
        <f>(IF(AND(ISBLANK(A1010)),"",VLOOKUP($A1010,Student_Registration!$B$5:$H$2000,2,0)))</f>
        <v/>
      </c>
      <c r="C1010" s="63" t="str">
        <f>IF(AND(ISBLANK(A1010)),"",VLOOKUP($A1010,Student_Registration!$B$5:$H$2000,3,0))</f>
        <v/>
      </c>
      <c r="D1010" s="65" t="str">
        <f>IF(AND(ISBLANK(A1010)),"",VLOOKUP($A1010,Student_Registration!$B$5:$H$2000,6,0))</f>
        <v/>
      </c>
      <c r="E1010" s="57" t="str">
        <f>IF(AND(ISBLANK(A1010)),"",VLOOKUP($A1010,Student_Registration!$B$5:$H$2000,4,0))</f>
        <v/>
      </c>
      <c r="F1010" s="63" t="str">
        <f>IF(AND(ISBLANK(A1010)),"",VLOOKUP($A1010,Student_Registration!$B$5:$H$2000,7,0))</f>
        <v/>
      </c>
      <c r="G1010" s="63" t="str">
        <f>IF(AND(ISBLANK(A1010)),"",VLOOKUP(A1010,Student_Registration!$B$5:$H$2000,7,0)-SUMIF($A$5:A1010,A1010,$H$5:$H$5))</f>
        <v/>
      </c>
      <c r="H1010" s="60"/>
      <c r="I1010" s="60"/>
      <c r="J1010" s="60"/>
      <c r="K1010" s="60"/>
      <c r="L1010" s="62"/>
    </row>
    <row r="1011" spans="1:12" s="41" customFormat="1">
      <c r="A1011" s="66"/>
      <c r="B1011" s="64" t="str">
        <f>(IF(AND(ISBLANK(A1011)),"",VLOOKUP($A1011,Student_Registration!$B$5:$H$2000,2,0)))</f>
        <v/>
      </c>
      <c r="C1011" s="63" t="str">
        <f>IF(AND(ISBLANK(A1011)),"",VLOOKUP($A1011,Student_Registration!$B$5:$H$2000,3,0))</f>
        <v/>
      </c>
      <c r="D1011" s="65" t="str">
        <f>IF(AND(ISBLANK(A1011)),"",VLOOKUP($A1011,Student_Registration!$B$5:$H$2000,6,0))</f>
        <v/>
      </c>
      <c r="E1011" s="57" t="str">
        <f>IF(AND(ISBLANK(A1011)),"",VLOOKUP($A1011,Student_Registration!$B$5:$H$2000,4,0))</f>
        <v/>
      </c>
      <c r="F1011" s="63" t="str">
        <f>IF(AND(ISBLANK(A1011)),"",VLOOKUP($A1011,Student_Registration!$B$5:$H$2000,7,0))</f>
        <v/>
      </c>
      <c r="G1011" s="63" t="str">
        <f>IF(AND(ISBLANK(A1011)),"",VLOOKUP(A1011,Student_Registration!$B$5:$H$2000,7,0)-SUMIF($A$5:A1011,A1011,$H$5:$H$5))</f>
        <v/>
      </c>
      <c r="H1011" s="60"/>
      <c r="I1011" s="60"/>
      <c r="J1011" s="60"/>
      <c r="K1011" s="60"/>
      <c r="L1011" s="62"/>
    </row>
    <row r="1012" spans="1:12" s="41" customFormat="1">
      <c r="A1012" s="66"/>
      <c r="B1012" s="64" t="str">
        <f>(IF(AND(ISBLANK(A1012)),"",VLOOKUP($A1012,Student_Registration!$B$5:$H$2000,2,0)))</f>
        <v/>
      </c>
      <c r="C1012" s="63" t="str">
        <f>IF(AND(ISBLANK(A1012)),"",VLOOKUP($A1012,Student_Registration!$B$5:$H$2000,3,0))</f>
        <v/>
      </c>
      <c r="D1012" s="65" t="str">
        <f>IF(AND(ISBLANK(A1012)),"",VLOOKUP($A1012,Student_Registration!$B$5:$H$2000,6,0))</f>
        <v/>
      </c>
      <c r="E1012" s="57" t="str">
        <f>IF(AND(ISBLANK(A1012)),"",VLOOKUP($A1012,Student_Registration!$B$5:$H$2000,4,0))</f>
        <v/>
      </c>
      <c r="F1012" s="63" t="str">
        <f>IF(AND(ISBLANK(A1012)),"",VLOOKUP($A1012,Student_Registration!$B$5:$H$2000,7,0))</f>
        <v/>
      </c>
      <c r="G1012" s="63" t="str">
        <f>IF(AND(ISBLANK(A1012)),"",VLOOKUP(A1012,Student_Registration!$B$5:$H$2000,7,0)-SUMIF($A$5:A1012,A1012,$H$5:$H$5))</f>
        <v/>
      </c>
      <c r="H1012" s="60"/>
      <c r="I1012" s="60"/>
      <c r="J1012" s="60"/>
      <c r="K1012" s="60"/>
      <c r="L1012" s="62"/>
    </row>
    <row r="1013" spans="1:12" s="41" customFormat="1">
      <c r="A1013" s="66"/>
      <c r="B1013" s="64" t="str">
        <f>(IF(AND(ISBLANK(A1013)),"",VLOOKUP($A1013,Student_Registration!$B$5:$H$2000,2,0)))</f>
        <v/>
      </c>
      <c r="C1013" s="63" t="str">
        <f>IF(AND(ISBLANK(A1013)),"",VLOOKUP($A1013,Student_Registration!$B$5:$H$2000,3,0))</f>
        <v/>
      </c>
      <c r="D1013" s="65" t="str">
        <f>IF(AND(ISBLANK(A1013)),"",VLOOKUP($A1013,Student_Registration!$B$5:$H$2000,6,0))</f>
        <v/>
      </c>
      <c r="E1013" s="57" t="str">
        <f>IF(AND(ISBLANK(A1013)),"",VLOOKUP($A1013,Student_Registration!$B$5:$H$2000,4,0))</f>
        <v/>
      </c>
      <c r="F1013" s="63" t="str">
        <f>IF(AND(ISBLANK(A1013)),"",VLOOKUP($A1013,Student_Registration!$B$5:$H$2000,7,0))</f>
        <v/>
      </c>
      <c r="G1013" s="63" t="str">
        <f>IF(AND(ISBLANK(A1013)),"",VLOOKUP(A1013,Student_Registration!$B$5:$H$2000,7,0)-SUMIF($A$5:A1013,A1013,$H$5:$H$5))</f>
        <v/>
      </c>
      <c r="H1013" s="60"/>
      <c r="I1013" s="60"/>
      <c r="J1013" s="60"/>
      <c r="K1013" s="60"/>
      <c r="L1013" s="62"/>
    </row>
    <row r="1014" spans="1:12" s="41" customFormat="1">
      <c r="A1014" s="66"/>
      <c r="B1014" s="64" t="str">
        <f>(IF(AND(ISBLANK(A1014)),"",VLOOKUP($A1014,Student_Registration!$B$5:$H$2000,2,0)))</f>
        <v/>
      </c>
      <c r="C1014" s="63" t="str">
        <f>IF(AND(ISBLANK(A1014)),"",VLOOKUP($A1014,Student_Registration!$B$5:$H$2000,3,0))</f>
        <v/>
      </c>
      <c r="D1014" s="65" t="str">
        <f>IF(AND(ISBLANK(A1014)),"",VLOOKUP($A1014,Student_Registration!$B$5:$H$2000,6,0))</f>
        <v/>
      </c>
      <c r="E1014" s="57" t="str">
        <f>IF(AND(ISBLANK(A1014)),"",VLOOKUP($A1014,Student_Registration!$B$5:$H$2000,4,0))</f>
        <v/>
      </c>
      <c r="F1014" s="63" t="str">
        <f>IF(AND(ISBLANK(A1014)),"",VLOOKUP($A1014,Student_Registration!$B$5:$H$2000,7,0))</f>
        <v/>
      </c>
      <c r="G1014" s="63" t="str">
        <f>IF(AND(ISBLANK(A1014)),"",VLOOKUP(A1014,Student_Registration!$B$5:$H$2000,7,0)-SUMIF($A$5:A1014,A1014,$H$5:$H$5))</f>
        <v/>
      </c>
      <c r="H1014" s="60"/>
      <c r="I1014" s="60"/>
      <c r="J1014" s="60"/>
      <c r="K1014" s="60"/>
      <c r="L1014" s="62"/>
    </row>
    <row r="1015" spans="1:12" s="41" customFormat="1">
      <c r="A1015" s="66"/>
      <c r="B1015" s="64" t="str">
        <f>(IF(AND(ISBLANK(A1015)),"",VLOOKUP($A1015,Student_Registration!$B$5:$H$2000,2,0)))</f>
        <v/>
      </c>
      <c r="C1015" s="63" t="str">
        <f>IF(AND(ISBLANK(A1015)),"",VLOOKUP($A1015,Student_Registration!$B$5:$H$2000,3,0))</f>
        <v/>
      </c>
      <c r="D1015" s="65" t="str">
        <f>IF(AND(ISBLANK(A1015)),"",VLOOKUP($A1015,Student_Registration!$B$5:$H$2000,6,0))</f>
        <v/>
      </c>
      <c r="E1015" s="57" t="str">
        <f>IF(AND(ISBLANK(A1015)),"",VLOOKUP($A1015,Student_Registration!$B$5:$H$2000,4,0))</f>
        <v/>
      </c>
      <c r="F1015" s="63" t="str">
        <f>IF(AND(ISBLANK(A1015)),"",VLOOKUP($A1015,Student_Registration!$B$5:$H$2000,7,0))</f>
        <v/>
      </c>
      <c r="G1015" s="63" t="str">
        <f>IF(AND(ISBLANK(A1015)),"",VLOOKUP(A1015,Student_Registration!$B$5:$H$2000,7,0)-SUMIF($A$5:A1015,A1015,$H$5:$H$5))</f>
        <v/>
      </c>
      <c r="H1015" s="60"/>
      <c r="I1015" s="60"/>
      <c r="J1015" s="60"/>
      <c r="K1015" s="60"/>
      <c r="L1015" s="62"/>
    </row>
    <row r="1016" spans="1:12" s="41" customFormat="1">
      <c r="A1016" s="66"/>
      <c r="B1016" s="64" t="str">
        <f>(IF(AND(ISBLANK(A1016)),"",VLOOKUP($A1016,Student_Registration!$B$5:$H$2000,2,0)))</f>
        <v/>
      </c>
      <c r="C1016" s="63" t="str">
        <f>IF(AND(ISBLANK(A1016)),"",VLOOKUP($A1016,Student_Registration!$B$5:$H$2000,3,0))</f>
        <v/>
      </c>
      <c r="D1016" s="65" t="str">
        <f>IF(AND(ISBLANK(A1016)),"",VLOOKUP($A1016,Student_Registration!$B$5:$H$2000,6,0))</f>
        <v/>
      </c>
      <c r="E1016" s="57" t="str">
        <f>IF(AND(ISBLANK(A1016)),"",VLOOKUP($A1016,Student_Registration!$B$5:$H$2000,4,0))</f>
        <v/>
      </c>
      <c r="F1016" s="63" t="str">
        <f>IF(AND(ISBLANK(A1016)),"",VLOOKUP($A1016,Student_Registration!$B$5:$H$2000,7,0))</f>
        <v/>
      </c>
      <c r="G1016" s="63" t="str">
        <f>IF(AND(ISBLANK(A1016)),"",VLOOKUP(A1016,Student_Registration!$B$5:$H$2000,7,0)-SUMIF($A$5:A1016,A1016,$H$5:$H$5))</f>
        <v/>
      </c>
      <c r="H1016" s="60"/>
      <c r="I1016" s="60"/>
      <c r="J1016" s="60"/>
      <c r="K1016" s="60"/>
      <c r="L1016" s="62"/>
    </row>
    <row r="1017" spans="1:12" s="41" customFormat="1">
      <c r="A1017" s="66"/>
      <c r="B1017" s="64" t="str">
        <f>(IF(AND(ISBLANK(A1017)),"",VLOOKUP($A1017,Student_Registration!$B$5:$H$2000,2,0)))</f>
        <v/>
      </c>
      <c r="C1017" s="63" t="str">
        <f>IF(AND(ISBLANK(A1017)),"",VLOOKUP($A1017,Student_Registration!$B$5:$H$2000,3,0))</f>
        <v/>
      </c>
      <c r="D1017" s="65" t="str">
        <f>IF(AND(ISBLANK(A1017)),"",VLOOKUP($A1017,Student_Registration!$B$5:$H$2000,6,0))</f>
        <v/>
      </c>
      <c r="E1017" s="57" t="str">
        <f>IF(AND(ISBLANK(A1017)),"",VLOOKUP($A1017,Student_Registration!$B$5:$H$2000,4,0))</f>
        <v/>
      </c>
      <c r="F1017" s="63" t="str">
        <f>IF(AND(ISBLANK(A1017)),"",VLOOKUP($A1017,Student_Registration!$B$5:$H$2000,7,0))</f>
        <v/>
      </c>
      <c r="G1017" s="63" t="str">
        <f>IF(AND(ISBLANK(A1017)),"",VLOOKUP(A1017,Student_Registration!$B$5:$H$2000,7,0)-SUMIF($A$5:A1017,A1017,$H$5:$H$5))</f>
        <v/>
      </c>
      <c r="H1017" s="60"/>
      <c r="I1017" s="60"/>
      <c r="J1017" s="60"/>
      <c r="K1017" s="60"/>
      <c r="L1017" s="62"/>
    </row>
    <row r="1018" spans="1:12" s="41" customFormat="1">
      <c r="A1018" s="66"/>
      <c r="B1018" s="64" t="str">
        <f>(IF(AND(ISBLANK(A1018)),"",VLOOKUP($A1018,Student_Registration!$B$5:$H$2000,2,0)))</f>
        <v/>
      </c>
      <c r="C1018" s="63" t="str">
        <f>IF(AND(ISBLANK(A1018)),"",VLOOKUP($A1018,Student_Registration!$B$5:$H$2000,3,0))</f>
        <v/>
      </c>
      <c r="D1018" s="65" t="str">
        <f>IF(AND(ISBLANK(A1018)),"",VLOOKUP($A1018,Student_Registration!$B$5:$H$2000,6,0))</f>
        <v/>
      </c>
      <c r="E1018" s="57" t="str">
        <f>IF(AND(ISBLANK(A1018)),"",VLOOKUP($A1018,Student_Registration!$B$5:$H$2000,4,0))</f>
        <v/>
      </c>
      <c r="F1018" s="63" t="str">
        <f>IF(AND(ISBLANK(A1018)),"",VLOOKUP($A1018,Student_Registration!$B$5:$H$2000,7,0))</f>
        <v/>
      </c>
      <c r="G1018" s="63" t="str">
        <f>IF(AND(ISBLANK(A1018)),"",VLOOKUP(A1018,Student_Registration!$B$5:$H$2000,7,0)-SUMIF($A$5:A1018,A1018,$H$5:$H$5))</f>
        <v/>
      </c>
      <c r="H1018" s="60"/>
      <c r="I1018" s="60"/>
      <c r="J1018" s="60"/>
      <c r="K1018" s="60"/>
      <c r="L1018" s="62"/>
    </row>
    <row r="1019" spans="1:12" s="41" customFormat="1">
      <c r="A1019" s="66"/>
      <c r="B1019" s="64" t="str">
        <f>(IF(AND(ISBLANK(A1019)),"",VLOOKUP($A1019,Student_Registration!$B$5:$H$2000,2,0)))</f>
        <v/>
      </c>
      <c r="C1019" s="63" t="str">
        <f>IF(AND(ISBLANK(A1019)),"",VLOOKUP($A1019,Student_Registration!$B$5:$H$2000,3,0))</f>
        <v/>
      </c>
      <c r="D1019" s="65" t="str">
        <f>IF(AND(ISBLANK(A1019)),"",VLOOKUP($A1019,Student_Registration!$B$5:$H$2000,6,0))</f>
        <v/>
      </c>
      <c r="E1019" s="57" t="str">
        <f>IF(AND(ISBLANK(A1019)),"",VLOOKUP($A1019,Student_Registration!$B$5:$H$2000,4,0))</f>
        <v/>
      </c>
      <c r="F1019" s="63" t="str">
        <f>IF(AND(ISBLANK(A1019)),"",VLOOKUP($A1019,Student_Registration!$B$5:$H$2000,7,0))</f>
        <v/>
      </c>
      <c r="G1019" s="63" t="str">
        <f>IF(AND(ISBLANK(A1019)),"",VLOOKUP(A1019,Student_Registration!$B$5:$H$2000,7,0)-SUMIF($A$5:A1019,A1019,$H$5:$H$5))</f>
        <v/>
      </c>
      <c r="H1019" s="60"/>
      <c r="I1019" s="60"/>
      <c r="J1019" s="60"/>
      <c r="K1019" s="60"/>
      <c r="L1019" s="62"/>
    </row>
    <row r="1020" spans="1:12" s="41" customFormat="1">
      <c r="A1020" s="66"/>
      <c r="B1020" s="64" t="str">
        <f>(IF(AND(ISBLANK(A1020)),"",VLOOKUP($A1020,Student_Registration!$B$5:$H$2000,2,0)))</f>
        <v/>
      </c>
      <c r="C1020" s="63" t="str">
        <f>IF(AND(ISBLANK(A1020)),"",VLOOKUP($A1020,Student_Registration!$B$5:$H$2000,3,0))</f>
        <v/>
      </c>
      <c r="D1020" s="65" t="str">
        <f>IF(AND(ISBLANK(A1020)),"",VLOOKUP($A1020,Student_Registration!$B$5:$H$2000,6,0))</f>
        <v/>
      </c>
      <c r="E1020" s="57" t="str">
        <f>IF(AND(ISBLANK(A1020)),"",VLOOKUP($A1020,Student_Registration!$B$5:$H$2000,4,0))</f>
        <v/>
      </c>
      <c r="F1020" s="63" t="str">
        <f>IF(AND(ISBLANK(A1020)),"",VLOOKUP($A1020,Student_Registration!$B$5:$H$2000,7,0))</f>
        <v/>
      </c>
      <c r="G1020" s="63" t="str">
        <f>IF(AND(ISBLANK(A1020)),"",VLOOKUP(A1020,Student_Registration!$B$5:$H$2000,7,0)-SUMIF($A$5:A1020,A1020,$H$5:$H$5))</f>
        <v/>
      </c>
      <c r="H1020" s="60"/>
      <c r="I1020" s="60"/>
      <c r="J1020" s="60"/>
      <c r="K1020" s="60"/>
      <c r="L1020" s="62"/>
    </row>
    <row r="1021" spans="1:12" s="41" customFormat="1">
      <c r="A1021" s="66"/>
      <c r="B1021" s="64" t="str">
        <f>(IF(AND(ISBLANK(A1021)),"",VLOOKUP($A1021,Student_Registration!$B$5:$H$2000,2,0)))</f>
        <v/>
      </c>
      <c r="C1021" s="63" t="str">
        <f>IF(AND(ISBLANK(A1021)),"",VLOOKUP($A1021,Student_Registration!$B$5:$H$2000,3,0))</f>
        <v/>
      </c>
      <c r="D1021" s="65" t="str">
        <f>IF(AND(ISBLANK(A1021)),"",VLOOKUP($A1021,Student_Registration!$B$5:$H$2000,6,0))</f>
        <v/>
      </c>
      <c r="E1021" s="57" t="str">
        <f>IF(AND(ISBLANK(A1021)),"",VLOOKUP($A1021,Student_Registration!$B$5:$H$2000,4,0))</f>
        <v/>
      </c>
      <c r="F1021" s="63" t="str">
        <f>IF(AND(ISBLANK(A1021)),"",VLOOKUP($A1021,Student_Registration!$B$5:$H$2000,7,0))</f>
        <v/>
      </c>
      <c r="G1021" s="63" t="str">
        <f>IF(AND(ISBLANK(A1021)),"",VLOOKUP(A1021,Student_Registration!$B$5:$H$2000,7,0)-SUMIF($A$5:A1021,A1021,$H$5:$H$5))</f>
        <v/>
      </c>
      <c r="H1021" s="60"/>
      <c r="I1021" s="60"/>
      <c r="J1021" s="60"/>
      <c r="K1021" s="60"/>
      <c r="L1021" s="62"/>
    </row>
    <row r="1022" spans="1:12" s="41" customFormat="1">
      <c r="A1022" s="66"/>
      <c r="B1022" s="64" t="str">
        <f>(IF(AND(ISBLANK(A1022)),"",VLOOKUP($A1022,Student_Registration!$B$5:$H$2000,2,0)))</f>
        <v/>
      </c>
      <c r="C1022" s="63" t="str">
        <f>IF(AND(ISBLANK(A1022)),"",VLOOKUP($A1022,Student_Registration!$B$5:$H$2000,3,0))</f>
        <v/>
      </c>
      <c r="D1022" s="65" t="str">
        <f>IF(AND(ISBLANK(A1022)),"",VLOOKUP($A1022,Student_Registration!$B$5:$H$2000,6,0))</f>
        <v/>
      </c>
      <c r="E1022" s="57" t="str">
        <f>IF(AND(ISBLANK(A1022)),"",VLOOKUP($A1022,Student_Registration!$B$5:$H$2000,4,0))</f>
        <v/>
      </c>
      <c r="F1022" s="63" t="str">
        <f>IF(AND(ISBLANK(A1022)),"",VLOOKUP($A1022,Student_Registration!$B$5:$H$2000,7,0))</f>
        <v/>
      </c>
      <c r="G1022" s="63" t="str">
        <f>IF(AND(ISBLANK(A1022)),"",VLOOKUP(A1022,Student_Registration!$B$5:$H$2000,7,0)-SUMIF($A$5:A1022,A1022,$H$5:$H$5))</f>
        <v/>
      </c>
      <c r="H1022" s="60"/>
      <c r="I1022" s="60"/>
      <c r="J1022" s="60"/>
      <c r="K1022" s="60"/>
      <c r="L1022" s="62"/>
    </row>
    <row r="1023" spans="1:12" s="41" customFormat="1">
      <c r="A1023" s="66"/>
      <c r="B1023" s="64" t="str">
        <f>(IF(AND(ISBLANK(A1023)),"",VLOOKUP($A1023,Student_Registration!$B$5:$H$2000,2,0)))</f>
        <v/>
      </c>
      <c r="C1023" s="63" t="str">
        <f>IF(AND(ISBLANK(A1023)),"",VLOOKUP($A1023,Student_Registration!$B$5:$H$2000,3,0))</f>
        <v/>
      </c>
      <c r="D1023" s="65" t="str">
        <f>IF(AND(ISBLANK(A1023)),"",VLOOKUP($A1023,Student_Registration!$B$5:$H$2000,6,0))</f>
        <v/>
      </c>
      <c r="E1023" s="57" t="str">
        <f>IF(AND(ISBLANK(A1023)),"",VLOOKUP($A1023,Student_Registration!$B$5:$H$2000,4,0))</f>
        <v/>
      </c>
      <c r="F1023" s="63" t="str">
        <f>IF(AND(ISBLANK(A1023)),"",VLOOKUP($A1023,Student_Registration!$B$5:$H$2000,7,0))</f>
        <v/>
      </c>
      <c r="G1023" s="63" t="str">
        <f>IF(AND(ISBLANK(A1023)),"",VLOOKUP(A1023,Student_Registration!$B$5:$H$2000,7,0)-SUMIF($A$5:A1023,A1023,$H$5:$H$5))</f>
        <v/>
      </c>
      <c r="H1023" s="60"/>
      <c r="I1023" s="60"/>
      <c r="J1023" s="60"/>
      <c r="K1023" s="60"/>
      <c r="L1023" s="62"/>
    </row>
    <row r="1024" spans="1:12" s="41" customFormat="1">
      <c r="A1024" s="66"/>
      <c r="B1024" s="64" t="str">
        <f>(IF(AND(ISBLANK(A1024)),"",VLOOKUP($A1024,Student_Registration!$B$5:$H$2000,2,0)))</f>
        <v/>
      </c>
      <c r="C1024" s="63" t="str">
        <f>IF(AND(ISBLANK(A1024)),"",VLOOKUP($A1024,Student_Registration!$B$5:$H$2000,3,0))</f>
        <v/>
      </c>
      <c r="D1024" s="65" t="str">
        <f>IF(AND(ISBLANK(A1024)),"",VLOOKUP($A1024,Student_Registration!$B$5:$H$2000,6,0))</f>
        <v/>
      </c>
      <c r="E1024" s="57" t="str">
        <f>IF(AND(ISBLANK(A1024)),"",VLOOKUP($A1024,Student_Registration!$B$5:$H$2000,4,0))</f>
        <v/>
      </c>
      <c r="F1024" s="63" t="str">
        <f>IF(AND(ISBLANK(A1024)),"",VLOOKUP($A1024,Student_Registration!$B$5:$H$2000,7,0))</f>
        <v/>
      </c>
      <c r="G1024" s="63" t="str">
        <f>IF(AND(ISBLANK(A1024)),"",VLOOKUP(A1024,Student_Registration!$B$5:$H$2000,7,0)-SUMIF($A$5:A1024,A1024,$H$5:$H$5))</f>
        <v/>
      </c>
      <c r="H1024" s="60"/>
      <c r="I1024" s="60"/>
      <c r="J1024" s="60"/>
      <c r="K1024" s="60"/>
      <c r="L1024" s="62"/>
    </row>
    <row r="1025" spans="1:12" s="41" customFormat="1">
      <c r="A1025" s="66"/>
      <c r="B1025" s="64" t="str">
        <f>(IF(AND(ISBLANK(A1025)),"",VLOOKUP($A1025,Student_Registration!$B$5:$H$2000,2,0)))</f>
        <v/>
      </c>
      <c r="C1025" s="63" t="str">
        <f>IF(AND(ISBLANK(A1025)),"",VLOOKUP($A1025,Student_Registration!$B$5:$H$2000,3,0))</f>
        <v/>
      </c>
      <c r="D1025" s="65" t="str">
        <f>IF(AND(ISBLANK(A1025)),"",VLOOKUP($A1025,Student_Registration!$B$5:$H$2000,6,0))</f>
        <v/>
      </c>
      <c r="E1025" s="57" t="str">
        <f>IF(AND(ISBLANK(A1025)),"",VLOOKUP($A1025,Student_Registration!$B$5:$H$2000,4,0))</f>
        <v/>
      </c>
      <c r="F1025" s="63" t="str">
        <f>IF(AND(ISBLANK(A1025)),"",VLOOKUP($A1025,Student_Registration!$B$5:$H$2000,7,0))</f>
        <v/>
      </c>
      <c r="G1025" s="63" t="str">
        <f>IF(AND(ISBLANK(A1025)),"",VLOOKUP(A1025,Student_Registration!$B$5:$H$2000,7,0)-SUMIF($A$5:A1025,A1025,$H$5:$H$5))</f>
        <v/>
      </c>
      <c r="H1025" s="60"/>
      <c r="I1025" s="60"/>
      <c r="J1025" s="60"/>
      <c r="K1025" s="60"/>
      <c r="L1025" s="62"/>
    </row>
    <row r="1026" spans="1:12" s="41" customFormat="1">
      <c r="A1026" s="66"/>
      <c r="B1026" s="64" t="str">
        <f>(IF(AND(ISBLANK(A1026)),"",VLOOKUP($A1026,Student_Registration!$B$5:$H$2000,2,0)))</f>
        <v/>
      </c>
      <c r="C1026" s="63" t="str">
        <f>IF(AND(ISBLANK(A1026)),"",VLOOKUP($A1026,Student_Registration!$B$5:$H$2000,3,0))</f>
        <v/>
      </c>
      <c r="D1026" s="65" t="str">
        <f>IF(AND(ISBLANK(A1026)),"",VLOOKUP($A1026,Student_Registration!$B$5:$H$2000,6,0))</f>
        <v/>
      </c>
      <c r="E1026" s="57" t="str">
        <f>IF(AND(ISBLANK(A1026)),"",VLOOKUP($A1026,Student_Registration!$B$5:$H$2000,4,0))</f>
        <v/>
      </c>
      <c r="F1026" s="63" t="str">
        <f>IF(AND(ISBLANK(A1026)),"",VLOOKUP($A1026,Student_Registration!$B$5:$H$2000,7,0))</f>
        <v/>
      </c>
      <c r="G1026" s="63" t="str">
        <f>IF(AND(ISBLANK(A1026)),"",VLOOKUP(A1026,Student_Registration!$B$5:$H$2000,7,0)-SUMIF($A$5:A1026,A1026,$H$5:$H$5))</f>
        <v/>
      </c>
      <c r="H1026" s="60"/>
      <c r="I1026" s="60"/>
      <c r="J1026" s="60"/>
      <c r="K1026" s="60"/>
      <c r="L1026" s="62"/>
    </row>
    <row r="1027" spans="1:12" s="41" customFormat="1">
      <c r="A1027" s="66"/>
      <c r="B1027" s="64" t="str">
        <f>(IF(AND(ISBLANK(A1027)),"",VLOOKUP($A1027,Student_Registration!$B$5:$H$2000,2,0)))</f>
        <v/>
      </c>
      <c r="C1027" s="63" t="str">
        <f>IF(AND(ISBLANK(A1027)),"",VLOOKUP($A1027,Student_Registration!$B$5:$H$2000,3,0))</f>
        <v/>
      </c>
      <c r="D1027" s="65" t="str">
        <f>IF(AND(ISBLANK(A1027)),"",VLOOKUP($A1027,Student_Registration!$B$5:$H$2000,6,0))</f>
        <v/>
      </c>
      <c r="E1027" s="57" t="str">
        <f>IF(AND(ISBLANK(A1027)),"",VLOOKUP($A1027,Student_Registration!$B$5:$H$2000,4,0))</f>
        <v/>
      </c>
      <c r="F1027" s="63" t="str">
        <f>IF(AND(ISBLANK(A1027)),"",VLOOKUP($A1027,Student_Registration!$B$5:$H$2000,7,0))</f>
        <v/>
      </c>
      <c r="G1027" s="63" t="str">
        <f>IF(AND(ISBLANK(A1027)),"",VLOOKUP(A1027,Student_Registration!$B$5:$H$2000,7,0)-SUMIF($A$5:A1027,A1027,$H$5:$H$5))</f>
        <v/>
      </c>
      <c r="H1027" s="60"/>
      <c r="I1027" s="60"/>
      <c r="J1027" s="60"/>
      <c r="K1027" s="60"/>
      <c r="L1027" s="62"/>
    </row>
    <row r="1028" spans="1:12" s="41" customFormat="1">
      <c r="A1028" s="66"/>
      <c r="B1028" s="64" t="str">
        <f>(IF(AND(ISBLANK(A1028)),"",VLOOKUP($A1028,Student_Registration!$B$5:$H$2000,2,0)))</f>
        <v/>
      </c>
      <c r="C1028" s="63" t="str">
        <f>IF(AND(ISBLANK(A1028)),"",VLOOKUP($A1028,Student_Registration!$B$5:$H$2000,3,0))</f>
        <v/>
      </c>
      <c r="D1028" s="65" t="str">
        <f>IF(AND(ISBLANK(A1028)),"",VLOOKUP($A1028,Student_Registration!$B$5:$H$2000,6,0))</f>
        <v/>
      </c>
      <c r="E1028" s="57" t="str">
        <f>IF(AND(ISBLANK(A1028)),"",VLOOKUP($A1028,Student_Registration!$B$5:$H$2000,4,0))</f>
        <v/>
      </c>
      <c r="F1028" s="63" t="str">
        <f>IF(AND(ISBLANK(A1028)),"",VLOOKUP($A1028,Student_Registration!$B$5:$H$2000,7,0))</f>
        <v/>
      </c>
      <c r="G1028" s="63" t="str">
        <f>IF(AND(ISBLANK(A1028)),"",VLOOKUP(A1028,Student_Registration!$B$5:$H$2000,7,0)-SUMIF($A$5:A1028,A1028,$H$5:$H$5))</f>
        <v/>
      </c>
      <c r="H1028" s="60"/>
      <c r="I1028" s="60"/>
      <c r="J1028" s="60"/>
      <c r="K1028" s="60"/>
      <c r="L1028" s="62"/>
    </row>
    <row r="1029" spans="1:12" s="41" customFormat="1">
      <c r="A1029" s="66"/>
      <c r="B1029" s="64" t="str">
        <f>(IF(AND(ISBLANK(A1029)),"",VLOOKUP($A1029,Student_Registration!$B$5:$H$2000,2,0)))</f>
        <v/>
      </c>
      <c r="C1029" s="63" t="str">
        <f>IF(AND(ISBLANK(A1029)),"",VLOOKUP($A1029,Student_Registration!$B$5:$H$2000,3,0))</f>
        <v/>
      </c>
      <c r="D1029" s="65" t="str">
        <f>IF(AND(ISBLANK(A1029)),"",VLOOKUP($A1029,Student_Registration!$B$5:$H$2000,6,0))</f>
        <v/>
      </c>
      <c r="E1029" s="57" t="str">
        <f>IF(AND(ISBLANK(A1029)),"",VLOOKUP($A1029,Student_Registration!$B$5:$H$2000,4,0))</f>
        <v/>
      </c>
      <c r="F1029" s="63" t="str">
        <f>IF(AND(ISBLANK(A1029)),"",VLOOKUP($A1029,Student_Registration!$B$5:$H$2000,7,0))</f>
        <v/>
      </c>
      <c r="G1029" s="63" t="str">
        <f>IF(AND(ISBLANK(A1029)),"",VLOOKUP(A1029,Student_Registration!$B$5:$H$2000,7,0)-SUMIF($A$5:A1029,A1029,$H$5:$H$5))</f>
        <v/>
      </c>
      <c r="H1029" s="60"/>
      <c r="I1029" s="60"/>
      <c r="J1029" s="60"/>
      <c r="K1029" s="60"/>
      <c r="L1029" s="62"/>
    </row>
    <row r="1030" spans="1:12" s="41" customFormat="1">
      <c r="A1030" s="66"/>
      <c r="B1030" s="64" t="str">
        <f>(IF(AND(ISBLANK(A1030)),"",VLOOKUP($A1030,Student_Registration!$B$5:$H$2000,2,0)))</f>
        <v/>
      </c>
      <c r="C1030" s="63" t="str">
        <f>IF(AND(ISBLANK(A1030)),"",VLOOKUP($A1030,Student_Registration!$B$5:$H$2000,3,0))</f>
        <v/>
      </c>
      <c r="D1030" s="65" t="str">
        <f>IF(AND(ISBLANK(A1030)),"",VLOOKUP($A1030,Student_Registration!$B$5:$H$2000,6,0))</f>
        <v/>
      </c>
      <c r="E1030" s="57" t="str">
        <f>IF(AND(ISBLANK(A1030)),"",VLOOKUP($A1030,Student_Registration!$B$5:$H$2000,4,0))</f>
        <v/>
      </c>
      <c r="F1030" s="63" t="str">
        <f>IF(AND(ISBLANK(A1030)),"",VLOOKUP($A1030,Student_Registration!$B$5:$H$2000,7,0))</f>
        <v/>
      </c>
      <c r="G1030" s="63" t="str">
        <f>IF(AND(ISBLANK(A1030)),"",VLOOKUP(A1030,Student_Registration!$B$5:$H$2000,7,0)-SUMIF($A$5:A1030,A1030,$H$5:$H$5))</f>
        <v/>
      </c>
      <c r="H1030" s="60"/>
      <c r="I1030" s="60"/>
      <c r="J1030" s="60"/>
      <c r="K1030" s="60"/>
      <c r="L1030" s="62"/>
    </row>
    <row r="1031" spans="1:12" s="41" customFormat="1">
      <c r="A1031" s="66"/>
      <c r="B1031" s="64" t="str">
        <f>(IF(AND(ISBLANK(A1031)),"",VLOOKUP($A1031,Student_Registration!$B$5:$H$2000,2,0)))</f>
        <v/>
      </c>
      <c r="C1031" s="63" t="str">
        <f>IF(AND(ISBLANK(A1031)),"",VLOOKUP($A1031,Student_Registration!$B$5:$H$2000,3,0))</f>
        <v/>
      </c>
      <c r="D1031" s="65" t="str">
        <f>IF(AND(ISBLANK(A1031)),"",VLOOKUP($A1031,Student_Registration!$B$5:$H$2000,6,0))</f>
        <v/>
      </c>
      <c r="E1031" s="57" t="str">
        <f>IF(AND(ISBLANK(A1031)),"",VLOOKUP($A1031,Student_Registration!$B$5:$H$2000,4,0))</f>
        <v/>
      </c>
      <c r="F1031" s="63" t="str">
        <f>IF(AND(ISBLANK(A1031)),"",VLOOKUP($A1031,Student_Registration!$B$5:$H$2000,7,0))</f>
        <v/>
      </c>
      <c r="G1031" s="63" t="str">
        <f>IF(AND(ISBLANK(A1031)),"",VLOOKUP(A1031,Student_Registration!$B$5:$H$2000,7,0)-SUMIF($A$5:A1031,A1031,$H$5:$H$5))</f>
        <v/>
      </c>
      <c r="H1031" s="60"/>
      <c r="I1031" s="60"/>
      <c r="J1031" s="60"/>
      <c r="K1031" s="60"/>
      <c r="L1031" s="62"/>
    </row>
    <row r="1032" spans="1:12" s="41" customFormat="1">
      <c r="A1032" s="66"/>
      <c r="B1032" s="64" t="str">
        <f>(IF(AND(ISBLANK(A1032)),"",VLOOKUP($A1032,Student_Registration!$B$5:$H$2000,2,0)))</f>
        <v/>
      </c>
      <c r="C1032" s="63" t="str">
        <f>IF(AND(ISBLANK(A1032)),"",VLOOKUP($A1032,Student_Registration!$B$5:$H$2000,3,0))</f>
        <v/>
      </c>
      <c r="D1032" s="65" t="str">
        <f>IF(AND(ISBLANK(A1032)),"",VLOOKUP($A1032,Student_Registration!$B$5:$H$2000,6,0))</f>
        <v/>
      </c>
      <c r="E1032" s="57" t="str">
        <f>IF(AND(ISBLANK(A1032)),"",VLOOKUP($A1032,Student_Registration!$B$5:$H$2000,4,0))</f>
        <v/>
      </c>
      <c r="F1032" s="63" t="str">
        <f>IF(AND(ISBLANK(A1032)),"",VLOOKUP($A1032,Student_Registration!$B$5:$H$2000,7,0))</f>
        <v/>
      </c>
      <c r="G1032" s="63" t="str">
        <f>IF(AND(ISBLANK(A1032)),"",VLOOKUP(A1032,Student_Registration!$B$5:$H$2000,7,0)-SUMIF($A$5:A1032,A1032,$H$5:$H$5))</f>
        <v/>
      </c>
      <c r="H1032" s="60"/>
      <c r="I1032" s="60"/>
      <c r="J1032" s="60"/>
      <c r="K1032" s="60"/>
      <c r="L1032" s="62"/>
    </row>
    <row r="1033" spans="1:12" s="41" customFormat="1">
      <c r="A1033" s="66"/>
      <c r="B1033" s="64" t="str">
        <f>(IF(AND(ISBLANK(A1033)),"",VLOOKUP($A1033,Student_Registration!$B$5:$H$2000,2,0)))</f>
        <v/>
      </c>
      <c r="C1033" s="63" t="str">
        <f>IF(AND(ISBLANK(A1033)),"",VLOOKUP($A1033,Student_Registration!$B$5:$H$2000,3,0))</f>
        <v/>
      </c>
      <c r="D1033" s="65" t="str">
        <f>IF(AND(ISBLANK(A1033)),"",VLOOKUP($A1033,Student_Registration!$B$5:$H$2000,6,0))</f>
        <v/>
      </c>
      <c r="E1033" s="57" t="str">
        <f>IF(AND(ISBLANK(A1033)),"",VLOOKUP($A1033,Student_Registration!$B$5:$H$2000,4,0))</f>
        <v/>
      </c>
      <c r="F1033" s="63" t="str">
        <f>IF(AND(ISBLANK(A1033)),"",VLOOKUP($A1033,Student_Registration!$B$5:$H$2000,7,0))</f>
        <v/>
      </c>
      <c r="G1033" s="63" t="str">
        <f>IF(AND(ISBLANK(A1033)),"",VLOOKUP(A1033,Student_Registration!$B$5:$H$2000,7,0)-SUMIF($A$5:A1033,A1033,$H$5:$H$5))</f>
        <v/>
      </c>
      <c r="H1033" s="60"/>
      <c r="I1033" s="60"/>
      <c r="J1033" s="60"/>
      <c r="K1033" s="60"/>
      <c r="L1033" s="62"/>
    </row>
    <row r="1034" spans="1:12" s="41" customFormat="1">
      <c r="A1034" s="66"/>
      <c r="B1034" s="64" t="str">
        <f>(IF(AND(ISBLANK(A1034)),"",VLOOKUP($A1034,Student_Registration!$B$5:$H$2000,2,0)))</f>
        <v/>
      </c>
      <c r="C1034" s="63" t="str">
        <f>IF(AND(ISBLANK(A1034)),"",VLOOKUP($A1034,Student_Registration!$B$5:$H$2000,3,0))</f>
        <v/>
      </c>
      <c r="D1034" s="65" t="str">
        <f>IF(AND(ISBLANK(A1034)),"",VLOOKUP($A1034,Student_Registration!$B$5:$H$2000,6,0))</f>
        <v/>
      </c>
      <c r="E1034" s="57" t="str">
        <f>IF(AND(ISBLANK(A1034)),"",VLOOKUP($A1034,Student_Registration!$B$5:$H$2000,4,0))</f>
        <v/>
      </c>
      <c r="F1034" s="63" t="str">
        <f>IF(AND(ISBLANK(A1034)),"",VLOOKUP($A1034,Student_Registration!$B$5:$H$2000,7,0))</f>
        <v/>
      </c>
      <c r="G1034" s="63" t="str">
        <f>IF(AND(ISBLANK(A1034)),"",VLOOKUP(A1034,Student_Registration!$B$5:$H$2000,7,0)-SUMIF($A$5:A1034,A1034,$H$5:$H$5))</f>
        <v/>
      </c>
      <c r="H1034" s="60"/>
      <c r="I1034" s="60"/>
      <c r="J1034" s="60"/>
      <c r="K1034" s="60"/>
      <c r="L1034" s="62"/>
    </row>
    <row r="1035" spans="1:12" s="41" customFormat="1">
      <c r="A1035" s="66"/>
      <c r="B1035" s="64" t="str">
        <f>(IF(AND(ISBLANK(A1035)),"",VLOOKUP($A1035,Student_Registration!$B$5:$H$2000,2,0)))</f>
        <v/>
      </c>
      <c r="C1035" s="63" t="str">
        <f>IF(AND(ISBLANK(A1035)),"",VLOOKUP($A1035,Student_Registration!$B$5:$H$2000,3,0))</f>
        <v/>
      </c>
      <c r="D1035" s="65" t="str">
        <f>IF(AND(ISBLANK(A1035)),"",VLOOKUP($A1035,Student_Registration!$B$5:$H$2000,6,0))</f>
        <v/>
      </c>
      <c r="E1035" s="57" t="str">
        <f>IF(AND(ISBLANK(A1035)),"",VLOOKUP($A1035,Student_Registration!$B$5:$H$2000,4,0))</f>
        <v/>
      </c>
      <c r="F1035" s="63" t="str">
        <f>IF(AND(ISBLANK(A1035)),"",VLOOKUP($A1035,Student_Registration!$B$5:$H$2000,7,0))</f>
        <v/>
      </c>
      <c r="G1035" s="63" t="str">
        <f>IF(AND(ISBLANK(A1035)),"",VLOOKUP(A1035,Student_Registration!$B$5:$H$2000,7,0)-SUMIF($A$5:A1035,A1035,$H$5:$H$5))</f>
        <v/>
      </c>
      <c r="H1035" s="60"/>
      <c r="I1035" s="60"/>
      <c r="J1035" s="60"/>
      <c r="K1035" s="60"/>
      <c r="L1035" s="62"/>
    </row>
    <row r="1036" spans="1:12" s="41" customFormat="1">
      <c r="A1036" s="66"/>
      <c r="B1036" s="64" t="str">
        <f>(IF(AND(ISBLANK(A1036)),"",VLOOKUP($A1036,Student_Registration!$B$5:$H$2000,2,0)))</f>
        <v/>
      </c>
      <c r="C1036" s="63" t="str">
        <f>IF(AND(ISBLANK(A1036)),"",VLOOKUP($A1036,Student_Registration!$B$5:$H$2000,3,0))</f>
        <v/>
      </c>
      <c r="D1036" s="65" t="str">
        <f>IF(AND(ISBLANK(A1036)),"",VLOOKUP($A1036,Student_Registration!$B$5:$H$2000,6,0))</f>
        <v/>
      </c>
      <c r="E1036" s="57" t="str">
        <f>IF(AND(ISBLANK(A1036)),"",VLOOKUP($A1036,Student_Registration!$B$5:$H$2000,4,0))</f>
        <v/>
      </c>
      <c r="F1036" s="63" t="str">
        <f>IF(AND(ISBLANK(A1036)),"",VLOOKUP($A1036,Student_Registration!$B$5:$H$2000,7,0))</f>
        <v/>
      </c>
      <c r="G1036" s="63" t="str">
        <f>IF(AND(ISBLANK(A1036)),"",VLOOKUP(A1036,Student_Registration!$B$5:$H$2000,7,0)-SUMIF($A$5:A1036,A1036,$H$5:$H$5))</f>
        <v/>
      </c>
      <c r="H1036" s="60"/>
      <c r="I1036" s="60"/>
      <c r="J1036" s="60"/>
      <c r="K1036" s="60"/>
      <c r="L1036" s="62"/>
    </row>
    <row r="1037" spans="1:12" s="41" customFormat="1">
      <c r="A1037" s="66"/>
      <c r="B1037" s="64" t="str">
        <f>(IF(AND(ISBLANK(A1037)),"",VLOOKUP($A1037,Student_Registration!$B$5:$H$2000,2,0)))</f>
        <v/>
      </c>
      <c r="C1037" s="63" t="str">
        <f>IF(AND(ISBLANK(A1037)),"",VLOOKUP($A1037,Student_Registration!$B$5:$H$2000,3,0))</f>
        <v/>
      </c>
      <c r="D1037" s="65" t="str">
        <f>IF(AND(ISBLANK(A1037)),"",VLOOKUP($A1037,Student_Registration!$B$5:$H$2000,6,0))</f>
        <v/>
      </c>
      <c r="E1037" s="57" t="str">
        <f>IF(AND(ISBLANK(A1037)),"",VLOOKUP($A1037,Student_Registration!$B$5:$H$2000,4,0))</f>
        <v/>
      </c>
      <c r="F1037" s="63" t="str">
        <f>IF(AND(ISBLANK(A1037)),"",VLOOKUP($A1037,Student_Registration!$B$5:$H$2000,7,0))</f>
        <v/>
      </c>
      <c r="G1037" s="63" t="str">
        <f>IF(AND(ISBLANK(A1037)),"",VLOOKUP(A1037,Student_Registration!$B$5:$H$2000,7,0)-SUMIF($A$5:A1037,A1037,$H$5:$H$5))</f>
        <v/>
      </c>
      <c r="H1037" s="60"/>
      <c r="I1037" s="60"/>
      <c r="J1037" s="60"/>
      <c r="K1037" s="60"/>
      <c r="L1037" s="62"/>
    </row>
    <row r="1038" spans="1:12" s="41" customFormat="1">
      <c r="A1038" s="66"/>
      <c r="B1038" s="64" t="str">
        <f>(IF(AND(ISBLANK(A1038)),"",VLOOKUP($A1038,Student_Registration!$B$5:$H$2000,2,0)))</f>
        <v/>
      </c>
      <c r="C1038" s="63" t="str">
        <f>IF(AND(ISBLANK(A1038)),"",VLOOKUP($A1038,Student_Registration!$B$5:$H$2000,3,0))</f>
        <v/>
      </c>
      <c r="D1038" s="65" t="str">
        <f>IF(AND(ISBLANK(A1038)),"",VLOOKUP($A1038,Student_Registration!$B$5:$H$2000,6,0))</f>
        <v/>
      </c>
      <c r="E1038" s="57" t="str">
        <f>IF(AND(ISBLANK(A1038)),"",VLOOKUP($A1038,Student_Registration!$B$5:$H$2000,4,0))</f>
        <v/>
      </c>
      <c r="F1038" s="63" t="str">
        <f>IF(AND(ISBLANK(A1038)),"",VLOOKUP($A1038,Student_Registration!$B$5:$H$2000,7,0))</f>
        <v/>
      </c>
      <c r="G1038" s="63" t="str">
        <f>IF(AND(ISBLANK(A1038)),"",VLOOKUP(A1038,Student_Registration!$B$5:$H$2000,7,0)-SUMIF($A$5:A1038,A1038,$H$5:$H$5))</f>
        <v/>
      </c>
      <c r="H1038" s="60"/>
      <c r="I1038" s="60"/>
      <c r="J1038" s="60"/>
      <c r="K1038" s="60"/>
      <c r="L1038" s="62"/>
    </row>
    <row r="1039" spans="1:12" s="41" customFormat="1">
      <c r="A1039" s="66"/>
      <c r="B1039" s="64" t="str">
        <f>(IF(AND(ISBLANK(A1039)),"",VLOOKUP($A1039,Student_Registration!$B$5:$H$2000,2,0)))</f>
        <v/>
      </c>
      <c r="C1039" s="63" t="str">
        <f>IF(AND(ISBLANK(A1039)),"",VLOOKUP($A1039,Student_Registration!$B$5:$H$2000,3,0))</f>
        <v/>
      </c>
      <c r="D1039" s="65" t="str">
        <f>IF(AND(ISBLANK(A1039)),"",VLOOKUP($A1039,Student_Registration!$B$5:$H$2000,6,0))</f>
        <v/>
      </c>
      <c r="E1039" s="57" t="str">
        <f>IF(AND(ISBLANK(A1039)),"",VLOOKUP($A1039,Student_Registration!$B$5:$H$2000,4,0))</f>
        <v/>
      </c>
      <c r="F1039" s="63" t="str">
        <f>IF(AND(ISBLANK(A1039)),"",VLOOKUP($A1039,Student_Registration!$B$5:$H$2000,7,0))</f>
        <v/>
      </c>
      <c r="G1039" s="63" t="str">
        <f>IF(AND(ISBLANK(A1039)),"",VLOOKUP(A1039,Student_Registration!$B$5:$H$2000,7,0)-SUMIF($A$5:A1039,A1039,$H$5:$H$5))</f>
        <v/>
      </c>
      <c r="H1039" s="60"/>
      <c r="I1039" s="60"/>
      <c r="J1039" s="60"/>
      <c r="K1039" s="60"/>
      <c r="L1039" s="62"/>
    </row>
    <row r="1040" spans="1:12" s="41" customFormat="1">
      <c r="A1040" s="66"/>
      <c r="B1040" s="64" t="str">
        <f>(IF(AND(ISBLANK(A1040)),"",VLOOKUP($A1040,Student_Registration!$B$5:$H$2000,2,0)))</f>
        <v/>
      </c>
      <c r="C1040" s="63" t="str">
        <f>IF(AND(ISBLANK(A1040)),"",VLOOKUP($A1040,Student_Registration!$B$5:$H$2000,3,0))</f>
        <v/>
      </c>
      <c r="D1040" s="65" t="str">
        <f>IF(AND(ISBLANK(A1040)),"",VLOOKUP($A1040,Student_Registration!$B$5:$H$2000,6,0))</f>
        <v/>
      </c>
      <c r="E1040" s="57" t="str">
        <f>IF(AND(ISBLANK(A1040)),"",VLOOKUP($A1040,Student_Registration!$B$5:$H$2000,4,0))</f>
        <v/>
      </c>
      <c r="F1040" s="63" t="str">
        <f>IF(AND(ISBLANK(A1040)),"",VLOOKUP($A1040,Student_Registration!$B$5:$H$2000,7,0))</f>
        <v/>
      </c>
      <c r="G1040" s="63" t="str">
        <f>IF(AND(ISBLANK(A1040)),"",VLOOKUP(A1040,Student_Registration!$B$5:$H$2000,7,0)-SUMIF($A$5:A1040,A1040,$H$5:$H$5))</f>
        <v/>
      </c>
      <c r="H1040" s="60"/>
      <c r="I1040" s="60"/>
      <c r="J1040" s="60"/>
      <c r="K1040" s="60"/>
      <c r="L1040" s="62"/>
    </row>
    <row r="1041" spans="1:12" s="41" customFormat="1">
      <c r="A1041" s="66"/>
      <c r="B1041" s="64" t="str">
        <f>(IF(AND(ISBLANK(A1041)),"",VLOOKUP($A1041,Student_Registration!$B$5:$H$2000,2,0)))</f>
        <v/>
      </c>
      <c r="C1041" s="63" t="str">
        <f>IF(AND(ISBLANK(A1041)),"",VLOOKUP($A1041,Student_Registration!$B$5:$H$2000,3,0))</f>
        <v/>
      </c>
      <c r="D1041" s="65" t="str">
        <f>IF(AND(ISBLANK(A1041)),"",VLOOKUP($A1041,Student_Registration!$B$5:$H$2000,6,0))</f>
        <v/>
      </c>
      <c r="E1041" s="57" t="str">
        <f>IF(AND(ISBLANK(A1041)),"",VLOOKUP($A1041,Student_Registration!$B$5:$H$2000,4,0))</f>
        <v/>
      </c>
      <c r="F1041" s="63" t="str">
        <f>IF(AND(ISBLANK(A1041)),"",VLOOKUP($A1041,Student_Registration!$B$5:$H$2000,7,0))</f>
        <v/>
      </c>
      <c r="G1041" s="63" t="str">
        <f>IF(AND(ISBLANK(A1041)),"",VLOOKUP(A1041,Student_Registration!$B$5:$H$2000,7,0)-SUMIF($A$5:A1041,A1041,$H$5:$H$5))</f>
        <v/>
      </c>
      <c r="H1041" s="60"/>
      <c r="I1041" s="60"/>
      <c r="J1041" s="60"/>
      <c r="K1041" s="60"/>
      <c r="L1041" s="62"/>
    </row>
    <row r="1042" spans="1:12" s="41" customFormat="1">
      <c r="A1042" s="66"/>
      <c r="B1042" s="64" t="str">
        <f>(IF(AND(ISBLANK(A1042)),"",VLOOKUP($A1042,Student_Registration!$B$5:$H$2000,2,0)))</f>
        <v/>
      </c>
      <c r="C1042" s="63" t="str">
        <f>IF(AND(ISBLANK(A1042)),"",VLOOKUP($A1042,Student_Registration!$B$5:$H$2000,3,0))</f>
        <v/>
      </c>
      <c r="D1042" s="65" t="str">
        <f>IF(AND(ISBLANK(A1042)),"",VLOOKUP($A1042,Student_Registration!$B$5:$H$2000,6,0))</f>
        <v/>
      </c>
      <c r="E1042" s="57" t="str">
        <f>IF(AND(ISBLANK(A1042)),"",VLOOKUP($A1042,Student_Registration!$B$5:$H$2000,4,0))</f>
        <v/>
      </c>
      <c r="F1042" s="63" t="str">
        <f>IF(AND(ISBLANK(A1042)),"",VLOOKUP($A1042,Student_Registration!$B$5:$H$2000,7,0))</f>
        <v/>
      </c>
      <c r="G1042" s="63" t="str">
        <f>IF(AND(ISBLANK(A1042)),"",VLOOKUP(A1042,Student_Registration!$B$5:$H$2000,7,0)-SUMIF($A$5:A1042,A1042,$H$5:$H$5))</f>
        <v/>
      </c>
      <c r="H1042" s="60"/>
      <c r="I1042" s="60"/>
      <c r="J1042" s="60"/>
      <c r="K1042" s="60"/>
      <c r="L1042" s="62"/>
    </row>
    <row r="1043" spans="1:12" s="41" customFormat="1">
      <c r="A1043" s="66"/>
      <c r="B1043" s="64" t="str">
        <f>(IF(AND(ISBLANK(A1043)),"",VLOOKUP($A1043,Student_Registration!$B$5:$H$2000,2,0)))</f>
        <v/>
      </c>
      <c r="C1043" s="63" t="str">
        <f>IF(AND(ISBLANK(A1043)),"",VLOOKUP($A1043,Student_Registration!$B$5:$H$2000,3,0))</f>
        <v/>
      </c>
      <c r="D1043" s="65" t="str">
        <f>IF(AND(ISBLANK(A1043)),"",VLOOKUP($A1043,Student_Registration!$B$5:$H$2000,6,0))</f>
        <v/>
      </c>
      <c r="E1043" s="57" t="str">
        <f>IF(AND(ISBLANK(A1043)),"",VLOOKUP($A1043,Student_Registration!$B$5:$H$2000,4,0))</f>
        <v/>
      </c>
      <c r="F1043" s="63" t="str">
        <f>IF(AND(ISBLANK(A1043)),"",VLOOKUP($A1043,Student_Registration!$B$5:$H$2000,7,0))</f>
        <v/>
      </c>
      <c r="G1043" s="63" t="str">
        <f>IF(AND(ISBLANK(A1043)),"",VLOOKUP(A1043,Student_Registration!$B$5:$H$2000,7,0)-SUMIF($A$5:A1043,A1043,$H$5:$H$5))</f>
        <v/>
      </c>
      <c r="H1043" s="60"/>
      <c r="I1043" s="60"/>
      <c r="J1043" s="60"/>
      <c r="K1043" s="60"/>
      <c r="L1043" s="62"/>
    </row>
    <row r="1044" spans="1:12" s="41" customFormat="1">
      <c r="A1044" s="66"/>
      <c r="B1044" s="64" t="str">
        <f>(IF(AND(ISBLANK(A1044)),"",VLOOKUP($A1044,Student_Registration!$B$5:$H$2000,2,0)))</f>
        <v/>
      </c>
      <c r="C1044" s="63" t="str">
        <f>IF(AND(ISBLANK(A1044)),"",VLOOKUP($A1044,Student_Registration!$B$5:$H$2000,3,0))</f>
        <v/>
      </c>
      <c r="D1044" s="65" t="str">
        <f>IF(AND(ISBLANK(A1044)),"",VLOOKUP($A1044,Student_Registration!$B$5:$H$2000,6,0))</f>
        <v/>
      </c>
      <c r="E1044" s="57" t="str">
        <f>IF(AND(ISBLANK(A1044)),"",VLOOKUP($A1044,Student_Registration!$B$5:$H$2000,4,0))</f>
        <v/>
      </c>
      <c r="F1044" s="63" t="str">
        <f>IF(AND(ISBLANK(A1044)),"",VLOOKUP($A1044,Student_Registration!$B$5:$H$2000,7,0))</f>
        <v/>
      </c>
      <c r="G1044" s="63" t="str">
        <f>IF(AND(ISBLANK(A1044)),"",VLOOKUP(A1044,Student_Registration!$B$5:$H$2000,7,0)-SUMIF($A$5:A1044,A1044,$H$5:$H$5))</f>
        <v/>
      </c>
      <c r="H1044" s="60"/>
      <c r="I1044" s="60"/>
      <c r="J1044" s="60"/>
      <c r="K1044" s="60"/>
      <c r="L1044" s="62"/>
    </row>
    <row r="1045" spans="1:12" s="41" customFormat="1">
      <c r="A1045" s="66"/>
      <c r="B1045" s="64" t="str">
        <f>(IF(AND(ISBLANK(A1045)),"",VLOOKUP($A1045,Student_Registration!$B$5:$H$2000,2,0)))</f>
        <v/>
      </c>
      <c r="C1045" s="63" t="str">
        <f>IF(AND(ISBLANK(A1045)),"",VLOOKUP($A1045,Student_Registration!$B$5:$H$2000,3,0))</f>
        <v/>
      </c>
      <c r="D1045" s="65" t="str">
        <f>IF(AND(ISBLANK(A1045)),"",VLOOKUP($A1045,Student_Registration!$B$5:$H$2000,6,0))</f>
        <v/>
      </c>
      <c r="E1045" s="57" t="str">
        <f>IF(AND(ISBLANK(A1045)),"",VLOOKUP($A1045,Student_Registration!$B$5:$H$2000,4,0))</f>
        <v/>
      </c>
      <c r="F1045" s="63" t="str">
        <f>IF(AND(ISBLANK(A1045)),"",VLOOKUP($A1045,Student_Registration!$B$5:$H$2000,7,0))</f>
        <v/>
      </c>
      <c r="G1045" s="63" t="str">
        <f>IF(AND(ISBLANK(A1045)),"",VLOOKUP(A1045,Student_Registration!$B$5:$H$2000,7,0)-SUMIF($A$5:A1045,A1045,$H$5:$H$5))</f>
        <v/>
      </c>
      <c r="H1045" s="60"/>
      <c r="I1045" s="60"/>
      <c r="J1045" s="60"/>
      <c r="K1045" s="60"/>
      <c r="L1045" s="62"/>
    </row>
    <row r="1046" spans="1:12" s="41" customFormat="1">
      <c r="A1046" s="66"/>
      <c r="B1046" s="64" t="str">
        <f>(IF(AND(ISBLANK(A1046)),"",VLOOKUP($A1046,Student_Registration!$B$5:$H$2000,2,0)))</f>
        <v/>
      </c>
      <c r="C1046" s="63" t="str">
        <f>IF(AND(ISBLANK(A1046)),"",VLOOKUP($A1046,Student_Registration!$B$5:$H$2000,3,0))</f>
        <v/>
      </c>
      <c r="D1046" s="65" t="str">
        <f>IF(AND(ISBLANK(A1046)),"",VLOOKUP($A1046,Student_Registration!$B$5:$H$2000,6,0))</f>
        <v/>
      </c>
      <c r="E1046" s="57" t="str">
        <f>IF(AND(ISBLANK(A1046)),"",VLOOKUP($A1046,Student_Registration!$B$5:$H$2000,4,0))</f>
        <v/>
      </c>
      <c r="F1046" s="63" t="str">
        <f>IF(AND(ISBLANK(A1046)),"",VLOOKUP($A1046,Student_Registration!$B$5:$H$2000,7,0))</f>
        <v/>
      </c>
      <c r="G1046" s="63" t="str">
        <f>IF(AND(ISBLANK(A1046)),"",VLOOKUP(A1046,Student_Registration!$B$5:$H$2000,7,0)-SUMIF($A$5:A1046,A1046,$H$5:$H$5))</f>
        <v/>
      </c>
      <c r="H1046" s="60"/>
      <c r="I1046" s="60"/>
      <c r="J1046" s="60"/>
      <c r="K1046" s="60"/>
      <c r="L1046" s="62"/>
    </row>
    <row r="1047" spans="1:12" s="41" customFormat="1">
      <c r="A1047" s="66"/>
      <c r="B1047" s="64" t="str">
        <f>(IF(AND(ISBLANK(A1047)),"",VLOOKUP($A1047,Student_Registration!$B$5:$H$2000,2,0)))</f>
        <v/>
      </c>
      <c r="C1047" s="63" t="str">
        <f>IF(AND(ISBLANK(A1047)),"",VLOOKUP($A1047,Student_Registration!$B$5:$H$2000,3,0))</f>
        <v/>
      </c>
      <c r="D1047" s="65" t="str">
        <f>IF(AND(ISBLANK(A1047)),"",VLOOKUP($A1047,Student_Registration!$B$5:$H$2000,6,0))</f>
        <v/>
      </c>
      <c r="E1047" s="57" t="str">
        <f>IF(AND(ISBLANK(A1047)),"",VLOOKUP($A1047,Student_Registration!$B$5:$H$2000,4,0))</f>
        <v/>
      </c>
      <c r="F1047" s="63" t="str">
        <f>IF(AND(ISBLANK(A1047)),"",VLOOKUP($A1047,Student_Registration!$B$5:$H$2000,7,0))</f>
        <v/>
      </c>
      <c r="G1047" s="63" t="str">
        <f>IF(AND(ISBLANK(A1047)),"",VLOOKUP(A1047,Student_Registration!$B$5:$H$2000,7,0)-SUMIF($A$5:A1047,A1047,$H$5:$H$5))</f>
        <v/>
      </c>
      <c r="H1047" s="60"/>
      <c r="I1047" s="60"/>
      <c r="J1047" s="60"/>
      <c r="K1047" s="60"/>
      <c r="L1047" s="62"/>
    </row>
    <row r="1048" spans="1:12" s="41" customFormat="1">
      <c r="A1048" s="66"/>
      <c r="B1048" s="64" t="str">
        <f>(IF(AND(ISBLANK(A1048)),"",VLOOKUP($A1048,Student_Registration!$B$5:$H$2000,2,0)))</f>
        <v/>
      </c>
      <c r="C1048" s="63" t="str">
        <f>IF(AND(ISBLANK(A1048)),"",VLOOKUP($A1048,Student_Registration!$B$5:$H$2000,3,0))</f>
        <v/>
      </c>
      <c r="D1048" s="65" t="str">
        <f>IF(AND(ISBLANK(A1048)),"",VLOOKUP($A1048,Student_Registration!$B$5:$H$2000,6,0))</f>
        <v/>
      </c>
      <c r="E1048" s="57" t="str">
        <f>IF(AND(ISBLANK(A1048)),"",VLOOKUP($A1048,Student_Registration!$B$5:$H$2000,4,0))</f>
        <v/>
      </c>
      <c r="F1048" s="63" t="str">
        <f>IF(AND(ISBLANK(A1048)),"",VLOOKUP($A1048,Student_Registration!$B$5:$H$2000,7,0))</f>
        <v/>
      </c>
      <c r="G1048" s="63" t="str">
        <f>IF(AND(ISBLANK(A1048)),"",VLOOKUP(A1048,Student_Registration!$B$5:$H$2000,7,0)-SUMIF($A$5:A1048,A1048,$H$5:$H$5))</f>
        <v/>
      </c>
      <c r="H1048" s="60"/>
      <c r="I1048" s="60"/>
      <c r="J1048" s="60"/>
      <c r="K1048" s="60"/>
      <c r="L1048" s="62"/>
    </row>
    <row r="1049" spans="1:12" s="41" customFormat="1">
      <c r="A1049" s="66"/>
      <c r="B1049" s="64" t="str">
        <f>(IF(AND(ISBLANK(A1049)),"",VLOOKUP($A1049,Student_Registration!$B$5:$H$2000,2,0)))</f>
        <v/>
      </c>
      <c r="C1049" s="63" t="str">
        <f>IF(AND(ISBLANK(A1049)),"",VLOOKUP($A1049,Student_Registration!$B$5:$H$2000,3,0))</f>
        <v/>
      </c>
      <c r="D1049" s="65" t="str">
        <f>IF(AND(ISBLANK(A1049)),"",VLOOKUP($A1049,Student_Registration!$B$5:$H$2000,6,0))</f>
        <v/>
      </c>
      <c r="E1049" s="57" t="str">
        <f>IF(AND(ISBLANK(A1049)),"",VLOOKUP($A1049,Student_Registration!$B$5:$H$2000,4,0))</f>
        <v/>
      </c>
      <c r="F1049" s="63" t="str">
        <f>IF(AND(ISBLANK(A1049)),"",VLOOKUP($A1049,Student_Registration!$B$5:$H$2000,7,0))</f>
        <v/>
      </c>
      <c r="G1049" s="63" t="str">
        <f>IF(AND(ISBLANK(A1049)),"",VLOOKUP(A1049,Student_Registration!$B$5:$H$2000,7,0)-SUMIF($A$5:A1049,A1049,$H$5:$H$5))</f>
        <v/>
      </c>
      <c r="H1049" s="60"/>
      <c r="I1049" s="60"/>
      <c r="J1049" s="60"/>
      <c r="K1049" s="60"/>
      <c r="L1049" s="62"/>
    </row>
    <row r="1050" spans="1:12" s="41" customFormat="1">
      <c r="A1050" s="66"/>
      <c r="B1050" s="64" t="str">
        <f>(IF(AND(ISBLANK(A1050)),"",VLOOKUP($A1050,Student_Registration!$B$5:$H$2000,2,0)))</f>
        <v/>
      </c>
      <c r="C1050" s="63" t="str">
        <f>IF(AND(ISBLANK(A1050)),"",VLOOKUP($A1050,Student_Registration!$B$5:$H$2000,3,0))</f>
        <v/>
      </c>
      <c r="D1050" s="65" t="str">
        <f>IF(AND(ISBLANK(A1050)),"",VLOOKUP($A1050,Student_Registration!$B$5:$H$2000,6,0))</f>
        <v/>
      </c>
      <c r="E1050" s="57" t="str">
        <f>IF(AND(ISBLANK(A1050)),"",VLOOKUP($A1050,Student_Registration!$B$5:$H$2000,4,0))</f>
        <v/>
      </c>
      <c r="F1050" s="63" t="str">
        <f>IF(AND(ISBLANK(A1050)),"",VLOOKUP($A1050,Student_Registration!$B$5:$H$2000,7,0))</f>
        <v/>
      </c>
      <c r="G1050" s="63" t="str">
        <f>IF(AND(ISBLANK(A1050)),"",VLOOKUP(A1050,Student_Registration!$B$5:$H$2000,7,0)-SUMIF($A$5:A1050,A1050,$H$5:$H$5))</f>
        <v/>
      </c>
      <c r="H1050" s="60"/>
      <c r="I1050" s="60"/>
      <c r="J1050" s="60"/>
      <c r="K1050" s="60"/>
      <c r="L1050" s="62"/>
    </row>
    <row r="1051" spans="1:12" s="41" customFormat="1">
      <c r="A1051" s="66"/>
      <c r="B1051" s="64" t="str">
        <f>(IF(AND(ISBLANK(A1051)),"",VLOOKUP($A1051,Student_Registration!$B$5:$H$2000,2,0)))</f>
        <v/>
      </c>
      <c r="C1051" s="63" t="str">
        <f>IF(AND(ISBLANK(A1051)),"",VLOOKUP($A1051,Student_Registration!$B$5:$H$2000,3,0))</f>
        <v/>
      </c>
      <c r="D1051" s="65" t="str">
        <f>IF(AND(ISBLANK(A1051)),"",VLOOKUP($A1051,Student_Registration!$B$5:$H$2000,6,0))</f>
        <v/>
      </c>
      <c r="E1051" s="57" t="str">
        <f>IF(AND(ISBLANK(A1051)),"",VLOOKUP($A1051,Student_Registration!$B$5:$H$2000,4,0))</f>
        <v/>
      </c>
      <c r="F1051" s="63" t="str">
        <f>IF(AND(ISBLANK(A1051)),"",VLOOKUP($A1051,Student_Registration!$B$5:$H$2000,7,0))</f>
        <v/>
      </c>
      <c r="G1051" s="63" t="str">
        <f>IF(AND(ISBLANK(A1051)),"",VLOOKUP(A1051,Student_Registration!$B$5:$H$2000,7,0)-SUMIF($A$5:A1051,A1051,$H$5:$H$5))</f>
        <v/>
      </c>
      <c r="H1051" s="60"/>
      <c r="I1051" s="60"/>
      <c r="J1051" s="60"/>
      <c r="K1051" s="60"/>
      <c r="L1051" s="62"/>
    </row>
    <row r="1052" spans="1:12" s="41" customFormat="1">
      <c r="A1052" s="66"/>
      <c r="B1052" s="64" t="str">
        <f>(IF(AND(ISBLANK(A1052)),"",VLOOKUP($A1052,Student_Registration!$B$5:$H$2000,2,0)))</f>
        <v/>
      </c>
      <c r="C1052" s="63" t="str">
        <f>IF(AND(ISBLANK(A1052)),"",VLOOKUP($A1052,Student_Registration!$B$5:$H$2000,3,0))</f>
        <v/>
      </c>
      <c r="D1052" s="65" t="str">
        <f>IF(AND(ISBLANK(A1052)),"",VLOOKUP($A1052,Student_Registration!$B$5:$H$2000,6,0))</f>
        <v/>
      </c>
      <c r="E1052" s="57" t="str">
        <f>IF(AND(ISBLANK(A1052)),"",VLOOKUP($A1052,Student_Registration!$B$5:$H$2000,4,0))</f>
        <v/>
      </c>
      <c r="F1052" s="63" t="str">
        <f>IF(AND(ISBLANK(A1052)),"",VLOOKUP($A1052,Student_Registration!$B$5:$H$2000,7,0))</f>
        <v/>
      </c>
      <c r="G1052" s="63" t="str">
        <f>IF(AND(ISBLANK(A1052)),"",VLOOKUP(A1052,Student_Registration!$B$5:$H$2000,7,0)-SUMIF($A$5:A1052,A1052,$H$5:$H$5))</f>
        <v/>
      </c>
      <c r="H1052" s="60"/>
      <c r="I1052" s="60"/>
      <c r="J1052" s="60"/>
      <c r="K1052" s="60"/>
      <c r="L1052" s="62"/>
    </row>
    <row r="1053" spans="1:12" s="41" customFormat="1">
      <c r="A1053" s="66"/>
      <c r="B1053" s="64" t="str">
        <f>(IF(AND(ISBLANK(A1053)),"",VLOOKUP($A1053,Student_Registration!$B$5:$H$2000,2,0)))</f>
        <v/>
      </c>
      <c r="C1053" s="63" t="str">
        <f>IF(AND(ISBLANK(A1053)),"",VLOOKUP($A1053,Student_Registration!$B$5:$H$2000,3,0))</f>
        <v/>
      </c>
      <c r="D1053" s="65" t="str">
        <f>IF(AND(ISBLANK(A1053)),"",VLOOKUP($A1053,Student_Registration!$B$5:$H$2000,6,0))</f>
        <v/>
      </c>
      <c r="E1053" s="57" t="str">
        <f>IF(AND(ISBLANK(A1053)),"",VLOOKUP($A1053,Student_Registration!$B$5:$H$2000,4,0))</f>
        <v/>
      </c>
      <c r="F1053" s="63" t="str">
        <f>IF(AND(ISBLANK(A1053)),"",VLOOKUP($A1053,Student_Registration!$B$5:$H$2000,7,0))</f>
        <v/>
      </c>
      <c r="G1053" s="63" t="str">
        <f>IF(AND(ISBLANK(A1053)),"",VLOOKUP(A1053,Student_Registration!$B$5:$H$2000,7,0)-SUMIF($A$5:A1053,A1053,$H$5:$H$5))</f>
        <v/>
      </c>
      <c r="H1053" s="60"/>
      <c r="I1053" s="60"/>
      <c r="J1053" s="60"/>
      <c r="K1053" s="60"/>
      <c r="L1053" s="62"/>
    </row>
    <row r="1054" spans="1:12" s="41" customFormat="1">
      <c r="A1054" s="66"/>
      <c r="B1054" s="64" t="str">
        <f>(IF(AND(ISBLANK(A1054)),"",VLOOKUP($A1054,Student_Registration!$B$5:$H$2000,2,0)))</f>
        <v/>
      </c>
      <c r="C1054" s="63" t="str">
        <f>IF(AND(ISBLANK(A1054)),"",VLOOKUP($A1054,Student_Registration!$B$5:$H$2000,3,0))</f>
        <v/>
      </c>
      <c r="D1054" s="65" t="str">
        <f>IF(AND(ISBLANK(A1054)),"",VLOOKUP($A1054,Student_Registration!$B$5:$H$2000,6,0))</f>
        <v/>
      </c>
      <c r="E1054" s="57" t="str">
        <f>IF(AND(ISBLANK(A1054)),"",VLOOKUP($A1054,Student_Registration!$B$5:$H$2000,4,0))</f>
        <v/>
      </c>
      <c r="F1054" s="63" t="str">
        <f>IF(AND(ISBLANK(A1054)),"",VLOOKUP($A1054,Student_Registration!$B$5:$H$2000,7,0))</f>
        <v/>
      </c>
      <c r="G1054" s="63" t="str">
        <f>IF(AND(ISBLANK(A1054)),"",VLOOKUP(A1054,Student_Registration!$B$5:$H$2000,7,0)-SUMIF($A$5:A1054,A1054,$H$5:$H$5))</f>
        <v/>
      </c>
      <c r="H1054" s="60"/>
      <c r="I1054" s="60"/>
      <c r="J1054" s="60"/>
      <c r="K1054" s="60"/>
      <c r="L1054" s="62"/>
    </row>
    <row r="1055" spans="1:12" s="41" customFormat="1">
      <c r="A1055" s="66"/>
      <c r="B1055" s="64" t="str">
        <f>(IF(AND(ISBLANK(A1055)),"",VLOOKUP($A1055,Student_Registration!$B$5:$H$2000,2,0)))</f>
        <v/>
      </c>
      <c r="C1055" s="63" t="str">
        <f>IF(AND(ISBLANK(A1055)),"",VLOOKUP($A1055,Student_Registration!$B$5:$H$2000,3,0))</f>
        <v/>
      </c>
      <c r="D1055" s="65" t="str">
        <f>IF(AND(ISBLANK(A1055)),"",VLOOKUP($A1055,Student_Registration!$B$5:$H$2000,6,0))</f>
        <v/>
      </c>
      <c r="E1055" s="57" t="str">
        <f>IF(AND(ISBLANK(A1055)),"",VLOOKUP($A1055,Student_Registration!$B$5:$H$2000,4,0))</f>
        <v/>
      </c>
      <c r="F1055" s="63" t="str">
        <f>IF(AND(ISBLANK(A1055)),"",VLOOKUP($A1055,Student_Registration!$B$5:$H$2000,7,0))</f>
        <v/>
      </c>
      <c r="G1055" s="63" t="str">
        <f>IF(AND(ISBLANK(A1055)),"",VLOOKUP(A1055,Student_Registration!$B$5:$H$2000,7,0)-SUMIF($A$5:A1055,A1055,$H$5:$H$5))</f>
        <v/>
      </c>
      <c r="H1055" s="60"/>
      <c r="I1055" s="60"/>
      <c r="J1055" s="60"/>
      <c r="K1055" s="60"/>
      <c r="L1055" s="62"/>
    </row>
    <row r="1056" spans="1:12" s="41" customFormat="1">
      <c r="A1056" s="66"/>
      <c r="B1056" s="64" t="str">
        <f>(IF(AND(ISBLANK(A1056)),"",VLOOKUP($A1056,Student_Registration!$B$5:$H$2000,2,0)))</f>
        <v/>
      </c>
      <c r="C1056" s="63" t="str">
        <f>IF(AND(ISBLANK(A1056)),"",VLOOKUP($A1056,Student_Registration!$B$5:$H$2000,3,0))</f>
        <v/>
      </c>
      <c r="D1056" s="65" t="str">
        <f>IF(AND(ISBLANK(A1056)),"",VLOOKUP($A1056,Student_Registration!$B$5:$H$2000,6,0))</f>
        <v/>
      </c>
      <c r="E1056" s="57" t="str">
        <f>IF(AND(ISBLANK(A1056)),"",VLOOKUP($A1056,Student_Registration!$B$5:$H$2000,4,0))</f>
        <v/>
      </c>
      <c r="F1056" s="63" t="str">
        <f>IF(AND(ISBLANK(A1056)),"",VLOOKUP($A1056,Student_Registration!$B$5:$H$2000,7,0))</f>
        <v/>
      </c>
      <c r="G1056" s="63" t="str">
        <f>IF(AND(ISBLANK(A1056)),"",VLOOKUP(A1056,Student_Registration!$B$5:$H$2000,7,0)-SUMIF($A$5:A1056,A1056,$H$5:$H$5))</f>
        <v/>
      </c>
      <c r="H1056" s="60"/>
      <c r="I1056" s="60"/>
      <c r="J1056" s="60"/>
      <c r="K1056" s="60"/>
      <c r="L1056" s="62"/>
    </row>
    <row r="1057" spans="1:12" s="41" customFormat="1">
      <c r="A1057" s="66"/>
      <c r="B1057" s="64" t="str">
        <f>(IF(AND(ISBLANK(A1057)),"",VLOOKUP($A1057,Student_Registration!$B$5:$H$2000,2,0)))</f>
        <v/>
      </c>
      <c r="C1057" s="63" t="str">
        <f>IF(AND(ISBLANK(A1057)),"",VLOOKUP($A1057,Student_Registration!$B$5:$H$2000,3,0))</f>
        <v/>
      </c>
      <c r="D1057" s="65" t="str">
        <f>IF(AND(ISBLANK(A1057)),"",VLOOKUP($A1057,Student_Registration!$B$5:$H$2000,6,0))</f>
        <v/>
      </c>
      <c r="E1057" s="57" t="str">
        <f>IF(AND(ISBLANK(A1057)),"",VLOOKUP($A1057,Student_Registration!$B$5:$H$2000,4,0))</f>
        <v/>
      </c>
      <c r="F1057" s="63" t="str">
        <f>IF(AND(ISBLANK(A1057)),"",VLOOKUP($A1057,Student_Registration!$B$5:$H$2000,7,0))</f>
        <v/>
      </c>
      <c r="G1057" s="63" t="str">
        <f>IF(AND(ISBLANK(A1057)),"",VLOOKUP(A1057,Student_Registration!$B$5:$H$2000,7,0)-SUMIF($A$5:A1057,A1057,$H$5:$H$5))</f>
        <v/>
      </c>
      <c r="H1057" s="60"/>
      <c r="I1057" s="60"/>
      <c r="J1057" s="60"/>
      <c r="K1057" s="60"/>
      <c r="L1057" s="62"/>
    </row>
    <row r="1058" spans="1:12" s="41" customFormat="1">
      <c r="A1058" s="66"/>
      <c r="B1058" s="64" t="str">
        <f>(IF(AND(ISBLANK(A1058)),"",VLOOKUP($A1058,Student_Registration!$B$5:$H$2000,2,0)))</f>
        <v/>
      </c>
      <c r="C1058" s="63" t="str">
        <f>IF(AND(ISBLANK(A1058)),"",VLOOKUP($A1058,Student_Registration!$B$5:$H$2000,3,0))</f>
        <v/>
      </c>
      <c r="D1058" s="65" t="str">
        <f>IF(AND(ISBLANK(A1058)),"",VLOOKUP($A1058,Student_Registration!$B$5:$H$2000,6,0))</f>
        <v/>
      </c>
      <c r="E1058" s="57" t="str">
        <f>IF(AND(ISBLANK(A1058)),"",VLOOKUP($A1058,Student_Registration!$B$5:$H$2000,4,0))</f>
        <v/>
      </c>
      <c r="F1058" s="63" t="str">
        <f>IF(AND(ISBLANK(A1058)),"",VLOOKUP($A1058,Student_Registration!$B$5:$H$2000,7,0))</f>
        <v/>
      </c>
      <c r="G1058" s="63" t="str">
        <f>IF(AND(ISBLANK(A1058)),"",VLOOKUP(A1058,Student_Registration!$B$5:$H$2000,7,0)-SUMIF($A$5:A1058,A1058,$H$5:$H$5))</f>
        <v/>
      </c>
      <c r="H1058" s="60"/>
      <c r="I1058" s="60"/>
      <c r="J1058" s="60"/>
      <c r="K1058" s="60"/>
      <c r="L1058" s="62"/>
    </row>
    <row r="1059" spans="1:12" s="41" customFormat="1">
      <c r="A1059" s="66"/>
      <c r="B1059" s="64" t="str">
        <f>(IF(AND(ISBLANK(A1059)),"",VLOOKUP($A1059,Student_Registration!$B$5:$H$2000,2,0)))</f>
        <v/>
      </c>
      <c r="C1059" s="63" t="str">
        <f>IF(AND(ISBLANK(A1059)),"",VLOOKUP($A1059,Student_Registration!$B$5:$H$2000,3,0))</f>
        <v/>
      </c>
      <c r="D1059" s="65" t="str">
        <f>IF(AND(ISBLANK(A1059)),"",VLOOKUP($A1059,Student_Registration!$B$5:$H$2000,6,0))</f>
        <v/>
      </c>
      <c r="E1059" s="57" t="str">
        <f>IF(AND(ISBLANK(A1059)),"",VLOOKUP($A1059,Student_Registration!$B$5:$H$2000,4,0))</f>
        <v/>
      </c>
      <c r="F1059" s="63" t="str">
        <f>IF(AND(ISBLANK(A1059)),"",VLOOKUP($A1059,Student_Registration!$B$5:$H$2000,7,0))</f>
        <v/>
      </c>
      <c r="G1059" s="63" t="str">
        <f>IF(AND(ISBLANK(A1059)),"",VLOOKUP(A1059,Student_Registration!$B$5:$H$2000,7,0)-SUMIF($A$5:A1059,A1059,$H$5:$H$5))</f>
        <v/>
      </c>
      <c r="H1059" s="60"/>
      <c r="I1059" s="60"/>
      <c r="J1059" s="60"/>
      <c r="K1059" s="60"/>
      <c r="L1059" s="62"/>
    </row>
    <row r="1060" spans="1:12" s="41" customFormat="1">
      <c r="A1060" s="66"/>
      <c r="B1060" s="64" t="str">
        <f>(IF(AND(ISBLANK(A1060)),"",VLOOKUP($A1060,Student_Registration!$B$5:$H$2000,2,0)))</f>
        <v/>
      </c>
      <c r="C1060" s="63" t="str">
        <f>IF(AND(ISBLANK(A1060)),"",VLOOKUP($A1060,Student_Registration!$B$5:$H$2000,3,0))</f>
        <v/>
      </c>
      <c r="D1060" s="65" t="str">
        <f>IF(AND(ISBLANK(A1060)),"",VLOOKUP($A1060,Student_Registration!$B$5:$H$2000,6,0))</f>
        <v/>
      </c>
      <c r="E1060" s="57" t="str">
        <f>IF(AND(ISBLANK(A1060)),"",VLOOKUP($A1060,Student_Registration!$B$5:$H$2000,4,0))</f>
        <v/>
      </c>
      <c r="F1060" s="63" t="str">
        <f>IF(AND(ISBLANK(A1060)),"",VLOOKUP($A1060,Student_Registration!$B$5:$H$2000,7,0))</f>
        <v/>
      </c>
      <c r="G1060" s="63" t="str">
        <f>IF(AND(ISBLANK(A1060)),"",VLOOKUP(A1060,Student_Registration!$B$5:$H$2000,7,0)-SUMIF($A$5:A1060,A1060,$H$5:$H$5))</f>
        <v/>
      </c>
      <c r="H1060" s="60"/>
      <c r="I1060" s="60"/>
      <c r="J1060" s="60"/>
      <c r="K1060" s="60"/>
      <c r="L1060" s="62"/>
    </row>
    <row r="1061" spans="1:12" s="41" customFormat="1">
      <c r="A1061" s="66"/>
      <c r="B1061" s="64" t="str">
        <f>(IF(AND(ISBLANK(A1061)),"",VLOOKUP($A1061,Student_Registration!$B$5:$H$2000,2,0)))</f>
        <v/>
      </c>
      <c r="C1061" s="63" t="str">
        <f>IF(AND(ISBLANK(A1061)),"",VLOOKUP($A1061,Student_Registration!$B$5:$H$2000,3,0))</f>
        <v/>
      </c>
      <c r="D1061" s="65" t="str">
        <f>IF(AND(ISBLANK(A1061)),"",VLOOKUP($A1061,Student_Registration!$B$5:$H$2000,6,0))</f>
        <v/>
      </c>
      <c r="E1061" s="57" t="str">
        <f>IF(AND(ISBLANK(A1061)),"",VLOOKUP($A1061,Student_Registration!$B$5:$H$2000,4,0))</f>
        <v/>
      </c>
      <c r="F1061" s="63" t="str">
        <f>IF(AND(ISBLANK(A1061)),"",VLOOKUP($A1061,Student_Registration!$B$5:$H$2000,7,0))</f>
        <v/>
      </c>
      <c r="G1061" s="63" t="str">
        <f>IF(AND(ISBLANK(A1061)),"",VLOOKUP(A1061,Student_Registration!$B$5:$H$2000,7,0)-SUMIF($A$5:A1061,A1061,$H$5:$H$5))</f>
        <v/>
      </c>
      <c r="H1061" s="60"/>
      <c r="I1061" s="60"/>
      <c r="J1061" s="60"/>
      <c r="K1061" s="60"/>
      <c r="L1061" s="62"/>
    </row>
    <row r="1062" spans="1:12" s="41" customFormat="1">
      <c r="A1062" s="66"/>
      <c r="B1062" s="64" t="str">
        <f>(IF(AND(ISBLANK(A1062)),"",VLOOKUP($A1062,Student_Registration!$B$5:$H$2000,2,0)))</f>
        <v/>
      </c>
      <c r="C1062" s="63" t="str">
        <f>IF(AND(ISBLANK(A1062)),"",VLOOKUP($A1062,Student_Registration!$B$5:$H$2000,3,0))</f>
        <v/>
      </c>
      <c r="D1062" s="65" t="str">
        <f>IF(AND(ISBLANK(A1062)),"",VLOOKUP($A1062,Student_Registration!$B$5:$H$2000,6,0))</f>
        <v/>
      </c>
      <c r="E1062" s="57" t="str">
        <f>IF(AND(ISBLANK(A1062)),"",VLOOKUP($A1062,Student_Registration!$B$5:$H$2000,4,0))</f>
        <v/>
      </c>
      <c r="F1062" s="63" t="str">
        <f>IF(AND(ISBLANK(A1062)),"",VLOOKUP($A1062,Student_Registration!$B$5:$H$2000,7,0))</f>
        <v/>
      </c>
      <c r="G1062" s="63" t="str">
        <f>IF(AND(ISBLANK(A1062)),"",VLOOKUP(A1062,Student_Registration!$B$5:$H$2000,7,0)-SUMIF($A$5:A1062,A1062,$H$5:$H$5))</f>
        <v/>
      </c>
      <c r="H1062" s="60"/>
      <c r="I1062" s="60"/>
      <c r="J1062" s="60"/>
      <c r="K1062" s="60"/>
      <c r="L1062" s="62"/>
    </row>
    <row r="1063" spans="1:12" s="41" customFormat="1">
      <c r="A1063" s="66"/>
      <c r="B1063" s="64" t="str">
        <f>(IF(AND(ISBLANK(A1063)),"",VLOOKUP($A1063,Student_Registration!$B$5:$H$2000,2,0)))</f>
        <v/>
      </c>
      <c r="C1063" s="63" t="str">
        <f>IF(AND(ISBLANK(A1063)),"",VLOOKUP($A1063,Student_Registration!$B$5:$H$2000,3,0))</f>
        <v/>
      </c>
      <c r="D1063" s="65" t="str">
        <f>IF(AND(ISBLANK(A1063)),"",VLOOKUP($A1063,Student_Registration!$B$5:$H$2000,6,0))</f>
        <v/>
      </c>
      <c r="E1063" s="57" t="str">
        <f>IF(AND(ISBLANK(A1063)),"",VLOOKUP($A1063,Student_Registration!$B$5:$H$2000,4,0))</f>
        <v/>
      </c>
      <c r="F1063" s="63" t="str">
        <f>IF(AND(ISBLANK(A1063)),"",VLOOKUP($A1063,Student_Registration!$B$5:$H$2000,7,0))</f>
        <v/>
      </c>
      <c r="G1063" s="63" t="str">
        <f>IF(AND(ISBLANK(A1063)),"",VLOOKUP(A1063,Student_Registration!$B$5:$H$2000,7,0)-SUMIF($A$5:A1063,A1063,$H$5:$H$5))</f>
        <v/>
      </c>
      <c r="H1063" s="60"/>
      <c r="I1063" s="60"/>
      <c r="J1063" s="60"/>
      <c r="K1063" s="60"/>
      <c r="L1063" s="62"/>
    </row>
    <row r="1064" spans="1:12" s="41" customFormat="1">
      <c r="A1064" s="66"/>
      <c r="B1064" s="64" t="str">
        <f>(IF(AND(ISBLANK(A1064)),"",VLOOKUP($A1064,Student_Registration!$B$5:$H$2000,2,0)))</f>
        <v/>
      </c>
      <c r="C1064" s="63" t="str">
        <f>IF(AND(ISBLANK(A1064)),"",VLOOKUP($A1064,Student_Registration!$B$5:$H$2000,3,0))</f>
        <v/>
      </c>
      <c r="D1064" s="65" t="str">
        <f>IF(AND(ISBLANK(A1064)),"",VLOOKUP($A1064,Student_Registration!$B$5:$H$2000,6,0))</f>
        <v/>
      </c>
      <c r="E1064" s="57" t="str">
        <f>IF(AND(ISBLANK(A1064)),"",VLOOKUP($A1064,Student_Registration!$B$5:$H$2000,4,0))</f>
        <v/>
      </c>
      <c r="F1064" s="63" t="str">
        <f>IF(AND(ISBLANK(A1064)),"",VLOOKUP($A1064,Student_Registration!$B$5:$H$2000,7,0))</f>
        <v/>
      </c>
      <c r="G1064" s="63" t="str">
        <f>IF(AND(ISBLANK(A1064)),"",VLOOKUP(A1064,Student_Registration!$B$5:$H$2000,7,0)-SUMIF($A$5:A1064,A1064,$H$5:$H$5))</f>
        <v/>
      </c>
      <c r="H1064" s="60"/>
      <c r="I1064" s="60"/>
      <c r="J1064" s="60"/>
      <c r="K1064" s="60"/>
      <c r="L1064" s="62"/>
    </row>
    <row r="1065" spans="1:12" s="41" customFormat="1">
      <c r="A1065" s="66"/>
      <c r="B1065" s="64" t="str">
        <f>(IF(AND(ISBLANK(A1065)),"",VLOOKUP($A1065,Student_Registration!$B$5:$H$2000,2,0)))</f>
        <v/>
      </c>
      <c r="C1065" s="63" t="str">
        <f>IF(AND(ISBLANK(A1065)),"",VLOOKUP($A1065,Student_Registration!$B$5:$H$2000,3,0))</f>
        <v/>
      </c>
      <c r="D1065" s="65" t="str">
        <f>IF(AND(ISBLANK(A1065)),"",VLOOKUP($A1065,Student_Registration!$B$5:$H$2000,6,0))</f>
        <v/>
      </c>
      <c r="E1065" s="57" t="str">
        <f>IF(AND(ISBLANK(A1065)),"",VLOOKUP($A1065,Student_Registration!$B$5:$H$2000,4,0))</f>
        <v/>
      </c>
      <c r="F1065" s="63" t="str">
        <f>IF(AND(ISBLANK(A1065)),"",VLOOKUP($A1065,Student_Registration!$B$5:$H$2000,7,0))</f>
        <v/>
      </c>
      <c r="G1065" s="63" t="str">
        <f>IF(AND(ISBLANK(A1065)),"",VLOOKUP(A1065,Student_Registration!$B$5:$H$2000,7,0)-SUMIF($A$5:A1065,A1065,$H$5:$H$5))</f>
        <v/>
      </c>
      <c r="H1065" s="60"/>
      <c r="I1065" s="60"/>
      <c r="J1065" s="60"/>
      <c r="K1065" s="60"/>
      <c r="L1065" s="62"/>
    </row>
    <row r="1066" spans="1:12" s="41" customFormat="1">
      <c r="A1066" s="66"/>
      <c r="B1066" s="64" t="str">
        <f>(IF(AND(ISBLANK(A1066)),"",VLOOKUP($A1066,Student_Registration!$B$5:$H$2000,2,0)))</f>
        <v/>
      </c>
      <c r="C1066" s="63" t="str">
        <f>IF(AND(ISBLANK(A1066)),"",VLOOKUP($A1066,Student_Registration!$B$5:$H$2000,3,0))</f>
        <v/>
      </c>
      <c r="D1066" s="65" t="str">
        <f>IF(AND(ISBLANK(A1066)),"",VLOOKUP($A1066,Student_Registration!$B$5:$H$2000,6,0))</f>
        <v/>
      </c>
      <c r="E1066" s="57" t="str">
        <f>IF(AND(ISBLANK(A1066)),"",VLOOKUP($A1066,Student_Registration!$B$5:$H$2000,4,0))</f>
        <v/>
      </c>
      <c r="F1066" s="63" t="str">
        <f>IF(AND(ISBLANK(A1066)),"",VLOOKUP($A1066,Student_Registration!$B$5:$H$2000,7,0))</f>
        <v/>
      </c>
      <c r="G1066" s="63" t="str">
        <f>IF(AND(ISBLANK(A1066)),"",VLOOKUP(A1066,Student_Registration!$B$5:$H$2000,7,0)-SUMIF($A$5:A1066,A1066,$H$5:$H$5))</f>
        <v/>
      </c>
      <c r="H1066" s="60"/>
      <c r="I1066" s="60"/>
      <c r="J1066" s="60"/>
      <c r="K1066" s="60"/>
      <c r="L1066" s="62"/>
    </row>
    <row r="1067" spans="1:12" s="41" customFormat="1">
      <c r="A1067" s="66"/>
      <c r="B1067" s="64" t="str">
        <f>(IF(AND(ISBLANK(A1067)),"",VLOOKUP($A1067,Student_Registration!$B$5:$H$2000,2,0)))</f>
        <v/>
      </c>
      <c r="C1067" s="63" t="str">
        <f>IF(AND(ISBLANK(A1067)),"",VLOOKUP($A1067,Student_Registration!$B$5:$H$2000,3,0))</f>
        <v/>
      </c>
      <c r="D1067" s="65" t="str">
        <f>IF(AND(ISBLANK(A1067)),"",VLOOKUP($A1067,Student_Registration!$B$5:$H$2000,6,0))</f>
        <v/>
      </c>
      <c r="E1067" s="57" t="str">
        <f>IF(AND(ISBLANK(A1067)),"",VLOOKUP($A1067,Student_Registration!$B$5:$H$2000,4,0))</f>
        <v/>
      </c>
      <c r="F1067" s="63" t="str">
        <f>IF(AND(ISBLANK(A1067)),"",VLOOKUP($A1067,Student_Registration!$B$5:$H$2000,7,0))</f>
        <v/>
      </c>
      <c r="G1067" s="63" t="str">
        <f>IF(AND(ISBLANK(A1067)),"",VLOOKUP(A1067,Student_Registration!$B$5:$H$2000,7,0)-SUMIF($A$5:A1067,A1067,$H$5:$H$5))</f>
        <v/>
      </c>
      <c r="H1067" s="60"/>
      <c r="I1067" s="60"/>
      <c r="J1067" s="60"/>
      <c r="K1067" s="60"/>
      <c r="L1067" s="62"/>
    </row>
    <row r="1068" spans="1:12" s="41" customFormat="1">
      <c r="A1068" s="66"/>
      <c r="B1068" s="64" t="str">
        <f>(IF(AND(ISBLANK(A1068)),"",VLOOKUP($A1068,Student_Registration!$B$5:$H$2000,2,0)))</f>
        <v/>
      </c>
      <c r="C1068" s="63" t="str">
        <f>IF(AND(ISBLANK(A1068)),"",VLOOKUP($A1068,Student_Registration!$B$5:$H$2000,3,0))</f>
        <v/>
      </c>
      <c r="D1068" s="65" t="str">
        <f>IF(AND(ISBLANK(A1068)),"",VLOOKUP($A1068,Student_Registration!$B$5:$H$2000,6,0))</f>
        <v/>
      </c>
      <c r="E1068" s="57" t="str">
        <f>IF(AND(ISBLANK(A1068)),"",VLOOKUP($A1068,Student_Registration!$B$5:$H$2000,4,0))</f>
        <v/>
      </c>
      <c r="F1068" s="63" t="str">
        <f>IF(AND(ISBLANK(A1068)),"",VLOOKUP($A1068,Student_Registration!$B$5:$H$2000,7,0))</f>
        <v/>
      </c>
      <c r="G1068" s="63" t="str">
        <f>IF(AND(ISBLANK(A1068)),"",VLOOKUP(A1068,Student_Registration!$B$5:$H$2000,7,0)-SUMIF($A$5:A1068,A1068,$H$5:$H$5))</f>
        <v/>
      </c>
      <c r="H1068" s="60"/>
      <c r="I1068" s="60"/>
      <c r="J1068" s="60"/>
      <c r="K1068" s="60"/>
      <c r="L1068" s="62"/>
    </row>
    <row r="1069" spans="1:12" s="41" customFormat="1">
      <c r="A1069" s="66"/>
      <c r="B1069" s="64" t="str">
        <f>(IF(AND(ISBLANK(A1069)),"",VLOOKUP($A1069,Student_Registration!$B$5:$H$2000,2,0)))</f>
        <v/>
      </c>
      <c r="C1069" s="63" t="str">
        <f>IF(AND(ISBLANK(A1069)),"",VLOOKUP($A1069,Student_Registration!$B$5:$H$2000,3,0))</f>
        <v/>
      </c>
      <c r="D1069" s="65" t="str">
        <f>IF(AND(ISBLANK(A1069)),"",VLOOKUP($A1069,Student_Registration!$B$5:$H$2000,6,0))</f>
        <v/>
      </c>
      <c r="E1069" s="57" t="str">
        <f>IF(AND(ISBLANK(A1069)),"",VLOOKUP($A1069,Student_Registration!$B$5:$H$2000,4,0))</f>
        <v/>
      </c>
      <c r="F1069" s="63" t="str">
        <f>IF(AND(ISBLANK(A1069)),"",VLOOKUP($A1069,Student_Registration!$B$5:$H$2000,7,0))</f>
        <v/>
      </c>
      <c r="G1069" s="63" t="str">
        <f>IF(AND(ISBLANK(A1069)),"",VLOOKUP(A1069,Student_Registration!$B$5:$H$2000,7,0)-SUMIF($A$5:A1069,A1069,$H$5:$H$5))</f>
        <v/>
      </c>
      <c r="H1069" s="60"/>
      <c r="I1069" s="60"/>
      <c r="J1069" s="60"/>
      <c r="K1069" s="60"/>
      <c r="L1069" s="62"/>
    </row>
    <row r="1070" spans="1:12" s="41" customFormat="1">
      <c r="A1070" s="66"/>
      <c r="B1070" s="64" t="str">
        <f>(IF(AND(ISBLANK(A1070)),"",VLOOKUP($A1070,Student_Registration!$B$5:$H$2000,2,0)))</f>
        <v/>
      </c>
      <c r="C1070" s="63" t="str">
        <f>IF(AND(ISBLANK(A1070)),"",VLOOKUP($A1070,Student_Registration!$B$5:$H$2000,3,0))</f>
        <v/>
      </c>
      <c r="D1070" s="65" t="str">
        <f>IF(AND(ISBLANK(A1070)),"",VLOOKUP($A1070,Student_Registration!$B$5:$H$2000,6,0))</f>
        <v/>
      </c>
      <c r="E1070" s="57" t="str">
        <f>IF(AND(ISBLANK(A1070)),"",VLOOKUP($A1070,Student_Registration!$B$5:$H$2000,4,0))</f>
        <v/>
      </c>
      <c r="F1070" s="63" t="str">
        <f>IF(AND(ISBLANK(A1070)),"",VLOOKUP($A1070,Student_Registration!$B$5:$H$2000,7,0))</f>
        <v/>
      </c>
      <c r="G1070" s="63" t="str">
        <f>IF(AND(ISBLANK(A1070)),"",VLOOKUP(A1070,Student_Registration!$B$5:$H$2000,7,0)-SUMIF($A$5:A1070,A1070,$H$5:$H$5))</f>
        <v/>
      </c>
      <c r="H1070" s="60"/>
      <c r="I1070" s="60"/>
      <c r="J1070" s="60"/>
      <c r="K1070" s="60"/>
      <c r="L1070" s="62"/>
    </row>
    <row r="1071" spans="1:12" s="41" customFormat="1">
      <c r="A1071" s="66"/>
      <c r="B1071" s="64" t="str">
        <f>(IF(AND(ISBLANK(A1071)),"",VLOOKUP($A1071,Student_Registration!$B$5:$H$2000,2,0)))</f>
        <v/>
      </c>
      <c r="C1071" s="63" t="str">
        <f>IF(AND(ISBLANK(A1071)),"",VLOOKUP($A1071,Student_Registration!$B$5:$H$2000,3,0))</f>
        <v/>
      </c>
      <c r="D1071" s="65" t="str">
        <f>IF(AND(ISBLANK(A1071)),"",VLOOKUP($A1071,Student_Registration!$B$5:$H$2000,6,0))</f>
        <v/>
      </c>
      <c r="E1071" s="57" t="str">
        <f>IF(AND(ISBLANK(A1071)),"",VLOOKUP($A1071,Student_Registration!$B$5:$H$2000,4,0))</f>
        <v/>
      </c>
      <c r="F1071" s="63" t="str">
        <f>IF(AND(ISBLANK(A1071)),"",VLOOKUP($A1071,Student_Registration!$B$5:$H$2000,7,0))</f>
        <v/>
      </c>
      <c r="G1071" s="63" t="str">
        <f>IF(AND(ISBLANK(A1071)),"",VLOOKUP(A1071,Student_Registration!$B$5:$H$2000,7,0)-SUMIF($A$5:A1071,A1071,$H$5:$H$5))</f>
        <v/>
      </c>
      <c r="H1071" s="60"/>
      <c r="I1071" s="60"/>
      <c r="J1071" s="60"/>
      <c r="K1071" s="60"/>
      <c r="L1071" s="62"/>
    </row>
    <row r="1072" spans="1:12" s="41" customFormat="1">
      <c r="A1072" s="66"/>
      <c r="B1072" s="64" t="str">
        <f>(IF(AND(ISBLANK(A1072)),"",VLOOKUP($A1072,Student_Registration!$B$5:$H$2000,2,0)))</f>
        <v/>
      </c>
      <c r="C1072" s="63" t="str">
        <f>IF(AND(ISBLANK(A1072)),"",VLOOKUP($A1072,Student_Registration!$B$5:$H$2000,3,0))</f>
        <v/>
      </c>
      <c r="D1072" s="65" t="str">
        <f>IF(AND(ISBLANK(A1072)),"",VLOOKUP($A1072,Student_Registration!$B$5:$H$2000,6,0))</f>
        <v/>
      </c>
      <c r="E1072" s="57" t="str">
        <f>IF(AND(ISBLANK(A1072)),"",VLOOKUP($A1072,Student_Registration!$B$5:$H$2000,4,0))</f>
        <v/>
      </c>
      <c r="F1072" s="63" t="str">
        <f>IF(AND(ISBLANK(A1072)),"",VLOOKUP($A1072,Student_Registration!$B$5:$H$2000,7,0))</f>
        <v/>
      </c>
      <c r="G1072" s="63" t="str">
        <f>IF(AND(ISBLANK(A1072)),"",VLOOKUP(A1072,Student_Registration!$B$5:$H$2000,7,0)-SUMIF($A$5:A1072,A1072,$H$5:$H$5))</f>
        <v/>
      </c>
      <c r="H1072" s="60"/>
      <c r="I1072" s="60"/>
      <c r="J1072" s="60"/>
      <c r="K1072" s="60"/>
      <c r="L1072" s="62"/>
    </row>
    <row r="1073" spans="1:12" s="41" customFormat="1">
      <c r="A1073" s="66"/>
      <c r="B1073" s="64" t="str">
        <f>(IF(AND(ISBLANK(A1073)),"",VLOOKUP($A1073,Student_Registration!$B$5:$H$2000,2,0)))</f>
        <v/>
      </c>
      <c r="C1073" s="63" t="str">
        <f>IF(AND(ISBLANK(A1073)),"",VLOOKUP($A1073,Student_Registration!$B$5:$H$2000,3,0))</f>
        <v/>
      </c>
      <c r="D1073" s="65" t="str">
        <f>IF(AND(ISBLANK(A1073)),"",VLOOKUP($A1073,Student_Registration!$B$5:$H$2000,6,0))</f>
        <v/>
      </c>
      <c r="E1073" s="57" t="str">
        <f>IF(AND(ISBLANK(A1073)),"",VLOOKUP($A1073,Student_Registration!$B$5:$H$2000,4,0))</f>
        <v/>
      </c>
      <c r="F1073" s="63" t="str">
        <f>IF(AND(ISBLANK(A1073)),"",VLOOKUP($A1073,Student_Registration!$B$5:$H$2000,7,0))</f>
        <v/>
      </c>
      <c r="G1073" s="63" t="str">
        <f>IF(AND(ISBLANK(A1073)),"",VLOOKUP(A1073,Student_Registration!$B$5:$H$2000,7,0)-SUMIF($A$5:A1073,A1073,$H$5:$H$5))</f>
        <v/>
      </c>
      <c r="H1073" s="60"/>
      <c r="I1073" s="60"/>
      <c r="J1073" s="60"/>
      <c r="K1073" s="60"/>
      <c r="L1073" s="62"/>
    </row>
    <row r="1074" spans="1:12" s="41" customFormat="1">
      <c r="A1074" s="66"/>
      <c r="B1074" s="64" t="str">
        <f>(IF(AND(ISBLANK(A1074)),"",VLOOKUP($A1074,Student_Registration!$B$5:$H$2000,2,0)))</f>
        <v/>
      </c>
      <c r="C1074" s="63" t="str">
        <f>IF(AND(ISBLANK(A1074)),"",VLOOKUP($A1074,Student_Registration!$B$5:$H$2000,3,0))</f>
        <v/>
      </c>
      <c r="D1074" s="65" t="str">
        <f>IF(AND(ISBLANK(A1074)),"",VLOOKUP($A1074,Student_Registration!$B$5:$H$2000,6,0))</f>
        <v/>
      </c>
      <c r="E1074" s="57" t="str">
        <f>IF(AND(ISBLANK(A1074)),"",VLOOKUP($A1074,Student_Registration!$B$5:$H$2000,4,0))</f>
        <v/>
      </c>
      <c r="F1074" s="63" t="str">
        <f>IF(AND(ISBLANK(A1074)),"",VLOOKUP($A1074,Student_Registration!$B$5:$H$2000,7,0))</f>
        <v/>
      </c>
      <c r="G1074" s="63" t="str">
        <f>IF(AND(ISBLANK(A1074)),"",VLOOKUP(A1074,Student_Registration!$B$5:$H$2000,7,0)-SUMIF($A$5:A1074,A1074,$H$5:$H$5))</f>
        <v/>
      </c>
      <c r="H1074" s="60"/>
      <c r="I1074" s="60"/>
      <c r="J1074" s="60"/>
      <c r="K1074" s="60"/>
      <c r="L1074" s="62"/>
    </row>
    <row r="1075" spans="1:12" s="41" customFormat="1">
      <c r="A1075" s="66"/>
      <c r="B1075" s="64" t="str">
        <f>(IF(AND(ISBLANK(A1075)),"",VLOOKUP($A1075,Student_Registration!$B$5:$H$2000,2,0)))</f>
        <v/>
      </c>
      <c r="C1075" s="63" t="str">
        <f>IF(AND(ISBLANK(A1075)),"",VLOOKUP($A1075,Student_Registration!$B$5:$H$2000,3,0))</f>
        <v/>
      </c>
      <c r="D1075" s="65" t="str">
        <f>IF(AND(ISBLANK(A1075)),"",VLOOKUP($A1075,Student_Registration!$B$5:$H$2000,6,0))</f>
        <v/>
      </c>
      <c r="E1075" s="57" t="str">
        <f>IF(AND(ISBLANK(A1075)),"",VLOOKUP($A1075,Student_Registration!$B$5:$H$2000,4,0))</f>
        <v/>
      </c>
      <c r="F1075" s="63" t="str">
        <f>IF(AND(ISBLANK(A1075)),"",VLOOKUP($A1075,Student_Registration!$B$5:$H$2000,7,0))</f>
        <v/>
      </c>
      <c r="G1075" s="63" t="str">
        <f>IF(AND(ISBLANK(A1075)),"",VLOOKUP(A1075,Student_Registration!$B$5:$H$2000,7,0)-SUMIF($A$5:A1075,A1075,$H$5:$H$5))</f>
        <v/>
      </c>
      <c r="H1075" s="60"/>
      <c r="I1075" s="60"/>
      <c r="J1075" s="60"/>
      <c r="K1075" s="60"/>
      <c r="L1075" s="62"/>
    </row>
    <row r="1076" spans="1:12" s="41" customFormat="1">
      <c r="A1076" s="66"/>
      <c r="B1076" s="64" t="str">
        <f>(IF(AND(ISBLANK(A1076)),"",VLOOKUP($A1076,Student_Registration!$B$5:$H$2000,2,0)))</f>
        <v/>
      </c>
      <c r="C1076" s="63" t="str">
        <f>IF(AND(ISBLANK(A1076)),"",VLOOKUP($A1076,Student_Registration!$B$5:$H$2000,3,0))</f>
        <v/>
      </c>
      <c r="D1076" s="65" t="str">
        <f>IF(AND(ISBLANK(A1076)),"",VLOOKUP($A1076,Student_Registration!$B$5:$H$2000,6,0))</f>
        <v/>
      </c>
      <c r="E1076" s="57" t="str">
        <f>IF(AND(ISBLANK(A1076)),"",VLOOKUP($A1076,Student_Registration!$B$5:$H$2000,4,0))</f>
        <v/>
      </c>
      <c r="F1076" s="63" t="str">
        <f>IF(AND(ISBLANK(A1076)),"",VLOOKUP($A1076,Student_Registration!$B$5:$H$2000,7,0))</f>
        <v/>
      </c>
      <c r="G1076" s="63" t="str">
        <f>IF(AND(ISBLANK(A1076)),"",VLOOKUP(A1076,Student_Registration!$B$5:$H$2000,7,0)-SUMIF($A$5:A1076,A1076,$H$5:$H$5))</f>
        <v/>
      </c>
      <c r="H1076" s="60"/>
      <c r="I1076" s="60"/>
      <c r="J1076" s="60"/>
      <c r="K1076" s="60"/>
      <c r="L1076" s="62"/>
    </row>
    <row r="1077" spans="1:12" s="41" customFormat="1">
      <c r="A1077" s="66"/>
      <c r="B1077" s="64" t="str">
        <f>(IF(AND(ISBLANK(A1077)),"",VLOOKUP($A1077,Student_Registration!$B$5:$H$2000,2,0)))</f>
        <v/>
      </c>
      <c r="C1077" s="63" t="str">
        <f>IF(AND(ISBLANK(A1077)),"",VLOOKUP($A1077,Student_Registration!$B$5:$H$2000,3,0))</f>
        <v/>
      </c>
      <c r="D1077" s="65" t="str">
        <f>IF(AND(ISBLANK(A1077)),"",VLOOKUP($A1077,Student_Registration!$B$5:$H$2000,6,0))</f>
        <v/>
      </c>
      <c r="E1077" s="57" t="str">
        <f>IF(AND(ISBLANK(A1077)),"",VLOOKUP($A1077,Student_Registration!$B$5:$H$2000,4,0))</f>
        <v/>
      </c>
      <c r="F1077" s="63" t="str">
        <f>IF(AND(ISBLANK(A1077)),"",VLOOKUP($A1077,Student_Registration!$B$5:$H$2000,7,0))</f>
        <v/>
      </c>
      <c r="G1077" s="63" t="str">
        <f>IF(AND(ISBLANK(A1077)),"",VLOOKUP(A1077,Student_Registration!$B$5:$H$2000,7,0)-SUMIF($A$5:A1077,A1077,$H$5:$H$5))</f>
        <v/>
      </c>
      <c r="H1077" s="60"/>
      <c r="I1077" s="60"/>
      <c r="J1077" s="60"/>
      <c r="K1077" s="60"/>
      <c r="L1077" s="62"/>
    </row>
    <row r="1078" spans="1:12" s="41" customFormat="1">
      <c r="A1078" s="66"/>
      <c r="B1078" s="64" t="str">
        <f>(IF(AND(ISBLANK(A1078)),"",VLOOKUP($A1078,Student_Registration!$B$5:$H$2000,2,0)))</f>
        <v/>
      </c>
      <c r="C1078" s="63" t="str">
        <f>IF(AND(ISBLANK(A1078)),"",VLOOKUP($A1078,Student_Registration!$B$5:$H$2000,3,0))</f>
        <v/>
      </c>
      <c r="D1078" s="65" t="str">
        <f>IF(AND(ISBLANK(A1078)),"",VLOOKUP($A1078,Student_Registration!$B$5:$H$2000,6,0))</f>
        <v/>
      </c>
      <c r="E1078" s="57" t="str">
        <f>IF(AND(ISBLANK(A1078)),"",VLOOKUP($A1078,Student_Registration!$B$5:$H$2000,4,0))</f>
        <v/>
      </c>
      <c r="F1078" s="63" t="str">
        <f>IF(AND(ISBLANK(A1078)),"",VLOOKUP($A1078,Student_Registration!$B$5:$H$2000,7,0))</f>
        <v/>
      </c>
      <c r="G1078" s="63" t="str">
        <f>IF(AND(ISBLANK(A1078)),"",VLOOKUP(A1078,Student_Registration!$B$5:$H$2000,7,0)-SUMIF($A$5:A1078,A1078,$H$5:$H$5))</f>
        <v/>
      </c>
      <c r="H1078" s="60"/>
      <c r="I1078" s="60"/>
      <c r="J1078" s="60"/>
      <c r="K1078" s="60"/>
      <c r="L1078" s="62"/>
    </row>
    <row r="1079" spans="1:12" s="41" customFormat="1">
      <c r="A1079" s="66"/>
      <c r="B1079" s="64" t="str">
        <f>(IF(AND(ISBLANK(A1079)),"",VLOOKUP($A1079,Student_Registration!$B$5:$H$2000,2,0)))</f>
        <v/>
      </c>
      <c r="C1079" s="63" t="str">
        <f>IF(AND(ISBLANK(A1079)),"",VLOOKUP($A1079,Student_Registration!$B$5:$H$2000,3,0))</f>
        <v/>
      </c>
      <c r="D1079" s="65" t="str">
        <f>IF(AND(ISBLANK(A1079)),"",VLOOKUP($A1079,Student_Registration!$B$5:$H$2000,6,0))</f>
        <v/>
      </c>
      <c r="E1079" s="57" t="str">
        <f>IF(AND(ISBLANK(A1079)),"",VLOOKUP($A1079,Student_Registration!$B$5:$H$2000,4,0))</f>
        <v/>
      </c>
      <c r="F1079" s="63" t="str">
        <f>IF(AND(ISBLANK(A1079)),"",VLOOKUP($A1079,Student_Registration!$B$5:$H$2000,7,0))</f>
        <v/>
      </c>
      <c r="G1079" s="63" t="str">
        <f>IF(AND(ISBLANK(A1079)),"",VLOOKUP(A1079,Student_Registration!$B$5:$H$2000,7,0)-SUMIF($A$5:A1079,A1079,$H$5:$H$5))</f>
        <v/>
      </c>
      <c r="H1079" s="60"/>
      <c r="I1079" s="60"/>
      <c r="J1079" s="60"/>
      <c r="K1079" s="60"/>
      <c r="L1079" s="62"/>
    </row>
    <row r="1080" spans="1:12" s="41" customFormat="1">
      <c r="A1080" s="66"/>
      <c r="B1080" s="64" t="str">
        <f>(IF(AND(ISBLANK(A1080)),"",VLOOKUP($A1080,Student_Registration!$B$5:$H$2000,2,0)))</f>
        <v/>
      </c>
      <c r="C1080" s="63" t="str">
        <f>IF(AND(ISBLANK(A1080)),"",VLOOKUP($A1080,Student_Registration!$B$5:$H$2000,3,0))</f>
        <v/>
      </c>
      <c r="D1080" s="65" t="str">
        <f>IF(AND(ISBLANK(A1080)),"",VLOOKUP($A1080,Student_Registration!$B$5:$H$2000,6,0))</f>
        <v/>
      </c>
      <c r="E1080" s="57" t="str">
        <f>IF(AND(ISBLANK(A1080)),"",VLOOKUP($A1080,Student_Registration!$B$5:$H$2000,4,0))</f>
        <v/>
      </c>
      <c r="F1080" s="63" t="str">
        <f>IF(AND(ISBLANK(A1080)),"",VLOOKUP($A1080,Student_Registration!$B$5:$H$2000,7,0))</f>
        <v/>
      </c>
      <c r="G1080" s="63" t="str">
        <f>IF(AND(ISBLANK(A1080)),"",VLOOKUP(A1080,Student_Registration!$B$5:$H$2000,7,0)-SUMIF($A$5:A1080,A1080,$H$5:$H$5))</f>
        <v/>
      </c>
      <c r="H1080" s="60"/>
      <c r="I1080" s="60"/>
      <c r="J1080" s="60"/>
      <c r="K1080" s="60"/>
      <c r="L1080" s="62"/>
    </row>
    <row r="1081" spans="1:12" s="41" customFormat="1">
      <c r="A1081" s="66"/>
      <c r="B1081" s="64" t="str">
        <f>(IF(AND(ISBLANK(A1081)),"",VLOOKUP($A1081,Student_Registration!$B$5:$H$2000,2,0)))</f>
        <v/>
      </c>
      <c r="C1081" s="63" t="str">
        <f>IF(AND(ISBLANK(A1081)),"",VLOOKUP($A1081,Student_Registration!$B$5:$H$2000,3,0))</f>
        <v/>
      </c>
      <c r="D1081" s="65" t="str">
        <f>IF(AND(ISBLANK(A1081)),"",VLOOKUP($A1081,Student_Registration!$B$5:$H$2000,6,0))</f>
        <v/>
      </c>
      <c r="E1081" s="57" t="str">
        <f>IF(AND(ISBLANK(A1081)),"",VLOOKUP($A1081,Student_Registration!$B$5:$H$2000,4,0))</f>
        <v/>
      </c>
      <c r="F1081" s="63" t="str">
        <f>IF(AND(ISBLANK(A1081)),"",VLOOKUP($A1081,Student_Registration!$B$5:$H$2000,7,0))</f>
        <v/>
      </c>
      <c r="G1081" s="63" t="str">
        <f>IF(AND(ISBLANK(A1081)),"",VLOOKUP(A1081,Student_Registration!$B$5:$H$2000,7,0)-SUMIF($A$5:A1081,A1081,$H$5:$H$5))</f>
        <v/>
      </c>
      <c r="H1081" s="60"/>
      <c r="I1081" s="60"/>
      <c r="J1081" s="60"/>
      <c r="K1081" s="60"/>
      <c r="L1081" s="62"/>
    </row>
    <row r="1082" spans="1:12" s="41" customFormat="1">
      <c r="A1082" s="66"/>
      <c r="B1082" s="64" t="str">
        <f>(IF(AND(ISBLANK(A1082)),"",VLOOKUP($A1082,Student_Registration!$B$5:$H$2000,2,0)))</f>
        <v/>
      </c>
      <c r="C1082" s="63" t="str">
        <f>IF(AND(ISBLANK(A1082)),"",VLOOKUP($A1082,Student_Registration!$B$5:$H$2000,3,0))</f>
        <v/>
      </c>
      <c r="D1082" s="65" t="str">
        <f>IF(AND(ISBLANK(A1082)),"",VLOOKUP($A1082,Student_Registration!$B$5:$H$2000,6,0))</f>
        <v/>
      </c>
      <c r="E1082" s="57" t="str">
        <f>IF(AND(ISBLANK(A1082)),"",VLOOKUP($A1082,Student_Registration!$B$5:$H$2000,4,0))</f>
        <v/>
      </c>
      <c r="F1082" s="63" t="str">
        <f>IF(AND(ISBLANK(A1082)),"",VLOOKUP($A1082,Student_Registration!$B$5:$H$2000,7,0))</f>
        <v/>
      </c>
      <c r="G1082" s="63" t="str">
        <f>IF(AND(ISBLANK(A1082)),"",VLOOKUP(A1082,Student_Registration!$B$5:$H$2000,7,0)-SUMIF($A$5:A1082,A1082,$H$5:$H$5))</f>
        <v/>
      </c>
      <c r="H1082" s="60"/>
      <c r="I1082" s="60"/>
      <c r="J1082" s="60"/>
      <c r="K1082" s="60"/>
      <c r="L1082" s="62"/>
    </row>
    <row r="1083" spans="1:12" s="41" customFormat="1">
      <c r="A1083" s="66"/>
      <c r="B1083" s="64" t="str">
        <f>(IF(AND(ISBLANK(A1083)),"",VLOOKUP($A1083,Student_Registration!$B$5:$H$2000,2,0)))</f>
        <v/>
      </c>
      <c r="C1083" s="63" t="str">
        <f>IF(AND(ISBLANK(A1083)),"",VLOOKUP($A1083,Student_Registration!$B$5:$H$2000,3,0))</f>
        <v/>
      </c>
      <c r="D1083" s="65" t="str">
        <f>IF(AND(ISBLANK(A1083)),"",VLOOKUP($A1083,Student_Registration!$B$5:$H$2000,6,0))</f>
        <v/>
      </c>
      <c r="E1083" s="57" t="str">
        <f>IF(AND(ISBLANK(A1083)),"",VLOOKUP($A1083,Student_Registration!$B$5:$H$2000,4,0))</f>
        <v/>
      </c>
      <c r="F1083" s="63" t="str">
        <f>IF(AND(ISBLANK(A1083)),"",VLOOKUP($A1083,Student_Registration!$B$5:$H$2000,7,0))</f>
        <v/>
      </c>
      <c r="G1083" s="63" t="str">
        <f>IF(AND(ISBLANK(A1083)),"",VLOOKUP(A1083,Student_Registration!$B$5:$H$2000,7,0)-SUMIF($A$5:A1083,A1083,$H$5:$H$5))</f>
        <v/>
      </c>
      <c r="H1083" s="60"/>
      <c r="I1083" s="60"/>
      <c r="J1083" s="60"/>
      <c r="K1083" s="60"/>
      <c r="L1083" s="62"/>
    </row>
    <row r="1084" spans="1:12" s="41" customFormat="1">
      <c r="A1084" s="66"/>
      <c r="B1084" s="64" t="str">
        <f>(IF(AND(ISBLANK(A1084)),"",VLOOKUP($A1084,Student_Registration!$B$5:$H$2000,2,0)))</f>
        <v/>
      </c>
      <c r="C1084" s="63" t="str">
        <f>IF(AND(ISBLANK(A1084)),"",VLOOKUP($A1084,Student_Registration!$B$5:$H$2000,3,0))</f>
        <v/>
      </c>
      <c r="D1084" s="65" t="str">
        <f>IF(AND(ISBLANK(A1084)),"",VLOOKUP($A1084,Student_Registration!$B$5:$H$2000,6,0))</f>
        <v/>
      </c>
      <c r="E1084" s="57" t="str">
        <f>IF(AND(ISBLANK(A1084)),"",VLOOKUP($A1084,Student_Registration!$B$5:$H$2000,4,0))</f>
        <v/>
      </c>
      <c r="F1084" s="63" t="str">
        <f>IF(AND(ISBLANK(A1084)),"",VLOOKUP($A1084,Student_Registration!$B$5:$H$2000,7,0))</f>
        <v/>
      </c>
      <c r="G1084" s="63" t="str">
        <f>IF(AND(ISBLANK(A1084)),"",VLOOKUP(A1084,Student_Registration!$B$5:$H$2000,7,0)-SUMIF($A$5:A1084,A1084,$H$5:$H$5))</f>
        <v/>
      </c>
      <c r="H1084" s="60"/>
      <c r="I1084" s="60"/>
      <c r="J1084" s="60"/>
      <c r="K1084" s="60"/>
      <c r="L1084" s="62"/>
    </row>
    <row r="1085" spans="1:12" s="41" customFormat="1">
      <c r="A1085" s="66"/>
      <c r="B1085" s="64" t="str">
        <f>(IF(AND(ISBLANK(A1085)),"",VLOOKUP($A1085,Student_Registration!$B$5:$H$2000,2,0)))</f>
        <v/>
      </c>
      <c r="C1085" s="63" t="str">
        <f>IF(AND(ISBLANK(A1085)),"",VLOOKUP($A1085,Student_Registration!$B$5:$H$2000,3,0))</f>
        <v/>
      </c>
      <c r="D1085" s="65" t="str">
        <f>IF(AND(ISBLANK(A1085)),"",VLOOKUP($A1085,Student_Registration!$B$5:$H$2000,6,0))</f>
        <v/>
      </c>
      <c r="E1085" s="57" t="str">
        <f>IF(AND(ISBLANK(A1085)),"",VLOOKUP($A1085,Student_Registration!$B$5:$H$2000,4,0))</f>
        <v/>
      </c>
      <c r="F1085" s="63" t="str">
        <f>IF(AND(ISBLANK(A1085)),"",VLOOKUP($A1085,Student_Registration!$B$5:$H$2000,7,0))</f>
        <v/>
      </c>
      <c r="G1085" s="63" t="str">
        <f>IF(AND(ISBLANK(A1085)),"",VLOOKUP(A1085,Student_Registration!$B$5:$H$2000,7,0)-SUMIF($A$5:A1085,A1085,$H$5:$H$5))</f>
        <v/>
      </c>
      <c r="H1085" s="60"/>
      <c r="I1085" s="60"/>
      <c r="J1085" s="60"/>
      <c r="K1085" s="60"/>
      <c r="L1085" s="62"/>
    </row>
    <row r="1086" spans="1:12" s="41" customFormat="1">
      <c r="A1086" s="66"/>
      <c r="B1086" s="64" t="str">
        <f>(IF(AND(ISBLANK(A1086)),"",VLOOKUP($A1086,Student_Registration!$B$5:$H$2000,2,0)))</f>
        <v/>
      </c>
      <c r="C1086" s="63" t="str">
        <f>IF(AND(ISBLANK(A1086)),"",VLOOKUP($A1086,Student_Registration!$B$5:$H$2000,3,0))</f>
        <v/>
      </c>
      <c r="D1086" s="65" t="str">
        <f>IF(AND(ISBLANK(A1086)),"",VLOOKUP($A1086,Student_Registration!$B$5:$H$2000,6,0))</f>
        <v/>
      </c>
      <c r="E1086" s="57" t="str">
        <f>IF(AND(ISBLANK(A1086)),"",VLOOKUP($A1086,Student_Registration!$B$5:$H$2000,4,0))</f>
        <v/>
      </c>
      <c r="F1086" s="63" t="str">
        <f>IF(AND(ISBLANK(A1086)),"",VLOOKUP($A1086,Student_Registration!$B$5:$H$2000,7,0))</f>
        <v/>
      </c>
      <c r="G1086" s="63" t="str">
        <f>IF(AND(ISBLANK(A1086)),"",VLOOKUP(A1086,Student_Registration!$B$5:$H$2000,7,0)-SUMIF($A$5:A1086,A1086,$H$5:$H$5))</f>
        <v/>
      </c>
      <c r="H1086" s="60"/>
      <c r="I1086" s="60"/>
      <c r="J1086" s="60"/>
      <c r="K1086" s="60"/>
      <c r="L1086" s="62"/>
    </row>
    <row r="1087" spans="1:12" s="41" customFormat="1">
      <c r="A1087" s="66"/>
      <c r="B1087" s="64" t="str">
        <f>(IF(AND(ISBLANK(A1087)),"",VLOOKUP($A1087,Student_Registration!$B$5:$H$2000,2,0)))</f>
        <v/>
      </c>
      <c r="C1087" s="63" t="str">
        <f>IF(AND(ISBLANK(A1087)),"",VLOOKUP($A1087,Student_Registration!$B$5:$H$2000,3,0))</f>
        <v/>
      </c>
      <c r="D1087" s="65" t="str">
        <f>IF(AND(ISBLANK(A1087)),"",VLOOKUP($A1087,Student_Registration!$B$5:$H$2000,6,0))</f>
        <v/>
      </c>
      <c r="E1087" s="57" t="str">
        <f>IF(AND(ISBLANK(A1087)),"",VLOOKUP($A1087,Student_Registration!$B$5:$H$2000,4,0))</f>
        <v/>
      </c>
      <c r="F1087" s="63" t="str">
        <f>IF(AND(ISBLANK(A1087)),"",VLOOKUP($A1087,Student_Registration!$B$5:$H$2000,7,0))</f>
        <v/>
      </c>
      <c r="G1087" s="63" t="str">
        <f>IF(AND(ISBLANK(A1087)),"",VLOOKUP(A1087,Student_Registration!$B$5:$H$2000,7,0)-SUMIF($A$5:A1087,A1087,$H$5:$H$5))</f>
        <v/>
      </c>
      <c r="H1087" s="60"/>
      <c r="I1087" s="60"/>
      <c r="J1087" s="60"/>
      <c r="K1087" s="60"/>
      <c r="L1087" s="62"/>
    </row>
    <row r="1088" spans="1:12" s="41" customFormat="1">
      <c r="A1088" s="66"/>
      <c r="B1088" s="64" t="str">
        <f>(IF(AND(ISBLANK(A1088)),"",VLOOKUP($A1088,Student_Registration!$B$5:$H$2000,2,0)))</f>
        <v/>
      </c>
      <c r="C1088" s="63" t="str">
        <f>IF(AND(ISBLANK(A1088)),"",VLOOKUP($A1088,Student_Registration!$B$5:$H$2000,3,0))</f>
        <v/>
      </c>
      <c r="D1088" s="65" t="str">
        <f>IF(AND(ISBLANK(A1088)),"",VLOOKUP($A1088,Student_Registration!$B$5:$H$2000,6,0))</f>
        <v/>
      </c>
      <c r="E1088" s="57" t="str">
        <f>IF(AND(ISBLANK(A1088)),"",VLOOKUP($A1088,Student_Registration!$B$5:$H$2000,4,0))</f>
        <v/>
      </c>
      <c r="F1088" s="63" t="str">
        <f>IF(AND(ISBLANK(A1088)),"",VLOOKUP($A1088,Student_Registration!$B$5:$H$2000,7,0))</f>
        <v/>
      </c>
      <c r="G1088" s="63" t="str">
        <f>IF(AND(ISBLANK(A1088)),"",VLOOKUP(A1088,Student_Registration!$B$5:$H$2000,7,0)-SUMIF($A$5:A1088,A1088,$H$5:$H$5))</f>
        <v/>
      </c>
      <c r="H1088" s="60"/>
      <c r="I1088" s="60"/>
      <c r="J1088" s="60"/>
      <c r="K1088" s="60"/>
      <c r="L1088" s="62"/>
    </row>
    <row r="1089" spans="1:12" s="41" customFormat="1">
      <c r="A1089" s="66"/>
      <c r="B1089" s="64" t="str">
        <f>(IF(AND(ISBLANK(A1089)),"",VLOOKUP($A1089,Student_Registration!$B$5:$H$2000,2,0)))</f>
        <v/>
      </c>
      <c r="C1089" s="63" t="str">
        <f>IF(AND(ISBLANK(A1089)),"",VLOOKUP($A1089,Student_Registration!$B$5:$H$2000,3,0))</f>
        <v/>
      </c>
      <c r="D1089" s="65" t="str">
        <f>IF(AND(ISBLANK(A1089)),"",VLOOKUP($A1089,Student_Registration!$B$5:$H$2000,6,0))</f>
        <v/>
      </c>
      <c r="E1089" s="57" t="str">
        <f>IF(AND(ISBLANK(A1089)),"",VLOOKUP($A1089,Student_Registration!$B$5:$H$2000,4,0))</f>
        <v/>
      </c>
      <c r="F1089" s="63" t="str">
        <f>IF(AND(ISBLANK(A1089)),"",VLOOKUP($A1089,Student_Registration!$B$5:$H$2000,7,0))</f>
        <v/>
      </c>
      <c r="G1089" s="63" t="str">
        <f>IF(AND(ISBLANK(A1089)),"",VLOOKUP(A1089,Student_Registration!$B$5:$H$2000,7,0)-SUMIF($A$5:A1089,A1089,$H$5:$H$5))</f>
        <v/>
      </c>
      <c r="H1089" s="60"/>
      <c r="I1089" s="60"/>
      <c r="J1089" s="60"/>
      <c r="K1089" s="60"/>
      <c r="L1089" s="62"/>
    </row>
    <row r="1090" spans="1:12" s="41" customFormat="1">
      <c r="A1090" s="66"/>
      <c r="B1090" s="64" t="str">
        <f>(IF(AND(ISBLANK(A1090)),"",VLOOKUP($A1090,Student_Registration!$B$5:$H$2000,2,0)))</f>
        <v/>
      </c>
      <c r="C1090" s="63" t="str">
        <f>IF(AND(ISBLANK(A1090)),"",VLOOKUP($A1090,Student_Registration!$B$5:$H$2000,3,0))</f>
        <v/>
      </c>
      <c r="D1090" s="65" t="str">
        <f>IF(AND(ISBLANK(A1090)),"",VLOOKUP($A1090,Student_Registration!$B$5:$H$2000,6,0))</f>
        <v/>
      </c>
      <c r="E1090" s="57" t="str">
        <f>IF(AND(ISBLANK(A1090)),"",VLOOKUP($A1090,Student_Registration!$B$5:$H$2000,4,0))</f>
        <v/>
      </c>
      <c r="F1090" s="63" t="str">
        <f>IF(AND(ISBLANK(A1090)),"",VLOOKUP($A1090,Student_Registration!$B$5:$H$2000,7,0))</f>
        <v/>
      </c>
      <c r="G1090" s="63" t="str">
        <f>IF(AND(ISBLANK(A1090)),"",VLOOKUP(A1090,Student_Registration!$B$5:$H$2000,7,0)-SUMIF($A$5:A1090,A1090,$H$5:$H$5))</f>
        <v/>
      </c>
      <c r="H1090" s="60"/>
      <c r="I1090" s="60"/>
      <c r="J1090" s="60"/>
      <c r="K1090" s="60"/>
      <c r="L1090" s="62"/>
    </row>
    <row r="1091" spans="1:12" s="41" customFormat="1">
      <c r="A1091" s="66"/>
      <c r="B1091" s="64" t="str">
        <f>(IF(AND(ISBLANK(A1091)),"",VLOOKUP($A1091,Student_Registration!$B$5:$H$2000,2,0)))</f>
        <v/>
      </c>
      <c r="C1091" s="63" t="str">
        <f>IF(AND(ISBLANK(A1091)),"",VLOOKUP($A1091,Student_Registration!$B$5:$H$2000,3,0))</f>
        <v/>
      </c>
      <c r="D1091" s="65" t="str">
        <f>IF(AND(ISBLANK(A1091)),"",VLOOKUP($A1091,Student_Registration!$B$5:$H$2000,6,0))</f>
        <v/>
      </c>
      <c r="E1091" s="57" t="str">
        <f>IF(AND(ISBLANK(A1091)),"",VLOOKUP($A1091,Student_Registration!$B$5:$H$2000,4,0))</f>
        <v/>
      </c>
      <c r="F1091" s="63" t="str">
        <f>IF(AND(ISBLANK(A1091)),"",VLOOKUP($A1091,Student_Registration!$B$5:$H$2000,7,0))</f>
        <v/>
      </c>
      <c r="G1091" s="63" t="str">
        <f>IF(AND(ISBLANK(A1091)),"",VLOOKUP(A1091,Student_Registration!$B$5:$H$2000,7,0)-SUMIF($A$5:A1091,A1091,$H$5:$H$5))</f>
        <v/>
      </c>
      <c r="H1091" s="60"/>
      <c r="I1091" s="60"/>
      <c r="J1091" s="60"/>
      <c r="K1091" s="60"/>
      <c r="L1091" s="62"/>
    </row>
    <row r="1092" spans="1:12" s="41" customFormat="1">
      <c r="A1092" s="66"/>
      <c r="B1092" s="64" t="str">
        <f>(IF(AND(ISBLANK(A1092)),"",VLOOKUP($A1092,Student_Registration!$B$5:$H$2000,2,0)))</f>
        <v/>
      </c>
      <c r="C1092" s="63" t="str">
        <f>IF(AND(ISBLANK(A1092)),"",VLOOKUP($A1092,Student_Registration!$B$5:$H$2000,3,0))</f>
        <v/>
      </c>
      <c r="D1092" s="65" t="str">
        <f>IF(AND(ISBLANK(A1092)),"",VLOOKUP($A1092,Student_Registration!$B$5:$H$2000,6,0))</f>
        <v/>
      </c>
      <c r="E1092" s="57" t="str">
        <f>IF(AND(ISBLANK(A1092)),"",VLOOKUP($A1092,Student_Registration!$B$5:$H$2000,4,0))</f>
        <v/>
      </c>
      <c r="F1092" s="63" t="str">
        <f>IF(AND(ISBLANK(A1092)),"",VLOOKUP($A1092,Student_Registration!$B$5:$H$2000,7,0))</f>
        <v/>
      </c>
      <c r="G1092" s="63" t="str">
        <f>IF(AND(ISBLANK(A1092)),"",VLOOKUP(A1092,Student_Registration!$B$5:$H$2000,7,0)-SUMIF($A$5:A1092,A1092,$H$5:$H$5))</f>
        <v/>
      </c>
      <c r="H1092" s="60"/>
      <c r="I1092" s="60"/>
      <c r="J1092" s="60"/>
      <c r="K1092" s="60"/>
      <c r="L1092" s="62"/>
    </row>
    <row r="1093" spans="1:12" s="41" customFormat="1">
      <c r="A1093" s="66"/>
      <c r="B1093" s="64" t="str">
        <f>(IF(AND(ISBLANK(A1093)),"",VLOOKUP($A1093,Student_Registration!$B$5:$H$2000,2,0)))</f>
        <v/>
      </c>
      <c r="C1093" s="63" t="str">
        <f>IF(AND(ISBLANK(A1093)),"",VLOOKUP($A1093,Student_Registration!$B$5:$H$2000,3,0))</f>
        <v/>
      </c>
      <c r="D1093" s="65" t="str">
        <f>IF(AND(ISBLANK(A1093)),"",VLOOKUP($A1093,Student_Registration!$B$5:$H$2000,6,0))</f>
        <v/>
      </c>
      <c r="E1093" s="57" t="str">
        <f>IF(AND(ISBLANK(A1093)),"",VLOOKUP($A1093,Student_Registration!$B$5:$H$2000,4,0))</f>
        <v/>
      </c>
      <c r="F1093" s="63" t="str">
        <f>IF(AND(ISBLANK(A1093)),"",VLOOKUP($A1093,Student_Registration!$B$5:$H$2000,7,0))</f>
        <v/>
      </c>
      <c r="G1093" s="63" t="str">
        <f>IF(AND(ISBLANK(A1093)),"",VLOOKUP(A1093,Student_Registration!$B$5:$H$2000,7,0)-SUMIF($A$5:A1093,A1093,$H$5:$H$5))</f>
        <v/>
      </c>
      <c r="H1093" s="60"/>
      <c r="I1093" s="60"/>
      <c r="J1093" s="60"/>
      <c r="K1093" s="60"/>
      <c r="L1093" s="62"/>
    </row>
    <row r="1094" spans="1:12" s="41" customFormat="1">
      <c r="A1094" s="66"/>
      <c r="B1094" s="64" t="str">
        <f>(IF(AND(ISBLANK(A1094)),"",VLOOKUP($A1094,Student_Registration!$B$5:$H$2000,2,0)))</f>
        <v/>
      </c>
      <c r="C1094" s="63" t="str">
        <f>IF(AND(ISBLANK(A1094)),"",VLOOKUP($A1094,Student_Registration!$B$5:$H$2000,3,0))</f>
        <v/>
      </c>
      <c r="D1094" s="65" t="str">
        <f>IF(AND(ISBLANK(A1094)),"",VLOOKUP($A1094,Student_Registration!$B$5:$H$2000,6,0))</f>
        <v/>
      </c>
      <c r="E1094" s="57" t="str">
        <f>IF(AND(ISBLANK(A1094)),"",VLOOKUP($A1094,Student_Registration!$B$5:$H$2000,4,0))</f>
        <v/>
      </c>
      <c r="F1094" s="63" t="str">
        <f>IF(AND(ISBLANK(A1094)),"",VLOOKUP($A1094,Student_Registration!$B$5:$H$2000,7,0))</f>
        <v/>
      </c>
      <c r="G1094" s="63" t="str">
        <f>IF(AND(ISBLANK(A1094)),"",VLOOKUP(A1094,Student_Registration!$B$5:$H$2000,7,0)-SUMIF($A$5:A1094,A1094,$H$5:$H$5))</f>
        <v/>
      </c>
      <c r="H1094" s="60"/>
      <c r="I1094" s="60"/>
      <c r="J1094" s="60"/>
      <c r="K1094" s="60"/>
      <c r="L1094" s="62"/>
    </row>
    <row r="1095" spans="1:12" s="41" customFormat="1">
      <c r="A1095" s="66"/>
      <c r="B1095" s="64" t="str">
        <f>(IF(AND(ISBLANK(A1095)),"",VLOOKUP($A1095,Student_Registration!$B$5:$H$2000,2,0)))</f>
        <v/>
      </c>
      <c r="C1095" s="63" t="str">
        <f>IF(AND(ISBLANK(A1095)),"",VLOOKUP($A1095,Student_Registration!$B$5:$H$2000,3,0))</f>
        <v/>
      </c>
      <c r="D1095" s="65" t="str">
        <f>IF(AND(ISBLANK(A1095)),"",VLOOKUP($A1095,Student_Registration!$B$5:$H$2000,6,0))</f>
        <v/>
      </c>
      <c r="E1095" s="57" t="str">
        <f>IF(AND(ISBLANK(A1095)),"",VLOOKUP($A1095,Student_Registration!$B$5:$H$2000,4,0))</f>
        <v/>
      </c>
      <c r="F1095" s="63" t="str">
        <f>IF(AND(ISBLANK(A1095)),"",VLOOKUP($A1095,Student_Registration!$B$5:$H$2000,7,0))</f>
        <v/>
      </c>
      <c r="G1095" s="63" t="str">
        <f>IF(AND(ISBLANK(A1095)),"",VLOOKUP(A1095,Student_Registration!$B$5:$H$2000,7,0)-SUMIF($A$5:A1095,A1095,$H$5:$H$5))</f>
        <v/>
      </c>
      <c r="H1095" s="60"/>
      <c r="I1095" s="60"/>
      <c r="J1095" s="60"/>
      <c r="K1095" s="60"/>
      <c r="L1095" s="62"/>
    </row>
    <row r="1096" spans="1:12" s="41" customFormat="1">
      <c r="A1096" s="66"/>
      <c r="B1096" s="64" t="str">
        <f>(IF(AND(ISBLANK(A1096)),"",VLOOKUP($A1096,Student_Registration!$B$5:$H$2000,2,0)))</f>
        <v/>
      </c>
      <c r="C1096" s="63" t="str">
        <f>IF(AND(ISBLANK(A1096)),"",VLOOKUP($A1096,Student_Registration!$B$5:$H$2000,3,0))</f>
        <v/>
      </c>
      <c r="D1096" s="65" t="str">
        <f>IF(AND(ISBLANK(A1096)),"",VLOOKUP($A1096,Student_Registration!$B$5:$H$2000,6,0))</f>
        <v/>
      </c>
      <c r="E1096" s="57" t="str">
        <f>IF(AND(ISBLANK(A1096)),"",VLOOKUP($A1096,Student_Registration!$B$5:$H$2000,4,0))</f>
        <v/>
      </c>
      <c r="F1096" s="63" t="str">
        <f>IF(AND(ISBLANK(A1096)),"",VLOOKUP($A1096,Student_Registration!$B$5:$H$2000,7,0))</f>
        <v/>
      </c>
      <c r="G1096" s="63" t="str">
        <f>IF(AND(ISBLANK(A1096)),"",VLOOKUP(A1096,Student_Registration!$B$5:$H$2000,7,0)-SUMIF($A$5:A1096,A1096,$H$5:$H$5))</f>
        <v/>
      </c>
      <c r="H1096" s="60"/>
      <c r="I1096" s="60"/>
      <c r="J1096" s="60"/>
      <c r="K1096" s="60"/>
      <c r="L1096" s="62"/>
    </row>
    <row r="1097" spans="1:12" s="41" customFormat="1">
      <c r="A1097" s="66"/>
      <c r="B1097" s="64" t="str">
        <f>(IF(AND(ISBLANK(A1097)),"",VLOOKUP($A1097,Student_Registration!$B$5:$H$2000,2,0)))</f>
        <v/>
      </c>
      <c r="C1097" s="63" t="str">
        <f>IF(AND(ISBLANK(A1097)),"",VLOOKUP($A1097,Student_Registration!$B$5:$H$2000,3,0))</f>
        <v/>
      </c>
      <c r="D1097" s="65" t="str">
        <f>IF(AND(ISBLANK(A1097)),"",VLOOKUP($A1097,Student_Registration!$B$5:$H$2000,6,0))</f>
        <v/>
      </c>
      <c r="E1097" s="57" t="str">
        <f>IF(AND(ISBLANK(A1097)),"",VLOOKUP($A1097,Student_Registration!$B$5:$H$2000,4,0))</f>
        <v/>
      </c>
      <c r="F1097" s="63" t="str">
        <f>IF(AND(ISBLANK(A1097)),"",VLOOKUP($A1097,Student_Registration!$B$5:$H$2000,7,0))</f>
        <v/>
      </c>
      <c r="G1097" s="63" t="str">
        <f>IF(AND(ISBLANK(A1097)),"",VLOOKUP(A1097,Student_Registration!$B$5:$H$2000,7,0)-SUMIF($A$5:A1097,A1097,$H$5:$H$5))</f>
        <v/>
      </c>
      <c r="H1097" s="60"/>
      <c r="I1097" s="60"/>
      <c r="J1097" s="60"/>
      <c r="K1097" s="60"/>
      <c r="L1097" s="62"/>
    </row>
    <row r="1098" spans="1:12" s="41" customFormat="1">
      <c r="A1098" s="66"/>
      <c r="B1098" s="64" t="str">
        <f>(IF(AND(ISBLANK(A1098)),"",VLOOKUP($A1098,Student_Registration!$B$5:$H$2000,2,0)))</f>
        <v/>
      </c>
      <c r="C1098" s="63" t="str">
        <f>IF(AND(ISBLANK(A1098)),"",VLOOKUP($A1098,Student_Registration!$B$5:$H$2000,3,0))</f>
        <v/>
      </c>
      <c r="D1098" s="65" t="str">
        <f>IF(AND(ISBLANK(A1098)),"",VLOOKUP($A1098,Student_Registration!$B$5:$H$2000,6,0))</f>
        <v/>
      </c>
      <c r="E1098" s="57" t="str">
        <f>IF(AND(ISBLANK(A1098)),"",VLOOKUP($A1098,Student_Registration!$B$5:$H$2000,4,0))</f>
        <v/>
      </c>
      <c r="F1098" s="63" t="str">
        <f>IF(AND(ISBLANK(A1098)),"",VLOOKUP($A1098,Student_Registration!$B$5:$H$2000,7,0))</f>
        <v/>
      </c>
      <c r="G1098" s="63" t="str">
        <f>IF(AND(ISBLANK(A1098)),"",VLOOKUP(A1098,Student_Registration!$B$5:$H$2000,7,0)-SUMIF($A$5:A1098,A1098,$H$5:$H$5))</f>
        <v/>
      </c>
      <c r="H1098" s="60"/>
      <c r="I1098" s="60"/>
      <c r="J1098" s="60"/>
      <c r="K1098" s="60"/>
      <c r="L1098" s="62"/>
    </row>
    <row r="1099" spans="1:12" s="41" customFormat="1">
      <c r="A1099" s="66"/>
      <c r="B1099" s="64" t="str">
        <f>(IF(AND(ISBLANK(A1099)),"",VLOOKUP($A1099,Student_Registration!$B$5:$H$2000,2,0)))</f>
        <v/>
      </c>
      <c r="C1099" s="63" t="str">
        <f>IF(AND(ISBLANK(A1099)),"",VLOOKUP($A1099,Student_Registration!$B$5:$H$2000,3,0))</f>
        <v/>
      </c>
      <c r="D1099" s="65" t="str">
        <f>IF(AND(ISBLANK(A1099)),"",VLOOKUP($A1099,Student_Registration!$B$5:$H$2000,6,0))</f>
        <v/>
      </c>
      <c r="E1099" s="57" t="str">
        <f>IF(AND(ISBLANK(A1099)),"",VLOOKUP($A1099,Student_Registration!$B$5:$H$2000,4,0))</f>
        <v/>
      </c>
      <c r="F1099" s="63" t="str">
        <f>IF(AND(ISBLANK(A1099)),"",VLOOKUP($A1099,Student_Registration!$B$5:$H$2000,7,0))</f>
        <v/>
      </c>
      <c r="G1099" s="63" t="str">
        <f>IF(AND(ISBLANK(A1099)),"",VLOOKUP(A1099,Student_Registration!$B$5:$H$2000,7,0)-SUMIF($A$5:A1099,A1099,$H$5:$H$5))</f>
        <v/>
      </c>
      <c r="H1099" s="60"/>
      <c r="I1099" s="60"/>
      <c r="J1099" s="60"/>
      <c r="K1099" s="60"/>
      <c r="L1099" s="62"/>
    </row>
    <row r="1100" spans="1:12" s="41" customFormat="1">
      <c r="A1100" s="66"/>
      <c r="B1100" s="64" t="str">
        <f>(IF(AND(ISBLANK(A1100)),"",VLOOKUP($A1100,Student_Registration!$B$5:$H$2000,2,0)))</f>
        <v/>
      </c>
      <c r="C1100" s="63" t="str">
        <f>IF(AND(ISBLANK(A1100)),"",VLOOKUP($A1100,Student_Registration!$B$5:$H$2000,3,0))</f>
        <v/>
      </c>
      <c r="D1100" s="65" t="str">
        <f>IF(AND(ISBLANK(A1100)),"",VLOOKUP($A1100,Student_Registration!$B$5:$H$2000,6,0))</f>
        <v/>
      </c>
      <c r="E1100" s="57" t="str">
        <f>IF(AND(ISBLANK(A1100)),"",VLOOKUP($A1100,Student_Registration!$B$5:$H$2000,4,0))</f>
        <v/>
      </c>
      <c r="F1100" s="63" t="str">
        <f>IF(AND(ISBLANK(A1100)),"",VLOOKUP($A1100,Student_Registration!$B$5:$H$2000,7,0))</f>
        <v/>
      </c>
      <c r="G1100" s="63" t="str">
        <f>IF(AND(ISBLANK(A1100)),"",VLOOKUP(A1100,Student_Registration!$B$5:$H$2000,7,0)-SUMIF($A$5:A1100,A1100,$H$5:$H$5))</f>
        <v/>
      </c>
      <c r="H1100" s="60"/>
      <c r="I1100" s="60"/>
      <c r="J1100" s="60"/>
      <c r="K1100" s="60"/>
      <c r="L1100" s="62"/>
    </row>
    <row r="1101" spans="1:12" s="41" customFormat="1">
      <c r="A1101" s="66"/>
      <c r="B1101" s="64" t="str">
        <f>(IF(AND(ISBLANK(A1101)),"",VLOOKUP($A1101,Student_Registration!$B$5:$H$2000,2,0)))</f>
        <v/>
      </c>
      <c r="C1101" s="63" t="str">
        <f>IF(AND(ISBLANK(A1101)),"",VLOOKUP($A1101,Student_Registration!$B$5:$H$2000,3,0))</f>
        <v/>
      </c>
      <c r="D1101" s="65" t="str">
        <f>IF(AND(ISBLANK(A1101)),"",VLOOKUP($A1101,Student_Registration!$B$5:$H$2000,6,0))</f>
        <v/>
      </c>
      <c r="E1101" s="57" t="str">
        <f>IF(AND(ISBLANK(A1101)),"",VLOOKUP($A1101,Student_Registration!$B$5:$H$2000,4,0))</f>
        <v/>
      </c>
      <c r="F1101" s="63" t="str">
        <f>IF(AND(ISBLANK(A1101)),"",VLOOKUP($A1101,Student_Registration!$B$5:$H$2000,7,0))</f>
        <v/>
      </c>
      <c r="G1101" s="63" t="str">
        <f>IF(AND(ISBLANK(A1101)),"",VLOOKUP(A1101,Student_Registration!$B$5:$H$2000,7,0)-SUMIF($A$5:A1101,A1101,$H$5:$H$5))</f>
        <v/>
      </c>
      <c r="H1101" s="60"/>
      <c r="I1101" s="60"/>
      <c r="J1101" s="60"/>
      <c r="K1101" s="60"/>
      <c r="L1101" s="62"/>
    </row>
    <row r="1102" spans="1:12" s="41" customFormat="1">
      <c r="A1102" s="66"/>
      <c r="B1102" s="64" t="str">
        <f>(IF(AND(ISBLANK(A1102)),"",VLOOKUP($A1102,Student_Registration!$B$5:$H$2000,2,0)))</f>
        <v/>
      </c>
      <c r="C1102" s="63" t="str">
        <f>IF(AND(ISBLANK(A1102)),"",VLOOKUP($A1102,Student_Registration!$B$5:$H$2000,3,0))</f>
        <v/>
      </c>
      <c r="D1102" s="65" t="str">
        <f>IF(AND(ISBLANK(A1102)),"",VLOOKUP($A1102,Student_Registration!$B$5:$H$2000,6,0))</f>
        <v/>
      </c>
      <c r="E1102" s="57" t="str">
        <f>IF(AND(ISBLANK(A1102)),"",VLOOKUP($A1102,Student_Registration!$B$5:$H$2000,4,0))</f>
        <v/>
      </c>
      <c r="F1102" s="63" t="str">
        <f>IF(AND(ISBLANK(A1102)),"",VLOOKUP($A1102,Student_Registration!$B$5:$H$2000,7,0))</f>
        <v/>
      </c>
      <c r="G1102" s="63" t="str">
        <f>IF(AND(ISBLANK(A1102)),"",VLOOKUP(A1102,Student_Registration!$B$5:$H$2000,7,0)-SUMIF($A$5:A1102,A1102,$H$5:$H$5))</f>
        <v/>
      </c>
      <c r="H1102" s="60"/>
      <c r="I1102" s="60"/>
      <c r="J1102" s="60"/>
      <c r="K1102" s="60"/>
      <c r="L1102" s="62"/>
    </row>
    <row r="1103" spans="1:12" s="41" customFormat="1">
      <c r="A1103" s="66"/>
      <c r="B1103" s="64" t="str">
        <f>(IF(AND(ISBLANK(A1103)),"",VLOOKUP($A1103,Student_Registration!$B$5:$H$2000,2,0)))</f>
        <v/>
      </c>
      <c r="C1103" s="63" t="str">
        <f>IF(AND(ISBLANK(A1103)),"",VLOOKUP($A1103,Student_Registration!$B$5:$H$2000,3,0))</f>
        <v/>
      </c>
      <c r="D1103" s="65" t="str">
        <f>IF(AND(ISBLANK(A1103)),"",VLOOKUP($A1103,Student_Registration!$B$5:$H$2000,6,0))</f>
        <v/>
      </c>
      <c r="E1103" s="57" t="str">
        <f>IF(AND(ISBLANK(A1103)),"",VLOOKUP($A1103,Student_Registration!$B$5:$H$2000,4,0))</f>
        <v/>
      </c>
      <c r="F1103" s="63" t="str">
        <f>IF(AND(ISBLANK(A1103)),"",VLOOKUP($A1103,Student_Registration!$B$5:$H$2000,7,0))</f>
        <v/>
      </c>
      <c r="G1103" s="63" t="str">
        <f>IF(AND(ISBLANK(A1103)),"",VLOOKUP(A1103,Student_Registration!$B$5:$H$2000,7,0)-SUMIF($A$5:A1103,A1103,$H$5:$H$5))</f>
        <v/>
      </c>
      <c r="H1103" s="60"/>
      <c r="I1103" s="60"/>
      <c r="J1103" s="60"/>
      <c r="K1103" s="60"/>
      <c r="L1103" s="62"/>
    </row>
    <row r="1104" spans="1:12" s="41" customFormat="1">
      <c r="A1104" s="66"/>
      <c r="B1104" s="64" t="str">
        <f>(IF(AND(ISBLANK(A1104)),"",VLOOKUP($A1104,Student_Registration!$B$5:$H$2000,2,0)))</f>
        <v/>
      </c>
      <c r="C1104" s="63" t="str">
        <f>IF(AND(ISBLANK(A1104)),"",VLOOKUP($A1104,Student_Registration!$B$5:$H$2000,3,0))</f>
        <v/>
      </c>
      <c r="D1104" s="65" t="str">
        <f>IF(AND(ISBLANK(A1104)),"",VLOOKUP($A1104,Student_Registration!$B$5:$H$2000,6,0))</f>
        <v/>
      </c>
      <c r="E1104" s="57" t="str">
        <f>IF(AND(ISBLANK(A1104)),"",VLOOKUP($A1104,Student_Registration!$B$5:$H$2000,4,0))</f>
        <v/>
      </c>
      <c r="F1104" s="63" t="str">
        <f>IF(AND(ISBLANK(A1104)),"",VLOOKUP($A1104,Student_Registration!$B$5:$H$2000,7,0))</f>
        <v/>
      </c>
      <c r="G1104" s="63" t="str">
        <f>IF(AND(ISBLANK(A1104)),"",VLOOKUP(A1104,Student_Registration!$B$5:$H$2000,7,0)-SUMIF($A$5:A1104,A1104,$H$5:$H$5))</f>
        <v/>
      </c>
      <c r="H1104" s="60"/>
      <c r="I1104" s="60"/>
      <c r="J1104" s="60"/>
      <c r="K1104" s="60"/>
      <c r="L1104" s="62"/>
    </row>
    <row r="1105" spans="1:12" s="41" customFormat="1">
      <c r="A1105" s="66"/>
      <c r="B1105" s="64" t="str">
        <f>(IF(AND(ISBLANK(A1105)),"",VLOOKUP($A1105,Student_Registration!$B$5:$H$2000,2,0)))</f>
        <v/>
      </c>
      <c r="C1105" s="63" t="str">
        <f>IF(AND(ISBLANK(A1105)),"",VLOOKUP($A1105,Student_Registration!$B$5:$H$2000,3,0))</f>
        <v/>
      </c>
      <c r="D1105" s="65" t="str">
        <f>IF(AND(ISBLANK(A1105)),"",VLOOKUP($A1105,Student_Registration!$B$5:$H$2000,6,0))</f>
        <v/>
      </c>
      <c r="E1105" s="57" t="str">
        <f>IF(AND(ISBLANK(A1105)),"",VLOOKUP($A1105,Student_Registration!$B$5:$H$2000,4,0))</f>
        <v/>
      </c>
      <c r="F1105" s="63" t="str">
        <f>IF(AND(ISBLANK(A1105)),"",VLOOKUP($A1105,Student_Registration!$B$5:$H$2000,7,0))</f>
        <v/>
      </c>
      <c r="G1105" s="63" t="str">
        <f>IF(AND(ISBLANK(A1105)),"",VLOOKUP(A1105,Student_Registration!$B$5:$H$2000,7,0)-SUMIF($A$5:A1105,A1105,$H$5:$H$5))</f>
        <v/>
      </c>
      <c r="H1105" s="60"/>
      <c r="I1105" s="60"/>
      <c r="J1105" s="60"/>
      <c r="K1105" s="60"/>
      <c r="L1105" s="62"/>
    </row>
    <row r="1106" spans="1:12" s="41" customFormat="1">
      <c r="A1106" s="66"/>
      <c r="B1106" s="64" t="str">
        <f>(IF(AND(ISBLANK(A1106)),"",VLOOKUP($A1106,Student_Registration!$B$5:$H$2000,2,0)))</f>
        <v/>
      </c>
      <c r="C1106" s="63" t="str">
        <f>IF(AND(ISBLANK(A1106)),"",VLOOKUP($A1106,Student_Registration!$B$5:$H$2000,3,0))</f>
        <v/>
      </c>
      <c r="D1106" s="65" t="str">
        <f>IF(AND(ISBLANK(A1106)),"",VLOOKUP($A1106,Student_Registration!$B$5:$H$2000,6,0))</f>
        <v/>
      </c>
      <c r="E1106" s="57" t="str">
        <f>IF(AND(ISBLANK(A1106)),"",VLOOKUP($A1106,Student_Registration!$B$5:$H$2000,4,0))</f>
        <v/>
      </c>
      <c r="F1106" s="63" t="str">
        <f>IF(AND(ISBLANK(A1106)),"",VLOOKUP($A1106,Student_Registration!$B$5:$H$2000,7,0))</f>
        <v/>
      </c>
      <c r="G1106" s="63" t="str">
        <f>IF(AND(ISBLANK(A1106)),"",VLOOKUP(A1106,Student_Registration!$B$5:$H$2000,7,0)-SUMIF($A$5:A1106,A1106,$H$5:$H$5))</f>
        <v/>
      </c>
      <c r="H1106" s="60"/>
      <c r="I1106" s="60"/>
      <c r="J1106" s="60"/>
      <c r="K1106" s="60"/>
      <c r="L1106" s="62"/>
    </row>
    <row r="1107" spans="1:12" s="41" customFormat="1">
      <c r="A1107" s="66"/>
      <c r="B1107" s="64" t="str">
        <f>(IF(AND(ISBLANK(A1107)),"",VLOOKUP($A1107,Student_Registration!$B$5:$H$2000,2,0)))</f>
        <v/>
      </c>
      <c r="C1107" s="63" t="str">
        <f>IF(AND(ISBLANK(A1107)),"",VLOOKUP($A1107,Student_Registration!$B$5:$H$2000,3,0))</f>
        <v/>
      </c>
      <c r="D1107" s="65" t="str">
        <f>IF(AND(ISBLANK(A1107)),"",VLOOKUP($A1107,Student_Registration!$B$5:$H$2000,6,0))</f>
        <v/>
      </c>
      <c r="E1107" s="57" t="str">
        <f>IF(AND(ISBLANK(A1107)),"",VLOOKUP($A1107,Student_Registration!$B$5:$H$2000,4,0))</f>
        <v/>
      </c>
      <c r="F1107" s="63" t="str">
        <f>IF(AND(ISBLANK(A1107)),"",VLOOKUP($A1107,Student_Registration!$B$5:$H$2000,7,0))</f>
        <v/>
      </c>
      <c r="G1107" s="63" t="str">
        <f>IF(AND(ISBLANK(A1107)),"",VLOOKUP(A1107,Student_Registration!$B$5:$H$2000,7,0)-SUMIF($A$5:A1107,A1107,$H$5:$H$5))</f>
        <v/>
      </c>
      <c r="H1107" s="60"/>
      <c r="I1107" s="60"/>
      <c r="J1107" s="60"/>
      <c r="K1107" s="60"/>
      <c r="L1107" s="62"/>
    </row>
    <row r="1108" spans="1:12" s="41" customFormat="1">
      <c r="A1108" s="66"/>
      <c r="B1108" s="64" t="str">
        <f>(IF(AND(ISBLANK(A1108)),"",VLOOKUP($A1108,Student_Registration!$B$5:$H$2000,2,0)))</f>
        <v/>
      </c>
      <c r="C1108" s="63" t="str">
        <f>IF(AND(ISBLANK(A1108)),"",VLOOKUP($A1108,Student_Registration!$B$5:$H$2000,3,0))</f>
        <v/>
      </c>
      <c r="D1108" s="65" t="str">
        <f>IF(AND(ISBLANK(A1108)),"",VLOOKUP($A1108,Student_Registration!$B$5:$H$2000,6,0))</f>
        <v/>
      </c>
      <c r="E1108" s="57" t="str">
        <f>IF(AND(ISBLANK(A1108)),"",VLOOKUP($A1108,Student_Registration!$B$5:$H$2000,4,0))</f>
        <v/>
      </c>
      <c r="F1108" s="63" t="str">
        <f>IF(AND(ISBLANK(A1108)),"",VLOOKUP($A1108,Student_Registration!$B$5:$H$2000,7,0))</f>
        <v/>
      </c>
      <c r="G1108" s="63" t="str">
        <f>IF(AND(ISBLANK(A1108)),"",VLOOKUP(A1108,Student_Registration!$B$5:$H$2000,7,0)-SUMIF($A$5:A1108,A1108,$H$5:$H$5))</f>
        <v/>
      </c>
      <c r="H1108" s="60"/>
      <c r="I1108" s="60"/>
      <c r="J1108" s="60"/>
      <c r="K1108" s="60"/>
      <c r="L1108" s="62"/>
    </row>
    <row r="1109" spans="1:12" s="41" customFormat="1">
      <c r="A1109" s="66"/>
      <c r="B1109" s="64" t="str">
        <f>(IF(AND(ISBLANK(A1109)),"",VLOOKUP($A1109,Student_Registration!$B$5:$H$2000,2,0)))</f>
        <v/>
      </c>
      <c r="C1109" s="63" t="str">
        <f>IF(AND(ISBLANK(A1109)),"",VLOOKUP($A1109,Student_Registration!$B$5:$H$2000,3,0))</f>
        <v/>
      </c>
      <c r="D1109" s="65" t="str">
        <f>IF(AND(ISBLANK(A1109)),"",VLOOKUP($A1109,Student_Registration!$B$5:$H$2000,6,0))</f>
        <v/>
      </c>
      <c r="E1109" s="57" t="str">
        <f>IF(AND(ISBLANK(A1109)),"",VLOOKUP($A1109,Student_Registration!$B$5:$H$2000,4,0))</f>
        <v/>
      </c>
      <c r="F1109" s="63" t="str">
        <f>IF(AND(ISBLANK(A1109)),"",VLOOKUP($A1109,Student_Registration!$B$5:$H$2000,7,0))</f>
        <v/>
      </c>
      <c r="G1109" s="63" t="str">
        <f>IF(AND(ISBLANK(A1109)),"",VLOOKUP(A1109,Student_Registration!$B$5:$H$2000,7,0)-SUMIF($A$5:A1109,A1109,$H$5:$H$5))</f>
        <v/>
      </c>
      <c r="H1109" s="60"/>
      <c r="I1109" s="60"/>
      <c r="J1109" s="60"/>
      <c r="K1109" s="60"/>
      <c r="L1109" s="62"/>
    </row>
    <row r="1110" spans="1:12" s="41" customFormat="1">
      <c r="A1110" s="66"/>
      <c r="B1110" s="64" t="str">
        <f>(IF(AND(ISBLANK(A1110)),"",VLOOKUP($A1110,Student_Registration!$B$5:$H$2000,2,0)))</f>
        <v/>
      </c>
      <c r="C1110" s="63" t="str">
        <f>IF(AND(ISBLANK(A1110)),"",VLOOKUP($A1110,Student_Registration!$B$5:$H$2000,3,0))</f>
        <v/>
      </c>
      <c r="D1110" s="65" t="str">
        <f>IF(AND(ISBLANK(A1110)),"",VLOOKUP($A1110,Student_Registration!$B$5:$H$2000,6,0))</f>
        <v/>
      </c>
      <c r="E1110" s="57" t="str">
        <f>IF(AND(ISBLANK(A1110)),"",VLOOKUP($A1110,Student_Registration!$B$5:$H$2000,4,0))</f>
        <v/>
      </c>
      <c r="F1110" s="63" t="str">
        <f>IF(AND(ISBLANK(A1110)),"",VLOOKUP($A1110,Student_Registration!$B$5:$H$2000,7,0))</f>
        <v/>
      </c>
      <c r="G1110" s="63" t="str">
        <f>IF(AND(ISBLANK(A1110)),"",VLOOKUP(A1110,Student_Registration!$B$5:$H$2000,7,0)-SUMIF($A$5:A1110,A1110,$H$5:$H$5))</f>
        <v/>
      </c>
      <c r="H1110" s="60"/>
      <c r="I1110" s="60"/>
      <c r="J1110" s="60"/>
      <c r="K1110" s="60"/>
      <c r="L1110" s="62"/>
    </row>
    <row r="1111" spans="1:12" s="41" customFormat="1">
      <c r="A1111" s="66"/>
      <c r="B1111" s="64" t="str">
        <f>(IF(AND(ISBLANK(A1111)),"",VLOOKUP($A1111,Student_Registration!$B$5:$H$2000,2,0)))</f>
        <v/>
      </c>
      <c r="C1111" s="63" t="str">
        <f>IF(AND(ISBLANK(A1111)),"",VLOOKUP($A1111,Student_Registration!$B$5:$H$2000,3,0))</f>
        <v/>
      </c>
      <c r="D1111" s="65" t="str">
        <f>IF(AND(ISBLANK(A1111)),"",VLOOKUP($A1111,Student_Registration!$B$5:$H$2000,6,0))</f>
        <v/>
      </c>
      <c r="E1111" s="57" t="str">
        <f>IF(AND(ISBLANK(A1111)),"",VLOOKUP($A1111,Student_Registration!$B$5:$H$2000,4,0))</f>
        <v/>
      </c>
      <c r="F1111" s="63" t="str">
        <f>IF(AND(ISBLANK(A1111)),"",VLOOKUP($A1111,Student_Registration!$B$5:$H$2000,7,0))</f>
        <v/>
      </c>
      <c r="G1111" s="63" t="str">
        <f>IF(AND(ISBLANK(A1111)),"",VLOOKUP(A1111,Student_Registration!$B$5:$H$2000,7,0)-SUMIF($A$5:A1111,A1111,$H$5:$H$5))</f>
        <v/>
      </c>
      <c r="H1111" s="60"/>
      <c r="I1111" s="60"/>
      <c r="J1111" s="60"/>
      <c r="K1111" s="60"/>
      <c r="L1111" s="62"/>
    </row>
    <row r="1112" spans="1:12" s="41" customFormat="1">
      <c r="A1112" s="66"/>
      <c r="B1112" s="64" t="str">
        <f>(IF(AND(ISBLANK(A1112)),"",VLOOKUP($A1112,Student_Registration!$B$5:$H$2000,2,0)))</f>
        <v/>
      </c>
      <c r="C1112" s="63" t="str">
        <f>IF(AND(ISBLANK(A1112)),"",VLOOKUP($A1112,Student_Registration!$B$5:$H$2000,3,0))</f>
        <v/>
      </c>
      <c r="D1112" s="65" t="str">
        <f>IF(AND(ISBLANK(A1112)),"",VLOOKUP($A1112,Student_Registration!$B$5:$H$2000,6,0))</f>
        <v/>
      </c>
      <c r="E1112" s="57" t="str">
        <f>IF(AND(ISBLANK(A1112)),"",VLOOKUP($A1112,Student_Registration!$B$5:$H$2000,4,0))</f>
        <v/>
      </c>
      <c r="F1112" s="63" t="str">
        <f>IF(AND(ISBLANK(A1112)),"",VLOOKUP($A1112,Student_Registration!$B$5:$H$2000,7,0))</f>
        <v/>
      </c>
      <c r="G1112" s="63" t="str">
        <f>IF(AND(ISBLANK(A1112)),"",VLOOKUP(A1112,Student_Registration!$B$5:$H$2000,7,0)-SUMIF($A$5:A1112,A1112,$H$5:$H$5))</f>
        <v/>
      </c>
      <c r="H1112" s="60"/>
      <c r="I1112" s="60"/>
      <c r="J1112" s="60"/>
      <c r="K1112" s="60"/>
      <c r="L1112" s="62"/>
    </row>
    <row r="1113" spans="1:12" s="41" customFormat="1">
      <c r="A1113" s="66"/>
      <c r="B1113" s="64" t="str">
        <f>(IF(AND(ISBLANK(A1113)),"",VLOOKUP($A1113,Student_Registration!$B$5:$H$2000,2,0)))</f>
        <v/>
      </c>
      <c r="C1113" s="63" t="str">
        <f>IF(AND(ISBLANK(A1113)),"",VLOOKUP($A1113,Student_Registration!$B$5:$H$2000,3,0))</f>
        <v/>
      </c>
      <c r="D1113" s="65" t="str">
        <f>IF(AND(ISBLANK(A1113)),"",VLOOKUP($A1113,Student_Registration!$B$5:$H$2000,6,0))</f>
        <v/>
      </c>
      <c r="E1113" s="57" t="str">
        <f>IF(AND(ISBLANK(A1113)),"",VLOOKUP($A1113,Student_Registration!$B$5:$H$2000,4,0))</f>
        <v/>
      </c>
      <c r="F1113" s="63" t="str">
        <f>IF(AND(ISBLANK(A1113)),"",VLOOKUP($A1113,Student_Registration!$B$5:$H$2000,7,0))</f>
        <v/>
      </c>
      <c r="G1113" s="63" t="str">
        <f>IF(AND(ISBLANK(A1113)),"",VLOOKUP(A1113,Student_Registration!$B$5:$H$2000,7,0)-SUMIF($A$5:A1113,A1113,$H$5:$H$5))</f>
        <v/>
      </c>
      <c r="H1113" s="60"/>
      <c r="I1113" s="60"/>
      <c r="J1113" s="60"/>
      <c r="K1113" s="60"/>
      <c r="L1113" s="62"/>
    </row>
    <row r="1114" spans="1:12" s="41" customFormat="1">
      <c r="A1114" s="66"/>
      <c r="B1114" s="64" t="str">
        <f>(IF(AND(ISBLANK(A1114)),"",VLOOKUP($A1114,Student_Registration!$B$5:$H$2000,2,0)))</f>
        <v/>
      </c>
      <c r="C1114" s="63" t="str">
        <f>IF(AND(ISBLANK(A1114)),"",VLOOKUP($A1114,Student_Registration!$B$5:$H$2000,3,0))</f>
        <v/>
      </c>
      <c r="D1114" s="65" t="str">
        <f>IF(AND(ISBLANK(A1114)),"",VLOOKUP($A1114,Student_Registration!$B$5:$H$2000,6,0))</f>
        <v/>
      </c>
      <c r="E1114" s="57" t="str">
        <f>IF(AND(ISBLANK(A1114)),"",VLOOKUP($A1114,Student_Registration!$B$5:$H$2000,4,0))</f>
        <v/>
      </c>
      <c r="F1114" s="63" t="str">
        <f>IF(AND(ISBLANK(A1114)),"",VLOOKUP($A1114,Student_Registration!$B$5:$H$2000,7,0))</f>
        <v/>
      </c>
      <c r="G1114" s="63" t="str">
        <f>IF(AND(ISBLANK(A1114)),"",VLOOKUP(A1114,Student_Registration!$B$5:$H$2000,7,0)-SUMIF($A$5:A1114,A1114,$H$5:$H$5))</f>
        <v/>
      </c>
      <c r="H1114" s="60"/>
      <c r="I1114" s="60"/>
      <c r="J1114" s="60"/>
      <c r="K1114" s="60"/>
      <c r="L1114" s="62"/>
    </row>
    <row r="1115" spans="1:12" s="41" customFormat="1">
      <c r="A1115" s="66"/>
      <c r="B1115" s="64" t="str">
        <f>(IF(AND(ISBLANK(A1115)),"",VLOOKUP($A1115,Student_Registration!$B$5:$H$2000,2,0)))</f>
        <v/>
      </c>
      <c r="C1115" s="63" t="str">
        <f>IF(AND(ISBLANK(A1115)),"",VLOOKUP($A1115,Student_Registration!$B$5:$H$2000,3,0))</f>
        <v/>
      </c>
      <c r="D1115" s="65" t="str">
        <f>IF(AND(ISBLANK(A1115)),"",VLOOKUP($A1115,Student_Registration!$B$5:$H$2000,6,0))</f>
        <v/>
      </c>
      <c r="E1115" s="57" t="str">
        <f>IF(AND(ISBLANK(A1115)),"",VLOOKUP($A1115,Student_Registration!$B$5:$H$2000,4,0))</f>
        <v/>
      </c>
      <c r="F1115" s="63" t="str">
        <f>IF(AND(ISBLANK(A1115)),"",VLOOKUP($A1115,Student_Registration!$B$5:$H$2000,7,0))</f>
        <v/>
      </c>
      <c r="G1115" s="63" t="str">
        <f>IF(AND(ISBLANK(A1115)),"",VLOOKUP(A1115,Student_Registration!$B$5:$H$2000,7,0)-SUMIF($A$5:A1115,A1115,$H$5:$H$5))</f>
        <v/>
      </c>
      <c r="H1115" s="60"/>
      <c r="I1115" s="60"/>
      <c r="J1115" s="60"/>
      <c r="K1115" s="60"/>
      <c r="L1115" s="62"/>
    </row>
    <row r="1116" spans="1:12" s="41" customFormat="1">
      <c r="A1116" s="66"/>
      <c r="B1116" s="64" t="str">
        <f>(IF(AND(ISBLANK(A1116)),"",VLOOKUP($A1116,Student_Registration!$B$5:$H$2000,2,0)))</f>
        <v/>
      </c>
      <c r="C1116" s="63" t="str">
        <f>IF(AND(ISBLANK(A1116)),"",VLOOKUP($A1116,Student_Registration!$B$5:$H$2000,3,0))</f>
        <v/>
      </c>
      <c r="D1116" s="65" t="str">
        <f>IF(AND(ISBLANK(A1116)),"",VLOOKUP($A1116,Student_Registration!$B$5:$H$2000,6,0))</f>
        <v/>
      </c>
      <c r="E1116" s="57" t="str">
        <f>IF(AND(ISBLANK(A1116)),"",VLOOKUP($A1116,Student_Registration!$B$5:$H$2000,4,0))</f>
        <v/>
      </c>
      <c r="F1116" s="63" t="str">
        <f>IF(AND(ISBLANK(A1116)),"",VLOOKUP($A1116,Student_Registration!$B$5:$H$2000,7,0))</f>
        <v/>
      </c>
      <c r="G1116" s="63" t="str">
        <f>IF(AND(ISBLANK(A1116)),"",VLOOKUP(A1116,Student_Registration!$B$5:$H$2000,7,0)-SUMIF($A$5:A1116,A1116,$H$5:$H$5))</f>
        <v/>
      </c>
      <c r="H1116" s="60"/>
      <c r="I1116" s="60"/>
      <c r="J1116" s="60"/>
      <c r="K1116" s="60"/>
      <c r="L1116" s="62"/>
    </row>
    <row r="1117" spans="1:12" s="41" customFormat="1">
      <c r="A1117" s="66"/>
      <c r="B1117" s="64" t="str">
        <f>(IF(AND(ISBLANK(A1117)),"",VLOOKUP($A1117,Student_Registration!$B$5:$H$2000,2,0)))</f>
        <v/>
      </c>
      <c r="C1117" s="63" t="str">
        <f>IF(AND(ISBLANK(A1117)),"",VLOOKUP($A1117,Student_Registration!$B$5:$H$2000,3,0))</f>
        <v/>
      </c>
      <c r="D1117" s="65" t="str">
        <f>IF(AND(ISBLANK(A1117)),"",VLOOKUP($A1117,Student_Registration!$B$5:$H$2000,6,0))</f>
        <v/>
      </c>
      <c r="E1117" s="57" t="str">
        <f>IF(AND(ISBLANK(A1117)),"",VLOOKUP($A1117,Student_Registration!$B$5:$H$2000,4,0))</f>
        <v/>
      </c>
      <c r="F1117" s="63" t="str">
        <f>IF(AND(ISBLANK(A1117)),"",VLOOKUP($A1117,Student_Registration!$B$5:$H$2000,7,0))</f>
        <v/>
      </c>
      <c r="G1117" s="63" t="str">
        <f>IF(AND(ISBLANK(A1117)),"",VLOOKUP(A1117,Student_Registration!$B$5:$H$2000,7,0)-SUMIF($A$5:A1117,A1117,$H$5:$H$5))</f>
        <v/>
      </c>
      <c r="H1117" s="60"/>
      <c r="I1117" s="60"/>
      <c r="J1117" s="60"/>
      <c r="K1117" s="60"/>
      <c r="L1117" s="62"/>
    </row>
    <row r="1118" spans="1:12" s="41" customFormat="1">
      <c r="A1118" s="66"/>
      <c r="B1118" s="64" t="str">
        <f>(IF(AND(ISBLANK(A1118)),"",VLOOKUP($A1118,Student_Registration!$B$5:$H$2000,2,0)))</f>
        <v/>
      </c>
      <c r="C1118" s="63" t="str">
        <f>IF(AND(ISBLANK(A1118)),"",VLOOKUP($A1118,Student_Registration!$B$5:$H$2000,3,0))</f>
        <v/>
      </c>
      <c r="D1118" s="65" t="str">
        <f>IF(AND(ISBLANK(A1118)),"",VLOOKUP($A1118,Student_Registration!$B$5:$H$2000,6,0))</f>
        <v/>
      </c>
      <c r="E1118" s="57" t="str">
        <f>IF(AND(ISBLANK(A1118)),"",VLOOKUP($A1118,Student_Registration!$B$5:$H$2000,4,0))</f>
        <v/>
      </c>
      <c r="F1118" s="63" t="str">
        <f>IF(AND(ISBLANK(A1118)),"",VLOOKUP($A1118,Student_Registration!$B$5:$H$2000,7,0))</f>
        <v/>
      </c>
      <c r="G1118" s="63" t="str">
        <f>IF(AND(ISBLANK(A1118)),"",VLOOKUP(A1118,Student_Registration!$B$5:$H$2000,7,0)-SUMIF($A$5:A1118,A1118,$H$5:$H$5))</f>
        <v/>
      </c>
      <c r="H1118" s="60"/>
      <c r="I1118" s="60"/>
      <c r="J1118" s="60"/>
      <c r="K1118" s="60"/>
      <c r="L1118" s="62"/>
    </row>
    <row r="1119" spans="1:12" s="41" customFormat="1">
      <c r="A1119" s="66"/>
      <c r="B1119" s="64" t="str">
        <f>(IF(AND(ISBLANK(A1119)),"",VLOOKUP($A1119,Student_Registration!$B$5:$H$2000,2,0)))</f>
        <v/>
      </c>
      <c r="C1119" s="63" t="str">
        <f>IF(AND(ISBLANK(A1119)),"",VLOOKUP($A1119,Student_Registration!$B$5:$H$2000,3,0))</f>
        <v/>
      </c>
      <c r="D1119" s="65" t="str">
        <f>IF(AND(ISBLANK(A1119)),"",VLOOKUP($A1119,Student_Registration!$B$5:$H$2000,6,0))</f>
        <v/>
      </c>
      <c r="E1119" s="57" t="str">
        <f>IF(AND(ISBLANK(A1119)),"",VLOOKUP($A1119,Student_Registration!$B$5:$H$2000,4,0))</f>
        <v/>
      </c>
      <c r="F1119" s="63" t="str">
        <f>IF(AND(ISBLANK(A1119)),"",VLOOKUP($A1119,Student_Registration!$B$5:$H$2000,7,0))</f>
        <v/>
      </c>
      <c r="G1119" s="63" t="str">
        <f>IF(AND(ISBLANK(A1119)),"",VLOOKUP(A1119,Student_Registration!$B$5:$H$2000,7,0)-SUMIF($A$5:A1119,A1119,$H$5:$H$5))</f>
        <v/>
      </c>
      <c r="H1119" s="60"/>
      <c r="I1119" s="60"/>
      <c r="J1119" s="60"/>
      <c r="K1119" s="60"/>
      <c r="L1119" s="62"/>
    </row>
    <row r="1120" spans="1:12" s="41" customFormat="1">
      <c r="A1120" s="66"/>
      <c r="B1120" s="64" t="str">
        <f>(IF(AND(ISBLANK(A1120)),"",VLOOKUP($A1120,Student_Registration!$B$5:$H$2000,2,0)))</f>
        <v/>
      </c>
      <c r="C1120" s="63" t="str">
        <f>IF(AND(ISBLANK(A1120)),"",VLOOKUP($A1120,Student_Registration!$B$5:$H$2000,3,0))</f>
        <v/>
      </c>
      <c r="D1120" s="65" t="str">
        <f>IF(AND(ISBLANK(A1120)),"",VLOOKUP($A1120,Student_Registration!$B$5:$H$2000,6,0))</f>
        <v/>
      </c>
      <c r="E1120" s="57" t="str">
        <f>IF(AND(ISBLANK(A1120)),"",VLOOKUP($A1120,Student_Registration!$B$5:$H$2000,4,0))</f>
        <v/>
      </c>
      <c r="F1120" s="63" t="str">
        <f>IF(AND(ISBLANK(A1120)),"",VLOOKUP($A1120,Student_Registration!$B$5:$H$2000,7,0))</f>
        <v/>
      </c>
      <c r="G1120" s="63" t="str">
        <f>IF(AND(ISBLANK(A1120)),"",VLOOKUP(A1120,Student_Registration!$B$5:$H$2000,7,0)-SUMIF($A$5:A1120,A1120,$H$5:$H$5))</f>
        <v/>
      </c>
      <c r="H1120" s="60"/>
      <c r="I1120" s="60"/>
      <c r="J1120" s="60"/>
      <c r="K1120" s="60"/>
      <c r="L1120" s="62"/>
    </row>
    <row r="1121" spans="1:12" s="41" customFormat="1">
      <c r="A1121" s="66"/>
      <c r="B1121" s="64" t="str">
        <f>(IF(AND(ISBLANK(A1121)),"",VLOOKUP($A1121,Student_Registration!$B$5:$H$2000,2,0)))</f>
        <v/>
      </c>
      <c r="C1121" s="63" t="str">
        <f>IF(AND(ISBLANK(A1121)),"",VLOOKUP($A1121,Student_Registration!$B$5:$H$2000,3,0))</f>
        <v/>
      </c>
      <c r="D1121" s="65" t="str">
        <f>IF(AND(ISBLANK(A1121)),"",VLOOKUP($A1121,Student_Registration!$B$5:$H$2000,6,0))</f>
        <v/>
      </c>
      <c r="E1121" s="57" t="str">
        <f>IF(AND(ISBLANK(A1121)),"",VLOOKUP($A1121,Student_Registration!$B$5:$H$2000,4,0))</f>
        <v/>
      </c>
      <c r="F1121" s="63" t="str">
        <f>IF(AND(ISBLANK(A1121)),"",VLOOKUP($A1121,Student_Registration!$B$5:$H$2000,7,0))</f>
        <v/>
      </c>
      <c r="G1121" s="63" t="str">
        <f>IF(AND(ISBLANK(A1121)),"",VLOOKUP(A1121,Student_Registration!$B$5:$H$2000,7,0)-SUMIF($A$5:A1121,A1121,$H$5:$H$5))</f>
        <v/>
      </c>
      <c r="H1121" s="60"/>
      <c r="I1121" s="60"/>
      <c r="J1121" s="60"/>
      <c r="K1121" s="60"/>
      <c r="L1121" s="62"/>
    </row>
    <row r="1122" spans="1:12" s="41" customFormat="1">
      <c r="A1122" s="66"/>
      <c r="B1122" s="64" t="str">
        <f>(IF(AND(ISBLANK(A1122)),"",VLOOKUP($A1122,Student_Registration!$B$5:$H$2000,2,0)))</f>
        <v/>
      </c>
      <c r="C1122" s="63" t="str">
        <f>IF(AND(ISBLANK(A1122)),"",VLOOKUP($A1122,Student_Registration!$B$5:$H$2000,3,0))</f>
        <v/>
      </c>
      <c r="D1122" s="65" t="str">
        <f>IF(AND(ISBLANK(A1122)),"",VLOOKUP($A1122,Student_Registration!$B$5:$H$2000,6,0))</f>
        <v/>
      </c>
      <c r="E1122" s="57" t="str">
        <f>IF(AND(ISBLANK(A1122)),"",VLOOKUP($A1122,Student_Registration!$B$5:$H$2000,4,0))</f>
        <v/>
      </c>
      <c r="F1122" s="63" t="str">
        <f>IF(AND(ISBLANK(A1122)),"",VLOOKUP($A1122,Student_Registration!$B$5:$H$2000,7,0))</f>
        <v/>
      </c>
      <c r="G1122" s="63" t="str">
        <f>IF(AND(ISBLANK(A1122)),"",VLOOKUP(A1122,Student_Registration!$B$5:$H$2000,7,0)-SUMIF($A$5:A1122,A1122,$H$5:$H$5))</f>
        <v/>
      </c>
      <c r="H1122" s="60"/>
      <c r="I1122" s="60"/>
      <c r="J1122" s="60"/>
      <c r="K1122" s="60"/>
      <c r="L1122" s="62"/>
    </row>
    <row r="1123" spans="1:12" s="41" customFormat="1">
      <c r="A1123" s="66"/>
      <c r="B1123" s="64" t="str">
        <f>(IF(AND(ISBLANK(A1123)),"",VLOOKUP($A1123,Student_Registration!$B$5:$H$2000,2,0)))</f>
        <v/>
      </c>
      <c r="C1123" s="63" t="str">
        <f>IF(AND(ISBLANK(A1123)),"",VLOOKUP($A1123,Student_Registration!$B$5:$H$2000,3,0))</f>
        <v/>
      </c>
      <c r="D1123" s="65" t="str">
        <f>IF(AND(ISBLANK(A1123)),"",VLOOKUP($A1123,Student_Registration!$B$5:$H$2000,6,0))</f>
        <v/>
      </c>
      <c r="E1123" s="57" t="str">
        <f>IF(AND(ISBLANK(A1123)),"",VLOOKUP($A1123,Student_Registration!$B$5:$H$2000,4,0))</f>
        <v/>
      </c>
      <c r="F1123" s="63" t="str">
        <f>IF(AND(ISBLANK(A1123)),"",VLOOKUP($A1123,Student_Registration!$B$5:$H$2000,7,0))</f>
        <v/>
      </c>
      <c r="G1123" s="63" t="str">
        <f>IF(AND(ISBLANK(A1123)),"",VLOOKUP(A1123,Student_Registration!$B$5:$H$2000,7,0)-SUMIF($A$5:A1123,A1123,$H$5:$H$5))</f>
        <v/>
      </c>
      <c r="H1123" s="60"/>
      <c r="I1123" s="60"/>
      <c r="J1123" s="60"/>
      <c r="K1123" s="60"/>
      <c r="L1123" s="62"/>
    </row>
    <row r="1124" spans="1:12" s="41" customFormat="1">
      <c r="A1124" s="66"/>
      <c r="B1124" s="64" t="str">
        <f>(IF(AND(ISBLANK(A1124)),"",VLOOKUP($A1124,Student_Registration!$B$5:$H$2000,2,0)))</f>
        <v/>
      </c>
      <c r="C1124" s="63" t="str">
        <f>IF(AND(ISBLANK(A1124)),"",VLOOKUP($A1124,Student_Registration!$B$5:$H$2000,3,0))</f>
        <v/>
      </c>
      <c r="D1124" s="65" t="str">
        <f>IF(AND(ISBLANK(A1124)),"",VLOOKUP($A1124,Student_Registration!$B$5:$H$2000,6,0))</f>
        <v/>
      </c>
      <c r="E1124" s="57" t="str">
        <f>IF(AND(ISBLANK(A1124)),"",VLOOKUP($A1124,Student_Registration!$B$5:$H$2000,4,0))</f>
        <v/>
      </c>
      <c r="F1124" s="63" t="str">
        <f>IF(AND(ISBLANK(A1124)),"",VLOOKUP($A1124,Student_Registration!$B$5:$H$2000,7,0))</f>
        <v/>
      </c>
      <c r="G1124" s="63" t="str">
        <f>IF(AND(ISBLANK(A1124)),"",VLOOKUP(A1124,Student_Registration!$B$5:$H$2000,7,0)-SUMIF($A$5:A1124,A1124,$H$5:$H$5))</f>
        <v/>
      </c>
      <c r="H1124" s="60"/>
      <c r="I1124" s="60"/>
      <c r="J1124" s="60"/>
      <c r="K1124" s="60"/>
      <c r="L1124" s="62"/>
    </row>
    <row r="1125" spans="1:12" s="41" customFormat="1">
      <c r="A1125" s="66"/>
      <c r="B1125" s="64" t="str">
        <f>(IF(AND(ISBLANK(A1125)),"",VLOOKUP($A1125,Student_Registration!$B$5:$H$2000,2,0)))</f>
        <v/>
      </c>
      <c r="C1125" s="63" t="str">
        <f>IF(AND(ISBLANK(A1125)),"",VLOOKUP($A1125,Student_Registration!$B$5:$H$2000,3,0))</f>
        <v/>
      </c>
      <c r="D1125" s="65" t="str">
        <f>IF(AND(ISBLANK(A1125)),"",VLOOKUP($A1125,Student_Registration!$B$5:$H$2000,6,0))</f>
        <v/>
      </c>
      <c r="E1125" s="57" t="str">
        <f>IF(AND(ISBLANK(A1125)),"",VLOOKUP($A1125,Student_Registration!$B$5:$H$2000,4,0))</f>
        <v/>
      </c>
      <c r="F1125" s="63" t="str">
        <f>IF(AND(ISBLANK(A1125)),"",VLOOKUP($A1125,Student_Registration!$B$5:$H$2000,7,0))</f>
        <v/>
      </c>
      <c r="G1125" s="63" t="str">
        <f>IF(AND(ISBLANK(A1125)),"",VLOOKUP(A1125,Student_Registration!$B$5:$H$2000,7,0)-SUMIF($A$5:A1125,A1125,$H$5:$H$5))</f>
        <v/>
      </c>
      <c r="H1125" s="60"/>
      <c r="I1125" s="60"/>
      <c r="J1125" s="60"/>
      <c r="K1125" s="60"/>
      <c r="L1125" s="62"/>
    </row>
    <row r="1126" spans="1:12" s="41" customFormat="1">
      <c r="A1126" s="66"/>
      <c r="B1126" s="64" t="str">
        <f>(IF(AND(ISBLANK(A1126)),"",VLOOKUP($A1126,Student_Registration!$B$5:$H$2000,2,0)))</f>
        <v/>
      </c>
      <c r="C1126" s="63" t="str">
        <f>IF(AND(ISBLANK(A1126)),"",VLOOKUP($A1126,Student_Registration!$B$5:$H$2000,3,0))</f>
        <v/>
      </c>
      <c r="D1126" s="65" t="str">
        <f>IF(AND(ISBLANK(A1126)),"",VLOOKUP($A1126,Student_Registration!$B$5:$H$2000,6,0))</f>
        <v/>
      </c>
      <c r="E1126" s="57" t="str">
        <f>IF(AND(ISBLANK(A1126)),"",VLOOKUP($A1126,Student_Registration!$B$5:$H$2000,4,0))</f>
        <v/>
      </c>
      <c r="F1126" s="63" t="str">
        <f>IF(AND(ISBLANK(A1126)),"",VLOOKUP($A1126,Student_Registration!$B$5:$H$2000,7,0))</f>
        <v/>
      </c>
      <c r="G1126" s="63" t="str">
        <f>IF(AND(ISBLANK(A1126)),"",VLOOKUP(A1126,Student_Registration!$B$5:$H$2000,7,0)-SUMIF($A$5:A1126,A1126,$H$5:$H$5))</f>
        <v/>
      </c>
      <c r="H1126" s="60"/>
      <c r="I1126" s="60"/>
      <c r="J1126" s="60"/>
      <c r="K1126" s="60"/>
      <c r="L1126" s="62"/>
    </row>
    <row r="1127" spans="1:12" s="41" customFormat="1">
      <c r="A1127" s="66"/>
      <c r="B1127" s="64" t="str">
        <f>(IF(AND(ISBLANK(A1127)),"",VLOOKUP($A1127,Student_Registration!$B$5:$H$2000,2,0)))</f>
        <v/>
      </c>
      <c r="C1127" s="63" t="str">
        <f>IF(AND(ISBLANK(A1127)),"",VLOOKUP($A1127,Student_Registration!$B$5:$H$2000,3,0))</f>
        <v/>
      </c>
      <c r="D1127" s="65" t="str">
        <f>IF(AND(ISBLANK(A1127)),"",VLOOKUP($A1127,Student_Registration!$B$5:$H$2000,6,0))</f>
        <v/>
      </c>
      <c r="E1127" s="57" t="str">
        <f>IF(AND(ISBLANK(A1127)),"",VLOOKUP($A1127,Student_Registration!$B$5:$H$2000,4,0))</f>
        <v/>
      </c>
      <c r="F1127" s="63" t="str">
        <f>IF(AND(ISBLANK(A1127)),"",VLOOKUP($A1127,Student_Registration!$B$5:$H$2000,7,0))</f>
        <v/>
      </c>
      <c r="G1127" s="63" t="str">
        <f>IF(AND(ISBLANK(A1127)),"",VLOOKUP(A1127,Student_Registration!$B$5:$H$2000,7,0)-SUMIF($A$5:A1127,A1127,$H$5:$H$5))</f>
        <v/>
      </c>
      <c r="H1127" s="60"/>
      <c r="I1127" s="60"/>
      <c r="J1127" s="60"/>
      <c r="K1127" s="60"/>
      <c r="L1127" s="62"/>
    </row>
    <row r="1128" spans="1:12" s="41" customFormat="1">
      <c r="A1128" s="66"/>
      <c r="B1128" s="64" t="str">
        <f>(IF(AND(ISBLANK(A1128)),"",VLOOKUP($A1128,Student_Registration!$B$5:$H$2000,2,0)))</f>
        <v/>
      </c>
      <c r="C1128" s="63" t="str">
        <f>IF(AND(ISBLANK(A1128)),"",VLOOKUP($A1128,Student_Registration!$B$5:$H$2000,3,0))</f>
        <v/>
      </c>
      <c r="D1128" s="65" t="str">
        <f>IF(AND(ISBLANK(A1128)),"",VLOOKUP($A1128,Student_Registration!$B$5:$H$2000,6,0))</f>
        <v/>
      </c>
      <c r="E1128" s="57" t="str">
        <f>IF(AND(ISBLANK(A1128)),"",VLOOKUP($A1128,Student_Registration!$B$5:$H$2000,4,0))</f>
        <v/>
      </c>
      <c r="F1128" s="63" t="str">
        <f>IF(AND(ISBLANK(A1128)),"",VLOOKUP($A1128,Student_Registration!$B$5:$H$2000,7,0))</f>
        <v/>
      </c>
      <c r="G1128" s="63" t="str">
        <f>IF(AND(ISBLANK(A1128)),"",VLOOKUP(A1128,Student_Registration!$B$5:$H$2000,7,0)-SUMIF($A$5:A1128,A1128,$H$5:$H$5))</f>
        <v/>
      </c>
      <c r="H1128" s="60"/>
      <c r="I1128" s="60"/>
      <c r="J1128" s="60"/>
      <c r="K1128" s="60"/>
      <c r="L1128" s="62"/>
    </row>
    <row r="1129" spans="1:12" s="41" customFormat="1">
      <c r="A1129" s="66"/>
      <c r="B1129" s="64" t="str">
        <f>(IF(AND(ISBLANK(A1129)),"",VLOOKUP($A1129,Student_Registration!$B$5:$H$2000,2,0)))</f>
        <v/>
      </c>
      <c r="C1129" s="63" t="str">
        <f>IF(AND(ISBLANK(A1129)),"",VLOOKUP($A1129,Student_Registration!$B$5:$H$2000,3,0))</f>
        <v/>
      </c>
      <c r="D1129" s="65" t="str">
        <f>IF(AND(ISBLANK(A1129)),"",VLOOKUP($A1129,Student_Registration!$B$5:$H$2000,6,0))</f>
        <v/>
      </c>
      <c r="E1129" s="57" t="str">
        <f>IF(AND(ISBLANK(A1129)),"",VLOOKUP($A1129,Student_Registration!$B$5:$H$2000,4,0))</f>
        <v/>
      </c>
      <c r="F1129" s="63" t="str">
        <f>IF(AND(ISBLANK(A1129)),"",VLOOKUP($A1129,Student_Registration!$B$5:$H$2000,7,0))</f>
        <v/>
      </c>
      <c r="G1129" s="63" t="str">
        <f>IF(AND(ISBLANK(A1129)),"",VLOOKUP(A1129,Student_Registration!$B$5:$H$2000,7,0)-SUMIF($A$5:A1129,A1129,$H$5:$H$5))</f>
        <v/>
      </c>
      <c r="H1129" s="60"/>
      <c r="I1129" s="60"/>
      <c r="J1129" s="60"/>
      <c r="K1129" s="60"/>
      <c r="L1129" s="62"/>
    </row>
    <row r="1130" spans="1:12" s="41" customFormat="1">
      <c r="A1130" s="66"/>
      <c r="B1130" s="64" t="str">
        <f>(IF(AND(ISBLANK(A1130)),"",VLOOKUP($A1130,Student_Registration!$B$5:$H$2000,2,0)))</f>
        <v/>
      </c>
      <c r="C1130" s="63" t="str">
        <f>IF(AND(ISBLANK(A1130)),"",VLOOKUP($A1130,Student_Registration!$B$5:$H$2000,3,0))</f>
        <v/>
      </c>
      <c r="D1130" s="65" t="str">
        <f>IF(AND(ISBLANK(A1130)),"",VLOOKUP($A1130,Student_Registration!$B$5:$H$2000,6,0))</f>
        <v/>
      </c>
      <c r="E1130" s="57" t="str">
        <f>IF(AND(ISBLANK(A1130)),"",VLOOKUP($A1130,Student_Registration!$B$5:$H$2000,4,0))</f>
        <v/>
      </c>
      <c r="F1130" s="63" t="str">
        <f>IF(AND(ISBLANK(A1130)),"",VLOOKUP($A1130,Student_Registration!$B$5:$H$2000,7,0))</f>
        <v/>
      </c>
      <c r="G1130" s="63" t="str">
        <f>IF(AND(ISBLANK(A1130)),"",VLOOKUP(A1130,Student_Registration!$B$5:$H$2000,7,0)-SUMIF($A$5:A1130,A1130,$H$5:$H$5))</f>
        <v/>
      </c>
      <c r="H1130" s="60"/>
      <c r="I1130" s="60"/>
      <c r="J1130" s="60"/>
      <c r="K1130" s="60"/>
      <c r="L1130" s="62"/>
    </row>
    <row r="1131" spans="1:12" s="41" customFormat="1">
      <c r="A1131" s="66"/>
      <c r="B1131" s="64" t="str">
        <f>(IF(AND(ISBLANK(A1131)),"",VLOOKUP($A1131,Student_Registration!$B$5:$H$2000,2,0)))</f>
        <v/>
      </c>
      <c r="C1131" s="63" t="str">
        <f>IF(AND(ISBLANK(A1131)),"",VLOOKUP($A1131,Student_Registration!$B$5:$H$2000,3,0))</f>
        <v/>
      </c>
      <c r="D1131" s="65" t="str">
        <f>IF(AND(ISBLANK(A1131)),"",VLOOKUP($A1131,Student_Registration!$B$5:$H$2000,6,0))</f>
        <v/>
      </c>
      <c r="E1131" s="57" t="str">
        <f>IF(AND(ISBLANK(A1131)),"",VLOOKUP($A1131,Student_Registration!$B$5:$H$2000,4,0))</f>
        <v/>
      </c>
      <c r="F1131" s="63" t="str">
        <f>IF(AND(ISBLANK(A1131)),"",VLOOKUP($A1131,Student_Registration!$B$5:$H$2000,7,0))</f>
        <v/>
      </c>
      <c r="G1131" s="63" t="str">
        <f>IF(AND(ISBLANK(A1131)),"",VLOOKUP(A1131,Student_Registration!$B$5:$H$2000,7,0)-SUMIF($A$5:A1131,A1131,$H$5:$H$5))</f>
        <v/>
      </c>
      <c r="H1131" s="60"/>
      <c r="I1131" s="60"/>
      <c r="J1131" s="60"/>
      <c r="K1131" s="60"/>
      <c r="L1131" s="62"/>
    </row>
    <row r="1132" spans="1:12" s="41" customFormat="1">
      <c r="A1132" s="66"/>
      <c r="B1132" s="64" t="str">
        <f>(IF(AND(ISBLANK(A1132)),"",VLOOKUP($A1132,Student_Registration!$B$5:$H$2000,2,0)))</f>
        <v/>
      </c>
      <c r="C1132" s="63" t="str">
        <f>IF(AND(ISBLANK(A1132)),"",VLOOKUP($A1132,Student_Registration!$B$5:$H$2000,3,0))</f>
        <v/>
      </c>
      <c r="D1132" s="65" t="str">
        <f>IF(AND(ISBLANK(A1132)),"",VLOOKUP($A1132,Student_Registration!$B$5:$H$2000,6,0))</f>
        <v/>
      </c>
      <c r="E1132" s="57" t="str">
        <f>IF(AND(ISBLANK(A1132)),"",VLOOKUP($A1132,Student_Registration!$B$5:$H$2000,4,0))</f>
        <v/>
      </c>
      <c r="F1132" s="63" t="str">
        <f>IF(AND(ISBLANK(A1132)),"",VLOOKUP($A1132,Student_Registration!$B$5:$H$2000,7,0))</f>
        <v/>
      </c>
      <c r="G1132" s="63" t="str">
        <f>IF(AND(ISBLANK(A1132)),"",VLOOKUP(A1132,Student_Registration!$B$5:$H$2000,7,0)-SUMIF($A$5:A1132,A1132,$H$5:$H$5))</f>
        <v/>
      </c>
      <c r="H1132" s="60"/>
      <c r="I1132" s="60"/>
      <c r="J1132" s="60"/>
      <c r="K1132" s="60"/>
      <c r="L1132" s="62"/>
    </row>
    <row r="1133" spans="1:12" s="41" customFormat="1">
      <c r="A1133" s="66"/>
      <c r="B1133" s="64" t="str">
        <f>(IF(AND(ISBLANK(A1133)),"",VLOOKUP($A1133,Student_Registration!$B$5:$H$2000,2,0)))</f>
        <v/>
      </c>
      <c r="C1133" s="63" t="str">
        <f>IF(AND(ISBLANK(A1133)),"",VLOOKUP($A1133,Student_Registration!$B$5:$H$2000,3,0))</f>
        <v/>
      </c>
      <c r="D1133" s="65" t="str">
        <f>IF(AND(ISBLANK(A1133)),"",VLOOKUP($A1133,Student_Registration!$B$5:$H$2000,6,0))</f>
        <v/>
      </c>
      <c r="E1133" s="57" t="str">
        <f>IF(AND(ISBLANK(A1133)),"",VLOOKUP($A1133,Student_Registration!$B$5:$H$2000,4,0))</f>
        <v/>
      </c>
      <c r="F1133" s="63" t="str">
        <f>IF(AND(ISBLANK(A1133)),"",VLOOKUP($A1133,Student_Registration!$B$5:$H$2000,7,0))</f>
        <v/>
      </c>
      <c r="G1133" s="63" t="str">
        <f>IF(AND(ISBLANK(A1133)),"",VLOOKUP(A1133,Student_Registration!$B$5:$H$2000,7,0)-SUMIF($A$5:A1133,A1133,$H$5:$H$5))</f>
        <v/>
      </c>
      <c r="H1133" s="60"/>
      <c r="I1133" s="60"/>
      <c r="J1133" s="60"/>
      <c r="K1133" s="60"/>
      <c r="L1133" s="62"/>
    </row>
    <row r="1134" spans="1:12" s="41" customFormat="1">
      <c r="A1134" s="66"/>
      <c r="B1134" s="64" t="str">
        <f>(IF(AND(ISBLANK(A1134)),"",VLOOKUP($A1134,Student_Registration!$B$5:$H$2000,2,0)))</f>
        <v/>
      </c>
      <c r="C1134" s="63" t="str">
        <f>IF(AND(ISBLANK(A1134)),"",VLOOKUP($A1134,Student_Registration!$B$5:$H$2000,3,0))</f>
        <v/>
      </c>
      <c r="D1134" s="65" t="str">
        <f>IF(AND(ISBLANK(A1134)),"",VLOOKUP($A1134,Student_Registration!$B$5:$H$2000,6,0))</f>
        <v/>
      </c>
      <c r="E1134" s="57" t="str">
        <f>IF(AND(ISBLANK(A1134)),"",VLOOKUP($A1134,Student_Registration!$B$5:$H$2000,4,0))</f>
        <v/>
      </c>
      <c r="F1134" s="63" t="str">
        <f>IF(AND(ISBLANK(A1134)),"",VLOOKUP($A1134,Student_Registration!$B$5:$H$2000,7,0))</f>
        <v/>
      </c>
      <c r="G1134" s="63" t="str">
        <f>IF(AND(ISBLANK(A1134)),"",VLOOKUP(A1134,Student_Registration!$B$5:$H$2000,7,0)-SUMIF($A$5:A1134,A1134,$H$5:$H$5))</f>
        <v/>
      </c>
      <c r="H1134" s="60"/>
      <c r="I1134" s="60"/>
      <c r="J1134" s="60"/>
      <c r="K1134" s="60"/>
      <c r="L1134" s="62"/>
    </row>
    <row r="1135" spans="1:12" s="41" customFormat="1">
      <c r="A1135" s="66"/>
      <c r="B1135" s="64" t="str">
        <f>(IF(AND(ISBLANK(A1135)),"",VLOOKUP($A1135,Student_Registration!$B$5:$H$2000,2,0)))</f>
        <v/>
      </c>
      <c r="C1135" s="63" t="str">
        <f>IF(AND(ISBLANK(A1135)),"",VLOOKUP($A1135,Student_Registration!$B$5:$H$2000,3,0))</f>
        <v/>
      </c>
      <c r="D1135" s="65" t="str">
        <f>IF(AND(ISBLANK(A1135)),"",VLOOKUP($A1135,Student_Registration!$B$5:$H$2000,6,0))</f>
        <v/>
      </c>
      <c r="E1135" s="57" t="str">
        <f>IF(AND(ISBLANK(A1135)),"",VLOOKUP($A1135,Student_Registration!$B$5:$H$2000,4,0))</f>
        <v/>
      </c>
      <c r="F1135" s="63" t="str">
        <f>IF(AND(ISBLANK(A1135)),"",VLOOKUP($A1135,Student_Registration!$B$5:$H$2000,7,0))</f>
        <v/>
      </c>
      <c r="G1135" s="63" t="str">
        <f>IF(AND(ISBLANK(A1135)),"",VLOOKUP(A1135,Student_Registration!$B$5:$H$2000,7,0)-SUMIF($A$5:A1135,A1135,$H$5:$H$5))</f>
        <v/>
      </c>
      <c r="H1135" s="60"/>
      <c r="I1135" s="60"/>
      <c r="J1135" s="60"/>
      <c r="K1135" s="60"/>
      <c r="L1135" s="62"/>
    </row>
    <row r="1136" spans="1:12" s="41" customFormat="1">
      <c r="A1136" s="66"/>
      <c r="B1136" s="64" t="str">
        <f>(IF(AND(ISBLANK(A1136)),"",VLOOKUP($A1136,Student_Registration!$B$5:$H$2000,2,0)))</f>
        <v/>
      </c>
      <c r="C1136" s="63" t="str">
        <f>IF(AND(ISBLANK(A1136)),"",VLOOKUP($A1136,Student_Registration!$B$5:$H$2000,3,0))</f>
        <v/>
      </c>
      <c r="D1136" s="65" t="str">
        <f>IF(AND(ISBLANK(A1136)),"",VLOOKUP($A1136,Student_Registration!$B$5:$H$2000,6,0))</f>
        <v/>
      </c>
      <c r="E1136" s="57" t="str">
        <f>IF(AND(ISBLANK(A1136)),"",VLOOKUP($A1136,Student_Registration!$B$5:$H$2000,4,0))</f>
        <v/>
      </c>
      <c r="F1136" s="63" t="str">
        <f>IF(AND(ISBLANK(A1136)),"",VLOOKUP($A1136,Student_Registration!$B$5:$H$2000,7,0))</f>
        <v/>
      </c>
      <c r="G1136" s="63" t="str">
        <f>IF(AND(ISBLANK(A1136)),"",VLOOKUP(A1136,Student_Registration!$B$5:$H$2000,7,0)-SUMIF($A$5:A1136,A1136,$H$5:$H$5))</f>
        <v/>
      </c>
      <c r="H1136" s="60"/>
      <c r="I1136" s="60"/>
      <c r="J1136" s="60"/>
      <c r="K1136" s="60"/>
      <c r="L1136" s="62"/>
    </row>
    <row r="1137" spans="1:12" s="41" customFormat="1">
      <c r="A1137" s="66"/>
      <c r="B1137" s="64" t="str">
        <f>(IF(AND(ISBLANK(A1137)),"",VLOOKUP($A1137,Student_Registration!$B$5:$H$2000,2,0)))</f>
        <v/>
      </c>
      <c r="C1137" s="63" t="str">
        <f>IF(AND(ISBLANK(A1137)),"",VLOOKUP($A1137,Student_Registration!$B$5:$H$2000,3,0))</f>
        <v/>
      </c>
      <c r="D1137" s="65" t="str">
        <f>IF(AND(ISBLANK(A1137)),"",VLOOKUP($A1137,Student_Registration!$B$5:$H$2000,6,0))</f>
        <v/>
      </c>
      <c r="E1137" s="57" t="str">
        <f>IF(AND(ISBLANK(A1137)),"",VLOOKUP($A1137,Student_Registration!$B$5:$H$2000,4,0))</f>
        <v/>
      </c>
      <c r="F1137" s="63" t="str">
        <f>IF(AND(ISBLANK(A1137)),"",VLOOKUP($A1137,Student_Registration!$B$5:$H$2000,7,0))</f>
        <v/>
      </c>
      <c r="G1137" s="63" t="str">
        <f>IF(AND(ISBLANK(A1137)),"",VLOOKUP(A1137,Student_Registration!$B$5:$H$2000,7,0)-SUMIF($A$5:A1137,A1137,$H$5:$H$5))</f>
        <v/>
      </c>
      <c r="H1137" s="60"/>
      <c r="I1137" s="60"/>
      <c r="J1137" s="60"/>
      <c r="K1137" s="60"/>
      <c r="L1137" s="62"/>
    </row>
    <row r="1138" spans="1:12" s="41" customFormat="1">
      <c r="A1138" s="66"/>
      <c r="B1138" s="64" t="str">
        <f>(IF(AND(ISBLANK(A1138)),"",VLOOKUP($A1138,Student_Registration!$B$5:$H$2000,2,0)))</f>
        <v/>
      </c>
      <c r="C1138" s="63" t="str">
        <f>IF(AND(ISBLANK(A1138)),"",VLOOKUP($A1138,Student_Registration!$B$5:$H$2000,3,0))</f>
        <v/>
      </c>
      <c r="D1138" s="65" t="str">
        <f>IF(AND(ISBLANK(A1138)),"",VLOOKUP($A1138,Student_Registration!$B$5:$H$2000,6,0))</f>
        <v/>
      </c>
      <c r="E1138" s="57" t="str">
        <f>IF(AND(ISBLANK(A1138)),"",VLOOKUP($A1138,Student_Registration!$B$5:$H$2000,4,0))</f>
        <v/>
      </c>
      <c r="F1138" s="63" t="str">
        <f>IF(AND(ISBLANK(A1138)),"",VLOOKUP($A1138,Student_Registration!$B$5:$H$2000,7,0))</f>
        <v/>
      </c>
      <c r="G1138" s="63" t="str">
        <f>IF(AND(ISBLANK(A1138)),"",VLOOKUP(A1138,Student_Registration!$B$5:$H$2000,7,0)-SUMIF($A$5:A1138,A1138,$H$5:$H$5))</f>
        <v/>
      </c>
      <c r="H1138" s="60"/>
      <c r="I1138" s="60"/>
      <c r="J1138" s="60"/>
      <c r="K1138" s="60"/>
      <c r="L1138" s="62"/>
    </row>
    <row r="1139" spans="1:12" s="41" customFormat="1">
      <c r="A1139" s="66"/>
      <c r="B1139" s="64" t="str">
        <f>(IF(AND(ISBLANK(A1139)),"",VLOOKUP($A1139,Student_Registration!$B$5:$H$2000,2,0)))</f>
        <v/>
      </c>
      <c r="C1139" s="63" t="str">
        <f>IF(AND(ISBLANK(A1139)),"",VLOOKUP($A1139,Student_Registration!$B$5:$H$2000,3,0))</f>
        <v/>
      </c>
      <c r="D1139" s="65" t="str">
        <f>IF(AND(ISBLANK(A1139)),"",VLOOKUP($A1139,Student_Registration!$B$5:$H$2000,6,0))</f>
        <v/>
      </c>
      <c r="E1139" s="57" t="str">
        <f>IF(AND(ISBLANK(A1139)),"",VLOOKUP($A1139,Student_Registration!$B$5:$H$2000,4,0))</f>
        <v/>
      </c>
      <c r="F1139" s="63" t="str">
        <f>IF(AND(ISBLANK(A1139)),"",VLOOKUP($A1139,Student_Registration!$B$5:$H$2000,7,0))</f>
        <v/>
      </c>
      <c r="G1139" s="63" t="str">
        <f>IF(AND(ISBLANK(A1139)),"",VLOOKUP(A1139,Student_Registration!$B$5:$H$2000,7,0)-SUMIF($A$5:A1139,A1139,$H$5:$H$5))</f>
        <v/>
      </c>
      <c r="H1139" s="60"/>
      <c r="I1139" s="60"/>
      <c r="J1139" s="60"/>
      <c r="K1139" s="60"/>
      <c r="L1139" s="62"/>
    </row>
    <row r="1140" spans="1:12" s="41" customFormat="1">
      <c r="A1140" s="66"/>
      <c r="B1140" s="64" t="str">
        <f>(IF(AND(ISBLANK(A1140)),"",VLOOKUP($A1140,Student_Registration!$B$5:$H$2000,2,0)))</f>
        <v/>
      </c>
      <c r="C1140" s="63" t="str">
        <f>IF(AND(ISBLANK(A1140)),"",VLOOKUP($A1140,Student_Registration!$B$5:$H$2000,3,0))</f>
        <v/>
      </c>
      <c r="D1140" s="65" t="str">
        <f>IF(AND(ISBLANK(A1140)),"",VLOOKUP($A1140,Student_Registration!$B$5:$H$2000,6,0))</f>
        <v/>
      </c>
      <c r="E1140" s="57" t="str">
        <f>IF(AND(ISBLANK(A1140)),"",VLOOKUP($A1140,Student_Registration!$B$5:$H$2000,4,0))</f>
        <v/>
      </c>
      <c r="F1140" s="63" t="str">
        <f>IF(AND(ISBLANK(A1140)),"",VLOOKUP($A1140,Student_Registration!$B$5:$H$2000,7,0))</f>
        <v/>
      </c>
      <c r="G1140" s="63" t="str">
        <f>IF(AND(ISBLANK(A1140)),"",VLOOKUP(A1140,Student_Registration!$B$5:$H$2000,7,0)-SUMIF($A$5:A1140,A1140,$H$5:$H$5))</f>
        <v/>
      </c>
      <c r="H1140" s="60"/>
      <c r="I1140" s="60"/>
      <c r="J1140" s="60"/>
      <c r="K1140" s="60"/>
      <c r="L1140" s="62"/>
    </row>
    <row r="1141" spans="1:12" s="41" customFormat="1">
      <c r="A1141" s="66"/>
      <c r="B1141" s="64" t="str">
        <f>(IF(AND(ISBLANK(A1141)),"",VLOOKUP($A1141,Student_Registration!$B$5:$H$2000,2,0)))</f>
        <v/>
      </c>
      <c r="C1141" s="63" t="str">
        <f>IF(AND(ISBLANK(A1141)),"",VLOOKUP($A1141,Student_Registration!$B$5:$H$2000,3,0))</f>
        <v/>
      </c>
      <c r="D1141" s="65" t="str">
        <f>IF(AND(ISBLANK(A1141)),"",VLOOKUP($A1141,Student_Registration!$B$5:$H$2000,6,0))</f>
        <v/>
      </c>
      <c r="E1141" s="57" t="str">
        <f>IF(AND(ISBLANK(A1141)),"",VLOOKUP($A1141,Student_Registration!$B$5:$H$2000,4,0))</f>
        <v/>
      </c>
      <c r="F1141" s="63" t="str">
        <f>IF(AND(ISBLANK(A1141)),"",VLOOKUP($A1141,Student_Registration!$B$5:$H$2000,7,0))</f>
        <v/>
      </c>
      <c r="G1141" s="63" t="str">
        <f>IF(AND(ISBLANK(A1141)),"",VLOOKUP(A1141,Student_Registration!$B$5:$H$2000,7,0)-SUMIF($A$5:A1141,A1141,$H$5:$H$5))</f>
        <v/>
      </c>
      <c r="H1141" s="60"/>
      <c r="I1141" s="60"/>
      <c r="J1141" s="60"/>
      <c r="K1141" s="60"/>
      <c r="L1141" s="62"/>
    </row>
    <row r="1142" spans="1:12" s="41" customFormat="1">
      <c r="A1142" s="66"/>
      <c r="B1142" s="64" t="str">
        <f>(IF(AND(ISBLANK(A1142)),"",VLOOKUP($A1142,Student_Registration!$B$5:$H$2000,2,0)))</f>
        <v/>
      </c>
      <c r="C1142" s="63" t="str">
        <f>IF(AND(ISBLANK(A1142)),"",VLOOKUP($A1142,Student_Registration!$B$5:$H$2000,3,0))</f>
        <v/>
      </c>
      <c r="D1142" s="65" t="str">
        <f>IF(AND(ISBLANK(A1142)),"",VLOOKUP($A1142,Student_Registration!$B$5:$H$2000,6,0))</f>
        <v/>
      </c>
      <c r="E1142" s="57" t="str">
        <f>IF(AND(ISBLANK(A1142)),"",VLOOKUP($A1142,Student_Registration!$B$5:$H$2000,4,0))</f>
        <v/>
      </c>
      <c r="F1142" s="63" t="str">
        <f>IF(AND(ISBLANK(A1142)),"",VLOOKUP($A1142,Student_Registration!$B$5:$H$2000,7,0))</f>
        <v/>
      </c>
      <c r="G1142" s="63" t="str">
        <f>IF(AND(ISBLANK(A1142)),"",VLOOKUP(A1142,Student_Registration!$B$5:$H$2000,7,0)-SUMIF($A$5:A1142,A1142,$H$5:$H$5))</f>
        <v/>
      </c>
      <c r="H1142" s="60"/>
      <c r="I1142" s="60"/>
      <c r="J1142" s="60"/>
      <c r="K1142" s="60"/>
      <c r="L1142" s="62"/>
    </row>
    <row r="1143" spans="1:12" s="41" customFormat="1">
      <c r="A1143" s="66"/>
      <c r="B1143" s="64" t="str">
        <f>(IF(AND(ISBLANK(A1143)),"",VLOOKUP($A1143,Student_Registration!$B$5:$H$2000,2,0)))</f>
        <v/>
      </c>
      <c r="C1143" s="63" t="str">
        <f>IF(AND(ISBLANK(A1143)),"",VLOOKUP($A1143,Student_Registration!$B$5:$H$2000,3,0))</f>
        <v/>
      </c>
      <c r="D1143" s="65" t="str">
        <f>IF(AND(ISBLANK(A1143)),"",VLOOKUP($A1143,Student_Registration!$B$5:$H$2000,6,0))</f>
        <v/>
      </c>
      <c r="E1143" s="57" t="str">
        <f>IF(AND(ISBLANK(A1143)),"",VLOOKUP($A1143,Student_Registration!$B$5:$H$2000,4,0))</f>
        <v/>
      </c>
      <c r="F1143" s="63" t="str">
        <f>IF(AND(ISBLANK(A1143)),"",VLOOKUP($A1143,Student_Registration!$B$5:$H$2000,7,0))</f>
        <v/>
      </c>
      <c r="G1143" s="63" t="str">
        <f>IF(AND(ISBLANK(A1143)),"",VLOOKUP(A1143,Student_Registration!$B$5:$H$2000,7,0)-SUMIF($A$5:A1143,A1143,$H$5:$H$5))</f>
        <v/>
      </c>
      <c r="H1143" s="60"/>
      <c r="I1143" s="60"/>
      <c r="J1143" s="60"/>
      <c r="K1143" s="60"/>
      <c r="L1143" s="62"/>
    </row>
    <row r="1144" spans="1:12" s="41" customFormat="1">
      <c r="A1144" s="66"/>
      <c r="B1144" s="64" t="str">
        <f>(IF(AND(ISBLANK(A1144)),"",VLOOKUP($A1144,Student_Registration!$B$5:$H$2000,2,0)))</f>
        <v/>
      </c>
      <c r="C1144" s="63" t="str">
        <f>IF(AND(ISBLANK(A1144)),"",VLOOKUP($A1144,Student_Registration!$B$5:$H$2000,3,0))</f>
        <v/>
      </c>
      <c r="D1144" s="65" t="str">
        <f>IF(AND(ISBLANK(A1144)),"",VLOOKUP($A1144,Student_Registration!$B$5:$H$2000,6,0))</f>
        <v/>
      </c>
      <c r="E1144" s="57" t="str">
        <f>IF(AND(ISBLANK(A1144)),"",VLOOKUP($A1144,Student_Registration!$B$5:$H$2000,4,0))</f>
        <v/>
      </c>
      <c r="F1144" s="63" t="str">
        <f>IF(AND(ISBLANK(A1144)),"",VLOOKUP($A1144,Student_Registration!$B$5:$H$2000,7,0))</f>
        <v/>
      </c>
      <c r="G1144" s="63" t="str">
        <f>IF(AND(ISBLANK(A1144)),"",VLOOKUP(A1144,Student_Registration!$B$5:$H$2000,7,0)-SUMIF($A$5:A1144,A1144,$H$5:$H$5))</f>
        <v/>
      </c>
      <c r="H1144" s="60"/>
      <c r="I1144" s="60"/>
      <c r="J1144" s="60"/>
      <c r="K1144" s="60"/>
      <c r="L1144" s="62"/>
    </row>
    <row r="1145" spans="1:12" s="41" customFormat="1">
      <c r="A1145" s="66"/>
      <c r="B1145" s="64" t="str">
        <f>(IF(AND(ISBLANK(A1145)),"",VLOOKUP($A1145,Student_Registration!$B$5:$H$2000,2,0)))</f>
        <v/>
      </c>
      <c r="C1145" s="63" t="str">
        <f>IF(AND(ISBLANK(A1145)),"",VLOOKUP($A1145,Student_Registration!$B$5:$H$2000,3,0))</f>
        <v/>
      </c>
      <c r="D1145" s="65" t="str">
        <f>IF(AND(ISBLANK(A1145)),"",VLOOKUP($A1145,Student_Registration!$B$5:$H$2000,6,0))</f>
        <v/>
      </c>
      <c r="E1145" s="57" t="str">
        <f>IF(AND(ISBLANK(A1145)),"",VLOOKUP($A1145,Student_Registration!$B$5:$H$2000,4,0))</f>
        <v/>
      </c>
      <c r="F1145" s="63" t="str">
        <f>IF(AND(ISBLANK(A1145)),"",VLOOKUP($A1145,Student_Registration!$B$5:$H$2000,7,0))</f>
        <v/>
      </c>
      <c r="G1145" s="63" t="str">
        <f>IF(AND(ISBLANK(A1145)),"",VLOOKUP(A1145,Student_Registration!$B$5:$H$2000,7,0)-SUMIF($A$5:A1145,A1145,$H$5:$H$5))</f>
        <v/>
      </c>
      <c r="H1145" s="60"/>
      <c r="I1145" s="60"/>
      <c r="J1145" s="60"/>
      <c r="K1145" s="60"/>
      <c r="L1145" s="62"/>
    </row>
    <row r="1146" spans="1:12" s="41" customFormat="1">
      <c r="A1146" s="66"/>
      <c r="B1146" s="64" t="str">
        <f>(IF(AND(ISBLANK(A1146)),"",VLOOKUP($A1146,Student_Registration!$B$5:$H$2000,2,0)))</f>
        <v/>
      </c>
      <c r="C1146" s="63" t="str">
        <f>IF(AND(ISBLANK(A1146)),"",VLOOKUP($A1146,Student_Registration!$B$5:$H$2000,3,0))</f>
        <v/>
      </c>
      <c r="D1146" s="65" t="str">
        <f>IF(AND(ISBLANK(A1146)),"",VLOOKUP($A1146,Student_Registration!$B$5:$H$2000,6,0))</f>
        <v/>
      </c>
      <c r="E1146" s="57" t="str">
        <f>IF(AND(ISBLANK(A1146)),"",VLOOKUP($A1146,Student_Registration!$B$5:$H$2000,4,0))</f>
        <v/>
      </c>
      <c r="F1146" s="63" t="str">
        <f>IF(AND(ISBLANK(A1146)),"",VLOOKUP($A1146,Student_Registration!$B$5:$H$2000,7,0))</f>
        <v/>
      </c>
      <c r="G1146" s="63" t="str">
        <f>IF(AND(ISBLANK(A1146)),"",VLOOKUP(A1146,Student_Registration!$B$5:$H$2000,7,0)-SUMIF($A$5:A1146,A1146,$H$5:$H$5))</f>
        <v/>
      </c>
      <c r="H1146" s="60"/>
      <c r="I1146" s="60"/>
      <c r="J1146" s="60"/>
      <c r="K1146" s="60"/>
      <c r="L1146" s="62"/>
    </row>
    <row r="1147" spans="1:12" s="41" customFormat="1">
      <c r="A1147" s="66"/>
      <c r="B1147" s="64" t="str">
        <f>(IF(AND(ISBLANK(A1147)),"",VLOOKUP($A1147,Student_Registration!$B$5:$H$2000,2,0)))</f>
        <v/>
      </c>
      <c r="C1147" s="63" t="str">
        <f>IF(AND(ISBLANK(A1147)),"",VLOOKUP($A1147,Student_Registration!$B$5:$H$2000,3,0))</f>
        <v/>
      </c>
      <c r="D1147" s="65" t="str">
        <f>IF(AND(ISBLANK(A1147)),"",VLOOKUP($A1147,Student_Registration!$B$5:$H$2000,6,0))</f>
        <v/>
      </c>
      <c r="E1147" s="57" t="str">
        <f>IF(AND(ISBLANK(A1147)),"",VLOOKUP($A1147,Student_Registration!$B$5:$H$2000,4,0))</f>
        <v/>
      </c>
      <c r="F1147" s="63" t="str">
        <f>IF(AND(ISBLANK(A1147)),"",VLOOKUP($A1147,Student_Registration!$B$5:$H$2000,7,0))</f>
        <v/>
      </c>
      <c r="G1147" s="63" t="str">
        <f>IF(AND(ISBLANK(A1147)),"",VLOOKUP(A1147,Student_Registration!$B$5:$H$2000,7,0)-SUMIF($A$5:A1147,A1147,$H$5:$H$5))</f>
        <v/>
      </c>
      <c r="H1147" s="60"/>
      <c r="I1147" s="60"/>
      <c r="J1147" s="60"/>
      <c r="K1147" s="60"/>
      <c r="L1147" s="62"/>
    </row>
    <row r="1148" spans="1:12" s="41" customFormat="1">
      <c r="A1148" s="66"/>
      <c r="B1148" s="64" t="str">
        <f>(IF(AND(ISBLANK(A1148)),"",VLOOKUP($A1148,Student_Registration!$B$5:$H$2000,2,0)))</f>
        <v/>
      </c>
      <c r="C1148" s="63" t="str">
        <f>IF(AND(ISBLANK(A1148)),"",VLOOKUP($A1148,Student_Registration!$B$5:$H$2000,3,0))</f>
        <v/>
      </c>
      <c r="D1148" s="65" t="str">
        <f>IF(AND(ISBLANK(A1148)),"",VLOOKUP($A1148,Student_Registration!$B$5:$H$2000,6,0))</f>
        <v/>
      </c>
      <c r="E1148" s="57" t="str">
        <f>IF(AND(ISBLANK(A1148)),"",VLOOKUP($A1148,Student_Registration!$B$5:$H$2000,4,0))</f>
        <v/>
      </c>
      <c r="F1148" s="63" t="str">
        <f>IF(AND(ISBLANK(A1148)),"",VLOOKUP($A1148,Student_Registration!$B$5:$H$2000,7,0))</f>
        <v/>
      </c>
      <c r="G1148" s="63" t="str">
        <f>IF(AND(ISBLANK(A1148)),"",VLOOKUP(A1148,Student_Registration!$B$5:$H$2000,7,0)-SUMIF($A$5:A1148,A1148,$H$5:$H$5))</f>
        <v/>
      </c>
      <c r="H1148" s="60"/>
      <c r="I1148" s="60"/>
      <c r="J1148" s="60"/>
      <c r="K1148" s="60"/>
      <c r="L1148" s="62"/>
    </row>
    <row r="1149" spans="1:12" s="41" customFormat="1">
      <c r="A1149" s="66"/>
      <c r="B1149" s="64" t="str">
        <f>(IF(AND(ISBLANK(A1149)),"",VLOOKUP($A1149,Student_Registration!$B$5:$H$2000,2,0)))</f>
        <v/>
      </c>
      <c r="C1149" s="63" t="str">
        <f>IF(AND(ISBLANK(A1149)),"",VLOOKUP($A1149,Student_Registration!$B$5:$H$2000,3,0))</f>
        <v/>
      </c>
      <c r="D1149" s="65" t="str">
        <f>IF(AND(ISBLANK(A1149)),"",VLOOKUP($A1149,Student_Registration!$B$5:$H$2000,6,0))</f>
        <v/>
      </c>
      <c r="E1149" s="57" t="str">
        <f>IF(AND(ISBLANK(A1149)),"",VLOOKUP($A1149,Student_Registration!$B$5:$H$2000,4,0))</f>
        <v/>
      </c>
      <c r="F1149" s="63" t="str">
        <f>IF(AND(ISBLANK(A1149)),"",VLOOKUP($A1149,Student_Registration!$B$5:$H$2000,7,0))</f>
        <v/>
      </c>
      <c r="G1149" s="63" t="str">
        <f>IF(AND(ISBLANK(A1149)),"",VLOOKUP(A1149,Student_Registration!$B$5:$H$2000,7,0)-SUMIF($A$5:A1149,A1149,$H$5:$H$5))</f>
        <v/>
      </c>
      <c r="H1149" s="60"/>
      <c r="I1149" s="60"/>
      <c r="J1149" s="60"/>
      <c r="K1149" s="60"/>
      <c r="L1149" s="62"/>
    </row>
    <row r="1150" spans="1:12" s="41" customFormat="1">
      <c r="A1150" s="66"/>
      <c r="B1150" s="64" t="str">
        <f>(IF(AND(ISBLANK(A1150)),"",VLOOKUP($A1150,Student_Registration!$B$5:$H$2000,2,0)))</f>
        <v/>
      </c>
      <c r="C1150" s="63" t="str">
        <f>IF(AND(ISBLANK(A1150)),"",VLOOKUP($A1150,Student_Registration!$B$5:$H$2000,3,0))</f>
        <v/>
      </c>
      <c r="D1150" s="65" t="str">
        <f>IF(AND(ISBLANK(A1150)),"",VLOOKUP($A1150,Student_Registration!$B$5:$H$2000,6,0))</f>
        <v/>
      </c>
      <c r="E1150" s="57" t="str">
        <f>IF(AND(ISBLANK(A1150)),"",VLOOKUP($A1150,Student_Registration!$B$5:$H$2000,4,0))</f>
        <v/>
      </c>
      <c r="F1150" s="63" t="str">
        <f>IF(AND(ISBLANK(A1150)),"",VLOOKUP($A1150,Student_Registration!$B$5:$H$2000,7,0))</f>
        <v/>
      </c>
      <c r="G1150" s="63" t="str">
        <f>IF(AND(ISBLANK(A1150)),"",VLOOKUP(A1150,Student_Registration!$B$5:$H$2000,7,0)-SUMIF($A$5:A1150,A1150,$H$5:$H$5))</f>
        <v/>
      </c>
      <c r="H1150" s="60"/>
      <c r="I1150" s="60"/>
      <c r="J1150" s="60"/>
      <c r="K1150" s="60"/>
      <c r="L1150" s="62"/>
    </row>
    <row r="1151" spans="1:12" s="41" customFormat="1">
      <c r="A1151" s="66"/>
      <c r="B1151" s="64" t="str">
        <f>(IF(AND(ISBLANK(A1151)),"",VLOOKUP($A1151,Student_Registration!$B$5:$H$2000,2,0)))</f>
        <v/>
      </c>
      <c r="C1151" s="63" t="str">
        <f>IF(AND(ISBLANK(A1151)),"",VLOOKUP($A1151,Student_Registration!$B$5:$H$2000,3,0))</f>
        <v/>
      </c>
      <c r="D1151" s="65" t="str">
        <f>IF(AND(ISBLANK(A1151)),"",VLOOKUP($A1151,Student_Registration!$B$5:$H$2000,6,0))</f>
        <v/>
      </c>
      <c r="E1151" s="57" t="str">
        <f>IF(AND(ISBLANK(A1151)),"",VLOOKUP($A1151,Student_Registration!$B$5:$H$2000,4,0))</f>
        <v/>
      </c>
      <c r="F1151" s="63" t="str">
        <f>IF(AND(ISBLANK(A1151)),"",VLOOKUP($A1151,Student_Registration!$B$5:$H$2000,7,0))</f>
        <v/>
      </c>
      <c r="G1151" s="63" t="str">
        <f>IF(AND(ISBLANK(A1151)),"",VLOOKUP(A1151,Student_Registration!$B$5:$H$2000,7,0)-SUMIF($A$5:A1151,A1151,$H$5:$H$5))</f>
        <v/>
      </c>
      <c r="H1151" s="60"/>
      <c r="I1151" s="60"/>
      <c r="J1151" s="60"/>
      <c r="K1151" s="60"/>
      <c r="L1151" s="62"/>
    </row>
    <row r="1152" spans="1:12" s="41" customFormat="1">
      <c r="A1152" s="66"/>
      <c r="B1152" s="64" t="str">
        <f>(IF(AND(ISBLANK(A1152)),"",VLOOKUP($A1152,Student_Registration!$B$5:$H$2000,2,0)))</f>
        <v/>
      </c>
      <c r="C1152" s="63" t="str">
        <f>IF(AND(ISBLANK(A1152)),"",VLOOKUP($A1152,Student_Registration!$B$5:$H$2000,3,0))</f>
        <v/>
      </c>
      <c r="D1152" s="65" t="str">
        <f>IF(AND(ISBLANK(A1152)),"",VLOOKUP($A1152,Student_Registration!$B$5:$H$2000,6,0))</f>
        <v/>
      </c>
      <c r="E1152" s="57" t="str">
        <f>IF(AND(ISBLANK(A1152)),"",VLOOKUP($A1152,Student_Registration!$B$5:$H$2000,4,0))</f>
        <v/>
      </c>
      <c r="F1152" s="63" t="str">
        <f>IF(AND(ISBLANK(A1152)),"",VLOOKUP($A1152,Student_Registration!$B$5:$H$2000,7,0))</f>
        <v/>
      </c>
      <c r="G1152" s="63" t="str">
        <f>IF(AND(ISBLANK(A1152)),"",VLOOKUP(A1152,Student_Registration!$B$5:$H$2000,7,0)-SUMIF($A$5:A1152,A1152,$H$5:$H$5))</f>
        <v/>
      </c>
      <c r="H1152" s="60"/>
      <c r="I1152" s="60"/>
      <c r="J1152" s="60"/>
      <c r="K1152" s="60"/>
      <c r="L1152" s="62"/>
    </row>
    <row r="1153" spans="1:12" s="41" customFormat="1">
      <c r="A1153" s="66"/>
      <c r="B1153" s="64" t="str">
        <f>(IF(AND(ISBLANK(A1153)),"",VLOOKUP($A1153,Student_Registration!$B$5:$H$2000,2,0)))</f>
        <v/>
      </c>
      <c r="C1153" s="63" t="str">
        <f>IF(AND(ISBLANK(A1153)),"",VLOOKUP($A1153,Student_Registration!$B$5:$H$2000,3,0))</f>
        <v/>
      </c>
      <c r="D1153" s="65" t="str">
        <f>IF(AND(ISBLANK(A1153)),"",VLOOKUP($A1153,Student_Registration!$B$5:$H$2000,6,0))</f>
        <v/>
      </c>
      <c r="E1153" s="57" t="str">
        <f>IF(AND(ISBLANK(A1153)),"",VLOOKUP($A1153,Student_Registration!$B$5:$H$2000,4,0))</f>
        <v/>
      </c>
      <c r="F1153" s="63" t="str">
        <f>IF(AND(ISBLANK(A1153)),"",VLOOKUP($A1153,Student_Registration!$B$5:$H$2000,7,0))</f>
        <v/>
      </c>
      <c r="G1153" s="63" t="str">
        <f>IF(AND(ISBLANK(A1153)),"",VLOOKUP(A1153,Student_Registration!$B$5:$H$2000,7,0)-SUMIF($A$5:A1153,A1153,$H$5:$H$5))</f>
        <v/>
      </c>
      <c r="H1153" s="60"/>
      <c r="I1153" s="60"/>
      <c r="J1153" s="60"/>
      <c r="K1153" s="60"/>
      <c r="L1153" s="62"/>
    </row>
    <row r="1154" spans="1:12" s="41" customFormat="1">
      <c r="A1154" s="66"/>
      <c r="B1154" s="64" t="str">
        <f>(IF(AND(ISBLANK(A1154)),"",VLOOKUP($A1154,Student_Registration!$B$5:$H$2000,2,0)))</f>
        <v/>
      </c>
      <c r="C1154" s="63" t="str">
        <f>IF(AND(ISBLANK(A1154)),"",VLOOKUP($A1154,Student_Registration!$B$5:$H$2000,3,0))</f>
        <v/>
      </c>
      <c r="D1154" s="65" t="str">
        <f>IF(AND(ISBLANK(A1154)),"",VLOOKUP($A1154,Student_Registration!$B$5:$H$2000,6,0))</f>
        <v/>
      </c>
      <c r="E1154" s="57" t="str">
        <f>IF(AND(ISBLANK(A1154)),"",VLOOKUP($A1154,Student_Registration!$B$5:$H$2000,4,0))</f>
        <v/>
      </c>
      <c r="F1154" s="63" t="str">
        <f>IF(AND(ISBLANK(A1154)),"",VLOOKUP($A1154,Student_Registration!$B$5:$H$2000,7,0))</f>
        <v/>
      </c>
      <c r="G1154" s="63" t="str">
        <f>IF(AND(ISBLANK(A1154)),"",VLOOKUP(A1154,Student_Registration!$B$5:$H$2000,7,0)-SUMIF($A$5:A1154,A1154,$H$5:$H$5))</f>
        <v/>
      </c>
      <c r="H1154" s="60"/>
      <c r="I1154" s="60"/>
      <c r="J1154" s="60"/>
      <c r="K1154" s="60"/>
      <c r="L1154" s="62"/>
    </row>
    <row r="1155" spans="1:12" s="41" customFormat="1">
      <c r="A1155" s="66"/>
      <c r="B1155" s="64" t="str">
        <f>(IF(AND(ISBLANK(A1155)),"",VLOOKUP($A1155,Student_Registration!$B$5:$H$2000,2,0)))</f>
        <v/>
      </c>
      <c r="C1155" s="63" t="str">
        <f>IF(AND(ISBLANK(A1155)),"",VLOOKUP($A1155,Student_Registration!$B$5:$H$2000,3,0))</f>
        <v/>
      </c>
      <c r="D1155" s="65" t="str">
        <f>IF(AND(ISBLANK(A1155)),"",VLOOKUP($A1155,Student_Registration!$B$5:$H$2000,6,0))</f>
        <v/>
      </c>
      <c r="E1155" s="57" t="str">
        <f>IF(AND(ISBLANK(A1155)),"",VLOOKUP($A1155,Student_Registration!$B$5:$H$2000,4,0))</f>
        <v/>
      </c>
      <c r="F1155" s="63" t="str">
        <f>IF(AND(ISBLANK(A1155)),"",VLOOKUP($A1155,Student_Registration!$B$5:$H$2000,7,0))</f>
        <v/>
      </c>
      <c r="G1155" s="63" t="str">
        <f>IF(AND(ISBLANK(A1155)),"",VLOOKUP(A1155,Student_Registration!$B$5:$H$2000,7,0)-SUMIF($A$5:A1155,A1155,$H$5:$H$5))</f>
        <v/>
      </c>
      <c r="H1155" s="60"/>
      <c r="I1155" s="60"/>
      <c r="J1155" s="60"/>
      <c r="K1155" s="60"/>
      <c r="L1155" s="62"/>
    </row>
    <row r="1156" spans="1:12" s="41" customFormat="1">
      <c r="A1156" s="66"/>
      <c r="B1156" s="64" t="str">
        <f>(IF(AND(ISBLANK(A1156)),"",VLOOKUP($A1156,Student_Registration!$B$5:$H$2000,2,0)))</f>
        <v/>
      </c>
      <c r="C1156" s="63" t="str">
        <f>IF(AND(ISBLANK(A1156)),"",VLOOKUP($A1156,Student_Registration!$B$5:$H$2000,3,0))</f>
        <v/>
      </c>
      <c r="D1156" s="65" t="str">
        <f>IF(AND(ISBLANK(A1156)),"",VLOOKUP($A1156,Student_Registration!$B$5:$H$2000,6,0))</f>
        <v/>
      </c>
      <c r="E1156" s="57" t="str">
        <f>IF(AND(ISBLANK(A1156)),"",VLOOKUP($A1156,Student_Registration!$B$5:$H$2000,4,0))</f>
        <v/>
      </c>
      <c r="F1156" s="63" t="str">
        <f>IF(AND(ISBLANK(A1156)),"",VLOOKUP($A1156,Student_Registration!$B$5:$H$2000,7,0))</f>
        <v/>
      </c>
      <c r="G1156" s="63" t="str">
        <f>IF(AND(ISBLANK(A1156)),"",VLOOKUP(A1156,Student_Registration!$B$5:$H$2000,7,0)-SUMIF($A$5:A1156,A1156,$H$5:$H$5))</f>
        <v/>
      </c>
      <c r="H1156" s="60"/>
      <c r="I1156" s="60"/>
      <c r="J1156" s="60"/>
      <c r="K1156" s="60"/>
      <c r="L1156" s="62"/>
    </row>
    <row r="1157" spans="1:12" s="41" customFormat="1">
      <c r="A1157" s="66"/>
      <c r="B1157" s="64" t="str">
        <f>(IF(AND(ISBLANK(A1157)),"",VLOOKUP($A1157,Student_Registration!$B$5:$H$2000,2,0)))</f>
        <v/>
      </c>
      <c r="C1157" s="63" t="str">
        <f>IF(AND(ISBLANK(A1157)),"",VLOOKUP($A1157,Student_Registration!$B$5:$H$2000,3,0))</f>
        <v/>
      </c>
      <c r="D1157" s="65" t="str">
        <f>IF(AND(ISBLANK(A1157)),"",VLOOKUP($A1157,Student_Registration!$B$5:$H$2000,6,0))</f>
        <v/>
      </c>
      <c r="E1157" s="57" t="str">
        <f>IF(AND(ISBLANK(A1157)),"",VLOOKUP($A1157,Student_Registration!$B$5:$H$2000,4,0))</f>
        <v/>
      </c>
      <c r="F1157" s="63" t="str">
        <f>IF(AND(ISBLANK(A1157)),"",VLOOKUP($A1157,Student_Registration!$B$5:$H$2000,7,0))</f>
        <v/>
      </c>
      <c r="G1157" s="63" t="str">
        <f>IF(AND(ISBLANK(A1157)),"",VLOOKUP(A1157,Student_Registration!$B$5:$H$2000,7,0)-SUMIF($A$5:A1157,A1157,$H$5:$H$5))</f>
        <v/>
      </c>
      <c r="H1157" s="60"/>
      <c r="I1157" s="60"/>
      <c r="J1157" s="60"/>
      <c r="K1157" s="60"/>
      <c r="L1157" s="62"/>
    </row>
    <row r="1158" spans="1:12" s="41" customFormat="1">
      <c r="A1158" s="66"/>
      <c r="B1158" s="64" t="str">
        <f>(IF(AND(ISBLANK(A1158)),"",VLOOKUP($A1158,Student_Registration!$B$5:$H$2000,2,0)))</f>
        <v/>
      </c>
      <c r="C1158" s="63" t="str">
        <f>IF(AND(ISBLANK(A1158)),"",VLOOKUP($A1158,Student_Registration!$B$5:$H$2000,3,0))</f>
        <v/>
      </c>
      <c r="D1158" s="65" t="str">
        <f>IF(AND(ISBLANK(A1158)),"",VLOOKUP($A1158,Student_Registration!$B$5:$H$2000,6,0))</f>
        <v/>
      </c>
      <c r="E1158" s="57" t="str">
        <f>IF(AND(ISBLANK(A1158)),"",VLOOKUP($A1158,Student_Registration!$B$5:$H$2000,4,0))</f>
        <v/>
      </c>
      <c r="F1158" s="63" t="str">
        <f>IF(AND(ISBLANK(A1158)),"",VLOOKUP($A1158,Student_Registration!$B$5:$H$2000,7,0))</f>
        <v/>
      </c>
      <c r="G1158" s="63" t="str">
        <f>IF(AND(ISBLANK(A1158)),"",VLOOKUP(A1158,Student_Registration!$B$5:$H$2000,7,0)-SUMIF($A$5:A1158,A1158,$H$5:$H$5))</f>
        <v/>
      </c>
      <c r="H1158" s="60"/>
      <c r="I1158" s="60"/>
      <c r="J1158" s="60"/>
      <c r="K1158" s="60"/>
      <c r="L1158" s="62"/>
    </row>
    <row r="1159" spans="1:12" s="41" customFormat="1">
      <c r="A1159" s="66"/>
      <c r="B1159" s="64" t="str">
        <f>(IF(AND(ISBLANK(A1159)),"",VLOOKUP($A1159,Student_Registration!$B$5:$H$2000,2,0)))</f>
        <v/>
      </c>
      <c r="C1159" s="63" t="str">
        <f>IF(AND(ISBLANK(A1159)),"",VLOOKUP($A1159,Student_Registration!$B$5:$H$2000,3,0))</f>
        <v/>
      </c>
      <c r="D1159" s="65" t="str">
        <f>IF(AND(ISBLANK(A1159)),"",VLOOKUP($A1159,Student_Registration!$B$5:$H$2000,6,0))</f>
        <v/>
      </c>
      <c r="E1159" s="57" t="str">
        <f>IF(AND(ISBLANK(A1159)),"",VLOOKUP($A1159,Student_Registration!$B$5:$H$2000,4,0))</f>
        <v/>
      </c>
      <c r="F1159" s="63" t="str">
        <f>IF(AND(ISBLANK(A1159)),"",VLOOKUP($A1159,Student_Registration!$B$5:$H$2000,7,0))</f>
        <v/>
      </c>
      <c r="G1159" s="63" t="str">
        <f>IF(AND(ISBLANK(A1159)),"",VLOOKUP(A1159,Student_Registration!$B$5:$H$2000,7,0)-SUMIF($A$5:A1159,A1159,$H$5:$H$5))</f>
        <v/>
      </c>
      <c r="H1159" s="60"/>
      <c r="I1159" s="60"/>
      <c r="J1159" s="60"/>
      <c r="K1159" s="60"/>
      <c r="L1159" s="62"/>
    </row>
    <row r="1160" spans="1:12" s="41" customFormat="1">
      <c r="A1160" s="66"/>
      <c r="B1160" s="64" t="str">
        <f>(IF(AND(ISBLANK(A1160)),"",VLOOKUP($A1160,Student_Registration!$B$5:$H$2000,2,0)))</f>
        <v/>
      </c>
      <c r="C1160" s="63" t="str">
        <f>IF(AND(ISBLANK(A1160)),"",VLOOKUP($A1160,Student_Registration!$B$5:$H$2000,3,0))</f>
        <v/>
      </c>
      <c r="D1160" s="65" t="str">
        <f>IF(AND(ISBLANK(A1160)),"",VLOOKUP($A1160,Student_Registration!$B$5:$H$2000,6,0))</f>
        <v/>
      </c>
      <c r="E1160" s="57" t="str">
        <f>IF(AND(ISBLANK(A1160)),"",VLOOKUP($A1160,Student_Registration!$B$5:$H$2000,4,0))</f>
        <v/>
      </c>
      <c r="F1160" s="63" t="str">
        <f>IF(AND(ISBLANK(A1160)),"",VLOOKUP($A1160,Student_Registration!$B$5:$H$2000,7,0))</f>
        <v/>
      </c>
      <c r="G1160" s="63" t="str">
        <f>IF(AND(ISBLANK(A1160)),"",VLOOKUP(A1160,Student_Registration!$B$5:$H$2000,7,0)-SUMIF($A$5:A1160,A1160,$H$5:$H$5))</f>
        <v/>
      </c>
      <c r="H1160" s="60"/>
      <c r="I1160" s="60"/>
      <c r="J1160" s="60"/>
      <c r="K1160" s="60"/>
      <c r="L1160" s="62"/>
    </row>
    <row r="1161" spans="1:12" s="41" customFormat="1">
      <c r="A1161" s="66"/>
      <c r="B1161" s="64" t="str">
        <f>(IF(AND(ISBLANK(A1161)),"",VLOOKUP($A1161,Student_Registration!$B$5:$H$2000,2,0)))</f>
        <v/>
      </c>
      <c r="C1161" s="63" t="str">
        <f>IF(AND(ISBLANK(A1161)),"",VLOOKUP($A1161,Student_Registration!$B$5:$H$2000,3,0))</f>
        <v/>
      </c>
      <c r="D1161" s="65" t="str">
        <f>IF(AND(ISBLANK(A1161)),"",VLOOKUP($A1161,Student_Registration!$B$5:$H$2000,6,0))</f>
        <v/>
      </c>
      <c r="E1161" s="57" t="str">
        <f>IF(AND(ISBLANK(A1161)),"",VLOOKUP($A1161,Student_Registration!$B$5:$H$2000,4,0))</f>
        <v/>
      </c>
      <c r="F1161" s="63" t="str">
        <f>IF(AND(ISBLANK(A1161)),"",VLOOKUP($A1161,Student_Registration!$B$5:$H$2000,7,0))</f>
        <v/>
      </c>
      <c r="G1161" s="63" t="str">
        <f>IF(AND(ISBLANK(A1161)),"",VLOOKUP(A1161,Student_Registration!$B$5:$H$2000,7,0)-SUMIF($A$5:A1161,A1161,$H$5:$H$5))</f>
        <v/>
      </c>
      <c r="H1161" s="60"/>
      <c r="I1161" s="60"/>
      <c r="J1161" s="60"/>
      <c r="K1161" s="60"/>
      <c r="L1161" s="62"/>
    </row>
    <row r="1162" spans="1:12" s="41" customFormat="1">
      <c r="A1162" s="66"/>
      <c r="B1162" s="64" t="str">
        <f>(IF(AND(ISBLANK(A1162)),"",VLOOKUP($A1162,Student_Registration!$B$5:$H$2000,2,0)))</f>
        <v/>
      </c>
      <c r="C1162" s="63" t="str">
        <f>IF(AND(ISBLANK(A1162)),"",VLOOKUP($A1162,Student_Registration!$B$5:$H$2000,3,0))</f>
        <v/>
      </c>
      <c r="D1162" s="65" t="str">
        <f>IF(AND(ISBLANK(A1162)),"",VLOOKUP($A1162,Student_Registration!$B$5:$H$2000,6,0))</f>
        <v/>
      </c>
      <c r="E1162" s="57" t="str">
        <f>IF(AND(ISBLANK(A1162)),"",VLOOKUP($A1162,Student_Registration!$B$5:$H$2000,4,0))</f>
        <v/>
      </c>
      <c r="F1162" s="63" t="str">
        <f>IF(AND(ISBLANK(A1162)),"",VLOOKUP($A1162,Student_Registration!$B$5:$H$2000,7,0))</f>
        <v/>
      </c>
      <c r="G1162" s="63" t="str">
        <f>IF(AND(ISBLANK(A1162)),"",VLOOKUP(A1162,Student_Registration!$B$5:$H$2000,7,0)-SUMIF($A$5:A1162,A1162,$H$5:$H$5))</f>
        <v/>
      </c>
      <c r="H1162" s="60"/>
      <c r="I1162" s="60"/>
      <c r="J1162" s="60"/>
      <c r="K1162" s="60"/>
      <c r="L1162" s="62"/>
    </row>
    <row r="1163" spans="1:12" s="41" customFormat="1">
      <c r="A1163" s="66"/>
      <c r="B1163" s="64" t="str">
        <f>(IF(AND(ISBLANK(A1163)),"",VLOOKUP($A1163,Student_Registration!$B$5:$H$2000,2,0)))</f>
        <v/>
      </c>
      <c r="C1163" s="63" t="str">
        <f>IF(AND(ISBLANK(A1163)),"",VLOOKUP($A1163,Student_Registration!$B$5:$H$2000,3,0))</f>
        <v/>
      </c>
      <c r="D1163" s="65" t="str">
        <f>IF(AND(ISBLANK(A1163)),"",VLOOKUP($A1163,Student_Registration!$B$5:$H$2000,6,0))</f>
        <v/>
      </c>
      <c r="E1163" s="57" t="str">
        <f>IF(AND(ISBLANK(A1163)),"",VLOOKUP($A1163,Student_Registration!$B$5:$H$2000,4,0))</f>
        <v/>
      </c>
      <c r="F1163" s="63" t="str">
        <f>IF(AND(ISBLANK(A1163)),"",VLOOKUP($A1163,Student_Registration!$B$5:$H$2000,7,0))</f>
        <v/>
      </c>
      <c r="G1163" s="63" t="str">
        <f>IF(AND(ISBLANK(A1163)),"",VLOOKUP(A1163,Student_Registration!$B$5:$H$2000,7,0)-SUMIF($A$5:A1163,A1163,$H$5:$H$5))</f>
        <v/>
      </c>
      <c r="H1163" s="60"/>
      <c r="I1163" s="60"/>
      <c r="J1163" s="60"/>
      <c r="K1163" s="60"/>
      <c r="L1163" s="62"/>
    </row>
    <row r="1164" spans="1:12" s="41" customFormat="1">
      <c r="A1164" s="66"/>
      <c r="B1164" s="64" t="str">
        <f>(IF(AND(ISBLANK(A1164)),"",VLOOKUP($A1164,Student_Registration!$B$5:$H$2000,2,0)))</f>
        <v/>
      </c>
      <c r="C1164" s="63" t="str">
        <f>IF(AND(ISBLANK(A1164)),"",VLOOKUP($A1164,Student_Registration!$B$5:$H$2000,3,0))</f>
        <v/>
      </c>
      <c r="D1164" s="65" t="str">
        <f>IF(AND(ISBLANK(A1164)),"",VLOOKUP($A1164,Student_Registration!$B$5:$H$2000,6,0))</f>
        <v/>
      </c>
      <c r="E1164" s="57" t="str">
        <f>IF(AND(ISBLANK(A1164)),"",VLOOKUP($A1164,Student_Registration!$B$5:$H$2000,4,0))</f>
        <v/>
      </c>
      <c r="F1164" s="63" t="str">
        <f>IF(AND(ISBLANK(A1164)),"",VLOOKUP($A1164,Student_Registration!$B$5:$H$2000,7,0))</f>
        <v/>
      </c>
      <c r="G1164" s="63" t="str">
        <f>IF(AND(ISBLANK(A1164)),"",VLOOKUP(A1164,Student_Registration!$B$5:$H$2000,7,0)-SUMIF($A$5:A1164,A1164,$H$5:$H$5))</f>
        <v/>
      </c>
      <c r="H1164" s="60"/>
      <c r="I1164" s="60"/>
      <c r="J1164" s="60"/>
      <c r="K1164" s="60"/>
      <c r="L1164" s="62"/>
    </row>
    <row r="1165" spans="1:12" s="41" customFormat="1">
      <c r="A1165" s="66"/>
      <c r="B1165" s="64" t="str">
        <f>(IF(AND(ISBLANK(A1165)),"",VLOOKUP($A1165,Student_Registration!$B$5:$H$2000,2,0)))</f>
        <v/>
      </c>
      <c r="C1165" s="63" t="str">
        <f>IF(AND(ISBLANK(A1165)),"",VLOOKUP($A1165,Student_Registration!$B$5:$H$2000,3,0))</f>
        <v/>
      </c>
      <c r="D1165" s="65" t="str">
        <f>IF(AND(ISBLANK(A1165)),"",VLOOKUP($A1165,Student_Registration!$B$5:$H$2000,6,0))</f>
        <v/>
      </c>
      <c r="E1165" s="57" t="str">
        <f>IF(AND(ISBLANK(A1165)),"",VLOOKUP($A1165,Student_Registration!$B$5:$H$2000,4,0))</f>
        <v/>
      </c>
      <c r="F1165" s="63" t="str">
        <f>IF(AND(ISBLANK(A1165)),"",VLOOKUP($A1165,Student_Registration!$B$5:$H$2000,7,0))</f>
        <v/>
      </c>
      <c r="G1165" s="63" t="str">
        <f>IF(AND(ISBLANK(A1165)),"",VLOOKUP(A1165,Student_Registration!$B$5:$H$2000,7,0)-SUMIF($A$5:A1165,A1165,$H$5:$H$5))</f>
        <v/>
      </c>
      <c r="H1165" s="60"/>
      <c r="I1165" s="60"/>
      <c r="J1165" s="60"/>
      <c r="K1165" s="60"/>
      <c r="L1165" s="62"/>
    </row>
    <row r="1166" spans="1:12" s="41" customFormat="1">
      <c r="A1166" s="66"/>
      <c r="B1166" s="64" t="str">
        <f>(IF(AND(ISBLANK(A1166)),"",VLOOKUP($A1166,Student_Registration!$B$5:$H$2000,2,0)))</f>
        <v/>
      </c>
      <c r="C1166" s="63" t="str">
        <f>IF(AND(ISBLANK(A1166)),"",VLOOKUP($A1166,Student_Registration!$B$5:$H$2000,3,0))</f>
        <v/>
      </c>
      <c r="D1166" s="65" t="str">
        <f>IF(AND(ISBLANK(A1166)),"",VLOOKUP($A1166,Student_Registration!$B$5:$H$2000,6,0))</f>
        <v/>
      </c>
      <c r="E1166" s="57" t="str">
        <f>IF(AND(ISBLANK(A1166)),"",VLOOKUP($A1166,Student_Registration!$B$5:$H$2000,4,0))</f>
        <v/>
      </c>
      <c r="F1166" s="63" t="str">
        <f>IF(AND(ISBLANK(A1166)),"",VLOOKUP($A1166,Student_Registration!$B$5:$H$2000,7,0))</f>
        <v/>
      </c>
      <c r="G1166" s="63" t="str">
        <f>IF(AND(ISBLANK(A1166)),"",VLOOKUP(A1166,Student_Registration!$B$5:$H$2000,7,0)-SUMIF($A$5:A1166,A1166,$H$5:$H$5))</f>
        <v/>
      </c>
      <c r="H1166" s="60"/>
      <c r="I1166" s="60"/>
      <c r="J1166" s="60"/>
      <c r="K1166" s="60"/>
      <c r="L1166" s="62"/>
    </row>
    <row r="1167" spans="1:12" s="41" customFormat="1">
      <c r="A1167" s="66"/>
      <c r="B1167" s="64" t="str">
        <f>(IF(AND(ISBLANK(A1167)),"",VLOOKUP($A1167,Student_Registration!$B$5:$H$2000,2,0)))</f>
        <v/>
      </c>
      <c r="C1167" s="63" t="str">
        <f>IF(AND(ISBLANK(A1167)),"",VLOOKUP($A1167,Student_Registration!$B$5:$H$2000,3,0))</f>
        <v/>
      </c>
      <c r="D1167" s="65" t="str">
        <f>IF(AND(ISBLANK(A1167)),"",VLOOKUP($A1167,Student_Registration!$B$5:$H$2000,6,0))</f>
        <v/>
      </c>
      <c r="E1167" s="57" t="str">
        <f>IF(AND(ISBLANK(A1167)),"",VLOOKUP($A1167,Student_Registration!$B$5:$H$2000,4,0))</f>
        <v/>
      </c>
      <c r="F1167" s="63" t="str">
        <f>IF(AND(ISBLANK(A1167)),"",VLOOKUP($A1167,Student_Registration!$B$5:$H$2000,7,0))</f>
        <v/>
      </c>
      <c r="G1167" s="63" t="str">
        <f>IF(AND(ISBLANK(A1167)),"",VLOOKUP(A1167,Student_Registration!$B$5:$H$2000,7,0)-SUMIF($A$5:A1167,A1167,$H$5:$H$5))</f>
        <v/>
      </c>
      <c r="H1167" s="60"/>
      <c r="I1167" s="60"/>
      <c r="J1167" s="60"/>
      <c r="K1167" s="60"/>
      <c r="L1167" s="62"/>
    </row>
    <row r="1168" spans="1:12" s="41" customFormat="1">
      <c r="A1168" s="66"/>
      <c r="B1168" s="64" t="str">
        <f>(IF(AND(ISBLANK(A1168)),"",VLOOKUP($A1168,Student_Registration!$B$5:$H$2000,2,0)))</f>
        <v/>
      </c>
      <c r="C1168" s="63" t="str">
        <f>IF(AND(ISBLANK(A1168)),"",VLOOKUP($A1168,Student_Registration!$B$5:$H$2000,3,0))</f>
        <v/>
      </c>
      <c r="D1168" s="65" t="str">
        <f>IF(AND(ISBLANK(A1168)),"",VLOOKUP($A1168,Student_Registration!$B$5:$H$2000,6,0))</f>
        <v/>
      </c>
      <c r="E1168" s="57" t="str">
        <f>IF(AND(ISBLANK(A1168)),"",VLOOKUP($A1168,Student_Registration!$B$5:$H$2000,4,0))</f>
        <v/>
      </c>
      <c r="F1168" s="63" t="str">
        <f>IF(AND(ISBLANK(A1168)),"",VLOOKUP($A1168,Student_Registration!$B$5:$H$2000,7,0))</f>
        <v/>
      </c>
      <c r="G1168" s="63" t="str">
        <f>IF(AND(ISBLANK(A1168)),"",VLOOKUP(A1168,Student_Registration!$B$5:$H$2000,7,0)-SUMIF($A$5:A1168,A1168,$H$5:$H$5))</f>
        <v/>
      </c>
      <c r="H1168" s="60"/>
      <c r="I1168" s="60"/>
      <c r="J1168" s="60"/>
      <c r="K1168" s="60"/>
      <c r="L1168" s="62"/>
    </row>
    <row r="1169" spans="1:12" s="41" customFormat="1">
      <c r="A1169" s="66"/>
      <c r="B1169" s="64" t="str">
        <f>(IF(AND(ISBLANK(A1169)),"",VLOOKUP($A1169,Student_Registration!$B$5:$H$2000,2,0)))</f>
        <v/>
      </c>
      <c r="C1169" s="63" t="str">
        <f>IF(AND(ISBLANK(A1169)),"",VLOOKUP($A1169,Student_Registration!$B$5:$H$2000,3,0))</f>
        <v/>
      </c>
      <c r="D1169" s="65" t="str">
        <f>IF(AND(ISBLANK(A1169)),"",VLOOKUP($A1169,Student_Registration!$B$5:$H$2000,6,0))</f>
        <v/>
      </c>
      <c r="E1169" s="57" t="str">
        <f>IF(AND(ISBLANK(A1169)),"",VLOOKUP($A1169,Student_Registration!$B$5:$H$2000,4,0))</f>
        <v/>
      </c>
      <c r="F1169" s="63" t="str">
        <f>IF(AND(ISBLANK(A1169)),"",VLOOKUP($A1169,Student_Registration!$B$5:$H$2000,7,0))</f>
        <v/>
      </c>
      <c r="G1169" s="63" t="str">
        <f>IF(AND(ISBLANK(A1169)),"",VLOOKUP(A1169,Student_Registration!$B$5:$H$2000,7,0)-SUMIF($A$5:A1169,A1169,$H$5:$H$5))</f>
        <v/>
      </c>
      <c r="H1169" s="60"/>
      <c r="I1169" s="60"/>
      <c r="J1169" s="60"/>
      <c r="K1169" s="60"/>
      <c r="L1169" s="62"/>
    </row>
    <row r="1170" spans="1:12" s="41" customFormat="1">
      <c r="A1170" s="66"/>
      <c r="B1170" s="64" t="str">
        <f>(IF(AND(ISBLANK(A1170)),"",VLOOKUP($A1170,Student_Registration!$B$5:$H$2000,2,0)))</f>
        <v/>
      </c>
      <c r="C1170" s="63" t="str">
        <f>IF(AND(ISBLANK(A1170)),"",VLOOKUP($A1170,Student_Registration!$B$5:$H$2000,3,0))</f>
        <v/>
      </c>
      <c r="D1170" s="65" t="str">
        <f>IF(AND(ISBLANK(A1170)),"",VLOOKUP($A1170,Student_Registration!$B$5:$H$2000,6,0))</f>
        <v/>
      </c>
      <c r="E1170" s="57" t="str">
        <f>IF(AND(ISBLANK(A1170)),"",VLOOKUP($A1170,Student_Registration!$B$5:$H$2000,4,0))</f>
        <v/>
      </c>
      <c r="F1170" s="63" t="str">
        <f>IF(AND(ISBLANK(A1170)),"",VLOOKUP($A1170,Student_Registration!$B$5:$H$2000,7,0))</f>
        <v/>
      </c>
      <c r="G1170" s="63" t="str">
        <f>IF(AND(ISBLANK(A1170)),"",VLOOKUP(A1170,Student_Registration!$B$5:$H$2000,7,0)-SUMIF($A$5:A1170,A1170,$H$5:$H$5))</f>
        <v/>
      </c>
      <c r="H1170" s="60"/>
      <c r="I1170" s="60"/>
      <c r="J1170" s="60"/>
      <c r="K1170" s="60"/>
      <c r="L1170" s="62"/>
    </row>
    <row r="1171" spans="1:12" s="41" customFormat="1">
      <c r="A1171" s="66"/>
      <c r="B1171" s="64" t="str">
        <f>(IF(AND(ISBLANK(A1171)),"",VLOOKUP($A1171,Student_Registration!$B$5:$H$2000,2,0)))</f>
        <v/>
      </c>
      <c r="C1171" s="63" t="str">
        <f>IF(AND(ISBLANK(A1171)),"",VLOOKUP($A1171,Student_Registration!$B$5:$H$2000,3,0))</f>
        <v/>
      </c>
      <c r="D1171" s="65" t="str">
        <f>IF(AND(ISBLANK(A1171)),"",VLOOKUP($A1171,Student_Registration!$B$5:$H$2000,6,0))</f>
        <v/>
      </c>
      <c r="E1171" s="57" t="str">
        <f>IF(AND(ISBLANK(A1171)),"",VLOOKUP($A1171,Student_Registration!$B$5:$H$2000,4,0))</f>
        <v/>
      </c>
      <c r="F1171" s="63" t="str">
        <f>IF(AND(ISBLANK(A1171)),"",VLOOKUP($A1171,Student_Registration!$B$5:$H$2000,7,0))</f>
        <v/>
      </c>
      <c r="G1171" s="63" t="str">
        <f>IF(AND(ISBLANK(A1171)),"",VLOOKUP(A1171,Student_Registration!$B$5:$H$2000,7,0)-SUMIF($A$5:A1171,A1171,$H$5:$H$5))</f>
        <v/>
      </c>
      <c r="H1171" s="60"/>
      <c r="I1171" s="60"/>
      <c r="J1171" s="60"/>
      <c r="K1171" s="60"/>
      <c r="L1171" s="62"/>
    </row>
    <row r="1172" spans="1:12" s="41" customFormat="1">
      <c r="A1172" s="66"/>
      <c r="B1172" s="64" t="str">
        <f>(IF(AND(ISBLANK(A1172)),"",VLOOKUP($A1172,Student_Registration!$B$5:$H$2000,2,0)))</f>
        <v/>
      </c>
      <c r="C1172" s="63" t="str">
        <f>IF(AND(ISBLANK(A1172)),"",VLOOKUP($A1172,Student_Registration!$B$5:$H$2000,3,0))</f>
        <v/>
      </c>
      <c r="D1172" s="65" t="str">
        <f>IF(AND(ISBLANK(A1172)),"",VLOOKUP($A1172,Student_Registration!$B$5:$H$2000,6,0))</f>
        <v/>
      </c>
      <c r="E1172" s="57" t="str">
        <f>IF(AND(ISBLANK(A1172)),"",VLOOKUP($A1172,Student_Registration!$B$5:$H$2000,4,0))</f>
        <v/>
      </c>
      <c r="F1172" s="63" t="str">
        <f>IF(AND(ISBLANK(A1172)),"",VLOOKUP($A1172,Student_Registration!$B$5:$H$2000,7,0))</f>
        <v/>
      </c>
      <c r="G1172" s="63" t="str">
        <f>IF(AND(ISBLANK(A1172)),"",VLOOKUP(A1172,Student_Registration!$B$5:$H$2000,7,0)-SUMIF($A$5:A1172,A1172,$H$5:$H$5))</f>
        <v/>
      </c>
      <c r="H1172" s="60"/>
      <c r="I1172" s="60"/>
      <c r="J1172" s="60"/>
      <c r="K1172" s="60"/>
      <c r="L1172" s="62"/>
    </row>
    <row r="1173" spans="1:12" s="41" customFormat="1">
      <c r="A1173" s="66"/>
      <c r="B1173" s="64" t="str">
        <f>(IF(AND(ISBLANK(A1173)),"",VLOOKUP($A1173,Student_Registration!$B$5:$H$2000,2,0)))</f>
        <v/>
      </c>
      <c r="C1173" s="63" t="str">
        <f>IF(AND(ISBLANK(A1173)),"",VLOOKUP($A1173,Student_Registration!$B$5:$H$2000,3,0))</f>
        <v/>
      </c>
      <c r="D1173" s="65" t="str">
        <f>IF(AND(ISBLANK(A1173)),"",VLOOKUP($A1173,Student_Registration!$B$5:$H$2000,6,0))</f>
        <v/>
      </c>
      <c r="E1173" s="57" t="str">
        <f>IF(AND(ISBLANK(A1173)),"",VLOOKUP($A1173,Student_Registration!$B$5:$H$2000,4,0))</f>
        <v/>
      </c>
      <c r="F1173" s="63" t="str">
        <f>IF(AND(ISBLANK(A1173)),"",VLOOKUP($A1173,Student_Registration!$B$5:$H$2000,7,0))</f>
        <v/>
      </c>
      <c r="G1173" s="63" t="str">
        <f>IF(AND(ISBLANK(A1173)),"",VLOOKUP(A1173,Student_Registration!$B$5:$H$2000,7,0)-SUMIF($A$5:A1173,A1173,$H$5:$H$5))</f>
        <v/>
      </c>
      <c r="H1173" s="60"/>
      <c r="I1173" s="60"/>
      <c r="J1173" s="60"/>
      <c r="K1173" s="60"/>
      <c r="L1173" s="62"/>
    </row>
    <row r="1174" spans="1:12" s="41" customFormat="1">
      <c r="A1174" s="66"/>
      <c r="B1174" s="64" t="str">
        <f>(IF(AND(ISBLANK(A1174)),"",VLOOKUP($A1174,Student_Registration!$B$5:$H$2000,2,0)))</f>
        <v/>
      </c>
      <c r="C1174" s="63" t="str">
        <f>IF(AND(ISBLANK(A1174)),"",VLOOKUP($A1174,Student_Registration!$B$5:$H$2000,3,0))</f>
        <v/>
      </c>
      <c r="D1174" s="65" t="str">
        <f>IF(AND(ISBLANK(A1174)),"",VLOOKUP($A1174,Student_Registration!$B$5:$H$2000,6,0))</f>
        <v/>
      </c>
      <c r="E1174" s="57" t="str">
        <f>IF(AND(ISBLANK(A1174)),"",VLOOKUP($A1174,Student_Registration!$B$5:$H$2000,4,0))</f>
        <v/>
      </c>
      <c r="F1174" s="63" t="str">
        <f>IF(AND(ISBLANK(A1174)),"",VLOOKUP($A1174,Student_Registration!$B$5:$H$2000,7,0))</f>
        <v/>
      </c>
      <c r="G1174" s="63" t="str">
        <f>IF(AND(ISBLANK(A1174)),"",VLOOKUP(A1174,Student_Registration!$B$5:$H$2000,7,0)-SUMIF($A$5:A1174,A1174,$H$5:$H$5))</f>
        <v/>
      </c>
      <c r="H1174" s="60"/>
      <c r="I1174" s="60"/>
      <c r="J1174" s="60"/>
      <c r="K1174" s="60"/>
      <c r="L1174" s="62"/>
    </row>
    <row r="1175" spans="1:12" s="41" customFormat="1">
      <c r="A1175" s="66"/>
      <c r="B1175" s="64" t="str">
        <f>(IF(AND(ISBLANK(A1175)),"",VLOOKUP($A1175,Student_Registration!$B$5:$H$2000,2,0)))</f>
        <v/>
      </c>
      <c r="C1175" s="63" t="str">
        <f>IF(AND(ISBLANK(A1175)),"",VLOOKUP($A1175,Student_Registration!$B$5:$H$2000,3,0))</f>
        <v/>
      </c>
      <c r="D1175" s="65" t="str">
        <f>IF(AND(ISBLANK(A1175)),"",VLOOKUP($A1175,Student_Registration!$B$5:$H$2000,6,0))</f>
        <v/>
      </c>
      <c r="E1175" s="57" t="str">
        <f>IF(AND(ISBLANK(A1175)),"",VLOOKUP($A1175,Student_Registration!$B$5:$H$2000,4,0))</f>
        <v/>
      </c>
      <c r="F1175" s="63" t="str">
        <f>IF(AND(ISBLANK(A1175)),"",VLOOKUP($A1175,Student_Registration!$B$5:$H$2000,7,0))</f>
        <v/>
      </c>
      <c r="G1175" s="63" t="str">
        <f>IF(AND(ISBLANK(A1175)),"",VLOOKUP(A1175,Student_Registration!$B$5:$H$2000,7,0)-SUMIF($A$5:A1175,A1175,$H$5:$H$5))</f>
        <v/>
      </c>
      <c r="H1175" s="60"/>
      <c r="I1175" s="60"/>
      <c r="J1175" s="60"/>
      <c r="K1175" s="60"/>
      <c r="L1175" s="62"/>
    </row>
    <row r="1176" spans="1:12" s="41" customFormat="1">
      <c r="A1176" s="66"/>
      <c r="B1176" s="64" t="str">
        <f>(IF(AND(ISBLANK(A1176)),"",VLOOKUP($A1176,Student_Registration!$B$5:$H$2000,2,0)))</f>
        <v/>
      </c>
      <c r="C1176" s="63" t="str">
        <f>IF(AND(ISBLANK(A1176)),"",VLOOKUP($A1176,Student_Registration!$B$5:$H$2000,3,0))</f>
        <v/>
      </c>
      <c r="D1176" s="65" t="str">
        <f>IF(AND(ISBLANK(A1176)),"",VLOOKUP($A1176,Student_Registration!$B$5:$H$2000,6,0))</f>
        <v/>
      </c>
      <c r="E1176" s="57" t="str">
        <f>IF(AND(ISBLANK(A1176)),"",VLOOKUP($A1176,Student_Registration!$B$5:$H$2000,4,0))</f>
        <v/>
      </c>
      <c r="F1176" s="63" t="str">
        <f>IF(AND(ISBLANK(A1176)),"",VLOOKUP($A1176,Student_Registration!$B$5:$H$2000,7,0))</f>
        <v/>
      </c>
      <c r="G1176" s="63" t="str">
        <f>IF(AND(ISBLANK(A1176)),"",VLOOKUP(A1176,Student_Registration!$B$5:$H$2000,7,0)-SUMIF($A$5:A1176,A1176,$H$5:$H$5))</f>
        <v/>
      </c>
      <c r="H1176" s="60"/>
      <c r="I1176" s="60"/>
      <c r="J1176" s="60"/>
      <c r="K1176" s="60"/>
      <c r="L1176" s="62"/>
    </row>
    <row r="1177" spans="1:12" s="41" customFormat="1">
      <c r="A1177" s="66"/>
      <c r="B1177" s="64" t="str">
        <f>(IF(AND(ISBLANK(A1177)),"",VLOOKUP($A1177,Student_Registration!$B$5:$H$2000,2,0)))</f>
        <v/>
      </c>
      <c r="C1177" s="63" t="str">
        <f>IF(AND(ISBLANK(A1177)),"",VLOOKUP($A1177,Student_Registration!$B$5:$H$2000,3,0))</f>
        <v/>
      </c>
      <c r="D1177" s="65" t="str">
        <f>IF(AND(ISBLANK(A1177)),"",VLOOKUP($A1177,Student_Registration!$B$5:$H$2000,6,0))</f>
        <v/>
      </c>
      <c r="E1177" s="57" t="str">
        <f>IF(AND(ISBLANK(A1177)),"",VLOOKUP($A1177,Student_Registration!$B$5:$H$2000,4,0))</f>
        <v/>
      </c>
      <c r="F1177" s="63" t="str">
        <f>IF(AND(ISBLANK(A1177)),"",VLOOKUP($A1177,Student_Registration!$B$5:$H$2000,7,0))</f>
        <v/>
      </c>
      <c r="G1177" s="63" t="str">
        <f>IF(AND(ISBLANK(A1177)),"",VLOOKUP(A1177,Student_Registration!$B$5:$H$2000,7,0)-SUMIF($A$5:A1177,A1177,$H$5:$H$5))</f>
        <v/>
      </c>
      <c r="H1177" s="60"/>
      <c r="I1177" s="60"/>
      <c r="J1177" s="60"/>
      <c r="K1177" s="60"/>
      <c r="L1177" s="62"/>
    </row>
    <row r="1178" spans="1:12" s="41" customFormat="1">
      <c r="A1178" s="66"/>
      <c r="B1178" s="64" t="str">
        <f>(IF(AND(ISBLANK(A1178)),"",VLOOKUP($A1178,Student_Registration!$B$5:$H$2000,2,0)))</f>
        <v/>
      </c>
      <c r="C1178" s="63" t="str">
        <f>IF(AND(ISBLANK(A1178)),"",VLOOKUP($A1178,Student_Registration!$B$5:$H$2000,3,0))</f>
        <v/>
      </c>
      <c r="D1178" s="65" t="str">
        <f>IF(AND(ISBLANK(A1178)),"",VLOOKUP($A1178,Student_Registration!$B$5:$H$2000,6,0))</f>
        <v/>
      </c>
      <c r="E1178" s="57" t="str">
        <f>IF(AND(ISBLANK(A1178)),"",VLOOKUP($A1178,Student_Registration!$B$5:$H$2000,4,0))</f>
        <v/>
      </c>
      <c r="F1178" s="63" t="str">
        <f>IF(AND(ISBLANK(A1178)),"",VLOOKUP($A1178,Student_Registration!$B$5:$H$2000,7,0))</f>
        <v/>
      </c>
      <c r="G1178" s="63" t="str">
        <f>IF(AND(ISBLANK(A1178)),"",VLOOKUP(A1178,Student_Registration!$B$5:$H$2000,7,0)-SUMIF($A$5:A1178,A1178,$H$5:$H$5))</f>
        <v/>
      </c>
      <c r="H1178" s="60"/>
      <c r="I1178" s="60"/>
      <c r="J1178" s="60"/>
      <c r="K1178" s="60"/>
      <c r="L1178" s="62"/>
    </row>
    <row r="1179" spans="1:12" s="41" customFormat="1">
      <c r="A1179" s="66"/>
      <c r="B1179" s="64" t="str">
        <f>(IF(AND(ISBLANK(A1179)),"",VLOOKUP($A1179,Student_Registration!$B$5:$H$2000,2,0)))</f>
        <v/>
      </c>
      <c r="C1179" s="63" t="str">
        <f>IF(AND(ISBLANK(A1179)),"",VLOOKUP($A1179,Student_Registration!$B$5:$H$2000,3,0))</f>
        <v/>
      </c>
      <c r="D1179" s="65" t="str">
        <f>IF(AND(ISBLANK(A1179)),"",VLOOKUP($A1179,Student_Registration!$B$5:$H$2000,6,0))</f>
        <v/>
      </c>
      <c r="E1179" s="57" t="str">
        <f>IF(AND(ISBLANK(A1179)),"",VLOOKUP($A1179,Student_Registration!$B$5:$H$2000,4,0))</f>
        <v/>
      </c>
      <c r="F1179" s="63" t="str">
        <f>IF(AND(ISBLANK(A1179)),"",VLOOKUP($A1179,Student_Registration!$B$5:$H$2000,7,0))</f>
        <v/>
      </c>
      <c r="G1179" s="63" t="str">
        <f>IF(AND(ISBLANK(A1179)),"",VLOOKUP(A1179,Student_Registration!$B$5:$H$2000,7,0)-SUMIF($A$5:A1179,A1179,$H$5:$H$5))</f>
        <v/>
      </c>
      <c r="H1179" s="60"/>
      <c r="I1179" s="60"/>
      <c r="J1179" s="60"/>
      <c r="K1179" s="60"/>
      <c r="L1179" s="62"/>
    </row>
    <row r="1180" spans="1:12" s="41" customFormat="1">
      <c r="A1180" s="66"/>
      <c r="B1180" s="64" t="str">
        <f>(IF(AND(ISBLANK(A1180)),"",VLOOKUP($A1180,Student_Registration!$B$5:$H$2000,2,0)))</f>
        <v/>
      </c>
      <c r="C1180" s="63" t="str">
        <f>IF(AND(ISBLANK(A1180)),"",VLOOKUP($A1180,Student_Registration!$B$5:$H$2000,3,0))</f>
        <v/>
      </c>
      <c r="D1180" s="65" t="str">
        <f>IF(AND(ISBLANK(A1180)),"",VLOOKUP($A1180,Student_Registration!$B$5:$H$2000,6,0))</f>
        <v/>
      </c>
      <c r="E1180" s="57" t="str">
        <f>IF(AND(ISBLANK(A1180)),"",VLOOKUP($A1180,Student_Registration!$B$5:$H$2000,4,0))</f>
        <v/>
      </c>
      <c r="F1180" s="63" t="str">
        <f>IF(AND(ISBLANK(A1180)),"",VLOOKUP($A1180,Student_Registration!$B$5:$H$2000,7,0))</f>
        <v/>
      </c>
      <c r="G1180" s="63" t="str">
        <f>IF(AND(ISBLANK(A1180)),"",VLOOKUP(A1180,Student_Registration!$B$5:$H$2000,7,0)-SUMIF($A$5:A1180,A1180,$H$5:$H$5))</f>
        <v/>
      </c>
      <c r="H1180" s="60"/>
      <c r="I1180" s="60"/>
      <c r="J1180" s="60"/>
      <c r="K1180" s="60"/>
      <c r="L1180" s="62"/>
    </row>
    <row r="1181" spans="1:12" s="41" customFormat="1">
      <c r="A1181" s="66"/>
      <c r="B1181" s="64" t="str">
        <f>(IF(AND(ISBLANK(A1181)),"",VLOOKUP($A1181,Student_Registration!$B$5:$H$2000,2,0)))</f>
        <v/>
      </c>
      <c r="C1181" s="63" t="str">
        <f>IF(AND(ISBLANK(A1181)),"",VLOOKUP($A1181,Student_Registration!$B$5:$H$2000,3,0))</f>
        <v/>
      </c>
      <c r="D1181" s="65" t="str">
        <f>IF(AND(ISBLANK(A1181)),"",VLOOKUP($A1181,Student_Registration!$B$5:$H$2000,6,0))</f>
        <v/>
      </c>
      <c r="E1181" s="57" t="str">
        <f>IF(AND(ISBLANK(A1181)),"",VLOOKUP($A1181,Student_Registration!$B$5:$H$2000,4,0))</f>
        <v/>
      </c>
      <c r="F1181" s="63" t="str">
        <f>IF(AND(ISBLANK(A1181)),"",VLOOKUP($A1181,Student_Registration!$B$5:$H$2000,7,0))</f>
        <v/>
      </c>
      <c r="G1181" s="63" t="str">
        <f>IF(AND(ISBLANK(A1181)),"",VLOOKUP(A1181,Student_Registration!$B$5:$H$2000,7,0)-SUMIF($A$5:A1181,A1181,$H$5:$H$5))</f>
        <v/>
      </c>
      <c r="H1181" s="60"/>
      <c r="I1181" s="60"/>
      <c r="J1181" s="60"/>
      <c r="K1181" s="60"/>
      <c r="L1181" s="62"/>
    </row>
    <row r="1182" spans="1:12" s="41" customFormat="1">
      <c r="A1182" s="66"/>
      <c r="B1182" s="64" t="str">
        <f>(IF(AND(ISBLANK(A1182)),"",VLOOKUP($A1182,Student_Registration!$B$5:$H$2000,2,0)))</f>
        <v/>
      </c>
      <c r="C1182" s="63" t="str">
        <f>IF(AND(ISBLANK(A1182)),"",VLOOKUP($A1182,Student_Registration!$B$5:$H$2000,3,0))</f>
        <v/>
      </c>
      <c r="D1182" s="65" t="str">
        <f>IF(AND(ISBLANK(A1182)),"",VLOOKUP($A1182,Student_Registration!$B$5:$H$2000,6,0))</f>
        <v/>
      </c>
      <c r="E1182" s="57" t="str">
        <f>IF(AND(ISBLANK(A1182)),"",VLOOKUP($A1182,Student_Registration!$B$5:$H$2000,4,0))</f>
        <v/>
      </c>
      <c r="F1182" s="63" t="str">
        <f>IF(AND(ISBLANK(A1182)),"",VLOOKUP($A1182,Student_Registration!$B$5:$H$2000,7,0))</f>
        <v/>
      </c>
      <c r="G1182" s="63" t="str">
        <f>IF(AND(ISBLANK(A1182)),"",VLOOKUP(A1182,Student_Registration!$B$5:$H$2000,7,0)-SUMIF($A$5:A1182,A1182,$H$5:$H$5))</f>
        <v/>
      </c>
      <c r="H1182" s="60"/>
      <c r="I1182" s="60"/>
      <c r="J1182" s="60"/>
      <c r="K1182" s="60"/>
      <c r="L1182" s="62"/>
    </row>
    <row r="1183" spans="1:12" s="41" customFormat="1">
      <c r="A1183" s="66"/>
      <c r="B1183" s="64" t="str">
        <f>(IF(AND(ISBLANK(A1183)),"",VLOOKUP($A1183,Student_Registration!$B$5:$H$2000,2,0)))</f>
        <v/>
      </c>
      <c r="C1183" s="63" t="str">
        <f>IF(AND(ISBLANK(A1183)),"",VLOOKUP($A1183,Student_Registration!$B$5:$H$2000,3,0))</f>
        <v/>
      </c>
      <c r="D1183" s="65" t="str">
        <f>IF(AND(ISBLANK(A1183)),"",VLOOKUP($A1183,Student_Registration!$B$5:$H$2000,6,0))</f>
        <v/>
      </c>
      <c r="E1183" s="57" t="str">
        <f>IF(AND(ISBLANK(A1183)),"",VLOOKUP($A1183,Student_Registration!$B$5:$H$2000,4,0))</f>
        <v/>
      </c>
      <c r="F1183" s="63" t="str">
        <f>IF(AND(ISBLANK(A1183)),"",VLOOKUP($A1183,Student_Registration!$B$5:$H$2000,7,0))</f>
        <v/>
      </c>
      <c r="G1183" s="63" t="str">
        <f>IF(AND(ISBLANK(A1183)),"",VLOOKUP(A1183,Student_Registration!$B$5:$H$2000,7,0)-SUMIF($A$5:A1183,A1183,$H$5:$H$5))</f>
        <v/>
      </c>
      <c r="H1183" s="60"/>
      <c r="I1183" s="60"/>
      <c r="J1183" s="60"/>
      <c r="K1183" s="60"/>
      <c r="L1183" s="62"/>
    </row>
    <row r="1184" spans="1:12" s="41" customFormat="1">
      <c r="A1184" s="66"/>
      <c r="B1184" s="64" t="str">
        <f>(IF(AND(ISBLANK(A1184)),"",VLOOKUP($A1184,Student_Registration!$B$5:$H$2000,2,0)))</f>
        <v/>
      </c>
      <c r="C1184" s="63" t="str">
        <f>IF(AND(ISBLANK(A1184)),"",VLOOKUP($A1184,Student_Registration!$B$5:$H$2000,3,0))</f>
        <v/>
      </c>
      <c r="D1184" s="65" t="str">
        <f>IF(AND(ISBLANK(A1184)),"",VLOOKUP($A1184,Student_Registration!$B$5:$H$2000,6,0))</f>
        <v/>
      </c>
      <c r="E1184" s="57" t="str">
        <f>IF(AND(ISBLANK(A1184)),"",VLOOKUP($A1184,Student_Registration!$B$5:$H$2000,4,0))</f>
        <v/>
      </c>
      <c r="F1184" s="63" t="str">
        <f>IF(AND(ISBLANK(A1184)),"",VLOOKUP($A1184,Student_Registration!$B$5:$H$2000,7,0))</f>
        <v/>
      </c>
      <c r="G1184" s="63" t="str">
        <f>IF(AND(ISBLANK(A1184)),"",VLOOKUP(A1184,Student_Registration!$B$5:$H$2000,7,0)-SUMIF($A$5:A1184,A1184,$H$5:$H$5))</f>
        <v/>
      </c>
      <c r="H1184" s="60"/>
      <c r="I1184" s="60"/>
      <c r="J1184" s="60"/>
      <c r="K1184" s="60"/>
      <c r="L1184" s="62"/>
    </row>
    <row r="1185" spans="1:12" s="41" customFormat="1">
      <c r="A1185" s="66"/>
      <c r="B1185" s="64" t="str">
        <f>(IF(AND(ISBLANK(A1185)),"",VLOOKUP($A1185,Student_Registration!$B$5:$H$2000,2,0)))</f>
        <v/>
      </c>
      <c r="C1185" s="63" t="str">
        <f>IF(AND(ISBLANK(A1185)),"",VLOOKUP($A1185,Student_Registration!$B$5:$H$2000,3,0))</f>
        <v/>
      </c>
      <c r="D1185" s="65" t="str">
        <f>IF(AND(ISBLANK(A1185)),"",VLOOKUP($A1185,Student_Registration!$B$5:$H$2000,6,0))</f>
        <v/>
      </c>
      <c r="E1185" s="57" t="str">
        <f>IF(AND(ISBLANK(A1185)),"",VLOOKUP($A1185,Student_Registration!$B$5:$H$2000,4,0))</f>
        <v/>
      </c>
      <c r="F1185" s="63" t="str">
        <f>IF(AND(ISBLANK(A1185)),"",VLOOKUP($A1185,Student_Registration!$B$5:$H$2000,7,0))</f>
        <v/>
      </c>
      <c r="G1185" s="63" t="str">
        <f>IF(AND(ISBLANK(A1185)),"",VLOOKUP(A1185,Student_Registration!$B$5:$H$2000,7,0)-SUMIF($A$5:A1185,A1185,$H$5:$H$5))</f>
        <v/>
      </c>
      <c r="H1185" s="60"/>
      <c r="I1185" s="60"/>
      <c r="J1185" s="60"/>
      <c r="K1185" s="60"/>
      <c r="L1185" s="62"/>
    </row>
    <row r="1186" spans="1:12" s="41" customFormat="1">
      <c r="A1186" s="66"/>
      <c r="B1186" s="64" t="str">
        <f>(IF(AND(ISBLANK(A1186)),"",VLOOKUP($A1186,Student_Registration!$B$5:$H$2000,2,0)))</f>
        <v/>
      </c>
      <c r="C1186" s="63" t="str">
        <f>IF(AND(ISBLANK(A1186)),"",VLOOKUP($A1186,Student_Registration!$B$5:$H$2000,3,0))</f>
        <v/>
      </c>
      <c r="D1186" s="65" t="str">
        <f>IF(AND(ISBLANK(A1186)),"",VLOOKUP($A1186,Student_Registration!$B$5:$H$2000,6,0))</f>
        <v/>
      </c>
      <c r="E1186" s="57" t="str">
        <f>IF(AND(ISBLANK(A1186)),"",VLOOKUP($A1186,Student_Registration!$B$5:$H$2000,4,0))</f>
        <v/>
      </c>
      <c r="F1186" s="63" t="str">
        <f>IF(AND(ISBLANK(A1186)),"",VLOOKUP($A1186,Student_Registration!$B$5:$H$2000,7,0))</f>
        <v/>
      </c>
      <c r="G1186" s="63" t="str">
        <f>IF(AND(ISBLANK(A1186)),"",VLOOKUP(A1186,Student_Registration!$B$5:$H$2000,7,0)-SUMIF($A$5:A1186,A1186,$H$5:$H$5))</f>
        <v/>
      </c>
      <c r="H1186" s="60"/>
      <c r="I1186" s="60"/>
      <c r="J1186" s="60"/>
      <c r="K1186" s="60"/>
      <c r="L1186" s="62"/>
    </row>
    <row r="1187" spans="1:12" s="41" customFormat="1">
      <c r="A1187" s="66"/>
      <c r="B1187" s="64" t="str">
        <f>(IF(AND(ISBLANK(A1187)),"",VLOOKUP($A1187,Student_Registration!$B$5:$H$2000,2,0)))</f>
        <v/>
      </c>
      <c r="C1187" s="63" t="str">
        <f>IF(AND(ISBLANK(A1187)),"",VLOOKUP($A1187,Student_Registration!$B$5:$H$2000,3,0))</f>
        <v/>
      </c>
      <c r="D1187" s="65" t="str">
        <f>IF(AND(ISBLANK(A1187)),"",VLOOKUP($A1187,Student_Registration!$B$5:$H$2000,6,0))</f>
        <v/>
      </c>
      <c r="E1187" s="57" t="str">
        <f>IF(AND(ISBLANK(A1187)),"",VLOOKUP($A1187,Student_Registration!$B$5:$H$2000,4,0))</f>
        <v/>
      </c>
      <c r="F1187" s="63" t="str">
        <f>IF(AND(ISBLANK(A1187)),"",VLOOKUP($A1187,Student_Registration!$B$5:$H$2000,7,0))</f>
        <v/>
      </c>
      <c r="G1187" s="63" t="str">
        <f>IF(AND(ISBLANK(A1187)),"",VLOOKUP(A1187,Student_Registration!$B$5:$H$2000,7,0)-SUMIF($A$5:A1187,A1187,$H$5:$H$5))</f>
        <v/>
      </c>
      <c r="H1187" s="60"/>
      <c r="I1187" s="60"/>
      <c r="J1187" s="60"/>
      <c r="K1187" s="60"/>
      <c r="L1187" s="62"/>
    </row>
    <row r="1188" spans="1:12" s="41" customFormat="1">
      <c r="A1188" s="66"/>
      <c r="B1188" s="64" t="str">
        <f>(IF(AND(ISBLANK(A1188)),"",VLOOKUP($A1188,Student_Registration!$B$5:$H$2000,2,0)))</f>
        <v/>
      </c>
      <c r="C1188" s="63" t="str">
        <f>IF(AND(ISBLANK(A1188)),"",VLOOKUP($A1188,Student_Registration!$B$5:$H$2000,3,0))</f>
        <v/>
      </c>
      <c r="D1188" s="65" t="str">
        <f>IF(AND(ISBLANK(A1188)),"",VLOOKUP($A1188,Student_Registration!$B$5:$H$2000,6,0))</f>
        <v/>
      </c>
      <c r="E1188" s="57" t="str">
        <f>IF(AND(ISBLANK(A1188)),"",VLOOKUP($A1188,Student_Registration!$B$5:$H$2000,4,0))</f>
        <v/>
      </c>
      <c r="F1188" s="63" t="str">
        <f>IF(AND(ISBLANK(A1188)),"",VLOOKUP($A1188,Student_Registration!$B$5:$H$2000,7,0))</f>
        <v/>
      </c>
      <c r="G1188" s="63" t="str">
        <f>IF(AND(ISBLANK(A1188)),"",VLOOKUP(A1188,Student_Registration!$B$5:$H$2000,7,0)-SUMIF($A$5:A1188,A1188,$H$5:$H$5))</f>
        <v/>
      </c>
      <c r="H1188" s="60"/>
      <c r="I1188" s="60"/>
      <c r="J1188" s="60"/>
      <c r="K1188" s="60"/>
      <c r="L1188" s="62"/>
    </row>
    <row r="1189" spans="1:12" s="41" customFormat="1">
      <c r="A1189" s="66"/>
      <c r="B1189" s="64" t="str">
        <f>(IF(AND(ISBLANK(A1189)),"",VLOOKUP($A1189,Student_Registration!$B$5:$H$2000,2,0)))</f>
        <v/>
      </c>
      <c r="C1189" s="63" t="str">
        <f>IF(AND(ISBLANK(A1189)),"",VLOOKUP($A1189,Student_Registration!$B$5:$H$2000,3,0))</f>
        <v/>
      </c>
      <c r="D1189" s="65" t="str">
        <f>IF(AND(ISBLANK(A1189)),"",VLOOKUP($A1189,Student_Registration!$B$5:$H$2000,6,0))</f>
        <v/>
      </c>
      <c r="E1189" s="57" t="str">
        <f>IF(AND(ISBLANK(A1189)),"",VLOOKUP($A1189,Student_Registration!$B$5:$H$2000,4,0))</f>
        <v/>
      </c>
      <c r="F1189" s="63" t="str">
        <f>IF(AND(ISBLANK(A1189)),"",VLOOKUP($A1189,Student_Registration!$B$5:$H$2000,7,0))</f>
        <v/>
      </c>
      <c r="G1189" s="63" t="str">
        <f>IF(AND(ISBLANK(A1189)),"",VLOOKUP(A1189,Student_Registration!$B$5:$H$2000,7,0)-SUMIF($A$5:A1189,A1189,$H$5:$H$5))</f>
        <v/>
      </c>
      <c r="H1189" s="60"/>
      <c r="I1189" s="60"/>
      <c r="J1189" s="60"/>
      <c r="K1189" s="60"/>
      <c r="L1189" s="62"/>
    </row>
    <row r="1190" spans="1:12" s="41" customFormat="1">
      <c r="A1190" s="66"/>
      <c r="B1190" s="64" t="str">
        <f>(IF(AND(ISBLANK(A1190)),"",VLOOKUP($A1190,Student_Registration!$B$5:$H$2000,2,0)))</f>
        <v/>
      </c>
      <c r="C1190" s="63" t="str">
        <f>IF(AND(ISBLANK(A1190)),"",VLOOKUP($A1190,Student_Registration!$B$5:$H$2000,3,0))</f>
        <v/>
      </c>
      <c r="D1190" s="65" t="str">
        <f>IF(AND(ISBLANK(A1190)),"",VLOOKUP($A1190,Student_Registration!$B$5:$H$2000,6,0))</f>
        <v/>
      </c>
      <c r="E1190" s="57" t="str">
        <f>IF(AND(ISBLANK(A1190)),"",VLOOKUP($A1190,Student_Registration!$B$5:$H$2000,4,0))</f>
        <v/>
      </c>
      <c r="F1190" s="63" t="str">
        <f>IF(AND(ISBLANK(A1190)),"",VLOOKUP($A1190,Student_Registration!$B$5:$H$2000,7,0))</f>
        <v/>
      </c>
      <c r="G1190" s="63" t="str">
        <f>IF(AND(ISBLANK(A1190)),"",VLOOKUP(A1190,Student_Registration!$B$5:$H$2000,7,0)-SUMIF($A$5:A1190,A1190,$H$5:$H$5))</f>
        <v/>
      </c>
      <c r="H1190" s="60"/>
      <c r="I1190" s="60"/>
      <c r="J1190" s="60"/>
      <c r="K1190" s="60"/>
      <c r="L1190" s="62"/>
    </row>
    <row r="1191" spans="1:12" s="41" customFormat="1">
      <c r="A1191" s="66"/>
      <c r="B1191" s="64" t="str">
        <f>(IF(AND(ISBLANK(A1191)),"",VLOOKUP($A1191,Student_Registration!$B$5:$H$2000,2,0)))</f>
        <v/>
      </c>
      <c r="C1191" s="63" t="str">
        <f>IF(AND(ISBLANK(A1191)),"",VLOOKUP($A1191,Student_Registration!$B$5:$H$2000,3,0))</f>
        <v/>
      </c>
      <c r="D1191" s="65" t="str">
        <f>IF(AND(ISBLANK(A1191)),"",VLOOKUP($A1191,Student_Registration!$B$5:$H$2000,6,0))</f>
        <v/>
      </c>
      <c r="E1191" s="57" t="str">
        <f>IF(AND(ISBLANK(A1191)),"",VLOOKUP($A1191,Student_Registration!$B$5:$H$2000,4,0))</f>
        <v/>
      </c>
      <c r="F1191" s="63" t="str">
        <f>IF(AND(ISBLANK(A1191)),"",VLOOKUP($A1191,Student_Registration!$B$5:$H$2000,7,0))</f>
        <v/>
      </c>
      <c r="G1191" s="63" t="str">
        <f>IF(AND(ISBLANK(A1191)),"",VLOOKUP(A1191,Student_Registration!$B$5:$H$2000,7,0)-SUMIF($A$5:A1191,A1191,$H$5:$H$5))</f>
        <v/>
      </c>
      <c r="H1191" s="60"/>
      <c r="I1191" s="60"/>
      <c r="J1191" s="60"/>
      <c r="K1191" s="60"/>
      <c r="L1191" s="62"/>
    </row>
    <row r="1192" spans="1:12" s="41" customFormat="1">
      <c r="A1192" s="66"/>
      <c r="B1192" s="64" t="str">
        <f>(IF(AND(ISBLANK(A1192)),"",VLOOKUP($A1192,Student_Registration!$B$5:$H$2000,2,0)))</f>
        <v/>
      </c>
      <c r="C1192" s="63" t="str">
        <f>IF(AND(ISBLANK(A1192)),"",VLOOKUP($A1192,Student_Registration!$B$5:$H$2000,3,0))</f>
        <v/>
      </c>
      <c r="D1192" s="65" t="str">
        <f>IF(AND(ISBLANK(A1192)),"",VLOOKUP($A1192,Student_Registration!$B$5:$H$2000,6,0))</f>
        <v/>
      </c>
      <c r="E1192" s="57" t="str">
        <f>IF(AND(ISBLANK(A1192)),"",VLOOKUP($A1192,Student_Registration!$B$5:$H$2000,4,0))</f>
        <v/>
      </c>
      <c r="F1192" s="63" t="str">
        <f>IF(AND(ISBLANK(A1192)),"",VLOOKUP($A1192,Student_Registration!$B$5:$H$2000,7,0))</f>
        <v/>
      </c>
      <c r="G1192" s="63" t="str">
        <f>IF(AND(ISBLANK(A1192)),"",VLOOKUP(A1192,Student_Registration!$B$5:$H$2000,7,0)-SUMIF($A$5:A1192,A1192,$H$5:$H$5))</f>
        <v/>
      </c>
      <c r="H1192" s="60"/>
      <c r="I1192" s="60"/>
      <c r="J1192" s="60"/>
      <c r="K1192" s="60"/>
      <c r="L1192" s="62"/>
    </row>
    <row r="1193" spans="1:12" s="41" customFormat="1">
      <c r="A1193" s="66"/>
      <c r="B1193" s="64" t="str">
        <f>(IF(AND(ISBLANK(A1193)),"",VLOOKUP($A1193,Student_Registration!$B$5:$H$2000,2,0)))</f>
        <v/>
      </c>
      <c r="C1193" s="63" t="str">
        <f>IF(AND(ISBLANK(A1193)),"",VLOOKUP($A1193,Student_Registration!$B$5:$H$2000,3,0))</f>
        <v/>
      </c>
      <c r="D1193" s="65" t="str">
        <f>IF(AND(ISBLANK(A1193)),"",VLOOKUP($A1193,Student_Registration!$B$5:$H$2000,6,0))</f>
        <v/>
      </c>
      <c r="E1193" s="57" t="str">
        <f>IF(AND(ISBLANK(A1193)),"",VLOOKUP($A1193,Student_Registration!$B$5:$H$2000,4,0))</f>
        <v/>
      </c>
      <c r="F1193" s="63" t="str">
        <f>IF(AND(ISBLANK(A1193)),"",VLOOKUP($A1193,Student_Registration!$B$5:$H$2000,7,0))</f>
        <v/>
      </c>
      <c r="G1193" s="63" t="str">
        <f>IF(AND(ISBLANK(A1193)),"",VLOOKUP(A1193,Student_Registration!$B$5:$H$2000,7,0)-SUMIF($A$5:A1193,A1193,$H$5:$H$5))</f>
        <v/>
      </c>
      <c r="H1193" s="60"/>
      <c r="I1193" s="60"/>
      <c r="J1193" s="60"/>
      <c r="K1193" s="60"/>
      <c r="L1193" s="62"/>
    </row>
    <row r="1194" spans="1:12" s="41" customFormat="1">
      <c r="A1194" s="66"/>
      <c r="B1194" s="64" t="str">
        <f>(IF(AND(ISBLANK(A1194)),"",VLOOKUP($A1194,Student_Registration!$B$5:$H$2000,2,0)))</f>
        <v/>
      </c>
      <c r="C1194" s="63" t="str">
        <f>IF(AND(ISBLANK(A1194)),"",VLOOKUP($A1194,Student_Registration!$B$5:$H$2000,3,0))</f>
        <v/>
      </c>
      <c r="D1194" s="65" t="str">
        <f>IF(AND(ISBLANK(A1194)),"",VLOOKUP($A1194,Student_Registration!$B$5:$H$2000,6,0))</f>
        <v/>
      </c>
      <c r="E1194" s="57" t="str">
        <f>IF(AND(ISBLANK(A1194)),"",VLOOKUP($A1194,Student_Registration!$B$5:$H$2000,4,0))</f>
        <v/>
      </c>
      <c r="F1194" s="63" t="str">
        <f>IF(AND(ISBLANK(A1194)),"",VLOOKUP($A1194,Student_Registration!$B$5:$H$2000,7,0))</f>
        <v/>
      </c>
      <c r="G1194" s="63" t="str">
        <f>IF(AND(ISBLANK(A1194)),"",VLOOKUP(A1194,Student_Registration!$B$5:$H$2000,7,0)-SUMIF($A$5:A1194,A1194,$H$5:$H$5))</f>
        <v/>
      </c>
      <c r="H1194" s="60"/>
      <c r="I1194" s="60"/>
      <c r="J1194" s="60"/>
      <c r="K1194" s="60"/>
      <c r="L1194" s="62"/>
    </row>
    <row r="1195" spans="1:12" s="41" customFormat="1">
      <c r="A1195" s="66"/>
      <c r="B1195" s="64" t="str">
        <f>(IF(AND(ISBLANK(A1195)),"",VLOOKUP($A1195,Student_Registration!$B$5:$H$2000,2,0)))</f>
        <v/>
      </c>
      <c r="C1195" s="63" t="str">
        <f>IF(AND(ISBLANK(A1195)),"",VLOOKUP($A1195,Student_Registration!$B$5:$H$2000,3,0))</f>
        <v/>
      </c>
      <c r="D1195" s="65" t="str">
        <f>IF(AND(ISBLANK(A1195)),"",VLOOKUP($A1195,Student_Registration!$B$5:$H$2000,6,0))</f>
        <v/>
      </c>
      <c r="E1195" s="57" t="str">
        <f>IF(AND(ISBLANK(A1195)),"",VLOOKUP($A1195,Student_Registration!$B$5:$H$2000,4,0))</f>
        <v/>
      </c>
      <c r="F1195" s="63" t="str">
        <f>IF(AND(ISBLANK(A1195)),"",VLOOKUP($A1195,Student_Registration!$B$5:$H$2000,7,0))</f>
        <v/>
      </c>
      <c r="G1195" s="63" t="str">
        <f>IF(AND(ISBLANK(A1195)),"",VLOOKUP(A1195,Student_Registration!$B$5:$H$2000,7,0)-SUMIF($A$5:A1195,A1195,$H$5:$H$5))</f>
        <v/>
      </c>
      <c r="H1195" s="60"/>
      <c r="I1195" s="60"/>
      <c r="J1195" s="60"/>
      <c r="K1195" s="60"/>
      <c r="L1195" s="62"/>
    </row>
    <row r="1196" spans="1:12" s="41" customFormat="1">
      <c r="A1196" s="66"/>
      <c r="B1196" s="64" t="str">
        <f>(IF(AND(ISBLANK(A1196)),"",VLOOKUP($A1196,Student_Registration!$B$5:$H$2000,2,0)))</f>
        <v/>
      </c>
      <c r="C1196" s="63" t="str">
        <f>IF(AND(ISBLANK(A1196)),"",VLOOKUP($A1196,Student_Registration!$B$5:$H$2000,3,0))</f>
        <v/>
      </c>
      <c r="D1196" s="65" t="str">
        <f>IF(AND(ISBLANK(A1196)),"",VLOOKUP($A1196,Student_Registration!$B$5:$H$2000,6,0))</f>
        <v/>
      </c>
      <c r="E1196" s="57" t="str">
        <f>IF(AND(ISBLANK(A1196)),"",VLOOKUP($A1196,Student_Registration!$B$5:$H$2000,4,0))</f>
        <v/>
      </c>
      <c r="F1196" s="63" t="str">
        <f>IF(AND(ISBLANK(A1196)),"",VLOOKUP($A1196,Student_Registration!$B$5:$H$2000,7,0))</f>
        <v/>
      </c>
      <c r="G1196" s="63" t="str">
        <f>IF(AND(ISBLANK(A1196)),"",VLOOKUP(A1196,Student_Registration!$B$5:$H$2000,7,0)-SUMIF($A$5:A1196,A1196,$H$5:$H$5))</f>
        <v/>
      </c>
      <c r="H1196" s="60"/>
      <c r="I1196" s="60"/>
      <c r="J1196" s="60"/>
      <c r="K1196" s="60"/>
      <c r="L1196" s="62"/>
    </row>
    <row r="1197" spans="1:12" s="41" customFormat="1">
      <c r="A1197" s="66"/>
      <c r="B1197" s="64" t="str">
        <f>(IF(AND(ISBLANK(A1197)),"",VLOOKUP($A1197,Student_Registration!$B$5:$H$2000,2,0)))</f>
        <v/>
      </c>
      <c r="C1197" s="63" t="str">
        <f>IF(AND(ISBLANK(A1197)),"",VLOOKUP($A1197,Student_Registration!$B$5:$H$2000,3,0))</f>
        <v/>
      </c>
      <c r="D1197" s="65" t="str">
        <f>IF(AND(ISBLANK(A1197)),"",VLOOKUP($A1197,Student_Registration!$B$5:$H$2000,6,0))</f>
        <v/>
      </c>
      <c r="E1197" s="57" t="str">
        <f>IF(AND(ISBLANK(A1197)),"",VLOOKUP($A1197,Student_Registration!$B$5:$H$2000,4,0))</f>
        <v/>
      </c>
      <c r="F1197" s="63" t="str">
        <f>IF(AND(ISBLANK(A1197)),"",VLOOKUP($A1197,Student_Registration!$B$5:$H$2000,7,0))</f>
        <v/>
      </c>
      <c r="G1197" s="63" t="str">
        <f>IF(AND(ISBLANK(A1197)),"",VLOOKUP(A1197,Student_Registration!$B$5:$H$2000,7,0)-SUMIF($A$5:A1197,A1197,$H$5:$H$5))</f>
        <v/>
      </c>
      <c r="H1197" s="60"/>
      <c r="I1197" s="60"/>
      <c r="J1197" s="60"/>
      <c r="K1197" s="60"/>
      <c r="L1197" s="62"/>
    </row>
    <row r="1198" spans="1:12" s="41" customFormat="1">
      <c r="A1198" s="66"/>
      <c r="B1198" s="64" t="str">
        <f>(IF(AND(ISBLANK(A1198)),"",VLOOKUP($A1198,Student_Registration!$B$5:$H$2000,2,0)))</f>
        <v/>
      </c>
      <c r="C1198" s="63" t="str">
        <f>IF(AND(ISBLANK(A1198)),"",VLOOKUP($A1198,Student_Registration!$B$5:$H$2000,3,0))</f>
        <v/>
      </c>
      <c r="D1198" s="65" t="str">
        <f>IF(AND(ISBLANK(A1198)),"",VLOOKUP($A1198,Student_Registration!$B$5:$H$2000,6,0))</f>
        <v/>
      </c>
      <c r="E1198" s="57" t="str">
        <f>IF(AND(ISBLANK(A1198)),"",VLOOKUP($A1198,Student_Registration!$B$5:$H$2000,4,0))</f>
        <v/>
      </c>
      <c r="F1198" s="63" t="str">
        <f>IF(AND(ISBLANK(A1198)),"",VLOOKUP($A1198,Student_Registration!$B$5:$H$2000,7,0))</f>
        <v/>
      </c>
      <c r="G1198" s="63" t="str">
        <f>IF(AND(ISBLANK(A1198)),"",VLOOKUP(A1198,Student_Registration!$B$5:$H$2000,7,0)-SUMIF($A$5:A1198,A1198,$H$5:$H$5))</f>
        <v/>
      </c>
      <c r="H1198" s="60"/>
      <c r="I1198" s="60"/>
      <c r="J1198" s="60"/>
      <c r="K1198" s="60"/>
      <c r="L1198" s="62"/>
    </row>
    <row r="1199" spans="1:12" s="41" customFormat="1">
      <c r="A1199" s="66"/>
      <c r="B1199" s="64" t="str">
        <f>(IF(AND(ISBLANK(A1199)),"",VLOOKUP($A1199,Student_Registration!$B$5:$H$2000,2,0)))</f>
        <v/>
      </c>
      <c r="C1199" s="63" t="str">
        <f>IF(AND(ISBLANK(A1199)),"",VLOOKUP($A1199,Student_Registration!$B$5:$H$2000,3,0))</f>
        <v/>
      </c>
      <c r="D1199" s="65" t="str">
        <f>IF(AND(ISBLANK(A1199)),"",VLOOKUP($A1199,Student_Registration!$B$5:$H$2000,6,0))</f>
        <v/>
      </c>
      <c r="E1199" s="57" t="str">
        <f>IF(AND(ISBLANK(A1199)),"",VLOOKUP($A1199,Student_Registration!$B$5:$H$2000,4,0))</f>
        <v/>
      </c>
      <c r="F1199" s="63" t="str">
        <f>IF(AND(ISBLANK(A1199)),"",VLOOKUP($A1199,Student_Registration!$B$5:$H$2000,7,0))</f>
        <v/>
      </c>
      <c r="G1199" s="63" t="str">
        <f>IF(AND(ISBLANK(A1199)),"",VLOOKUP(A1199,Student_Registration!$B$5:$H$2000,7,0)-SUMIF($A$5:A1199,A1199,$H$5:$H$5))</f>
        <v/>
      </c>
      <c r="H1199" s="60"/>
      <c r="I1199" s="60"/>
      <c r="J1199" s="60"/>
      <c r="K1199" s="60"/>
      <c r="L1199" s="62"/>
    </row>
    <row r="1200" spans="1:12" s="41" customFormat="1">
      <c r="A1200" s="66"/>
      <c r="B1200" s="64" t="str">
        <f>(IF(AND(ISBLANK(A1200)),"",VLOOKUP($A1200,Student_Registration!$B$5:$H$2000,2,0)))</f>
        <v/>
      </c>
      <c r="C1200" s="63" t="str">
        <f>IF(AND(ISBLANK(A1200)),"",VLOOKUP($A1200,Student_Registration!$B$5:$H$2000,3,0))</f>
        <v/>
      </c>
      <c r="D1200" s="65" t="str">
        <f>IF(AND(ISBLANK(A1200)),"",VLOOKUP($A1200,Student_Registration!$B$5:$H$2000,6,0))</f>
        <v/>
      </c>
      <c r="E1200" s="57" t="str">
        <f>IF(AND(ISBLANK(A1200)),"",VLOOKUP($A1200,Student_Registration!$B$5:$H$2000,4,0))</f>
        <v/>
      </c>
      <c r="F1200" s="63" t="str">
        <f>IF(AND(ISBLANK(A1200)),"",VLOOKUP($A1200,Student_Registration!$B$5:$H$2000,7,0))</f>
        <v/>
      </c>
      <c r="G1200" s="63" t="str">
        <f>IF(AND(ISBLANK(A1200)),"",VLOOKUP(A1200,Student_Registration!$B$5:$H$2000,7,0)-SUMIF($A$5:A1200,A1200,$H$5:$H$5))</f>
        <v/>
      </c>
      <c r="H1200" s="60"/>
      <c r="I1200" s="60"/>
      <c r="J1200" s="60"/>
      <c r="K1200" s="60"/>
      <c r="L1200" s="62"/>
    </row>
    <row r="1201" spans="1:12" s="41" customFormat="1">
      <c r="A1201" s="66"/>
      <c r="B1201" s="64" t="str">
        <f>(IF(AND(ISBLANK(A1201)),"",VLOOKUP($A1201,Student_Registration!$B$5:$H$2000,2,0)))</f>
        <v/>
      </c>
      <c r="C1201" s="63" t="str">
        <f>IF(AND(ISBLANK(A1201)),"",VLOOKUP($A1201,Student_Registration!$B$5:$H$2000,3,0))</f>
        <v/>
      </c>
      <c r="D1201" s="65" t="str">
        <f>IF(AND(ISBLANK(A1201)),"",VLOOKUP($A1201,Student_Registration!$B$5:$H$2000,6,0))</f>
        <v/>
      </c>
      <c r="E1201" s="57" t="str">
        <f>IF(AND(ISBLANK(A1201)),"",VLOOKUP($A1201,Student_Registration!$B$5:$H$2000,4,0))</f>
        <v/>
      </c>
      <c r="F1201" s="63" t="str">
        <f>IF(AND(ISBLANK(A1201)),"",VLOOKUP($A1201,Student_Registration!$B$5:$H$2000,7,0))</f>
        <v/>
      </c>
      <c r="G1201" s="63" t="str">
        <f>IF(AND(ISBLANK(A1201)),"",VLOOKUP(A1201,Student_Registration!$B$5:$H$2000,7,0)-SUMIF($A$5:A1201,A1201,$H$5:$H$5))</f>
        <v/>
      </c>
      <c r="H1201" s="60"/>
      <c r="I1201" s="60"/>
      <c r="J1201" s="60"/>
      <c r="K1201" s="60"/>
      <c r="L1201" s="62"/>
    </row>
    <row r="1202" spans="1:12" s="41" customFormat="1">
      <c r="A1202" s="66"/>
      <c r="B1202" s="64" t="str">
        <f>(IF(AND(ISBLANK(A1202)),"",VLOOKUP($A1202,Student_Registration!$B$5:$H$2000,2,0)))</f>
        <v/>
      </c>
      <c r="C1202" s="63" t="str">
        <f>IF(AND(ISBLANK(A1202)),"",VLOOKUP($A1202,Student_Registration!$B$5:$H$2000,3,0))</f>
        <v/>
      </c>
      <c r="D1202" s="65" t="str">
        <f>IF(AND(ISBLANK(A1202)),"",VLOOKUP($A1202,Student_Registration!$B$5:$H$2000,6,0))</f>
        <v/>
      </c>
      <c r="E1202" s="57" t="str">
        <f>IF(AND(ISBLANK(A1202)),"",VLOOKUP($A1202,Student_Registration!$B$5:$H$2000,4,0))</f>
        <v/>
      </c>
      <c r="F1202" s="63" t="str">
        <f>IF(AND(ISBLANK(A1202)),"",VLOOKUP($A1202,Student_Registration!$B$5:$H$2000,7,0))</f>
        <v/>
      </c>
      <c r="G1202" s="63" t="str">
        <f>IF(AND(ISBLANK(A1202)),"",VLOOKUP(A1202,Student_Registration!$B$5:$H$2000,7,0)-SUMIF($A$5:A1202,A1202,$H$5:$H$5))</f>
        <v/>
      </c>
      <c r="H1202" s="60"/>
      <c r="I1202" s="60"/>
      <c r="J1202" s="60"/>
      <c r="K1202" s="60"/>
      <c r="L1202" s="62"/>
    </row>
    <row r="1203" spans="1:12" s="41" customFormat="1">
      <c r="A1203" s="66"/>
      <c r="B1203" s="64" t="str">
        <f>(IF(AND(ISBLANK(A1203)),"",VLOOKUP($A1203,Student_Registration!$B$5:$H$2000,2,0)))</f>
        <v/>
      </c>
      <c r="C1203" s="63" t="str">
        <f>IF(AND(ISBLANK(A1203)),"",VLOOKUP($A1203,Student_Registration!$B$5:$H$2000,3,0))</f>
        <v/>
      </c>
      <c r="D1203" s="65" t="str">
        <f>IF(AND(ISBLANK(A1203)),"",VLOOKUP($A1203,Student_Registration!$B$5:$H$2000,6,0))</f>
        <v/>
      </c>
      <c r="E1203" s="57" t="str">
        <f>IF(AND(ISBLANK(A1203)),"",VLOOKUP($A1203,Student_Registration!$B$5:$H$2000,4,0))</f>
        <v/>
      </c>
      <c r="F1203" s="63" t="str">
        <f>IF(AND(ISBLANK(A1203)),"",VLOOKUP($A1203,Student_Registration!$B$5:$H$2000,7,0))</f>
        <v/>
      </c>
      <c r="G1203" s="63" t="str">
        <f>IF(AND(ISBLANK(A1203)),"",VLOOKUP(A1203,Student_Registration!$B$5:$H$2000,7,0)-SUMIF($A$5:A1203,A1203,$H$5:$H$5))</f>
        <v/>
      </c>
      <c r="H1203" s="60"/>
      <c r="I1203" s="60"/>
      <c r="J1203" s="60"/>
      <c r="K1203" s="60"/>
      <c r="L1203" s="62"/>
    </row>
    <row r="1204" spans="1:12" s="41" customFormat="1">
      <c r="A1204" s="66"/>
      <c r="B1204" s="64" t="str">
        <f>(IF(AND(ISBLANK(A1204)),"",VLOOKUP($A1204,Student_Registration!$B$5:$H$2000,2,0)))</f>
        <v/>
      </c>
      <c r="C1204" s="63" t="str">
        <f>IF(AND(ISBLANK(A1204)),"",VLOOKUP($A1204,Student_Registration!$B$5:$H$2000,3,0))</f>
        <v/>
      </c>
      <c r="D1204" s="65" t="str">
        <f>IF(AND(ISBLANK(A1204)),"",VLOOKUP($A1204,Student_Registration!$B$5:$H$2000,6,0))</f>
        <v/>
      </c>
      <c r="E1204" s="57" t="str">
        <f>IF(AND(ISBLANK(A1204)),"",VLOOKUP($A1204,Student_Registration!$B$5:$H$2000,4,0))</f>
        <v/>
      </c>
      <c r="F1204" s="63" t="str">
        <f>IF(AND(ISBLANK(A1204)),"",VLOOKUP($A1204,Student_Registration!$B$5:$H$2000,7,0))</f>
        <v/>
      </c>
      <c r="G1204" s="63" t="str">
        <f>IF(AND(ISBLANK(A1204)),"",VLOOKUP(A1204,Student_Registration!$B$5:$H$2000,7,0)-SUMIF($A$5:A1204,A1204,$H$5:$H$5))</f>
        <v/>
      </c>
      <c r="H1204" s="60"/>
      <c r="I1204" s="60"/>
      <c r="J1204" s="60"/>
      <c r="K1204" s="60"/>
      <c r="L1204" s="62"/>
    </row>
    <row r="1205" spans="1:12" s="41" customFormat="1">
      <c r="A1205" s="66"/>
      <c r="B1205" s="64" t="str">
        <f>(IF(AND(ISBLANK(A1205)),"",VLOOKUP($A1205,Student_Registration!$B$5:$H$2000,2,0)))</f>
        <v/>
      </c>
      <c r="C1205" s="63" t="str">
        <f>IF(AND(ISBLANK(A1205)),"",VLOOKUP($A1205,Student_Registration!$B$5:$H$2000,3,0))</f>
        <v/>
      </c>
      <c r="D1205" s="65" t="str">
        <f>IF(AND(ISBLANK(A1205)),"",VLOOKUP($A1205,Student_Registration!$B$5:$H$2000,6,0))</f>
        <v/>
      </c>
      <c r="E1205" s="57" t="str">
        <f>IF(AND(ISBLANK(A1205)),"",VLOOKUP($A1205,Student_Registration!$B$5:$H$2000,4,0))</f>
        <v/>
      </c>
      <c r="F1205" s="63" t="str">
        <f>IF(AND(ISBLANK(A1205)),"",VLOOKUP($A1205,Student_Registration!$B$5:$H$2000,7,0))</f>
        <v/>
      </c>
      <c r="G1205" s="63" t="str">
        <f>IF(AND(ISBLANK(A1205)),"",VLOOKUP(A1205,Student_Registration!$B$5:$H$2000,7,0)-SUMIF($A$5:A1205,A1205,$H$5:$H$5))</f>
        <v/>
      </c>
      <c r="H1205" s="60"/>
      <c r="I1205" s="60"/>
      <c r="J1205" s="60"/>
      <c r="K1205" s="60"/>
      <c r="L1205" s="62"/>
    </row>
    <row r="1206" spans="1:12" s="41" customFormat="1">
      <c r="A1206" s="66"/>
      <c r="B1206" s="64" t="str">
        <f>(IF(AND(ISBLANK(A1206)),"",VLOOKUP($A1206,Student_Registration!$B$5:$H$2000,2,0)))</f>
        <v/>
      </c>
      <c r="C1206" s="63" t="str">
        <f>IF(AND(ISBLANK(A1206)),"",VLOOKUP($A1206,Student_Registration!$B$5:$H$2000,3,0))</f>
        <v/>
      </c>
      <c r="D1206" s="65" t="str">
        <f>IF(AND(ISBLANK(A1206)),"",VLOOKUP($A1206,Student_Registration!$B$5:$H$2000,6,0))</f>
        <v/>
      </c>
      <c r="E1206" s="57" t="str">
        <f>IF(AND(ISBLANK(A1206)),"",VLOOKUP($A1206,Student_Registration!$B$5:$H$2000,4,0))</f>
        <v/>
      </c>
      <c r="F1206" s="63" t="str">
        <f>IF(AND(ISBLANK(A1206)),"",VLOOKUP($A1206,Student_Registration!$B$5:$H$2000,7,0))</f>
        <v/>
      </c>
      <c r="G1206" s="63" t="str">
        <f>IF(AND(ISBLANK(A1206)),"",VLOOKUP(A1206,Student_Registration!$B$5:$H$2000,7,0)-SUMIF($A$5:A1206,A1206,$H$5:$H$5))</f>
        <v/>
      </c>
      <c r="H1206" s="60"/>
      <c r="I1206" s="60"/>
      <c r="J1206" s="60"/>
      <c r="K1206" s="60"/>
      <c r="L1206" s="62"/>
    </row>
    <row r="1207" spans="1:12" s="41" customFormat="1">
      <c r="A1207" s="66"/>
      <c r="B1207" s="64" t="str">
        <f>(IF(AND(ISBLANK(A1207)),"",VLOOKUP($A1207,Student_Registration!$B$5:$H$2000,2,0)))</f>
        <v/>
      </c>
      <c r="C1207" s="63" t="str">
        <f>IF(AND(ISBLANK(A1207)),"",VLOOKUP($A1207,Student_Registration!$B$5:$H$2000,3,0))</f>
        <v/>
      </c>
      <c r="D1207" s="65" t="str">
        <f>IF(AND(ISBLANK(A1207)),"",VLOOKUP($A1207,Student_Registration!$B$5:$H$2000,6,0))</f>
        <v/>
      </c>
      <c r="E1207" s="57" t="str">
        <f>IF(AND(ISBLANK(A1207)),"",VLOOKUP($A1207,Student_Registration!$B$5:$H$2000,4,0))</f>
        <v/>
      </c>
      <c r="F1207" s="63" t="str">
        <f>IF(AND(ISBLANK(A1207)),"",VLOOKUP($A1207,Student_Registration!$B$5:$H$2000,7,0))</f>
        <v/>
      </c>
      <c r="G1207" s="63" t="str">
        <f>IF(AND(ISBLANK(A1207)),"",VLOOKUP(A1207,Student_Registration!$B$5:$H$2000,7,0)-SUMIF($A$5:A1207,A1207,$H$5:$H$5))</f>
        <v/>
      </c>
      <c r="H1207" s="60"/>
      <c r="I1207" s="60"/>
      <c r="J1207" s="60"/>
      <c r="K1207" s="60"/>
      <c r="L1207" s="62"/>
    </row>
    <row r="1208" spans="1:12" s="41" customFormat="1">
      <c r="A1208" s="66"/>
      <c r="B1208" s="64" t="str">
        <f>(IF(AND(ISBLANK(A1208)),"",VLOOKUP($A1208,Student_Registration!$B$5:$H$2000,2,0)))</f>
        <v/>
      </c>
      <c r="C1208" s="63" t="str">
        <f>IF(AND(ISBLANK(A1208)),"",VLOOKUP($A1208,Student_Registration!$B$5:$H$2000,3,0))</f>
        <v/>
      </c>
      <c r="D1208" s="65" t="str">
        <f>IF(AND(ISBLANK(A1208)),"",VLOOKUP($A1208,Student_Registration!$B$5:$H$2000,6,0))</f>
        <v/>
      </c>
      <c r="E1208" s="57" t="str">
        <f>IF(AND(ISBLANK(A1208)),"",VLOOKUP($A1208,Student_Registration!$B$5:$H$2000,4,0))</f>
        <v/>
      </c>
      <c r="F1208" s="63" t="str">
        <f>IF(AND(ISBLANK(A1208)),"",VLOOKUP($A1208,Student_Registration!$B$5:$H$2000,7,0))</f>
        <v/>
      </c>
      <c r="G1208" s="63" t="str">
        <f>IF(AND(ISBLANK(A1208)),"",VLOOKUP(A1208,Student_Registration!$B$5:$H$2000,7,0)-SUMIF($A$5:A1208,A1208,$H$5:$H$5))</f>
        <v/>
      </c>
      <c r="H1208" s="60"/>
      <c r="I1208" s="60"/>
      <c r="J1208" s="60"/>
      <c r="K1208" s="60"/>
      <c r="L1208" s="62"/>
    </row>
    <row r="1209" spans="1:12" s="41" customFormat="1">
      <c r="A1209" s="66"/>
      <c r="B1209" s="64" t="str">
        <f>(IF(AND(ISBLANK(A1209)),"",VLOOKUP($A1209,Student_Registration!$B$5:$H$2000,2,0)))</f>
        <v/>
      </c>
      <c r="C1209" s="63" t="str">
        <f>IF(AND(ISBLANK(A1209)),"",VLOOKUP($A1209,Student_Registration!$B$5:$H$2000,3,0))</f>
        <v/>
      </c>
      <c r="D1209" s="65" t="str">
        <f>IF(AND(ISBLANK(A1209)),"",VLOOKUP($A1209,Student_Registration!$B$5:$H$2000,6,0))</f>
        <v/>
      </c>
      <c r="E1209" s="57" t="str">
        <f>IF(AND(ISBLANK(A1209)),"",VLOOKUP($A1209,Student_Registration!$B$5:$H$2000,4,0))</f>
        <v/>
      </c>
      <c r="F1209" s="63" t="str">
        <f>IF(AND(ISBLANK(A1209)),"",VLOOKUP($A1209,Student_Registration!$B$5:$H$2000,7,0))</f>
        <v/>
      </c>
      <c r="G1209" s="63" t="str">
        <f>IF(AND(ISBLANK(A1209)),"",VLOOKUP(A1209,Student_Registration!$B$5:$H$2000,7,0)-SUMIF($A$5:A1209,A1209,$H$5:$H$5))</f>
        <v/>
      </c>
      <c r="H1209" s="60"/>
      <c r="I1209" s="60"/>
      <c r="J1209" s="60"/>
      <c r="K1209" s="60"/>
      <c r="L1209" s="62"/>
    </row>
    <row r="1210" spans="1:12" s="41" customFormat="1">
      <c r="A1210" s="66"/>
      <c r="B1210" s="64" t="str">
        <f>(IF(AND(ISBLANK(A1210)),"",VLOOKUP($A1210,Student_Registration!$B$5:$H$2000,2,0)))</f>
        <v/>
      </c>
      <c r="C1210" s="63" t="str">
        <f>IF(AND(ISBLANK(A1210)),"",VLOOKUP($A1210,Student_Registration!$B$5:$H$2000,3,0))</f>
        <v/>
      </c>
      <c r="D1210" s="65" t="str">
        <f>IF(AND(ISBLANK(A1210)),"",VLOOKUP($A1210,Student_Registration!$B$5:$H$2000,6,0))</f>
        <v/>
      </c>
      <c r="E1210" s="57" t="str">
        <f>IF(AND(ISBLANK(A1210)),"",VLOOKUP($A1210,Student_Registration!$B$5:$H$2000,4,0))</f>
        <v/>
      </c>
      <c r="F1210" s="63" t="str">
        <f>IF(AND(ISBLANK(A1210)),"",VLOOKUP($A1210,Student_Registration!$B$5:$H$2000,7,0))</f>
        <v/>
      </c>
      <c r="G1210" s="63" t="str">
        <f>IF(AND(ISBLANK(A1210)),"",VLOOKUP(A1210,Student_Registration!$B$5:$H$2000,7,0)-SUMIF($A$5:A1210,A1210,$H$5:$H$5))</f>
        <v/>
      </c>
      <c r="H1210" s="60"/>
      <c r="I1210" s="60"/>
      <c r="J1210" s="60"/>
      <c r="K1210" s="60"/>
      <c r="L1210" s="62"/>
    </row>
    <row r="1211" spans="1:12" s="41" customFormat="1">
      <c r="A1211" s="66"/>
      <c r="B1211" s="64" t="str">
        <f>(IF(AND(ISBLANK(A1211)),"",VLOOKUP($A1211,Student_Registration!$B$5:$H$2000,2,0)))</f>
        <v/>
      </c>
      <c r="C1211" s="63" t="str">
        <f>IF(AND(ISBLANK(A1211)),"",VLOOKUP($A1211,Student_Registration!$B$5:$H$2000,3,0))</f>
        <v/>
      </c>
      <c r="D1211" s="65" t="str">
        <f>IF(AND(ISBLANK(A1211)),"",VLOOKUP($A1211,Student_Registration!$B$5:$H$2000,6,0))</f>
        <v/>
      </c>
      <c r="E1211" s="57" t="str">
        <f>IF(AND(ISBLANK(A1211)),"",VLOOKUP($A1211,Student_Registration!$B$5:$H$2000,4,0))</f>
        <v/>
      </c>
      <c r="F1211" s="63" t="str">
        <f>IF(AND(ISBLANK(A1211)),"",VLOOKUP($A1211,Student_Registration!$B$5:$H$2000,7,0))</f>
        <v/>
      </c>
      <c r="G1211" s="63" t="str">
        <f>IF(AND(ISBLANK(A1211)),"",VLOOKUP(A1211,Student_Registration!$B$5:$H$2000,7,0)-SUMIF($A$5:A1211,A1211,$H$5:$H$5))</f>
        <v/>
      </c>
      <c r="H1211" s="60"/>
      <c r="I1211" s="60"/>
      <c r="J1211" s="60"/>
      <c r="K1211" s="60"/>
      <c r="L1211" s="62"/>
    </row>
    <row r="1212" spans="1:12" s="41" customFormat="1">
      <c r="A1212" s="66"/>
      <c r="B1212" s="64" t="str">
        <f>(IF(AND(ISBLANK(A1212)),"",VLOOKUP($A1212,Student_Registration!$B$5:$H$2000,2,0)))</f>
        <v/>
      </c>
      <c r="C1212" s="63" t="str">
        <f>IF(AND(ISBLANK(A1212)),"",VLOOKUP($A1212,Student_Registration!$B$5:$H$2000,3,0))</f>
        <v/>
      </c>
      <c r="D1212" s="65" t="str">
        <f>IF(AND(ISBLANK(A1212)),"",VLOOKUP($A1212,Student_Registration!$B$5:$H$2000,6,0))</f>
        <v/>
      </c>
      <c r="E1212" s="57" t="str">
        <f>IF(AND(ISBLANK(A1212)),"",VLOOKUP($A1212,Student_Registration!$B$5:$H$2000,4,0))</f>
        <v/>
      </c>
      <c r="F1212" s="63" t="str">
        <f>IF(AND(ISBLANK(A1212)),"",VLOOKUP($A1212,Student_Registration!$B$5:$H$2000,7,0))</f>
        <v/>
      </c>
      <c r="G1212" s="63" t="str">
        <f>IF(AND(ISBLANK(A1212)),"",VLOOKUP(A1212,Student_Registration!$B$5:$H$2000,7,0)-SUMIF($A$5:A1212,A1212,$H$5:$H$5))</f>
        <v/>
      </c>
      <c r="H1212" s="60"/>
      <c r="I1212" s="60"/>
      <c r="J1212" s="60"/>
      <c r="K1212" s="60"/>
      <c r="L1212" s="62"/>
    </row>
    <row r="1213" spans="1:12" s="41" customFormat="1">
      <c r="A1213" s="66"/>
      <c r="B1213" s="64" t="str">
        <f>(IF(AND(ISBLANK(A1213)),"",VLOOKUP($A1213,Student_Registration!$B$5:$H$2000,2,0)))</f>
        <v/>
      </c>
      <c r="C1213" s="63" t="str">
        <f>IF(AND(ISBLANK(A1213)),"",VLOOKUP($A1213,Student_Registration!$B$5:$H$2000,3,0))</f>
        <v/>
      </c>
      <c r="D1213" s="65" t="str">
        <f>IF(AND(ISBLANK(A1213)),"",VLOOKUP($A1213,Student_Registration!$B$5:$H$2000,6,0))</f>
        <v/>
      </c>
      <c r="E1213" s="57" t="str">
        <f>IF(AND(ISBLANK(A1213)),"",VLOOKUP($A1213,Student_Registration!$B$5:$H$2000,4,0))</f>
        <v/>
      </c>
      <c r="F1213" s="63" t="str">
        <f>IF(AND(ISBLANK(A1213)),"",VLOOKUP($A1213,Student_Registration!$B$5:$H$2000,7,0))</f>
        <v/>
      </c>
      <c r="G1213" s="63" t="str">
        <f>IF(AND(ISBLANK(A1213)),"",VLOOKUP(A1213,Student_Registration!$B$5:$H$2000,7,0)-SUMIF($A$5:A1213,A1213,$H$5:$H$5))</f>
        <v/>
      </c>
      <c r="H1213" s="60"/>
      <c r="I1213" s="60"/>
      <c r="J1213" s="60"/>
      <c r="K1213" s="60"/>
      <c r="L1213" s="62"/>
    </row>
    <row r="1214" spans="1:12" s="41" customFormat="1">
      <c r="A1214" s="66"/>
      <c r="B1214" s="64" t="str">
        <f>(IF(AND(ISBLANK(A1214)),"",VLOOKUP($A1214,Student_Registration!$B$5:$H$2000,2,0)))</f>
        <v/>
      </c>
      <c r="C1214" s="63" t="str">
        <f>IF(AND(ISBLANK(A1214)),"",VLOOKUP($A1214,Student_Registration!$B$5:$H$2000,3,0))</f>
        <v/>
      </c>
      <c r="D1214" s="65" t="str">
        <f>IF(AND(ISBLANK(A1214)),"",VLOOKUP($A1214,Student_Registration!$B$5:$H$2000,6,0))</f>
        <v/>
      </c>
      <c r="E1214" s="57" t="str">
        <f>IF(AND(ISBLANK(A1214)),"",VLOOKUP($A1214,Student_Registration!$B$5:$H$2000,4,0))</f>
        <v/>
      </c>
      <c r="F1214" s="63" t="str">
        <f>IF(AND(ISBLANK(A1214)),"",VLOOKUP($A1214,Student_Registration!$B$5:$H$2000,7,0))</f>
        <v/>
      </c>
      <c r="G1214" s="63" t="str">
        <f>IF(AND(ISBLANK(A1214)),"",VLOOKUP(A1214,Student_Registration!$B$5:$H$2000,7,0)-SUMIF($A$5:A1214,A1214,$H$5:$H$5))</f>
        <v/>
      </c>
      <c r="H1214" s="60"/>
      <c r="I1214" s="60"/>
      <c r="J1214" s="60"/>
      <c r="K1214" s="60"/>
      <c r="L1214" s="62"/>
    </row>
    <row r="1215" spans="1:12" s="41" customFormat="1">
      <c r="A1215" s="66"/>
      <c r="B1215" s="64" t="str">
        <f>(IF(AND(ISBLANK(A1215)),"",VLOOKUP($A1215,Student_Registration!$B$5:$H$2000,2,0)))</f>
        <v/>
      </c>
      <c r="C1215" s="63" t="str">
        <f>IF(AND(ISBLANK(A1215)),"",VLOOKUP($A1215,Student_Registration!$B$5:$H$2000,3,0))</f>
        <v/>
      </c>
      <c r="D1215" s="65" t="str">
        <f>IF(AND(ISBLANK(A1215)),"",VLOOKUP($A1215,Student_Registration!$B$5:$H$2000,6,0))</f>
        <v/>
      </c>
      <c r="E1215" s="57" t="str">
        <f>IF(AND(ISBLANK(A1215)),"",VLOOKUP($A1215,Student_Registration!$B$5:$H$2000,4,0))</f>
        <v/>
      </c>
      <c r="F1215" s="63" t="str">
        <f>IF(AND(ISBLANK(A1215)),"",VLOOKUP($A1215,Student_Registration!$B$5:$H$2000,7,0))</f>
        <v/>
      </c>
      <c r="G1215" s="63" t="str">
        <f>IF(AND(ISBLANK(A1215)),"",VLOOKUP(A1215,Student_Registration!$B$5:$H$2000,7,0)-SUMIF($A$5:A1215,A1215,$H$5:$H$5))</f>
        <v/>
      </c>
      <c r="H1215" s="60"/>
      <c r="I1215" s="60"/>
      <c r="J1215" s="60"/>
      <c r="K1215" s="60"/>
      <c r="L1215" s="62"/>
    </row>
    <row r="1216" spans="1:12" s="41" customFormat="1">
      <c r="A1216" s="66"/>
      <c r="B1216" s="64" t="str">
        <f>(IF(AND(ISBLANK(A1216)),"",VLOOKUP($A1216,Student_Registration!$B$5:$H$2000,2,0)))</f>
        <v/>
      </c>
      <c r="C1216" s="63" t="str">
        <f>IF(AND(ISBLANK(A1216)),"",VLOOKUP($A1216,Student_Registration!$B$5:$H$2000,3,0))</f>
        <v/>
      </c>
      <c r="D1216" s="65" t="str">
        <f>IF(AND(ISBLANK(A1216)),"",VLOOKUP($A1216,Student_Registration!$B$5:$H$2000,6,0))</f>
        <v/>
      </c>
      <c r="E1216" s="57" t="str">
        <f>IF(AND(ISBLANK(A1216)),"",VLOOKUP($A1216,Student_Registration!$B$5:$H$2000,4,0))</f>
        <v/>
      </c>
      <c r="F1216" s="63" t="str">
        <f>IF(AND(ISBLANK(A1216)),"",VLOOKUP($A1216,Student_Registration!$B$5:$H$2000,7,0))</f>
        <v/>
      </c>
      <c r="G1216" s="63" t="str">
        <f>IF(AND(ISBLANK(A1216)),"",VLOOKUP(A1216,Student_Registration!$B$5:$H$2000,7,0)-SUMIF($A$5:A1216,A1216,$H$5:$H$5))</f>
        <v/>
      </c>
      <c r="H1216" s="60"/>
      <c r="I1216" s="60"/>
      <c r="J1216" s="60"/>
      <c r="K1216" s="60"/>
      <c r="L1216" s="62"/>
    </row>
    <row r="1217" spans="1:12" s="41" customFormat="1">
      <c r="A1217" s="66"/>
      <c r="B1217" s="64" t="str">
        <f>(IF(AND(ISBLANK(A1217)),"",VLOOKUP($A1217,Student_Registration!$B$5:$H$2000,2,0)))</f>
        <v/>
      </c>
      <c r="C1217" s="63" t="str">
        <f>IF(AND(ISBLANK(A1217)),"",VLOOKUP($A1217,Student_Registration!$B$5:$H$2000,3,0))</f>
        <v/>
      </c>
      <c r="D1217" s="65" t="str">
        <f>IF(AND(ISBLANK(A1217)),"",VLOOKUP($A1217,Student_Registration!$B$5:$H$2000,6,0))</f>
        <v/>
      </c>
      <c r="E1217" s="57" t="str">
        <f>IF(AND(ISBLANK(A1217)),"",VLOOKUP($A1217,Student_Registration!$B$5:$H$2000,4,0))</f>
        <v/>
      </c>
      <c r="F1217" s="63" t="str">
        <f>IF(AND(ISBLANK(A1217)),"",VLOOKUP($A1217,Student_Registration!$B$5:$H$2000,7,0))</f>
        <v/>
      </c>
      <c r="G1217" s="63" t="str">
        <f>IF(AND(ISBLANK(A1217)),"",VLOOKUP(A1217,Student_Registration!$B$5:$H$2000,7,0)-SUMIF($A$5:A1217,A1217,$H$5:$H$5))</f>
        <v/>
      </c>
      <c r="H1217" s="60"/>
      <c r="I1217" s="60"/>
      <c r="J1217" s="60"/>
      <c r="K1217" s="60"/>
      <c r="L1217" s="62"/>
    </row>
    <row r="1218" spans="1:12" s="41" customFormat="1">
      <c r="A1218" s="66"/>
      <c r="B1218" s="64" t="str">
        <f>(IF(AND(ISBLANK(A1218)),"",VLOOKUP($A1218,Student_Registration!$B$5:$H$2000,2,0)))</f>
        <v/>
      </c>
      <c r="C1218" s="63" t="str">
        <f>IF(AND(ISBLANK(A1218)),"",VLOOKUP($A1218,Student_Registration!$B$5:$H$2000,3,0))</f>
        <v/>
      </c>
      <c r="D1218" s="65" t="str">
        <f>IF(AND(ISBLANK(A1218)),"",VLOOKUP($A1218,Student_Registration!$B$5:$H$2000,6,0))</f>
        <v/>
      </c>
      <c r="E1218" s="57" t="str">
        <f>IF(AND(ISBLANK(A1218)),"",VLOOKUP($A1218,Student_Registration!$B$5:$H$2000,4,0))</f>
        <v/>
      </c>
      <c r="F1218" s="63" t="str">
        <f>IF(AND(ISBLANK(A1218)),"",VLOOKUP($A1218,Student_Registration!$B$5:$H$2000,7,0))</f>
        <v/>
      </c>
      <c r="G1218" s="63" t="str">
        <f>IF(AND(ISBLANK(A1218)),"",VLOOKUP(A1218,Student_Registration!$B$5:$H$2000,7,0)-SUMIF($A$5:A1218,A1218,$H$5:$H$5))</f>
        <v/>
      </c>
      <c r="H1218" s="60"/>
      <c r="I1218" s="60"/>
      <c r="J1218" s="60"/>
      <c r="K1218" s="60"/>
      <c r="L1218" s="62"/>
    </row>
    <row r="1219" spans="1:12" s="41" customFormat="1">
      <c r="A1219" s="66"/>
      <c r="B1219" s="64" t="str">
        <f>(IF(AND(ISBLANK(A1219)),"",VLOOKUP($A1219,Student_Registration!$B$5:$H$2000,2,0)))</f>
        <v/>
      </c>
      <c r="C1219" s="63" t="str">
        <f>IF(AND(ISBLANK(A1219)),"",VLOOKUP($A1219,Student_Registration!$B$5:$H$2000,3,0))</f>
        <v/>
      </c>
      <c r="D1219" s="65" t="str">
        <f>IF(AND(ISBLANK(A1219)),"",VLOOKUP($A1219,Student_Registration!$B$5:$H$2000,6,0))</f>
        <v/>
      </c>
      <c r="E1219" s="57" t="str">
        <f>IF(AND(ISBLANK(A1219)),"",VLOOKUP($A1219,Student_Registration!$B$5:$H$2000,4,0))</f>
        <v/>
      </c>
      <c r="F1219" s="63" t="str">
        <f>IF(AND(ISBLANK(A1219)),"",VLOOKUP($A1219,Student_Registration!$B$5:$H$2000,7,0))</f>
        <v/>
      </c>
      <c r="G1219" s="63" t="str">
        <f>IF(AND(ISBLANK(A1219)),"",VLOOKUP(A1219,Student_Registration!$B$5:$H$2000,7,0)-SUMIF($A$5:A1219,A1219,$H$5:$H$5))</f>
        <v/>
      </c>
      <c r="H1219" s="60"/>
      <c r="I1219" s="60"/>
      <c r="J1219" s="60"/>
      <c r="K1219" s="60"/>
      <c r="L1219" s="62"/>
    </row>
    <row r="1220" spans="1:12" s="41" customFormat="1">
      <c r="A1220" s="66"/>
      <c r="B1220" s="64" t="str">
        <f>(IF(AND(ISBLANK(A1220)),"",VLOOKUP($A1220,Student_Registration!$B$5:$H$2000,2,0)))</f>
        <v/>
      </c>
      <c r="C1220" s="63" t="str">
        <f>IF(AND(ISBLANK(A1220)),"",VLOOKUP($A1220,Student_Registration!$B$5:$H$2000,3,0))</f>
        <v/>
      </c>
      <c r="D1220" s="65" t="str">
        <f>IF(AND(ISBLANK(A1220)),"",VLOOKUP($A1220,Student_Registration!$B$5:$H$2000,6,0))</f>
        <v/>
      </c>
      <c r="E1220" s="57" t="str">
        <f>IF(AND(ISBLANK(A1220)),"",VLOOKUP($A1220,Student_Registration!$B$5:$H$2000,4,0))</f>
        <v/>
      </c>
      <c r="F1220" s="63" t="str">
        <f>IF(AND(ISBLANK(A1220)),"",VLOOKUP($A1220,Student_Registration!$B$5:$H$2000,7,0))</f>
        <v/>
      </c>
      <c r="G1220" s="63" t="str">
        <f>IF(AND(ISBLANK(A1220)),"",VLOOKUP(A1220,Student_Registration!$B$5:$H$2000,7,0)-SUMIF($A$5:A1220,A1220,$H$5:$H$5))</f>
        <v/>
      </c>
      <c r="H1220" s="60"/>
      <c r="I1220" s="60"/>
      <c r="J1220" s="60"/>
      <c r="K1220" s="60"/>
      <c r="L1220" s="62"/>
    </row>
    <row r="1221" spans="1:12" s="41" customFormat="1">
      <c r="A1221" s="66"/>
      <c r="B1221" s="64" t="str">
        <f>(IF(AND(ISBLANK(A1221)),"",VLOOKUP($A1221,Student_Registration!$B$5:$H$2000,2,0)))</f>
        <v/>
      </c>
      <c r="C1221" s="63" t="str">
        <f>IF(AND(ISBLANK(A1221)),"",VLOOKUP($A1221,Student_Registration!$B$5:$H$2000,3,0))</f>
        <v/>
      </c>
      <c r="D1221" s="65" t="str">
        <f>IF(AND(ISBLANK(A1221)),"",VLOOKUP($A1221,Student_Registration!$B$5:$H$2000,6,0))</f>
        <v/>
      </c>
      <c r="E1221" s="57" t="str">
        <f>IF(AND(ISBLANK(A1221)),"",VLOOKUP($A1221,Student_Registration!$B$5:$H$2000,4,0))</f>
        <v/>
      </c>
      <c r="F1221" s="63" t="str">
        <f>IF(AND(ISBLANK(A1221)),"",VLOOKUP($A1221,Student_Registration!$B$5:$H$2000,7,0))</f>
        <v/>
      </c>
      <c r="G1221" s="63" t="str">
        <f>IF(AND(ISBLANK(A1221)),"",VLOOKUP(A1221,Student_Registration!$B$5:$H$2000,7,0)-SUMIF($A$5:A1221,A1221,$H$5:$H$5))</f>
        <v/>
      </c>
      <c r="H1221" s="60"/>
      <c r="I1221" s="60"/>
      <c r="J1221" s="60"/>
      <c r="K1221" s="60"/>
      <c r="L1221" s="62"/>
    </row>
    <row r="1222" spans="1:12" s="41" customFormat="1">
      <c r="A1222" s="66"/>
      <c r="B1222" s="64" t="str">
        <f>(IF(AND(ISBLANK(A1222)),"",VLOOKUP($A1222,Student_Registration!$B$5:$H$2000,2,0)))</f>
        <v/>
      </c>
      <c r="C1222" s="63" t="str">
        <f>IF(AND(ISBLANK(A1222)),"",VLOOKUP($A1222,Student_Registration!$B$5:$H$2000,3,0))</f>
        <v/>
      </c>
      <c r="D1222" s="65" t="str">
        <f>IF(AND(ISBLANK(A1222)),"",VLOOKUP($A1222,Student_Registration!$B$5:$H$2000,6,0))</f>
        <v/>
      </c>
      <c r="E1222" s="57" t="str">
        <f>IF(AND(ISBLANK(A1222)),"",VLOOKUP($A1222,Student_Registration!$B$5:$H$2000,4,0))</f>
        <v/>
      </c>
      <c r="F1222" s="63" t="str">
        <f>IF(AND(ISBLANK(A1222)),"",VLOOKUP($A1222,Student_Registration!$B$5:$H$2000,7,0))</f>
        <v/>
      </c>
      <c r="G1222" s="63" t="str">
        <f>IF(AND(ISBLANK(A1222)),"",VLOOKUP(A1222,Student_Registration!$B$5:$H$2000,7,0)-SUMIF($A$5:A1222,A1222,$H$5:$H$5))</f>
        <v/>
      </c>
      <c r="H1222" s="60"/>
      <c r="I1222" s="60"/>
      <c r="J1222" s="60"/>
      <c r="K1222" s="60"/>
      <c r="L1222" s="62"/>
    </row>
    <row r="1223" spans="1:12" s="41" customFormat="1">
      <c r="A1223" s="66"/>
      <c r="B1223" s="64" t="str">
        <f>(IF(AND(ISBLANK(A1223)),"",VLOOKUP($A1223,Student_Registration!$B$5:$H$2000,2,0)))</f>
        <v/>
      </c>
      <c r="C1223" s="63" t="str">
        <f>IF(AND(ISBLANK(A1223)),"",VLOOKUP($A1223,Student_Registration!$B$5:$H$2000,3,0))</f>
        <v/>
      </c>
      <c r="D1223" s="65" t="str">
        <f>IF(AND(ISBLANK(A1223)),"",VLOOKUP($A1223,Student_Registration!$B$5:$H$2000,6,0))</f>
        <v/>
      </c>
      <c r="E1223" s="57" t="str">
        <f>IF(AND(ISBLANK(A1223)),"",VLOOKUP($A1223,Student_Registration!$B$5:$H$2000,4,0))</f>
        <v/>
      </c>
      <c r="F1223" s="63" t="str">
        <f>IF(AND(ISBLANK(A1223)),"",VLOOKUP($A1223,Student_Registration!$B$5:$H$2000,7,0))</f>
        <v/>
      </c>
      <c r="G1223" s="63" t="str">
        <f>IF(AND(ISBLANK(A1223)),"",VLOOKUP(A1223,Student_Registration!$B$5:$H$2000,7,0)-SUMIF($A$5:A1223,A1223,$H$5:$H$5))</f>
        <v/>
      </c>
      <c r="H1223" s="60"/>
      <c r="I1223" s="60"/>
      <c r="J1223" s="60"/>
      <c r="K1223" s="60"/>
      <c r="L1223" s="62"/>
    </row>
    <row r="1224" spans="1:12" s="41" customFormat="1">
      <c r="A1224" s="66"/>
      <c r="B1224" s="64" t="str">
        <f>(IF(AND(ISBLANK(A1224)),"",VLOOKUP($A1224,Student_Registration!$B$5:$H$2000,2,0)))</f>
        <v/>
      </c>
      <c r="C1224" s="63" t="str">
        <f>IF(AND(ISBLANK(A1224)),"",VLOOKUP($A1224,Student_Registration!$B$5:$H$2000,3,0))</f>
        <v/>
      </c>
      <c r="D1224" s="65" t="str">
        <f>IF(AND(ISBLANK(A1224)),"",VLOOKUP($A1224,Student_Registration!$B$5:$H$2000,6,0))</f>
        <v/>
      </c>
      <c r="E1224" s="57" t="str">
        <f>IF(AND(ISBLANK(A1224)),"",VLOOKUP($A1224,Student_Registration!$B$5:$H$2000,4,0))</f>
        <v/>
      </c>
      <c r="F1224" s="63" t="str">
        <f>IF(AND(ISBLANK(A1224)),"",VLOOKUP($A1224,Student_Registration!$B$5:$H$2000,7,0))</f>
        <v/>
      </c>
      <c r="G1224" s="63" t="str">
        <f>IF(AND(ISBLANK(A1224)),"",VLOOKUP(A1224,Student_Registration!$B$5:$H$2000,7,0)-SUMIF($A$5:A1224,A1224,$H$5:$H$5))</f>
        <v/>
      </c>
      <c r="H1224" s="60"/>
      <c r="I1224" s="60"/>
      <c r="J1224" s="60"/>
      <c r="K1224" s="60"/>
      <c r="L1224" s="62"/>
    </row>
    <row r="1225" spans="1:12" s="41" customFormat="1">
      <c r="A1225" s="66"/>
      <c r="B1225" s="64" t="str">
        <f>(IF(AND(ISBLANK(A1225)),"",VLOOKUP($A1225,Student_Registration!$B$5:$H$2000,2,0)))</f>
        <v/>
      </c>
      <c r="C1225" s="63" t="str">
        <f>IF(AND(ISBLANK(A1225)),"",VLOOKUP($A1225,Student_Registration!$B$5:$H$2000,3,0))</f>
        <v/>
      </c>
      <c r="D1225" s="65" t="str">
        <f>IF(AND(ISBLANK(A1225)),"",VLOOKUP($A1225,Student_Registration!$B$5:$H$2000,6,0))</f>
        <v/>
      </c>
      <c r="E1225" s="57" t="str">
        <f>IF(AND(ISBLANK(A1225)),"",VLOOKUP($A1225,Student_Registration!$B$5:$H$2000,4,0))</f>
        <v/>
      </c>
      <c r="F1225" s="63" t="str">
        <f>IF(AND(ISBLANK(A1225)),"",VLOOKUP($A1225,Student_Registration!$B$5:$H$2000,7,0))</f>
        <v/>
      </c>
      <c r="G1225" s="63" t="str">
        <f>IF(AND(ISBLANK(A1225)),"",VLOOKUP(A1225,Student_Registration!$B$5:$H$2000,7,0)-SUMIF($A$5:A1225,A1225,$H$5:$H$5))</f>
        <v/>
      </c>
      <c r="H1225" s="60"/>
      <c r="I1225" s="60"/>
      <c r="J1225" s="60"/>
      <c r="K1225" s="60"/>
      <c r="L1225" s="62"/>
    </row>
    <row r="1226" spans="1:12" s="41" customFormat="1">
      <c r="A1226" s="66"/>
      <c r="B1226" s="64" t="str">
        <f>(IF(AND(ISBLANK(A1226)),"",VLOOKUP($A1226,Student_Registration!$B$5:$H$2000,2,0)))</f>
        <v/>
      </c>
      <c r="C1226" s="63" t="str">
        <f>IF(AND(ISBLANK(A1226)),"",VLOOKUP($A1226,Student_Registration!$B$5:$H$2000,3,0))</f>
        <v/>
      </c>
      <c r="D1226" s="65" t="str">
        <f>IF(AND(ISBLANK(A1226)),"",VLOOKUP($A1226,Student_Registration!$B$5:$H$2000,6,0))</f>
        <v/>
      </c>
      <c r="E1226" s="57" t="str">
        <f>IF(AND(ISBLANK(A1226)),"",VLOOKUP($A1226,Student_Registration!$B$5:$H$2000,4,0))</f>
        <v/>
      </c>
      <c r="F1226" s="63" t="str">
        <f>IF(AND(ISBLANK(A1226)),"",VLOOKUP($A1226,Student_Registration!$B$5:$H$2000,7,0))</f>
        <v/>
      </c>
      <c r="G1226" s="63" t="str">
        <f>IF(AND(ISBLANK(A1226)),"",VLOOKUP(A1226,Student_Registration!$B$5:$H$2000,7,0)-SUMIF($A$5:A1226,A1226,$H$5:$H$5))</f>
        <v/>
      </c>
      <c r="H1226" s="60"/>
      <c r="I1226" s="60"/>
      <c r="J1226" s="60"/>
      <c r="K1226" s="60"/>
      <c r="L1226" s="62"/>
    </row>
    <row r="1227" spans="1:12" s="41" customFormat="1">
      <c r="A1227" s="66"/>
      <c r="B1227" s="64" t="str">
        <f>(IF(AND(ISBLANK(A1227)),"",VLOOKUP($A1227,Student_Registration!$B$5:$H$2000,2,0)))</f>
        <v/>
      </c>
      <c r="C1227" s="63" t="str">
        <f>IF(AND(ISBLANK(A1227)),"",VLOOKUP($A1227,Student_Registration!$B$5:$H$2000,3,0))</f>
        <v/>
      </c>
      <c r="D1227" s="65" t="str">
        <f>IF(AND(ISBLANK(A1227)),"",VLOOKUP($A1227,Student_Registration!$B$5:$H$2000,6,0))</f>
        <v/>
      </c>
      <c r="E1227" s="57" t="str">
        <f>IF(AND(ISBLANK(A1227)),"",VLOOKUP($A1227,Student_Registration!$B$5:$H$2000,4,0))</f>
        <v/>
      </c>
      <c r="F1227" s="63" t="str">
        <f>IF(AND(ISBLANK(A1227)),"",VLOOKUP($A1227,Student_Registration!$B$5:$H$2000,7,0))</f>
        <v/>
      </c>
      <c r="G1227" s="63" t="str">
        <f>IF(AND(ISBLANK(A1227)),"",VLOOKUP(A1227,Student_Registration!$B$5:$H$2000,7,0)-SUMIF($A$5:A1227,A1227,$H$5:$H$5))</f>
        <v/>
      </c>
      <c r="H1227" s="60"/>
      <c r="I1227" s="60"/>
      <c r="J1227" s="60"/>
      <c r="K1227" s="60"/>
      <c r="L1227" s="62"/>
    </row>
    <row r="1228" spans="1:12" s="41" customFormat="1">
      <c r="A1228" s="66"/>
      <c r="B1228" s="64" t="str">
        <f>(IF(AND(ISBLANK(A1228)),"",VLOOKUP($A1228,Student_Registration!$B$5:$H$2000,2,0)))</f>
        <v/>
      </c>
      <c r="C1228" s="63" t="str">
        <f>IF(AND(ISBLANK(A1228)),"",VLOOKUP($A1228,Student_Registration!$B$5:$H$2000,3,0))</f>
        <v/>
      </c>
      <c r="D1228" s="65" t="str">
        <f>IF(AND(ISBLANK(A1228)),"",VLOOKUP($A1228,Student_Registration!$B$5:$H$2000,6,0))</f>
        <v/>
      </c>
      <c r="E1228" s="57" t="str">
        <f>IF(AND(ISBLANK(A1228)),"",VLOOKUP($A1228,Student_Registration!$B$5:$H$2000,4,0))</f>
        <v/>
      </c>
      <c r="F1228" s="63" t="str">
        <f>IF(AND(ISBLANK(A1228)),"",VLOOKUP($A1228,Student_Registration!$B$5:$H$2000,7,0))</f>
        <v/>
      </c>
      <c r="G1228" s="63" t="str">
        <f>IF(AND(ISBLANK(A1228)),"",VLOOKUP(A1228,Student_Registration!$B$5:$H$2000,7,0)-SUMIF($A$5:A1228,A1228,$H$5:$H$5))</f>
        <v/>
      </c>
      <c r="H1228" s="60"/>
      <c r="I1228" s="60"/>
      <c r="J1228" s="60"/>
      <c r="K1228" s="60"/>
      <c r="L1228" s="62"/>
    </row>
    <row r="1229" spans="1:12" s="41" customFormat="1">
      <c r="A1229" s="66"/>
      <c r="B1229" s="64" t="str">
        <f>(IF(AND(ISBLANK(A1229)),"",VLOOKUP($A1229,Student_Registration!$B$5:$H$2000,2,0)))</f>
        <v/>
      </c>
      <c r="C1229" s="63" t="str">
        <f>IF(AND(ISBLANK(A1229)),"",VLOOKUP($A1229,Student_Registration!$B$5:$H$2000,3,0))</f>
        <v/>
      </c>
      <c r="D1229" s="65" t="str">
        <f>IF(AND(ISBLANK(A1229)),"",VLOOKUP($A1229,Student_Registration!$B$5:$H$2000,6,0))</f>
        <v/>
      </c>
      <c r="E1229" s="57" t="str">
        <f>IF(AND(ISBLANK(A1229)),"",VLOOKUP($A1229,Student_Registration!$B$5:$H$2000,4,0))</f>
        <v/>
      </c>
      <c r="F1229" s="63" t="str">
        <f>IF(AND(ISBLANK(A1229)),"",VLOOKUP($A1229,Student_Registration!$B$5:$H$2000,7,0))</f>
        <v/>
      </c>
      <c r="G1229" s="63" t="str">
        <f>IF(AND(ISBLANK(A1229)),"",VLOOKUP(A1229,Student_Registration!$B$5:$H$2000,7,0)-SUMIF($A$5:A1229,A1229,$H$5:$H$5))</f>
        <v/>
      </c>
      <c r="H1229" s="60"/>
      <c r="I1229" s="60"/>
      <c r="J1229" s="60"/>
      <c r="K1229" s="60"/>
      <c r="L1229" s="62"/>
    </row>
    <row r="1230" spans="1:12" s="41" customFormat="1">
      <c r="A1230" s="66"/>
      <c r="B1230" s="64" t="str">
        <f>(IF(AND(ISBLANK(A1230)),"",VLOOKUP($A1230,Student_Registration!$B$5:$H$2000,2,0)))</f>
        <v/>
      </c>
      <c r="C1230" s="63" t="str">
        <f>IF(AND(ISBLANK(A1230)),"",VLOOKUP($A1230,Student_Registration!$B$5:$H$2000,3,0))</f>
        <v/>
      </c>
      <c r="D1230" s="65" t="str">
        <f>IF(AND(ISBLANK(A1230)),"",VLOOKUP($A1230,Student_Registration!$B$5:$H$2000,6,0))</f>
        <v/>
      </c>
      <c r="E1230" s="57" t="str">
        <f>IF(AND(ISBLANK(A1230)),"",VLOOKUP($A1230,Student_Registration!$B$5:$H$2000,4,0))</f>
        <v/>
      </c>
      <c r="F1230" s="63" t="str">
        <f>IF(AND(ISBLANK(A1230)),"",VLOOKUP($A1230,Student_Registration!$B$5:$H$2000,7,0))</f>
        <v/>
      </c>
      <c r="G1230" s="63" t="str">
        <f>IF(AND(ISBLANK(A1230)),"",VLOOKUP(A1230,Student_Registration!$B$5:$H$2000,7,0)-SUMIF($A$5:A1230,A1230,$H$5:$H$5))</f>
        <v/>
      </c>
      <c r="H1230" s="60"/>
      <c r="I1230" s="60"/>
      <c r="J1230" s="60"/>
      <c r="K1230" s="60"/>
      <c r="L1230" s="62"/>
    </row>
    <row r="1231" spans="1:12" s="41" customFormat="1">
      <c r="A1231" s="66"/>
      <c r="B1231" s="64" t="str">
        <f>(IF(AND(ISBLANK(A1231)),"",VLOOKUP($A1231,Student_Registration!$B$5:$H$2000,2,0)))</f>
        <v/>
      </c>
      <c r="C1231" s="63" t="str">
        <f>IF(AND(ISBLANK(A1231)),"",VLOOKUP($A1231,Student_Registration!$B$5:$H$2000,3,0))</f>
        <v/>
      </c>
      <c r="D1231" s="65" t="str">
        <f>IF(AND(ISBLANK(A1231)),"",VLOOKUP($A1231,Student_Registration!$B$5:$H$2000,6,0))</f>
        <v/>
      </c>
      <c r="E1231" s="57" t="str">
        <f>IF(AND(ISBLANK(A1231)),"",VLOOKUP($A1231,Student_Registration!$B$5:$H$2000,4,0))</f>
        <v/>
      </c>
      <c r="F1231" s="63" t="str">
        <f>IF(AND(ISBLANK(A1231)),"",VLOOKUP($A1231,Student_Registration!$B$5:$H$2000,7,0))</f>
        <v/>
      </c>
      <c r="G1231" s="63" t="str">
        <f>IF(AND(ISBLANK(A1231)),"",VLOOKUP(A1231,Student_Registration!$B$5:$H$2000,7,0)-SUMIF($A$5:A1231,A1231,$H$5:$H$5))</f>
        <v/>
      </c>
      <c r="H1231" s="60"/>
      <c r="I1231" s="60"/>
      <c r="J1231" s="60"/>
      <c r="K1231" s="60"/>
      <c r="L1231" s="62"/>
    </row>
    <row r="1232" spans="1:12" s="41" customFormat="1">
      <c r="A1232" s="66"/>
      <c r="B1232" s="64" t="str">
        <f>(IF(AND(ISBLANK(A1232)),"",VLOOKUP($A1232,Student_Registration!$B$5:$H$2000,2,0)))</f>
        <v/>
      </c>
      <c r="C1232" s="63" t="str">
        <f>IF(AND(ISBLANK(A1232)),"",VLOOKUP($A1232,Student_Registration!$B$5:$H$2000,3,0))</f>
        <v/>
      </c>
      <c r="D1232" s="65" t="str">
        <f>IF(AND(ISBLANK(A1232)),"",VLOOKUP($A1232,Student_Registration!$B$5:$H$2000,6,0))</f>
        <v/>
      </c>
      <c r="E1232" s="57" t="str">
        <f>IF(AND(ISBLANK(A1232)),"",VLOOKUP($A1232,Student_Registration!$B$5:$H$2000,4,0))</f>
        <v/>
      </c>
      <c r="F1232" s="63" t="str">
        <f>IF(AND(ISBLANK(A1232)),"",VLOOKUP($A1232,Student_Registration!$B$5:$H$2000,7,0))</f>
        <v/>
      </c>
      <c r="G1232" s="63" t="str">
        <f>IF(AND(ISBLANK(A1232)),"",VLOOKUP(A1232,Student_Registration!$B$5:$H$2000,7,0)-SUMIF($A$5:A1232,A1232,$H$5:$H$5))</f>
        <v/>
      </c>
      <c r="H1232" s="60"/>
      <c r="I1232" s="60"/>
      <c r="J1232" s="60"/>
      <c r="K1232" s="60"/>
      <c r="L1232" s="62"/>
    </row>
    <row r="1233" spans="1:12" s="41" customFormat="1">
      <c r="A1233" s="66"/>
      <c r="B1233" s="64" t="str">
        <f>(IF(AND(ISBLANK(A1233)),"",VLOOKUP($A1233,Student_Registration!$B$5:$H$2000,2,0)))</f>
        <v/>
      </c>
      <c r="C1233" s="63" t="str">
        <f>IF(AND(ISBLANK(A1233)),"",VLOOKUP($A1233,Student_Registration!$B$5:$H$2000,3,0))</f>
        <v/>
      </c>
      <c r="D1233" s="65" t="str">
        <f>IF(AND(ISBLANK(A1233)),"",VLOOKUP($A1233,Student_Registration!$B$5:$H$2000,6,0))</f>
        <v/>
      </c>
      <c r="E1233" s="57" t="str">
        <f>IF(AND(ISBLANK(A1233)),"",VLOOKUP($A1233,Student_Registration!$B$5:$H$2000,4,0))</f>
        <v/>
      </c>
      <c r="F1233" s="63" t="str">
        <f>IF(AND(ISBLANK(A1233)),"",VLOOKUP($A1233,Student_Registration!$B$5:$H$2000,7,0))</f>
        <v/>
      </c>
      <c r="G1233" s="63" t="str">
        <f>IF(AND(ISBLANK(A1233)),"",VLOOKUP(A1233,Student_Registration!$B$5:$H$2000,7,0)-SUMIF($A$5:A1233,A1233,$H$5:$H$5))</f>
        <v/>
      </c>
      <c r="H1233" s="60"/>
      <c r="I1233" s="60"/>
      <c r="J1233" s="60"/>
      <c r="K1233" s="60"/>
      <c r="L1233" s="62"/>
    </row>
    <row r="1234" spans="1:12" s="41" customFormat="1">
      <c r="A1234" s="66"/>
      <c r="B1234" s="64" t="str">
        <f>(IF(AND(ISBLANK(A1234)),"",VLOOKUP($A1234,Student_Registration!$B$5:$H$2000,2,0)))</f>
        <v/>
      </c>
      <c r="C1234" s="63" t="str">
        <f>IF(AND(ISBLANK(A1234)),"",VLOOKUP($A1234,Student_Registration!$B$5:$H$2000,3,0))</f>
        <v/>
      </c>
      <c r="D1234" s="65" t="str">
        <f>IF(AND(ISBLANK(A1234)),"",VLOOKUP($A1234,Student_Registration!$B$5:$H$2000,6,0))</f>
        <v/>
      </c>
      <c r="E1234" s="57" t="str">
        <f>IF(AND(ISBLANK(A1234)),"",VLOOKUP($A1234,Student_Registration!$B$5:$H$2000,4,0))</f>
        <v/>
      </c>
      <c r="F1234" s="63" t="str">
        <f>IF(AND(ISBLANK(A1234)),"",VLOOKUP($A1234,Student_Registration!$B$5:$H$2000,7,0))</f>
        <v/>
      </c>
      <c r="G1234" s="63" t="str">
        <f>IF(AND(ISBLANK(A1234)),"",VLOOKUP(A1234,Student_Registration!$B$5:$H$2000,7,0)-SUMIF($A$5:A1234,A1234,$H$5:$H$5))</f>
        <v/>
      </c>
      <c r="H1234" s="60"/>
      <c r="I1234" s="60"/>
      <c r="J1234" s="60"/>
      <c r="K1234" s="60"/>
      <c r="L1234" s="62"/>
    </row>
    <row r="1235" spans="1:12" s="41" customFormat="1">
      <c r="A1235" s="66"/>
      <c r="B1235" s="64" t="str">
        <f>(IF(AND(ISBLANK(A1235)),"",VLOOKUP($A1235,Student_Registration!$B$5:$H$2000,2,0)))</f>
        <v/>
      </c>
      <c r="C1235" s="63" t="str">
        <f>IF(AND(ISBLANK(A1235)),"",VLOOKUP($A1235,Student_Registration!$B$5:$H$2000,3,0))</f>
        <v/>
      </c>
      <c r="D1235" s="65" t="str">
        <f>IF(AND(ISBLANK(A1235)),"",VLOOKUP($A1235,Student_Registration!$B$5:$H$2000,6,0))</f>
        <v/>
      </c>
      <c r="E1235" s="57" t="str">
        <f>IF(AND(ISBLANK(A1235)),"",VLOOKUP($A1235,Student_Registration!$B$5:$H$2000,4,0))</f>
        <v/>
      </c>
      <c r="F1235" s="63" t="str">
        <f>IF(AND(ISBLANK(A1235)),"",VLOOKUP($A1235,Student_Registration!$B$5:$H$2000,7,0))</f>
        <v/>
      </c>
      <c r="G1235" s="63" t="str">
        <f>IF(AND(ISBLANK(A1235)),"",VLOOKUP(A1235,Student_Registration!$B$5:$H$2000,7,0)-SUMIF($A$5:A1235,A1235,$H$5:$H$5))</f>
        <v/>
      </c>
      <c r="H1235" s="60"/>
      <c r="I1235" s="60"/>
      <c r="J1235" s="60"/>
      <c r="K1235" s="60"/>
      <c r="L1235" s="62"/>
    </row>
    <row r="1236" spans="1:12" s="41" customFormat="1">
      <c r="A1236" s="66"/>
      <c r="B1236" s="64" t="str">
        <f>(IF(AND(ISBLANK(A1236)),"",VLOOKUP($A1236,Student_Registration!$B$5:$H$2000,2,0)))</f>
        <v/>
      </c>
      <c r="C1236" s="63" t="str">
        <f>IF(AND(ISBLANK(A1236)),"",VLOOKUP($A1236,Student_Registration!$B$5:$H$2000,3,0))</f>
        <v/>
      </c>
      <c r="D1236" s="65" t="str">
        <f>IF(AND(ISBLANK(A1236)),"",VLOOKUP($A1236,Student_Registration!$B$5:$H$2000,6,0))</f>
        <v/>
      </c>
      <c r="E1236" s="57" t="str">
        <f>IF(AND(ISBLANK(A1236)),"",VLOOKUP($A1236,Student_Registration!$B$5:$H$2000,4,0))</f>
        <v/>
      </c>
      <c r="F1236" s="63" t="str">
        <f>IF(AND(ISBLANK(A1236)),"",VLOOKUP($A1236,Student_Registration!$B$5:$H$2000,7,0))</f>
        <v/>
      </c>
      <c r="G1236" s="63" t="str">
        <f>IF(AND(ISBLANK(A1236)),"",VLOOKUP(A1236,Student_Registration!$B$5:$H$2000,7,0)-SUMIF($A$5:A1236,A1236,$H$5:$H$5))</f>
        <v/>
      </c>
      <c r="H1236" s="60"/>
      <c r="I1236" s="60"/>
      <c r="J1236" s="60"/>
      <c r="K1236" s="60"/>
      <c r="L1236" s="62"/>
    </row>
    <row r="1237" spans="1:12" s="41" customFormat="1">
      <c r="A1237" s="66"/>
      <c r="B1237" s="64" t="str">
        <f>(IF(AND(ISBLANK(A1237)),"",VLOOKUP($A1237,Student_Registration!$B$5:$H$2000,2,0)))</f>
        <v/>
      </c>
      <c r="C1237" s="63" t="str">
        <f>IF(AND(ISBLANK(A1237)),"",VLOOKUP($A1237,Student_Registration!$B$5:$H$2000,3,0))</f>
        <v/>
      </c>
      <c r="D1237" s="65" t="str">
        <f>IF(AND(ISBLANK(A1237)),"",VLOOKUP($A1237,Student_Registration!$B$5:$H$2000,6,0))</f>
        <v/>
      </c>
      <c r="E1237" s="57" t="str">
        <f>IF(AND(ISBLANK(A1237)),"",VLOOKUP($A1237,Student_Registration!$B$5:$H$2000,4,0))</f>
        <v/>
      </c>
      <c r="F1237" s="63" t="str">
        <f>IF(AND(ISBLANK(A1237)),"",VLOOKUP($A1237,Student_Registration!$B$5:$H$2000,7,0))</f>
        <v/>
      </c>
      <c r="G1237" s="63" t="str">
        <f>IF(AND(ISBLANK(A1237)),"",VLOOKUP(A1237,Student_Registration!$B$5:$H$2000,7,0)-SUMIF($A$5:A1237,A1237,$H$5:$H$5))</f>
        <v/>
      </c>
      <c r="H1237" s="60"/>
      <c r="I1237" s="60"/>
      <c r="J1237" s="60"/>
      <c r="K1237" s="60"/>
      <c r="L1237" s="62"/>
    </row>
    <row r="1238" spans="1:12" s="41" customFormat="1">
      <c r="A1238" s="66"/>
      <c r="B1238" s="64" t="str">
        <f>(IF(AND(ISBLANK(A1238)),"",VLOOKUP($A1238,Student_Registration!$B$5:$H$2000,2,0)))</f>
        <v/>
      </c>
      <c r="C1238" s="63" t="str">
        <f>IF(AND(ISBLANK(A1238)),"",VLOOKUP($A1238,Student_Registration!$B$5:$H$2000,3,0))</f>
        <v/>
      </c>
      <c r="D1238" s="65" t="str">
        <f>IF(AND(ISBLANK(A1238)),"",VLOOKUP($A1238,Student_Registration!$B$5:$H$2000,6,0))</f>
        <v/>
      </c>
      <c r="E1238" s="57" t="str">
        <f>IF(AND(ISBLANK(A1238)),"",VLOOKUP($A1238,Student_Registration!$B$5:$H$2000,4,0))</f>
        <v/>
      </c>
      <c r="F1238" s="63" t="str">
        <f>IF(AND(ISBLANK(A1238)),"",VLOOKUP($A1238,Student_Registration!$B$5:$H$2000,7,0))</f>
        <v/>
      </c>
      <c r="G1238" s="63" t="str">
        <f>IF(AND(ISBLANK(A1238)),"",VLOOKUP(A1238,Student_Registration!$B$5:$H$2000,7,0)-SUMIF($A$5:A1238,A1238,$H$5:$H$5))</f>
        <v/>
      </c>
      <c r="H1238" s="60"/>
      <c r="I1238" s="60"/>
      <c r="J1238" s="60"/>
      <c r="K1238" s="60"/>
      <c r="L1238" s="62"/>
    </row>
    <row r="1239" spans="1:12" s="41" customFormat="1">
      <c r="A1239" s="66"/>
      <c r="B1239" s="64" t="str">
        <f>(IF(AND(ISBLANK(A1239)),"",VLOOKUP($A1239,Student_Registration!$B$5:$H$2000,2,0)))</f>
        <v/>
      </c>
      <c r="C1239" s="63" t="str">
        <f>IF(AND(ISBLANK(A1239)),"",VLOOKUP($A1239,Student_Registration!$B$5:$H$2000,3,0))</f>
        <v/>
      </c>
      <c r="D1239" s="65" t="str">
        <f>IF(AND(ISBLANK(A1239)),"",VLOOKUP($A1239,Student_Registration!$B$5:$H$2000,6,0))</f>
        <v/>
      </c>
      <c r="E1239" s="57" t="str">
        <f>IF(AND(ISBLANK(A1239)),"",VLOOKUP($A1239,Student_Registration!$B$5:$H$2000,4,0))</f>
        <v/>
      </c>
      <c r="F1239" s="63" t="str">
        <f>IF(AND(ISBLANK(A1239)),"",VLOOKUP($A1239,Student_Registration!$B$5:$H$2000,7,0))</f>
        <v/>
      </c>
      <c r="G1239" s="63" t="str">
        <f>IF(AND(ISBLANK(A1239)),"",VLOOKUP(A1239,Student_Registration!$B$5:$H$2000,7,0)-SUMIF($A$5:A1239,A1239,$H$5:$H$5))</f>
        <v/>
      </c>
      <c r="H1239" s="60"/>
      <c r="I1239" s="60"/>
      <c r="J1239" s="60"/>
      <c r="K1239" s="60"/>
      <c r="L1239" s="62"/>
    </row>
    <row r="1240" spans="1:12" s="41" customFormat="1">
      <c r="A1240" s="66"/>
      <c r="B1240" s="64" t="str">
        <f>(IF(AND(ISBLANK(A1240)),"",VLOOKUP($A1240,Student_Registration!$B$5:$H$2000,2,0)))</f>
        <v/>
      </c>
      <c r="C1240" s="63" t="str">
        <f>IF(AND(ISBLANK(A1240)),"",VLOOKUP($A1240,Student_Registration!$B$5:$H$2000,3,0))</f>
        <v/>
      </c>
      <c r="D1240" s="65" t="str">
        <f>IF(AND(ISBLANK(A1240)),"",VLOOKUP($A1240,Student_Registration!$B$5:$H$2000,6,0))</f>
        <v/>
      </c>
      <c r="E1240" s="57" t="str">
        <f>IF(AND(ISBLANK(A1240)),"",VLOOKUP($A1240,Student_Registration!$B$5:$H$2000,4,0))</f>
        <v/>
      </c>
      <c r="F1240" s="63" t="str">
        <f>IF(AND(ISBLANK(A1240)),"",VLOOKUP($A1240,Student_Registration!$B$5:$H$2000,7,0))</f>
        <v/>
      </c>
      <c r="G1240" s="63" t="str">
        <f>IF(AND(ISBLANK(A1240)),"",VLOOKUP(A1240,Student_Registration!$B$5:$H$2000,7,0)-SUMIF($A$5:A1240,A1240,$H$5:$H$5))</f>
        <v/>
      </c>
      <c r="H1240" s="60"/>
      <c r="I1240" s="60"/>
      <c r="J1240" s="60"/>
      <c r="K1240" s="60"/>
      <c r="L1240" s="62"/>
    </row>
    <row r="1241" spans="1:12" s="41" customFormat="1">
      <c r="A1241" s="66"/>
      <c r="B1241" s="64" t="str">
        <f>(IF(AND(ISBLANK(A1241)),"",VLOOKUP($A1241,Student_Registration!$B$5:$H$2000,2,0)))</f>
        <v/>
      </c>
      <c r="C1241" s="63" t="str">
        <f>IF(AND(ISBLANK(A1241)),"",VLOOKUP($A1241,Student_Registration!$B$5:$H$2000,3,0))</f>
        <v/>
      </c>
      <c r="D1241" s="65" t="str">
        <f>IF(AND(ISBLANK(A1241)),"",VLOOKUP($A1241,Student_Registration!$B$5:$H$2000,6,0))</f>
        <v/>
      </c>
      <c r="E1241" s="57" t="str">
        <f>IF(AND(ISBLANK(A1241)),"",VLOOKUP($A1241,Student_Registration!$B$5:$H$2000,4,0))</f>
        <v/>
      </c>
      <c r="F1241" s="63" t="str">
        <f>IF(AND(ISBLANK(A1241)),"",VLOOKUP($A1241,Student_Registration!$B$5:$H$2000,7,0))</f>
        <v/>
      </c>
      <c r="G1241" s="63" t="str">
        <f>IF(AND(ISBLANK(A1241)),"",VLOOKUP(A1241,Student_Registration!$B$5:$H$2000,7,0)-SUMIF($A$5:A1241,A1241,$H$5:$H$5))</f>
        <v/>
      </c>
      <c r="H1241" s="60"/>
      <c r="I1241" s="60"/>
      <c r="J1241" s="60"/>
      <c r="K1241" s="60"/>
      <c r="L1241" s="62"/>
    </row>
    <row r="1242" spans="1:12" s="41" customFormat="1">
      <c r="A1242" s="66"/>
      <c r="B1242" s="64" t="str">
        <f>(IF(AND(ISBLANK(A1242)),"",VLOOKUP($A1242,Student_Registration!$B$5:$H$2000,2,0)))</f>
        <v/>
      </c>
      <c r="C1242" s="63" t="str">
        <f>IF(AND(ISBLANK(A1242)),"",VLOOKUP($A1242,Student_Registration!$B$5:$H$2000,3,0))</f>
        <v/>
      </c>
      <c r="D1242" s="65" t="str">
        <f>IF(AND(ISBLANK(A1242)),"",VLOOKUP($A1242,Student_Registration!$B$5:$H$2000,6,0))</f>
        <v/>
      </c>
      <c r="E1242" s="57" t="str">
        <f>IF(AND(ISBLANK(A1242)),"",VLOOKUP($A1242,Student_Registration!$B$5:$H$2000,4,0))</f>
        <v/>
      </c>
      <c r="F1242" s="63" t="str">
        <f>IF(AND(ISBLANK(A1242)),"",VLOOKUP($A1242,Student_Registration!$B$5:$H$2000,7,0))</f>
        <v/>
      </c>
      <c r="G1242" s="63" t="str">
        <f>IF(AND(ISBLANK(A1242)),"",VLOOKUP(A1242,Student_Registration!$B$5:$H$2000,7,0)-SUMIF($A$5:A1242,A1242,$H$5:$H$5))</f>
        <v/>
      </c>
      <c r="H1242" s="60"/>
      <c r="I1242" s="60"/>
      <c r="J1242" s="60"/>
      <c r="K1242" s="60"/>
      <c r="L1242" s="62"/>
    </row>
    <row r="1243" spans="1:12" s="41" customFormat="1">
      <c r="A1243" s="66"/>
      <c r="B1243" s="64" t="str">
        <f>(IF(AND(ISBLANK(A1243)),"",VLOOKUP($A1243,Student_Registration!$B$5:$H$2000,2,0)))</f>
        <v/>
      </c>
      <c r="C1243" s="63" t="str">
        <f>IF(AND(ISBLANK(A1243)),"",VLOOKUP($A1243,Student_Registration!$B$5:$H$2000,3,0))</f>
        <v/>
      </c>
      <c r="D1243" s="65" t="str">
        <f>IF(AND(ISBLANK(A1243)),"",VLOOKUP($A1243,Student_Registration!$B$5:$H$2000,6,0))</f>
        <v/>
      </c>
      <c r="E1243" s="57" t="str">
        <f>IF(AND(ISBLANK(A1243)),"",VLOOKUP($A1243,Student_Registration!$B$5:$H$2000,4,0))</f>
        <v/>
      </c>
      <c r="F1243" s="63" t="str">
        <f>IF(AND(ISBLANK(A1243)),"",VLOOKUP($A1243,Student_Registration!$B$5:$H$2000,7,0))</f>
        <v/>
      </c>
      <c r="G1243" s="63" t="str">
        <f>IF(AND(ISBLANK(A1243)),"",VLOOKUP(A1243,Student_Registration!$B$5:$H$2000,7,0)-SUMIF($A$5:A1243,A1243,$H$5:$H$5))</f>
        <v/>
      </c>
      <c r="H1243" s="60"/>
      <c r="I1243" s="60"/>
      <c r="J1243" s="60"/>
      <c r="K1243" s="60"/>
      <c r="L1243" s="62"/>
    </row>
    <row r="1244" spans="1:12" s="41" customFormat="1">
      <c r="A1244" s="66"/>
      <c r="B1244" s="64" t="str">
        <f>(IF(AND(ISBLANK(A1244)),"",VLOOKUP($A1244,Student_Registration!$B$5:$H$2000,2,0)))</f>
        <v/>
      </c>
      <c r="C1244" s="63" t="str">
        <f>IF(AND(ISBLANK(A1244)),"",VLOOKUP($A1244,Student_Registration!$B$5:$H$2000,3,0))</f>
        <v/>
      </c>
      <c r="D1244" s="65" t="str">
        <f>IF(AND(ISBLANK(A1244)),"",VLOOKUP($A1244,Student_Registration!$B$5:$H$2000,6,0))</f>
        <v/>
      </c>
      <c r="E1244" s="57" t="str">
        <f>IF(AND(ISBLANK(A1244)),"",VLOOKUP($A1244,Student_Registration!$B$5:$H$2000,4,0))</f>
        <v/>
      </c>
      <c r="F1244" s="63" t="str">
        <f>IF(AND(ISBLANK(A1244)),"",VLOOKUP($A1244,Student_Registration!$B$5:$H$2000,7,0))</f>
        <v/>
      </c>
      <c r="G1244" s="63" t="str">
        <f>IF(AND(ISBLANK(A1244)),"",VLOOKUP(A1244,Student_Registration!$B$5:$H$2000,7,0)-SUMIF($A$5:A1244,A1244,$H$5:$H$5))</f>
        <v/>
      </c>
      <c r="H1244" s="60"/>
      <c r="I1244" s="60"/>
      <c r="J1244" s="60"/>
      <c r="K1244" s="60"/>
      <c r="L1244" s="62"/>
    </row>
    <row r="1245" spans="1:12" s="41" customFormat="1">
      <c r="A1245" s="66"/>
      <c r="B1245" s="64" t="str">
        <f>(IF(AND(ISBLANK(A1245)),"",VLOOKUP($A1245,Student_Registration!$B$5:$H$2000,2,0)))</f>
        <v/>
      </c>
      <c r="C1245" s="63" t="str">
        <f>IF(AND(ISBLANK(A1245)),"",VLOOKUP($A1245,Student_Registration!$B$5:$H$2000,3,0))</f>
        <v/>
      </c>
      <c r="D1245" s="65" t="str">
        <f>IF(AND(ISBLANK(A1245)),"",VLOOKUP($A1245,Student_Registration!$B$5:$H$2000,6,0))</f>
        <v/>
      </c>
      <c r="E1245" s="57" t="str">
        <f>IF(AND(ISBLANK(A1245)),"",VLOOKUP($A1245,Student_Registration!$B$5:$H$2000,4,0))</f>
        <v/>
      </c>
      <c r="F1245" s="63" t="str">
        <f>IF(AND(ISBLANK(A1245)),"",VLOOKUP($A1245,Student_Registration!$B$5:$H$2000,7,0))</f>
        <v/>
      </c>
      <c r="G1245" s="63" t="str">
        <f>IF(AND(ISBLANK(A1245)),"",VLOOKUP(A1245,Student_Registration!$B$5:$H$2000,7,0)-SUMIF($A$5:A1245,A1245,$H$5:$H$5))</f>
        <v/>
      </c>
      <c r="H1245" s="60"/>
      <c r="I1245" s="60"/>
      <c r="J1245" s="60"/>
      <c r="K1245" s="60"/>
      <c r="L1245" s="62"/>
    </row>
    <row r="1246" spans="1:12" s="41" customFormat="1">
      <c r="A1246" s="66"/>
      <c r="B1246" s="64" t="str">
        <f>(IF(AND(ISBLANK(A1246)),"",VLOOKUP($A1246,Student_Registration!$B$5:$H$2000,2,0)))</f>
        <v/>
      </c>
      <c r="C1246" s="63" t="str">
        <f>IF(AND(ISBLANK(A1246)),"",VLOOKUP($A1246,Student_Registration!$B$5:$H$2000,3,0))</f>
        <v/>
      </c>
      <c r="D1246" s="65" t="str">
        <f>IF(AND(ISBLANK(A1246)),"",VLOOKUP($A1246,Student_Registration!$B$5:$H$2000,6,0))</f>
        <v/>
      </c>
      <c r="E1246" s="57" t="str">
        <f>IF(AND(ISBLANK(A1246)),"",VLOOKUP($A1246,Student_Registration!$B$5:$H$2000,4,0))</f>
        <v/>
      </c>
      <c r="F1246" s="63" t="str">
        <f>IF(AND(ISBLANK(A1246)),"",VLOOKUP($A1246,Student_Registration!$B$5:$H$2000,7,0))</f>
        <v/>
      </c>
      <c r="G1246" s="63" t="str">
        <f>IF(AND(ISBLANK(A1246)),"",VLOOKUP(A1246,Student_Registration!$B$5:$H$2000,7,0)-SUMIF($A$5:A1246,A1246,$H$5:$H$5))</f>
        <v/>
      </c>
      <c r="H1246" s="60"/>
      <c r="I1246" s="60"/>
      <c r="J1246" s="60"/>
      <c r="K1246" s="60"/>
      <c r="L1246" s="62"/>
    </row>
    <row r="1247" spans="1:12" s="41" customFormat="1">
      <c r="A1247" s="66"/>
      <c r="B1247" s="64" t="str">
        <f>(IF(AND(ISBLANK(A1247)),"",VLOOKUP($A1247,Student_Registration!$B$5:$H$2000,2,0)))</f>
        <v/>
      </c>
      <c r="C1247" s="63" t="str">
        <f>IF(AND(ISBLANK(A1247)),"",VLOOKUP($A1247,Student_Registration!$B$5:$H$2000,3,0))</f>
        <v/>
      </c>
      <c r="D1247" s="65" t="str">
        <f>IF(AND(ISBLANK(A1247)),"",VLOOKUP($A1247,Student_Registration!$B$5:$H$2000,6,0))</f>
        <v/>
      </c>
      <c r="E1247" s="57" t="str">
        <f>IF(AND(ISBLANK(A1247)),"",VLOOKUP($A1247,Student_Registration!$B$5:$H$2000,4,0))</f>
        <v/>
      </c>
      <c r="F1247" s="63" t="str">
        <f>IF(AND(ISBLANK(A1247)),"",VLOOKUP($A1247,Student_Registration!$B$5:$H$2000,7,0))</f>
        <v/>
      </c>
      <c r="G1247" s="63" t="str">
        <f>IF(AND(ISBLANK(A1247)),"",VLOOKUP(A1247,Student_Registration!$B$5:$H$2000,7,0)-SUMIF($A$5:A1247,A1247,$H$5:$H$5))</f>
        <v/>
      </c>
      <c r="H1247" s="60"/>
      <c r="I1247" s="60"/>
      <c r="J1247" s="60"/>
      <c r="K1247" s="60"/>
      <c r="L1247" s="62"/>
    </row>
    <row r="1248" spans="1:12" s="41" customFormat="1">
      <c r="A1248" s="66"/>
      <c r="B1248" s="64" t="str">
        <f>(IF(AND(ISBLANK(A1248)),"",VLOOKUP($A1248,Student_Registration!$B$5:$H$2000,2,0)))</f>
        <v/>
      </c>
      <c r="C1248" s="63" t="str">
        <f>IF(AND(ISBLANK(A1248)),"",VLOOKUP($A1248,Student_Registration!$B$5:$H$2000,3,0))</f>
        <v/>
      </c>
      <c r="D1248" s="65" t="str">
        <f>IF(AND(ISBLANK(A1248)),"",VLOOKUP($A1248,Student_Registration!$B$5:$H$2000,6,0))</f>
        <v/>
      </c>
      <c r="E1248" s="57" t="str">
        <f>IF(AND(ISBLANK(A1248)),"",VLOOKUP($A1248,Student_Registration!$B$5:$H$2000,4,0))</f>
        <v/>
      </c>
      <c r="F1248" s="63" t="str">
        <f>IF(AND(ISBLANK(A1248)),"",VLOOKUP($A1248,Student_Registration!$B$5:$H$2000,7,0))</f>
        <v/>
      </c>
      <c r="G1248" s="63" t="str">
        <f>IF(AND(ISBLANK(A1248)),"",VLOOKUP(A1248,Student_Registration!$B$5:$H$2000,7,0)-SUMIF($A$5:A1248,A1248,$H$5:$H$5))</f>
        <v/>
      </c>
      <c r="H1248" s="60"/>
      <c r="I1248" s="60"/>
      <c r="J1248" s="60"/>
      <c r="K1248" s="60"/>
      <c r="L1248" s="62"/>
    </row>
    <row r="1249" spans="1:12" s="41" customFormat="1">
      <c r="A1249" s="66"/>
      <c r="B1249" s="64" t="str">
        <f>(IF(AND(ISBLANK(A1249)),"",VLOOKUP($A1249,Student_Registration!$B$5:$H$2000,2,0)))</f>
        <v/>
      </c>
      <c r="C1249" s="63" t="str">
        <f>IF(AND(ISBLANK(A1249)),"",VLOOKUP($A1249,Student_Registration!$B$5:$H$2000,3,0))</f>
        <v/>
      </c>
      <c r="D1249" s="65" t="str">
        <f>IF(AND(ISBLANK(A1249)),"",VLOOKUP($A1249,Student_Registration!$B$5:$H$2000,6,0))</f>
        <v/>
      </c>
      <c r="E1249" s="57" t="str">
        <f>IF(AND(ISBLANK(A1249)),"",VLOOKUP($A1249,Student_Registration!$B$5:$H$2000,4,0))</f>
        <v/>
      </c>
      <c r="F1249" s="63" t="str">
        <f>IF(AND(ISBLANK(A1249)),"",VLOOKUP($A1249,Student_Registration!$B$5:$H$2000,7,0))</f>
        <v/>
      </c>
      <c r="G1249" s="63" t="str">
        <f>IF(AND(ISBLANK(A1249)),"",VLOOKUP(A1249,Student_Registration!$B$5:$H$2000,7,0)-SUMIF($A$5:A1249,A1249,$H$5:$H$5))</f>
        <v/>
      </c>
      <c r="H1249" s="60"/>
      <c r="I1249" s="60"/>
      <c r="J1249" s="60"/>
      <c r="K1249" s="60"/>
      <c r="L1249" s="62"/>
    </row>
    <row r="1250" spans="1:12" s="41" customFormat="1">
      <c r="A1250" s="66"/>
      <c r="B1250" s="64" t="str">
        <f>(IF(AND(ISBLANK(A1250)),"",VLOOKUP($A1250,Student_Registration!$B$5:$H$2000,2,0)))</f>
        <v/>
      </c>
      <c r="C1250" s="63" t="str">
        <f>IF(AND(ISBLANK(A1250)),"",VLOOKUP($A1250,Student_Registration!$B$5:$H$2000,3,0))</f>
        <v/>
      </c>
      <c r="D1250" s="65" t="str">
        <f>IF(AND(ISBLANK(A1250)),"",VLOOKUP($A1250,Student_Registration!$B$5:$H$2000,6,0))</f>
        <v/>
      </c>
      <c r="E1250" s="57" t="str">
        <f>IF(AND(ISBLANK(A1250)),"",VLOOKUP($A1250,Student_Registration!$B$5:$H$2000,4,0))</f>
        <v/>
      </c>
      <c r="F1250" s="63" t="str">
        <f>IF(AND(ISBLANK(A1250)),"",VLOOKUP($A1250,Student_Registration!$B$5:$H$2000,7,0))</f>
        <v/>
      </c>
      <c r="G1250" s="63" t="str">
        <f>IF(AND(ISBLANK(A1250)),"",VLOOKUP(A1250,Student_Registration!$B$5:$H$2000,7,0)-SUMIF($A$5:A1250,A1250,$H$5:$H$5))</f>
        <v/>
      </c>
      <c r="H1250" s="60"/>
      <c r="I1250" s="60"/>
      <c r="J1250" s="60"/>
      <c r="K1250" s="60"/>
      <c r="L1250" s="62"/>
    </row>
    <row r="1251" spans="1:12" s="41" customFormat="1">
      <c r="A1251" s="66"/>
      <c r="B1251" s="64" t="str">
        <f>(IF(AND(ISBLANK(A1251)),"",VLOOKUP($A1251,Student_Registration!$B$5:$H$2000,2,0)))</f>
        <v/>
      </c>
      <c r="C1251" s="63" t="str">
        <f>IF(AND(ISBLANK(A1251)),"",VLOOKUP($A1251,Student_Registration!$B$5:$H$2000,3,0))</f>
        <v/>
      </c>
      <c r="D1251" s="65" t="str">
        <f>IF(AND(ISBLANK(A1251)),"",VLOOKUP($A1251,Student_Registration!$B$5:$H$2000,6,0))</f>
        <v/>
      </c>
      <c r="E1251" s="57" t="str">
        <f>IF(AND(ISBLANK(A1251)),"",VLOOKUP($A1251,Student_Registration!$B$5:$H$2000,4,0))</f>
        <v/>
      </c>
      <c r="F1251" s="63" t="str">
        <f>IF(AND(ISBLANK(A1251)),"",VLOOKUP($A1251,Student_Registration!$B$5:$H$2000,7,0))</f>
        <v/>
      </c>
      <c r="G1251" s="63" t="str">
        <f>IF(AND(ISBLANK(A1251)),"",VLOOKUP(A1251,Student_Registration!$B$5:$H$2000,7,0)-SUMIF($A$5:A1251,A1251,$H$5:$H$5))</f>
        <v/>
      </c>
      <c r="H1251" s="60"/>
      <c r="I1251" s="60"/>
      <c r="J1251" s="60"/>
      <c r="K1251" s="60"/>
      <c r="L1251" s="62"/>
    </row>
    <row r="1252" spans="1:12" s="41" customFormat="1">
      <c r="A1252" s="66"/>
      <c r="B1252" s="64" t="str">
        <f>(IF(AND(ISBLANK(A1252)),"",VLOOKUP($A1252,Student_Registration!$B$5:$H$2000,2,0)))</f>
        <v/>
      </c>
      <c r="C1252" s="63" t="str">
        <f>IF(AND(ISBLANK(A1252)),"",VLOOKUP($A1252,Student_Registration!$B$5:$H$2000,3,0))</f>
        <v/>
      </c>
      <c r="D1252" s="65" t="str">
        <f>IF(AND(ISBLANK(A1252)),"",VLOOKUP($A1252,Student_Registration!$B$5:$H$2000,6,0))</f>
        <v/>
      </c>
      <c r="E1252" s="57" t="str">
        <f>IF(AND(ISBLANK(A1252)),"",VLOOKUP($A1252,Student_Registration!$B$5:$H$2000,4,0))</f>
        <v/>
      </c>
      <c r="F1252" s="63" t="str">
        <f>IF(AND(ISBLANK(A1252)),"",VLOOKUP($A1252,Student_Registration!$B$5:$H$2000,7,0))</f>
        <v/>
      </c>
      <c r="G1252" s="63" t="str">
        <f>IF(AND(ISBLANK(A1252)),"",VLOOKUP(A1252,Student_Registration!$B$5:$H$2000,7,0)-SUMIF($A$5:A1252,A1252,$H$5:$H$5))</f>
        <v/>
      </c>
      <c r="H1252" s="60"/>
      <c r="I1252" s="60"/>
      <c r="J1252" s="60"/>
      <c r="K1252" s="60"/>
      <c r="L1252" s="62"/>
    </row>
    <row r="1253" spans="1:12" s="41" customFormat="1">
      <c r="A1253" s="66"/>
      <c r="B1253" s="64" t="str">
        <f>(IF(AND(ISBLANK(A1253)),"",VLOOKUP($A1253,Student_Registration!$B$5:$H$2000,2,0)))</f>
        <v/>
      </c>
      <c r="C1253" s="63" t="str">
        <f>IF(AND(ISBLANK(A1253)),"",VLOOKUP($A1253,Student_Registration!$B$5:$H$2000,3,0))</f>
        <v/>
      </c>
      <c r="D1253" s="65" t="str">
        <f>IF(AND(ISBLANK(A1253)),"",VLOOKUP($A1253,Student_Registration!$B$5:$H$2000,6,0))</f>
        <v/>
      </c>
      <c r="E1253" s="57" t="str">
        <f>IF(AND(ISBLANK(A1253)),"",VLOOKUP($A1253,Student_Registration!$B$5:$H$2000,4,0))</f>
        <v/>
      </c>
      <c r="F1253" s="63" t="str">
        <f>IF(AND(ISBLANK(A1253)),"",VLOOKUP($A1253,Student_Registration!$B$5:$H$2000,7,0))</f>
        <v/>
      </c>
      <c r="G1253" s="63" t="str">
        <f>IF(AND(ISBLANK(A1253)),"",VLOOKUP(A1253,Student_Registration!$B$5:$H$2000,7,0)-SUMIF($A$5:A1253,A1253,$H$5:$H$5))</f>
        <v/>
      </c>
      <c r="H1253" s="60"/>
      <c r="I1253" s="60"/>
      <c r="J1253" s="60"/>
      <c r="K1253" s="60"/>
      <c r="L1253" s="62"/>
    </row>
    <row r="1254" spans="1:12" s="41" customFormat="1">
      <c r="A1254" s="66"/>
      <c r="B1254" s="64" t="str">
        <f>(IF(AND(ISBLANK(A1254)),"",VLOOKUP($A1254,Student_Registration!$B$5:$H$2000,2,0)))</f>
        <v/>
      </c>
      <c r="C1254" s="63" t="str">
        <f>IF(AND(ISBLANK(A1254)),"",VLOOKUP($A1254,Student_Registration!$B$5:$H$2000,3,0))</f>
        <v/>
      </c>
      <c r="D1254" s="65" t="str">
        <f>IF(AND(ISBLANK(A1254)),"",VLOOKUP($A1254,Student_Registration!$B$5:$H$2000,6,0))</f>
        <v/>
      </c>
      <c r="E1254" s="57" t="str">
        <f>IF(AND(ISBLANK(A1254)),"",VLOOKUP($A1254,Student_Registration!$B$5:$H$2000,4,0))</f>
        <v/>
      </c>
      <c r="F1254" s="63" t="str">
        <f>IF(AND(ISBLANK(A1254)),"",VLOOKUP($A1254,Student_Registration!$B$5:$H$2000,7,0))</f>
        <v/>
      </c>
      <c r="G1254" s="63" t="str">
        <f>IF(AND(ISBLANK(A1254)),"",VLOOKUP(A1254,Student_Registration!$B$5:$H$2000,7,0)-SUMIF($A$5:A1254,A1254,$H$5:$H$5))</f>
        <v/>
      </c>
      <c r="H1254" s="60"/>
      <c r="I1254" s="60"/>
      <c r="J1254" s="60"/>
      <c r="K1254" s="60"/>
      <c r="L1254" s="62"/>
    </row>
    <row r="1255" spans="1:12" s="41" customFormat="1">
      <c r="A1255" s="66"/>
      <c r="B1255" s="64" t="str">
        <f>(IF(AND(ISBLANK(A1255)),"",VLOOKUP($A1255,Student_Registration!$B$5:$H$2000,2,0)))</f>
        <v/>
      </c>
      <c r="C1255" s="63" t="str">
        <f>IF(AND(ISBLANK(A1255)),"",VLOOKUP($A1255,Student_Registration!$B$5:$H$2000,3,0))</f>
        <v/>
      </c>
      <c r="D1255" s="65" t="str">
        <f>IF(AND(ISBLANK(A1255)),"",VLOOKUP($A1255,Student_Registration!$B$5:$H$2000,6,0))</f>
        <v/>
      </c>
      <c r="E1255" s="57" t="str">
        <f>IF(AND(ISBLANK(A1255)),"",VLOOKUP($A1255,Student_Registration!$B$5:$H$2000,4,0))</f>
        <v/>
      </c>
      <c r="F1255" s="63" t="str">
        <f>IF(AND(ISBLANK(A1255)),"",VLOOKUP($A1255,Student_Registration!$B$5:$H$2000,7,0))</f>
        <v/>
      </c>
      <c r="G1255" s="63" t="str">
        <f>IF(AND(ISBLANK(A1255)),"",VLOOKUP(A1255,Student_Registration!$B$5:$H$2000,7,0)-SUMIF($A$5:A1255,A1255,$H$5:$H$5))</f>
        <v/>
      </c>
      <c r="H1255" s="60"/>
      <c r="I1255" s="60"/>
      <c r="J1255" s="60"/>
      <c r="K1255" s="60"/>
      <c r="L1255" s="62"/>
    </row>
    <row r="1256" spans="1:12" s="41" customFormat="1">
      <c r="A1256" s="66"/>
      <c r="B1256" s="64" t="str">
        <f>(IF(AND(ISBLANK(A1256)),"",VLOOKUP($A1256,Student_Registration!$B$5:$H$2000,2,0)))</f>
        <v/>
      </c>
      <c r="C1256" s="63" t="str">
        <f>IF(AND(ISBLANK(A1256)),"",VLOOKUP($A1256,Student_Registration!$B$5:$H$2000,3,0))</f>
        <v/>
      </c>
      <c r="D1256" s="65" t="str">
        <f>IF(AND(ISBLANK(A1256)),"",VLOOKUP($A1256,Student_Registration!$B$5:$H$2000,6,0))</f>
        <v/>
      </c>
      <c r="E1256" s="57" t="str">
        <f>IF(AND(ISBLANK(A1256)),"",VLOOKUP($A1256,Student_Registration!$B$5:$H$2000,4,0))</f>
        <v/>
      </c>
      <c r="F1256" s="63" t="str">
        <f>IF(AND(ISBLANK(A1256)),"",VLOOKUP($A1256,Student_Registration!$B$5:$H$2000,7,0))</f>
        <v/>
      </c>
      <c r="G1256" s="63" t="str">
        <f>IF(AND(ISBLANK(A1256)),"",VLOOKUP(A1256,Student_Registration!$B$5:$H$2000,7,0)-SUMIF($A$5:A1256,A1256,$H$5:$H$5))</f>
        <v/>
      </c>
      <c r="H1256" s="60"/>
      <c r="I1256" s="60"/>
      <c r="J1256" s="60"/>
      <c r="K1256" s="60"/>
      <c r="L1256" s="62"/>
    </row>
    <row r="1257" spans="1:12" s="41" customFormat="1">
      <c r="A1257" s="66"/>
      <c r="B1257" s="64" t="str">
        <f>(IF(AND(ISBLANK(A1257)),"",VLOOKUP($A1257,Student_Registration!$B$5:$H$2000,2,0)))</f>
        <v/>
      </c>
      <c r="C1257" s="63" t="str">
        <f>IF(AND(ISBLANK(A1257)),"",VLOOKUP($A1257,Student_Registration!$B$5:$H$2000,3,0))</f>
        <v/>
      </c>
      <c r="D1257" s="65" t="str">
        <f>IF(AND(ISBLANK(A1257)),"",VLOOKUP($A1257,Student_Registration!$B$5:$H$2000,6,0))</f>
        <v/>
      </c>
      <c r="E1257" s="57" t="str">
        <f>IF(AND(ISBLANK(A1257)),"",VLOOKUP($A1257,Student_Registration!$B$5:$H$2000,4,0))</f>
        <v/>
      </c>
      <c r="F1257" s="63" t="str">
        <f>IF(AND(ISBLANK(A1257)),"",VLOOKUP($A1257,Student_Registration!$B$5:$H$2000,7,0))</f>
        <v/>
      </c>
      <c r="G1257" s="63" t="str">
        <f>IF(AND(ISBLANK(A1257)),"",VLOOKUP(A1257,Student_Registration!$B$5:$H$2000,7,0)-SUMIF($A$5:A1257,A1257,$H$5:$H$5))</f>
        <v/>
      </c>
      <c r="H1257" s="60"/>
      <c r="I1257" s="60"/>
      <c r="J1257" s="60"/>
      <c r="K1257" s="60"/>
      <c r="L1257" s="62"/>
    </row>
    <row r="1258" spans="1:12" s="41" customFormat="1">
      <c r="A1258" s="66"/>
      <c r="B1258" s="64" t="str">
        <f>(IF(AND(ISBLANK(A1258)),"",VLOOKUP($A1258,Student_Registration!$B$5:$H$2000,2,0)))</f>
        <v/>
      </c>
      <c r="C1258" s="63" t="str">
        <f>IF(AND(ISBLANK(A1258)),"",VLOOKUP($A1258,Student_Registration!$B$5:$H$2000,3,0))</f>
        <v/>
      </c>
      <c r="D1258" s="65" t="str">
        <f>IF(AND(ISBLANK(A1258)),"",VLOOKUP($A1258,Student_Registration!$B$5:$H$2000,6,0))</f>
        <v/>
      </c>
      <c r="E1258" s="57" t="str">
        <f>IF(AND(ISBLANK(A1258)),"",VLOOKUP($A1258,Student_Registration!$B$5:$H$2000,4,0))</f>
        <v/>
      </c>
      <c r="F1258" s="63" t="str">
        <f>IF(AND(ISBLANK(A1258)),"",VLOOKUP($A1258,Student_Registration!$B$5:$H$2000,7,0))</f>
        <v/>
      </c>
      <c r="G1258" s="63" t="str">
        <f>IF(AND(ISBLANK(A1258)),"",VLOOKUP(A1258,Student_Registration!$B$5:$H$2000,7,0)-SUMIF($A$5:A1258,A1258,$H$5:$H$5))</f>
        <v/>
      </c>
      <c r="H1258" s="60"/>
      <c r="I1258" s="60"/>
      <c r="J1258" s="60"/>
      <c r="K1258" s="60"/>
      <c r="L1258" s="62"/>
    </row>
    <row r="1259" spans="1:12" s="41" customFormat="1">
      <c r="A1259" s="66"/>
      <c r="B1259" s="64" t="str">
        <f>(IF(AND(ISBLANK(A1259)),"",VLOOKUP($A1259,Student_Registration!$B$5:$H$2000,2,0)))</f>
        <v/>
      </c>
      <c r="C1259" s="63" t="str">
        <f>IF(AND(ISBLANK(A1259)),"",VLOOKUP($A1259,Student_Registration!$B$5:$H$2000,3,0))</f>
        <v/>
      </c>
      <c r="D1259" s="65" t="str">
        <f>IF(AND(ISBLANK(A1259)),"",VLOOKUP($A1259,Student_Registration!$B$5:$H$2000,6,0))</f>
        <v/>
      </c>
      <c r="E1259" s="57" t="str">
        <f>IF(AND(ISBLANK(A1259)),"",VLOOKUP($A1259,Student_Registration!$B$5:$H$2000,4,0))</f>
        <v/>
      </c>
      <c r="F1259" s="63" t="str">
        <f>IF(AND(ISBLANK(A1259)),"",VLOOKUP($A1259,Student_Registration!$B$5:$H$2000,7,0))</f>
        <v/>
      </c>
      <c r="G1259" s="63" t="str">
        <f>IF(AND(ISBLANK(A1259)),"",VLOOKUP(A1259,Student_Registration!$B$5:$H$2000,7,0)-SUMIF($A$5:A1259,A1259,$H$5:$H$5))</f>
        <v/>
      </c>
      <c r="H1259" s="60"/>
      <c r="I1259" s="60"/>
      <c r="J1259" s="60"/>
      <c r="K1259" s="60"/>
      <c r="L1259" s="62"/>
    </row>
    <row r="1260" spans="1:12" s="41" customFormat="1">
      <c r="A1260" s="66"/>
      <c r="B1260" s="64" t="str">
        <f>(IF(AND(ISBLANK(A1260)),"",VLOOKUP($A1260,Student_Registration!$B$5:$H$2000,2,0)))</f>
        <v/>
      </c>
      <c r="C1260" s="63" t="str">
        <f>IF(AND(ISBLANK(A1260)),"",VLOOKUP($A1260,Student_Registration!$B$5:$H$2000,3,0))</f>
        <v/>
      </c>
      <c r="D1260" s="65" t="str">
        <f>IF(AND(ISBLANK(A1260)),"",VLOOKUP($A1260,Student_Registration!$B$5:$H$2000,6,0))</f>
        <v/>
      </c>
      <c r="E1260" s="57" t="str">
        <f>IF(AND(ISBLANK(A1260)),"",VLOOKUP($A1260,Student_Registration!$B$5:$H$2000,4,0))</f>
        <v/>
      </c>
      <c r="F1260" s="63" t="str">
        <f>IF(AND(ISBLANK(A1260)),"",VLOOKUP($A1260,Student_Registration!$B$5:$H$2000,7,0))</f>
        <v/>
      </c>
      <c r="G1260" s="63" t="str">
        <f>IF(AND(ISBLANK(A1260)),"",VLOOKUP(A1260,Student_Registration!$B$5:$H$2000,7,0)-SUMIF($A$5:A1260,A1260,$H$5:$H$5))</f>
        <v/>
      </c>
      <c r="H1260" s="60"/>
      <c r="I1260" s="60"/>
      <c r="J1260" s="60"/>
      <c r="K1260" s="60"/>
      <c r="L1260" s="62"/>
    </row>
    <row r="1261" spans="1:12" s="41" customFormat="1">
      <c r="A1261" s="66"/>
      <c r="B1261" s="64" t="str">
        <f>(IF(AND(ISBLANK(A1261)),"",VLOOKUP($A1261,Student_Registration!$B$5:$H$2000,2,0)))</f>
        <v/>
      </c>
      <c r="C1261" s="63" t="str">
        <f>IF(AND(ISBLANK(A1261)),"",VLOOKUP($A1261,Student_Registration!$B$5:$H$2000,3,0))</f>
        <v/>
      </c>
      <c r="D1261" s="65" t="str">
        <f>IF(AND(ISBLANK(A1261)),"",VLOOKUP($A1261,Student_Registration!$B$5:$H$2000,6,0))</f>
        <v/>
      </c>
      <c r="E1261" s="57" t="str">
        <f>IF(AND(ISBLANK(A1261)),"",VLOOKUP($A1261,Student_Registration!$B$5:$H$2000,4,0))</f>
        <v/>
      </c>
      <c r="F1261" s="63" t="str">
        <f>IF(AND(ISBLANK(A1261)),"",VLOOKUP($A1261,Student_Registration!$B$5:$H$2000,7,0))</f>
        <v/>
      </c>
      <c r="G1261" s="63" t="str">
        <f>IF(AND(ISBLANK(A1261)),"",VLOOKUP(A1261,Student_Registration!$B$5:$H$2000,7,0)-SUMIF($A$5:A1261,A1261,$H$5:$H$5))</f>
        <v/>
      </c>
      <c r="H1261" s="60"/>
      <c r="I1261" s="60"/>
      <c r="J1261" s="60"/>
      <c r="K1261" s="60"/>
      <c r="L1261" s="62"/>
    </row>
    <row r="1262" spans="1:12" s="41" customFormat="1">
      <c r="A1262" s="66"/>
      <c r="B1262" s="64" t="str">
        <f>(IF(AND(ISBLANK(A1262)),"",VLOOKUP($A1262,Student_Registration!$B$5:$H$2000,2,0)))</f>
        <v/>
      </c>
      <c r="C1262" s="63" t="str">
        <f>IF(AND(ISBLANK(A1262)),"",VLOOKUP($A1262,Student_Registration!$B$5:$H$2000,3,0))</f>
        <v/>
      </c>
      <c r="D1262" s="65" t="str">
        <f>IF(AND(ISBLANK(A1262)),"",VLOOKUP($A1262,Student_Registration!$B$5:$H$2000,6,0))</f>
        <v/>
      </c>
      <c r="E1262" s="57" t="str">
        <f>IF(AND(ISBLANK(A1262)),"",VLOOKUP($A1262,Student_Registration!$B$5:$H$2000,4,0))</f>
        <v/>
      </c>
      <c r="F1262" s="63" t="str">
        <f>IF(AND(ISBLANK(A1262)),"",VLOOKUP($A1262,Student_Registration!$B$5:$H$2000,7,0))</f>
        <v/>
      </c>
      <c r="G1262" s="63" t="str">
        <f>IF(AND(ISBLANK(A1262)),"",VLOOKUP(A1262,Student_Registration!$B$5:$H$2000,7,0)-SUMIF($A$5:A1262,A1262,$H$5:$H$5))</f>
        <v/>
      </c>
      <c r="H1262" s="60"/>
      <c r="I1262" s="60"/>
      <c r="J1262" s="60"/>
      <c r="K1262" s="60"/>
      <c r="L1262" s="62"/>
    </row>
    <row r="1263" spans="1:12" s="41" customFormat="1">
      <c r="A1263" s="66"/>
      <c r="B1263" s="64" t="str">
        <f>(IF(AND(ISBLANK(A1263)),"",VLOOKUP($A1263,Student_Registration!$B$5:$H$2000,2,0)))</f>
        <v/>
      </c>
      <c r="C1263" s="63" t="str">
        <f>IF(AND(ISBLANK(A1263)),"",VLOOKUP($A1263,Student_Registration!$B$5:$H$2000,3,0))</f>
        <v/>
      </c>
      <c r="D1263" s="65" t="str">
        <f>IF(AND(ISBLANK(A1263)),"",VLOOKUP($A1263,Student_Registration!$B$5:$H$2000,6,0))</f>
        <v/>
      </c>
      <c r="E1263" s="57" t="str">
        <f>IF(AND(ISBLANK(A1263)),"",VLOOKUP($A1263,Student_Registration!$B$5:$H$2000,4,0))</f>
        <v/>
      </c>
      <c r="F1263" s="63" t="str">
        <f>IF(AND(ISBLANK(A1263)),"",VLOOKUP($A1263,Student_Registration!$B$5:$H$2000,7,0))</f>
        <v/>
      </c>
      <c r="G1263" s="63" t="str">
        <f>IF(AND(ISBLANK(A1263)),"",VLOOKUP(A1263,Student_Registration!$B$5:$H$2000,7,0)-SUMIF($A$5:A1263,A1263,$H$5:$H$5))</f>
        <v/>
      </c>
      <c r="H1263" s="60"/>
      <c r="I1263" s="60"/>
      <c r="J1263" s="60"/>
      <c r="K1263" s="60"/>
      <c r="L1263" s="62"/>
    </row>
    <row r="1264" spans="1:12" s="41" customFormat="1">
      <c r="A1264" s="66"/>
      <c r="B1264" s="64" t="str">
        <f>(IF(AND(ISBLANK(A1264)),"",VLOOKUP($A1264,Student_Registration!$B$5:$H$2000,2,0)))</f>
        <v/>
      </c>
      <c r="C1264" s="63" t="str">
        <f>IF(AND(ISBLANK(A1264)),"",VLOOKUP($A1264,Student_Registration!$B$5:$H$2000,3,0))</f>
        <v/>
      </c>
      <c r="D1264" s="65" t="str">
        <f>IF(AND(ISBLANK(A1264)),"",VLOOKUP($A1264,Student_Registration!$B$5:$H$2000,6,0))</f>
        <v/>
      </c>
      <c r="E1264" s="57" t="str">
        <f>IF(AND(ISBLANK(A1264)),"",VLOOKUP($A1264,Student_Registration!$B$5:$H$2000,4,0))</f>
        <v/>
      </c>
      <c r="F1264" s="63" t="str">
        <f>IF(AND(ISBLANK(A1264)),"",VLOOKUP($A1264,Student_Registration!$B$5:$H$2000,7,0))</f>
        <v/>
      </c>
      <c r="G1264" s="63" t="str">
        <f>IF(AND(ISBLANK(A1264)),"",VLOOKUP(A1264,Student_Registration!$B$5:$H$2000,7,0)-SUMIF($A$5:A1264,A1264,$H$5:$H$5))</f>
        <v/>
      </c>
      <c r="H1264" s="60"/>
      <c r="I1264" s="60"/>
      <c r="J1264" s="60"/>
      <c r="K1264" s="60"/>
      <c r="L1264" s="62"/>
    </row>
    <row r="1265" spans="1:12" s="41" customFormat="1">
      <c r="A1265" s="66"/>
      <c r="B1265" s="64" t="str">
        <f>(IF(AND(ISBLANK(A1265)),"",VLOOKUP($A1265,Student_Registration!$B$5:$H$2000,2,0)))</f>
        <v/>
      </c>
      <c r="C1265" s="63" t="str">
        <f>IF(AND(ISBLANK(A1265)),"",VLOOKUP($A1265,Student_Registration!$B$5:$H$2000,3,0))</f>
        <v/>
      </c>
      <c r="D1265" s="65" t="str">
        <f>IF(AND(ISBLANK(A1265)),"",VLOOKUP($A1265,Student_Registration!$B$5:$H$2000,6,0))</f>
        <v/>
      </c>
      <c r="E1265" s="57" t="str">
        <f>IF(AND(ISBLANK(A1265)),"",VLOOKUP($A1265,Student_Registration!$B$5:$H$2000,4,0))</f>
        <v/>
      </c>
      <c r="F1265" s="63" t="str">
        <f>IF(AND(ISBLANK(A1265)),"",VLOOKUP($A1265,Student_Registration!$B$5:$H$2000,7,0))</f>
        <v/>
      </c>
      <c r="G1265" s="63" t="str">
        <f>IF(AND(ISBLANK(A1265)),"",VLOOKUP(A1265,Student_Registration!$B$5:$H$2000,7,0)-SUMIF($A$5:A1265,A1265,$H$5:$H$5))</f>
        <v/>
      </c>
      <c r="H1265" s="60"/>
      <c r="I1265" s="60"/>
      <c r="J1265" s="60"/>
      <c r="K1265" s="60"/>
      <c r="L1265" s="62"/>
    </row>
    <row r="1266" spans="1:12" s="41" customFormat="1">
      <c r="A1266" s="66"/>
      <c r="B1266" s="64" t="str">
        <f>(IF(AND(ISBLANK(A1266)),"",VLOOKUP($A1266,Student_Registration!$B$5:$H$2000,2,0)))</f>
        <v/>
      </c>
      <c r="C1266" s="63" t="str">
        <f>IF(AND(ISBLANK(A1266)),"",VLOOKUP($A1266,Student_Registration!$B$5:$H$2000,3,0))</f>
        <v/>
      </c>
      <c r="D1266" s="65" t="str">
        <f>IF(AND(ISBLANK(A1266)),"",VLOOKUP($A1266,Student_Registration!$B$5:$H$2000,6,0))</f>
        <v/>
      </c>
      <c r="E1266" s="57" t="str">
        <f>IF(AND(ISBLANK(A1266)),"",VLOOKUP($A1266,Student_Registration!$B$5:$H$2000,4,0))</f>
        <v/>
      </c>
      <c r="F1266" s="63" t="str">
        <f>IF(AND(ISBLANK(A1266)),"",VLOOKUP($A1266,Student_Registration!$B$5:$H$2000,7,0))</f>
        <v/>
      </c>
      <c r="G1266" s="63" t="str">
        <f>IF(AND(ISBLANK(A1266)),"",VLOOKUP(A1266,Student_Registration!$B$5:$H$2000,7,0)-SUMIF($A$5:A1266,A1266,$H$5:$H$5))</f>
        <v/>
      </c>
      <c r="H1266" s="60"/>
      <c r="I1266" s="60"/>
      <c r="J1266" s="60"/>
      <c r="K1266" s="60"/>
      <c r="L1266" s="62"/>
    </row>
    <row r="1267" spans="1:12" s="41" customFormat="1">
      <c r="A1267" s="66"/>
      <c r="B1267" s="64" t="str">
        <f>(IF(AND(ISBLANK(A1267)),"",VLOOKUP($A1267,Student_Registration!$B$5:$H$2000,2,0)))</f>
        <v/>
      </c>
      <c r="C1267" s="63" t="str">
        <f>IF(AND(ISBLANK(A1267)),"",VLOOKUP($A1267,Student_Registration!$B$5:$H$2000,3,0))</f>
        <v/>
      </c>
      <c r="D1267" s="65" t="str">
        <f>IF(AND(ISBLANK(A1267)),"",VLOOKUP($A1267,Student_Registration!$B$5:$H$2000,6,0))</f>
        <v/>
      </c>
      <c r="E1267" s="57" t="str">
        <f>IF(AND(ISBLANK(A1267)),"",VLOOKUP($A1267,Student_Registration!$B$5:$H$2000,4,0))</f>
        <v/>
      </c>
      <c r="F1267" s="63" t="str">
        <f>IF(AND(ISBLANK(A1267)),"",VLOOKUP($A1267,Student_Registration!$B$5:$H$2000,7,0))</f>
        <v/>
      </c>
      <c r="G1267" s="63" t="str">
        <f>IF(AND(ISBLANK(A1267)),"",VLOOKUP(A1267,Student_Registration!$B$5:$H$2000,7,0)-SUMIF($A$5:A1267,A1267,$H$5:$H$5))</f>
        <v/>
      </c>
      <c r="H1267" s="60"/>
      <c r="I1267" s="60"/>
      <c r="J1267" s="60"/>
      <c r="K1267" s="60"/>
      <c r="L1267" s="62"/>
    </row>
    <row r="1268" spans="1:12" s="41" customFormat="1">
      <c r="A1268" s="66"/>
      <c r="B1268" s="64" t="str">
        <f>(IF(AND(ISBLANK(A1268)),"",VLOOKUP($A1268,Student_Registration!$B$5:$H$2000,2,0)))</f>
        <v/>
      </c>
      <c r="C1268" s="63" t="str">
        <f>IF(AND(ISBLANK(A1268)),"",VLOOKUP($A1268,Student_Registration!$B$5:$H$2000,3,0))</f>
        <v/>
      </c>
      <c r="D1268" s="65" t="str">
        <f>IF(AND(ISBLANK(A1268)),"",VLOOKUP($A1268,Student_Registration!$B$5:$H$2000,6,0))</f>
        <v/>
      </c>
      <c r="E1268" s="57" t="str">
        <f>IF(AND(ISBLANK(A1268)),"",VLOOKUP($A1268,Student_Registration!$B$5:$H$2000,4,0))</f>
        <v/>
      </c>
      <c r="F1268" s="63" t="str">
        <f>IF(AND(ISBLANK(A1268)),"",VLOOKUP($A1268,Student_Registration!$B$5:$H$2000,7,0))</f>
        <v/>
      </c>
      <c r="G1268" s="63" t="str">
        <f>IF(AND(ISBLANK(A1268)),"",VLOOKUP(A1268,Student_Registration!$B$5:$H$2000,7,0)-SUMIF($A$5:A1268,A1268,$H$5:$H$5))</f>
        <v/>
      </c>
      <c r="H1268" s="60"/>
      <c r="I1268" s="60"/>
      <c r="J1268" s="60"/>
      <c r="K1268" s="60"/>
      <c r="L1268" s="62"/>
    </row>
    <row r="1269" spans="1:12" s="41" customFormat="1">
      <c r="A1269" s="66"/>
      <c r="B1269" s="64" t="str">
        <f>(IF(AND(ISBLANK(A1269)),"",VLOOKUP($A1269,Student_Registration!$B$5:$H$2000,2,0)))</f>
        <v/>
      </c>
      <c r="C1269" s="63" t="str">
        <f>IF(AND(ISBLANK(A1269)),"",VLOOKUP($A1269,Student_Registration!$B$5:$H$2000,3,0))</f>
        <v/>
      </c>
      <c r="D1269" s="65" t="str">
        <f>IF(AND(ISBLANK(A1269)),"",VLOOKUP($A1269,Student_Registration!$B$5:$H$2000,6,0))</f>
        <v/>
      </c>
      <c r="E1269" s="57" t="str">
        <f>IF(AND(ISBLANK(A1269)),"",VLOOKUP($A1269,Student_Registration!$B$5:$H$2000,4,0))</f>
        <v/>
      </c>
      <c r="F1269" s="63" t="str">
        <f>IF(AND(ISBLANK(A1269)),"",VLOOKUP($A1269,Student_Registration!$B$5:$H$2000,7,0))</f>
        <v/>
      </c>
      <c r="G1269" s="63" t="str">
        <f>IF(AND(ISBLANK(A1269)),"",VLOOKUP(A1269,Student_Registration!$B$5:$H$2000,7,0)-SUMIF($A$5:A1269,A1269,$H$5:$H$5))</f>
        <v/>
      </c>
      <c r="H1269" s="60"/>
      <c r="I1269" s="60"/>
      <c r="J1269" s="60"/>
      <c r="K1269" s="60"/>
      <c r="L1269" s="62"/>
    </row>
    <row r="1270" spans="1:12" s="41" customFormat="1">
      <c r="A1270" s="66"/>
      <c r="B1270" s="64" t="str">
        <f>(IF(AND(ISBLANK(A1270)),"",VLOOKUP($A1270,Student_Registration!$B$5:$H$2000,2,0)))</f>
        <v/>
      </c>
      <c r="C1270" s="63" t="str">
        <f>IF(AND(ISBLANK(A1270)),"",VLOOKUP($A1270,Student_Registration!$B$5:$H$2000,3,0))</f>
        <v/>
      </c>
      <c r="D1270" s="65" t="str">
        <f>IF(AND(ISBLANK(A1270)),"",VLOOKUP($A1270,Student_Registration!$B$5:$H$2000,6,0))</f>
        <v/>
      </c>
      <c r="E1270" s="57" t="str">
        <f>IF(AND(ISBLANK(A1270)),"",VLOOKUP($A1270,Student_Registration!$B$5:$H$2000,4,0))</f>
        <v/>
      </c>
      <c r="F1270" s="63" t="str">
        <f>IF(AND(ISBLANK(A1270)),"",VLOOKUP($A1270,Student_Registration!$B$5:$H$2000,7,0))</f>
        <v/>
      </c>
      <c r="G1270" s="63" t="str">
        <f>IF(AND(ISBLANK(A1270)),"",VLOOKUP(A1270,Student_Registration!$B$5:$H$2000,7,0)-SUMIF($A$5:A1270,A1270,$H$5:$H$5))</f>
        <v/>
      </c>
      <c r="H1270" s="60"/>
      <c r="I1270" s="60"/>
      <c r="J1270" s="60"/>
      <c r="K1270" s="60"/>
      <c r="L1270" s="62"/>
    </row>
    <row r="1271" spans="1:12" s="41" customFormat="1">
      <c r="A1271" s="66"/>
      <c r="B1271" s="64" t="str">
        <f>(IF(AND(ISBLANK(A1271)),"",VLOOKUP($A1271,Student_Registration!$B$5:$H$2000,2,0)))</f>
        <v/>
      </c>
      <c r="C1271" s="63" t="str">
        <f>IF(AND(ISBLANK(A1271)),"",VLOOKUP($A1271,Student_Registration!$B$5:$H$2000,3,0))</f>
        <v/>
      </c>
      <c r="D1271" s="65" t="str">
        <f>IF(AND(ISBLANK(A1271)),"",VLOOKUP($A1271,Student_Registration!$B$5:$H$2000,6,0))</f>
        <v/>
      </c>
      <c r="E1271" s="57" t="str">
        <f>IF(AND(ISBLANK(A1271)),"",VLOOKUP($A1271,Student_Registration!$B$5:$H$2000,4,0))</f>
        <v/>
      </c>
      <c r="F1271" s="63" t="str">
        <f>IF(AND(ISBLANK(A1271)),"",VLOOKUP($A1271,Student_Registration!$B$5:$H$2000,7,0))</f>
        <v/>
      </c>
      <c r="G1271" s="63" t="str">
        <f>IF(AND(ISBLANK(A1271)),"",VLOOKUP(A1271,Student_Registration!$B$5:$H$2000,7,0)-SUMIF($A$5:A1271,A1271,$H$5:$H$5))</f>
        <v/>
      </c>
      <c r="H1271" s="60"/>
      <c r="I1271" s="60"/>
      <c r="J1271" s="60"/>
      <c r="K1271" s="60"/>
      <c r="L1271" s="62"/>
    </row>
    <row r="1272" spans="1:12" s="41" customFormat="1">
      <c r="A1272" s="66"/>
      <c r="B1272" s="64" t="str">
        <f>(IF(AND(ISBLANK(A1272)),"",VLOOKUP($A1272,Student_Registration!$B$5:$H$2000,2,0)))</f>
        <v/>
      </c>
      <c r="C1272" s="63" t="str">
        <f>IF(AND(ISBLANK(A1272)),"",VLOOKUP($A1272,Student_Registration!$B$5:$H$2000,3,0))</f>
        <v/>
      </c>
      <c r="D1272" s="65" t="str">
        <f>IF(AND(ISBLANK(A1272)),"",VLOOKUP($A1272,Student_Registration!$B$5:$H$2000,6,0))</f>
        <v/>
      </c>
      <c r="E1272" s="57" t="str">
        <f>IF(AND(ISBLANK(A1272)),"",VLOOKUP($A1272,Student_Registration!$B$5:$H$2000,4,0))</f>
        <v/>
      </c>
      <c r="F1272" s="63" t="str">
        <f>IF(AND(ISBLANK(A1272)),"",VLOOKUP($A1272,Student_Registration!$B$5:$H$2000,7,0))</f>
        <v/>
      </c>
      <c r="G1272" s="63" t="str">
        <f>IF(AND(ISBLANK(A1272)),"",VLOOKUP(A1272,Student_Registration!$B$5:$H$2000,7,0)-SUMIF($A$5:A1272,A1272,$H$5:$H$5))</f>
        <v/>
      </c>
      <c r="H1272" s="60"/>
      <c r="I1272" s="60"/>
      <c r="J1272" s="60"/>
      <c r="K1272" s="60"/>
      <c r="L1272" s="62"/>
    </row>
    <row r="1273" spans="1:12" s="41" customFormat="1">
      <c r="A1273" s="66"/>
      <c r="B1273" s="64" t="str">
        <f>(IF(AND(ISBLANK(A1273)),"",VLOOKUP($A1273,Student_Registration!$B$5:$H$2000,2,0)))</f>
        <v/>
      </c>
      <c r="C1273" s="63" t="str">
        <f>IF(AND(ISBLANK(A1273)),"",VLOOKUP($A1273,Student_Registration!$B$5:$H$2000,3,0))</f>
        <v/>
      </c>
      <c r="D1273" s="65" t="str">
        <f>IF(AND(ISBLANK(A1273)),"",VLOOKUP($A1273,Student_Registration!$B$5:$H$2000,6,0))</f>
        <v/>
      </c>
      <c r="E1273" s="57" t="str">
        <f>IF(AND(ISBLANK(A1273)),"",VLOOKUP($A1273,Student_Registration!$B$5:$H$2000,4,0))</f>
        <v/>
      </c>
      <c r="F1273" s="63" t="str">
        <f>IF(AND(ISBLANK(A1273)),"",VLOOKUP($A1273,Student_Registration!$B$5:$H$2000,7,0))</f>
        <v/>
      </c>
      <c r="G1273" s="63" t="str">
        <f>IF(AND(ISBLANK(A1273)),"",VLOOKUP(A1273,Student_Registration!$B$5:$H$2000,7,0)-SUMIF($A$5:A1273,A1273,$H$5:$H$5))</f>
        <v/>
      </c>
      <c r="H1273" s="60"/>
      <c r="I1273" s="60"/>
      <c r="J1273" s="60"/>
      <c r="K1273" s="60"/>
      <c r="L1273" s="62"/>
    </row>
    <row r="1274" spans="1:12" s="41" customFormat="1">
      <c r="A1274" s="66"/>
      <c r="B1274" s="64" t="str">
        <f>(IF(AND(ISBLANK(A1274)),"",VLOOKUP($A1274,Student_Registration!$B$5:$H$2000,2,0)))</f>
        <v/>
      </c>
      <c r="C1274" s="63" t="str">
        <f>IF(AND(ISBLANK(A1274)),"",VLOOKUP($A1274,Student_Registration!$B$5:$H$2000,3,0))</f>
        <v/>
      </c>
      <c r="D1274" s="65" t="str">
        <f>IF(AND(ISBLANK(A1274)),"",VLOOKUP($A1274,Student_Registration!$B$5:$H$2000,6,0))</f>
        <v/>
      </c>
      <c r="E1274" s="57" t="str">
        <f>IF(AND(ISBLANK(A1274)),"",VLOOKUP($A1274,Student_Registration!$B$5:$H$2000,4,0))</f>
        <v/>
      </c>
      <c r="F1274" s="63" t="str">
        <f>IF(AND(ISBLANK(A1274)),"",VLOOKUP($A1274,Student_Registration!$B$5:$H$2000,7,0))</f>
        <v/>
      </c>
      <c r="G1274" s="63" t="str">
        <f>IF(AND(ISBLANK(A1274)),"",VLOOKUP(A1274,Student_Registration!$B$5:$H$2000,7,0)-SUMIF($A$5:A1274,A1274,$H$5:$H$5))</f>
        <v/>
      </c>
      <c r="H1274" s="60"/>
      <c r="I1274" s="60"/>
      <c r="J1274" s="60"/>
      <c r="K1274" s="60"/>
      <c r="L1274" s="62"/>
    </row>
    <row r="1275" spans="1:12" s="41" customFormat="1">
      <c r="A1275" s="66"/>
      <c r="B1275" s="64" t="str">
        <f>(IF(AND(ISBLANK(A1275)),"",VLOOKUP($A1275,Student_Registration!$B$5:$H$2000,2,0)))</f>
        <v/>
      </c>
      <c r="C1275" s="63" t="str">
        <f>IF(AND(ISBLANK(A1275)),"",VLOOKUP($A1275,Student_Registration!$B$5:$H$2000,3,0))</f>
        <v/>
      </c>
      <c r="D1275" s="65" t="str">
        <f>IF(AND(ISBLANK(A1275)),"",VLOOKUP($A1275,Student_Registration!$B$5:$H$2000,6,0))</f>
        <v/>
      </c>
      <c r="E1275" s="57" t="str">
        <f>IF(AND(ISBLANK(A1275)),"",VLOOKUP($A1275,Student_Registration!$B$5:$H$2000,4,0))</f>
        <v/>
      </c>
      <c r="F1275" s="63" t="str">
        <f>IF(AND(ISBLANK(A1275)),"",VLOOKUP($A1275,Student_Registration!$B$5:$H$2000,7,0))</f>
        <v/>
      </c>
      <c r="G1275" s="63" t="str">
        <f>IF(AND(ISBLANK(A1275)),"",VLOOKUP(A1275,Student_Registration!$B$5:$H$2000,7,0)-SUMIF($A$5:A1275,A1275,$H$5:$H$5))</f>
        <v/>
      </c>
      <c r="H1275" s="60"/>
      <c r="I1275" s="60"/>
      <c r="J1275" s="60"/>
      <c r="K1275" s="60"/>
      <c r="L1275" s="62"/>
    </row>
    <row r="1276" spans="1:12" s="41" customFormat="1">
      <c r="A1276" s="66"/>
      <c r="B1276" s="64" t="str">
        <f>(IF(AND(ISBLANK(A1276)),"",VLOOKUP($A1276,Student_Registration!$B$5:$H$2000,2,0)))</f>
        <v/>
      </c>
      <c r="C1276" s="63" t="str">
        <f>IF(AND(ISBLANK(A1276)),"",VLOOKUP($A1276,Student_Registration!$B$5:$H$2000,3,0))</f>
        <v/>
      </c>
      <c r="D1276" s="65" t="str">
        <f>IF(AND(ISBLANK(A1276)),"",VLOOKUP($A1276,Student_Registration!$B$5:$H$2000,6,0))</f>
        <v/>
      </c>
      <c r="E1276" s="57" t="str">
        <f>IF(AND(ISBLANK(A1276)),"",VLOOKUP($A1276,Student_Registration!$B$5:$H$2000,4,0))</f>
        <v/>
      </c>
      <c r="F1276" s="63" t="str">
        <f>IF(AND(ISBLANK(A1276)),"",VLOOKUP($A1276,Student_Registration!$B$5:$H$2000,7,0))</f>
        <v/>
      </c>
      <c r="G1276" s="63" t="str">
        <f>IF(AND(ISBLANK(A1276)),"",VLOOKUP(A1276,Student_Registration!$B$5:$H$2000,7,0)-SUMIF($A$5:A1276,A1276,$H$5:$H$5))</f>
        <v/>
      </c>
      <c r="H1276" s="60"/>
      <c r="I1276" s="60"/>
      <c r="J1276" s="60"/>
      <c r="K1276" s="60"/>
      <c r="L1276" s="62"/>
    </row>
    <row r="1277" spans="1:12" s="41" customFormat="1">
      <c r="A1277" s="66"/>
      <c r="B1277" s="64" t="str">
        <f>(IF(AND(ISBLANK(A1277)),"",VLOOKUP($A1277,Student_Registration!$B$5:$H$2000,2,0)))</f>
        <v/>
      </c>
      <c r="C1277" s="63" t="str">
        <f>IF(AND(ISBLANK(A1277)),"",VLOOKUP($A1277,Student_Registration!$B$5:$H$2000,3,0))</f>
        <v/>
      </c>
      <c r="D1277" s="65" t="str">
        <f>IF(AND(ISBLANK(A1277)),"",VLOOKUP($A1277,Student_Registration!$B$5:$H$2000,6,0))</f>
        <v/>
      </c>
      <c r="E1277" s="57" t="str">
        <f>IF(AND(ISBLANK(A1277)),"",VLOOKUP($A1277,Student_Registration!$B$5:$H$2000,4,0))</f>
        <v/>
      </c>
      <c r="F1277" s="63" t="str">
        <f>IF(AND(ISBLANK(A1277)),"",VLOOKUP($A1277,Student_Registration!$B$5:$H$2000,7,0))</f>
        <v/>
      </c>
      <c r="G1277" s="63" t="str">
        <f>IF(AND(ISBLANK(A1277)),"",VLOOKUP(A1277,Student_Registration!$B$5:$H$2000,7,0)-SUMIF($A$5:A1277,A1277,$H$5:$H$5))</f>
        <v/>
      </c>
      <c r="H1277" s="60"/>
      <c r="I1277" s="60"/>
      <c r="J1277" s="60"/>
      <c r="K1277" s="60"/>
      <c r="L1277" s="62"/>
    </row>
    <row r="1278" spans="1:12" s="41" customFormat="1">
      <c r="A1278" s="66"/>
      <c r="B1278" s="64" t="str">
        <f>(IF(AND(ISBLANK(A1278)),"",VLOOKUP($A1278,Student_Registration!$B$5:$H$2000,2,0)))</f>
        <v/>
      </c>
      <c r="C1278" s="63" t="str">
        <f>IF(AND(ISBLANK(A1278)),"",VLOOKUP($A1278,Student_Registration!$B$5:$H$2000,3,0))</f>
        <v/>
      </c>
      <c r="D1278" s="65" t="str">
        <f>IF(AND(ISBLANK(A1278)),"",VLOOKUP($A1278,Student_Registration!$B$5:$H$2000,6,0))</f>
        <v/>
      </c>
      <c r="E1278" s="57" t="str">
        <f>IF(AND(ISBLANK(A1278)),"",VLOOKUP($A1278,Student_Registration!$B$5:$H$2000,4,0))</f>
        <v/>
      </c>
      <c r="F1278" s="63" t="str">
        <f>IF(AND(ISBLANK(A1278)),"",VLOOKUP($A1278,Student_Registration!$B$5:$H$2000,7,0))</f>
        <v/>
      </c>
      <c r="G1278" s="63" t="str">
        <f>IF(AND(ISBLANK(A1278)),"",VLOOKUP(A1278,Student_Registration!$B$5:$H$2000,7,0)-SUMIF($A$5:A1278,A1278,$H$5:$H$5))</f>
        <v/>
      </c>
      <c r="H1278" s="60"/>
      <c r="I1278" s="60"/>
      <c r="J1278" s="60"/>
      <c r="K1278" s="60"/>
      <c r="L1278" s="62"/>
    </row>
    <row r="1279" spans="1:12" s="41" customFormat="1">
      <c r="A1279" s="66"/>
      <c r="B1279" s="64" t="str">
        <f>(IF(AND(ISBLANK(A1279)),"",VLOOKUP($A1279,Student_Registration!$B$5:$H$2000,2,0)))</f>
        <v/>
      </c>
      <c r="C1279" s="63" t="str">
        <f>IF(AND(ISBLANK(A1279)),"",VLOOKUP($A1279,Student_Registration!$B$5:$H$2000,3,0))</f>
        <v/>
      </c>
      <c r="D1279" s="65" t="str">
        <f>IF(AND(ISBLANK(A1279)),"",VLOOKUP($A1279,Student_Registration!$B$5:$H$2000,6,0))</f>
        <v/>
      </c>
      <c r="E1279" s="57" t="str">
        <f>IF(AND(ISBLANK(A1279)),"",VLOOKUP($A1279,Student_Registration!$B$5:$H$2000,4,0))</f>
        <v/>
      </c>
      <c r="F1279" s="63" t="str">
        <f>IF(AND(ISBLANK(A1279)),"",VLOOKUP($A1279,Student_Registration!$B$5:$H$2000,7,0))</f>
        <v/>
      </c>
      <c r="G1279" s="63" t="str">
        <f>IF(AND(ISBLANK(A1279)),"",VLOOKUP(A1279,Student_Registration!$B$5:$H$2000,7,0)-SUMIF($A$5:A1279,A1279,$H$5:$H$5))</f>
        <v/>
      </c>
      <c r="H1279" s="60"/>
      <c r="I1279" s="60"/>
      <c r="J1279" s="60"/>
      <c r="K1279" s="60"/>
      <c r="L1279" s="62"/>
    </row>
    <row r="1280" spans="1:12" s="41" customFormat="1">
      <c r="A1280" s="66"/>
      <c r="B1280" s="64" t="str">
        <f>(IF(AND(ISBLANK(A1280)),"",VLOOKUP($A1280,Student_Registration!$B$5:$H$2000,2,0)))</f>
        <v/>
      </c>
      <c r="C1280" s="63" t="str">
        <f>IF(AND(ISBLANK(A1280)),"",VLOOKUP($A1280,Student_Registration!$B$5:$H$2000,3,0))</f>
        <v/>
      </c>
      <c r="D1280" s="65" t="str">
        <f>IF(AND(ISBLANK(A1280)),"",VLOOKUP($A1280,Student_Registration!$B$5:$H$2000,6,0))</f>
        <v/>
      </c>
      <c r="E1280" s="57" t="str">
        <f>IF(AND(ISBLANK(A1280)),"",VLOOKUP($A1280,Student_Registration!$B$5:$H$2000,4,0))</f>
        <v/>
      </c>
      <c r="F1280" s="63" t="str">
        <f>IF(AND(ISBLANK(A1280)),"",VLOOKUP($A1280,Student_Registration!$B$5:$H$2000,7,0))</f>
        <v/>
      </c>
      <c r="G1280" s="63" t="str">
        <f>IF(AND(ISBLANK(A1280)),"",VLOOKUP(A1280,Student_Registration!$B$5:$H$2000,7,0)-SUMIF($A$5:A1280,A1280,$H$5:$H$5))</f>
        <v/>
      </c>
      <c r="H1280" s="60"/>
      <c r="I1280" s="60"/>
      <c r="J1280" s="60"/>
      <c r="K1280" s="60"/>
      <c r="L1280" s="62"/>
    </row>
    <row r="1281" spans="1:12" s="41" customFormat="1">
      <c r="A1281" s="66"/>
      <c r="B1281" s="64" t="str">
        <f>(IF(AND(ISBLANK(A1281)),"",VLOOKUP($A1281,Student_Registration!$B$5:$H$2000,2,0)))</f>
        <v/>
      </c>
      <c r="C1281" s="63" t="str">
        <f>IF(AND(ISBLANK(A1281)),"",VLOOKUP($A1281,Student_Registration!$B$5:$H$2000,3,0))</f>
        <v/>
      </c>
      <c r="D1281" s="65" t="str">
        <f>IF(AND(ISBLANK(A1281)),"",VLOOKUP($A1281,Student_Registration!$B$5:$H$2000,6,0))</f>
        <v/>
      </c>
      <c r="E1281" s="57" t="str">
        <f>IF(AND(ISBLANK(A1281)),"",VLOOKUP($A1281,Student_Registration!$B$5:$H$2000,4,0))</f>
        <v/>
      </c>
      <c r="F1281" s="63" t="str">
        <f>IF(AND(ISBLANK(A1281)),"",VLOOKUP($A1281,Student_Registration!$B$5:$H$2000,7,0))</f>
        <v/>
      </c>
      <c r="G1281" s="63" t="str">
        <f>IF(AND(ISBLANK(A1281)),"",VLOOKUP(A1281,Student_Registration!$B$5:$H$2000,7,0)-SUMIF($A$5:A1281,A1281,$H$5:$H$5))</f>
        <v/>
      </c>
      <c r="H1281" s="60"/>
      <c r="I1281" s="60"/>
      <c r="J1281" s="60"/>
      <c r="K1281" s="60"/>
      <c r="L1281" s="62"/>
    </row>
    <row r="1282" spans="1:12" s="41" customFormat="1">
      <c r="A1282" s="66"/>
      <c r="B1282" s="64" t="str">
        <f>(IF(AND(ISBLANK(A1282)),"",VLOOKUP($A1282,Student_Registration!$B$5:$H$2000,2,0)))</f>
        <v/>
      </c>
      <c r="C1282" s="63" t="str">
        <f>IF(AND(ISBLANK(A1282)),"",VLOOKUP($A1282,Student_Registration!$B$5:$H$2000,3,0))</f>
        <v/>
      </c>
      <c r="D1282" s="65" t="str">
        <f>IF(AND(ISBLANK(A1282)),"",VLOOKUP($A1282,Student_Registration!$B$5:$H$2000,6,0))</f>
        <v/>
      </c>
      <c r="E1282" s="57" t="str">
        <f>IF(AND(ISBLANK(A1282)),"",VLOOKUP($A1282,Student_Registration!$B$5:$H$2000,4,0))</f>
        <v/>
      </c>
      <c r="F1282" s="63" t="str">
        <f>IF(AND(ISBLANK(A1282)),"",VLOOKUP($A1282,Student_Registration!$B$5:$H$2000,7,0))</f>
        <v/>
      </c>
      <c r="G1282" s="63" t="str">
        <f>IF(AND(ISBLANK(A1282)),"",VLOOKUP(A1282,Student_Registration!$B$5:$H$2000,7,0)-SUMIF($A$5:A1282,A1282,$H$5:$H$5))</f>
        <v/>
      </c>
      <c r="H1282" s="60"/>
      <c r="I1282" s="60"/>
      <c r="J1282" s="60"/>
      <c r="K1282" s="60"/>
      <c r="L1282" s="62"/>
    </row>
    <row r="1283" spans="1:12" s="41" customFormat="1">
      <c r="A1283" s="66"/>
      <c r="B1283" s="64" t="str">
        <f>(IF(AND(ISBLANK(A1283)),"",VLOOKUP($A1283,Student_Registration!$B$5:$H$2000,2,0)))</f>
        <v/>
      </c>
      <c r="C1283" s="63" t="str">
        <f>IF(AND(ISBLANK(A1283)),"",VLOOKUP($A1283,Student_Registration!$B$5:$H$2000,3,0))</f>
        <v/>
      </c>
      <c r="D1283" s="65" t="str">
        <f>IF(AND(ISBLANK(A1283)),"",VLOOKUP($A1283,Student_Registration!$B$5:$H$2000,6,0))</f>
        <v/>
      </c>
      <c r="E1283" s="57" t="str">
        <f>IF(AND(ISBLANK(A1283)),"",VLOOKUP($A1283,Student_Registration!$B$5:$H$2000,4,0))</f>
        <v/>
      </c>
      <c r="F1283" s="63" t="str">
        <f>IF(AND(ISBLANK(A1283)),"",VLOOKUP($A1283,Student_Registration!$B$5:$H$2000,7,0))</f>
        <v/>
      </c>
      <c r="G1283" s="63" t="str">
        <f>IF(AND(ISBLANK(A1283)),"",VLOOKUP(A1283,Student_Registration!$B$5:$H$2000,7,0)-SUMIF($A$5:A1283,A1283,$H$5:$H$5))</f>
        <v/>
      </c>
      <c r="H1283" s="60"/>
      <c r="I1283" s="60"/>
      <c r="J1283" s="60"/>
      <c r="K1283" s="60"/>
      <c r="L1283" s="62"/>
    </row>
    <row r="1284" spans="1:12" s="41" customFormat="1">
      <c r="A1284" s="66"/>
      <c r="B1284" s="64" t="str">
        <f>(IF(AND(ISBLANK(A1284)),"",VLOOKUP($A1284,Student_Registration!$B$5:$H$2000,2,0)))</f>
        <v/>
      </c>
      <c r="C1284" s="63" t="str">
        <f>IF(AND(ISBLANK(A1284)),"",VLOOKUP($A1284,Student_Registration!$B$5:$H$2000,3,0))</f>
        <v/>
      </c>
      <c r="D1284" s="65" t="str">
        <f>IF(AND(ISBLANK(A1284)),"",VLOOKUP($A1284,Student_Registration!$B$5:$H$2000,6,0))</f>
        <v/>
      </c>
      <c r="E1284" s="57" t="str">
        <f>IF(AND(ISBLANK(A1284)),"",VLOOKUP($A1284,Student_Registration!$B$5:$H$2000,4,0))</f>
        <v/>
      </c>
      <c r="F1284" s="63" t="str">
        <f>IF(AND(ISBLANK(A1284)),"",VLOOKUP($A1284,Student_Registration!$B$5:$H$2000,7,0))</f>
        <v/>
      </c>
      <c r="G1284" s="63" t="str">
        <f>IF(AND(ISBLANK(A1284)),"",VLOOKUP(A1284,Student_Registration!$B$5:$H$2000,7,0)-SUMIF($A$5:A1284,A1284,$H$5:$H$5))</f>
        <v/>
      </c>
      <c r="H1284" s="60"/>
      <c r="I1284" s="60"/>
      <c r="J1284" s="60"/>
      <c r="K1284" s="60"/>
      <c r="L1284" s="62"/>
    </row>
    <row r="1285" spans="1:12" s="41" customFormat="1">
      <c r="A1285" s="66"/>
      <c r="B1285" s="64" t="str">
        <f>(IF(AND(ISBLANK(A1285)),"",VLOOKUP($A1285,Student_Registration!$B$5:$H$2000,2,0)))</f>
        <v/>
      </c>
      <c r="C1285" s="63" t="str">
        <f>IF(AND(ISBLANK(A1285)),"",VLOOKUP($A1285,Student_Registration!$B$5:$H$2000,3,0))</f>
        <v/>
      </c>
      <c r="D1285" s="65" t="str">
        <f>IF(AND(ISBLANK(A1285)),"",VLOOKUP($A1285,Student_Registration!$B$5:$H$2000,6,0))</f>
        <v/>
      </c>
      <c r="E1285" s="57" t="str">
        <f>IF(AND(ISBLANK(A1285)),"",VLOOKUP($A1285,Student_Registration!$B$5:$H$2000,4,0))</f>
        <v/>
      </c>
      <c r="F1285" s="63" t="str">
        <f>IF(AND(ISBLANK(A1285)),"",VLOOKUP($A1285,Student_Registration!$B$5:$H$2000,7,0))</f>
        <v/>
      </c>
      <c r="G1285" s="63" t="str">
        <f>IF(AND(ISBLANK(A1285)),"",VLOOKUP(A1285,Student_Registration!$B$5:$H$2000,7,0)-SUMIF($A$5:A1285,A1285,$H$5:$H$5))</f>
        <v/>
      </c>
      <c r="H1285" s="60"/>
      <c r="I1285" s="60"/>
      <c r="J1285" s="60"/>
      <c r="K1285" s="60"/>
      <c r="L1285" s="62"/>
    </row>
    <row r="1286" spans="1:12" s="41" customFormat="1">
      <c r="A1286" s="66"/>
      <c r="B1286" s="64" t="str">
        <f>(IF(AND(ISBLANK(A1286)),"",VLOOKUP($A1286,Student_Registration!$B$5:$H$2000,2,0)))</f>
        <v/>
      </c>
      <c r="C1286" s="63" t="str">
        <f>IF(AND(ISBLANK(A1286)),"",VLOOKUP($A1286,Student_Registration!$B$5:$H$2000,3,0))</f>
        <v/>
      </c>
      <c r="D1286" s="65" t="str">
        <f>IF(AND(ISBLANK(A1286)),"",VLOOKUP($A1286,Student_Registration!$B$5:$H$2000,6,0))</f>
        <v/>
      </c>
      <c r="E1286" s="57" t="str">
        <f>IF(AND(ISBLANK(A1286)),"",VLOOKUP($A1286,Student_Registration!$B$5:$H$2000,4,0))</f>
        <v/>
      </c>
      <c r="F1286" s="63" t="str">
        <f>IF(AND(ISBLANK(A1286)),"",VLOOKUP($A1286,Student_Registration!$B$5:$H$2000,7,0))</f>
        <v/>
      </c>
      <c r="G1286" s="63" t="str">
        <f>IF(AND(ISBLANK(A1286)),"",VLOOKUP(A1286,Student_Registration!$B$5:$H$2000,7,0)-SUMIF($A$5:A1286,A1286,$H$5:$H$5))</f>
        <v/>
      </c>
      <c r="H1286" s="60"/>
      <c r="I1286" s="60"/>
      <c r="J1286" s="60"/>
      <c r="K1286" s="60"/>
      <c r="L1286" s="62"/>
    </row>
    <row r="1287" spans="1:12" s="41" customFormat="1">
      <c r="A1287" s="66"/>
      <c r="B1287" s="64" t="str">
        <f>(IF(AND(ISBLANK(A1287)),"",VLOOKUP($A1287,Student_Registration!$B$5:$H$2000,2,0)))</f>
        <v/>
      </c>
      <c r="C1287" s="63" t="str">
        <f>IF(AND(ISBLANK(A1287)),"",VLOOKUP($A1287,Student_Registration!$B$5:$H$2000,3,0))</f>
        <v/>
      </c>
      <c r="D1287" s="65" t="str">
        <f>IF(AND(ISBLANK(A1287)),"",VLOOKUP($A1287,Student_Registration!$B$5:$H$2000,6,0))</f>
        <v/>
      </c>
      <c r="E1287" s="57" t="str">
        <f>IF(AND(ISBLANK(A1287)),"",VLOOKUP($A1287,Student_Registration!$B$5:$H$2000,4,0))</f>
        <v/>
      </c>
      <c r="F1287" s="63" t="str">
        <f>IF(AND(ISBLANK(A1287)),"",VLOOKUP($A1287,Student_Registration!$B$5:$H$2000,7,0))</f>
        <v/>
      </c>
      <c r="G1287" s="63" t="str">
        <f>IF(AND(ISBLANK(A1287)),"",VLOOKUP(A1287,Student_Registration!$B$5:$H$2000,7,0)-SUMIF($A$5:A1287,A1287,$H$5:$H$5))</f>
        <v/>
      </c>
      <c r="H1287" s="60"/>
      <c r="I1287" s="60"/>
      <c r="J1287" s="60"/>
      <c r="K1287" s="60"/>
      <c r="L1287" s="62"/>
    </row>
    <row r="1288" spans="1:12" s="41" customFormat="1">
      <c r="A1288" s="66"/>
      <c r="B1288" s="64" t="str">
        <f>(IF(AND(ISBLANK(A1288)),"",VLOOKUP($A1288,Student_Registration!$B$5:$H$2000,2,0)))</f>
        <v/>
      </c>
      <c r="C1288" s="63" t="str">
        <f>IF(AND(ISBLANK(A1288)),"",VLOOKUP($A1288,Student_Registration!$B$5:$H$2000,3,0))</f>
        <v/>
      </c>
      <c r="D1288" s="65" t="str">
        <f>IF(AND(ISBLANK(A1288)),"",VLOOKUP($A1288,Student_Registration!$B$5:$H$2000,6,0))</f>
        <v/>
      </c>
      <c r="E1288" s="57" t="str">
        <f>IF(AND(ISBLANK(A1288)),"",VLOOKUP($A1288,Student_Registration!$B$5:$H$2000,4,0))</f>
        <v/>
      </c>
      <c r="F1288" s="63" t="str">
        <f>IF(AND(ISBLANK(A1288)),"",VLOOKUP($A1288,Student_Registration!$B$5:$H$2000,7,0))</f>
        <v/>
      </c>
      <c r="G1288" s="63" t="str">
        <f>IF(AND(ISBLANK(A1288)),"",VLOOKUP(A1288,Student_Registration!$B$5:$H$2000,7,0)-SUMIF($A$5:A1288,A1288,$H$5:$H$5))</f>
        <v/>
      </c>
      <c r="H1288" s="60"/>
      <c r="I1288" s="60"/>
      <c r="J1288" s="60"/>
      <c r="K1288" s="60"/>
      <c r="L1288" s="62"/>
    </row>
    <row r="1289" spans="1:12" s="41" customFormat="1">
      <c r="A1289" s="66"/>
      <c r="B1289" s="64" t="str">
        <f>(IF(AND(ISBLANK(A1289)),"",VLOOKUP($A1289,Student_Registration!$B$5:$H$2000,2,0)))</f>
        <v/>
      </c>
      <c r="C1289" s="63" t="str">
        <f>IF(AND(ISBLANK(A1289)),"",VLOOKUP($A1289,Student_Registration!$B$5:$H$2000,3,0))</f>
        <v/>
      </c>
      <c r="D1289" s="65" t="str">
        <f>IF(AND(ISBLANK(A1289)),"",VLOOKUP($A1289,Student_Registration!$B$5:$H$2000,6,0))</f>
        <v/>
      </c>
      <c r="E1289" s="57" t="str">
        <f>IF(AND(ISBLANK(A1289)),"",VLOOKUP($A1289,Student_Registration!$B$5:$H$2000,4,0))</f>
        <v/>
      </c>
      <c r="F1289" s="63" t="str">
        <f>IF(AND(ISBLANK(A1289)),"",VLOOKUP($A1289,Student_Registration!$B$5:$H$2000,7,0))</f>
        <v/>
      </c>
      <c r="G1289" s="63" t="str">
        <f>IF(AND(ISBLANK(A1289)),"",VLOOKUP(A1289,Student_Registration!$B$5:$H$2000,7,0)-SUMIF($A$5:A1289,A1289,$H$5:$H$5))</f>
        <v/>
      </c>
      <c r="H1289" s="60"/>
      <c r="I1289" s="60"/>
      <c r="J1289" s="60"/>
      <c r="K1289" s="60"/>
      <c r="L1289" s="62"/>
    </row>
    <row r="1290" spans="1:12" s="41" customFormat="1">
      <c r="A1290" s="66"/>
      <c r="B1290" s="64" t="str">
        <f>(IF(AND(ISBLANK(A1290)),"",VLOOKUP($A1290,Student_Registration!$B$5:$H$2000,2,0)))</f>
        <v/>
      </c>
      <c r="C1290" s="63" t="str">
        <f>IF(AND(ISBLANK(A1290)),"",VLOOKUP($A1290,Student_Registration!$B$5:$H$2000,3,0))</f>
        <v/>
      </c>
      <c r="D1290" s="65" t="str">
        <f>IF(AND(ISBLANK(A1290)),"",VLOOKUP($A1290,Student_Registration!$B$5:$H$2000,6,0))</f>
        <v/>
      </c>
      <c r="E1290" s="57" t="str">
        <f>IF(AND(ISBLANK(A1290)),"",VLOOKUP($A1290,Student_Registration!$B$5:$H$2000,4,0))</f>
        <v/>
      </c>
      <c r="F1290" s="63" t="str">
        <f>IF(AND(ISBLANK(A1290)),"",VLOOKUP($A1290,Student_Registration!$B$5:$H$2000,7,0))</f>
        <v/>
      </c>
      <c r="G1290" s="63" t="str">
        <f>IF(AND(ISBLANK(A1290)),"",VLOOKUP(A1290,Student_Registration!$B$5:$H$2000,7,0)-SUMIF($A$5:A1290,A1290,$H$5:$H$5))</f>
        <v/>
      </c>
      <c r="H1290" s="60"/>
      <c r="I1290" s="60"/>
      <c r="J1290" s="60"/>
      <c r="K1290" s="60"/>
      <c r="L1290" s="62"/>
    </row>
    <row r="1291" spans="1:12" s="41" customFormat="1">
      <c r="A1291" s="66"/>
      <c r="B1291" s="64" t="str">
        <f>(IF(AND(ISBLANK(A1291)),"",VLOOKUP($A1291,Student_Registration!$B$5:$H$2000,2,0)))</f>
        <v/>
      </c>
      <c r="C1291" s="63" t="str">
        <f>IF(AND(ISBLANK(A1291)),"",VLOOKUP($A1291,Student_Registration!$B$5:$H$2000,3,0))</f>
        <v/>
      </c>
      <c r="D1291" s="65" t="str">
        <f>IF(AND(ISBLANK(A1291)),"",VLOOKUP($A1291,Student_Registration!$B$5:$H$2000,6,0))</f>
        <v/>
      </c>
      <c r="E1291" s="57" t="str">
        <f>IF(AND(ISBLANK(A1291)),"",VLOOKUP($A1291,Student_Registration!$B$5:$H$2000,4,0))</f>
        <v/>
      </c>
      <c r="F1291" s="63" t="str">
        <f>IF(AND(ISBLANK(A1291)),"",VLOOKUP($A1291,Student_Registration!$B$5:$H$2000,7,0))</f>
        <v/>
      </c>
      <c r="G1291" s="63" t="str">
        <f>IF(AND(ISBLANK(A1291)),"",VLOOKUP(A1291,Student_Registration!$B$5:$H$2000,7,0)-SUMIF($A$5:A1291,A1291,$H$5:$H$5))</f>
        <v/>
      </c>
      <c r="H1291" s="60"/>
      <c r="I1291" s="60"/>
      <c r="J1291" s="60"/>
      <c r="K1291" s="60"/>
      <c r="L1291" s="62"/>
    </row>
    <row r="1292" spans="1:12" s="41" customFormat="1">
      <c r="A1292" s="66"/>
      <c r="B1292" s="64" t="str">
        <f>(IF(AND(ISBLANK(A1292)),"",VLOOKUP($A1292,Student_Registration!$B$5:$H$2000,2,0)))</f>
        <v/>
      </c>
      <c r="C1292" s="63" t="str">
        <f>IF(AND(ISBLANK(A1292)),"",VLOOKUP($A1292,Student_Registration!$B$5:$H$2000,3,0))</f>
        <v/>
      </c>
      <c r="D1292" s="65" t="str">
        <f>IF(AND(ISBLANK(A1292)),"",VLOOKUP($A1292,Student_Registration!$B$5:$H$2000,6,0))</f>
        <v/>
      </c>
      <c r="E1292" s="57" t="str">
        <f>IF(AND(ISBLANK(A1292)),"",VLOOKUP($A1292,Student_Registration!$B$5:$H$2000,4,0))</f>
        <v/>
      </c>
      <c r="F1292" s="63" t="str">
        <f>IF(AND(ISBLANK(A1292)),"",VLOOKUP($A1292,Student_Registration!$B$5:$H$2000,7,0))</f>
        <v/>
      </c>
      <c r="G1292" s="63" t="str">
        <f>IF(AND(ISBLANK(A1292)),"",VLOOKUP(A1292,Student_Registration!$B$5:$H$2000,7,0)-SUMIF($A$5:A1292,A1292,$H$5:$H$5))</f>
        <v/>
      </c>
      <c r="H1292" s="60"/>
      <c r="I1292" s="60"/>
      <c r="J1292" s="60"/>
      <c r="K1292" s="60"/>
      <c r="L1292" s="62"/>
    </row>
    <row r="1293" spans="1:12" s="41" customFormat="1">
      <c r="A1293" s="66"/>
      <c r="B1293" s="64" t="str">
        <f>(IF(AND(ISBLANK(A1293)),"",VLOOKUP($A1293,Student_Registration!$B$5:$H$2000,2,0)))</f>
        <v/>
      </c>
      <c r="C1293" s="63" t="str">
        <f>IF(AND(ISBLANK(A1293)),"",VLOOKUP($A1293,Student_Registration!$B$5:$H$2000,3,0))</f>
        <v/>
      </c>
      <c r="D1293" s="65" t="str">
        <f>IF(AND(ISBLANK(A1293)),"",VLOOKUP($A1293,Student_Registration!$B$5:$H$2000,6,0))</f>
        <v/>
      </c>
      <c r="E1293" s="57" t="str">
        <f>IF(AND(ISBLANK(A1293)),"",VLOOKUP($A1293,Student_Registration!$B$5:$H$2000,4,0))</f>
        <v/>
      </c>
      <c r="F1293" s="63" t="str">
        <f>IF(AND(ISBLANK(A1293)),"",VLOOKUP($A1293,Student_Registration!$B$5:$H$2000,7,0))</f>
        <v/>
      </c>
      <c r="G1293" s="63" t="str">
        <f>IF(AND(ISBLANK(A1293)),"",VLOOKUP(A1293,Student_Registration!$B$5:$H$2000,7,0)-SUMIF($A$5:A1293,A1293,$H$5:$H$5))</f>
        <v/>
      </c>
      <c r="H1293" s="60"/>
      <c r="I1293" s="60"/>
      <c r="J1293" s="60"/>
      <c r="K1293" s="60"/>
      <c r="L1293" s="62"/>
    </row>
    <row r="1294" spans="1:12" s="41" customFormat="1">
      <c r="A1294" s="66"/>
      <c r="B1294" s="64" t="str">
        <f>(IF(AND(ISBLANK(A1294)),"",VLOOKUP($A1294,Student_Registration!$B$5:$H$2000,2,0)))</f>
        <v/>
      </c>
      <c r="C1294" s="63" t="str">
        <f>IF(AND(ISBLANK(A1294)),"",VLOOKUP($A1294,Student_Registration!$B$5:$H$2000,3,0))</f>
        <v/>
      </c>
      <c r="D1294" s="65" t="str">
        <f>IF(AND(ISBLANK(A1294)),"",VLOOKUP($A1294,Student_Registration!$B$5:$H$2000,6,0))</f>
        <v/>
      </c>
      <c r="E1294" s="57" t="str">
        <f>IF(AND(ISBLANK(A1294)),"",VLOOKUP($A1294,Student_Registration!$B$5:$H$2000,4,0))</f>
        <v/>
      </c>
      <c r="F1294" s="63" t="str">
        <f>IF(AND(ISBLANK(A1294)),"",VLOOKUP($A1294,Student_Registration!$B$5:$H$2000,7,0))</f>
        <v/>
      </c>
      <c r="G1294" s="63" t="str">
        <f>IF(AND(ISBLANK(A1294)),"",VLOOKUP(A1294,Student_Registration!$B$5:$H$2000,7,0)-SUMIF($A$5:A1294,A1294,$H$5:$H$5))</f>
        <v/>
      </c>
      <c r="H1294" s="60"/>
      <c r="I1294" s="60"/>
      <c r="J1294" s="60"/>
      <c r="K1294" s="60"/>
      <c r="L1294" s="62"/>
    </row>
    <row r="1295" spans="1:12" s="41" customFormat="1">
      <c r="A1295" s="66"/>
      <c r="B1295" s="64" t="str">
        <f>(IF(AND(ISBLANK(A1295)),"",VLOOKUP($A1295,Student_Registration!$B$5:$H$2000,2,0)))</f>
        <v/>
      </c>
      <c r="C1295" s="63" t="str">
        <f>IF(AND(ISBLANK(A1295)),"",VLOOKUP($A1295,Student_Registration!$B$5:$H$2000,3,0))</f>
        <v/>
      </c>
      <c r="D1295" s="65" t="str">
        <f>IF(AND(ISBLANK(A1295)),"",VLOOKUP($A1295,Student_Registration!$B$5:$H$2000,6,0))</f>
        <v/>
      </c>
      <c r="E1295" s="57" t="str">
        <f>IF(AND(ISBLANK(A1295)),"",VLOOKUP($A1295,Student_Registration!$B$5:$H$2000,4,0))</f>
        <v/>
      </c>
      <c r="F1295" s="63" t="str">
        <f>IF(AND(ISBLANK(A1295)),"",VLOOKUP($A1295,Student_Registration!$B$5:$H$2000,7,0))</f>
        <v/>
      </c>
      <c r="G1295" s="63" t="str">
        <f>IF(AND(ISBLANK(A1295)),"",VLOOKUP(A1295,Student_Registration!$B$5:$H$2000,7,0)-SUMIF($A$5:A1295,A1295,$H$5:$H$5))</f>
        <v/>
      </c>
      <c r="H1295" s="60"/>
      <c r="I1295" s="60"/>
      <c r="J1295" s="60"/>
      <c r="K1295" s="60"/>
      <c r="L1295" s="62"/>
    </row>
    <row r="1296" spans="1:12" s="41" customFormat="1">
      <c r="A1296" s="66"/>
      <c r="B1296" s="64" t="str">
        <f>(IF(AND(ISBLANK(A1296)),"",VLOOKUP($A1296,Student_Registration!$B$5:$H$2000,2,0)))</f>
        <v/>
      </c>
      <c r="C1296" s="63" t="str">
        <f>IF(AND(ISBLANK(A1296)),"",VLOOKUP($A1296,Student_Registration!$B$5:$H$2000,3,0))</f>
        <v/>
      </c>
      <c r="D1296" s="65" t="str">
        <f>IF(AND(ISBLANK(A1296)),"",VLOOKUP($A1296,Student_Registration!$B$5:$H$2000,6,0))</f>
        <v/>
      </c>
      <c r="E1296" s="57" t="str">
        <f>IF(AND(ISBLANK(A1296)),"",VLOOKUP($A1296,Student_Registration!$B$5:$H$2000,4,0))</f>
        <v/>
      </c>
      <c r="F1296" s="63" t="str">
        <f>IF(AND(ISBLANK(A1296)),"",VLOOKUP($A1296,Student_Registration!$B$5:$H$2000,7,0))</f>
        <v/>
      </c>
      <c r="G1296" s="63" t="str">
        <f>IF(AND(ISBLANK(A1296)),"",VLOOKUP(A1296,Student_Registration!$B$5:$H$2000,7,0)-SUMIF($A$5:A1296,A1296,$H$5:$H$5))</f>
        <v/>
      </c>
      <c r="H1296" s="60"/>
      <c r="I1296" s="60"/>
      <c r="J1296" s="60"/>
      <c r="K1296" s="60"/>
      <c r="L1296" s="62"/>
    </row>
    <row r="1297" spans="1:12" s="41" customFormat="1">
      <c r="A1297" s="66"/>
      <c r="B1297" s="64" t="str">
        <f>(IF(AND(ISBLANK(A1297)),"",VLOOKUP($A1297,Student_Registration!$B$5:$H$2000,2,0)))</f>
        <v/>
      </c>
      <c r="C1297" s="63" t="str">
        <f>IF(AND(ISBLANK(A1297)),"",VLOOKUP($A1297,Student_Registration!$B$5:$H$2000,3,0))</f>
        <v/>
      </c>
      <c r="D1297" s="65" t="str">
        <f>IF(AND(ISBLANK(A1297)),"",VLOOKUP($A1297,Student_Registration!$B$5:$H$2000,6,0))</f>
        <v/>
      </c>
      <c r="E1297" s="57" t="str">
        <f>IF(AND(ISBLANK(A1297)),"",VLOOKUP($A1297,Student_Registration!$B$5:$H$2000,4,0))</f>
        <v/>
      </c>
      <c r="F1297" s="63" t="str">
        <f>IF(AND(ISBLANK(A1297)),"",VLOOKUP($A1297,Student_Registration!$B$5:$H$2000,7,0))</f>
        <v/>
      </c>
      <c r="G1297" s="63" t="str">
        <f>IF(AND(ISBLANK(A1297)),"",VLOOKUP(A1297,Student_Registration!$B$5:$H$2000,7,0)-SUMIF($A$5:A1297,A1297,$H$5:$H$5))</f>
        <v/>
      </c>
      <c r="H1297" s="60"/>
      <c r="I1297" s="60"/>
      <c r="J1297" s="60"/>
      <c r="K1297" s="60"/>
      <c r="L1297" s="62"/>
    </row>
    <row r="1298" spans="1:12" s="41" customFormat="1">
      <c r="A1298" s="66"/>
      <c r="B1298" s="64" t="str">
        <f>(IF(AND(ISBLANK(A1298)),"",VLOOKUP($A1298,Student_Registration!$B$5:$H$2000,2,0)))</f>
        <v/>
      </c>
      <c r="C1298" s="63" t="str">
        <f>IF(AND(ISBLANK(A1298)),"",VLOOKUP($A1298,Student_Registration!$B$5:$H$2000,3,0))</f>
        <v/>
      </c>
      <c r="D1298" s="65" t="str">
        <f>IF(AND(ISBLANK(A1298)),"",VLOOKUP($A1298,Student_Registration!$B$5:$H$2000,6,0))</f>
        <v/>
      </c>
      <c r="E1298" s="57" t="str">
        <f>IF(AND(ISBLANK(A1298)),"",VLOOKUP($A1298,Student_Registration!$B$5:$H$2000,4,0))</f>
        <v/>
      </c>
      <c r="F1298" s="63" t="str">
        <f>IF(AND(ISBLANK(A1298)),"",VLOOKUP($A1298,Student_Registration!$B$5:$H$2000,7,0))</f>
        <v/>
      </c>
      <c r="G1298" s="63" t="str">
        <f>IF(AND(ISBLANK(A1298)),"",VLOOKUP(A1298,Student_Registration!$B$5:$H$2000,7,0)-SUMIF($A$5:A1298,A1298,$H$5:$H$5))</f>
        <v/>
      </c>
      <c r="H1298" s="60"/>
      <c r="I1298" s="60"/>
      <c r="J1298" s="60"/>
      <c r="K1298" s="60"/>
      <c r="L1298" s="62"/>
    </row>
    <row r="1299" spans="1:12" s="41" customFormat="1">
      <c r="A1299" s="66"/>
      <c r="B1299" s="64" t="str">
        <f>(IF(AND(ISBLANK(A1299)),"",VLOOKUP($A1299,Student_Registration!$B$5:$H$2000,2,0)))</f>
        <v/>
      </c>
      <c r="C1299" s="63" t="str">
        <f>IF(AND(ISBLANK(A1299)),"",VLOOKUP($A1299,Student_Registration!$B$5:$H$2000,3,0))</f>
        <v/>
      </c>
      <c r="D1299" s="65" t="str">
        <f>IF(AND(ISBLANK(A1299)),"",VLOOKUP($A1299,Student_Registration!$B$5:$H$2000,6,0))</f>
        <v/>
      </c>
      <c r="E1299" s="57" t="str">
        <f>IF(AND(ISBLANK(A1299)),"",VLOOKUP($A1299,Student_Registration!$B$5:$H$2000,4,0))</f>
        <v/>
      </c>
      <c r="F1299" s="63" t="str">
        <f>IF(AND(ISBLANK(A1299)),"",VLOOKUP($A1299,Student_Registration!$B$5:$H$2000,7,0))</f>
        <v/>
      </c>
      <c r="G1299" s="63" t="str">
        <f>IF(AND(ISBLANK(A1299)),"",VLOOKUP(A1299,Student_Registration!$B$5:$H$2000,7,0)-SUMIF($A$5:A1299,A1299,$H$5:$H$5))</f>
        <v/>
      </c>
      <c r="H1299" s="60"/>
      <c r="I1299" s="60"/>
      <c r="J1299" s="60"/>
      <c r="K1299" s="60"/>
      <c r="L1299" s="62"/>
    </row>
    <row r="1300" spans="1:12" s="41" customFormat="1">
      <c r="A1300" s="66"/>
      <c r="B1300" s="64" t="str">
        <f>(IF(AND(ISBLANK(A1300)),"",VLOOKUP($A1300,Student_Registration!$B$5:$H$2000,2,0)))</f>
        <v/>
      </c>
      <c r="C1300" s="63" t="str">
        <f>IF(AND(ISBLANK(A1300)),"",VLOOKUP($A1300,Student_Registration!$B$5:$H$2000,3,0))</f>
        <v/>
      </c>
      <c r="D1300" s="65" t="str">
        <f>IF(AND(ISBLANK(A1300)),"",VLOOKUP($A1300,Student_Registration!$B$5:$H$2000,6,0))</f>
        <v/>
      </c>
      <c r="E1300" s="57" t="str">
        <f>IF(AND(ISBLANK(A1300)),"",VLOOKUP($A1300,Student_Registration!$B$5:$H$2000,4,0))</f>
        <v/>
      </c>
      <c r="F1300" s="63" t="str">
        <f>IF(AND(ISBLANK(A1300)),"",VLOOKUP($A1300,Student_Registration!$B$5:$H$2000,7,0))</f>
        <v/>
      </c>
      <c r="G1300" s="63" t="str">
        <f>IF(AND(ISBLANK(A1300)),"",VLOOKUP(A1300,Student_Registration!$B$5:$H$2000,7,0)-SUMIF($A$5:A1300,A1300,$H$5:$H$5))</f>
        <v/>
      </c>
      <c r="H1300" s="60"/>
      <c r="I1300" s="60"/>
      <c r="J1300" s="60"/>
      <c r="K1300" s="60"/>
      <c r="L1300" s="62"/>
    </row>
    <row r="1301" spans="1:12" s="41" customFormat="1">
      <c r="A1301" s="66"/>
      <c r="B1301" s="64" t="str">
        <f>(IF(AND(ISBLANK(A1301)),"",VLOOKUP($A1301,Student_Registration!$B$5:$H$2000,2,0)))</f>
        <v/>
      </c>
      <c r="C1301" s="63" t="str">
        <f>IF(AND(ISBLANK(A1301)),"",VLOOKUP($A1301,Student_Registration!$B$5:$H$2000,3,0))</f>
        <v/>
      </c>
      <c r="D1301" s="65" t="str">
        <f>IF(AND(ISBLANK(A1301)),"",VLOOKUP($A1301,Student_Registration!$B$5:$H$2000,6,0))</f>
        <v/>
      </c>
      <c r="E1301" s="57" t="str">
        <f>IF(AND(ISBLANK(A1301)),"",VLOOKUP($A1301,Student_Registration!$B$5:$H$2000,4,0))</f>
        <v/>
      </c>
      <c r="F1301" s="63" t="str">
        <f>IF(AND(ISBLANK(A1301)),"",VLOOKUP($A1301,Student_Registration!$B$5:$H$2000,7,0))</f>
        <v/>
      </c>
      <c r="G1301" s="63" t="str">
        <f>IF(AND(ISBLANK(A1301)),"",VLOOKUP(A1301,Student_Registration!$B$5:$H$2000,7,0)-SUMIF($A$5:A1301,A1301,$H$5:$H$5))</f>
        <v/>
      </c>
      <c r="H1301" s="60"/>
      <c r="I1301" s="60"/>
      <c r="J1301" s="60"/>
      <c r="K1301" s="60"/>
      <c r="L1301" s="62"/>
    </row>
    <row r="1302" spans="1:12" s="41" customFormat="1">
      <c r="A1302" s="66"/>
      <c r="B1302" s="64" t="str">
        <f>(IF(AND(ISBLANK(A1302)),"",VLOOKUP($A1302,Student_Registration!$B$5:$H$2000,2,0)))</f>
        <v/>
      </c>
      <c r="C1302" s="63" t="str">
        <f>IF(AND(ISBLANK(A1302)),"",VLOOKUP($A1302,Student_Registration!$B$5:$H$2000,3,0))</f>
        <v/>
      </c>
      <c r="D1302" s="65" t="str">
        <f>IF(AND(ISBLANK(A1302)),"",VLOOKUP($A1302,Student_Registration!$B$5:$H$2000,6,0))</f>
        <v/>
      </c>
      <c r="E1302" s="57" t="str">
        <f>IF(AND(ISBLANK(A1302)),"",VLOOKUP($A1302,Student_Registration!$B$5:$H$2000,4,0))</f>
        <v/>
      </c>
      <c r="F1302" s="63" t="str">
        <f>IF(AND(ISBLANK(A1302)),"",VLOOKUP($A1302,Student_Registration!$B$5:$H$2000,7,0))</f>
        <v/>
      </c>
      <c r="G1302" s="63" t="str">
        <f>IF(AND(ISBLANK(A1302)),"",VLOOKUP(A1302,Student_Registration!$B$5:$H$2000,7,0)-SUMIF($A$5:A1302,A1302,$H$5:$H$5))</f>
        <v/>
      </c>
      <c r="H1302" s="60"/>
      <c r="I1302" s="60"/>
      <c r="J1302" s="60"/>
      <c r="K1302" s="60"/>
      <c r="L1302" s="62"/>
    </row>
    <row r="1303" spans="1:12" s="41" customFormat="1">
      <c r="A1303" s="66"/>
      <c r="B1303" s="64" t="str">
        <f>(IF(AND(ISBLANK(A1303)),"",VLOOKUP($A1303,Student_Registration!$B$5:$H$2000,2,0)))</f>
        <v/>
      </c>
      <c r="C1303" s="63" t="str">
        <f>IF(AND(ISBLANK(A1303)),"",VLOOKUP($A1303,Student_Registration!$B$5:$H$2000,3,0))</f>
        <v/>
      </c>
      <c r="D1303" s="65" t="str">
        <f>IF(AND(ISBLANK(A1303)),"",VLOOKUP($A1303,Student_Registration!$B$5:$H$2000,6,0))</f>
        <v/>
      </c>
      <c r="E1303" s="57" t="str">
        <f>IF(AND(ISBLANK(A1303)),"",VLOOKUP($A1303,Student_Registration!$B$5:$H$2000,4,0))</f>
        <v/>
      </c>
      <c r="F1303" s="63" t="str">
        <f>IF(AND(ISBLANK(A1303)),"",VLOOKUP($A1303,Student_Registration!$B$5:$H$2000,7,0))</f>
        <v/>
      </c>
      <c r="G1303" s="63" t="str">
        <f>IF(AND(ISBLANK(A1303)),"",VLOOKUP(A1303,Student_Registration!$B$5:$H$2000,7,0)-SUMIF($A$5:A1303,A1303,$H$5:$H$5))</f>
        <v/>
      </c>
      <c r="H1303" s="60"/>
      <c r="I1303" s="60"/>
      <c r="J1303" s="60"/>
      <c r="K1303" s="60"/>
      <c r="L1303" s="62"/>
    </row>
    <row r="1304" spans="1:12" s="41" customFormat="1">
      <c r="A1304" s="66"/>
      <c r="B1304" s="64" t="str">
        <f>(IF(AND(ISBLANK(A1304)),"",VLOOKUP($A1304,Student_Registration!$B$5:$H$2000,2,0)))</f>
        <v/>
      </c>
      <c r="C1304" s="63" t="str">
        <f>IF(AND(ISBLANK(A1304)),"",VLOOKUP($A1304,Student_Registration!$B$5:$H$2000,3,0))</f>
        <v/>
      </c>
      <c r="D1304" s="65" t="str">
        <f>IF(AND(ISBLANK(A1304)),"",VLOOKUP($A1304,Student_Registration!$B$5:$H$2000,6,0))</f>
        <v/>
      </c>
      <c r="E1304" s="57" t="str">
        <f>IF(AND(ISBLANK(A1304)),"",VLOOKUP($A1304,Student_Registration!$B$5:$H$2000,4,0))</f>
        <v/>
      </c>
      <c r="F1304" s="63" t="str">
        <f>IF(AND(ISBLANK(A1304)),"",VLOOKUP($A1304,Student_Registration!$B$5:$H$2000,7,0))</f>
        <v/>
      </c>
      <c r="G1304" s="63" t="str">
        <f>IF(AND(ISBLANK(A1304)),"",VLOOKUP(A1304,Student_Registration!$B$5:$H$2000,7,0)-SUMIF($A$5:A1304,A1304,$H$5:$H$5))</f>
        <v/>
      </c>
      <c r="H1304" s="60"/>
      <c r="I1304" s="60"/>
      <c r="J1304" s="60"/>
      <c r="K1304" s="60"/>
      <c r="L1304" s="62"/>
    </row>
    <row r="1305" spans="1:12" s="41" customFormat="1">
      <c r="A1305" s="66"/>
      <c r="B1305" s="64" t="str">
        <f>(IF(AND(ISBLANK(A1305)),"",VLOOKUP($A1305,Student_Registration!$B$5:$H$2000,2,0)))</f>
        <v/>
      </c>
      <c r="C1305" s="63" t="str">
        <f>IF(AND(ISBLANK(A1305)),"",VLOOKUP($A1305,Student_Registration!$B$5:$H$2000,3,0))</f>
        <v/>
      </c>
      <c r="D1305" s="65" t="str">
        <f>IF(AND(ISBLANK(A1305)),"",VLOOKUP($A1305,Student_Registration!$B$5:$H$2000,6,0))</f>
        <v/>
      </c>
      <c r="E1305" s="57" t="str">
        <f>IF(AND(ISBLANK(A1305)),"",VLOOKUP($A1305,Student_Registration!$B$5:$H$2000,4,0))</f>
        <v/>
      </c>
      <c r="F1305" s="63" t="str">
        <f>IF(AND(ISBLANK(A1305)),"",VLOOKUP($A1305,Student_Registration!$B$5:$H$2000,7,0))</f>
        <v/>
      </c>
      <c r="G1305" s="63" t="str">
        <f>IF(AND(ISBLANK(A1305)),"",VLOOKUP(A1305,Student_Registration!$B$5:$H$2000,7,0)-SUMIF($A$5:A1305,A1305,$H$5:$H$5))</f>
        <v/>
      </c>
      <c r="H1305" s="60"/>
      <c r="I1305" s="60"/>
      <c r="J1305" s="60"/>
      <c r="K1305" s="60"/>
      <c r="L1305" s="62"/>
    </row>
    <row r="1306" spans="1:12" s="41" customFormat="1">
      <c r="A1306" s="66"/>
      <c r="B1306" s="64" t="str">
        <f>(IF(AND(ISBLANK(A1306)),"",VLOOKUP($A1306,Student_Registration!$B$5:$H$2000,2,0)))</f>
        <v/>
      </c>
      <c r="C1306" s="63" t="str">
        <f>IF(AND(ISBLANK(A1306)),"",VLOOKUP($A1306,Student_Registration!$B$5:$H$2000,3,0))</f>
        <v/>
      </c>
      <c r="D1306" s="65" t="str">
        <f>IF(AND(ISBLANK(A1306)),"",VLOOKUP($A1306,Student_Registration!$B$5:$H$2000,6,0))</f>
        <v/>
      </c>
      <c r="E1306" s="57" t="str">
        <f>IF(AND(ISBLANK(A1306)),"",VLOOKUP($A1306,Student_Registration!$B$5:$H$2000,4,0))</f>
        <v/>
      </c>
      <c r="F1306" s="63" t="str">
        <f>IF(AND(ISBLANK(A1306)),"",VLOOKUP($A1306,Student_Registration!$B$5:$H$2000,7,0))</f>
        <v/>
      </c>
      <c r="G1306" s="63" t="str">
        <f>IF(AND(ISBLANK(A1306)),"",VLOOKUP(A1306,Student_Registration!$B$5:$H$2000,7,0)-SUMIF($A$5:A1306,A1306,$H$5:$H$5))</f>
        <v/>
      </c>
      <c r="H1306" s="60"/>
      <c r="I1306" s="60"/>
      <c r="J1306" s="60"/>
      <c r="K1306" s="60"/>
      <c r="L1306" s="62"/>
    </row>
    <row r="1307" spans="1:12" s="41" customFormat="1">
      <c r="A1307" s="66"/>
      <c r="B1307" s="64" t="str">
        <f>(IF(AND(ISBLANK(A1307)),"",VLOOKUP($A1307,Student_Registration!$B$5:$H$2000,2,0)))</f>
        <v/>
      </c>
      <c r="C1307" s="63" t="str">
        <f>IF(AND(ISBLANK(A1307)),"",VLOOKUP($A1307,Student_Registration!$B$5:$H$2000,3,0))</f>
        <v/>
      </c>
      <c r="D1307" s="65" t="str">
        <f>IF(AND(ISBLANK(A1307)),"",VLOOKUP($A1307,Student_Registration!$B$5:$H$2000,6,0))</f>
        <v/>
      </c>
      <c r="E1307" s="57" t="str">
        <f>IF(AND(ISBLANK(A1307)),"",VLOOKUP($A1307,Student_Registration!$B$5:$H$2000,4,0))</f>
        <v/>
      </c>
      <c r="F1307" s="63" t="str">
        <f>IF(AND(ISBLANK(A1307)),"",VLOOKUP($A1307,Student_Registration!$B$5:$H$2000,7,0))</f>
        <v/>
      </c>
      <c r="G1307" s="63" t="str">
        <f>IF(AND(ISBLANK(A1307)),"",VLOOKUP(A1307,Student_Registration!$B$5:$H$2000,7,0)-SUMIF($A$5:A1307,A1307,$H$5:$H$5))</f>
        <v/>
      </c>
      <c r="H1307" s="60"/>
      <c r="I1307" s="60"/>
      <c r="J1307" s="60"/>
      <c r="K1307" s="60"/>
      <c r="L1307" s="62"/>
    </row>
    <row r="1308" spans="1:12" s="41" customFormat="1">
      <c r="A1308" s="66"/>
      <c r="B1308" s="64" t="str">
        <f>(IF(AND(ISBLANK(A1308)),"",VLOOKUP($A1308,Student_Registration!$B$5:$H$2000,2,0)))</f>
        <v/>
      </c>
      <c r="C1308" s="63" t="str">
        <f>IF(AND(ISBLANK(A1308)),"",VLOOKUP($A1308,Student_Registration!$B$5:$H$2000,3,0))</f>
        <v/>
      </c>
      <c r="D1308" s="65" t="str">
        <f>IF(AND(ISBLANK(A1308)),"",VLOOKUP($A1308,Student_Registration!$B$5:$H$2000,6,0))</f>
        <v/>
      </c>
      <c r="E1308" s="57" t="str">
        <f>IF(AND(ISBLANK(A1308)),"",VLOOKUP($A1308,Student_Registration!$B$5:$H$2000,4,0))</f>
        <v/>
      </c>
      <c r="F1308" s="63" t="str">
        <f>IF(AND(ISBLANK(A1308)),"",VLOOKUP($A1308,Student_Registration!$B$5:$H$2000,7,0))</f>
        <v/>
      </c>
      <c r="G1308" s="63" t="str">
        <f>IF(AND(ISBLANK(A1308)),"",VLOOKUP(A1308,Student_Registration!$B$5:$H$2000,7,0)-SUMIF($A$5:A1308,A1308,$H$5:$H$5))</f>
        <v/>
      </c>
      <c r="H1308" s="60"/>
      <c r="I1308" s="60"/>
      <c r="J1308" s="60"/>
      <c r="K1308" s="60"/>
      <c r="L1308" s="62"/>
    </row>
    <row r="1309" spans="1:12" s="41" customFormat="1">
      <c r="A1309" s="66"/>
      <c r="B1309" s="64" t="str">
        <f>(IF(AND(ISBLANK(A1309)),"",VLOOKUP($A1309,Student_Registration!$B$5:$H$2000,2,0)))</f>
        <v/>
      </c>
      <c r="C1309" s="63" t="str">
        <f>IF(AND(ISBLANK(A1309)),"",VLOOKUP($A1309,Student_Registration!$B$5:$H$2000,3,0))</f>
        <v/>
      </c>
      <c r="D1309" s="65" t="str">
        <f>IF(AND(ISBLANK(A1309)),"",VLOOKUP($A1309,Student_Registration!$B$5:$H$2000,6,0))</f>
        <v/>
      </c>
      <c r="E1309" s="57" t="str">
        <f>IF(AND(ISBLANK(A1309)),"",VLOOKUP($A1309,Student_Registration!$B$5:$H$2000,4,0))</f>
        <v/>
      </c>
      <c r="F1309" s="63" t="str">
        <f>IF(AND(ISBLANK(A1309)),"",VLOOKUP($A1309,Student_Registration!$B$5:$H$2000,7,0))</f>
        <v/>
      </c>
      <c r="G1309" s="63" t="str">
        <f>IF(AND(ISBLANK(A1309)),"",VLOOKUP(A1309,Student_Registration!$B$5:$H$2000,7,0)-SUMIF($A$5:A1309,A1309,$H$5:$H$5))</f>
        <v/>
      </c>
      <c r="H1309" s="60"/>
      <c r="I1309" s="60"/>
      <c r="J1309" s="60"/>
      <c r="K1309" s="60"/>
      <c r="L1309" s="62"/>
    </row>
    <row r="1310" spans="1:12" s="41" customFormat="1">
      <c r="A1310" s="66"/>
      <c r="B1310" s="64" t="str">
        <f>(IF(AND(ISBLANK(A1310)),"",VLOOKUP($A1310,Student_Registration!$B$5:$H$2000,2,0)))</f>
        <v/>
      </c>
      <c r="C1310" s="63" t="str">
        <f>IF(AND(ISBLANK(A1310)),"",VLOOKUP($A1310,Student_Registration!$B$5:$H$2000,3,0))</f>
        <v/>
      </c>
      <c r="D1310" s="65" t="str">
        <f>IF(AND(ISBLANK(A1310)),"",VLOOKUP($A1310,Student_Registration!$B$5:$H$2000,6,0))</f>
        <v/>
      </c>
      <c r="E1310" s="57" t="str">
        <f>IF(AND(ISBLANK(A1310)),"",VLOOKUP($A1310,Student_Registration!$B$5:$H$2000,4,0))</f>
        <v/>
      </c>
      <c r="F1310" s="63" t="str">
        <f>IF(AND(ISBLANK(A1310)),"",VLOOKUP($A1310,Student_Registration!$B$5:$H$2000,7,0))</f>
        <v/>
      </c>
      <c r="G1310" s="63" t="str">
        <f>IF(AND(ISBLANK(A1310)),"",VLOOKUP(A1310,Student_Registration!$B$5:$H$2000,7,0)-SUMIF($A$5:A1310,A1310,$H$5:$H$5))</f>
        <v/>
      </c>
      <c r="H1310" s="60"/>
      <c r="I1310" s="60"/>
      <c r="J1310" s="60"/>
      <c r="K1310" s="60"/>
      <c r="L1310" s="62"/>
    </row>
    <row r="1311" spans="1:12" s="41" customFormat="1">
      <c r="A1311" s="66"/>
      <c r="B1311" s="64" t="str">
        <f>(IF(AND(ISBLANK(A1311)),"",VLOOKUP($A1311,Student_Registration!$B$5:$H$2000,2,0)))</f>
        <v/>
      </c>
      <c r="C1311" s="63" t="str">
        <f>IF(AND(ISBLANK(A1311)),"",VLOOKUP($A1311,Student_Registration!$B$5:$H$2000,3,0))</f>
        <v/>
      </c>
      <c r="D1311" s="65" t="str">
        <f>IF(AND(ISBLANK(A1311)),"",VLOOKUP($A1311,Student_Registration!$B$5:$H$2000,6,0))</f>
        <v/>
      </c>
      <c r="E1311" s="57" t="str">
        <f>IF(AND(ISBLANK(A1311)),"",VLOOKUP($A1311,Student_Registration!$B$5:$H$2000,4,0))</f>
        <v/>
      </c>
      <c r="F1311" s="63" t="str">
        <f>IF(AND(ISBLANK(A1311)),"",VLOOKUP($A1311,Student_Registration!$B$5:$H$2000,7,0))</f>
        <v/>
      </c>
      <c r="G1311" s="63" t="str">
        <f>IF(AND(ISBLANK(A1311)),"",VLOOKUP(A1311,Student_Registration!$B$5:$H$2000,7,0)-SUMIF($A$5:A1311,A1311,$H$5:$H$5))</f>
        <v/>
      </c>
      <c r="H1311" s="60"/>
      <c r="I1311" s="60"/>
      <c r="J1311" s="60"/>
      <c r="K1311" s="60"/>
      <c r="L1311" s="62"/>
    </row>
    <row r="1312" spans="1:12" s="41" customFormat="1">
      <c r="A1312" s="66"/>
      <c r="B1312" s="64" t="str">
        <f>(IF(AND(ISBLANK(A1312)),"",VLOOKUP($A1312,Student_Registration!$B$5:$H$2000,2,0)))</f>
        <v/>
      </c>
      <c r="C1312" s="63" t="str">
        <f>IF(AND(ISBLANK(A1312)),"",VLOOKUP($A1312,Student_Registration!$B$5:$H$2000,3,0))</f>
        <v/>
      </c>
      <c r="D1312" s="65" t="str">
        <f>IF(AND(ISBLANK(A1312)),"",VLOOKUP($A1312,Student_Registration!$B$5:$H$2000,6,0))</f>
        <v/>
      </c>
      <c r="E1312" s="57" t="str">
        <f>IF(AND(ISBLANK(A1312)),"",VLOOKUP($A1312,Student_Registration!$B$5:$H$2000,4,0))</f>
        <v/>
      </c>
      <c r="F1312" s="63" t="str">
        <f>IF(AND(ISBLANK(A1312)),"",VLOOKUP($A1312,Student_Registration!$B$5:$H$2000,7,0))</f>
        <v/>
      </c>
      <c r="G1312" s="63" t="str">
        <f>IF(AND(ISBLANK(A1312)),"",VLOOKUP(A1312,Student_Registration!$B$5:$H$2000,7,0)-SUMIF($A$5:A1312,A1312,$H$5:$H$5))</f>
        <v/>
      </c>
      <c r="H1312" s="60"/>
      <c r="I1312" s="60"/>
      <c r="J1312" s="60"/>
      <c r="K1312" s="60"/>
      <c r="L1312" s="62"/>
    </row>
    <row r="1313" spans="1:12" s="41" customFormat="1">
      <c r="A1313" s="66"/>
      <c r="B1313" s="64" t="str">
        <f>(IF(AND(ISBLANK(A1313)),"",VLOOKUP($A1313,Student_Registration!$B$5:$H$2000,2,0)))</f>
        <v/>
      </c>
      <c r="C1313" s="63" t="str">
        <f>IF(AND(ISBLANK(A1313)),"",VLOOKUP($A1313,Student_Registration!$B$5:$H$2000,3,0))</f>
        <v/>
      </c>
      <c r="D1313" s="65" t="str">
        <f>IF(AND(ISBLANK(A1313)),"",VLOOKUP($A1313,Student_Registration!$B$5:$H$2000,6,0))</f>
        <v/>
      </c>
      <c r="E1313" s="57" t="str">
        <f>IF(AND(ISBLANK(A1313)),"",VLOOKUP($A1313,Student_Registration!$B$5:$H$2000,4,0))</f>
        <v/>
      </c>
      <c r="F1313" s="63" t="str">
        <f>IF(AND(ISBLANK(A1313)),"",VLOOKUP($A1313,Student_Registration!$B$5:$H$2000,7,0))</f>
        <v/>
      </c>
      <c r="G1313" s="63" t="str">
        <f>IF(AND(ISBLANK(A1313)),"",VLOOKUP(A1313,Student_Registration!$B$5:$H$2000,7,0)-SUMIF($A$5:A1313,A1313,$H$5:$H$5))</f>
        <v/>
      </c>
      <c r="H1313" s="60"/>
      <c r="I1313" s="60"/>
      <c r="J1313" s="60"/>
      <c r="K1313" s="60"/>
      <c r="L1313" s="62"/>
    </row>
    <row r="1314" spans="1:12" s="41" customFormat="1">
      <c r="A1314" s="66"/>
      <c r="B1314" s="64" t="str">
        <f>(IF(AND(ISBLANK(A1314)),"",VLOOKUP($A1314,Student_Registration!$B$5:$H$2000,2,0)))</f>
        <v/>
      </c>
      <c r="C1314" s="63" t="str">
        <f>IF(AND(ISBLANK(A1314)),"",VLOOKUP($A1314,Student_Registration!$B$5:$H$2000,3,0))</f>
        <v/>
      </c>
      <c r="D1314" s="65" t="str">
        <f>IF(AND(ISBLANK(A1314)),"",VLOOKUP($A1314,Student_Registration!$B$5:$H$2000,6,0))</f>
        <v/>
      </c>
      <c r="E1314" s="57" t="str">
        <f>IF(AND(ISBLANK(A1314)),"",VLOOKUP($A1314,Student_Registration!$B$5:$H$2000,4,0))</f>
        <v/>
      </c>
      <c r="F1314" s="63" t="str">
        <f>IF(AND(ISBLANK(A1314)),"",VLOOKUP($A1314,Student_Registration!$B$5:$H$2000,7,0))</f>
        <v/>
      </c>
      <c r="G1314" s="63" t="str">
        <f>IF(AND(ISBLANK(A1314)),"",VLOOKUP(A1314,Student_Registration!$B$5:$H$2000,7,0)-SUMIF($A$5:A1314,A1314,$H$5:$H$5))</f>
        <v/>
      </c>
      <c r="H1314" s="60"/>
      <c r="I1314" s="60"/>
      <c r="J1314" s="60"/>
      <c r="K1314" s="60"/>
      <c r="L1314" s="62"/>
    </row>
    <row r="1315" spans="1:12" s="41" customFormat="1">
      <c r="A1315" s="66"/>
      <c r="B1315" s="64" t="str">
        <f>(IF(AND(ISBLANK(A1315)),"",VLOOKUP($A1315,Student_Registration!$B$5:$H$2000,2,0)))</f>
        <v/>
      </c>
      <c r="C1315" s="63" t="str">
        <f>IF(AND(ISBLANK(A1315)),"",VLOOKUP($A1315,Student_Registration!$B$5:$H$2000,3,0))</f>
        <v/>
      </c>
      <c r="D1315" s="65" t="str">
        <f>IF(AND(ISBLANK(A1315)),"",VLOOKUP($A1315,Student_Registration!$B$5:$H$2000,6,0))</f>
        <v/>
      </c>
      <c r="E1315" s="57" t="str">
        <f>IF(AND(ISBLANK(A1315)),"",VLOOKUP($A1315,Student_Registration!$B$5:$H$2000,4,0))</f>
        <v/>
      </c>
      <c r="F1315" s="63" t="str">
        <f>IF(AND(ISBLANK(A1315)),"",VLOOKUP($A1315,Student_Registration!$B$5:$H$2000,7,0))</f>
        <v/>
      </c>
      <c r="G1315" s="63" t="str">
        <f>IF(AND(ISBLANK(A1315)),"",VLOOKUP(A1315,Student_Registration!$B$5:$H$2000,7,0)-SUMIF($A$5:A1315,A1315,$H$5:$H$5))</f>
        <v/>
      </c>
      <c r="H1315" s="60"/>
      <c r="I1315" s="60"/>
      <c r="J1315" s="60"/>
      <c r="K1315" s="60"/>
      <c r="L1315" s="62"/>
    </row>
    <row r="1316" spans="1:12" s="41" customFormat="1">
      <c r="A1316" s="66"/>
      <c r="B1316" s="64" t="str">
        <f>(IF(AND(ISBLANK(A1316)),"",VLOOKUP($A1316,Student_Registration!$B$5:$H$2000,2,0)))</f>
        <v/>
      </c>
      <c r="C1316" s="63" t="str">
        <f>IF(AND(ISBLANK(A1316)),"",VLOOKUP($A1316,Student_Registration!$B$5:$H$2000,3,0))</f>
        <v/>
      </c>
      <c r="D1316" s="65" t="str">
        <f>IF(AND(ISBLANK(A1316)),"",VLOOKUP($A1316,Student_Registration!$B$5:$H$2000,6,0))</f>
        <v/>
      </c>
      <c r="E1316" s="57" t="str">
        <f>IF(AND(ISBLANK(A1316)),"",VLOOKUP($A1316,Student_Registration!$B$5:$H$2000,4,0))</f>
        <v/>
      </c>
      <c r="F1316" s="63" t="str">
        <f>IF(AND(ISBLANK(A1316)),"",VLOOKUP($A1316,Student_Registration!$B$5:$H$2000,7,0))</f>
        <v/>
      </c>
      <c r="G1316" s="63" t="str">
        <f>IF(AND(ISBLANK(A1316)),"",VLOOKUP(A1316,Student_Registration!$B$5:$H$2000,7,0)-SUMIF($A$5:A1316,A1316,$H$5:$H$5))</f>
        <v/>
      </c>
      <c r="H1316" s="60"/>
      <c r="I1316" s="60"/>
      <c r="J1316" s="60"/>
      <c r="K1316" s="60"/>
      <c r="L1316" s="62"/>
    </row>
    <row r="1317" spans="1:12" s="41" customFormat="1">
      <c r="A1317" s="66"/>
      <c r="B1317" s="64" t="str">
        <f>(IF(AND(ISBLANK(A1317)),"",VLOOKUP($A1317,Student_Registration!$B$5:$H$2000,2,0)))</f>
        <v/>
      </c>
      <c r="C1317" s="63" t="str">
        <f>IF(AND(ISBLANK(A1317)),"",VLOOKUP($A1317,Student_Registration!$B$5:$H$2000,3,0))</f>
        <v/>
      </c>
      <c r="D1317" s="65" t="str">
        <f>IF(AND(ISBLANK(A1317)),"",VLOOKUP($A1317,Student_Registration!$B$5:$H$2000,6,0))</f>
        <v/>
      </c>
      <c r="E1317" s="57" t="str">
        <f>IF(AND(ISBLANK(A1317)),"",VLOOKUP($A1317,Student_Registration!$B$5:$H$2000,4,0))</f>
        <v/>
      </c>
      <c r="F1317" s="63" t="str">
        <f>IF(AND(ISBLANK(A1317)),"",VLOOKUP($A1317,Student_Registration!$B$5:$H$2000,7,0))</f>
        <v/>
      </c>
      <c r="G1317" s="63" t="str">
        <f>IF(AND(ISBLANK(A1317)),"",VLOOKUP(A1317,Student_Registration!$B$5:$H$2000,7,0)-SUMIF($A$5:A1317,A1317,$H$5:$H$5))</f>
        <v/>
      </c>
      <c r="H1317" s="60"/>
      <c r="I1317" s="60"/>
      <c r="J1317" s="60"/>
      <c r="K1317" s="60"/>
      <c r="L1317" s="62"/>
    </row>
    <row r="1318" spans="1:12" s="41" customFormat="1">
      <c r="A1318" s="66"/>
      <c r="B1318" s="64" t="str">
        <f>(IF(AND(ISBLANK(A1318)),"",VLOOKUP($A1318,Student_Registration!$B$5:$H$2000,2,0)))</f>
        <v/>
      </c>
      <c r="C1318" s="63" t="str">
        <f>IF(AND(ISBLANK(A1318)),"",VLOOKUP($A1318,Student_Registration!$B$5:$H$2000,3,0))</f>
        <v/>
      </c>
      <c r="D1318" s="65" t="str">
        <f>IF(AND(ISBLANK(A1318)),"",VLOOKUP($A1318,Student_Registration!$B$5:$H$2000,6,0))</f>
        <v/>
      </c>
      <c r="E1318" s="57" t="str">
        <f>IF(AND(ISBLANK(A1318)),"",VLOOKUP($A1318,Student_Registration!$B$5:$H$2000,4,0))</f>
        <v/>
      </c>
      <c r="F1318" s="63" t="str">
        <f>IF(AND(ISBLANK(A1318)),"",VLOOKUP($A1318,Student_Registration!$B$5:$H$2000,7,0))</f>
        <v/>
      </c>
      <c r="G1318" s="63" t="str">
        <f>IF(AND(ISBLANK(A1318)),"",VLOOKUP(A1318,Student_Registration!$B$5:$H$2000,7,0)-SUMIF($A$5:A1318,A1318,$H$5:$H$5))</f>
        <v/>
      </c>
      <c r="H1318" s="60"/>
      <c r="I1318" s="60"/>
      <c r="J1318" s="60"/>
      <c r="K1318" s="60"/>
      <c r="L1318" s="62"/>
    </row>
    <row r="1319" spans="1:12" s="41" customFormat="1">
      <c r="A1319" s="66"/>
      <c r="B1319" s="64" t="str">
        <f>(IF(AND(ISBLANK(A1319)),"",VLOOKUP($A1319,Student_Registration!$B$5:$H$2000,2,0)))</f>
        <v/>
      </c>
      <c r="C1319" s="63" t="str">
        <f>IF(AND(ISBLANK(A1319)),"",VLOOKUP($A1319,Student_Registration!$B$5:$H$2000,3,0))</f>
        <v/>
      </c>
      <c r="D1319" s="65" t="str">
        <f>IF(AND(ISBLANK(A1319)),"",VLOOKUP($A1319,Student_Registration!$B$5:$H$2000,6,0))</f>
        <v/>
      </c>
      <c r="E1319" s="57" t="str">
        <f>IF(AND(ISBLANK(A1319)),"",VLOOKUP($A1319,Student_Registration!$B$5:$H$2000,4,0))</f>
        <v/>
      </c>
      <c r="F1319" s="63" t="str">
        <f>IF(AND(ISBLANK(A1319)),"",VLOOKUP($A1319,Student_Registration!$B$5:$H$2000,7,0))</f>
        <v/>
      </c>
      <c r="G1319" s="63" t="str">
        <f>IF(AND(ISBLANK(A1319)),"",VLOOKUP(A1319,Student_Registration!$B$5:$H$2000,7,0)-SUMIF($A$5:A1319,A1319,$H$5:$H$5))</f>
        <v/>
      </c>
      <c r="H1319" s="60"/>
      <c r="I1319" s="60"/>
      <c r="J1319" s="60"/>
      <c r="K1319" s="60"/>
      <c r="L1319" s="62"/>
    </row>
    <row r="1320" spans="1:12" s="41" customFormat="1">
      <c r="A1320" s="66"/>
      <c r="B1320" s="64" t="str">
        <f>(IF(AND(ISBLANK(A1320)),"",VLOOKUP($A1320,Student_Registration!$B$5:$H$2000,2,0)))</f>
        <v/>
      </c>
      <c r="C1320" s="63" t="str">
        <f>IF(AND(ISBLANK(A1320)),"",VLOOKUP($A1320,Student_Registration!$B$5:$H$2000,3,0))</f>
        <v/>
      </c>
      <c r="D1320" s="65" t="str">
        <f>IF(AND(ISBLANK(A1320)),"",VLOOKUP($A1320,Student_Registration!$B$5:$H$2000,6,0))</f>
        <v/>
      </c>
      <c r="E1320" s="57" t="str">
        <f>IF(AND(ISBLANK(A1320)),"",VLOOKUP($A1320,Student_Registration!$B$5:$H$2000,4,0))</f>
        <v/>
      </c>
      <c r="F1320" s="63" t="str">
        <f>IF(AND(ISBLANK(A1320)),"",VLOOKUP($A1320,Student_Registration!$B$5:$H$2000,7,0))</f>
        <v/>
      </c>
      <c r="G1320" s="63" t="str">
        <f>IF(AND(ISBLANK(A1320)),"",VLOOKUP(A1320,Student_Registration!$B$5:$H$2000,7,0)-SUMIF($A$5:A1320,A1320,$H$5:$H$5))</f>
        <v/>
      </c>
      <c r="H1320" s="60"/>
      <c r="I1320" s="60"/>
      <c r="J1320" s="60"/>
      <c r="K1320" s="60"/>
      <c r="L1320" s="62"/>
    </row>
    <row r="1321" spans="1:12" s="41" customFormat="1">
      <c r="A1321" s="66"/>
      <c r="B1321" s="64" t="str">
        <f>(IF(AND(ISBLANK(A1321)),"",VLOOKUP($A1321,Student_Registration!$B$5:$H$2000,2,0)))</f>
        <v/>
      </c>
      <c r="C1321" s="63" t="str">
        <f>IF(AND(ISBLANK(A1321)),"",VLOOKUP($A1321,Student_Registration!$B$5:$H$2000,3,0))</f>
        <v/>
      </c>
      <c r="D1321" s="65" t="str">
        <f>IF(AND(ISBLANK(A1321)),"",VLOOKUP($A1321,Student_Registration!$B$5:$H$2000,6,0))</f>
        <v/>
      </c>
      <c r="E1321" s="57" t="str">
        <f>IF(AND(ISBLANK(A1321)),"",VLOOKUP($A1321,Student_Registration!$B$5:$H$2000,4,0))</f>
        <v/>
      </c>
      <c r="F1321" s="63" t="str">
        <f>IF(AND(ISBLANK(A1321)),"",VLOOKUP($A1321,Student_Registration!$B$5:$H$2000,7,0))</f>
        <v/>
      </c>
      <c r="G1321" s="63" t="str">
        <f>IF(AND(ISBLANK(A1321)),"",VLOOKUP(A1321,Student_Registration!$B$5:$H$2000,7,0)-SUMIF($A$5:A1321,A1321,$H$5:$H$5))</f>
        <v/>
      </c>
      <c r="H1321" s="60"/>
      <c r="I1321" s="60"/>
      <c r="J1321" s="60"/>
      <c r="K1321" s="60"/>
      <c r="L1321" s="62"/>
    </row>
    <row r="1322" spans="1:12" s="41" customFormat="1">
      <c r="A1322" s="66"/>
      <c r="B1322" s="64" t="str">
        <f>(IF(AND(ISBLANK(A1322)),"",VLOOKUP($A1322,Student_Registration!$B$5:$H$2000,2,0)))</f>
        <v/>
      </c>
      <c r="C1322" s="63" t="str">
        <f>IF(AND(ISBLANK(A1322)),"",VLOOKUP($A1322,Student_Registration!$B$5:$H$2000,3,0))</f>
        <v/>
      </c>
      <c r="D1322" s="65" t="str">
        <f>IF(AND(ISBLANK(A1322)),"",VLOOKUP($A1322,Student_Registration!$B$5:$H$2000,6,0))</f>
        <v/>
      </c>
      <c r="E1322" s="57" t="str">
        <f>IF(AND(ISBLANK(A1322)),"",VLOOKUP($A1322,Student_Registration!$B$5:$H$2000,4,0))</f>
        <v/>
      </c>
      <c r="F1322" s="63" t="str">
        <f>IF(AND(ISBLANK(A1322)),"",VLOOKUP($A1322,Student_Registration!$B$5:$H$2000,7,0))</f>
        <v/>
      </c>
      <c r="G1322" s="63" t="str">
        <f>IF(AND(ISBLANK(A1322)),"",VLOOKUP(A1322,Student_Registration!$B$5:$H$2000,7,0)-SUMIF($A$5:A1322,A1322,$H$5:$H$5))</f>
        <v/>
      </c>
      <c r="H1322" s="60"/>
      <c r="I1322" s="60"/>
      <c r="J1322" s="60"/>
      <c r="K1322" s="60"/>
      <c r="L1322" s="62"/>
    </row>
    <row r="1323" spans="1:12" s="41" customFormat="1">
      <c r="A1323" s="66"/>
      <c r="B1323" s="64" t="str">
        <f>(IF(AND(ISBLANK(A1323)),"",VLOOKUP($A1323,Student_Registration!$B$5:$H$2000,2,0)))</f>
        <v/>
      </c>
      <c r="C1323" s="63" t="str">
        <f>IF(AND(ISBLANK(A1323)),"",VLOOKUP($A1323,Student_Registration!$B$5:$H$2000,3,0))</f>
        <v/>
      </c>
      <c r="D1323" s="65" t="str">
        <f>IF(AND(ISBLANK(A1323)),"",VLOOKUP($A1323,Student_Registration!$B$5:$H$2000,6,0))</f>
        <v/>
      </c>
      <c r="E1323" s="57" t="str">
        <f>IF(AND(ISBLANK(A1323)),"",VLOOKUP($A1323,Student_Registration!$B$5:$H$2000,4,0))</f>
        <v/>
      </c>
      <c r="F1323" s="63" t="str">
        <f>IF(AND(ISBLANK(A1323)),"",VLOOKUP($A1323,Student_Registration!$B$5:$H$2000,7,0))</f>
        <v/>
      </c>
      <c r="G1323" s="63" t="str">
        <f>IF(AND(ISBLANK(A1323)),"",VLOOKUP(A1323,Student_Registration!$B$5:$H$2000,7,0)-SUMIF($A$5:A1323,A1323,$H$5:$H$5))</f>
        <v/>
      </c>
      <c r="H1323" s="60"/>
      <c r="I1323" s="60"/>
      <c r="J1323" s="60"/>
      <c r="K1323" s="60"/>
      <c r="L1323" s="62"/>
    </row>
    <row r="1324" spans="1:12" s="41" customFormat="1">
      <c r="A1324" s="66"/>
      <c r="B1324" s="64" t="str">
        <f>(IF(AND(ISBLANK(A1324)),"",VLOOKUP($A1324,Student_Registration!$B$5:$H$2000,2,0)))</f>
        <v/>
      </c>
      <c r="C1324" s="63" t="str">
        <f>IF(AND(ISBLANK(A1324)),"",VLOOKUP($A1324,Student_Registration!$B$5:$H$2000,3,0))</f>
        <v/>
      </c>
      <c r="D1324" s="65" t="str">
        <f>IF(AND(ISBLANK(A1324)),"",VLOOKUP($A1324,Student_Registration!$B$5:$H$2000,6,0))</f>
        <v/>
      </c>
      <c r="E1324" s="57" t="str">
        <f>IF(AND(ISBLANK(A1324)),"",VLOOKUP($A1324,Student_Registration!$B$5:$H$2000,4,0))</f>
        <v/>
      </c>
      <c r="F1324" s="63" t="str">
        <f>IF(AND(ISBLANK(A1324)),"",VLOOKUP($A1324,Student_Registration!$B$5:$H$2000,7,0))</f>
        <v/>
      </c>
      <c r="G1324" s="63" t="str">
        <f>IF(AND(ISBLANK(A1324)),"",VLOOKUP(A1324,Student_Registration!$B$5:$H$2000,7,0)-SUMIF($A$5:A1324,A1324,$H$5:$H$5))</f>
        <v/>
      </c>
      <c r="H1324" s="60"/>
      <c r="I1324" s="60"/>
      <c r="J1324" s="60"/>
      <c r="K1324" s="60"/>
      <c r="L1324" s="62"/>
    </row>
    <row r="1325" spans="1:12" s="41" customFormat="1">
      <c r="A1325" s="66"/>
      <c r="B1325" s="64" t="str">
        <f>(IF(AND(ISBLANK(A1325)),"",VLOOKUP($A1325,Student_Registration!$B$5:$H$2000,2,0)))</f>
        <v/>
      </c>
      <c r="C1325" s="63" t="str">
        <f>IF(AND(ISBLANK(A1325)),"",VLOOKUP($A1325,Student_Registration!$B$5:$H$2000,3,0))</f>
        <v/>
      </c>
      <c r="D1325" s="65" t="str">
        <f>IF(AND(ISBLANK(A1325)),"",VLOOKUP($A1325,Student_Registration!$B$5:$H$2000,6,0))</f>
        <v/>
      </c>
      <c r="E1325" s="57" t="str">
        <f>IF(AND(ISBLANK(A1325)),"",VLOOKUP($A1325,Student_Registration!$B$5:$H$2000,4,0))</f>
        <v/>
      </c>
      <c r="F1325" s="63" t="str">
        <f>IF(AND(ISBLANK(A1325)),"",VLOOKUP($A1325,Student_Registration!$B$5:$H$2000,7,0))</f>
        <v/>
      </c>
      <c r="G1325" s="63" t="str">
        <f>IF(AND(ISBLANK(A1325)),"",VLOOKUP(A1325,Student_Registration!$B$5:$H$2000,7,0)-SUMIF($A$5:A1325,A1325,$H$5:$H$5))</f>
        <v/>
      </c>
      <c r="H1325" s="60"/>
      <c r="I1325" s="60"/>
      <c r="J1325" s="60"/>
      <c r="K1325" s="60"/>
      <c r="L1325" s="62"/>
    </row>
    <row r="1326" spans="1:12" s="41" customFormat="1">
      <c r="A1326" s="66"/>
      <c r="B1326" s="64" t="str">
        <f>(IF(AND(ISBLANK(A1326)),"",VLOOKUP($A1326,Student_Registration!$B$5:$H$2000,2,0)))</f>
        <v/>
      </c>
      <c r="C1326" s="63" t="str">
        <f>IF(AND(ISBLANK(A1326)),"",VLOOKUP($A1326,Student_Registration!$B$5:$H$2000,3,0))</f>
        <v/>
      </c>
      <c r="D1326" s="65" t="str">
        <f>IF(AND(ISBLANK(A1326)),"",VLOOKUP($A1326,Student_Registration!$B$5:$H$2000,6,0))</f>
        <v/>
      </c>
      <c r="E1326" s="57" t="str">
        <f>IF(AND(ISBLANK(A1326)),"",VLOOKUP($A1326,Student_Registration!$B$5:$H$2000,4,0))</f>
        <v/>
      </c>
      <c r="F1326" s="63" t="str">
        <f>IF(AND(ISBLANK(A1326)),"",VLOOKUP($A1326,Student_Registration!$B$5:$H$2000,7,0))</f>
        <v/>
      </c>
      <c r="G1326" s="63" t="str">
        <f>IF(AND(ISBLANK(A1326)),"",VLOOKUP(A1326,Student_Registration!$B$5:$H$2000,7,0)-SUMIF($A$5:A1326,A1326,$H$5:$H$5))</f>
        <v/>
      </c>
      <c r="H1326" s="60"/>
      <c r="I1326" s="60"/>
      <c r="J1326" s="60"/>
      <c r="K1326" s="60"/>
      <c r="L1326" s="62"/>
    </row>
    <row r="1327" spans="1:12" s="41" customFormat="1">
      <c r="A1327" s="66"/>
      <c r="B1327" s="64" t="str">
        <f>(IF(AND(ISBLANK(A1327)),"",VLOOKUP($A1327,Student_Registration!$B$5:$H$2000,2,0)))</f>
        <v/>
      </c>
      <c r="C1327" s="63" t="str">
        <f>IF(AND(ISBLANK(A1327)),"",VLOOKUP($A1327,Student_Registration!$B$5:$H$2000,3,0))</f>
        <v/>
      </c>
      <c r="D1327" s="65" t="str">
        <f>IF(AND(ISBLANK(A1327)),"",VLOOKUP($A1327,Student_Registration!$B$5:$H$2000,6,0))</f>
        <v/>
      </c>
      <c r="E1327" s="57" t="str">
        <f>IF(AND(ISBLANK(A1327)),"",VLOOKUP($A1327,Student_Registration!$B$5:$H$2000,4,0))</f>
        <v/>
      </c>
      <c r="F1327" s="63" t="str">
        <f>IF(AND(ISBLANK(A1327)),"",VLOOKUP($A1327,Student_Registration!$B$5:$H$2000,7,0))</f>
        <v/>
      </c>
      <c r="G1327" s="63" t="str">
        <f>IF(AND(ISBLANK(A1327)),"",VLOOKUP(A1327,Student_Registration!$B$5:$H$2000,7,0)-SUMIF($A$5:A1327,A1327,$H$5:$H$5))</f>
        <v/>
      </c>
      <c r="H1327" s="60"/>
      <c r="I1327" s="60"/>
      <c r="J1327" s="60"/>
      <c r="K1327" s="60"/>
      <c r="L1327" s="62"/>
    </row>
    <row r="1328" spans="1:12" s="41" customFormat="1">
      <c r="A1328" s="66"/>
      <c r="B1328" s="64" t="str">
        <f>(IF(AND(ISBLANK(A1328)),"",VLOOKUP($A1328,Student_Registration!$B$5:$H$2000,2,0)))</f>
        <v/>
      </c>
      <c r="C1328" s="63" t="str">
        <f>IF(AND(ISBLANK(A1328)),"",VLOOKUP($A1328,Student_Registration!$B$5:$H$2000,3,0))</f>
        <v/>
      </c>
      <c r="D1328" s="65" t="str">
        <f>IF(AND(ISBLANK(A1328)),"",VLOOKUP($A1328,Student_Registration!$B$5:$H$2000,6,0))</f>
        <v/>
      </c>
      <c r="E1328" s="57" t="str">
        <f>IF(AND(ISBLANK(A1328)),"",VLOOKUP($A1328,Student_Registration!$B$5:$H$2000,4,0))</f>
        <v/>
      </c>
      <c r="F1328" s="63" t="str">
        <f>IF(AND(ISBLANK(A1328)),"",VLOOKUP($A1328,Student_Registration!$B$5:$H$2000,7,0))</f>
        <v/>
      </c>
      <c r="G1328" s="63" t="str">
        <f>IF(AND(ISBLANK(A1328)),"",VLOOKUP(A1328,Student_Registration!$B$5:$H$2000,7,0)-SUMIF($A$5:A1328,A1328,$H$5:$H$5))</f>
        <v/>
      </c>
      <c r="H1328" s="60"/>
      <c r="I1328" s="60"/>
      <c r="J1328" s="60"/>
      <c r="K1328" s="60"/>
      <c r="L1328" s="62"/>
    </row>
    <row r="1329" spans="1:12" s="41" customFormat="1">
      <c r="A1329" s="66"/>
      <c r="B1329" s="64" t="str">
        <f>(IF(AND(ISBLANK(A1329)),"",VLOOKUP($A1329,Student_Registration!$B$5:$H$2000,2,0)))</f>
        <v/>
      </c>
      <c r="C1329" s="63" t="str">
        <f>IF(AND(ISBLANK(A1329)),"",VLOOKUP($A1329,Student_Registration!$B$5:$H$2000,3,0))</f>
        <v/>
      </c>
      <c r="D1329" s="65" t="str">
        <f>IF(AND(ISBLANK(A1329)),"",VLOOKUP($A1329,Student_Registration!$B$5:$H$2000,6,0))</f>
        <v/>
      </c>
      <c r="E1329" s="57" t="str">
        <f>IF(AND(ISBLANK(A1329)),"",VLOOKUP($A1329,Student_Registration!$B$5:$H$2000,4,0))</f>
        <v/>
      </c>
      <c r="F1329" s="63" t="str">
        <f>IF(AND(ISBLANK(A1329)),"",VLOOKUP($A1329,Student_Registration!$B$5:$H$2000,7,0))</f>
        <v/>
      </c>
      <c r="G1329" s="63" t="str">
        <f>IF(AND(ISBLANK(A1329)),"",VLOOKUP(A1329,Student_Registration!$B$5:$H$2000,7,0)-SUMIF($A$5:A1329,A1329,$H$5:$H$5))</f>
        <v/>
      </c>
      <c r="H1329" s="60"/>
      <c r="I1329" s="60"/>
      <c r="J1329" s="60"/>
      <c r="K1329" s="60"/>
      <c r="L1329" s="62"/>
    </row>
    <row r="1330" spans="1:12" s="41" customFormat="1">
      <c r="A1330" s="66"/>
      <c r="B1330" s="64" t="str">
        <f>(IF(AND(ISBLANK(A1330)),"",VLOOKUP($A1330,Student_Registration!$B$5:$H$2000,2,0)))</f>
        <v/>
      </c>
      <c r="C1330" s="63" t="str">
        <f>IF(AND(ISBLANK(A1330)),"",VLOOKUP($A1330,Student_Registration!$B$5:$H$2000,3,0))</f>
        <v/>
      </c>
      <c r="D1330" s="65" t="str">
        <f>IF(AND(ISBLANK(A1330)),"",VLOOKUP($A1330,Student_Registration!$B$5:$H$2000,6,0))</f>
        <v/>
      </c>
      <c r="E1330" s="57" t="str">
        <f>IF(AND(ISBLANK(A1330)),"",VLOOKUP($A1330,Student_Registration!$B$5:$H$2000,4,0))</f>
        <v/>
      </c>
      <c r="F1330" s="63" t="str">
        <f>IF(AND(ISBLANK(A1330)),"",VLOOKUP($A1330,Student_Registration!$B$5:$H$2000,7,0))</f>
        <v/>
      </c>
      <c r="G1330" s="63" t="str">
        <f>IF(AND(ISBLANK(A1330)),"",VLOOKUP(A1330,Student_Registration!$B$5:$H$2000,7,0)-SUMIF($A$5:A1330,A1330,$H$5:$H$5))</f>
        <v/>
      </c>
      <c r="H1330" s="60"/>
      <c r="I1330" s="60"/>
      <c r="J1330" s="60"/>
      <c r="K1330" s="60"/>
      <c r="L1330" s="62"/>
    </row>
    <row r="1331" spans="1:12" s="41" customFormat="1">
      <c r="A1331" s="66"/>
      <c r="B1331" s="64" t="str">
        <f>(IF(AND(ISBLANK(A1331)),"",VLOOKUP($A1331,Student_Registration!$B$5:$H$2000,2,0)))</f>
        <v/>
      </c>
      <c r="C1331" s="63" t="str">
        <f>IF(AND(ISBLANK(A1331)),"",VLOOKUP($A1331,Student_Registration!$B$5:$H$2000,3,0))</f>
        <v/>
      </c>
      <c r="D1331" s="65" t="str">
        <f>IF(AND(ISBLANK(A1331)),"",VLOOKUP($A1331,Student_Registration!$B$5:$H$2000,6,0))</f>
        <v/>
      </c>
      <c r="E1331" s="57" t="str">
        <f>IF(AND(ISBLANK(A1331)),"",VLOOKUP($A1331,Student_Registration!$B$5:$H$2000,4,0))</f>
        <v/>
      </c>
      <c r="F1331" s="63" t="str">
        <f>IF(AND(ISBLANK(A1331)),"",VLOOKUP($A1331,Student_Registration!$B$5:$H$2000,7,0))</f>
        <v/>
      </c>
      <c r="G1331" s="63" t="str">
        <f>IF(AND(ISBLANK(A1331)),"",VLOOKUP(A1331,Student_Registration!$B$5:$H$2000,7,0)-SUMIF($A$5:A1331,A1331,$H$5:$H$5))</f>
        <v/>
      </c>
      <c r="H1331" s="60"/>
      <c r="I1331" s="60"/>
      <c r="J1331" s="60"/>
      <c r="K1331" s="60"/>
      <c r="L1331" s="62"/>
    </row>
    <row r="1332" spans="1:12" s="41" customFormat="1">
      <c r="A1332" s="66"/>
      <c r="B1332" s="64" t="str">
        <f>(IF(AND(ISBLANK(A1332)),"",VLOOKUP($A1332,Student_Registration!$B$5:$H$2000,2,0)))</f>
        <v/>
      </c>
      <c r="C1332" s="63" t="str">
        <f>IF(AND(ISBLANK(A1332)),"",VLOOKUP($A1332,Student_Registration!$B$5:$H$2000,3,0))</f>
        <v/>
      </c>
      <c r="D1332" s="65" t="str">
        <f>IF(AND(ISBLANK(A1332)),"",VLOOKUP($A1332,Student_Registration!$B$5:$H$2000,6,0))</f>
        <v/>
      </c>
      <c r="E1332" s="57" t="str">
        <f>IF(AND(ISBLANK(A1332)),"",VLOOKUP($A1332,Student_Registration!$B$5:$H$2000,4,0))</f>
        <v/>
      </c>
      <c r="F1332" s="63" t="str">
        <f>IF(AND(ISBLANK(A1332)),"",VLOOKUP($A1332,Student_Registration!$B$5:$H$2000,7,0))</f>
        <v/>
      </c>
      <c r="G1332" s="63" t="str">
        <f>IF(AND(ISBLANK(A1332)),"",VLOOKUP(A1332,Student_Registration!$B$5:$H$2000,7,0)-SUMIF($A$5:A1332,A1332,$H$5:$H$5))</f>
        <v/>
      </c>
      <c r="H1332" s="60"/>
      <c r="I1332" s="60"/>
      <c r="J1332" s="60"/>
      <c r="K1332" s="60"/>
      <c r="L1332" s="62"/>
    </row>
    <row r="1333" spans="1:12" s="41" customFormat="1">
      <c r="A1333" s="66"/>
      <c r="B1333" s="64" t="str">
        <f>(IF(AND(ISBLANK(A1333)),"",VLOOKUP($A1333,Student_Registration!$B$5:$H$2000,2,0)))</f>
        <v/>
      </c>
      <c r="C1333" s="63" t="str">
        <f>IF(AND(ISBLANK(A1333)),"",VLOOKUP($A1333,Student_Registration!$B$5:$H$2000,3,0))</f>
        <v/>
      </c>
      <c r="D1333" s="65" t="str">
        <f>IF(AND(ISBLANK(A1333)),"",VLOOKUP($A1333,Student_Registration!$B$5:$H$2000,6,0))</f>
        <v/>
      </c>
      <c r="E1333" s="57" t="str">
        <f>IF(AND(ISBLANK(A1333)),"",VLOOKUP($A1333,Student_Registration!$B$5:$H$2000,4,0))</f>
        <v/>
      </c>
      <c r="F1333" s="63" t="str">
        <f>IF(AND(ISBLANK(A1333)),"",VLOOKUP($A1333,Student_Registration!$B$5:$H$2000,7,0))</f>
        <v/>
      </c>
      <c r="G1333" s="63" t="str">
        <f>IF(AND(ISBLANK(A1333)),"",VLOOKUP(A1333,Student_Registration!$B$5:$H$2000,7,0)-SUMIF($A$5:A1333,A1333,$H$5:$H$5))</f>
        <v/>
      </c>
      <c r="H1333" s="60"/>
      <c r="I1333" s="60"/>
      <c r="J1333" s="60"/>
      <c r="K1333" s="60"/>
      <c r="L1333" s="62"/>
    </row>
    <row r="1334" spans="1:12" s="41" customFormat="1">
      <c r="A1334" s="66"/>
      <c r="B1334" s="64" t="str">
        <f>(IF(AND(ISBLANK(A1334)),"",VLOOKUP($A1334,Student_Registration!$B$5:$H$2000,2,0)))</f>
        <v/>
      </c>
      <c r="C1334" s="63" t="str">
        <f>IF(AND(ISBLANK(A1334)),"",VLOOKUP($A1334,Student_Registration!$B$5:$H$2000,3,0))</f>
        <v/>
      </c>
      <c r="D1334" s="65" t="str">
        <f>IF(AND(ISBLANK(A1334)),"",VLOOKUP($A1334,Student_Registration!$B$5:$H$2000,6,0))</f>
        <v/>
      </c>
      <c r="E1334" s="57" t="str">
        <f>IF(AND(ISBLANK(A1334)),"",VLOOKUP($A1334,Student_Registration!$B$5:$H$2000,4,0))</f>
        <v/>
      </c>
      <c r="F1334" s="63" t="str">
        <f>IF(AND(ISBLANK(A1334)),"",VLOOKUP($A1334,Student_Registration!$B$5:$H$2000,7,0))</f>
        <v/>
      </c>
      <c r="G1334" s="63" t="str">
        <f>IF(AND(ISBLANK(A1334)),"",VLOOKUP(A1334,Student_Registration!$B$5:$H$2000,7,0)-SUMIF($A$5:A1334,A1334,$H$5:$H$5))</f>
        <v/>
      </c>
      <c r="H1334" s="60"/>
      <c r="I1334" s="60"/>
      <c r="J1334" s="60"/>
      <c r="K1334" s="60"/>
      <c r="L1334" s="62"/>
    </row>
    <row r="1335" spans="1:12" s="41" customFormat="1">
      <c r="A1335" s="66"/>
      <c r="B1335" s="64" t="str">
        <f>(IF(AND(ISBLANK(A1335)),"",VLOOKUP($A1335,Student_Registration!$B$5:$H$2000,2,0)))</f>
        <v/>
      </c>
      <c r="C1335" s="63" t="str">
        <f>IF(AND(ISBLANK(A1335)),"",VLOOKUP($A1335,Student_Registration!$B$5:$H$2000,3,0))</f>
        <v/>
      </c>
      <c r="D1335" s="65" t="str">
        <f>IF(AND(ISBLANK(A1335)),"",VLOOKUP($A1335,Student_Registration!$B$5:$H$2000,6,0))</f>
        <v/>
      </c>
      <c r="E1335" s="57" t="str">
        <f>IF(AND(ISBLANK(A1335)),"",VLOOKUP($A1335,Student_Registration!$B$5:$H$2000,4,0))</f>
        <v/>
      </c>
      <c r="F1335" s="63" t="str">
        <f>IF(AND(ISBLANK(A1335)),"",VLOOKUP($A1335,Student_Registration!$B$5:$H$2000,7,0))</f>
        <v/>
      </c>
      <c r="G1335" s="63" t="str">
        <f>IF(AND(ISBLANK(A1335)),"",VLOOKUP(A1335,Student_Registration!$B$5:$H$2000,7,0)-SUMIF($A$5:A1335,A1335,$H$5:$H$5))</f>
        <v/>
      </c>
      <c r="H1335" s="60"/>
      <c r="I1335" s="60"/>
      <c r="J1335" s="60"/>
      <c r="K1335" s="60"/>
      <c r="L1335" s="62"/>
    </row>
    <row r="1336" spans="1:12" s="41" customFormat="1">
      <c r="A1336" s="66"/>
      <c r="B1336" s="64" t="str">
        <f>(IF(AND(ISBLANK(A1336)),"",VLOOKUP($A1336,Student_Registration!$B$5:$H$2000,2,0)))</f>
        <v/>
      </c>
      <c r="C1336" s="63" t="str">
        <f>IF(AND(ISBLANK(A1336)),"",VLOOKUP($A1336,Student_Registration!$B$5:$H$2000,3,0))</f>
        <v/>
      </c>
      <c r="D1336" s="65" t="str">
        <f>IF(AND(ISBLANK(A1336)),"",VLOOKUP($A1336,Student_Registration!$B$5:$H$2000,6,0))</f>
        <v/>
      </c>
      <c r="E1336" s="57" t="str">
        <f>IF(AND(ISBLANK(A1336)),"",VLOOKUP($A1336,Student_Registration!$B$5:$H$2000,4,0))</f>
        <v/>
      </c>
      <c r="F1336" s="63" t="str">
        <f>IF(AND(ISBLANK(A1336)),"",VLOOKUP($A1336,Student_Registration!$B$5:$H$2000,7,0))</f>
        <v/>
      </c>
      <c r="G1336" s="63" t="str">
        <f>IF(AND(ISBLANK(A1336)),"",VLOOKUP(A1336,Student_Registration!$B$5:$H$2000,7,0)-SUMIF($A$5:A1336,A1336,$H$5:$H$5))</f>
        <v/>
      </c>
      <c r="H1336" s="60"/>
      <c r="I1336" s="60"/>
      <c r="J1336" s="60"/>
      <c r="K1336" s="60"/>
      <c r="L1336" s="62"/>
    </row>
    <row r="1337" spans="1:12" s="41" customFormat="1">
      <c r="A1337" s="66"/>
      <c r="B1337" s="64" t="str">
        <f>(IF(AND(ISBLANK(A1337)),"",VLOOKUP($A1337,Student_Registration!$B$5:$H$2000,2,0)))</f>
        <v/>
      </c>
      <c r="C1337" s="63" t="str">
        <f>IF(AND(ISBLANK(A1337)),"",VLOOKUP($A1337,Student_Registration!$B$5:$H$2000,3,0))</f>
        <v/>
      </c>
      <c r="D1337" s="65" t="str">
        <f>IF(AND(ISBLANK(A1337)),"",VLOOKUP($A1337,Student_Registration!$B$5:$H$2000,6,0))</f>
        <v/>
      </c>
      <c r="E1337" s="57" t="str">
        <f>IF(AND(ISBLANK(A1337)),"",VLOOKUP($A1337,Student_Registration!$B$5:$H$2000,4,0))</f>
        <v/>
      </c>
      <c r="F1337" s="63" t="str">
        <f>IF(AND(ISBLANK(A1337)),"",VLOOKUP($A1337,Student_Registration!$B$5:$H$2000,7,0))</f>
        <v/>
      </c>
      <c r="G1337" s="63" t="str">
        <f>IF(AND(ISBLANK(A1337)),"",VLOOKUP(A1337,Student_Registration!$B$5:$H$2000,7,0)-SUMIF($A$5:A1337,A1337,$H$5:$H$5))</f>
        <v/>
      </c>
      <c r="H1337" s="60"/>
      <c r="I1337" s="60"/>
      <c r="J1337" s="60"/>
      <c r="K1337" s="60"/>
      <c r="L1337" s="62"/>
    </row>
    <row r="1338" spans="1:12" s="41" customFormat="1">
      <c r="A1338" s="66"/>
      <c r="B1338" s="64" t="str">
        <f>(IF(AND(ISBLANK(A1338)),"",VLOOKUP($A1338,Student_Registration!$B$5:$H$2000,2,0)))</f>
        <v/>
      </c>
      <c r="C1338" s="63" t="str">
        <f>IF(AND(ISBLANK(A1338)),"",VLOOKUP($A1338,Student_Registration!$B$5:$H$2000,3,0))</f>
        <v/>
      </c>
      <c r="D1338" s="65" t="str">
        <f>IF(AND(ISBLANK(A1338)),"",VLOOKUP($A1338,Student_Registration!$B$5:$H$2000,6,0))</f>
        <v/>
      </c>
      <c r="E1338" s="57" t="str">
        <f>IF(AND(ISBLANK(A1338)),"",VLOOKUP($A1338,Student_Registration!$B$5:$H$2000,4,0))</f>
        <v/>
      </c>
      <c r="F1338" s="63" t="str">
        <f>IF(AND(ISBLANK(A1338)),"",VLOOKUP($A1338,Student_Registration!$B$5:$H$2000,7,0))</f>
        <v/>
      </c>
      <c r="G1338" s="63" t="str">
        <f>IF(AND(ISBLANK(A1338)),"",VLOOKUP(A1338,Student_Registration!$B$5:$H$2000,7,0)-SUMIF($A$5:A1338,A1338,$H$5:$H$5))</f>
        <v/>
      </c>
      <c r="H1338" s="60"/>
      <c r="I1338" s="60"/>
      <c r="J1338" s="60"/>
      <c r="K1338" s="60"/>
      <c r="L1338" s="62"/>
    </row>
    <row r="1339" spans="1:12" s="41" customFormat="1">
      <c r="A1339" s="66"/>
      <c r="B1339" s="64" t="str">
        <f>(IF(AND(ISBLANK(A1339)),"",VLOOKUP($A1339,Student_Registration!$B$5:$H$2000,2,0)))</f>
        <v/>
      </c>
      <c r="C1339" s="63" t="str">
        <f>IF(AND(ISBLANK(A1339)),"",VLOOKUP($A1339,Student_Registration!$B$5:$H$2000,3,0))</f>
        <v/>
      </c>
      <c r="D1339" s="65" t="str">
        <f>IF(AND(ISBLANK(A1339)),"",VLOOKUP($A1339,Student_Registration!$B$5:$H$2000,6,0))</f>
        <v/>
      </c>
      <c r="E1339" s="57" t="str">
        <f>IF(AND(ISBLANK(A1339)),"",VLOOKUP($A1339,Student_Registration!$B$5:$H$2000,4,0))</f>
        <v/>
      </c>
      <c r="F1339" s="63" t="str">
        <f>IF(AND(ISBLANK(A1339)),"",VLOOKUP($A1339,Student_Registration!$B$5:$H$2000,7,0))</f>
        <v/>
      </c>
      <c r="G1339" s="63" t="str">
        <f>IF(AND(ISBLANK(A1339)),"",VLOOKUP(A1339,Student_Registration!$B$5:$H$2000,7,0)-SUMIF($A$5:A1339,A1339,$H$5:$H$5))</f>
        <v/>
      </c>
      <c r="H1339" s="60"/>
      <c r="I1339" s="60"/>
      <c r="J1339" s="60"/>
      <c r="K1339" s="60"/>
      <c r="L1339" s="62"/>
    </row>
    <row r="1340" spans="1:12" s="41" customFormat="1">
      <c r="A1340" s="66"/>
      <c r="B1340" s="64" t="str">
        <f>(IF(AND(ISBLANK(A1340)),"",VLOOKUP($A1340,Student_Registration!$B$5:$H$2000,2,0)))</f>
        <v/>
      </c>
      <c r="C1340" s="63" t="str">
        <f>IF(AND(ISBLANK(A1340)),"",VLOOKUP($A1340,Student_Registration!$B$5:$H$2000,3,0))</f>
        <v/>
      </c>
      <c r="D1340" s="65" t="str">
        <f>IF(AND(ISBLANK(A1340)),"",VLOOKUP($A1340,Student_Registration!$B$5:$H$2000,6,0))</f>
        <v/>
      </c>
      <c r="E1340" s="57" t="str">
        <f>IF(AND(ISBLANK(A1340)),"",VLOOKUP($A1340,Student_Registration!$B$5:$H$2000,4,0))</f>
        <v/>
      </c>
      <c r="F1340" s="63" t="str">
        <f>IF(AND(ISBLANK(A1340)),"",VLOOKUP($A1340,Student_Registration!$B$5:$H$2000,7,0))</f>
        <v/>
      </c>
      <c r="G1340" s="63" t="str">
        <f>IF(AND(ISBLANK(A1340)),"",VLOOKUP(A1340,Student_Registration!$B$5:$H$2000,7,0)-SUMIF($A$5:A1340,A1340,$H$5:$H$5))</f>
        <v/>
      </c>
      <c r="H1340" s="60"/>
      <c r="I1340" s="60"/>
      <c r="J1340" s="60"/>
      <c r="K1340" s="60"/>
      <c r="L1340" s="62"/>
    </row>
    <row r="1341" spans="1:12" s="41" customFormat="1">
      <c r="A1341" s="66"/>
      <c r="B1341" s="64" t="str">
        <f>(IF(AND(ISBLANK(A1341)),"",VLOOKUP($A1341,Student_Registration!$B$5:$H$2000,2,0)))</f>
        <v/>
      </c>
      <c r="C1341" s="63" t="str">
        <f>IF(AND(ISBLANK(A1341)),"",VLOOKUP($A1341,Student_Registration!$B$5:$H$2000,3,0))</f>
        <v/>
      </c>
      <c r="D1341" s="65" t="str">
        <f>IF(AND(ISBLANK(A1341)),"",VLOOKUP($A1341,Student_Registration!$B$5:$H$2000,6,0))</f>
        <v/>
      </c>
      <c r="E1341" s="57" t="str">
        <f>IF(AND(ISBLANK(A1341)),"",VLOOKUP($A1341,Student_Registration!$B$5:$H$2000,4,0))</f>
        <v/>
      </c>
      <c r="F1341" s="63" t="str">
        <f>IF(AND(ISBLANK(A1341)),"",VLOOKUP($A1341,Student_Registration!$B$5:$H$2000,7,0))</f>
        <v/>
      </c>
      <c r="G1341" s="63" t="str">
        <f>IF(AND(ISBLANK(A1341)),"",VLOOKUP(A1341,Student_Registration!$B$5:$H$2000,7,0)-SUMIF($A$5:A1341,A1341,$H$5:$H$5))</f>
        <v/>
      </c>
      <c r="H1341" s="60"/>
      <c r="I1341" s="60"/>
      <c r="J1341" s="60"/>
      <c r="K1341" s="60"/>
      <c r="L1341" s="62"/>
    </row>
    <row r="1342" spans="1:12" s="41" customFormat="1">
      <c r="A1342" s="66"/>
      <c r="B1342" s="64" t="str">
        <f>(IF(AND(ISBLANK(A1342)),"",VLOOKUP($A1342,Student_Registration!$B$5:$H$2000,2,0)))</f>
        <v/>
      </c>
      <c r="C1342" s="63" t="str">
        <f>IF(AND(ISBLANK(A1342)),"",VLOOKUP($A1342,Student_Registration!$B$5:$H$2000,3,0))</f>
        <v/>
      </c>
      <c r="D1342" s="65" t="str">
        <f>IF(AND(ISBLANK(A1342)),"",VLOOKUP($A1342,Student_Registration!$B$5:$H$2000,6,0))</f>
        <v/>
      </c>
      <c r="E1342" s="57" t="str">
        <f>IF(AND(ISBLANK(A1342)),"",VLOOKUP($A1342,Student_Registration!$B$5:$H$2000,4,0))</f>
        <v/>
      </c>
      <c r="F1342" s="63" t="str">
        <f>IF(AND(ISBLANK(A1342)),"",VLOOKUP($A1342,Student_Registration!$B$5:$H$2000,7,0))</f>
        <v/>
      </c>
      <c r="G1342" s="63" t="str">
        <f>IF(AND(ISBLANK(A1342)),"",VLOOKUP(A1342,Student_Registration!$B$5:$H$2000,7,0)-SUMIF($A$5:A1342,A1342,$H$5:$H$5))</f>
        <v/>
      </c>
      <c r="H1342" s="60"/>
      <c r="I1342" s="60"/>
      <c r="J1342" s="60"/>
      <c r="K1342" s="60"/>
      <c r="L1342" s="62"/>
    </row>
    <row r="1343" spans="1:12" s="41" customFormat="1">
      <c r="A1343" s="66"/>
      <c r="B1343" s="64" t="str">
        <f>(IF(AND(ISBLANK(A1343)),"",VLOOKUP($A1343,Student_Registration!$B$5:$H$2000,2,0)))</f>
        <v/>
      </c>
      <c r="C1343" s="63" t="str">
        <f>IF(AND(ISBLANK(A1343)),"",VLOOKUP($A1343,Student_Registration!$B$5:$H$2000,3,0))</f>
        <v/>
      </c>
      <c r="D1343" s="65" t="str">
        <f>IF(AND(ISBLANK(A1343)),"",VLOOKUP($A1343,Student_Registration!$B$5:$H$2000,6,0))</f>
        <v/>
      </c>
      <c r="E1343" s="57" t="str">
        <f>IF(AND(ISBLANK(A1343)),"",VLOOKUP($A1343,Student_Registration!$B$5:$H$2000,4,0))</f>
        <v/>
      </c>
      <c r="F1343" s="63" t="str">
        <f>IF(AND(ISBLANK(A1343)),"",VLOOKUP($A1343,Student_Registration!$B$5:$H$2000,7,0))</f>
        <v/>
      </c>
      <c r="G1343" s="63" t="str">
        <f>IF(AND(ISBLANK(A1343)),"",VLOOKUP(A1343,Student_Registration!$B$5:$H$2000,7,0)-SUMIF($A$5:A1343,A1343,$H$5:$H$5))</f>
        <v/>
      </c>
      <c r="H1343" s="60"/>
      <c r="I1343" s="60"/>
      <c r="J1343" s="60"/>
      <c r="K1343" s="60"/>
      <c r="L1343" s="62"/>
    </row>
    <row r="1344" spans="1:12" s="41" customFormat="1">
      <c r="A1344" s="66"/>
      <c r="B1344" s="64" t="str">
        <f>(IF(AND(ISBLANK(A1344)),"",VLOOKUP($A1344,Student_Registration!$B$5:$H$2000,2,0)))</f>
        <v/>
      </c>
      <c r="C1344" s="63" t="str">
        <f>IF(AND(ISBLANK(A1344)),"",VLOOKUP($A1344,Student_Registration!$B$5:$H$2000,3,0))</f>
        <v/>
      </c>
      <c r="D1344" s="65" t="str">
        <f>IF(AND(ISBLANK(A1344)),"",VLOOKUP($A1344,Student_Registration!$B$5:$H$2000,6,0))</f>
        <v/>
      </c>
      <c r="E1344" s="57" t="str">
        <f>IF(AND(ISBLANK(A1344)),"",VLOOKUP($A1344,Student_Registration!$B$5:$H$2000,4,0))</f>
        <v/>
      </c>
      <c r="F1344" s="63" t="str">
        <f>IF(AND(ISBLANK(A1344)),"",VLOOKUP($A1344,Student_Registration!$B$5:$H$2000,7,0))</f>
        <v/>
      </c>
      <c r="G1344" s="63" t="str">
        <f>IF(AND(ISBLANK(A1344)),"",VLOOKUP(A1344,Student_Registration!$B$5:$H$2000,7,0)-SUMIF($A$5:A1344,A1344,$H$5:$H$5))</f>
        <v/>
      </c>
      <c r="H1344" s="60"/>
      <c r="I1344" s="60"/>
      <c r="J1344" s="60"/>
      <c r="K1344" s="60"/>
      <c r="L1344" s="62"/>
    </row>
    <row r="1345" spans="1:12" s="41" customFormat="1">
      <c r="A1345" s="66"/>
      <c r="B1345" s="64" t="str">
        <f>(IF(AND(ISBLANK(A1345)),"",VLOOKUP($A1345,Student_Registration!$B$5:$H$2000,2,0)))</f>
        <v/>
      </c>
      <c r="C1345" s="63" t="str">
        <f>IF(AND(ISBLANK(A1345)),"",VLOOKUP($A1345,Student_Registration!$B$5:$H$2000,3,0))</f>
        <v/>
      </c>
      <c r="D1345" s="65" t="str">
        <f>IF(AND(ISBLANK(A1345)),"",VLOOKUP($A1345,Student_Registration!$B$5:$H$2000,6,0))</f>
        <v/>
      </c>
      <c r="E1345" s="57" t="str">
        <f>IF(AND(ISBLANK(A1345)),"",VLOOKUP($A1345,Student_Registration!$B$5:$H$2000,4,0))</f>
        <v/>
      </c>
      <c r="F1345" s="63" t="str">
        <f>IF(AND(ISBLANK(A1345)),"",VLOOKUP($A1345,Student_Registration!$B$5:$H$2000,7,0))</f>
        <v/>
      </c>
      <c r="G1345" s="63" t="str">
        <f>IF(AND(ISBLANK(A1345)),"",VLOOKUP(A1345,Student_Registration!$B$5:$H$2000,7,0)-SUMIF($A$5:A1345,A1345,$H$5:$H$5))</f>
        <v/>
      </c>
      <c r="H1345" s="60"/>
      <c r="I1345" s="60"/>
      <c r="J1345" s="60"/>
      <c r="K1345" s="60"/>
      <c r="L1345" s="62"/>
    </row>
    <row r="1346" spans="1:12" s="41" customFormat="1">
      <c r="A1346" s="66"/>
      <c r="B1346" s="64" t="str">
        <f>(IF(AND(ISBLANK(A1346)),"",VLOOKUP($A1346,Student_Registration!$B$5:$H$2000,2,0)))</f>
        <v/>
      </c>
      <c r="C1346" s="63" t="str">
        <f>IF(AND(ISBLANK(A1346)),"",VLOOKUP($A1346,Student_Registration!$B$5:$H$2000,3,0))</f>
        <v/>
      </c>
      <c r="D1346" s="65" t="str">
        <f>IF(AND(ISBLANK(A1346)),"",VLOOKUP($A1346,Student_Registration!$B$5:$H$2000,6,0))</f>
        <v/>
      </c>
      <c r="E1346" s="57" t="str">
        <f>IF(AND(ISBLANK(A1346)),"",VLOOKUP($A1346,Student_Registration!$B$5:$H$2000,4,0))</f>
        <v/>
      </c>
      <c r="F1346" s="63" t="str">
        <f>IF(AND(ISBLANK(A1346)),"",VLOOKUP($A1346,Student_Registration!$B$5:$H$2000,7,0))</f>
        <v/>
      </c>
      <c r="G1346" s="63" t="str">
        <f>IF(AND(ISBLANK(A1346)),"",VLOOKUP(A1346,Student_Registration!$B$5:$H$2000,7,0)-SUMIF($A$5:A1346,A1346,$H$5:$H$5))</f>
        <v/>
      </c>
      <c r="H1346" s="60"/>
      <c r="I1346" s="60"/>
      <c r="J1346" s="60"/>
      <c r="K1346" s="60"/>
      <c r="L1346" s="62"/>
    </row>
    <row r="1347" spans="1:12" s="41" customFormat="1">
      <c r="A1347" s="66"/>
      <c r="B1347" s="64" t="str">
        <f>(IF(AND(ISBLANK(A1347)),"",VLOOKUP($A1347,Student_Registration!$B$5:$H$2000,2,0)))</f>
        <v/>
      </c>
      <c r="C1347" s="63" t="str">
        <f>IF(AND(ISBLANK(A1347)),"",VLOOKUP($A1347,Student_Registration!$B$5:$H$2000,3,0))</f>
        <v/>
      </c>
      <c r="D1347" s="65" t="str">
        <f>IF(AND(ISBLANK(A1347)),"",VLOOKUP($A1347,Student_Registration!$B$5:$H$2000,6,0))</f>
        <v/>
      </c>
      <c r="E1347" s="57" t="str">
        <f>IF(AND(ISBLANK(A1347)),"",VLOOKUP($A1347,Student_Registration!$B$5:$H$2000,4,0))</f>
        <v/>
      </c>
      <c r="F1347" s="63" t="str">
        <f>IF(AND(ISBLANK(A1347)),"",VLOOKUP($A1347,Student_Registration!$B$5:$H$2000,7,0))</f>
        <v/>
      </c>
      <c r="G1347" s="63" t="str">
        <f>IF(AND(ISBLANK(A1347)),"",VLOOKUP(A1347,Student_Registration!$B$5:$H$2000,7,0)-SUMIF($A$5:A1347,A1347,$H$5:$H$5))</f>
        <v/>
      </c>
      <c r="H1347" s="60"/>
      <c r="I1347" s="60"/>
      <c r="J1347" s="60"/>
      <c r="K1347" s="60"/>
      <c r="L1347" s="62"/>
    </row>
    <row r="1348" spans="1:12" s="41" customFormat="1">
      <c r="A1348" s="66"/>
      <c r="B1348" s="64" t="str">
        <f>(IF(AND(ISBLANK(A1348)),"",VLOOKUP($A1348,Student_Registration!$B$5:$H$2000,2,0)))</f>
        <v/>
      </c>
      <c r="C1348" s="63" t="str">
        <f>IF(AND(ISBLANK(A1348)),"",VLOOKUP($A1348,Student_Registration!$B$5:$H$2000,3,0))</f>
        <v/>
      </c>
      <c r="D1348" s="65" t="str">
        <f>IF(AND(ISBLANK(A1348)),"",VLOOKUP($A1348,Student_Registration!$B$5:$H$2000,6,0))</f>
        <v/>
      </c>
      <c r="E1348" s="57" t="str">
        <f>IF(AND(ISBLANK(A1348)),"",VLOOKUP($A1348,Student_Registration!$B$5:$H$2000,4,0))</f>
        <v/>
      </c>
      <c r="F1348" s="63" t="str">
        <f>IF(AND(ISBLANK(A1348)),"",VLOOKUP($A1348,Student_Registration!$B$5:$H$2000,7,0))</f>
        <v/>
      </c>
      <c r="G1348" s="63" t="str">
        <f>IF(AND(ISBLANK(A1348)),"",VLOOKUP(A1348,Student_Registration!$B$5:$H$2000,7,0)-SUMIF($A$5:A1348,A1348,$H$5:$H$5))</f>
        <v/>
      </c>
      <c r="H1348" s="60"/>
      <c r="I1348" s="60"/>
      <c r="J1348" s="60"/>
      <c r="K1348" s="60"/>
      <c r="L1348" s="62"/>
    </row>
    <row r="1349" spans="1:12" s="41" customFormat="1">
      <c r="A1349" s="66"/>
      <c r="B1349" s="64" t="str">
        <f>(IF(AND(ISBLANK(A1349)),"",VLOOKUP($A1349,Student_Registration!$B$5:$H$2000,2,0)))</f>
        <v/>
      </c>
      <c r="C1349" s="63" t="str">
        <f>IF(AND(ISBLANK(A1349)),"",VLOOKUP($A1349,Student_Registration!$B$5:$H$2000,3,0))</f>
        <v/>
      </c>
      <c r="D1349" s="65" t="str">
        <f>IF(AND(ISBLANK(A1349)),"",VLOOKUP($A1349,Student_Registration!$B$5:$H$2000,6,0))</f>
        <v/>
      </c>
      <c r="E1349" s="57" t="str">
        <f>IF(AND(ISBLANK(A1349)),"",VLOOKUP($A1349,Student_Registration!$B$5:$H$2000,4,0))</f>
        <v/>
      </c>
      <c r="F1349" s="63" t="str">
        <f>IF(AND(ISBLANK(A1349)),"",VLOOKUP($A1349,Student_Registration!$B$5:$H$2000,7,0))</f>
        <v/>
      </c>
      <c r="G1349" s="63" t="str">
        <f>IF(AND(ISBLANK(A1349)),"",VLOOKUP(A1349,Student_Registration!$B$5:$H$2000,7,0)-SUMIF($A$5:A1349,A1349,$H$5:$H$5))</f>
        <v/>
      </c>
      <c r="H1349" s="60"/>
      <c r="I1349" s="60"/>
      <c r="J1349" s="60"/>
      <c r="K1349" s="60"/>
      <c r="L1349" s="62"/>
    </row>
    <row r="1350" spans="1:12" s="41" customFormat="1">
      <c r="A1350" s="66"/>
      <c r="B1350" s="64" t="str">
        <f>(IF(AND(ISBLANK(A1350)),"",VLOOKUP($A1350,Student_Registration!$B$5:$H$2000,2,0)))</f>
        <v/>
      </c>
      <c r="C1350" s="63" t="str">
        <f>IF(AND(ISBLANK(A1350)),"",VLOOKUP($A1350,Student_Registration!$B$5:$H$2000,3,0))</f>
        <v/>
      </c>
      <c r="D1350" s="65" t="str">
        <f>IF(AND(ISBLANK(A1350)),"",VLOOKUP($A1350,Student_Registration!$B$5:$H$2000,6,0))</f>
        <v/>
      </c>
      <c r="E1350" s="57" t="str">
        <f>IF(AND(ISBLANK(A1350)),"",VLOOKUP($A1350,Student_Registration!$B$5:$H$2000,4,0))</f>
        <v/>
      </c>
      <c r="F1350" s="63" t="str">
        <f>IF(AND(ISBLANK(A1350)),"",VLOOKUP($A1350,Student_Registration!$B$5:$H$2000,7,0))</f>
        <v/>
      </c>
      <c r="G1350" s="63" t="str">
        <f>IF(AND(ISBLANK(A1350)),"",VLOOKUP(A1350,Student_Registration!$B$5:$H$2000,7,0)-SUMIF($A$5:A1350,A1350,$H$5:$H$5))</f>
        <v/>
      </c>
      <c r="H1350" s="60"/>
      <c r="I1350" s="60"/>
      <c r="J1350" s="60"/>
      <c r="K1350" s="60"/>
      <c r="L1350" s="62"/>
    </row>
    <row r="1351" spans="1:12" s="41" customFormat="1">
      <c r="A1351" s="66"/>
      <c r="B1351" s="64" t="str">
        <f>(IF(AND(ISBLANK(A1351)),"",VLOOKUP($A1351,Student_Registration!$B$5:$H$2000,2,0)))</f>
        <v/>
      </c>
      <c r="C1351" s="63" t="str">
        <f>IF(AND(ISBLANK(A1351)),"",VLOOKUP($A1351,Student_Registration!$B$5:$H$2000,3,0))</f>
        <v/>
      </c>
      <c r="D1351" s="65" t="str">
        <f>IF(AND(ISBLANK(A1351)),"",VLOOKUP($A1351,Student_Registration!$B$5:$H$2000,6,0))</f>
        <v/>
      </c>
      <c r="E1351" s="57" t="str">
        <f>IF(AND(ISBLANK(A1351)),"",VLOOKUP($A1351,Student_Registration!$B$5:$H$2000,4,0))</f>
        <v/>
      </c>
      <c r="F1351" s="63" t="str">
        <f>IF(AND(ISBLANK(A1351)),"",VLOOKUP($A1351,Student_Registration!$B$5:$H$2000,7,0))</f>
        <v/>
      </c>
      <c r="G1351" s="63" t="str">
        <f>IF(AND(ISBLANK(A1351)),"",VLOOKUP(A1351,Student_Registration!$B$5:$H$2000,7,0)-SUMIF($A$5:A1351,A1351,$H$5:$H$5))</f>
        <v/>
      </c>
      <c r="H1351" s="60"/>
      <c r="I1351" s="60"/>
      <c r="J1351" s="60"/>
      <c r="K1351" s="60"/>
      <c r="L1351" s="62"/>
    </row>
    <row r="1352" spans="1:12" s="41" customFormat="1">
      <c r="A1352" s="66"/>
      <c r="B1352" s="64" t="str">
        <f>(IF(AND(ISBLANK(A1352)),"",VLOOKUP($A1352,Student_Registration!$B$5:$H$2000,2,0)))</f>
        <v/>
      </c>
      <c r="C1352" s="63" t="str">
        <f>IF(AND(ISBLANK(A1352)),"",VLOOKUP($A1352,Student_Registration!$B$5:$H$2000,3,0))</f>
        <v/>
      </c>
      <c r="D1352" s="65" t="str">
        <f>IF(AND(ISBLANK(A1352)),"",VLOOKUP($A1352,Student_Registration!$B$5:$H$2000,6,0))</f>
        <v/>
      </c>
      <c r="E1352" s="57" t="str">
        <f>IF(AND(ISBLANK(A1352)),"",VLOOKUP($A1352,Student_Registration!$B$5:$H$2000,4,0))</f>
        <v/>
      </c>
      <c r="F1352" s="63" t="str">
        <f>IF(AND(ISBLANK(A1352)),"",VLOOKUP($A1352,Student_Registration!$B$5:$H$2000,7,0))</f>
        <v/>
      </c>
      <c r="G1352" s="63" t="str">
        <f>IF(AND(ISBLANK(A1352)),"",VLOOKUP(A1352,Student_Registration!$B$5:$H$2000,7,0)-SUMIF($A$5:A1352,A1352,$H$5:$H$5))</f>
        <v/>
      </c>
      <c r="H1352" s="60"/>
      <c r="I1352" s="60"/>
      <c r="J1352" s="60"/>
      <c r="K1352" s="60"/>
      <c r="L1352" s="62"/>
    </row>
    <row r="1353" spans="1:12" s="41" customFormat="1">
      <c r="A1353" s="66"/>
      <c r="B1353" s="64" t="str">
        <f>(IF(AND(ISBLANK(A1353)),"",VLOOKUP($A1353,Student_Registration!$B$5:$H$2000,2,0)))</f>
        <v/>
      </c>
      <c r="C1353" s="63" t="str">
        <f>IF(AND(ISBLANK(A1353)),"",VLOOKUP($A1353,Student_Registration!$B$5:$H$2000,3,0))</f>
        <v/>
      </c>
      <c r="D1353" s="65" t="str">
        <f>IF(AND(ISBLANK(A1353)),"",VLOOKUP($A1353,Student_Registration!$B$5:$H$2000,6,0))</f>
        <v/>
      </c>
      <c r="E1353" s="57" t="str">
        <f>IF(AND(ISBLANK(A1353)),"",VLOOKUP($A1353,Student_Registration!$B$5:$H$2000,4,0))</f>
        <v/>
      </c>
      <c r="F1353" s="63" t="str">
        <f>IF(AND(ISBLANK(A1353)),"",VLOOKUP($A1353,Student_Registration!$B$5:$H$2000,7,0))</f>
        <v/>
      </c>
      <c r="G1353" s="63" t="str">
        <f>IF(AND(ISBLANK(A1353)),"",VLOOKUP(A1353,Student_Registration!$B$5:$H$2000,7,0)-SUMIF($A$5:A1353,A1353,$H$5:$H$5))</f>
        <v/>
      </c>
      <c r="H1353" s="60"/>
      <c r="I1353" s="60"/>
      <c r="J1353" s="60"/>
      <c r="K1353" s="60"/>
      <c r="L1353" s="62"/>
    </row>
    <row r="1354" spans="1:12" s="41" customFormat="1">
      <c r="A1354" s="66"/>
      <c r="B1354" s="64" t="str">
        <f>(IF(AND(ISBLANK(A1354)),"",VLOOKUP($A1354,Student_Registration!$B$5:$H$2000,2,0)))</f>
        <v/>
      </c>
      <c r="C1354" s="63" t="str">
        <f>IF(AND(ISBLANK(A1354)),"",VLOOKUP($A1354,Student_Registration!$B$5:$H$2000,3,0))</f>
        <v/>
      </c>
      <c r="D1354" s="65" t="str">
        <f>IF(AND(ISBLANK(A1354)),"",VLOOKUP($A1354,Student_Registration!$B$5:$H$2000,6,0))</f>
        <v/>
      </c>
      <c r="E1354" s="57" t="str">
        <f>IF(AND(ISBLANK(A1354)),"",VLOOKUP($A1354,Student_Registration!$B$5:$H$2000,4,0))</f>
        <v/>
      </c>
      <c r="F1354" s="63" t="str">
        <f>IF(AND(ISBLANK(A1354)),"",VLOOKUP($A1354,Student_Registration!$B$5:$H$2000,7,0))</f>
        <v/>
      </c>
      <c r="G1354" s="63" t="str">
        <f>IF(AND(ISBLANK(A1354)),"",VLOOKUP(A1354,Student_Registration!$B$5:$H$2000,7,0)-SUMIF($A$5:A1354,A1354,$H$5:$H$5))</f>
        <v/>
      </c>
      <c r="H1354" s="60"/>
      <c r="I1354" s="60"/>
      <c r="J1354" s="60"/>
      <c r="K1354" s="60"/>
      <c r="L1354" s="62"/>
    </row>
    <row r="1355" spans="1:12" s="41" customFormat="1">
      <c r="A1355" s="66"/>
      <c r="B1355" s="64" t="str">
        <f>(IF(AND(ISBLANK(A1355)),"",VLOOKUP($A1355,Student_Registration!$B$5:$H$2000,2,0)))</f>
        <v/>
      </c>
      <c r="C1355" s="63" t="str">
        <f>IF(AND(ISBLANK(A1355)),"",VLOOKUP($A1355,Student_Registration!$B$5:$H$2000,3,0))</f>
        <v/>
      </c>
      <c r="D1355" s="65" t="str">
        <f>IF(AND(ISBLANK(A1355)),"",VLOOKUP($A1355,Student_Registration!$B$5:$H$2000,6,0))</f>
        <v/>
      </c>
      <c r="E1355" s="57" t="str">
        <f>IF(AND(ISBLANK(A1355)),"",VLOOKUP($A1355,Student_Registration!$B$5:$H$2000,4,0))</f>
        <v/>
      </c>
      <c r="F1355" s="63" t="str">
        <f>IF(AND(ISBLANK(A1355)),"",VLOOKUP($A1355,Student_Registration!$B$5:$H$2000,7,0))</f>
        <v/>
      </c>
      <c r="G1355" s="63" t="str">
        <f>IF(AND(ISBLANK(A1355)),"",VLOOKUP(A1355,Student_Registration!$B$5:$H$2000,7,0)-SUMIF($A$5:A1355,A1355,$H$5:$H$5))</f>
        <v/>
      </c>
      <c r="H1355" s="60"/>
      <c r="I1355" s="60"/>
      <c r="J1355" s="60"/>
      <c r="K1355" s="60"/>
      <c r="L1355" s="62"/>
    </row>
    <row r="1356" spans="1:12" s="41" customFormat="1">
      <c r="A1356" s="66"/>
      <c r="B1356" s="64" t="str">
        <f>(IF(AND(ISBLANK(A1356)),"",VLOOKUP($A1356,Student_Registration!$B$5:$H$2000,2,0)))</f>
        <v/>
      </c>
      <c r="C1356" s="63" t="str">
        <f>IF(AND(ISBLANK(A1356)),"",VLOOKUP($A1356,Student_Registration!$B$5:$H$2000,3,0))</f>
        <v/>
      </c>
      <c r="D1356" s="65" t="str">
        <f>IF(AND(ISBLANK(A1356)),"",VLOOKUP($A1356,Student_Registration!$B$5:$H$2000,6,0))</f>
        <v/>
      </c>
      <c r="E1356" s="57" t="str">
        <f>IF(AND(ISBLANK(A1356)),"",VLOOKUP($A1356,Student_Registration!$B$5:$H$2000,4,0))</f>
        <v/>
      </c>
      <c r="F1356" s="63" t="str">
        <f>IF(AND(ISBLANK(A1356)),"",VLOOKUP($A1356,Student_Registration!$B$5:$H$2000,7,0))</f>
        <v/>
      </c>
      <c r="G1356" s="63" t="str">
        <f>IF(AND(ISBLANK(A1356)),"",VLOOKUP(A1356,Student_Registration!$B$5:$H$2000,7,0)-SUMIF($A$5:A1356,A1356,$H$5:$H$5))</f>
        <v/>
      </c>
      <c r="H1356" s="60"/>
      <c r="I1356" s="60"/>
      <c r="J1356" s="60"/>
      <c r="K1356" s="60"/>
      <c r="L1356" s="62"/>
    </row>
    <row r="1357" spans="1:12" s="41" customFormat="1">
      <c r="A1357" s="66"/>
      <c r="B1357" s="64" t="str">
        <f>(IF(AND(ISBLANK(A1357)),"",VLOOKUP($A1357,Student_Registration!$B$5:$H$2000,2,0)))</f>
        <v/>
      </c>
      <c r="C1357" s="63" t="str">
        <f>IF(AND(ISBLANK(A1357)),"",VLOOKUP($A1357,Student_Registration!$B$5:$H$2000,3,0))</f>
        <v/>
      </c>
      <c r="D1357" s="65" t="str">
        <f>IF(AND(ISBLANK(A1357)),"",VLOOKUP($A1357,Student_Registration!$B$5:$H$2000,6,0))</f>
        <v/>
      </c>
      <c r="E1357" s="57" t="str">
        <f>IF(AND(ISBLANK(A1357)),"",VLOOKUP($A1357,Student_Registration!$B$5:$H$2000,4,0))</f>
        <v/>
      </c>
      <c r="F1357" s="63" t="str">
        <f>IF(AND(ISBLANK(A1357)),"",VLOOKUP($A1357,Student_Registration!$B$5:$H$2000,7,0))</f>
        <v/>
      </c>
      <c r="G1357" s="63" t="str">
        <f>IF(AND(ISBLANK(A1357)),"",VLOOKUP(A1357,Student_Registration!$B$5:$H$2000,7,0)-SUMIF($A$5:A1357,A1357,$H$5:$H$5))</f>
        <v/>
      </c>
      <c r="H1357" s="60"/>
      <c r="I1357" s="60"/>
      <c r="J1357" s="60"/>
      <c r="K1357" s="60"/>
      <c r="L1357" s="62"/>
    </row>
    <row r="1358" spans="1:12" s="41" customFormat="1">
      <c r="A1358" s="66"/>
      <c r="B1358" s="64" t="str">
        <f>(IF(AND(ISBLANK(A1358)),"",VLOOKUP($A1358,Student_Registration!$B$5:$H$2000,2,0)))</f>
        <v/>
      </c>
      <c r="C1358" s="63" t="str">
        <f>IF(AND(ISBLANK(A1358)),"",VLOOKUP($A1358,Student_Registration!$B$5:$H$2000,3,0))</f>
        <v/>
      </c>
      <c r="D1358" s="65" t="str">
        <f>IF(AND(ISBLANK(A1358)),"",VLOOKUP($A1358,Student_Registration!$B$5:$H$2000,6,0))</f>
        <v/>
      </c>
      <c r="E1358" s="57" t="str">
        <f>IF(AND(ISBLANK(A1358)),"",VLOOKUP($A1358,Student_Registration!$B$5:$H$2000,4,0))</f>
        <v/>
      </c>
      <c r="F1358" s="63" t="str">
        <f>IF(AND(ISBLANK(A1358)),"",VLOOKUP($A1358,Student_Registration!$B$5:$H$2000,7,0))</f>
        <v/>
      </c>
      <c r="G1358" s="63" t="str">
        <f>IF(AND(ISBLANK(A1358)),"",VLOOKUP(A1358,Student_Registration!$B$5:$H$2000,7,0)-SUMIF($A$5:A1358,A1358,$H$5:$H$5))</f>
        <v/>
      </c>
      <c r="H1358" s="60"/>
      <c r="I1358" s="60"/>
      <c r="J1358" s="60"/>
      <c r="K1358" s="60"/>
      <c r="L1358" s="62"/>
    </row>
    <row r="1359" spans="1:12" s="41" customFormat="1">
      <c r="A1359" s="66"/>
      <c r="B1359" s="64" t="str">
        <f>(IF(AND(ISBLANK(A1359)),"",VLOOKUP($A1359,Student_Registration!$B$5:$H$2000,2,0)))</f>
        <v/>
      </c>
      <c r="C1359" s="63" t="str">
        <f>IF(AND(ISBLANK(A1359)),"",VLOOKUP($A1359,Student_Registration!$B$5:$H$2000,3,0))</f>
        <v/>
      </c>
      <c r="D1359" s="65" t="str">
        <f>IF(AND(ISBLANK(A1359)),"",VLOOKUP($A1359,Student_Registration!$B$5:$H$2000,6,0))</f>
        <v/>
      </c>
      <c r="E1359" s="57" t="str">
        <f>IF(AND(ISBLANK(A1359)),"",VLOOKUP($A1359,Student_Registration!$B$5:$H$2000,4,0))</f>
        <v/>
      </c>
      <c r="F1359" s="63" t="str">
        <f>IF(AND(ISBLANK(A1359)),"",VLOOKUP($A1359,Student_Registration!$B$5:$H$2000,7,0))</f>
        <v/>
      </c>
      <c r="G1359" s="63" t="str">
        <f>IF(AND(ISBLANK(A1359)),"",VLOOKUP(A1359,Student_Registration!$B$5:$H$2000,7,0)-SUMIF($A$5:A1359,A1359,$H$5:$H$5))</f>
        <v/>
      </c>
      <c r="H1359" s="60"/>
      <c r="I1359" s="60"/>
      <c r="J1359" s="60"/>
      <c r="K1359" s="60"/>
      <c r="L1359" s="62"/>
    </row>
    <row r="1360" spans="1:12" s="41" customFormat="1">
      <c r="A1360" s="66"/>
      <c r="B1360" s="64" t="str">
        <f>(IF(AND(ISBLANK(A1360)),"",VLOOKUP($A1360,Student_Registration!$B$5:$H$2000,2,0)))</f>
        <v/>
      </c>
      <c r="C1360" s="63" t="str">
        <f>IF(AND(ISBLANK(A1360)),"",VLOOKUP($A1360,Student_Registration!$B$5:$H$2000,3,0))</f>
        <v/>
      </c>
      <c r="D1360" s="65" t="str">
        <f>IF(AND(ISBLANK(A1360)),"",VLOOKUP($A1360,Student_Registration!$B$5:$H$2000,6,0))</f>
        <v/>
      </c>
      <c r="E1360" s="57" t="str">
        <f>IF(AND(ISBLANK(A1360)),"",VLOOKUP($A1360,Student_Registration!$B$5:$H$2000,4,0))</f>
        <v/>
      </c>
      <c r="F1360" s="63" t="str">
        <f>IF(AND(ISBLANK(A1360)),"",VLOOKUP($A1360,Student_Registration!$B$5:$H$2000,7,0))</f>
        <v/>
      </c>
      <c r="G1360" s="63" t="str">
        <f>IF(AND(ISBLANK(A1360)),"",VLOOKUP(A1360,Student_Registration!$B$5:$H$2000,7,0)-SUMIF($A$5:A1360,A1360,$H$5:$H$5))</f>
        <v/>
      </c>
      <c r="H1360" s="60"/>
      <c r="I1360" s="60"/>
      <c r="J1360" s="60"/>
      <c r="K1360" s="60"/>
      <c r="L1360" s="62"/>
    </row>
    <row r="1361" spans="1:12" s="41" customFormat="1">
      <c r="A1361" s="66"/>
      <c r="B1361" s="64" t="str">
        <f>(IF(AND(ISBLANK(A1361)),"",VLOOKUP($A1361,Student_Registration!$B$5:$H$2000,2,0)))</f>
        <v/>
      </c>
      <c r="C1361" s="63" t="str">
        <f>IF(AND(ISBLANK(A1361)),"",VLOOKUP($A1361,Student_Registration!$B$5:$H$2000,3,0))</f>
        <v/>
      </c>
      <c r="D1361" s="65" t="str">
        <f>IF(AND(ISBLANK(A1361)),"",VLOOKUP($A1361,Student_Registration!$B$5:$H$2000,6,0))</f>
        <v/>
      </c>
      <c r="E1361" s="57" t="str">
        <f>IF(AND(ISBLANK(A1361)),"",VLOOKUP($A1361,Student_Registration!$B$5:$H$2000,4,0))</f>
        <v/>
      </c>
      <c r="F1361" s="63" t="str">
        <f>IF(AND(ISBLANK(A1361)),"",VLOOKUP($A1361,Student_Registration!$B$5:$H$2000,7,0))</f>
        <v/>
      </c>
      <c r="G1361" s="63" t="str">
        <f>IF(AND(ISBLANK(A1361)),"",VLOOKUP(A1361,Student_Registration!$B$5:$H$2000,7,0)-SUMIF($A$5:A1361,A1361,$H$5:$H$5))</f>
        <v/>
      </c>
      <c r="H1361" s="60"/>
      <c r="I1361" s="60"/>
      <c r="J1361" s="60"/>
      <c r="K1361" s="60"/>
      <c r="L1361" s="62"/>
    </row>
    <row r="1362" spans="1:12" s="41" customFormat="1">
      <c r="A1362" s="66"/>
      <c r="B1362" s="64" t="str">
        <f>(IF(AND(ISBLANK(A1362)),"",VLOOKUP($A1362,Student_Registration!$B$5:$H$2000,2,0)))</f>
        <v/>
      </c>
      <c r="C1362" s="63" t="str">
        <f>IF(AND(ISBLANK(A1362)),"",VLOOKUP($A1362,Student_Registration!$B$5:$H$2000,3,0))</f>
        <v/>
      </c>
      <c r="D1362" s="65" t="str">
        <f>IF(AND(ISBLANK(A1362)),"",VLOOKUP($A1362,Student_Registration!$B$5:$H$2000,6,0))</f>
        <v/>
      </c>
      <c r="E1362" s="57" t="str">
        <f>IF(AND(ISBLANK(A1362)),"",VLOOKUP($A1362,Student_Registration!$B$5:$H$2000,4,0))</f>
        <v/>
      </c>
      <c r="F1362" s="63" t="str">
        <f>IF(AND(ISBLANK(A1362)),"",VLOOKUP($A1362,Student_Registration!$B$5:$H$2000,7,0))</f>
        <v/>
      </c>
      <c r="G1362" s="63" t="str">
        <f>IF(AND(ISBLANK(A1362)),"",VLOOKUP(A1362,Student_Registration!$B$5:$H$2000,7,0)-SUMIF($A$5:A1362,A1362,$H$5:$H$5))</f>
        <v/>
      </c>
      <c r="H1362" s="60"/>
      <c r="I1362" s="60"/>
      <c r="J1362" s="60"/>
      <c r="K1362" s="60"/>
      <c r="L1362" s="62"/>
    </row>
    <row r="1363" spans="1:12" s="41" customFormat="1">
      <c r="A1363" s="66"/>
      <c r="B1363" s="64" t="str">
        <f>(IF(AND(ISBLANK(A1363)),"",VLOOKUP($A1363,Student_Registration!$B$5:$H$2000,2,0)))</f>
        <v/>
      </c>
      <c r="C1363" s="63" t="str">
        <f>IF(AND(ISBLANK(A1363)),"",VLOOKUP($A1363,Student_Registration!$B$5:$H$2000,3,0))</f>
        <v/>
      </c>
      <c r="D1363" s="65" t="str">
        <f>IF(AND(ISBLANK(A1363)),"",VLOOKUP($A1363,Student_Registration!$B$5:$H$2000,6,0))</f>
        <v/>
      </c>
      <c r="E1363" s="57" t="str">
        <f>IF(AND(ISBLANK(A1363)),"",VLOOKUP($A1363,Student_Registration!$B$5:$H$2000,4,0))</f>
        <v/>
      </c>
      <c r="F1363" s="63" t="str">
        <f>IF(AND(ISBLANK(A1363)),"",VLOOKUP($A1363,Student_Registration!$B$5:$H$2000,7,0))</f>
        <v/>
      </c>
      <c r="G1363" s="63" t="str">
        <f>IF(AND(ISBLANK(A1363)),"",VLOOKUP(A1363,Student_Registration!$B$5:$H$2000,7,0)-SUMIF($A$5:A1363,A1363,$H$5:$H$5))</f>
        <v/>
      </c>
      <c r="H1363" s="60"/>
      <c r="I1363" s="60"/>
      <c r="J1363" s="60"/>
      <c r="K1363" s="60"/>
      <c r="L1363" s="62"/>
    </row>
    <row r="1364" spans="1:12" s="41" customFormat="1">
      <c r="A1364" s="66"/>
      <c r="B1364" s="64" t="str">
        <f>(IF(AND(ISBLANK(A1364)),"",VLOOKUP($A1364,Student_Registration!$B$5:$H$2000,2,0)))</f>
        <v/>
      </c>
      <c r="C1364" s="63" t="str">
        <f>IF(AND(ISBLANK(A1364)),"",VLOOKUP($A1364,Student_Registration!$B$5:$H$2000,3,0))</f>
        <v/>
      </c>
      <c r="D1364" s="65" t="str">
        <f>IF(AND(ISBLANK(A1364)),"",VLOOKUP($A1364,Student_Registration!$B$5:$H$2000,6,0))</f>
        <v/>
      </c>
      <c r="E1364" s="57" t="str">
        <f>IF(AND(ISBLANK(A1364)),"",VLOOKUP($A1364,Student_Registration!$B$5:$H$2000,4,0))</f>
        <v/>
      </c>
      <c r="F1364" s="63" t="str">
        <f>IF(AND(ISBLANK(A1364)),"",VLOOKUP($A1364,Student_Registration!$B$5:$H$2000,7,0))</f>
        <v/>
      </c>
      <c r="G1364" s="63" t="str">
        <f>IF(AND(ISBLANK(A1364)),"",VLOOKUP(A1364,Student_Registration!$B$5:$H$2000,7,0)-SUMIF($A$5:A1364,A1364,$H$5:$H$5))</f>
        <v/>
      </c>
      <c r="H1364" s="60"/>
      <c r="I1364" s="60"/>
      <c r="J1364" s="60"/>
      <c r="K1364" s="60"/>
      <c r="L1364" s="62"/>
    </row>
    <row r="1365" spans="1:12" s="41" customFormat="1">
      <c r="A1365" s="66"/>
      <c r="B1365" s="64" t="str">
        <f>(IF(AND(ISBLANK(A1365)),"",VLOOKUP($A1365,Student_Registration!$B$5:$H$2000,2,0)))</f>
        <v/>
      </c>
      <c r="C1365" s="63" t="str">
        <f>IF(AND(ISBLANK(A1365)),"",VLOOKUP($A1365,Student_Registration!$B$5:$H$2000,3,0))</f>
        <v/>
      </c>
      <c r="D1365" s="65" t="str">
        <f>IF(AND(ISBLANK(A1365)),"",VLOOKUP($A1365,Student_Registration!$B$5:$H$2000,6,0))</f>
        <v/>
      </c>
      <c r="E1365" s="57" t="str">
        <f>IF(AND(ISBLANK(A1365)),"",VLOOKUP($A1365,Student_Registration!$B$5:$H$2000,4,0))</f>
        <v/>
      </c>
      <c r="F1365" s="63" t="str">
        <f>IF(AND(ISBLANK(A1365)),"",VLOOKUP($A1365,Student_Registration!$B$5:$H$2000,7,0))</f>
        <v/>
      </c>
      <c r="G1365" s="63" t="str">
        <f>IF(AND(ISBLANK(A1365)),"",VLOOKUP(A1365,Student_Registration!$B$5:$H$2000,7,0)-SUMIF($A$5:A1365,A1365,$H$5:$H$5))</f>
        <v/>
      </c>
      <c r="H1365" s="60"/>
      <c r="I1365" s="60"/>
      <c r="J1365" s="60"/>
      <c r="K1365" s="60"/>
      <c r="L1365" s="62"/>
    </row>
    <row r="1366" spans="1:12" s="41" customFormat="1">
      <c r="A1366" s="66"/>
      <c r="B1366" s="64" t="str">
        <f>(IF(AND(ISBLANK(A1366)),"",VLOOKUP($A1366,Student_Registration!$B$5:$H$2000,2,0)))</f>
        <v/>
      </c>
      <c r="C1366" s="63" t="str">
        <f>IF(AND(ISBLANK(A1366)),"",VLOOKUP($A1366,Student_Registration!$B$5:$H$2000,3,0))</f>
        <v/>
      </c>
      <c r="D1366" s="65" t="str">
        <f>IF(AND(ISBLANK(A1366)),"",VLOOKUP($A1366,Student_Registration!$B$5:$H$2000,6,0))</f>
        <v/>
      </c>
      <c r="E1366" s="57" t="str">
        <f>IF(AND(ISBLANK(A1366)),"",VLOOKUP($A1366,Student_Registration!$B$5:$H$2000,4,0))</f>
        <v/>
      </c>
      <c r="F1366" s="63" t="str">
        <f>IF(AND(ISBLANK(A1366)),"",VLOOKUP($A1366,Student_Registration!$B$5:$H$2000,7,0))</f>
        <v/>
      </c>
      <c r="G1366" s="63" t="str">
        <f>IF(AND(ISBLANK(A1366)),"",VLOOKUP(A1366,Student_Registration!$B$5:$H$2000,7,0)-SUMIF($A$5:A1366,A1366,$H$5:$H$5))</f>
        <v/>
      </c>
      <c r="H1366" s="60"/>
      <c r="I1366" s="60"/>
      <c r="J1366" s="60"/>
      <c r="K1366" s="60"/>
      <c r="L1366" s="62"/>
    </row>
    <row r="1367" spans="1:12" s="41" customFormat="1">
      <c r="A1367" s="66"/>
      <c r="B1367" s="64" t="str">
        <f>(IF(AND(ISBLANK(A1367)),"",VLOOKUP($A1367,Student_Registration!$B$5:$H$2000,2,0)))</f>
        <v/>
      </c>
      <c r="C1367" s="63" t="str">
        <f>IF(AND(ISBLANK(A1367)),"",VLOOKUP($A1367,Student_Registration!$B$5:$H$2000,3,0))</f>
        <v/>
      </c>
      <c r="D1367" s="65" t="str">
        <f>IF(AND(ISBLANK(A1367)),"",VLOOKUP($A1367,Student_Registration!$B$5:$H$2000,6,0))</f>
        <v/>
      </c>
      <c r="E1367" s="57" t="str">
        <f>IF(AND(ISBLANK(A1367)),"",VLOOKUP($A1367,Student_Registration!$B$5:$H$2000,4,0))</f>
        <v/>
      </c>
      <c r="F1367" s="63" t="str">
        <f>IF(AND(ISBLANK(A1367)),"",VLOOKUP($A1367,Student_Registration!$B$5:$H$2000,7,0))</f>
        <v/>
      </c>
      <c r="G1367" s="63" t="str">
        <f>IF(AND(ISBLANK(A1367)),"",VLOOKUP(A1367,Student_Registration!$B$5:$H$2000,7,0)-SUMIF($A$5:A1367,A1367,$H$5:$H$5))</f>
        <v/>
      </c>
      <c r="H1367" s="60"/>
      <c r="I1367" s="60"/>
      <c r="J1367" s="60"/>
      <c r="K1367" s="60"/>
      <c r="L1367" s="62"/>
    </row>
    <row r="1368" spans="1:12" s="41" customFormat="1">
      <c r="A1368" s="66"/>
      <c r="B1368" s="64" t="str">
        <f>(IF(AND(ISBLANK(A1368)),"",VLOOKUP($A1368,Student_Registration!$B$5:$H$2000,2,0)))</f>
        <v/>
      </c>
      <c r="C1368" s="63" t="str">
        <f>IF(AND(ISBLANK(A1368)),"",VLOOKUP($A1368,Student_Registration!$B$5:$H$2000,3,0))</f>
        <v/>
      </c>
      <c r="D1368" s="65" t="str">
        <f>IF(AND(ISBLANK(A1368)),"",VLOOKUP($A1368,Student_Registration!$B$5:$H$2000,6,0))</f>
        <v/>
      </c>
      <c r="E1368" s="57" t="str">
        <f>IF(AND(ISBLANK(A1368)),"",VLOOKUP($A1368,Student_Registration!$B$5:$H$2000,4,0))</f>
        <v/>
      </c>
      <c r="F1368" s="63" t="str">
        <f>IF(AND(ISBLANK(A1368)),"",VLOOKUP($A1368,Student_Registration!$B$5:$H$2000,7,0))</f>
        <v/>
      </c>
      <c r="G1368" s="63" t="str">
        <f>IF(AND(ISBLANK(A1368)),"",VLOOKUP(A1368,Student_Registration!$B$5:$H$2000,7,0)-SUMIF($A$5:A1368,A1368,$H$5:$H$5))</f>
        <v/>
      </c>
      <c r="H1368" s="60"/>
      <c r="I1368" s="60"/>
      <c r="J1368" s="60"/>
      <c r="K1368" s="60"/>
      <c r="L1368" s="62"/>
    </row>
    <row r="1369" spans="1:12" s="41" customFormat="1">
      <c r="A1369" s="66"/>
      <c r="B1369" s="64" t="str">
        <f>(IF(AND(ISBLANK(A1369)),"",VLOOKUP($A1369,Student_Registration!$B$5:$H$2000,2,0)))</f>
        <v/>
      </c>
      <c r="C1369" s="63" t="str">
        <f>IF(AND(ISBLANK(A1369)),"",VLOOKUP($A1369,Student_Registration!$B$5:$H$2000,3,0))</f>
        <v/>
      </c>
      <c r="D1369" s="65" t="str">
        <f>IF(AND(ISBLANK(A1369)),"",VLOOKUP($A1369,Student_Registration!$B$5:$H$2000,6,0))</f>
        <v/>
      </c>
      <c r="E1369" s="57" t="str">
        <f>IF(AND(ISBLANK(A1369)),"",VLOOKUP($A1369,Student_Registration!$B$5:$H$2000,4,0))</f>
        <v/>
      </c>
      <c r="F1369" s="63" t="str">
        <f>IF(AND(ISBLANK(A1369)),"",VLOOKUP($A1369,Student_Registration!$B$5:$H$2000,7,0))</f>
        <v/>
      </c>
      <c r="G1369" s="63" t="str">
        <f>IF(AND(ISBLANK(A1369)),"",VLOOKUP(A1369,Student_Registration!$B$5:$H$2000,7,0)-SUMIF($A$5:A1369,A1369,$H$5:$H$5))</f>
        <v/>
      </c>
      <c r="H1369" s="60"/>
      <c r="I1369" s="60"/>
      <c r="J1369" s="60"/>
      <c r="K1369" s="60"/>
      <c r="L1369" s="62"/>
    </row>
    <row r="1370" spans="1:12" s="41" customFormat="1">
      <c r="A1370" s="66"/>
      <c r="B1370" s="64" t="str">
        <f>(IF(AND(ISBLANK(A1370)),"",VLOOKUP($A1370,Student_Registration!$B$5:$H$2000,2,0)))</f>
        <v/>
      </c>
      <c r="C1370" s="63" t="str">
        <f>IF(AND(ISBLANK(A1370)),"",VLOOKUP($A1370,Student_Registration!$B$5:$H$2000,3,0))</f>
        <v/>
      </c>
      <c r="D1370" s="65" t="str">
        <f>IF(AND(ISBLANK(A1370)),"",VLOOKUP($A1370,Student_Registration!$B$5:$H$2000,6,0))</f>
        <v/>
      </c>
      <c r="E1370" s="57" t="str">
        <f>IF(AND(ISBLANK(A1370)),"",VLOOKUP($A1370,Student_Registration!$B$5:$H$2000,4,0))</f>
        <v/>
      </c>
      <c r="F1370" s="63" t="str">
        <f>IF(AND(ISBLANK(A1370)),"",VLOOKUP($A1370,Student_Registration!$B$5:$H$2000,7,0))</f>
        <v/>
      </c>
      <c r="G1370" s="63" t="str">
        <f>IF(AND(ISBLANK(A1370)),"",VLOOKUP(A1370,Student_Registration!$B$5:$H$2000,7,0)-SUMIF($A$5:A1370,A1370,$H$5:$H$5))</f>
        <v/>
      </c>
      <c r="H1370" s="60"/>
      <c r="I1370" s="60"/>
      <c r="J1370" s="60"/>
      <c r="K1370" s="60"/>
      <c r="L1370" s="62"/>
    </row>
    <row r="1371" spans="1:12" s="41" customFormat="1">
      <c r="A1371" s="66"/>
      <c r="B1371" s="64" t="str">
        <f>(IF(AND(ISBLANK(A1371)),"",VLOOKUP($A1371,Student_Registration!$B$5:$H$2000,2,0)))</f>
        <v/>
      </c>
      <c r="C1371" s="63" t="str">
        <f>IF(AND(ISBLANK(A1371)),"",VLOOKUP($A1371,Student_Registration!$B$5:$H$2000,3,0))</f>
        <v/>
      </c>
      <c r="D1371" s="65" t="str">
        <f>IF(AND(ISBLANK(A1371)),"",VLOOKUP($A1371,Student_Registration!$B$5:$H$2000,6,0))</f>
        <v/>
      </c>
      <c r="E1371" s="57" t="str">
        <f>IF(AND(ISBLANK(A1371)),"",VLOOKUP($A1371,Student_Registration!$B$5:$H$2000,4,0))</f>
        <v/>
      </c>
      <c r="F1371" s="63" t="str">
        <f>IF(AND(ISBLANK(A1371)),"",VLOOKUP($A1371,Student_Registration!$B$5:$H$2000,7,0))</f>
        <v/>
      </c>
      <c r="G1371" s="63" t="str">
        <f>IF(AND(ISBLANK(A1371)),"",VLOOKUP(A1371,Student_Registration!$B$5:$H$2000,7,0)-SUMIF($A$5:A1371,A1371,$H$5:$H$5))</f>
        <v/>
      </c>
      <c r="H1371" s="60"/>
      <c r="I1371" s="60"/>
      <c r="J1371" s="60"/>
      <c r="K1371" s="60"/>
      <c r="L1371" s="62"/>
    </row>
    <row r="1372" spans="1:12" s="41" customFormat="1">
      <c r="A1372" s="66"/>
      <c r="B1372" s="64" t="str">
        <f>(IF(AND(ISBLANK(A1372)),"",VLOOKUP($A1372,Student_Registration!$B$5:$H$2000,2,0)))</f>
        <v/>
      </c>
      <c r="C1372" s="63" t="str">
        <f>IF(AND(ISBLANK(A1372)),"",VLOOKUP($A1372,Student_Registration!$B$5:$H$2000,3,0))</f>
        <v/>
      </c>
      <c r="D1372" s="65" t="str">
        <f>IF(AND(ISBLANK(A1372)),"",VLOOKUP($A1372,Student_Registration!$B$5:$H$2000,6,0))</f>
        <v/>
      </c>
      <c r="E1372" s="57" t="str">
        <f>IF(AND(ISBLANK(A1372)),"",VLOOKUP($A1372,Student_Registration!$B$5:$H$2000,4,0))</f>
        <v/>
      </c>
      <c r="F1372" s="63" t="str">
        <f>IF(AND(ISBLANK(A1372)),"",VLOOKUP($A1372,Student_Registration!$B$5:$H$2000,7,0))</f>
        <v/>
      </c>
      <c r="G1372" s="63" t="str">
        <f>IF(AND(ISBLANK(A1372)),"",VLOOKUP(A1372,Student_Registration!$B$5:$H$2000,7,0)-SUMIF($A$5:A1372,A1372,$H$5:$H$5))</f>
        <v/>
      </c>
      <c r="H1372" s="60"/>
      <c r="I1372" s="60"/>
      <c r="J1372" s="60"/>
      <c r="K1372" s="60"/>
      <c r="L1372" s="62"/>
    </row>
    <row r="1373" spans="1:12" s="41" customFormat="1">
      <c r="A1373" s="66"/>
      <c r="B1373" s="64" t="str">
        <f>(IF(AND(ISBLANK(A1373)),"",VLOOKUP($A1373,Student_Registration!$B$5:$H$2000,2,0)))</f>
        <v/>
      </c>
      <c r="C1373" s="63" t="str">
        <f>IF(AND(ISBLANK(A1373)),"",VLOOKUP($A1373,Student_Registration!$B$5:$H$2000,3,0))</f>
        <v/>
      </c>
      <c r="D1373" s="65" t="str">
        <f>IF(AND(ISBLANK(A1373)),"",VLOOKUP($A1373,Student_Registration!$B$5:$H$2000,6,0))</f>
        <v/>
      </c>
      <c r="E1373" s="57" t="str">
        <f>IF(AND(ISBLANK(A1373)),"",VLOOKUP($A1373,Student_Registration!$B$5:$H$2000,4,0))</f>
        <v/>
      </c>
      <c r="F1373" s="63" t="str">
        <f>IF(AND(ISBLANK(A1373)),"",VLOOKUP($A1373,Student_Registration!$B$5:$H$2000,7,0))</f>
        <v/>
      </c>
      <c r="G1373" s="63" t="str">
        <f>IF(AND(ISBLANK(A1373)),"",VLOOKUP(A1373,Student_Registration!$B$5:$H$2000,7,0)-SUMIF($A$5:A1373,A1373,$H$5:$H$5))</f>
        <v/>
      </c>
      <c r="H1373" s="60"/>
      <c r="I1373" s="60"/>
      <c r="J1373" s="60"/>
      <c r="K1373" s="60"/>
      <c r="L1373" s="62"/>
    </row>
    <row r="1374" spans="1:12" s="41" customFormat="1">
      <c r="A1374" s="66"/>
      <c r="B1374" s="64" t="str">
        <f>(IF(AND(ISBLANK(A1374)),"",VLOOKUP($A1374,Student_Registration!$B$5:$H$2000,2,0)))</f>
        <v/>
      </c>
      <c r="C1374" s="63" t="str">
        <f>IF(AND(ISBLANK(A1374)),"",VLOOKUP($A1374,Student_Registration!$B$5:$H$2000,3,0))</f>
        <v/>
      </c>
      <c r="D1374" s="65" t="str">
        <f>IF(AND(ISBLANK(A1374)),"",VLOOKUP($A1374,Student_Registration!$B$5:$H$2000,6,0))</f>
        <v/>
      </c>
      <c r="E1374" s="57" t="str">
        <f>IF(AND(ISBLANK(A1374)),"",VLOOKUP($A1374,Student_Registration!$B$5:$H$2000,4,0))</f>
        <v/>
      </c>
      <c r="F1374" s="63" t="str">
        <f>IF(AND(ISBLANK(A1374)),"",VLOOKUP($A1374,Student_Registration!$B$5:$H$2000,7,0))</f>
        <v/>
      </c>
      <c r="G1374" s="63" t="str">
        <f>IF(AND(ISBLANK(A1374)),"",VLOOKUP(A1374,Student_Registration!$B$5:$H$2000,7,0)-SUMIF($A$5:A1374,A1374,$H$5:$H$5))</f>
        <v/>
      </c>
      <c r="H1374" s="60"/>
      <c r="I1374" s="60"/>
      <c r="J1374" s="60"/>
      <c r="K1374" s="60"/>
      <c r="L1374" s="62"/>
    </row>
    <row r="1375" spans="1:12" s="41" customFormat="1">
      <c r="A1375" s="66"/>
      <c r="B1375" s="64" t="str">
        <f>(IF(AND(ISBLANK(A1375)),"",VLOOKUP($A1375,Student_Registration!$B$5:$H$2000,2,0)))</f>
        <v/>
      </c>
      <c r="C1375" s="63" t="str">
        <f>IF(AND(ISBLANK(A1375)),"",VLOOKUP($A1375,Student_Registration!$B$5:$H$2000,3,0))</f>
        <v/>
      </c>
      <c r="D1375" s="65" t="str">
        <f>IF(AND(ISBLANK(A1375)),"",VLOOKUP($A1375,Student_Registration!$B$5:$H$2000,6,0))</f>
        <v/>
      </c>
      <c r="E1375" s="57" t="str">
        <f>IF(AND(ISBLANK(A1375)),"",VLOOKUP($A1375,Student_Registration!$B$5:$H$2000,4,0))</f>
        <v/>
      </c>
      <c r="F1375" s="63" t="str">
        <f>IF(AND(ISBLANK(A1375)),"",VLOOKUP($A1375,Student_Registration!$B$5:$H$2000,7,0))</f>
        <v/>
      </c>
      <c r="G1375" s="63" t="str">
        <f>IF(AND(ISBLANK(A1375)),"",VLOOKUP(A1375,Student_Registration!$B$5:$H$2000,7,0)-SUMIF($A$5:A1375,A1375,$H$5:$H$5))</f>
        <v/>
      </c>
      <c r="H1375" s="60"/>
      <c r="I1375" s="60"/>
      <c r="J1375" s="60"/>
      <c r="K1375" s="60"/>
      <c r="L1375" s="62"/>
    </row>
    <row r="1376" spans="1:12" s="41" customFormat="1">
      <c r="A1376" s="66"/>
      <c r="B1376" s="64" t="str">
        <f>(IF(AND(ISBLANK(A1376)),"",VLOOKUP($A1376,Student_Registration!$B$5:$H$2000,2,0)))</f>
        <v/>
      </c>
      <c r="C1376" s="63" t="str">
        <f>IF(AND(ISBLANK(A1376)),"",VLOOKUP($A1376,Student_Registration!$B$5:$H$2000,3,0))</f>
        <v/>
      </c>
      <c r="D1376" s="65" t="str">
        <f>IF(AND(ISBLANK(A1376)),"",VLOOKUP($A1376,Student_Registration!$B$5:$H$2000,6,0))</f>
        <v/>
      </c>
      <c r="E1376" s="57" t="str">
        <f>IF(AND(ISBLANK(A1376)),"",VLOOKUP($A1376,Student_Registration!$B$5:$H$2000,4,0))</f>
        <v/>
      </c>
      <c r="F1376" s="63" t="str">
        <f>IF(AND(ISBLANK(A1376)),"",VLOOKUP($A1376,Student_Registration!$B$5:$H$2000,7,0))</f>
        <v/>
      </c>
      <c r="G1376" s="63" t="str">
        <f>IF(AND(ISBLANK(A1376)),"",VLOOKUP(A1376,Student_Registration!$B$5:$H$2000,7,0)-SUMIF($A$5:A1376,A1376,$H$5:$H$5))</f>
        <v/>
      </c>
      <c r="H1376" s="60"/>
      <c r="I1376" s="60"/>
      <c r="J1376" s="60"/>
      <c r="K1376" s="60"/>
      <c r="L1376" s="62"/>
    </row>
    <row r="1377" spans="1:12" s="41" customFormat="1">
      <c r="A1377" s="66"/>
      <c r="B1377" s="64" t="str">
        <f>(IF(AND(ISBLANK(A1377)),"",VLOOKUP($A1377,Student_Registration!$B$5:$H$2000,2,0)))</f>
        <v/>
      </c>
      <c r="C1377" s="63" t="str">
        <f>IF(AND(ISBLANK(A1377)),"",VLOOKUP($A1377,Student_Registration!$B$5:$H$2000,3,0))</f>
        <v/>
      </c>
      <c r="D1377" s="65" t="str">
        <f>IF(AND(ISBLANK(A1377)),"",VLOOKUP($A1377,Student_Registration!$B$5:$H$2000,6,0))</f>
        <v/>
      </c>
      <c r="E1377" s="57" t="str">
        <f>IF(AND(ISBLANK(A1377)),"",VLOOKUP($A1377,Student_Registration!$B$5:$H$2000,4,0))</f>
        <v/>
      </c>
      <c r="F1377" s="63" t="str">
        <f>IF(AND(ISBLANK(A1377)),"",VLOOKUP($A1377,Student_Registration!$B$5:$H$2000,7,0))</f>
        <v/>
      </c>
      <c r="G1377" s="63" t="str">
        <f>IF(AND(ISBLANK(A1377)),"",VLOOKUP(A1377,Student_Registration!$B$5:$H$2000,7,0)-SUMIF($A$5:A1377,A1377,$H$5:$H$5))</f>
        <v/>
      </c>
      <c r="H1377" s="60"/>
      <c r="I1377" s="60"/>
      <c r="J1377" s="60"/>
      <c r="K1377" s="60"/>
      <c r="L1377" s="62"/>
    </row>
    <row r="1378" spans="1:12" s="41" customFormat="1">
      <c r="A1378" s="66"/>
      <c r="B1378" s="64" t="str">
        <f>(IF(AND(ISBLANK(A1378)),"",VLOOKUP($A1378,Student_Registration!$B$5:$H$2000,2,0)))</f>
        <v/>
      </c>
      <c r="C1378" s="63" t="str">
        <f>IF(AND(ISBLANK(A1378)),"",VLOOKUP($A1378,Student_Registration!$B$5:$H$2000,3,0))</f>
        <v/>
      </c>
      <c r="D1378" s="65" t="str">
        <f>IF(AND(ISBLANK(A1378)),"",VLOOKUP($A1378,Student_Registration!$B$5:$H$2000,6,0))</f>
        <v/>
      </c>
      <c r="E1378" s="57" t="str">
        <f>IF(AND(ISBLANK(A1378)),"",VLOOKUP($A1378,Student_Registration!$B$5:$H$2000,4,0))</f>
        <v/>
      </c>
      <c r="F1378" s="63" t="str">
        <f>IF(AND(ISBLANK(A1378)),"",VLOOKUP($A1378,Student_Registration!$B$5:$H$2000,7,0))</f>
        <v/>
      </c>
      <c r="G1378" s="63" t="str">
        <f>IF(AND(ISBLANK(A1378)),"",VLOOKUP(A1378,Student_Registration!$B$5:$H$2000,7,0)-SUMIF($A$5:A1378,A1378,$H$5:$H$5))</f>
        <v/>
      </c>
      <c r="H1378" s="60"/>
      <c r="I1378" s="60"/>
      <c r="J1378" s="60"/>
      <c r="K1378" s="60"/>
      <c r="L1378" s="62"/>
    </row>
    <row r="1379" spans="1:12" s="41" customFormat="1">
      <c r="A1379" s="66"/>
      <c r="B1379" s="64" t="str">
        <f>(IF(AND(ISBLANK(A1379)),"",VLOOKUP($A1379,Student_Registration!$B$5:$H$2000,2,0)))</f>
        <v/>
      </c>
      <c r="C1379" s="63" t="str">
        <f>IF(AND(ISBLANK(A1379)),"",VLOOKUP($A1379,Student_Registration!$B$5:$H$2000,3,0))</f>
        <v/>
      </c>
      <c r="D1379" s="65" t="str">
        <f>IF(AND(ISBLANK(A1379)),"",VLOOKUP($A1379,Student_Registration!$B$5:$H$2000,6,0))</f>
        <v/>
      </c>
      <c r="E1379" s="57" t="str">
        <f>IF(AND(ISBLANK(A1379)),"",VLOOKUP($A1379,Student_Registration!$B$5:$H$2000,4,0))</f>
        <v/>
      </c>
      <c r="F1379" s="63" t="str">
        <f>IF(AND(ISBLANK(A1379)),"",VLOOKUP($A1379,Student_Registration!$B$5:$H$2000,7,0))</f>
        <v/>
      </c>
      <c r="G1379" s="63" t="str">
        <f>IF(AND(ISBLANK(A1379)),"",VLOOKUP(A1379,Student_Registration!$B$5:$H$2000,7,0)-SUMIF($A$5:A1379,A1379,$H$5:$H$5))</f>
        <v/>
      </c>
      <c r="H1379" s="60"/>
      <c r="I1379" s="60"/>
      <c r="J1379" s="60"/>
      <c r="K1379" s="60"/>
      <c r="L1379" s="62"/>
    </row>
    <row r="1380" spans="1:12" s="41" customFormat="1">
      <c r="A1380" s="66"/>
      <c r="B1380" s="64" t="str">
        <f>(IF(AND(ISBLANK(A1380)),"",VLOOKUP($A1380,Student_Registration!$B$5:$H$2000,2,0)))</f>
        <v/>
      </c>
      <c r="C1380" s="63" t="str">
        <f>IF(AND(ISBLANK(A1380)),"",VLOOKUP($A1380,Student_Registration!$B$5:$H$2000,3,0))</f>
        <v/>
      </c>
      <c r="D1380" s="65" t="str">
        <f>IF(AND(ISBLANK(A1380)),"",VLOOKUP($A1380,Student_Registration!$B$5:$H$2000,6,0))</f>
        <v/>
      </c>
      <c r="E1380" s="57" t="str">
        <f>IF(AND(ISBLANK(A1380)),"",VLOOKUP($A1380,Student_Registration!$B$5:$H$2000,4,0))</f>
        <v/>
      </c>
      <c r="F1380" s="63" t="str">
        <f>IF(AND(ISBLANK(A1380)),"",VLOOKUP($A1380,Student_Registration!$B$5:$H$2000,7,0))</f>
        <v/>
      </c>
      <c r="G1380" s="63" t="str">
        <f>IF(AND(ISBLANK(A1380)),"",VLOOKUP(A1380,Student_Registration!$B$5:$H$2000,7,0)-SUMIF($A$5:A1380,A1380,$H$5:$H$5))</f>
        <v/>
      </c>
      <c r="H1380" s="60"/>
      <c r="I1380" s="60"/>
      <c r="J1380" s="60"/>
      <c r="K1380" s="60"/>
      <c r="L1380" s="62"/>
    </row>
    <row r="1381" spans="1:12" s="41" customFormat="1">
      <c r="A1381" s="66"/>
      <c r="B1381" s="64" t="str">
        <f>(IF(AND(ISBLANK(A1381)),"",VLOOKUP($A1381,Student_Registration!$B$5:$H$2000,2,0)))</f>
        <v/>
      </c>
      <c r="C1381" s="63" t="str">
        <f>IF(AND(ISBLANK(A1381)),"",VLOOKUP($A1381,Student_Registration!$B$5:$H$2000,3,0))</f>
        <v/>
      </c>
      <c r="D1381" s="65" t="str">
        <f>IF(AND(ISBLANK(A1381)),"",VLOOKUP($A1381,Student_Registration!$B$5:$H$2000,6,0))</f>
        <v/>
      </c>
      <c r="E1381" s="57" t="str">
        <f>IF(AND(ISBLANK(A1381)),"",VLOOKUP($A1381,Student_Registration!$B$5:$H$2000,4,0))</f>
        <v/>
      </c>
      <c r="F1381" s="63" t="str">
        <f>IF(AND(ISBLANK(A1381)),"",VLOOKUP($A1381,Student_Registration!$B$5:$H$2000,7,0))</f>
        <v/>
      </c>
      <c r="G1381" s="63" t="str">
        <f>IF(AND(ISBLANK(A1381)),"",VLOOKUP(A1381,Student_Registration!$B$5:$H$2000,7,0)-SUMIF($A$5:A1381,A1381,$H$5:$H$5))</f>
        <v/>
      </c>
      <c r="H1381" s="60"/>
      <c r="I1381" s="60"/>
      <c r="J1381" s="60"/>
      <c r="K1381" s="60"/>
      <c r="L1381" s="62"/>
    </row>
    <row r="1382" spans="1:12" s="41" customFormat="1">
      <c r="A1382" s="66"/>
      <c r="B1382" s="64" t="str">
        <f>(IF(AND(ISBLANK(A1382)),"",VLOOKUP($A1382,Student_Registration!$B$5:$H$2000,2,0)))</f>
        <v/>
      </c>
      <c r="C1382" s="63" t="str">
        <f>IF(AND(ISBLANK(A1382)),"",VLOOKUP($A1382,Student_Registration!$B$5:$H$2000,3,0))</f>
        <v/>
      </c>
      <c r="D1382" s="65" t="str">
        <f>IF(AND(ISBLANK(A1382)),"",VLOOKUP($A1382,Student_Registration!$B$5:$H$2000,6,0))</f>
        <v/>
      </c>
      <c r="E1382" s="57" t="str">
        <f>IF(AND(ISBLANK(A1382)),"",VLOOKUP($A1382,Student_Registration!$B$5:$H$2000,4,0))</f>
        <v/>
      </c>
      <c r="F1382" s="63" t="str">
        <f>IF(AND(ISBLANK(A1382)),"",VLOOKUP($A1382,Student_Registration!$B$5:$H$2000,7,0))</f>
        <v/>
      </c>
      <c r="G1382" s="63" t="str">
        <f>IF(AND(ISBLANK(A1382)),"",VLOOKUP(A1382,Student_Registration!$B$5:$H$2000,7,0)-SUMIF($A$5:A1382,A1382,$H$5:$H$5))</f>
        <v/>
      </c>
      <c r="H1382" s="60"/>
      <c r="I1382" s="60"/>
      <c r="J1382" s="60"/>
      <c r="K1382" s="60"/>
      <c r="L1382" s="62"/>
    </row>
    <row r="1383" spans="1:12" s="41" customFormat="1">
      <c r="A1383" s="66"/>
      <c r="B1383" s="64" t="str">
        <f>(IF(AND(ISBLANK(A1383)),"",VLOOKUP($A1383,Student_Registration!$B$5:$H$2000,2,0)))</f>
        <v/>
      </c>
      <c r="C1383" s="63" t="str">
        <f>IF(AND(ISBLANK(A1383)),"",VLOOKUP($A1383,Student_Registration!$B$5:$H$2000,3,0))</f>
        <v/>
      </c>
      <c r="D1383" s="65" t="str">
        <f>IF(AND(ISBLANK(A1383)),"",VLOOKUP($A1383,Student_Registration!$B$5:$H$2000,6,0))</f>
        <v/>
      </c>
      <c r="E1383" s="57" t="str">
        <f>IF(AND(ISBLANK(A1383)),"",VLOOKUP($A1383,Student_Registration!$B$5:$H$2000,4,0))</f>
        <v/>
      </c>
      <c r="F1383" s="63" t="str">
        <f>IF(AND(ISBLANK(A1383)),"",VLOOKUP($A1383,Student_Registration!$B$5:$H$2000,7,0))</f>
        <v/>
      </c>
      <c r="G1383" s="63" t="str">
        <f>IF(AND(ISBLANK(A1383)),"",VLOOKUP(A1383,Student_Registration!$B$5:$H$2000,7,0)-SUMIF($A$5:A1383,A1383,$H$5:$H$5))</f>
        <v/>
      </c>
      <c r="H1383" s="60"/>
      <c r="I1383" s="60"/>
      <c r="J1383" s="60"/>
      <c r="K1383" s="60"/>
      <c r="L1383" s="62"/>
    </row>
    <row r="1384" spans="1:12" s="41" customFormat="1">
      <c r="A1384" s="66"/>
      <c r="B1384" s="64" t="str">
        <f>(IF(AND(ISBLANK(A1384)),"",VLOOKUP($A1384,Student_Registration!$B$5:$H$2000,2,0)))</f>
        <v/>
      </c>
      <c r="C1384" s="63" t="str">
        <f>IF(AND(ISBLANK(A1384)),"",VLOOKUP($A1384,Student_Registration!$B$5:$H$2000,3,0))</f>
        <v/>
      </c>
      <c r="D1384" s="65" t="str">
        <f>IF(AND(ISBLANK(A1384)),"",VLOOKUP($A1384,Student_Registration!$B$5:$H$2000,6,0))</f>
        <v/>
      </c>
      <c r="E1384" s="57" t="str">
        <f>IF(AND(ISBLANK(A1384)),"",VLOOKUP($A1384,Student_Registration!$B$5:$H$2000,4,0))</f>
        <v/>
      </c>
      <c r="F1384" s="63" t="str">
        <f>IF(AND(ISBLANK(A1384)),"",VLOOKUP($A1384,Student_Registration!$B$5:$H$2000,7,0))</f>
        <v/>
      </c>
      <c r="G1384" s="63" t="str">
        <f>IF(AND(ISBLANK(A1384)),"",VLOOKUP(A1384,Student_Registration!$B$5:$H$2000,7,0)-SUMIF($A$5:A1384,A1384,$H$5:$H$5))</f>
        <v/>
      </c>
      <c r="H1384" s="60"/>
      <c r="I1384" s="60"/>
      <c r="J1384" s="60"/>
      <c r="K1384" s="60"/>
      <c r="L1384" s="62"/>
    </row>
    <row r="1385" spans="1:12" s="41" customFormat="1">
      <c r="A1385" s="66"/>
      <c r="B1385" s="64" t="str">
        <f>(IF(AND(ISBLANK(A1385)),"",VLOOKUP($A1385,Student_Registration!$B$5:$H$2000,2,0)))</f>
        <v/>
      </c>
      <c r="C1385" s="63" t="str">
        <f>IF(AND(ISBLANK(A1385)),"",VLOOKUP($A1385,Student_Registration!$B$5:$H$2000,3,0))</f>
        <v/>
      </c>
      <c r="D1385" s="65" t="str">
        <f>IF(AND(ISBLANK(A1385)),"",VLOOKUP($A1385,Student_Registration!$B$5:$H$2000,6,0))</f>
        <v/>
      </c>
      <c r="E1385" s="57" t="str">
        <f>IF(AND(ISBLANK(A1385)),"",VLOOKUP($A1385,Student_Registration!$B$5:$H$2000,4,0))</f>
        <v/>
      </c>
      <c r="F1385" s="63" t="str">
        <f>IF(AND(ISBLANK(A1385)),"",VLOOKUP($A1385,Student_Registration!$B$5:$H$2000,7,0))</f>
        <v/>
      </c>
      <c r="G1385" s="63" t="str">
        <f>IF(AND(ISBLANK(A1385)),"",VLOOKUP(A1385,Student_Registration!$B$5:$H$2000,7,0)-SUMIF($A$5:A1385,A1385,$H$5:$H$5))</f>
        <v/>
      </c>
      <c r="H1385" s="60"/>
      <c r="I1385" s="60"/>
      <c r="J1385" s="60"/>
      <c r="K1385" s="60"/>
      <c r="L1385" s="62"/>
    </row>
    <row r="1386" spans="1:12" s="41" customFormat="1">
      <c r="A1386" s="66"/>
      <c r="B1386" s="64" t="str">
        <f>(IF(AND(ISBLANK(A1386)),"",VLOOKUP($A1386,Student_Registration!$B$5:$H$2000,2,0)))</f>
        <v/>
      </c>
      <c r="C1386" s="63" t="str">
        <f>IF(AND(ISBLANK(A1386)),"",VLOOKUP($A1386,Student_Registration!$B$5:$H$2000,3,0))</f>
        <v/>
      </c>
      <c r="D1386" s="65" t="str">
        <f>IF(AND(ISBLANK(A1386)),"",VLOOKUP($A1386,Student_Registration!$B$5:$H$2000,6,0))</f>
        <v/>
      </c>
      <c r="E1386" s="57" t="str">
        <f>IF(AND(ISBLANK(A1386)),"",VLOOKUP($A1386,Student_Registration!$B$5:$H$2000,4,0))</f>
        <v/>
      </c>
      <c r="F1386" s="63" t="str">
        <f>IF(AND(ISBLANK(A1386)),"",VLOOKUP($A1386,Student_Registration!$B$5:$H$2000,7,0))</f>
        <v/>
      </c>
      <c r="G1386" s="63" t="str">
        <f>IF(AND(ISBLANK(A1386)),"",VLOOKUP(A1386,Student_Registration!$B$5:$H$2000,7,0)-SUMIF($A$5:A1386,A1386,$H$5:$H$5))</f>
        <v/>
      </c>
      <c r="H1386" s="60"/>
      <c r="I1386" s="60"/>
      <c r="J1386" s="60"/>
      <c r="K1386" s="60"/>
      <c r="L1386" s="62"/>
    </row>
    <row r="1387" spans="1:12" s="41" customFormat="1">
      <c r="A1387" s="66"/>
      <c r="B1387" s="64" t="str">
        <f>(IF(AND(ISBLANK(A1387)),"",VLOOKUP($A1387,Student_Registration!$B$5:$H$2000,2,0)))</f>
        <v/>
      </c>
      <c r="C1387" s="63" t="str">
        <f>IF(AND(ISBLANK(A1387)),"",VLOOKUP($A1387,Student_Registration!$B$5:$H$2000,3,0))</f>
        <v/>
      </c>
      <c r="D1387" s="65" t="str">
        <f>IF(AND(ISBLANK(A1387)),"",VLOOKUP($A1387,Student_Registration!$B$5:$H$2000,6,0))</f>
        <v/>
      </c>
      <c r="E1387" s="57" t="str">
        <f>IF(AND(ISBLANK(A1387)),"",VLOOKUP($A1387,Student_Registration!$B$5:$H$2000,4,0))</f>
        <v/>
      </c>
      <c r="F1387" s="63" t="str">
        <f>IF(AND(ISBLANK(A1387)),"",VLOOKUP($A1387,Student_Registration!$B$5:$H$2000,7,0))</f>
        <v/>
      </c>
      <c r="G1387" s="63" t="str">
        <f>IF(AND(ISBLANK(A1387)),"",VLOOKUP(A1387,Student_Registration!$B$5:$H$2000,7,0)-SUMIF($A$5:A1387,A1387,$H$5:$H$5))</f>
        <v/>
      </c>
      <c r="H1387" s="60"/>
      <c r="I1387" s="60"/>
      <c r="J1387" s="60"/>
      <c r="K1387" s="60"/>
      <c r="L1387" s="62"/>
    </row>
    <row r="1388" spans="1:12" s="41" customFormat="1">
      <c r="A1388" s="66"/>
      <c r="B1388" s="64" t="str">
        <f>(IF(AND(ISBLANK(A1388)),"",VLOOKUP($A1388,Student_Registration!$B$5:$H$2000,2,0)))</f>
        <v/>
      </c>
      <c r="C1388" s="63" t="str">
        <f>IF(AND(ISBLANK(A1388)),"",VLOOKUP($A1388,Student_Registration!$B$5:$H$2000,3,0))</f>
        <v/>
      </c>
      <c r="D1388" s="65" t="str">
        <f>IF(AND(ISBLANK(A1388)),"",VLOOKUP($A1388,Student_Registration!$B$5:$H$2000,6,0))</f>
        <v/>
      </c>
      <c r="E1388" s="57" t="str">
        <f>IF(AND(ISBLANK(A1388)),"",VLOOKUP($A1388,Student_Registration!$B$5:$H$2000,4,0))</f>
        <v/>
      </c>
      <c r="F1388" s="63" t="str">
        <f>IF(AND(ISBLANK(A1388)),"",VLOOKUP($A1388,Student_Registration!$B$5:$H$2000,7,0))</f>
        <v/>
      </c>
      <c r="G1388" s="63" t="str">
        <f>IF(AND(ISBLANK(A1388)),"",VLOOKUP(A1388,Student_Registration!$B$5:$H$2000,7,0)-SUMIF($A$5:A1388,A1388,$H$5:$H$5))</f>
        <v/>
      </c>
      <c r="H1388" s="60"/>
      <c r="I1388" s="60"/>
      <c r="J1388" s="60"/>
      <c r="K1388" s="60"/>
      <c r="L1388" s="62"/>
    </row>
    <row r="1389" spans="1:12" s="41" customFormat="1">
      <c r="A1389" s="66"/>
      <c r="B1389" s="64" t="str">
        <f>(IF(AND(ISBLANK(A1389)),"",VLOOKUP($A1389,Student_Registration!$B$5:$H$2000,2,0)))</f>
        <v/>
      </c>
      <c r="C1389" s="63" t="str">
        <f>IF(AND(ISBLANK(A1389)),"",VLOOKUP($A1389,Student_Registration!$B$5:$H$2000,3,0))</f>
        <v/>
      </c>
      <c r="D1389" s="65" t="str">
        <f>IF(AND(ISBLANK(A1389)),"",VLOOKUP($A1389,Student_Registration!$B$5:$H$2000,6,0))</f>
        <v/>
      </c>
      <c r="E1389" s="57" t="str">
        <f>IF(AND(ISBLANK(A1389)),"",VLOOKUP($A1389,Student_Registration!$B$5:$H$2000,4,0))</f>
        <v/>
      </c>
      <c r="F1389" s="63" t="str">
        <f>IF(AND(ISBLANK(A1389)),"",VLOOKUP($A1389,Student_Registration!$B$5:$H$2000,7,0))</f>
        <v/>
      </c>
      <c r="G1389" s="63" t="str">
        <f>IF(AND(ISBLANK(A1389)),"",VLOOKUP(A1389,Student_Registration!$B$5:$H$2000,7,0)-SUMIF($A$5:A1389,A1389,$H$5:$H$5))</f>
        <v/>
      </c>
      <c r="H1389" s="60"/>
      <c r="I1389" s="60"/>
      <c r="J1389" s="60"/>
      <c r="K1389" s="60"/>
      <c r="L1389" s="62"/>
    </row>
    <row r="1390" spans="1:12" s="41" customFormat="1">
      <c r="A1390" s="66"/>
      <c r="B1390" s="64" t="str">
        <f>(IF(AND(ISBLANK(A1390)),"",VLOOKUP($A1390,Student_Registration!$B$5:$H$2000,2,0)))</f>
        <v/>
      </c>
      <c r="C1390" s="63" t="str">
        <f>IF(AND(ISBLANK(A1390)),"",VLOOKUP($A1390,Student_Registration!$B$5:$H$2000,3,0))</f>
        <v/>
      </c>
      <c r="D1390" s="65" t="str">
        <f>IF(AND(ISBLANK(A1390)),"",VLOOKUP($A1390,Student_Registration!$B$5:$H$2000,6,0))</f>
        <v/>
      </c>
      <c r="E1390" s="57" t="str">
        <f>IF(AND(ISBLANK(A1390)),"",VLOOKUP($A1390,Student_Registration!$B$5:$H$2000,4,0))</f>
        <v/>
      </c>
      <c r="F1390" s="63" t="str">
        <f>IF(AND(ISBLANK(A1390)),"",VLOOKUP($A1390,Student_Registration!$B$5:$H$2000,7,0))</f>
        <v/>
      </c>
      <c r="G1390" s="63" t="str">
        <f>IF(AND(ISBLANK(A1390)),"",VLOOKUP(A1390,Student_Registration!$B$5:$H$2000,7,0)-SUMIF($A$5:A1390,A1390,$H$5:$H$5))</f>
        <v/>
      </c>
      <c r="H1390" s="60"/>
      <c r="I1390" s="60"/>
      <c r="J1390" s="60"/>
      <c r="K1390" s="60"/>
      <c r="L1390" s="62"/>
    </row>
    <row r="1391" spans="1:12" s="41" customFormat="1">
      <c r="A1391" s="66"/>
      <c r="B1391" s="64" t="str">
        <f>(IF(AND(ISBLANK(A1391)),"",VLOOKUP($A1391,Student_Registration!$B$5:$H$2000,2,0)))</f>
        <v/>
      </c>
      <c r="C1391" s="63" t="str">
        <f>IF(AND(ISBLANK(A1391)),"",VLOOKUP($A1391,Student_Registration!$B$5:$H$2000,3,0))</f>
        <v/>
      </c>
      <c r="D1391" s="65" t="str">
        <f>IF(AND(ISBLANK(A1391)),"",VLOOKUP($A1391,Student_Registration!$B$5:$H$2000,6,0))</f>
        <v/>
      </c>
      <c r="E1391" s="57" t="str">
        <f>IF(AND(ISBLANK(A1391)),"",VLOOKUP($A1391,Student_Registration!$B$5:$H$2000,4,0))</f>
        <v/>
      </c>
      <c r="F1391" s="63" t="str">
        <f>IF(AND(ISBLANK(A1391)),"",VLOOKUP($A1391,Student_Registration!$B$5:$H$2000,7,0))</f>
        <v/>
      </c>
      <c r="G1391" s="63" t="str">
        <f>IF(AND(ISBLANK(A1391)),"",VLOOKUP(A1391,Student_Registration!$B$5:$H$2000,7,0)-SUMIF($A$5:A1391,A1391,$H$5:$H$5))</f>
        <v/>
      </c>
      <c r="H1391" s="60"/>
      <c r="I1391" s="60"/>
      <c r="J1391" s="60"/>
      <c r="K1391" s="60"/>
      <c r="L1391" s="62"/>
    </row>
    <row r="1392" spans="1:12" s="41" customFormat="1">
      <c r="A1392" s="66"/>
      <c r="B1392" s="64" t="str">
        <f>(IF(AND(ISBLANK(A1392)),"",VLOOKUP($A1392,Student_Registration!$B$5:$H$2000,2,0)))</f>
        <v/>
      </c>
      <c r="C1392" s="63" t="str">
        <f>IF(AND(ISBLANK(A1392)),"",VLOOKUP($A1392,Student_Registration!$B$5:$H$2000,3,0))</f>
        <v/>
      </c>
      <c r="D1392" s="65" t="str">
        <f>IF(AND(ISBLANK(A1392)),"",VLOOKUP($A1392,Student_Registration!$B$5:$H$2000,6,0))</f>
        <v/>
      </c>
      <c r="E1392" s="57" t="str">
        <f>IF(AND(ISBLANK(A1392)),"",VLOOKUP($A1392,Student_Registration!$B$5:$H$2000,4,0))</f>
        <v/>
      </c>
      <c r="F1392" s="63" t="str">
        <f>IF(AND(ISBLANK(A1392)),"",VLOOKUP($A1392,Student_Registration!$B$5:$H$2000,7,0))</f>
        <v/>
      </c>
      <c r="G1392" s="63" t="str">
        <f>IF(AND(ISBLANK(A1392)),"",VLOOKUP(A1392,Student_Registration!$B$5:$H$2000,7,0)-SUMIF($A$5:A1392,A1392,$H$5:$H$5))</f>
        <v/>
      </c>
      <c r="H1392" s="60"/>
      <c r="I1392" s="60"/>
      <c r="J1392" s="60"/>
      <c r="K1392" s="60"/>
      <c r="L1392" s="62"/>
    </row>
    <row r="1393" spans="1:12" s="41" customFormat="1">
      <c r="A1393" s="66"/>
      <c r="B1393" s="64" t="str">
        <f>(IF(AND(ISBLANK(A1393)),"",VLOOKUP($A1393,Student_Registration!$B$5:$H$2000,2,0)))</f>
        <v/>
      </c>
      <c r="C1393" s="63" t="str">
        <f>IF(AND(ISBLANK(A1393)),"",VLOOKUP($A1393,Student_Registration!$B$5:$H$2000,3,0))</f>
        <v/>
      </c>
      <c r="D1393" s="65" t="str">
        <f>IF(AND(ISBLANK(A1393)),"",VLOOKUP($A1393,Student_Registration!$B$5:$H$2000,6,0))</f>
        <v/>
      </c>
      <c r="E1393" s="57" t="str">
        <f>IF(AND(ISBLANK(A1393)),"",VLOOKUP($A1393,Student_Registration!$B$5:$H$2000,4,0))</f>
        <v/>
      </c>
      <c r="F1393" s="63" t="str">
        <f>IF(AND(ISBLANK(A1393)),"",VLOOKUP($A1393,Student_Registration!$B$5:$H$2000,7,0))</f>
        <v/>
      </c>
      <c r="G1393" s="63" t="str">
        <f>IF(AND(ISBLANK(A1393)),"",VLOOKUP(A1393,Student_Registration!$B$5:$H$2000,7,0)-SUMIF($A$5:A1393,A1393,$H$5:$H$5))</f>
        <v/>
      </c>
      <c r="H1393" s="60"/>
      <c r="I1393" s="60"/>
      <c r="J1393" s="60"/>
      <c r="K1393" s="60"/>
      <c r="L1393" s="62"/>
    </row>
    <row r="1394" spans="1:12" s="41" customFormat="1">
      <c r="A1394" s="66"/>
      <c r="B1394" s="64" t="str">
        <f>(IF(AND(ISBLANK(A1394)),"",VLOOKUP($A1394,Student_Registration!$B$5:$H$2000,2,0)))</f>
        <v/>
      </c>
      <c r="C1394" s="63" t="str">
        <f>IF(AND(ISBLANK(A1394)),"",VLOOKUP($A1394,Student_Registration!$B$5:$H$2000,3,0))</f>
        <v/>
      </c>
      <c r="D1394" s="65" t="str">
        <f>IF(AND(ISBLANK(A1394)),"",VLOOKUP($A1394,Student_Registration!$B$5:$H$2000,6,0))</f>
        <v/>
      </c>
      <c r="E1394" s="57" t="str">
        <f>IF(AND(ISBLANK(A1394)),"",VLOOKUP($A1394,Student_Registration!$B$5:$H$2000,4,0))</f>
        <v/>
      </c>
      <c r="F1394" s="63" t="str">
        <f>IF(AND(ISBLANK(A1394)),"",VLOOKUP($A1394,Student_Registration!$B$5:$H$2000,7,0))</f>
        <v/>
      </c>
      <c r="G1394" s="63" t="str">
        <f>IF(AND(ISBLANK(A1394)),"",VLOOKUP(A1394,Student_Registration!$B$5:$H$2000,7,0)-SUMIF($A$5:A1394,A1394,$H$5:$H$5))</f>
        <v/>
      </c>
      <c r="H1394" s="60"/>
      <c r="I1394" s="60"/>
      <c r="J1394" s="60"/>
      <c r="K1394" s="60"/>
      <c r="L1394" s="62"/>
    </row>
    <row r="1395" spans="1:12" s="41" customFormat="1">
      <c r="A1395" s="66"/>
      <c r="B1395" s="64" t="str">
        <f>(IF(AND(ISBLANK(A1395)),"",VLOOKUP($A1395,Student_Registration!$B$5:$H$2000,2,0)))</f>
        <v/>
      </c>
      <c r="C1395" s="63" t="str">
        <f>IF(AND(ISBLANK(A1395)),"",VLOOKUP($A1395,Student_Registration!$B$5:$H$2000,3,0))</f>
        <v/>
      </c>
      <c r="D1395" s="65" t="str">
        <f>IF(AND(ISBLANK(A1395)),"",VLOOKUP($A1395,Student_Registration!$B$5:$H$2000,6,0))</f>
        <v/>
      </c>
      <c r="E1395" s="57" t="str">
        <f>IF(AND(ISBLANK(A1395)),"",VLOOKUP($A1395,Student_Registration!$B$5:$H$2000,4,0))</f>
        <v/>
      </c>
      <c r="F1395" s="63" t="str">
        <f>IF(AND(ISBLANK(A1395)),"",VLOOKUP($A1395,Student_Registration!$B$5:$H$2000,7,0))</f>
        <v/>
      </c>
      <c r="G1395" s="63" t="str">
        <f>IF(AND(ISBLANK(A1395)),"",VLOOKUP(A1395,Student_Registration!$B$5:$H$2000,7,0)-SUMIF($A$5:A1395,A1395,$H$5:$H$5))</f>
        <v/>
      </c>
      <c r="H1395" s="60"/>
      <c r="I1395" s="60"/>
      <c r="J1395" s="60"/>
      <c r="K1395" s="60"/>
      <c r="L1395" s="62"/>
    </row>
    <row r="1396" spans="1:12" s="41" customFormat="1">
      <c r="A1396" s="66"/>
      <c r="B1396" s="64" t="str">
        <f>(IF(AND(ISBLANK(A1396)),"",VLOOKUP($A1396,Student_Registration!$B$5:$H$2000,2,0)))</f>
        <v/>
      </c>
      <c r="C1396" s="63" t="str">
        <f>IF(AND(ISBLANK(A1396)),"",VLOOKUP($A1396,Student_Registration!$B$5:$H$2000,3,0))</f>
        <v/>
      </c>
      <c r="D1396" s="65" t="str">
        <f>IF(AND(ISBLANK(A1396)),"",VLOOKUP($A1396,Student_Registration!$B$5:$H$2000,6,0))</f>
        <v/>
      </c>
      <c r="E1396" s="57" t="str">
        <f>IF(AND(ISBLANK(A1396)),"",VLOOKUP($A1396,Student_Registration!$B$5:$H$2000,4,0))</f>
        <v/>
      </c>
      <c r="F1396" s="63" t="str">
        <f>IF(AND(ISBLANK(A1396)),"",VLOOKUP($A1396,Student_Registration!$B$5:$H$2000,7,0))</f>
        <v/>
      </c>
      <c r="G1396" s="63" t="str">
        <f>IF(AND(ISBLANK(A1396)),"",VLOOKUP(A1396,Student_Registration!$B$5:$H$2000,7,0)-SUMIF($A$5:A1396,A1396,$H$5:$H$5))</f>
        <v/>
      </c>
      <c r="H1396" s="60"/>
      <c r="I1396" s="60"/>
      <c r="J1396" s="60"/>
      <c r="K1396" s="60"/>
      <c r="L1396" s="62"/>
    </row>
    <row r="1397" spans="1:12" s="41" customFormat="1">
      <c r="A1397" s="66"/>
      <c r="B1397" s="64" t="str">
        <f>(IF(AND(ISBLANK(A1397)),"",VLOOKUP($A1397,Student_Registration!$B$5:$H$2000,2,0)))</f>
        <v/>
      </c>
      <c r="C1397" s="63" t="str">
        <f>IF(AND(ISBLANK(A1397)),"",VLOOKUP($A1397,Student_Registration!$B$5:$H$2000,3,0))</f>
        <v/>
      </c>
      <c r="D1397" s="65" t="str">
        <f>IF(AND(ISBLANK(A1397)),"",VLOOKUP($A1397,Student_Registration!$B$5:$H$2000,6,0))</f>
        <v/>
      </c>
      <c r="E1397" s="57" t="str">
        <f>IF(AND(ISBLANK(A1397)),"",VLOOKUP($A1397,Student_Registration!$B$5:$H$2000,4,0))</f>
        <v/>
      </c>
      <c r="F1397" s="63" t="str">
        <f>IF(AND(ISBLANK(A1397)),"",VLOOKUP($A1397,Student_Registration!$B$5:$H$2000,7,0))</f>
        <v/>
      </c>
      <c r="G1397" s="63" t="str">
        <f>IF(AND(ISBLANK(A1397)),"",VLOOKUP(A1397,Student_Registration!$B$5:$H$2000,7,0)-SUMIF($A$5:A1397,A1397,$H$5:$H$5))</f>
        <v/>
      </c>
      <c r="H1397" s="60"/>
      <c r="I1397" s="60"/>
      <c r="J1397" s="60"/>
      <c r="K1397" s="60"/>
      <c r="L1397" s="62"/>
    </row>
    <row r="1398" spans="1:12" s="41" customFormat="1">
      <c r="A1398" s="66"/>
      <c r="B1398" s="64" t="str">
        <f>(IF(AND(ISBLANK(A1398)),"",VLOOKUP($A1398,Student_Registration!$B$5:$H$2000,2,0)))</f>
        <v/>
      </c>
      <c r="C1398" s="63" t="str">
        <f>IF(AND(ISBLANK(A1398)),"",VLOOKUP($A1398,Student_Registration!$B$5:$H$2000,3,0))</f>
        <v/>
      </c>
      <c r="D1398" s="65" t="str">
        <f>IF(AND(ISBLANK(A1398)),"",VLOOKUP($A1398,Student_Registration!$B$5:$H$2000,6,0))</f>
        <v/>
      </c>
      <c r="E1398" s="57" t="str">
        <f>IF(AND(ISBLANK(A1398)),"",VLOOKUP($A1398,Student_Registration!$B$5:$H$2000,4,0))</f>
        <v/>
      </c>
      <c r="F1398" s="63" t="str">
        <f>IF(AND(ISBLANK(A1398)),"",VLOOKUP($A1398,Student_Registration!$B$5:$H$2000,7,0))</f>
        <v/>
      </c>
      <c r="G1398" s="63" t="str">
        <f>IF(AND(ISBLANK(A1398)),"",VLOOKUP(A1398,Student_Registration!$B$5:$H$2000,7,0)-SUMIF($A$5:A1398,A1398,$H$5:$H$5))</f>
        <v/>
      </c>
      <c r="H1398" s="60"/>
      <c r="I1398" s="60"/>
      <c r="J1398" s="60"/>
      <c r="K1398" s="60"/>
      <c r="L1398" s="62"/>
    </row>
    <row r="1399" spans="1:12" s="41" customFormat="1">
      <c r="A1399" s="66"/>
      <c r="B1399" s="64" t="str">
        <f>(IF(AND(ISBLANK(A1399)),"",VLOOKUP($A1399,Student_Registration!$B$5:$H$2000,2,0)))</f>
        <v/>
      </c>
      <c r="C1399" s="63" t="str">
        <f>IF(AND(ISBLANK(A1399)),"",VLOOKUP($A1399,Student_Registration!$B$5:$H$2000,3,0))</f>
        <v/>
      </c>
      <c r="D1399" s="65" t="str">
        <f>IF(AND(ISBLANK(A1399)),"",VLOOKUP($A1399,Student_Registration!$B$5:$H$2000,6,0))</f>
        <v/>
      </c>
      <c r="E1399" s="57" t="str">
        <f>IF(AND(ISBLANK(A1399)),"",VLOOKUP($A1399,Student_Registration!$B$5:$H$2000,4,0))</f>
        <v/>
      </c>
      <c r="F1399" s="63" t="str">
        <f>IF(AND(ISBLANK(A1399)),"",VLOOKUP($A1399,Student_Registration!$B$5:$H$2000,7,0))</f>
        <v/>
      </c>
      <c r="G1399" s="63" t="str">
        <f>IF(AND(ISBLANK(A1399)),"",VLOOKUP(A1399,Student_Registration!$B$5:$H$2000,7,0)-SUMIF($A$5:A1399,A1399,$H$5:$H$5))</f>
        <v/>
      </c>
      <c r="H1399" s="60"/>
      <c r="I1399" s="60"/>
      <c r="J1399" s="60"/>
      <c r="K1399" s="60"/>
      <c r="L1399" s="62"/>
    </row>
    <row r="1400" spans="1:12" s="41" customFormat="1">
      <c r="A1400" s="66"/>
      <c r="B1400" s="64" t="str">
        <f>(IF(AND(ISBLANK(A1400)),"",VLOOKUP($A1400,Student_Registration!$B$5:$H$2000,2,0)))</f>
        <v/>
      </c>
      <c r="C1400" s="63" t="str">
        <f>IF(AND(ISBLANK(A1400)),"",VLOOKUP($A1400,Student_Registration!$B$5:$H$2000,3,0))</f>
        <v/>
      </c>
      <c r="D1400" s="65" t="str">
        <f>IF(AND(ISBLANK(A1400)),"",VLOOKUP($A1400,Student_Registration!$B$5:$H$2000,6,0))</f>
        <v/>
      </c>
      <c r="E1400" s="57" t="str">
        <f>IF(AND(ISBLANK(A1400)),"",VLOOKUP($A1400,Student_Registration!$B$5:$H$2000,4,0))</f>
        <v/>
      </c>
      <c r="F1400" s="63" t="str">
        <f>IF(AND(ISBLANK(A1400)),"",VLOOKUP($A1400,Student_Registration!$B$5:$H$2000,7,0))</f>
        <v/>
      </c>
      <c r="G1400" s="63" t="str">
        <f>IF(AND(ISBLANK(A1400)),"",VLOOKUP(A1400,Student_Registration!$B$5:$H$2000,7,0)-SUMIF($A$5:A1400,A1400,$H$5:$H$5))</f>
        <v/>
      </c>
      <c r="H1400" s="60"/>
      <c r="I1400" s="60"/>
      <c r="J1400" s="60"/>
      <c r="K1400" s="60"/>
      <c r="L1400" s="62"/>
    </row>
    <row r="1401" spans="1:12" s="41" customFormat="1">
      <c r="A1401" s="66"/>
      <c r="B1401" s="64" t="str">
        <f>(IF(AND(ISBLANK(A1401)),"",VLOOKUP($A1401,Student_Registration!$B$5:$H$2000,2,0)))</f>
        <v/>
      </c>
      <c r="C1401" s="63" t="str">
        <f>IF(AND(ISBLANK(A1401)),"",VLOOKUP($A1401,Student_Registration!$B$5:$H$2000,3,0))</f>
        <v/>
      </c>
      <c r="D1401" s="65" t="str">
        <f>IF(AND(ISBLANK(A1401)),"",VLOOKUP($A1401,Student_Registration!$B$5:$H$2000,6,0))</f>
        <v/>
      </c>
      <c r="E1401" s="57" t="str">
        <f>IF(AND(ISBLANK(A1401)),"",VLOOKUP($A1401,Student_Registration!$B$5:$H$2000,4,0))</f>
        <v/>
      </c>
      <c r="F1401" s="63" t="str">
        <f>IF(AND(ISBLANK(A1401)),"",VLOOKUP($A1401,Student_Registration!$B$5:$H$2000,7,0))</f>
        <v/>
      </c>
      <c r="G1401" s="63" t="str">
        <f>IF(AND(ISBLANK(A1401)),"",VLOOKUP(A1401,Student_Registration!$B$5:$H$2000,7,0)-SUMIF($A$5:A1401,A1401,$H$5:$H$5))</f>
        <v/>
      </c>
      <c r="H1401" s="60"/>
      <c r="I1401" s="60"/>
      <c r="J1401" s="60"/>
      <c r="K1401" s="60"/>
      <c r="L1401" s="62"/>
    </row>
    <row r="1402" spans="1:12" s="41" customFormat="1">
      <c r="A1402" s="66"/>
      <c r="B1402" s="64" t="str">
        <f>(IF(AND(ISBLANK(A1402)),"",VLOOKUP($A1402,Student_Registration!$B$5:$H$2000,2,0)))</f>
        <v/>
      </c>
      <c r="C1402" s="63" t="str">
        <f>IF(AND(ISBLANK(A1402)),"",VLOOKUP($A1402,Student_Registration!$B$5:$H$2000,3,0))</f>
        <v/>
      </c>
      <c r="D1402" s="65" t="str">
        <f>IF(AND(ISBLANK(A1402)),"",VLOOKUP($A1402,Student_Registration!$B$5:$H$2000,6,0))</f>
        <v/>
      </c>
      <c r="E1402" s="57" t="str">
        <f>IF(AND(ISBLANK(A1402)),"",VLOOKUP($A1402,Student_Registration!$B$5:$H$2000,4,0))</f>
        <v/>
      </c>
      <c r="F1402" s="63" t="str">
        <f>IF(AND(ISBLANK(A1402)),"",VLOOKUP($A1402,Student_Registration!$B$5:$H$2000,7,0))</f>
        <v/>
      </c>
      <c r="G1402" s="63" t="str">
        <f>IF(AND(ISBLANK(A1402)),"",VLOOKUP(A1402,Student_Registration!$B$5:$H$2000,7,0)-SUMIF($A$5:A1402,A1402,$H$5:$H$5))</f>
        <v/>
      </c>
      <c r="H1402" s="60"/>
      <c r="I1402" s="60"/>
      <c r="J1402" s="60"/>
      <c r="K1402" s="60"/>
      <c r="L1402" s="62"/>
    </row>
    <row r="1403" spans="1:12" s="41" customFormat="1">
      <c r="A1403" s="66"/>
      <c r="B1403" s="64" t="str">
        <f>(IF(AND(ISBLANK(A1403)),"",VLOOKUP($A1403,Student_Registration!$B$5:$H$2000,2,0)))</f>
        <v/>
      </c>
      <c r="C1403" s="63" t="str">
        <f>IF(AND(ISBLANK(A1403)),"",VLOOKUP($A1403,Student_Registration!$B$5:$H$2000,3,0))</f>
        <v/>
      </c>
      <c r="D1403" s="65" t="str">
        <f>IF(AND(ISBLANK(A1403)),"",VLOOKUP($A1403,Student_Registration!$B$5:$H$2000,6,0))</f>
        <v/>
      </c>
      <c r="E1403" s="57" t="str">
        <f>IF(AND(ISBLANK(A1403)),"",VLOOKUP($A1403,Student_Registration!$B$5:$H$2000,4,0))</f>
        <v/>
      </c>
      <c r="F1403" s="63" t="str">
        <f>IF(AND(ISBLANK(A1403)),"",VLOOKUP($A1403,Student_Registration!$B$5:$H$2000,7,0))</f>
        <v/>
      </c>
      <c r="G1403" s="63" t="str">
        <f>IF(AND(ISBLANK(A1403)),"",VLOOKUP(A1403,Student_Registration!$B$5:$H$2000,7,0)-SUMIF($A$5:A1403,A1403,$H$5:$H$5))</f>
        <v/>
      </c>
      <c r="H1403" s="60"/>
      <c r="I1403" s="60"/>
      <c r="J1403" s="60"/>
      <c r="K1403" s="60"/>
      <c r="L1403" s="62"/>
    </row>
    <row r="1404" spans="1:12" s="41" customFormat="1">
      <c r="A1404" s="66"/>
      <c r="B1404" s="64" t="str">
        <f>(IF(AND(ISBLANK(A1404)),"",VLOOKUP($A1404,Student_Registration!$B$5:$H$2000,2,0)))</f>
        <v/>
      </c>
      <c r="C1404" s="63" t="str">
        <f>IF(AND(ISBLANK(A1404)),"",VLOOKUP($A1404,Student_Registration!$B$5:$H$2000,3,0))</f>
        <v/>
      </c>
      <c r="D1404" s="65" t="str">
        <f>IF(AND(ISBLANK(A1404)),"",VLOOKUP($A1404,Student_Registration!$B$5:$H$2000,6,0))</f>
        <v/>
      </c>
      <c r="E1404" s="57" t="str">
        <f>IF(AND(ISBLANK(A1404)),"",VLOOKUP($A1404,Student_Registration!$B$5:$H$2000,4,0))</f>
        <v/>
      </c>
      <c r="F1404" s="63" t="str">
        <f>IF(AND(ISBLANK(A1404)),"",VLOOKUP($A1404,Student_Registration!$B$5:$H$2000,7,0))</f>
        <v/>
      </c>
      <c r="G1404" s="63" t="str">
        <f>IF(AND(ISBLANK(A1404)),"",VLOOKUP(A1404,Student_Registration!$B$5:$H$2000,7,0)-SUMIF($A$5:A1404,A1404,$H$5:$H$5))</f>
        <v/>
      </c>
      <c r="H1404" s="60"/>
      <c r="I1404" s="60"/>
      <c r="J1404" s="60"/>
      <c r="K1404" s="60"/>
      <c r="L1404" s="62"/>
    </row>
    <row r="1405" spans="1:12" s="41" customFormat="1">
      <c r="A1405" s="66"/>
      <c r="B1405" s="64" t="str">
        <f>(IF(AND(ISBLANK(A1405)),"",VLOOKUP($A1405,Student_Registration!$B$5:$H$2000,2,0)))</f>
        <v/>
      </c>
      <c r="C1405" s="63" t="str">
        <f>IF(AND(ISBLANK(A1405)),"",VLOOKUP($A1405,Student_Registration!$B$5:$H$2000,3,0))</f>
        <v/>
      </c>
      <c r="D1405" s="65" t="str">
        <f>IF(AND(ISBLANK(A1405)),"",VLOOKUP($A1405,Student_Registration!$B$5:$H$2000,6,0))</f>
        <v/>
      </c>
      <c r="E1405" s="57" t="str">
        <f>IF(AND(ISBLANK(A1405)),"",VLOOKUP($A1405,Student_Registration!$B$5:$H$2000,4,0))</f>
        <v/>
      </c>
      <c r="F1405" s="63" t="str">
        <f>IF(AND(ISBLANK(A1405)),"",VLOOKUP($A1405,Student_Registration!$B$5:$H$2000,7,0))</f>
        <v/>
      </c>
      <c r="G1405" s="63" t="str">
        <f>IF(AND(ISBLANK(A1405)),"",VLOOKUP(A1405,Student_Registration!$B$5:$H$2000,7,0)-SUMIF($A$5:A1405,A1405,$H$5:$H$5))</f>
        <v/>
      </c>
      <c r="H1405" s="60"/>
      <c r="I1405" s="60"/>
      <c r="J1405" s="60"/>
      <c r="K1405" s="60"/>
      <c r="L1405" s="62"/>
    </row>
    <row r="1406" spans="1:12" s="41" customFormat="1">
      <c r="A1406" s="66"/>
      <c r="B1406" s="64" t="str">
        <f>(IF(AND(ISBLANK(A1406)),"",VLOOKUP($A1406,Student_Registration!$B$5:$H$2000,2,0)))</f>
        <v/>
      </c>
      <c r="C1406" s="63" t="str">
        <f>IF(AND(ISBLANK(A1406)),"",VLOOKUP($A1406,Student_Registration!$B$5:$H$2000,3,0))</f>
        <v/>
      </c>
      <c r="D1406" s="65" t="str">
        <f>IF(AND(ISBLANK(A1406)),"",VLOOKUP($A1406,Student_Registration!$B$5:$H$2000,6,0))</f>
        <v/>
      </c>
      <c r="E1406" s="57" t="str">
        <f>IF(AND(ISBLANK(A1406)),"",VLOOKUP($A1406,Student_Registration!$B$5:$H$2000,4,0))</f>
        <v/>
      </c>
      <c r="F1406" s="63" t="str">
        <f>IF(AND(ISBLANK(A1406)),"",VLOOKUP($A1406,Student_Registration!$B$5:$H$2000,7,0))</f>
        <v/>
      </c>
      <c r="G1406" s="63" t="str">
        <f>IF(AND(ISBLANK(A1406)),"",VLOOKUP(A1406,Student_Registration!$B$5:$H$2000,7,0)-SUMIF($A$5:A1406,A1406,$H$5:$H$5))</f>
        <v/>
      </c>
      <c r="H1406" s="60"/>
      <c r="I1406" s="60"/>
      <c r="J1406" s="60"/>
      <c r="K1406" s="60"/>
      <c r="L1406" s="62"/>
    </row>
    <row r="1407" spans="1:12" s="41" customFormat="1">
      <c r="A1407" s="66"/>
      <c r="B1407" s="64" t="str">
        <f>(IF(AND(ISBLANK(A1407)),"",VLOOKUP($A1407,Student_Registration!$B$5:$H$2000,2,0)))</f>
        <v/>
      </c>
      <c r="C1407" s="63" t="str">
        <f>IF(AND(ISBLANK(A1407)),"",VLOOKUP($A1407,Student_Registration!$B$5:$H$2000,3,0))</f>
        <v/>
      </c>
      <c r="D1407" s="65" t="str">
        <f>IF(AND(ISBLANK(A1407)),"",VLOOKUP($A1407,Student_Registration!$B$5:$H$2000,6,0))</f>
        <v/>
      </c>
      <c r="E1407" s="57" t="str">
        <f>IF(AND(ISBLANK(A1407)),"",VLOOKUP($A1407,Student_Registration!$B$5:$H$2000,4,0))</f>
        <v/>
      </c>
      <c r="F1407" s="63" t="str">
        <f>IF(AND(ISBLANK(A1407)),"",VLOOKUP($A1407,Student_Registration!$B$5:$H$2000,7,0))</f>
        <v/>
      </c>
      <c r="G1407" s="63" t="str">
        <f>IF(AND(ISBLANK(A1407)),"",VLOOKUP(A1407,Student_Registration!$B$5:$H$2000,7,0)-SUMIF($A$5:A1407,A1407,$H$5:$H$5))</f>
        <v/>
      </c>
      <c r="H1407" s="60"/>
      <c r="I1407" s="60"/>
      <c r="J1407" s="60"/>
      <c r="K1407" s="60"/>
      <c r="L1407" s="62"/>
    </row>
    <row r="1408" spans="1:12" s="41" customFormat="1">
      <c r="A1408" s="66"/>
      <c r="B1408" s="64" t="str">
        <f>(IF(AND(ISBLANK(A1408)),"",VLOOKUP($A1408,Student_Registration!$B$5:$H$2000,2,0)))</f>
        <v/>
      </c>
      <c r="C1408" s="63" t="str">
        <f>IF(AND(ISBLANK(A1408)),"",VLOOKUP($A1408,Student_Registration!$B$5:$H$2000,3,0))</f>
        <v/>
      </c>
      <c r="D1408" s="65" t="str">
        <f>IF(AND(ISBLANK(A1408)),"",VLOOKUP($A1408,Student_Registration!$B$5:$H$2000,6,0))</f>
        <v/>
      </c>
      <c r="E1408" s="57" t="str">
        <f>IF(AND(ISBLANK(A1408)),"",VLOOKUP($A1408,Student_Registration!$B$5:$H$2000,4,0))</f>
        <v/>
      </c>
      <c r="F1408" s="63" t="str">
        <f>IF(AND(ISBLANK(A1408)),"",VLOOKUP($A1408,Student_Registration!$B$5:$H$2000,7,0))</f>
        <v/>
      </c>
      <c r="G1408" s="63" t="str">
        <f>IF(AND(ISBLANK(A1408)),"",VLOOKUP(A1408,Student_Registration!$B$5:$H$2000,7,0)-SUMIF($A$5:A1408,A1408,$H$5:$H$5))</f>
        <v/>
      </c>
      <c r="H1408" s="60"/>
      <c r="I1408" s="60"/>
      <c r="J1408" s="60"/>
      <c r="K1408" s="60"/>
      <c r="L1408" s="62"/>
    </row>
    <row r="1409" spans="1:12" s="41" customFormat="1">
      <c r="A1409" s="66"/>
      <c r="B1409" s="64" t="str">
        <f>(IF(AND(ISBLANK(A1409)),"",VLOOKUP($A1409,Student_Registration!$B$5:$H$2000,2,0)))</f>
        <v/>
      </c>
      <c r="C1409" s="63" t="str">
        <f>IF(AND(ISBLANK(A1409)),"",VLOOKUP($A1409,Student_Registration!$B$5:$H$2000,3,0))</f>
        <v/>
      </c>
      <c r="D1409" s="65" t="str">
        <f>IF(AND(ISBLANK(A1409)),"",VLOOKUP($A1409,Student_Registration!$B$5:$H$2000,6,0))</f>
        <v/>
      </c>
      <c r="E1409" s="57" t="str">
        <f>IF(AND(ISBLANK(A1409)),"",VLOOKUP($A1409,Student_Registration!$B$5:$H$2000,4,0))</f>
        <v/>
      </c>
      <c r="F1409" s="63" t="str">
        <f>IF(AND(ISBLANK(A1409)),"",VLOOKUP($A1409,Student_Registration!$B$5:$H$2000,7,0))</f>
        <v/>
      </c>
      <c r="G1409" s="63" t="str">
        <f>IF(AND(ISBLANK(A1409)),"",VLOOKUP(A1409,Student_Registration!$B$5:$H$2000,7,0)-SUMIF($A$5:A1409,A1409,$H$5:$H$5))</f>
        <v/>
      </c>
      <c r="H1409" s="60"/>
      <c r="I1409" s="60"/>
      <c r="J1409" s="60"/>
      <c r="K1409" s="60"/>
      <c r="L1409" s="62"/>
    </row>
    <row r="1410" spans="1:12" s="41" customFormat="1">
      <c r="A1410" s="66"/>
      <c r="B1410" s="64" t="str">
        <f>(IF(AND(ISBLANK(A1410)),"",VLOOKUP($A1410,Student_Registration!$B$5:$H$2000,2,0)))</f>
        <v/>
      </c>
      <c r="C1410" s="63" t="str">
        <f>IF(AND(ISBLANK(A1410)),"",VLOOKUP($A1410,Student_Registration!$B$5:$H$2000,3,0))</f>
        <v/>
      </c>
      <c r="D1410" s="65" t="str">
        <f>IF(AND(ISBLANK(A1410)),"",VLOOKUP($A1410,Student_Registration!$B$5:$H$2000,6,0))</f>
        <v/>
      </c>
      <c r="E1410" s="57" t="str">
        <f>IF(AND(ISBLANK(A1410)),"",VLOOKUP($A1410,Student_Registration!$B$5:$H$2000,4,0))</f>
        <v/>
      </c>
      <c r="F1410" s="63" t="str">
        <f>IF(AND(ISBLANK(A1410)),"",VLOOKUP($A1410,Student_Registration!$B$5:$H$2000,7,0))</f>
        <v/>
      </c>
      <c r="G1410" s="63" t="str">
        <f>IF(AND(ISBLANK(A1410)),"",VLOOKUP(A1410,Student_Registration!$B$5:$H$2000,7,0)-SUMIF($A$5:A1410,A1410,$H$5:$H$5))</f>
        <v/>
      </c>
      <c r="H1410" s="60"/>
      <c r="I1410" s="60"/>
      <c r="J1410" s="60"/>
      <c r="K1410" s="60"/>
      <c r="L1410" s="62"/>
    </row>
    <row r="1411" spans="1:12" s="41" customFormat="1">
      <c r="A1411" s="66"/>
      <c r="B1411" s="64" t="str">
        <f>(IF(AND(ISBLANK(A1411)),"",VLOOKUP($A1411,Student_Registration!$B$5:$H$2000,2,0)))</f>
        <v/>
      </c>
      <c r="C1411" s="63" t="str">
        <f>IF(AND(ISBLANK(A1411)),"",VLOOKUP($A1411,Student_Registration!$B$5:$H$2000,3,0))</f>
        <v/>
      </c>
      <c r="D1411" s="65" t="str">
        <f>IF(AND(ISBLANK(A1411)),"",VLOOKUP($A1411,Student_Registration!$B$5:$H$2000,6,0))</f>
        <v/>
      </c>
      <c r="E1411" s="57" t="str">
        <f>IF(AND(ISBLANK(A1411)),"",VLOOKUP($A1411,Student_Registration!$B$5:$H$2000,4,0))</f>
        <v/>
      </c>
      <c r="F1411" s="63" t="str">
        <f>IF(AND(ISBLANK(A1411)),"",VLOOKUP($A1411,Student_Registration!$B$5:$H$2000,7,0))</f>
        <v/>
      </c>
      <c r="G1411" s="63" t="str">
        <f>IF(AND(ISBLANK(A1411)),"",VLOOKUP(A1411,Student_Registration!$B$5:$H$2000,7,0)-SUMIF($A$5:A1411,A1411,$H$5:$H$5))</f>
        <v/>
      </c>
      <c r="H1411" s="60"/>
      <c r="I1411" s="60"/>
      <c r="J1411" s="60"/>
      <c r="K1411" s="60"/>
      <c r="L1411" s="62"/>
    </row>
    <row r="1412" spans="1:12" s="41" customFormat="1">
      <c r="A1412" s="66"/>
      <c r="B1412" s="64" t="str">
        <f>(IF(AND(ISBLANK(A1412)),"",VLOOKUP($A1412,Student_Registration!$B$5:$H$2000,2,0)))</f>
        <v/>
      </c>
      <c r="C1412" s="63" t="str">
        <f>IF(AND(ISBLANK(A1412)),"",VLOOKUP($A1412,Student_Registration!$B$5:$H$2000,3,0))</f>
        <v/>
      </c>
      <c r="D1412" s="65" t="str">
        <f>IF(AND(ISBLANK(A1412)),"",VLOOKUP($A1412,Student_Registration!$B$5:$H$2000,6,0))</f>
        <v/>
      </c>
      <c r="E1412" s="57" t="str">
        <f>IF(AND(ISBLANK(A1412)),"",VLOOKUP($A1412,Student_Registration!$B$5:$H$2000,4,0))</f>
        <v/>
      </c>
      <c r="F1412" s="63" t="str">
        <f>IF(AND(ISBLANK(A1412)),"",VLOOKUP($A1412,Student_Registration!$B$5:$H$2000,7,0))</f>
        <v/>
      </c>
      <c r="G1412" s="63" t="str">
        <f>IF(AND(ISBLANK(A1412)),"",VLOOKUP(A1412,Student_Registration!$B$5:$H$2000,7,0)-SUMIF($A$5:A1412,A1412,$H$5:$H$5))</f>
        <v/>
      </c>
      <c r="H1412" s="60"/>
      <c r="I1412" s="60"/>
      <c r="J1412" s="60"/>
      <c r="K1412" s="60"/>
      <c r="L1412" s="62"/>
    </row>
    <row r="1413" spans="1:12" s="41" customFormat="1">
      <c r="A1413" s="66"/>
      <c r="B1413" s="64" t="str">
        <f>(IF(AND(ISBLANK(A1413)),"",VLOOKUP($A1413,Student_Registration!$B$5:$H$2000,2,0)))</f>
        <v/>
      </c>
      <c r="C1413" s="63" t="str">
        <f>IF(AND(ISBLANK(A1413)),"",VLOOKUP($A1413,Student_Registration!$B$5:$H$2000,3,0))</f>
        <v/>
      </c>
      <c r="D1413" s="65" t="str">
        <f>IF(AND(ISBLANK(A1413)),"",VLOOKUP($A1413,Student_Registration!$B$5:$H$2000,6,0))</f>
        <v/>
      </c>
      <c r="E1413" s="57" t="str">
        <f>IF(AND(ISBLANK(A1413)),"",VLOOKUP($A1413,Student_Registration!$B$5:$H$2000,4,0))</f>
        <v/>
      </c>
      <c r="F1413" s="63" t="str">
        <f>IF(AND(ISBLANK(A1413)),"",VLOOKUP($A1413,Student_Registration!$B$5:$H$2000,7,0))</f>
        <v/>
      </c>
      <c r="G1413" s="63" t="str">
        <f>IF(AND(ISBLANK(A1413)),"",VLOOKUP(A1413,Student_Registration!$B$5:$H$2000,7,0)-SUMIF($A$5:A1413,A1413,$H$5:$H$5))</f>
        <v/>
      </c>
      <c r="H1413" s="60"/>
      <c r="I1413" s="60"/>
      <c r="J1413" s="60"/>
      <c r="K1413" s="60"/>
      <c r="L1413" s="62"/>
    </row>
    <row r="1414" spans="1:12" s="41" customFormat="1">
      <c r="A1414" s="66"/>
      <c r="B1414" s="64" t="str">
        <f>(IF(AND(ISBLANK(A1414)),"",VLOOKUP($A1414,Student_Registration!$B$5:$H$2000,2,0)))</f>
        <v/>
      </c>
      <c r="C1414" s="63" t="str">
        <f>IF(AND(ISBLANK(A1414)),"",VLOOKUP($A1414,Student_Registration!$B$5:$H$2000,3,0))</f>
        <v/>
      </c>
      <c r="D1414" s="65" t="str">
        <f>IF(AND(ISBLANK(A1414)),"",VLOOKUP($A1414,Student_Registration!$B$5:$H$2000,6,0))</f>
        <v/>
      </c>
      <c r="E1414" s="57" t="str">
        <f>IF(AND(ISBLANK(A1414)),"",VLOOKUP($A1414,Student_Registration!$B$5:$H$2000,4,0))</f>
        <v/>
      </c>
      <c r="F1414" s="63" t="str">
        <f>IF(AND(ISBLANK(A1414)),"",VLOOKUP($A1414,Student_Registration!$B$5:$H$2000,7,0))</f>
        <v/>
      </c>
      <c r="G1414" s="63" t="str">
        <f>IF(AND(ISBLANK(A1414)),"",VLOOKUP(A1414,Student_Registration!$B$5:$H$2000,7,0)-SUMIF($A$5:A1414,A1414,$H$5:$H$5))</f>
        <v/>
      </c>
      <c r="H1414" s="60"/>
      <c r="I1414" s="60"/>
      <c r="J1414" s="60"/>
      <c r="K1414" s="60"/>
      <c r="L1414" s="62"/>
    </row>
    <row r="1415" spans="1:12" s="41" customFormat="1">
      <c r="A1415" s="66"/>
      <c r="B1415" s="64" t="str">
        <f>(IF(AND(ISBLANK(A1415)),"",VLOOKUP($A1415,Student_Registration!$B$5:$H$2000,2,0)))</f>
        <v/>
      </c>
      <c r="C1415" s="63" t="str">
        <f>IF(AND(ISBLANK(A1415)),"",VLOOKUP($A1415,Student_Registration!$B$5:$H$2000,3,0))</f>
        <v/>
      </c>
      <c r="D1415" s="65" t="str">
        <f>IF(AND(ISBLANK(A1415)),"",VLOOKUP($A1415,Student_Registration!$B$5:$H$2000,6,0))</f>
        <v/>
      </c>
      <c r="E1415" s="57" t="str">
        <f>IF(AND(ISBLANK(A1415)),"",VLOOKUP($A1415,Student_Registration!$B$5:$H$2000,4,0))</f>
        <v/>
      </c>
      <c r="F1415" s="63" t="str">
        <f>IF(AND(ISBLANK(A1415)),"",VLOOKUP($A1415,Student_Registration!$B$5:$H$2000,7,0))</f>
        <v/>
      </c>
      <c r="G1415" s="63" t="str">
        <f>IF(AND(ISBLANK(A1415)),"",VLOOKUP(A1415,Student_Registration!$B$5:$H$2000,7,0)-SUMIF($A$5:A1415,A1415,$H$5:$H$5))</f>
        <v/>
      </c>
      <c r="H1415" s="60"/>
      <c r="I1415" s="60"/>
      <c r="J1415" s="60"/>
      <c r="K1415" s="60"/>
      <c r="L1415" s="62"/>
    </row>
    <row r="1416" spans="1:12" s="41" customFormat="1">
      <c r="A1416" s="66"/>
      <c r="B1416" s="64" t="str">
        <f>(IF(AND(ISBLANK(A1416)),"",VLOOKUP($A1416,Student_Registration!$B$5:$H$2000,2,0)))</f>
        <v/>
      </c>
      <c r="C1416" s="63" t="str">
        <f>IF(AND(ISBLANK(A1416)),"",VLOOKUP($A1416,Student_Registration!$B$5:$H$2000,3,0))</f>
        <v/>
      </c>
      <c r="D1416" s="65" t="str">
        <f>IF(AND(ISBLANK(A1416)),"",VLOOKUP($A1416,Student_Registration!$B$5:$H$2000,6,0))</f>
        <v/>
      </c>
      <c r="E1416" s="57" t="str">
        <f>IF(AND(ISBLANK(A1416)),"",VLOOKUP($A1416,Student_Registration!$B$5:$H$2000,4,0))</f>
        <v/>
      </c>
      <c r="F1416" s="63" t="str">
        <f>IF(AND(ISBLANK(A1416)),"",VLOOKUP($A1416,Student_Registration!$B$5:$H$2000,7,0))</f>
        <v/>
      </c>
      <c r="G1416" s="63" t="str">
        <f>IF(AND(ISBLANK(A1416)),"",VLOOKUP(A1416,Student_Registration!$B$5:$H$2000,7,0)-SUMIF($A$5:A1416,A1416,$H$5:$H$5))</f>
        <v/>
      </c>
      <c r="H1416" s="60"/>
      <c r="I1416" s="60"/>
      <c r="J1416" s="60"/>
      <c r="K1416" s="60"/>
      <c r="L1416" s="62"/>
    </row>
    <row r="1417" spans="1:12" s="41" customFormat="1">
      <c r="A1417" s="66"/>
      <c r="B1417" s="64" t="str">
        <f>(IF(AND(ISBLANK(A1417)),"",VLOOKUP($A1417,Student_Registration!$B$5:$H$2000,2,0)))</f>
        <v/>
      </c>
      <c r="C1417" s="63" t="str">
        <f>IF(AND(ISBLANK(A1417)),"",VLOOKUP($A1417,Student_Registration!$B$5:$H$2000,3,0))</f>
        <v/>
      </c>
      <c r="D1417" s="65" t="str">
        <f>IF(AND(ISBLANK(A1417)),"",VLOOKUP($A1417,Student_Registration!$B$5:$H$2000,6,0))</f>
        <v/>
      </c>
      <c r="E1417" s="57" t="str">
        <f>IF(AND(ISBLANK(A1417)),"",VLOOKUP($A1417,Student_Registration!$B$5:$H$2000,4,0))</f>
        <v/>
      </c>
      <c r="F1417" s="63" t="str">
        <f>IF(AND(ISBLANK(A1417)),"",VLOOKUP($A1417,Student_Registration!$B$5:$H$2000,7,0))</f>
        <v/>
      </c>
      <c r="G1417" s="63" t="str">
        <f>IF(AND(ISBLANK(A1417)),"",VLOOKUP(A1417,Student_Registration!$B$5:$H$2000,7,0)-SUMIF($A$5:A1417,A1417,$H$5:$H$5))</f>
        <v/>
      </c>
      <c r="H1417" s="60"/>
      <c r="I1417" s="60"/>
      <c r="J1417" s="60"/>
      <c r="K1417" s="60"/>
      <c r="L1417" s="62"/>
    </row>
    <row r="1418" spans="1:12" s="41" customFormat="1">
      <c r="A1418" s="66"/>
      <c r="B1418" s="64" t="str">
        <f>(IF(AND(ISBLANK(A1418)),"",VLOOKUP($A1418,Student_Registration!$B$5:$H$2000,2,0)))</f>
        <v/>
      </c>
      <c r="C1418" s="63" t="str">
        <f>IF(AND(ISBLANK(A1418)),"",VLOOKUP($A1418,Student_Registration!$B$5:$H$2000,3,0))</f>
        <v/>
      </c>
      <c r="D1418" s="65" t="str">
        <f>IF(AND(ISBLANK(A1418)),"",VLOOKUP($A1418,Student_Registration!$B$5:$H$2000,6,0))</f>
        <v/>
      </c>
      <c r="E1418" s="57" t="str">
        <f>IF(AND(ISBLANK(A1418)),"",VLOOKUP($A1418,Student_Registration!$B$5:$H$2000,4,0))</f>
        <v/>
      </c>
      <c r="F1418" s="63" t="str">
        <f>IF(AND(ISBLANK(A1418)),"",VLOOKUP($A1418,Student_Registration!$B$5:$H$2000,7,0))</f>
        <v/>
      </c>
      <c r="G1418" s="63" t="str">
        <f>IF(AND(ISBLANK(A1418)),"",VLOOKUP(A1418,Student_Registration!$B$5:$H$2000,7,0)-SUMIF($A$5:A1418,A1418,$H$5:$H$5))</f>
        <v/>
      </c>
      <c r="H1418" s="60"/>
      <c r="I1418" s="60"/>
      <c r="J1418" s="60"/>
      <c r="K1418" s="60"/>
      <c r="L1418" s="62"/>
    </row>
    <row r="1419" spans="1:12" s="41" customFormat="1">
      <c r="A1419" s="66"/>
      <c r="B1419" s="64" t="str">
        <f>(IF(AND(ISBLANK(A1419)),"",VLOOKUP($A1419,Student_Registration!$B$5:$H$2000,2,0)))</f>
        <v/>
      </c>
      <c r="C1419" s="63" t="str">
        <f>IF(AND(ISBLANK(A1419)),"",VLOOKUP($A1419,Student_Registration!$B$5:$H$2000,3,0))</f>
        <v/>
      </c>
      <c r="D1419" s="65" t="str">
        <f>IF(AND(ISBLANK(A1419)),"",VLOOKUP($A1419,Student_Registration!$B$5:$H$2000,6,0))</f>
        <v/>
      </c>
      <c r="E1419" s="57" t="str">
        <f>IF(AND(ISBLANK(A1419)),"",VLOOKUP($A1419,Student_Registration!$B$5:$H$2000,4,0))</f>
        <v/>
      </c>
      <c r="F1419" s="63" t="str">
        <f>IF(AND(ISBLANK(A1419)),"",VLOOKUP($A1419,Student_Registration!$B$5:$H$2000,7,0))</f>
        <v/>
      </c>
      <c r="G1419" s="63" t="str">
        <f>IF(AND(ISBLANK(A1419)),"",VLOOKUP(A1419,Student_Registration!$B$5:$H$2000,7,0)-SUMIF($A$5:A1419,A1419,$H$5:$H$5))</f>
        <v/>
      </c>
      <c r="H1419" s="60"/>
      <c r="I1419" s="60"/>
      <c r="J1419" s="60"/>
      <c r="K1419" s="60"/>
      <c r="L1419" s="62"/>
    </row>
    <row r="1420" spans="1:12" s="41" customFormat="1">
      <c r="A1420" s="66"/>
      <c r="B1420" s="64" t="str">
        <f>(IF(AND(ISBLANK(A1420)),"",VLOOKUP($A1420,Student_Registration!$B$5:$H$2000,2,0)))</f>
        <v/>
      </c>
      <c r="C1420" s="63" t="str">
        <f>IF(AND(ISBLANK(A1420)),"",VLOOKUP($A1420,Student_Registration!$B$5:$H$2000,3,0))</f>
        <v/>
      </c>
      <c r="D1420" s="65" t="str">
        <f>IF(AND(ISBLANK(A1420)),"",VLOOKUP($A1420,Student_Registration!$B$5:$H$2000,6,0))</f>
        <v/>
      </c>
      <c r="E1420" s="57" t="str">
        <f>IF(AND(ISBLANK(A1420)),"",VLOOKUP($A1420,Student_Registration!$B$5:$H$2000,4,0))</f>
        <v/>
      </c>
      <c r="F1420" s="63" t="str">
        <f>IF(AND(ISBLANK(A1420)),"",VLOOKUP($A1420,Student_Registration!$B$5:$H$2000,7,0))</f>
        <v/>
      </c>
      <c r="G1420" s="63" t="str">
        <f>IF(AND(ISBLANK(A1420)),"",VLOOKUP(A1420,Student_Registration!$B$5:$H$2000,7,0)-SUMIF($A$5:A1420,A1420,$H$5:$H$5))</f>
        <v/>
      </c>
      <c r="H1420" s="60"/>
      <c r="I1420" s="60"/>
      <c r="J1420" s="60"/>
      <c r="K1420" s="60"/>
      <c r="L1420" s="62"/>
    </row>
    <row r="1421" spans="1:12" s="41" customFormat="1">
      <c r="A1421" s="66"/>
      <c r="B1421" s="64" t="str">
        <f>(IF(AND(ISBLANK(A1421)),"",VLOOKUP($A1421,Student_Registration!$B$5:$H$2000,2,0)))</f>
        <v/>
      </c>
      <c r="C1421" s="63" t="str">
        <f>IF(AND(ISBLANK(A1421)),"",VLOOKUP($A1421,Student_Registration!$B$5:$H$2000,3,0))</f>
        <v/>
      </c>
      <c r="D1421" s="65" t="str">
        <f>IF(AND(ISBLANK(A1421)),"",VLOOKUP($A1421,Student_Registration!$B$5:$H$2000,6,0))</f>
        <v/>
      </c>
      <c r="E1421" s="57" t="str">
        <f>IF(AND(ISBLANK(A1421)),"",VLOOKUP($A1421,Student_Registration!$B$5:$H$2000,4,0))</f>
        <v/>
      </c>
      <c r="F1421" s="63" t="str">
        <f>IF(AND(ISBLANK(A1421)),"",VLOOKUP($A1421,Student_Registration!$B$5:$H$2000,7,0))</f>
        <v/>
      </c>
      <c r="G1421" s="63" t="str">
        <f>IF(AND(ISBLANK(A1421)),"",VLOOKUP(A1421,Student_Registration!$B$5:$H$2000,7,0)-SUMIF($A$5:A1421,A1421,$H$5:$H$5))</f>
        <v/>
      </c>
      <c r="H1421" s="60"/>
      <c r="I1421" s="60"/>
      <c r="J1421" s="60"/>
      <c r="K1421" s="60"/>
      <c r="L1421" s="62"/>
    </row>
    <row r="1422" spans="1:12" s="41" customFormat="1">
      <c r="A1422" s="66"/>
      <c r="B1422" s="64" t="str">
        <f>(IF(AND(ISBLANK(A1422)),"",VLOOKUP($A1422,Student_Registration!$B$5:$H$2000,2,0)))</f>
        <v/>
      </c>
      <c r="C1422" s="63" t="str">
        <f>IF(AND(ISBLANK(A1422)),"",VLOOKUP($A1422,Student_Registration!$B$5:$H$2000,3,0))</f>
        <v/>
      </c>
      <c r="D1422" s="65" t="str">
        <f>IF(AND(ISBLANK(A1422)),"",VLOOKUP($A1422,Student_Registration!$B$5:$H$2000,6,0))</f>
        <v/>
      </c>
      <c r="E1422" s="57" t="str">
        <f>IF(AND(ISBLANK(A1422)),"",VLOOKUP($A1422,Student_Registration!$B$5:$H$2000,4,0))</f>
        <v/>
      </c>
      <c r="F1422" s="63" t="str">
        <f>IF(AND(ISBLANK(A1422)),"",VLOOKUP($A1422,Student_Registration!$B$5:$H$2000,7,0))</f>
        <v/>
      </c>
      <c r="G1422" s="63" t="str">
        <f>IF(AND(ISBLANK(A1422)),"",VLOOKUP(A1422,Student_Registration!$B$5:$H$2000,7,0)-SUMIF($A$5:A1422,A1422,$H$5:$H$5))</f>
        <v/>
      </c>
      <c r="H1422" s="60"/>
      <c r="I1422" s="60"/>
      <c r="J1422" s="60"/>
      <c r="K1422" s="60"/>
      <c r="L1422" s="62"/>
    </row>
    <row r="1423" spans="1:12" s="41" customFormat="1">
      <c r="A1423" s="66"/>
      <c r="B1423" s="64" t="str">
        <f>(IF(AND(ISBLANK(A1423)),"",VLOOKUP($A1423,Student_Registration!$B$5:$H$2000,2,0)))</f>
        <v/>
      </c>
      <c r="C1423" s="63" t="str">
        <f>IF(AND(ISBLANK(A1423)),"",VLOOKUP($A1423,Student_Registration!$B$5:$H$2000,3,0))</f>
        <v/>
      </c>
      <c r="D1423" s="65" t="str">
        <f>IF(AND(ISBLANK(A1423)),"",VLOOKUP($A1423,Student_Registration!$B$5:$H$2000,6,0))</f>
        <v/>
      </c>
      <c r="E1423" s="57" t="str">
        <f>IF(AND(ISBLANK(A1423)),"",VLOOKUP($A1423,Student_Registration!$B$5:$H$2000,4,0))</f>
        <v/>
      </c>
      <c r="F1423" s="63" t="str">
        <f>IF(AND(ISBLANK(A1423)),"",VLOOKUP($A1423,Student_Registration!$B$5:$H$2000,7,0))</f>
        <v/>
      </c>
      <c r="G1423" s="63" t="str">
        <f>IF(AND(ISBLANK(A1423)),"",VLOOKUP(A1423,Student_Registration!$B$5:$H$2000,7,0)-SUMIF($A$5:A1423,A1423,$H$5:$H$5))</f>
        <v/>
      </c>
      <c r="H1423" s="60"/>
      <c r="I1423" s="60"/>
      <c r="J1423" s="60"/>
      <c r="K1423" s="60"/>
      <c r="L1423" s="62"/>
    </row>
    <row r="1424" spans="1:12" s="41" customFormat="1">
      <c r="A1424" s="66"/>
      <c r="B1424" s="64" t="str">
        <f>(IF(AND(ISBLANK(A1424)),"",VLOOKUP($A1424,Student_Registration!$B$5:$H$2000,2,0)))</f>
        <v/>
      </c>
      <c r="C1424" s="63" t="str">
        <f>IF(AND(ISBLANK(A1424)),"",VLOOKUP($A1424,Student_Registration!$B$5:$H$2000,3,0))</f>
        <v/>
      </c>
      <c r="D1424" s="65" t="str">
        <f>IF(AND(ISBLANK(A1424)),"",VLOOKUP($A1424,Student_Registration!$B$5:$H$2000,6,0))</f>
        <v/>
      </c>
      <c r="E1424" s="57" t="str">
        <f>IF(AND(ISBLANK(A1424)),"",VLOOKUP($A1424,Student_Registration!$B$5:$H$2000,4,0))</f>
        <v/>
      </c>
      <c r="F1424" s="63" t="str">
        <f>IF(AND(ISBLANK(A1424)),"",VLOOKUP($A1424,Student_Registration!$B$5:$H$2000,7,0))</f>
        <v/>
      </c>
      <c r="G1424" s="63" t="str">
        <f>IF(AND(ISBLANK(A1424)),"",VLOOKUP(A1424,Student_Registration!$B$5:$H$2000,7,0)-SUMIF($A$5:A1424,A1424,$H$5:$H$5))</f>
        <v/>
      </c>
      <c r="H1424" s="60"/>
      <c r="I1424" s="60"/>
      <c r="J1424" s="60"/>
      <c r="K1424" s="60"/>
      <c r="L1424" s="62"/>
    </row>
    <row r="1425" spans="1:12" s="41" customFormat="1">
      <c r="A1425" s="66"/>
      <c r="B1425" s="64" t="str">
        <f>(IF(AND(ISBLANK(A1425)),"",VLOOKUP($A1425,Student_Registration!$B$5:$H$2000,2,0)))</f>
        <v/>
      </c>
      <c r="C1425" s="63" t="str">
        <f>IF(AND(ISBLANK(A1425)),"",VLOOKUP($A1425,Student_Registration!$B$5:$H$2000,3,0))</f>
        <v/>
      </c>
      <c r="D1425" s="65" t="str">
        <f>IF(AND(ISBLANK(A1425)),"",VLOOKUP($A1425,Student_Registration!$B$5:$H$2000,6,0))</f>
        <v/>
      </c>
      <c r="E1425" s="57" t="str">
        <f>IF(AND(ISBLANK(A1425)),"",VLOOKUP($A1425,Student_Registration!$B$5:$H$2000,4,0))</f>
        <v/>
      </c>
      <c r="F1425" s="63" t="str">
        <f>IF(AND(ISBLANK(A1425)),"",VLOOKUP($A1425,Student_Registration!$B$5:$H$2000,7,0))</f>
        <v/>
      </c>
      <c r="G1425" s="63" t="str">
        <f>IF(AND(ISBLANK(A1425)),"",VLOOKUP(A1425,Student_Registration!$B$5:$H$2000,7,0)-SUMIF($A$5:A1425,A1425,$H$5:$H$5))</f>
        <v/>
      </c>
      <c r="H1425" s="60"/>
      <c r="I1425" s="60"/>
      <c r="J1425" s="60"/>
      <c r="K1425" s="60"/>
      <c r="L1425" s="62"/>
    </row>
    <row r="1426" spans="1:12" s="41" customFormat="1">
      <c r="A1426" s="66"/>
      <c r="B1426" s="64" t="str">
        <f>(IF(AND(ISBLANK(A1426)),"",VLOOKUP($A1426,Student_Registration!$B$5:$H$2000,2,0)))</f>
        <v/>
      </c>
      <c r="C1426" s="63" t="str">
        <f>IF(AND(ISBLANK(A1426)),"",VLOOKUP($A1426,Student_Registration!$B$5:$H$2000,3,0))</f>
        <v/>
      </c>
      <c r="D1426" s="65" t="str">
        <f>IF(AND(ISBLANK(A1426)),"",VLOOKUP($A1426,Student_Registration!$B$5:$H$2000,6,0))</f>
        <v/>
      </c>
      <c r="E1426" s="57" t="str">
        <f>IF(AND(ISBLANK(A1426)),"",VLOOKUP($A1426,Student_Registration!$B$5:$H$2000,4,0))</f>
        <v/>
      </c>
      <c r="F1426" s="63" t="str">
        <f>IF(AND(ISBLANK(A1426)),"",VLOOKUP($A1426,Student_Registration!$B$5:$H$2000,7,0))</f>
        <v/>
      </c>
      <c r="G1426" s="63" t="str">
        <f>IF(AND(ISBLANK(A1426)),"",VLOOKUP(A1426,Student_Registration!$B$5:$H$2000,7,0)-SUMIF($A$5:A1426,A1426,$H$5:$H$5))</f>
        <v/>
      </c>
      <c r="H1426" s="60"/>
      <c r="I1426" s="60"/>
      <c r="J1426" s="60"/>
      <c r="K1426" s="60"/>
      <c r="L1426" s="62"/>
    </row>
    <row r="1427" spans="1:12" s="41" customFormat="1">
      <c r="A1427" s="66"/>
      <c r="B1427" s="64" t="str">
        <f>(IF(AND(ISBLANK(A1427)),"",VLOOKUP($A1427,Student_Registration!$B$5:$H$2000,2,0)))</f>
        <v/>
      </c>
      <c r="C1427" s="63" t="str">
        <f>IF(AND(ISBLANK(A1427)),"",VLOOKUP($A1427,Student_Registration!$B$5:$H$2000,3,0))</f>
        <v/>
      </c>
      <c r="D1427" s="65" t="str">
        <f>IF(AND(ISBLANK(A1427)),"",VLOOKUP($A1427,Student_Registration!$B$5:$H$2000,6,0))</f>
        <v/>
      </c>
      <c r="E1427" s="57" t="str">
        <f>IF(AND(ISBLANK(A1427)),"",VLOOKUP($A1427,Student_Registration!$B$5:$H$2000,4,0))</f>
        <v/>
      </c>
      <c r="F1427" s="63" t="str">
        <f>IF(AND(ISBLANK(A1427)),"",VLOOKUP($A1427,Student_Registration!$B$5:$H$2000,7,0))</f>
        <v/>
      </c>
      <c r="G1427" s="63" t="str">
        <f>IF(AND(ISBLANK(A1427)),"",VLOOKUP(A1427,Student_Registration!$B$5:$H$2000,7,0)-SUMIF($A$5:A1427,A1427,$H$5:$H$5))</f>
        <v/>
      </c>
      <c r="H1427" s="60"/>
      <c r="I1427" s="60"/>
      <c r="J1427" s="60"/>
      <c r="K1427" s="60"/>
      <c r="L1427" s="62"/>
    </row>
    <row r="1428" spans="1:12" s="41" customFormat="1">
      <c r="A1428" s="66"/>
      <c r="B1428" s="64" t="str">
        <f>(IF(AND(ISBLANK(A1428)),"",VLOOKUP($A1428,Student_Registration!$B$5:$H$2000,2,0)))</f>
        <v/>
      </c>
      <c r="C1428" s="63" t="str">
        <f>IF(AND(ISBLANK(A1428)),"",VLOOKUP($A1428,Student_Registration!$B$5:$H$2000,3,0))</f>
        <v/>
      </c>
      <c r="D1428" s="65" t="str">
        <f>IF(AND(ISBLANK(A1428)),"",VLOOKUP($A1428,Student_Registration!$B$5:$H$2000,6,0))</f>
        <v/>
      </c>
      <c r="E1428" s="57" t="str">
        <f>IF(AND(ISBLANK(A1428)),"",VLOOKUP($A1428,Student_Registration!$B$5:$H$2000,4,0))</f>
        <v/>
      </c>
      <c r="F1428" s="63" t="str">
        <f>IF(AND(ISBLANK(A1428)),"",VLOOKUP($A1428,Student_Registration!$B$5:$H$2000,7,0))</f>
        <v/>
      </c>
      <c r="G1428" s="63" t="str">
        <f>IF(AND(ISBLANK(A1428)),"",VLOOKUP(A1428,Student_Registration!$B$5:$H$2000,7,0)-SUMIF($A$5:A1428,A1428,$H$5:$H$5))</f>
        <v/>
      </c>
      <c r="H1428" s="60"/>
      <c r="I1428" s="60"/>
      <c r="J1428" s="60"/>
      <c r="K1428" s="60"/>
      <c r="L1428" s="62"/>
    </row>
    <row r="1429" spans="1:12" s="41" customFormat="1">
      <c r="A1429" s="66"/>
      <c r="B1429" s="64" t="str">
        <f>(IF(AND(ISBLANK(A1429)),"",VLOOKUP($A1429,Student_Registration!$B$5:$H$2000,2,0)))</f>
        <v/>
      </c>
      <c r="C1429" s="63" t="str">
        <f>IF(AND(ISBLANK(A1429)),"",VLOOKUP($A1429,Student_Registration!$B$5:$H$2000,3,0))</f>
        <v/>
      </c>
      <c r="D1429" s="65" t="str">
        <f>IF(AND(ISBLANK(A1429)),"",VLOOKUP($A1429,Student_Registration!$B$5:$H$2000,6,0))</f>
        <v/>
      </c>
      <c r="E1429" s="57" t="str">
        <f>IF(AND(ISBLANK(A1429)),"",VLOOKUP($A1429,Student_Registration!$B$5:$H$2000,4,0))</f>
        <v/>
      </c>
      <c r="F1429" s="63" t="str">
        <f>IF(AND(ISBLANK(A1429)),"",VLOOKUP($A1429,Student_Registration!$B$5:$H$2000,7,0))</f>
        <v/>
      </c>
      <c r="G1429" s="63" t="str">
        <f>IF(AND(ISBLANK(A1429)),"",VLOOKUP(A1429,Student_Registration!$B$5:$H$2000,7,0)-SUMIF($A$5:A1429,A1429,$H$5:$H$5))</f>
        <v/>
      </c>
      <c r="H1429" s="60"/>
      <c r="I1429" s="60"/>
      <c r="J1429" s="60"/>
      <c r="K1429" s="60"/>
      <c r="L1429" s="62"/>
    </row>
    <row r="1430" spans="1:12" s="41" customFormat="1">
      <c r="A1430" s="66"/>
      <c r="B1430" s="64" t="str">
        <f>(IF(AND(ISBLANK(A1430)),"",VLOOKUP($A1430,Student_Registration!$B$5:$H$2000,2,0)))</f>
        <v/>
      </c>
      <c r="C1430" s="63" t="str">
        <f>IF(AND(ISBLANK(A1430)),"",VLOOKUP($A1430,Student_Registration!$B$5:$H$2000,3,0))</f>
        <v/>
      </c>
      <c r="D1430" s="65" t="str">
        <f>IF(AND(ISBLANK(A1430)),"",VLOOKUP($A1430,Student_Registration!$B$5:$H$2000,6,0))</f>
        <v/>
      </c>
      <c r="E1430" s="57" t="str">
        <f>IF(AND(ISBLANK(A1430)),"",VLOOKUP($A1430,Student_Registration!$B$5:$H$2000,4,0))</f>
        <v/>
      </c>
      <c r="F1430" s="63" t="str">
        <f>IF(AND(ISBLANK(A1430)),"",VLOOKUP($A1430,Student_Registration!$B$5:$H$2000,7,0))</f>
        <v/>
      </c>
      <c r="G1430" s="63" t="str">
        <f>IF(AND(ISBLANK(A1430)),"",VLOOKUP(A1430,Student_Registration!$B$5:$H$2000,7,0)-SUMIF($A$5:A1430,A1430,$H$5:$H$5))</f>
        <v/>
      </c>
      <c r="H1430" s="60"/>
      <c r="I1430" s="60"/>
      <c r="J1430" s="60"/>
      <c r="K1430" s="60"/>
      <c r="L1430" s="62"/>
    </row>
    <row r="1431" spans="1:12" s="41" customFormat="1">
      <c r="A1431" s="66"/>
      <c r="B1431" s="64" t="str">
        <f>(IF(AND(ISBLANK(A1431)),"",VLOOKUP($A1431,Student_Registration!$B$5:$H$2000,2,0)))</f>
        <v/>
      </c>
      <c r="C1431" s="63" t="str">
        <f>IF(AND(ISBLANK(A1431)),"",VLOOKUP($A1431,Student_Registration!$B$5:$H$2000,3,0))</f>
        <v/>
      </c>
      <c r="D1431" s="65" t="str">
        <f>IF(AND(ISBLANK(A1431)),"",VLOOKUP($A1431,Student_Registration!$B$5:$H$2000,6,0))</f>
        <v/>
      </c>
      <c r="E1431" s="57" t="str">
        <f>IF(AND(ISBLANK(A1431)),"",VLOOKUP($A1431,Student_Registration!$B$5:$H$2000,4,0))</f>
        <v/>
      </c>
      <c r="F1431" s="63" t="str">
        <f>IF(AND(ISBLANK(A1431)),"",VLOOKUP($A1431,Student_Registration!$B$5:$H$2000,7,0))</f>
        <v/>
      </c>
      <c r="G1431" s="63" t="str">
        <f>IF(AND(ISBLANK(A1431)),"",VLOOKUP(A1431,Student_Registration!$B$5:$H$2000,7,0)-SUMIF($A$5:A1431,A1431,$H$5:$H$5))</f>
        <v/>
      </c>
      <c r="H1431" s="60"/>
      <c r="I1431" s="60"/>
      <c r="J1431" s="60"/>
      <c r="K1431" s="60"/>
      <c r="L1431" s="62"/>
    </row>
    <row r="1432" spans="1:12" s="41" customFormat="1">
      <c r="A1432" s="66"/>
      <c r="B1432" s="64" t="str">
        <f>(IF(AND(ISBLANK(A1432)),"",VLOOKUP($A1432,Student_Registration!$B$5:$H$2000,2,0)))</f>
        <v/>
      </c>
      <c r="C1432" s="63" t="str">
        <f>IF(AND(ISBLANK(A1432)),"",VLOOKUP($A1432,Student_Registration!$B$5:$H$2000,3,0))</f>
        <v/>
      </c>
      <c r="D1432" s="65" t="str">
        <f>IF(AND(ISBLANK(A1432)),"",VLOOKUP($A1432,Student_Registration!$B$5:$H$2000,6,0))</f>
        <v/>
      </c>
      <c r="E1432" s="57" t="str">
        <f>IF(AND(ISBLANK(A1432)),"",VLOOKUP($A1432,Student_Registration!$B$5:$H$2000,4,0))</f>
        <v/>
      </c>
      <c r="F1432" s="63" t="str">
        <f>IF(AND(ISBLANK(A1432)),"",VLOOKUP($A1432,Student_Registration!$B$5:$H$2000,7,0))</f>
        <v/>
      </c>
      <c r="G1432" s="63" t="str">
        <f>IF(AND(ISBLANK(A1432)),"",VLOOKUP(A1432,Student_Registration!$B$5:$H$2000,7,0)-SUMIF($A$5:A1432,A1432,$H$5:$H$5))</f>
        <v/>
      </c>
      <c r="H1432" s="60"/>
      <c r="I1432" s="60"/>
      <c r="J1432" s="60"/>
      <c r="K1432" s="60"/>
      <c r="L1432" s="62"/>
    </row>
    <row r="1433" spans="1:12" s="41" customFormat="1">
      <c r="A1433" s="66"/>
      <c r="B1433" s="64" t="str">
        <f>(IF(AND(ISBLANK(A1433)),"",VLOOKUP($A1433,Student_Registration!$B$5:$H$2000,2,0)))</f>
        <v/>
      </c>
      <c r="C1433" s="63" t="str">
        <f>IF(AND(ISBLANK(A1433)),"",VLOOKUP($A1433,Student_Registration!$B$5:$H$2000,3,0))</f>
        <v/>
      </c>
      <c r="D1433" s="65" t="str">
        <f>IF(AND(ISBLANK(A1433)),"",VLOOKUP($A1433,Student_Registration!$B$5:$H$2000,6,0))</f>
        <v/>
      </c>
      <c r="E1433" s="57" t="str">
        <f>IF(AND(ISBLANK(A1433)),"",VLOOKUP($A1433,Student_Registration!$B$5:$H$2000,4,0))</f>
        <v/>
      </c>
      <c r="F1433" s="63" t="str">
        <f>IF(AND(ISBLANK(A1433)),"",VLOOKUP($A1433,Student_Registration!$B$5:$H$2000,7,0))</f>
        <v/>
      </c>
      <c r="G1433" s="63" t="str">
        <f>IF(AND(ISBLANK(A1433)),"",VLOOKUP(A1433,Student_Registration!$B$5:$H$2000,7,0)-SUMIF($A$5:A1433,A1433,$H$5:$H$5))</f>
        <v/>
      </c>
      <c r="H1433" s="60"/>
      <c r="I1433" s="60"/>
      <c r="J1433" s="60"/>
      <c r="K1433" s="60"/>
      <c r="L1433" s="62"/>
    </row>
    <row r="1434" spans="1:12" s="41" customFormat="1">
      <c r="A1434" s="66"/>
      <c r="B1434" s="64" t="str">
        <f>(IF(AND(ISBLANK(A1434)),"",VLOOKUP($A1434,Student_Registration!$B$5:$H$2000,2,0)))</f>
        <v/>
      </c>
      <c r="C1434" s="63" t="str">
        <f>IF(AND(ISBLANK(A1434)),"",VLOOKUP($A1434,Student_Registration!$B$5:$H$2000,3,0))</f>
        <v/>
      </c>
      <c r="D1434" s="65" t="str">
        <f>IF(AND(ISBLANK(A1434)),"",VLOOKUP($A1434,Student_Registration!$B$5:$H$2000,6,0))</f>
        <v/>
      </c>
      <c r="E1434" s="57" t="str">
        <f>IF(AND(ISBLANK(A1434)),"",VLOOKUP($A1434,Student_Registration!$B$5:$H$2000,4,0))</f>
        <v/>
      </c>
      <c r="F1434" s="63" t="str">
        <f>IF(AND(ISBLANK(A1434)),"",VLOOKUP($A1434,Student_Registration!$B$5:$H$2000,7,0))</f>
        <v/>
      </c>
      <c r="G1434" s="63" t="str">
        <f>IF(AND(ISBLANK(A1434)),"",VLOOKUP(A1434,Student_Registration!$B$5:$H$2000,7,0)-SUMIF($A$5:A1434,A1434,$H$5:$H$5))</f>
        <v/>
      </c>
      <c r="H1434" s="60"/>
      <c r="I1434" s="60"/>
      <c r="J1434" s="60"/>
      <c r="K1434" s="60"/>
      <c r="L1434" s="62"/>
    </row>
    <row r="1435" spans="1:12" s="41" customFormat="1">
      <c r="A1435" s="66"/>
      <c r="B1435" s="64" t="str">
        <f>(IF(AND(ISBLANK(A1435)),"",VLOOKUP($A1435,Student_Registration!$B$5:$H$2000,2,0)))</f>
        <v/>
      </c>
      <c r="C1435" s="63" t="str">
        <f>IF(AND(ISBLANK(A1435)),"",VLOOKUP($A1435,Student_Registration!$B$5:$H$2000,3,0))</f>
        <v/>
      </c>
      <c r="D1435" s="65" t="str">
        <f>IF(AND(ISBLANK(A1435)),"",VLOOKUP($A1435,Student_Registration!$B$5:$H$2000,6,0))</f>
        <v/>
      </c>
      <c r="E1435" s="57" t="str">
        <f>IF(AND(ISBLANK(A1435)),"",VLOOKUP($A1435,Student_Registration!$B$5:$H$2000,4,0))</f>
        <v/>
      </c>
      <c r="F1435" s="63" t="str">
        <f>IF(AND(ISBLANK(A1435)),"",VLOOKUP($A1435,Student_Registration!$B$5:$H$2000,7,0))</f>
        <v/>
      </c>
      <c r="G1435" s="63" t="str">
        <f>IF(AND(ISBLANK(A1435)),"",VLOOKUP(A1435,Student_Registration!$B$5:$H$2000,7,0)-SUMIF($A$5:A1435,A1435,$H$5:$H$5))</f>
        <v/>
      </c>
      <c r="H1435" s="60"/>
      <c r="I1435" s="60"/>
      <c r="J1435" s="60"/>
      <c r="K1435" s="60"/>
      <c r="L1435" s="62"/>
    </row>
    <row r="1436" spans="1:12" s="41" customFormat="1">
      <c r="A1436" s="66"/>
      <c r="B1436" s="64" t="str">
        <f>(IF(AND(ISBLANK(A1436)),"",VLOOKUP($A1436,Student_Registration!$B$5:$H$2000,2,0)))</f>
        <v/>
      </c>
      <c r="C1436" s="63" t="str">
        <f>IF(AND(ISBLANK(A1436)),"",VLOOKUP($A1436,Student_Registration!$B$5:$H$2000,3,0))</f>
        <v/>
      </c>
      <c r="D1436" s="65" t="str">
        <f>IF(AND(ISBLANK(A1436)),"",VLOOKUP($A1436,Student_Registration!$B$5:$H$2000,6,0))</f>
        <v/>
      </c>
      <c r="E1436" s="57" t="str">
        <f>IF(AND(ISBLANK(A1436)),"",VLOOKUP($A1436,Student_Registration!$B$5:$H$2000,4,0))</f>
        <v/>
      </c>
      <c r="F1436" s="63" t="str">
        <f>IF(AND(ISBLANK(A1436)),"",VLOOKUP($A1436,Student_Registration!$B$5:$H$2000,7,0))</f>
        <v/>
      </c>
      <c r="G1436" s="63" t="str">
        <f>IF(AND(ISBLANK(A1436)),"",VLOOKUP(A1436,Student_Registration!$B$5:$H$2000,7,0)-SUMIF($A$5:A1436,A1436,$H$5:$H$5))</f>
        <v/>
      </c>
      <c r="H1436" s="60"/>
      <c r="I1436" s="60"/>
      <c r="J1436" s="60"/>
      <c r="K1436" s="60"/>
      <c r="L1436" s="62"/>
    </row>
    <row r="1437" spans="1:12" s="41" customFormat="1">
      <c r="A1437" s="66"/>
      <c r="B1437" s="64" t="str">
        <f>(IF(AND(ISBLANK(A1437)),"",VLOOKUP($A1437,Student_Registration!$B$5:$H$2000,2,0)))</f>
        <v/>
      </c>
      <c r="C1437" s="63" t="str">
        <f>IF(AND(ISBLANK(A1437)),"",VLOOKUP($A1437,Student_Registration!$B$5:$H$2000,3,0))</f>
        <v/>
      </c>
      <c r="D1437" s="65" t="str">
        <f>IF(AND(ISBLANK(A1437)),"",VLOOKUP($A1437,Student_Registration!$B$5:$H$2000,6,0))</f>
        <v/>
      </c>
      <c r="E1437" s="57" t="str">
        <f>IF(AND(ISBLANK(A1437)),"",VLOOKUP($A1437,Student_Registration!$B$5:$H$2000,4,0))</f>
        <v/>
      </c>
      <c r="F1437" s="63" t="str">
        <f>IF(AND(ISBLANK(A1437)),"",VLOOKUP($A1437,Student_Registration!$B$5:$H$2000,7,0))</f>
        <v/>
      </c>
      <c r="G1437" s="63" t="str">
        <f>IF(AND(ISBLANK(A1437)),"",VLOOKUP(A1437,Student_Registration!$B$5:$H$2000,7,0)-SUMIF($A$5:A1437,A1437,$H$5:$H$5))</f>
        <v/>
      </c>
      <c r="H1437" s="60"/>
      <c r="I1437" s="60"/>
      <c r="J1437" s="60"/>
      <c r="K1437" s="60"/>
      <c r="L1437" s="62"/>
    </row>
    <row r="1438" spans="1:12" s="41" customFormat="1">
      <c r="A1438" s="66"/>
      <c r="B1438" s="64" t="str">
        <f>(IF(AND(ISBLANK(A1438)),"",VLOOKUP($A1438,Student_Registration!$B$5:$H$2000,2,0)))</f>
        <v/>
      </c>
      <c r="C1438" s="63" t="str">
        <f>IF(AND(ISBLANK(A1438)),"",VLOOKUP($A1438,Student_Registration!$B$5:$H$2000,3,0))</f>
        <v/>
      </c>
      <c r="D1438" s="65" t="str">
        <f>IF(AND(ISBLANK(A1438)),"",VLOOKUP($A1438,Student_Registration!$B$5:$H$2000,6,0))</f>
        <v/>
      </c>
      <c r="E1438" s="57" t="str">
        <f>IF(AND(ISBLANK(A1438)),"",VLOOKUP($A1438,Student_Registration!$B$5:$H$2000,4,0))</f>
        <v/>
      </c>
      <c r="F1438" s="63" t="str">
        <f>IF(AND(ISBLANK(A1438)),"",VLOOKUP($A1438,Student_Registration!$B$5:$H$2000,7,0))</f>
        <v/>
      </c>
      <c r="G1438" s="63" t="str">
        <f>IF(AND(ISBLANK(A1438)),"",VLOOKUP(A1438,Student_Registration!$B$5:$H$2000,7,0)-SUMIF($A$5:A1438,A1438,$H$5:$H$5))</f>
        <v/>
      </c>
      <c r="H1438" s="60"/>
      <c r="I1438" s="60"/>
      <c r="J1438" s="60"/>
      <c r="K1438" s="60"/>
      <c r="L1438" s="62"/>
    </row>
    <row r="1439" spans="1:12" s="41" customFormat="1">
      <c r="A1439" s="66"/>
      <c r="B1439" s="64" t="str">
        <f>(IF(AND(ISBLANK(A1439)),"",VLOOKUP($A1439,Student_Registration!$B$5:$H$2000,2,0)))</f>
        <v/>
      </c>
      <c r="C1439" s="63" t="str">
        <f>IF(AND(ISBLANK(A1439)),"",VLOOKUP($A1439,Student_Registration!$B$5:$H$2000,3,0))</f>
        <v/>
      </c>
      <c r="D1439" s="65" t="str">
        <f>IF(AND(ISBLANK(A1439)),"",VLOOKUP($A1439,Student_Registration!$B$5:$H$2000,6,0))</f>
        <v/>
      </c>
      <c r="E1439" s="57" t="str">
        <f>IF(AND(ISBLANK(A1439)),"",VLOOKUP($A1439,Student_Registration!$B$5:$H$2000,4,0))</f>
        <v/>
      </c>
      <c r="F1439" s="63" t="str">
        <f>IF(AND(ISBLANK(A1439)),"",VLOOKUP($A1439,Student_Registration!$B$5:$H$2000,7,0))</f>
        <v/>
      </c>
      <c r="G1439" s="63" t="str">
        <f>IF(AND(ISBLANK(A1439)),"",VLOOKUP(A1439,Student_Registration!$B$5:$H$2000,7,0)-SUMIF($A$5:A1439,A1439,$H$5:$H$5))</f>
        <v/>
      </c>
      <c r="H1439" s="60"/>
      <c r="I1439" s="60"/>
      <c r="J1439" s="60"/>
      <c r="K1439" s="60"/>
      <c r="L1439" s="62"/>
    </row>
    <row r="1440" spans="1:12" s="41" customFormat="1">
      <c r="A1440" s="66"/>
      <c r="B1440" s="64" t="str">
        <f>(IF(AND(ISBLANK(A1440)),"",VLOOKUP($A1440,Student_Registration!$B$5:$H$2000,2,0)))</f>
        <v/>
      </c>
      <c r="C1440" s="63" t="str">
        <f>IF(AND(ISBLANK(A1440)),"",VLOOKUP($A1440,Student_Registration!$B$5:$H$2000,3,0))</f>
        <v/>
      </c>
      <c r="D1440" s="65" t="str">
        <f>IF(AND(ISBLANK(A1440)),"",VLOOKUP($A1440,Student_Registration!$B$5:$H$2000,6,0))</f>
        <v/>
      </c>
      <c r="E1440" s="57" t="str">
        <f>IF(AND(ISBLANK(A1440)),"",VLOOKUP($A1440,Student_Registration!$B$5:$H$2000,4,0))</f>
        <v/>
      </c>
      <c r="F1440" s="63" t="str">
        <f>IF(AND(ISBLANK(A1440)),"",VLOOKUP($A1440,Student_Registration!$B$5:$H$2000,7,0))</f>
        <v/>
      </c>
      <c r="G1440" s="63" t="str">
        <f>IF(AND(ISBLANK(A1440)),"",VLOOKUP(A1440,Student_Registration!$B$5:$H$2000,7,0)-SUMIF($A$5:A1440,A1440,$H$5:$H$5))</f>
        <v/>
      </c>
      <c r="H1440" s="60"/>
      <c r="I1440" s="60"/>
      <c r="J1440" s="60"/>
      <c r="K1440" s="60"/>
      <c r="L1440" s="62"/>
    </row>
    <row r="1441" spans="1:12" s="41" customFormat="1">
      <c r="A1441" s="66"/>
      <c r="B1441" s="64" t="str">
        <f>(IF(AND(ISBLANK(A1441)),"",VLOOKUP($A1441,Student_Registration!$B$5:$H$2000,2,0)))</f>
        <v/>
      </c>
      <c r="C1441" s="63" t="str">
        <f>IF(AND(ISBLANK(A1441)),"",VLOOKUP($A1441,Student_Registration!$B$5:$H$2000,3,0))</f>
        <v/>
      </c>
      <c r="D1441" s="65" t="str">
        <f>IF(AND(ISBLANK(A1441)),"",VLOOKUP($A1441,Student_Registration!$B$5:$H$2000,6,0))</f>
        <v/>
      </c>
      <c r="E1441" s="57" t="str">
        <f>IF(AND(ISBLANK(A1441)),"",VLOOKUP($A1441,Student_Registration!$B$5:$H$2000,4,0))</f>
        <v/>
      </c>
      <c r="F1441" s="63" t="str">
        <f>IF(AND(ISBLANK(A1441)),"",VLOOKUP($A1441,Student_Registration!$B$5:$H$2000,7,0))</f>
        <v/>
      </c>
      <c r="G1441" s="63" t="str">
        <f>IF(AND(ISBLANK(A1441)),"",VLOOKUP(A1441,Student_Registration!$B$5:$H$2000,7,0)-SUMIF($A$5:A1441,A1441,$H$5:$H$5))</f>
        <v/>
      </c>
      <c r="H1441" s="60"/>
      <c r="I1441" s="60"/>
      <c r="J1441" s="60"/>
      <c r="K1441" s="60"/>
      <c r="L1441" s="62"/>
    </row>
    <row r="1442" spans="1:12" s="41" customFormat="1">
      <c r="A1442" s="66"/>
      <c r="B1442" s="64" t="str">
        <f>(IF(AND(ISBLANK(A1442)),"",VLOOKUP($A1442,Student_Registration!$B$5:$H$2000,2,0)))</f>
        <v/>
      </c>
      <c r="C1442" s="63" t="str">
        <f>IF(AND(ISBLANK(A1442)),"",VLOOKUP($A1442,Student_Registration!$B$5:$H$2000,3,0))</f>
        <v/>
      </c>
      <c r="D1442" s="65" t="str">
        <f>IF(AND(ISBLANK(A1442)),"",VLOOKUP($A1442,Student_Registration!$B$5:$H$2000,6,0))</f>
        <v/>
      </c>
      <c r="E1442" s="57" t="str">
        <f>IF(AND(ISBLANK(A1442)),"",VLOOKUP($A1442,Student_Registration!$B$5:$H$2000,4,0))</f>
        <v/>
      </c>
      <c r="F1442" s="63" t="str">
        <f>IF(AND(ISBLANK(A1442)),"",VLOOKUP($A1442,Student_Registration!$B$5:$H$2000,7,0))</f>
        <v/>
      </c>
      <c r="G1442" s="63" t="str">
        <f>IF(AND(ISBLANK(A1442)),"",VLOOKUP(A1442,Student_Registration!$B$5:$H$2000,7,0)-SUMIF($A$5:A1442,A1442,$H$5:$H$5))</f>
        <v/>
      </c>
      <c r="H1442" s="60"/>
      <c r="I1442" s="60"/>
      <c r="J1442" s="60"/>
      <c r="K1442" s="60"/>
      <c r="L1442" s="62"/>
    </row>
    <row r="1443" spans="1:12" s="41" customFormat="1">
      <c r="A1443" s="66"/>
      <c r="B1443" s="64" t="str">
        <f>(IF(AND(ISBLANK(A1443)),"",VLOOKUP($A1443,Student_Registration!$B$5:$H$2000,2,0)))</f>
        <v/>
      </c>
      <c r="C1443" s="63" t="str">
        <f>IF(AND(ISBLANK(A1443)),"",VLOOKUP($A1443,Student_Registration!$B$5:$H$2000,3,0))</f>
        <v/>
      </c>
      <c r="D1443" s="65" t="str">
        <f>IF(AND(ISBLANK(A1443)),"",VLOOKUP($A1443,Student_Registration!$B$5:$H$2000,6,0))</f>
        <v/>
      </c>
      <c r="E1443" s="57" t="str">
        <f>IF(AND(ISBLANK(A1443)),"",VLOOKUP($A1443,Student_Registration!$B$5:$H$2000,4,0))</f>
        <v/>
      </c>
      <c r="F1443" s="63" t="str">
        <f>IF(AND(ISBLANK(A1443)),"",VLOOKUP($A1443,Student_Registration!$B$5:$H$2000,7,0))</f>
        <v/>
      </c>
      <c r="G1443" s="63" t="str">
        <f>IF(AND(ISBLANK(A1443)),"",VLOOKUP(A1443,Student_Registration!$B$5:$H$2000,7,0)-SUMIF($A$5:A1443,A1443,$H$5:$H$5))</f>
        <v/>
      </c>
      <c r="H1443" s="60"/>
      <c r="I1443" s="60"/>
      <c r="J1443" s="60"/>
      <c r="K1443" s="60"/>
      <c r="L1443" s="62"/>
    </row>
    <row r="1444" spans="1:12" s="41" customFormat="1">
      <c r="A1444" s="66"/>
      <c r="B1444" s="64" t="str">
        <f>(IF(AND(ISBLANK(A1444)),"",VLOOKUP($A1444,Student_Registration!$B$5:$H$2000,2,0)))</f>
        <v/>
      </c>
      <c r="C1444" s="63" t="str">
        <f>IF(AND(ISBLANK(A1444)),"",VLOOKUP($A1444,Student_Registration!$B$5:$H$2000,3,0))</f>
        <v/>
      </c>
      <c r="D1444" s="65" t="str">
        <f>IF(AND(ISBLANK(A1444)),"",VLOOKUP($A1444,Student_Registration!$B$5:$H$2000,6,0))</f>
        <v/>
      </c>
      <c r="E1444" s="57" t="str">
        <f>IF(AND(ISBLANK(A1444)),"",VLOOKUP($A1444,Student_Registration!$B$5:$H$2000,4,0))</f>
        <v/>
      </c>
      <c r="F1444" s="63" t="str">
        <f>IF(AND(ISBLANK(A1444)),"",VLOOKUP($A1444,Student_Registration!$B$5:$H$2000,7,0))</f>
        <v/>
      </c>
      <c r="G1444" s="63" t="str">
        <f>IF(AND(ISBLANK(A1444)),"",VLOOKUP(A1444,Student_Registration!$B$5:$H$2000,7,0)-SUMIF($A$5:A1444,A1444,$H$5:$H$5))</f>
        <v/>
      </c>
      <c r="H1444" s="60"/>
      <c r="I1444" s="60"/>
      <c r="J1444" s="60"/>
      <c r="K1444" s="60"/>
      <c r="L1444" s="62"/>
    </row>
    <row r="1445" spans="1:12" s="41" customFormat="1">
      <c r="A1445" s="66"/>
      <c r="B1445" s="64" t="str">
        <f>(IF(AND(ISBLANK(A1445)),"",VLOOKUP($A1445,Student_Registration!$B$5:$H$2000,2,0)))</f>
        <v/>
      </c>
      <c r="C1445" s="63" t="str">
        <f>IF(AND(ISBLANK(A1445)),"",VLOOKUP($A1445,Student_Registration!$B$5:$H$2000,3,0))</f>
        <v/>
      </c>
      <c r="D1445" s="65" t="str">
        <f>IF(AND(ISBLANK(A1445)),"",VLOOKUP($A1445,Student_Registration!$B$5:$H$2000,6,0))</f>
        <v/>
      </c>
      <c r="E1445" s="57" t="str">
        <f>IF(AND(ISBLANK(A1445)),"",VLOOKUP($A1445,Student_Registration!$B$5:$H$2000,4,0))</f>
        <v/>
      </c>
      <c r="F1445" s="63" t="str">
        <f>IF(AND(ISBLANK(A1445)),"",VLOOKUP($A1445,Student_Registration!$B$5:$H$2000,7,0))</f>
        <v/>
      </c>
      <c r="G1445" s="63" t="str">
        <f>IF(AND(ISBLANK(A1445)),"",VLOOKUP(A1445,Student_Registration!$B$5:$H$2000,7,0)-SUMIF($A$5:A1445,A1445,$H$5:$H$5))</f>
        <v/>
      </c>
      <c r="H1445" s="60"/>
      <c r="I1445" s="60"/>
      <c r="J1445" s="60"/>
      <c r="K1445" s="60"/>
      <c r="L1445" s="62"/>
    </row>
    <row r="1446" spans="1:12" s="41" customFormat="1">
      <c r="A1446" s="66"/>
      <c r="B1446" s="64" t="str">
        <f>(IF(AND(ISBLANK(A1446)),"",VLOOKUP($A1446,Student_Registration!$B$5:$H$2000,2,0)))</f>
        <v/>
      </c>
      <c r="C1446" s="63" t="str">
        <f>IF(AND(ISBLANK(A1446)),"",VLOOKUP($A1446,Student_Registration!$B$5:$H$2000,3,0))</f>
        <v/>
      </c>
      <c r="D1446" s="65" t="str">
        <f>IF(AND(ISBLANK(A1446)),"",VLOOKUP($A1446,Student_Registration!$B$5:$H$2000,6,0))</f>
        <v/>
      </c>
      <c r="E1446" s="57" t="str">
        <f>IF(AND(ISBLANK(A1446)),"",VLOOKUP($A1446,Student_Registration!$B$5:$H$2000,4,0))</f>
        <v/>
      </c>
      <c r="F1446" s="63" t="str">
        <f>IF(AND(ISBLANK(A1446)),"",VLOOKUP($A1446,Student_Registration!$B$5:$H$2000,7,0))</f>
        <v/>
      </c>
      <c r="G1446" s="63" t="str">
        <f>IF(AND(ISBLANK(A1446)),"",VLOOKUP(A1446,Student_Registration!$B$5:$H$2000,7,0)-SUMIF($A$5:A1446,A1446,$H$5:$H$5))</f>
        <v/>
      </c>
      <c r="H1446" s="60"/>
      <c r="I1446" s="60"/>
      <c r="J1446" s="60"/>
      <c r="K1446" s="60"/>
      <c r="L1446" s="62"/>
    </row>
    <row r="1447" spans="1:12" s="41" customFormat="1">
      <c r="A1447" s="66"/>
      <c r="B1447" s="64" t="str">
        <f>(IF(AND(ISBLANK(A1447)),"",VLOOKUP($A1447,Student_Registration!$B$5:$H$2000,2,0)))</f>
        <v/>
      </c>
      <c r="C1447" s="63" t="str">
        <f>IF(AND(ISBLANK(A1447)),"",VLOOKUP($A1447,Student_Registration!$B$5:$H$2000,3,0))</f>
        <v/>
      </c>
      <c r="D1447" s="65" t="str">
        <f>IF(AND(ISBLANK(A1447)),"",VLOOKUP($A1447,Student_Registration!$B$5:$H$2000,6,0))</f>
        <v/>
      </c>
      <c r="E1447" s="57" t="str">
        <f>IF(AND(ISBLANK(A1447)),"",VLOOKUP($A1447,Student_Registration!$B$5:$H$2000,4,0))</f>
        <v/>
      </c>
      <c r="F1447" s="63" t="str">
        <f>IF(AND(ISBLANK(A1447)),"",VLOOKUP($A1447,Student_Registration!$B$5:$H$2000,7,0))</f>
        <v/>
      </c>
      <c r="G1447" s="63" t="str">
        <f>IF(AND(ISBLANK(A1447)),"",VLOOKUP(A1447,Student_Registration!$B$5:$H$2000,7,0)-SUMIF($A$5:A1447,A1447,$H$5:$H$5))</f>
        <v/>
      </c>
      <c r="H1447" s="60"/>
      <c r="I1447" s="60"/>
      <c r="J1447" s="60"/>
      <c r="K1447" s="60"/>
      <c r="L1447" s="62"/>
    </row>
    <row r="1448" spans="1:12" s="41" customFormat="1">
      <c r="A1448" s="66"/>
      <c r="B1448" s="64" t="str">
        <f>(IF(AND(ISBLANK(A1448)),"",VLOOKUP($A1448,Student_Registration!$B$5:$H$2000,2,0)))</f>
        <v/>
      </c>
      <c r="C1448" s="63" t="str">
        <f>IF(AND(ISBLANK(A1448)),"",VLOOKUP($A1448,Student_Registration!$B$5:$H$2000,3,0))</f>
        <v/>
      </c>
      <c r="D1448" s="65" t="str">
        <f>IF(AND(ISBLANK(A1448)),"",VLOOKUP($A1448,Student_Registration!$B$5:$H$2000,6,0))</f>
        <v/>
      </c>
      <c r="E1448" s="57" t="str">
        <f>IF(AND(ISBLANK(A1448)),"",VLOOKUP($A1448,Student_Registration!$B$5:$H$2000,4,0))</f>
        <v/>
      </c>
      <c r="F1448" s="63" t="str">
        <f>IF(AND(ISBLANK(A1448)),"",VLOOKUP($A1448,Student_Registration!$B$5:$H$2000,7,0))</f>
        <v/>
      </c>
      <c r="G1448" s="63" t="str">
        <f>IF(AND(ISBLANK(A1448)),"",VLOOKUP(A1448,Student_Registration!$B$5:$H$2000,7,0)-SUMIF($A$5:A1448,A1448,$H$5:$H$5))</f>
        <v/>
      </c>
      <c r="H1448" s="60"/>
      <c r="I1448" s="60"/>
      <c r="J1448" s="60"/>
      <c r="K1448" s="60"/>
      <c r="L1448" s="62"/>
    </row>
    <row r="1449" spans="1:12" s="41" customFormat="1">
      <c r="A1449" s="66"/>
      <c r="B1449" s="64" t="str">
        <f>(IF(AND(ISBLANK(A1449)),"",VLOOKUP($A1449,Student_Registration!$B$5:$H$2000,2,0)))</f>
        <v/>
      </c>
      <c r="C1449" s="63" t="str">
        <f>IF(AND(ISBLANK(A1449)),"",VLOOKUP($A1449,Student_Registration!$B$5:$H$2000,3,0))</f>
        <v/>
      </c>
      <c r="D1449" s="65" t="str">
        <f>IF(AND(ISBLANK(A1449)),"",VLOOKUP($A1449,Student_Registration!$B$5:$H$2000,6,0))</f>
        <v/>
      </c>
      <c r="E1449" s="57" t="str">
        <f>IF(AND(ISBLANK(A1449)),"",VLOOKUP($A1449,Student_Registration!$B$5:$H$2000,4,0))</f>
        <v/>
      </c>
      <c r="F1449" s="63" t="str">
        <f>IF(AND(ISBLANK(A1449)),"",VLOOKUP($A1449,Student_Registration!$B$5:$H$2000,7,0))</f>
        <v/>
      </c>
      <c r="G1449" s="63" t="str">
        <f>IF(AND(ISBLANK(A1449)),"",VLOOKUP(A1449,Student_Registration!$B$5:$H$2000,7,0)-SUMIF($A$5:A1449,A1449,$H$5:$H$5))</f>
        <v/>
      </c>
      <c r="H1449" s="60"/>
      <c r="I1449" s="60"/>
      <c r="J1449" s="60"/>
      <c r="K1449" s="60"/>
      <c r="L1449" s="62"/>
    </row>
    <row r="1450" spans="1:12" s="41" customFormat="1">
      <c r="A1450" s="66"/>
      <c r="B1450" s="64" t="str">
        <f>(IF(AND(ISBLANK(A1450)),"",VLOOKUP($A1450,Student_Registration!$B$5:$H$2000,2,0)))</f>
        <v/>
      </c>
      <c r="C1450" s="63" t="str">
        <f>IF(AND(ISBLANK(A1450)),"",VLOOKUP($A1450,Student_Registration!$B$5:$H$2000,3,0))</f>
        <v/>
      </c>
      <c r="D1450" s="65" t="str">
        <f>IF(AND(ISBLANK(A1450)),"",VLOOKUP($A1450,Student_Registration!$B$5:$H$2000,6,0))</f>
        <v/>
      </c>
      <c r="E1450" s="57" t="str">
        <f>IF(AND(ISBLANK(A1450)),"",VLOOKUP($A1450,Student_Registration!$B$5:$H$2000,4,0))</f>
        <v/>
      </c>
      <c r="F1450" s="63" t="str">
        <f>IF(AND(ISBLANK(A1450)),"",VLOOKUP($A1450,Student_Registration!$B$5:$H$2000,7,0))</f>
        <v/>
      </c>
      <c r="G1450" s="63" t="str">
        <f>IF(AND(ISBLANK(A1450)),"",VLOOKUP(A1450,Student_Registration!$B$5:$H$2000,7,0)-SUMIF($A$5:A1450,A1450,$H$5:$H$5))</f>
        <v/>
      </c>
      <c r="H1450" s="60"/>
      <c r="I1450" s="60"/>
      <c r="J1450" s="60"/>
      <c r="K1450" s="60"/>
      <c r="L1450" s="62"/>
    </row>
    <row r="1451" spans="1:12" s="41" customFormat="1">
      <c r="A1451" s="66"/>
      <c r="B1451" s="64" t="str">
        <f>(IF(AND(ISBLANK(A1451)),"",VLOOKUP($A1451,Student_Registration!$B$5:$H$2000,2,0)))</f>
        <v/>
      </c>
      <c r="C1451" s="63" t="str">
        <f>IF(AND(ISBLANK(A1451)),"",VLOOKUP($A1451,Student_Registration!$B$5:$H$2000,3,0))</f>
        <v/>
      </c>
      <c r="D1451" s="65" t="str">
        <f>IF(AND(ISBLANK(A1451)),"",VLOOKUP($A1451,Student_Registration!$B$5:$H$2000,6,0))</f>
        <v/>
      </c>
      <c r="E1451" s="57" t="str">
        <f>IF(AND(ISBLANK(A1451)),"",VLOOKUP($A1451,Student_Registration!$B$5:$H$2000,4,0))</f>
        <v/>
      </c>
      <c r="F1451" s="63" t="str">
        <f>IF(AND(ISBLANK(A1451)),"",VLOOKUP($A1451,Student_Registration!$B$5:$H$2000,7,0))</f>
        <v/>
      </c>
      <c r="G1451" s="63" t="str">
        <f>IF(AND(ISBLANK(A1451)),"",VLOOKUP(A1451,Student_Registration!$B$5:$H$2000,7,0)-SUMIF($A$5:A1451,A1451,$H$5:$H$5))</f>
        <v/>
      </c>
      <c r="H1451" s="60"/>
      <c r="I1451" s="60"/>
      <c r="J1451" s="60"/>
      <c r="K1451" s="60"/>
      <c r="L1451" s="62"/>
    </row>
    <row r="1452" spans="1:12" s="41" customFormat="1">
      <c r="A1452" s="66"/>
      <c r="B1452" s="64" t="str">
        <f>(IF(AND(ISBLANK(A1452)),"",VLOOKUP($A1452,Student_Registration!$B$5:$H$2000,2,0)))</f>
        <v/>
      </c>
      <c r="C1452" s="63" t="str">
        <f>IF(AND(ISBLANK(A1452)),"",VLOOKUP($A1452,Student_Registration!$B$5:$H$2000,3,0))</f>
        <v/>
      </c>
      <c r="D1452" s="65" t="str">
        <f>IF(AND(ISBLANK(A1452)),"",VLOOKUP($A1452,Student_Registration!$B$5:$H$2000,6,0))</f>
        <v/>
      </c>
      <c r="E1452" s="57" t="str">
        <f>IF(AND(ISBLANK(A1452)),"",VLOOKUP($A1452,Student_Registration!$B$5:$H$2000,4,0))</f>
        <v/>
      </c>
      <c r="F1452" s="63" t="str">
        <f>IF(AND(ISBLANK(A1452)),"",VLOOKUP($A1452,Student_Registration!$B$5:$H$2000,7,0))</f>
        <v/>
      </c>
      <c r="G1452" s="63" t="str">
        <f>IF(AND(ISBLANK(A1452)),"",VLOOKUP(A1452,Student_Registration!$B$5:$H$2000,7,0)-SUMIF($A$5:A1452,A1452,$H$5:$H$5))</f>
        <v/>
      </c>
      <c r="H1452" s="60"/>
      <c r="I1452" s="60"/>
      <c r="J1452" s="60"/>
      <c r="K1452" s="60"/>
      <c r="L1452" s="62"/>
    </row>
    <row r="1453" spans="1:12" s="41" customFormat="1">
      <c r="A1453" s="66"/>
      <c r="B1453" s="64" t="str">
        <f>(IF(AND(ISBLANK(A1453)),"",VLOOKUP($A1453,Student_Registration!$B$5:$H$2000,2,0)))</f>
        <v/>
      </c>
      <c r="C1453" s="63" t="str">
        <f>IF(AND(ISBLANK(A1453)),"",VLOOKUP($A1453,Student_Registration!$B$5:$H$2000,3,0))</f>
        <v/>
      </c>
      <c r="D1453" s="65" t="str">
        <f>IF(AND(ISBLANK(A1453)),"",VLOOKUP($A1453,Student_Registration!$B$5:$H$2000,6,0))</f>
        <v/>
      </c>
      <c r="E1453" s="57" t="str">
        <f>IF(AND(ISBLANK(A1453)),"",VLOOKUP($A1453,Student_Registration!$B$5:$H$2000,4,0))</f>
        <v/>
      </c>
      <c r="F1453" s="63" t="str">
        <f>IF(AND(ISBLANK(A1453)),"",VLOOKUP($A1453,Student_Registration!$B$5:$H$2000,7,0))</f>
        <v/>
      </c>
      <c r="G1453" s="63" t="str">
        <f>IF(AND(ISBLANK(A1453)),"",VLOOKUP(A1453,Student_Registration!$B$5:$H$2000,7,0)-SUMIF($A$5:A1453,A1453,$H$5:$H$5))</f>
        <v/>
      </c>
      <c r="H1453" s="60"/>
      <c r="I1453" s="60"/>
      <c r="J1453" s="60"/>
      <c r="K1453" s="60"/>
      <c r="L1453" s="62"/>
    </row>
    <row r="1454" spans="1:12" s="41" customFormat="1">
      <c r="A1454" s="66"/>
      <c r="B1454" s="64" t="str">
        <f>(IF(AND(ISBLANK(A1454)),"",VLOOKUP($A1454,Student_Registration!$B$5:$H$2000,2,0)))</f>
        <v/>
      </c>
      <c r="C1454" s="63" t="str">
        <f>IF(AND(ISBLANK(A1454)),"",VLOOKUP($A1454,Student_Registration!$B$5:$H$2000,3,0))</f>
        <v/>
      </c>
      <c r="D1454" s="65" t="str">
        <f>IF(AND(ISBLANK(A1454)),"",VLOOKUP($A1454,Student_Registration!$B$5:$H$2000,6,0))</f>
        <v/>
      </c>
      <c r="E1454" s="57" t="str">
        <f>IF(AND(ISBLANK(A1454)),"",VLOOKUP($A1454,Student_Registration!$B$5:$H$2000,4,0))</f>
        <v/>
      </c>
      <c r="F1454" s="63" t="str">
        <f>IF(AND(ISBLANK(A1454)),"",VLOOKUP($A1454,Student_Registration!$B$5:$H$2000,7,0))</f>
        <v/>
      </c>
      <c r="G1454" s="63" t="str">
        <f>IF(AND(ISBLANK(A1454)),"",VLOOKUP(A1454,Student_Registration!$B$5:$H$2000,7,0)-SUMIF($A$5:A1454,A1454,$H$5:$H$5))</f>
        <v/>
      </c>
      <c r="H1454" s="60"/>
      <c r="I1454" s="60"/>
      <c r="J1454" s="60"/>
      <c r="K1454" s="60"/>
      <c r="L1454" s="62"/>
    </row>
    <row r="1455" spans="1:12" s="41" customFormat="1">
      <c r="A1455" s="66"/>
      <c r="B1455" s="64" t="str">
        <f>(IF(AND(ISBLANK(A1455)),"",VLOOKUP($A1455,Student_Registration!$B$5:$H$2000,2,0)))</f>
        <v/>
      </c>
      <c r="C1455" s="63" t="str">
        <f>IF(AND(ISBLANK(A1455)),"",VLOOKUP($A1455,Student_Registration!$B$5:$H$2000,3,0))</f>
        <v/>
      </c>
      <c r="D1455" s="65" t="str">
        <f>IF(AND(ISBLANK(A1455)),"",VLOOKUP($A1455,Student_Registration!$B$5:$H$2000,6,0))</f>
        <v/>
      </c>
      <c r="E1455" s="57" t="str">
        <f>IF(AND(ISBLANK(A1455)),"",VLOOKUP($A1455,Student_Registration!$B$5:$H$2000,4,0))</f>
        <v/>
      </c>
      <c r="F1455" s="63" t="str">
        <f>IF(AND(ISBLANK(A1455)),"",VLOOKUP($A1455,Student_Registration!$B$5:$H$2000,7,0))</f>
        <v/>
      </c>
      <c r="G1455" s="63" t="str">
        <f>IF(AND(ISBLANK(A1455)),"",VLOOKUP(A1455,Student_Registration!$B$5:$H$2000,7,0)-SUMIF($A$5:A1455,A1455,$H$5:$H$5))</f>
        <v/>
      </c>
      <c r="H1455" s="60"/>
      <c r="I1455" s="60"/>
      <c r="J1455" s="60"/>
      <c r="K1455" s="60"/>
      <c r="L1455" s="62"/>
    </row>
    <row r="1456" spans="1:12" s="41" customFormat="1">
      <c r="A1456" s="66"/>
      <c r="B1456" s="64" t="str">
        <f>(IF(AND(ISBLANK(A1456)),"",VLOOKUP($A1456,Student_Registration!$B$5:$H$2000,2,0)))</f>
        <v/>
      </c>
      <c r="C1456" s="63" t="str">
        <f>IF(AND(ISBLANK(A1456)),"",VLOOKUP($A1456,Student_Registration!$B$5:$H$2000,3,0))</f>
        <v/>
      </c>
      <c r="D1456" s="65" t="str">
        <f>IF(AND(ISBLANK(A1456)),"",VLOOKUP($A1456,Student_Registration!$B$5:$H$2000,6,0))</f>
        <v/>
      </c>
      <c r="E1456" s="57" t="str">
        <f>IF(AND(ISBLANK(A1456)),"",VLOOKUP($A1456,Student_Registration!$B$5:$H$2000,4,0))</f>
        <v/>
      </c>
      <c r="F1456" s="63" t="str">
        <f>IF(AND(ISBLANK(A1456)),"",VLOOKUP($A1456,Student_Registration!$B$5:$H$2000,7,0))</f>
        <v/>
      </c>
      <c r="G1456" s="63" t="str">
        <f>IF(AND(ISBLANK(A1456)),"",VLOOKUP(A1456,Student_Registration!$B$5:$H$2000,7,0)-SUMIF($A$5:A1456,A1456,$H$5:$H$5))</f>
        <v/>
      </c>
      <c r="H1456" s="60"/>
      <c r="I1456" s="60"/>
      <c r="J1456" s="60"/>
      <c r="K1456" s="60"/>
      <c r="L1456" s="62"/>
    </row>
    <row r="1457" spans="1:12" s="41" customFormat="1">
      <c r="A1457" s="66"/>
      <c r="B1457" s="64" t="str">
        <f>(IF(AND(ISBLANK(A1457)),"",VLOOKUP($A1457,Student_Registration!$B$5:$H$2000,2,0)))</f>
        <v/>
      </c>
      <c r="C1457" s="63" t="str">
        <f>IF(AND(ISBLANK(A1457)),"",VLOOKUP($A1457,Student_Registration!$B$5:$H$2000,3,0))</f>
        <v/>
      </c>
      <c r="D1457" s="65" t="str">
        <f>IF(AND(ISBLANK(A1457)),"",VLOOKUP($A1457,Student_Registration!$B$5:$H$2000,6,0))</f>
        <v/>
      </c>
      <c r="E1457" s="57" t="str">
        <f>IF(AND(ISBLANK(A1457)),"",VLOOKUP($A1457,Student_Registration!$B$5:$H$2000,4,0))</f>
        <v/>
      </c>
      <c r="F1457" s="63" t="str">
        <f>IF(AND(ISBLANK(A1457)),"",VLOOKUP($A1457,Student_Registration!$B$5:$H$2000,7,0))</f>
        <v/>
      </c>
      <c r="G1457" s="63" t="str">
        <f>IF(AND(ISBLANK(A1457)),"",VLOOKUP(A1457,Student_Registration!$B$5:$H$2000,7,0)-SUMIF($A$5:A1457,A1457,$H$5:$H$5))</f>
        <v/>
      </c>
      <c r="H1457" s="60"/>
      <c r="I1457" s="60"/>
      <c r="J1457" s="60"/>
      <c r="K1457" s="60"/>
      <c r="L1457" s="62"/>
    </row>
    <row r="1458" spans="1:12" s="41" customFormat="1">
      <c r="A1458" s="66"/>
      <c r="B1458" s="64" t="str">
        <f>(IF(AND(ISBLANK(A1458)),"",VLOOKUP($A1458,Student_Registration!$B$5:$H$2000,2,0)))</f>
        <v/>
      </c>
      <c r="C1458" s="63" t="str">
        <f>IF(AND(ISBLANK(A1458)),"",VLOOKUP($A1458,Student_Registration!$B$5:$H$2000,3,0))</f>
        <v/>
      </c>
      <c r="D1458" s="65" t="str">
        <f>IF(AND(ISBLANK(A1458)),"",VLOOKUP($A1458,Student_Registration!$B$5:$H$2000,6,0))</f>
        <v/>
      </c>
      <c r="E1458" s="57" t="str">
        <f>IF(AND(ISBLANK(A1458)),"",VLOOKUP($A1458,Student_Registration!$B$5:$H$2000,4,0))</f>
        <v/>
      </c>
      <c r="F1458" s="63" t="str">
        <f>IF(AND(ISBLANK(A1458)),"",VLOOKUP($A1458,Student_Registration!$B$5:$H$2000,7,0))</f>
        <v/>
      </c>
      <c r="G1458" s="63" t="str">
        <f>IF(AND(ISBLANK(A1458)),"",VLOOKUP(A1458,Student_Registration!$B$5:$H$2000,7,0)-SUMIF($A$5:A1458,A1458,$H$5:$H$5))</f>
        <v/>
      </c>
      <c r="H1458" s="60"/>
      <c r="I1458" s="60"/>
      <c r="J1458" s="60"/>
      <c r="K1458" s="60"/>
      <c r="L1458" s="62"/>
    </row>
    <row r="1459" spans="1:12" s="41" customFormat="1">
      <c r="A1459" s="66"/>
      <c r="B1459" s="64" t="str">
        <f>(IF(AND(ISBLANK(A1459)),"",VLOOKUP($A1459,Student_Registration!$B$5:$H$2000,2,0)))</f>
        <v/>
      </c>
      <c r="C1459" s="63" t="str">
        <f>IF(AND(ISBLANK(A1459)),"",VLOOKUP($A1459,Student_Registration!$B$5:$H$2000,3,0))</f>
        <v/>
      </c>
      <c r="D1459" s="65" t="str">
        <f>IF(AND(ISBLANK(A1459)),"",VLOOKUP($A1459,Student_Registration!$B$5:$H$2000,6,0))</f>
        <v/>
      </c>
      <c r="E1459" s="57" t="str">
        <f>IF(AND(ISBLANK(A1459)),"",VLOOKUP($A1459,Student_Registration!$B$5:$H$2000,4,0))</f>
        <v/>
      </c>
      <c r="F1459" s="63" t="str">
        <f>IF(AND(ISBLANK(A1459)),"",VLOOKUP($A1459,Student_Registration!$B$5:$H$2000,7,0))</f>
        <v/>
      </c>
      <c r="G1459" s="63" t="str">
        <f>IF(AND(ISBLANK(A1459)),"",VLOOKUP(A1459,Student_Registration!$B$5:$H$2000,7,0)-SUMIF($A$5:A1459,A1459,$H$5:$H$5))</f>
        <v/>
      </c>
      <c r="H1459" s="60"/>
      <c r="I1459" s="60"/>
      <c r="J1459" s="60"/>
      <c r="K1459" s="60"/>
      <c r="L1459" s="62"/>
    </row>
    <row r="1460" spans="1:12" s="41" customFormat="1">
      <c r="A1460" s="66"/>
      <c r="B1460" s="64" t="str">
        <f>(IF(AND(ISBLANK(A1460)),"",VLOOKUP($A1460,Student_Registration!$B$5:$H$2000,2,0)))</f>
        <v/>
      </c>
      <c r="C1460" s="63" t="str">
        <f>IF(AND(ISBLANK(A1460)),"",VLOOKUP($A1460,Student_Registration!$B$5:$H$2000,3,0))</f>
        <v/>
      </c>
      <c r="D1460" s="65" t="str">
        <f>IF(AND(ISBLANK(A1460)),"",VLOOKUP($A1460,Student_Registration!$B$5:$H$2000,6,0))</f>
        <v/>
      </c>
      <c r="E1460" s="57" t="str">
        <f>IF(AND(ISBLANK(A1460)),"",VLOOKUP($A1460,Student_Registration!$B$5:$H$2000,4,0))</f>
        <v/>
      </c>
      <c r="F1460" s="63" t="str">
        <f>IF(AND(ISBLANK(A1460)),"",VLOOKUP($A1460,Student_Registration!$B$5:$H$2000,7,0))</f>
        <v/>
      </c>
      <c r="G1460" s="63" t="str">
        <f>IF(AND(ISBLANK(A1460)),"",VLOOKUP(A1460,Student_Registration!$B$5:$H$2000,7,0)-SUMIF($A$5:A1460,A1460,$H$5:$H$5))</f>
        <v/>
      </c>
      <c r="H1460" s="60"/>
      <c r="I1460" s="60"/>
      <c r="J1460" s="60"/>
      <c r="K1460" s="60"/>
      <c r="L1460" s="62"/>
    </row>
    <row r="1461" spans="1:12" s="41" customFormat="1">
      <c r="A1461" s="66"/>
      <c r="B1461" s="64" t="str">
        <f>(IF(AND(ISBLANK(A1461)),"",VLOOKUP($A1461,Student_Registration!$B$5:$H$2000,2,0)))</f>
        <v/>
      </c>
      <c r="C1461" s="63" t="str">
        <f>IF(AND(ISBLANK(A1461)),"",VLOOKUP($A1461,Student_Registration!$B$5:$H$2000,3,0))</f>
        <v/>
      </c>
      <c r="D1461" s="65" t="str">
        <f>IF(AND(ISBLANK(A1461)),"",VLOOKUP($A1461,Student_Registration!$B$5:$H$2000,6,0))</f>
        <v/>
      </c>
      <c r="E1461" s="57" t="str">
        <f>IF(AND(ISBLANK(A1461)),"",VLOOKUP($A1461,Student_Registration!$B$5:$H$2000,4,0))</f>
        <v/>
      </c>
      <c r="F1461" s="63" t="str">
        <f>IF(AND(ISBLANK(A1461)),"",VLOOKUP($A1461,Student_Registration!$B$5:$H$2000,7,0))</f>
        <v/>
      </c>
      <c r="G1461" s="63" t="str">
        <f>IF(AND(ISBLANK(A1461)),"",VLOOKUP(A1461,Student_Registration!$B$5:$H$2000,7,0)-SUMIF($A$5:A1461,A1461,$H$5:$H$5))</f>
        <v/>
      </c>
      <c r="H1461" s="60"/>
      <c r="I1461" s="60"/>
      <c r="J1461" s="60"/>
      <c r="K1461" s="60"/>
      <c r="L1461" s="62"/>
    </row>
    <row r="1462" spans="1:12" s="41" customFormat="1">
      <c r="A1462" s="66"/>
      <c r="B1462" s="64" t="str">
        <f>(IF(AND(ISBLANK(A1462)),"",VLOOKUP($A1462,Student_Registration!$B$5:$H$2000,2,0)))</f>
        <v/>
      </c>
      <c r="C1462" s="63" t="str">
        <f>IF(AND(ISBLANK(A1462)),"",VLOOKUP($A1462,Student_Registration!$B$5:$H$2000,3,0))</f>
        <v/>
      </c>
      <c r="D1462" s="65" t="str">
        <f>IF(AND(ISBLANK(A1462)),"",VLOOKUP($A1462,Student_Registration!$B$5:$H$2000,6,0))</f>
        <v/>
      </c>
      <c r="E1462" s="57" t="str">
        <f>IF(AND(ISBLANK(A1462)),"",VLOOKUP($A1462,Student_Registration!$B$5:$H$2000,4,0))</f>
        <v/>
      </c>
      <c r="F1462" s="63" t="str">
        <f>IF(AND(ISBLANK(A1462)),"",VLOOKUP($A1462,Student_Registration!$B$5:$H$2000,7,0))</f>
        <v/>
      </c>
      <c r="G1462" s="63" t="str">
        <f>IF(AND(ISBLANK(A1462)),"",VLOOKUP(A1462,Student_Registration!$B$5:$H$2000,7,0)-SUMIF($A$5:A1462,A1462,$H$5:$H$5))</f>
        <v/>
      </c>
      <c r="H1462" s="60"/>
      <c r="I1462" s="60"/>
      <c r="J1462" s="60"/>
      <c r="K1462" s="60"/>
      <c r="L1462" s="62"/>
    </row>
    <row r="1463" spans="1:12" s="41" customFormat="1">
      <c r="A1463" s="66"/>
      <c r="B1463" s="64" t="str">
        <f>(IF(AND(ISBLANK(A1463)),"",VLOOKUP($A1463,Student_Registration!$B$5:$H$2000,2,0)))</f>
        <v/>
      </c>
      <c r="C1463" s="63" t="str">
        <f>IF(AND(ISBLANK(A1463)),"",VLOOKUP($A1463,Student_Registration!$B$5:$H$2000,3,0))</f>
        <v/>
      </c>
      <c r="D1463" s="65" t="str">
        <f>IF(AND(ISBLANK(A1463)),"",VLOOKUP($A1463,Student_Registration!$B$5:$H$2000,6,0))</f>
        <v/>
      </c>
      <c r="E1463" s="57" t="str">
        <f>IF(AND(ISBLANK(A1463)),"",VLOOKUP($A1463,Student_Registration!$B$5:$H$2000,4,0))</f>
        <v/>
      </c>
      <c r="F1463" s="63" t="str">
        <f>IF(AND(ISBLANK(A1463)),"",VLOOKUP($A1463,Student_Registration!$B$5:$H$2000,7,0))</f>
        <v/>
      </c>
      <c r="G1463" s="63" t="str">
        <f>IF(AND(ISBLANK(A1463)),"",VLOOKUP(A1463,Student_Registration!$B$5:$H$2000,7,0)-SUMIF($A$5:A1463,A1463,$H$5:$H$5))</f>
        <v/>
      </c>
      <c r="H1463" s="60"/>
      <c r="I1463" s="60"/>
      <c r="J1463" s="60"/>
      <c r="K1463" s="60"/>
      <c r="L1463" s="62"/>
    </row>
    <row r="1464" spans="1:12" s="41" customFormat="1">
      <c r="A1464" s="66"/>
      <c r="B1464" s="64" t="str">
        <f>(IF(AND(ISBLANK(A1464)),"",VLOOKUP($A1464,Student_Registration!$B$5:$H$2000,2,0)))</f>
        <v/>
      </c>
      <c r="C1464" s="63" t="str">
        <f>IF(AND(ISBLANK(A1464)),"",VLOOKUP($A1464,Student_Registration!$B$5:$H$2000,3,0))</f>
        <v/>
      </c>
      <c r="D1464" s="65" t="str">
        <f>IF(AND(ISBLANK(A1464)),"",VLOOKUP($A1464,Student_Registration!$B$5:$H$2000,6,0))</f>
        <v/>
      </c>
      <c r="E1464" s="57" t="str">
        <f>IF(AND(ISBLANK(A1464)),"",VLOOKUP($A1464,Student_Registration!$B$5:$H$2000,4,0))</f>
        <v/>
      </c>
      <c r="F1464" s="63" t="str">
        <f>IF(AND(ISBLANK(A1464)),"",VLOOKUP($A1464,Student_Registration!$B$5:$H$2000,7,0))</f>
        <v/>
      </c>
      <c r="G1464" s="63" t="str">
        <f>IF(AND(ISBLANK(A1464)),"",VLOOKUP(A1464,Student_Registration!$B$5:$H$2000,7,0)-SUMIF($A$5:A1464,A1464,$H$5:$H$5))</f>
        <v/>
      </c>
      <c r="H1464" s="60"/>
      <c r="I1464" s="60"/>
      <c r="J1464" s="60"/>
      <c r="K1464" s="60"/>
      <c r="L1464" s="62"/>
    </row>
    <row r="1465" spans="1:12" s="41" customFormat="1">
      <c r="A1465" s="66"/>
      <c r="B1465" s="64" t="str">
        <f>(IF(AND(ISBLANK(A1465)),"",VLOOKUP($A1465,Student_Registration!$B$5:$H$2000,2,0)))</f>
        <v/>
      </c>
      <c r="C1465" s="63" t="str">
        <f>IF(AND(ISBLANK(A1465)),"",VLOOKUP($A1465,Student_Registration!$B$5:$H$2000,3,0))</f>
        <v/>
      </c>
      <c r="D1465" s="65" t="str">
        <f>IF(AND(ISBLANK(A1465)),"",VLOOKUP($A1465,Student_Registration!$B$5:$H$2000,6,0))</f>
        <v/>
      </c>
      <c r="E1465" s="57" t="str">
        <f>IF(AND(ISBLANK(A1465)),"",VLOOKUP($A1465,Student_Registration!$B$5:$H$2000,4,0))</f>
        <v/>
      </c>
      <c r="F1465" s="63" t="str">
        <f>IF(AND(ISBLANK(A1465)),"",VLOOKUP($A1465,Student_Registration!$B$5:$H$2000,7,0))</f>
        <v/>
      </c>
      <c r="G1465" s="63" t="str">
        <f>IF(AND(ISBLANK(A1465)),"",VLOOKUP(A1465,Student_Registration!$B$5:$H$2000,7,0)-SUMIF($A$5:A1465,A1465,$H$5:$H$5))</f>
        <v/>
      </c>
      <c r="H1465" s="60"/>
      <c r="I1465" s="60"/>
      <c r="J1465" s="60"/>
      <c r="K1465" s="60"/>
      <c r="L1465" s="62"/>
    </row>
    <row r="1466" spans="1:12" s="41" customFormat="1">
      <c r="A1466" s="66"/>
      <c r="B1466" s="64" t="str">
        <f>(IF(AND(ISBLANK(A1466)),"",VLOOKUP($A1466,Student_Registration!$B$5:$H$2000,2,0)))</f>
        <v/>
      </c>
      <c r="C1466" s="63" t="str">
        <f>IF(AND(ISBLANK(A1466)),"",VLOOKUP($A1466,Student_Registration!$B$5:$H$2000,3,0))</f>
        <v/>
      </c>
      <c r="D1466" s="65" t="str">
        <f>IF(AND(ISBLANK(A1466)),"",VLOOKUP($A1466,Student_Registration!$B$5:$H$2000,6,0))</f>
        <v/>
      </c>
      <c r="E1466" s="57" t="str">
        <f>IF(AND(ISBLANK(A1466)),"",VLOOKUP($A1466,Student_Registration!$B$5:$H$2000,4,0))</f>
        <v/>
      </c>
      <c r="F1466" s="63" t="str">
        <f>IF(AND(ISBLANK(A1466)),"",VLOOKUP($A1466,Student_Registration!$B$5:$H$2000,7,0))</f>
        <v/>
      </c>
      <c r="G1466" s="63" t="str">
        <f>IF(AND(ISBLANK(A1466)),"",VLOOKUP(A1466,Student_Registration!$B$5:$H$2000,7,0)-SUMIF($A$5:A1466,A1466,$H$5:$H$5))</f>
        <v/>
      </c>
      <c r="H1466" s="60"/>
      <c r="I1466" s="60"/>
      <c r="J1466" s="60"/>
      <c r="K1466" s="60"/>
      <c r="L1466" s="62"/>
    </row>
    <row r="1467" spans="1:12" s="41" customFormat="1">
      <c r="A1467" s="66"/>
      <c r="B1467" s="64" t="str">
        <f>(IF(AND(ISBLANK(A1467)),"",VLOOKUP($A1467,Student_Registration!$B$5:$H$2000,2,0)))</f>
        <v/>
      </c>
      <c r="C1467" s="63" t="str">
        <f>IF(AND(ISBLANK(A1467)),"",VLOOKUP($A1467,Student_Registration!$B$5:$H$2000,3,0))</f>
        <v/>
      </c>
      <c r="D1467" s="65" t="str">
        <f>IF(AND(ISBLANK(A1467)),"",VLOOKUP($A1467,Student_Registration!$B$5:$H$2000,6,0))</f>
        <v/>
      </c>
      <c r="E1467" s="57" t="str">
        <f>IF(AND(ISBLANK(A1467)),"",VLOOKUP($A1467,Student_Registration!$B$5:$H$2000,4,0))</f>
        <v/>
      </c>
      <c r="F1467" s="63" t="str">
        <f>IF(AND(ISBLANK(A1467)),"",VLOOKUP($A1467,Student_Registration!$B$5:$H$2000,7,0))</f>
        <v/>
      </c>
      <c r="G1467" s="63" t="str">
        <f>IF(AND(ISBLANK(A1467)),"",VLOOKUP(A1467,Student_Registration!$B$5:$H$2000,7,0)-SUMIF($A$5:A1467,A1467,$H$5:$H$5))</f>
        <v/>
      </c>
      <c r="H1467" s="60"/>
      <c r="I1467" s="60"/>
      <c r="J1467" s="60"/>
      <c r="K1467" s="60"/>
      <c r="L1467" s="62"/>
    </row>
    <row r="1468" spans="1:12" s="41" customFormat="1">
      <c r="A1468" s="66"/>
      <c r="B1468" s="64" t="str">
        <f>(IF(AND(ISBLANK(A1468)),"",VLOOKUP($A1468,Student_Registration!$B$5:$H$2000,2,0)))</f>
        <v/>
      </c>
      <c r="C1468" s="63" t="str">
        <f>IF(AND(ISBLANK(A1468)),"",VLOOKUP($A1468,Student_Registration!$B$5:$H$2000,3,0))</f>
        <v/>
      </c>
      <c r="D1468" s="65" t="str">
        <f>IF(AND(ISBLANK(A1468)),"",VLOOKUP($A1468,Student_Registration!$B$5:$H$2000,6,0))</f>
        <v/>
      </c>
      <c r="E1468" s="57" t="str">
        <f>IF(AND(ISBLANK(A1468)),"",VLOOKUP($A1468,Student_Registration!$B$5:$H$2000,4,0))</f>
        <v/>
      </c>
      <c r="F1468" s="63" t="str">
        <f>IF(AND(ISBLANK(A1468)),"",VLOOKUP($A1468,Student_Registration!$B$5:$H$2000,7,0))</f>
        <v/>
      </c>
      <c r="G1468" s="63" t="str">
        <f>IF(AND(ISBLANK(A1468)),"",VLOOKUP(A1468,Student_Registration!$B$5:$H$2000,7,0)-SUMIF($A$5:A1468,A1468,$H$5:$H$5))</f>
        <v/>
      </c>
      <c r="H1468" s="60"/>
      <c r="I1468" s="60"/>
      <c r="J1468" s="60"/>
      <c r="K1468" s="60"/>
      <c r="L1468" s="62"/>
    </row>
    <row r="1469" spans="1:12" s="41" customFormat="1">
      <c r="A1469" s="66"/>
      <c r="B1469" s="64" t="str">
        <f>(IF(AND(ISBLANK(A1469)),"",VLOOKUP($A1469,Student_Registration!$B$5:$H$2000,2,0)))</f>
        <v/>
      </c>
      <c r="C1469" s="63" t="str">
        <f>IF(AND(ISBLANK(A1469)),"",VLOOKUP($A1469,Student_Registration!$B$5:$H$2000,3,0))</f>
        <v/>
      </c>
      <c r="D1469" s="65" t="str">
        <f>IF(AND(ISBLANK(A1469)),"",VLOOKUP($A1469,Student_Registration!$B$5:$H$2000,6,0))</f>
        <v/>
      </c>
      <c r="E1469" s="57" t="str">
        <f>IF(AND(ISBLANK(A1469)),"",VLOOKUP($A1469,Student_Registration!$B$5:$H$2000,4,0))</f>
        <v/>
      </c>
      <c r="F1469" s="63" t="str">
        <f>IF(AND(ISBLANK(A1469)),"",VLOOKUP($A1469,Student_Registration!$B$5:$H$2000,7,0))</f>
        <v/>
      </c>
      <c r="G1469" s="63" t="str">
        <f>IF(AND(ISBLANK(A1469)),"",VLOOKUP(A1469,Student_Registration!$B$5:$H$2000,7,0)-SUMIF($A$5:A1469,A1469,$H$5:$H$5))</f>
        <v/>
      </c>
      <c r="H1469" s="60"/>
      <c r="I1469" s="60"/>
      <c r="J1469" s="60"/>
      <c r="K1469" s="60"/>
      <c r="L1469" s="62"/>
    </row>
    <row r="1470" spans="1:12" s="41" customFormat="1">
      <c r="A1470" s="66"/>
      <c r="B1470" s="64" t="str">
        <f>(IF(AND(ISBLANK(A1470)),"",VLOOKUP($A1470,Student_Registration!$B$5:$H$2000,2,0)))</f>
        <v/>
      </c>
      <c r="C1470" s="63" t="str">
        <f>IF(AND(ISBLANK(A1470)),"",VLOOKUP($A1470,Student_Registration!$B$5:$H$2000,3,0))</f>
        <v/>
      </c>
      <c r="D1470" s="65" t="str">
        <f>IF(AND(ISBLANK(A1470)),"",VLOOKUP($A1470,Student_Registration!$B$5:$H$2000,6,0))</f>
        <v/>
      </c>
      <c r="E1470" s="57" t="str">
        <f>IF(AND(ISBLANK(A1470)),"",VLOOKUP($A1470,Student_Registration!$B$5:$H$2000,4,0))</f>
        <v/>
      </c>
      <c r="F1470" s="63" t="str">
        <f>IF(AND(ISBLANK(A1470)),"",VLOOKUP($A1470,Student_Registration!$B$5:$H$2000,7,0))</f>
        <v/>
      </c>
      <c r="G1470" s="63" t="str">
        <f>IF(AND(ISBLANK(A1470)),"",VLOOKUP(A1470,Student_Registration!$B$5:$H$2000,7,0)-SUMIF($A$5:A1470,A1470,$H$5:$H$5))</f>
        <v/>
      </c>
      <c r="H1470" s="60"/>
      <c r="I1470" s="60"/>
      <c r="J1470" s="60"/>
      <c r="K1470" s="60"/>
      <c r="L1470" s="62"/>
    </row>
    <row r="1471" spans="1:12" s="41" customFormat="1">
      <c r="A1471" s="66"/>
      <c r="B1471" s="64" t="str">
        <f>(IF(AND(ISBLANK(A1471)),"",VLOOKUP($A1471,Student_Registration!$B$5:$H$2000,2,0)))</f>
        <v/>
      </c>
      <c r="C1471" s="63" t="str">
        <f>IF(AND(ISBLANK(A1471)),"",VLOOKUP($A1471,Student_Registration!$B$5:$H$2000,3,0))</f>
        <v/>
      </c>
      <c r="D1471" s="65" t="str">
        <f>IF(AND(ISBLANK(A1471)),"",VLOOKUP($A1471,Student_Registration!$B$5:$H$2000,6,0))</f>
        <v/>
      </c>
      <c r="E1471" s="57" t="str">
        <f>IF(AND(ISBLANK(A1471)),"",VLOOKUP($A1471,Student_Registration!$B$5:$H$2000,4,0))</f>
        <v/>
      </c>
      <c r="F1471" s="63" t="str">
        <f>IF(AND(ISBLANK(A1471)),"",VLOOKUP($A1471,Student_Registration!$B$5:$H$2000,7,0))</f>
        <v/>
      </c>
      <c r="G1471" s="63" t="str">
        <f>IF(AND(ISBLANK(A1471)),"",VLOOKUP(A1471,Student_Registration!$B$5:$H$2000,7,0)-SUMIF($A$5:A1471,A1471,$H$5:$H$5))</f>
        <v/>
      </c>
      <c r="H1471" s="60"/>
      <c r="I1471" s="60"/>
      <c r="J1471" s="60"/>
      <c r="K1471" s="60"/>
      <c r="L1471" s="62"/>
    </row>
    <row r="1472" spans="1:12" s="41" customFormat="1">
      <c r="A1472" s="66"/>
      <c r="B1472" s="64" t="str">
        <f>(IF(AND(ISBLANK(A1472)),"",VLOOKUP($A1472,Student_Registration!$B$5:$H$2000,2,0)))</f>
        <v/>
      </c>
      <c r="C1472" s="63" t="str">
        <f>IF(AND(ISBLANK(A1472)),"",VLOOKUP($A1472,Student_Registration!$B$5:$H$2000,3,0))</f>
        <v/>
      </c>
      <c r="D1472" s="65" t="str">
        <f>IF(AND(ISBLANK(A1472)),"",VLOOKUP($A1472,Student_Registration!$B$5:$H$2000,6,0))</f>
        <v/>
      </c>
      <c r="E1472" s="57" t="str">
        <f>IF(AND(ISBLANK(A1472)),"",VLOOKUP($A1472,Student_Registration!$B$5:$H$2000,4,0))</f>
        <v/>
      </c>
      <c r="F1472" s="63" t="str">
        <f>IF(AND(ISBLANK(A1472)),"",VLOOKUP($A1472,Student_Registration!$B$5:$H$2000,7,0))</f>
        <v/>
      </c>
      <c r="G1472" s="63" t="str">
        <f>IF(AND(ISBLANK(A1472)),"",VLOOKUP(A1472,Student_Registration!$B$5:$H$2000,7,0)-SUMIF($A$5:A1472,A1472,$H$5:$H$5))</f>
        <v/>
      </c>
      <c r="H1472" s="60"/>
      <c r="I1472" s="60"/>
      <c r="J1472" s="60"/>
      <c r="K1472" s="60"/>
      <c r="L1472" s="62"/>
    </row>
    <row r="1473" spans="1:12" s="41" customFormat="1">
      <c r="A1473" s="66"/>
      <c r="B1473" s="64" t="str">
        <f>(IF(AND(ISBLANK(A1473)),"",VLOOKUP($A1473,Student_Registration!$B$5:$H$2000,2,0)))</f>
        <v/>
      </c>
      <c r="C1473" s="63" t="str">
        <f>IF(AND(ISBLANK(A1473)),"",VLOOKUP($A1473,Student_Registration!$B$5:$H$2000,3,0))</f>
        <v/>
      </c>
      <c r="D1473" s="65" t="str">
        <f>IF(AND(ISBLANK(A1473)),"",VLOOKUP($A1473,Student_Registration!$B$5:$H$2000,6,0))</f>
        <v/>
      </c>
      <c r="E1473" s="57" t="str">
        <f>IF(AND(ISBLANK(A1473)),"",VLOOKUP($A1473,Student_Registration!$B$5:$H$2000,4,0))</f>
        <v/>
      </c>
      <c r="F1473" s="63" t="str">
        <f>IF(AND(ISBLANK(A1473)),"",VLOOKUP($A1473,Student_Registration!$B$5:$H$2000,7,0))</f>
        <v/>
      </c>
      <c r="G1473" s="63" t="str">
        <f>IF(AND(ISBLANK(A1473)),"",VLOOKUP(A1473,Student_Registration!$B$5:$H$2000,7,0)-SUMIF($A$5:A1473,A1473,$H$5:$H$5))</f>
        <v/>
      </c>
      <c r="H1473" s="60"/>
      <c r="I1473" s="60"/>
      <c r="J1473" s="60"/>
      <c r="K1473" s="60"/>
      <c r="L1473" s="62"/>
    </row>
    <row r="1474" spans="1:12" s="41" customFormat="1">
      <c r="A1474" s="66"/>
      <c r="B1474" s="64" t="str">
        <f>(IF(AND(ISBLANK(A1474)),"",VLOOKUP($A1474,Student_Registration!$B$5:$H$2000,2,0)))</f>
        <v/>
      </c>
      <c r="C1474" s="63" t="str">
        <f>IF(AND(ISBLANK(A1474)),"",VLOOKUP($A1474,Student_Registration!$B$5:$H$2000,3,0))</f>
        <v/>
      </c>
      <c r="D1474" s="65" t="str">
        <f>IF(AND(ISBLANK(A1474)),"",VLOOKUP($A1474,Student_Registration!$B$5:$H$2000,6,0))</f>
        <v/>
      </c>
      <c r="E1474" s="57" t="str">
        <f>IF(AND(ISBLANK(A1474)),"",VLOOKUP($A1474,Student_Registration!$B$5:$H$2000,4,0))</f>
        <v/>
      </c>
      <c r="F1474" s="63" t="str">
        <f>IF(AND(ISBLANK(A1474)),"",VLOOKUP($A1474,Student_Registration!$B$5:$H$2000,7,0))</f>
        <v/>
      </c>
      <c r="G1474" s="63" t="str">
        <f>IF(AND(ISBLANK(A1474)),"",VLOOKUP(A1474,Student_Registration!$B$5:$H$2000,7,0)-SUMIF($A$5:A1474,A1474,$H$5:$H$5))</f>
        <v/>
      </c>
      <c r="H1474" s="60"/>
      <c r="I1474" s="60"/>
      <c r="J1474" s="60"/>
      <c r="K1474" s="60"/>
      <c r="L1474" s="62"/>
    </row>
    <row r="1475" spans="1:12" s="41" customFormat="1">
      <c r="A1475" s="66"/>
      <c r="B1475" s="64" t="str">
        <f>(IF(AND(ISBLANK(A1475)),"",VLOOKUP($A1475,Student_Registration!$B$5:$H$2000,2,0)))</f>
        <v/>
      </c>
      <c r="C1475" s="63" t="str">
        <f>IF(AND(ISBLANK(A1475)),"",VLOOKUP($A1475,Student_Registration!$B$5:$H$2000,3,0))</f>
        <v/>
      </c>
      <c r="D1475" s="65" t="str">
        <f>IF(AND(ISBLANK(A1475)),"",VLOOKUP($A1475,Student_Registration!$B$5:$H$2000,6,0))</f>
        <v/>
      </c>
      <c r="E1475" s="57" t="str">
        <f>IF(AND(ISBLANK(A1475)),"",VLOOKUP($A1475,Student_Registration!$B$5:$H$2000,4,0))</f>
        <v/>
      </c>
      <c r="F1475" s="63" t="str">
        <f>IF(AND(ISBLANK(A1475)),"",VLOOKUP($A1475,Student_Registration!$B$5:$H$2000,7,0))</f>
        <v/>
      </c>
      <c r="G1475" s="63" t="str">
        <f>IF(AND(ISBLANK(A1475)),"",VLOOKUP(A1475,Student_Registration!$B$5:$H$2000,7,0)-SUMIF($A$5:A1475,A1475,$H$5:$H$5))</f>
        <v/>
      </c>
      <c r="H1475" s="60"/>
      <c r="I1475" s="60"/>
      <c r="J1475" s="60"/>
      <c r="K1475" s="60"/>
      <c r="L1475" s="62"/>
    </row>
    <row r="1476" spans="1:12" s="41" customFormat="1">
      <c r="A1476" s="66"/>
      <c r="B1476" s="64" t="str">
        <f>(IF(AND(ISBLANK(A1476)),"",VLOOKUP($A1476,Student_Registration!$B$5:$H$2000,2,0)))</f>
        <v/>
      </c>
      <c r="C1476" s="63" t="str">
        <f>IF(AND(ISBLANK(A1476)),"",VLOOKUP($A1476,Student_Registration!$B$5:$H$2000,3,0))</f>
        <v/>
      </c>
      <c r="D1476" s="65" t="str">
        <f>IF(AND(ISBLANK(A1476)),"",VLOOKUP($A1476,Student_Registration!$B$5:$H$2000,6,0))</f>
        <v/>
      </c>
      <c r="E1476" s="57" t="str">
        <f>IF(AND(ISBLANK(A1476)),"",VLOOKUP($A1476,Student_Registration!$B$5:$H$2000,4,0))</f>
        <v/>
      </c>
      <c r="F1476" s="63" t="str">
        <f>IF(AND(ISBLANK(A1476)),"",VLOOKUP($A1476,Student_Registration!$B$5:$H$2000,7,0))</f>
        <v/>
      </c>
      <c r="G1476" s="63" t="str">
        <f>IF(AND(ISBLANK(A1476)),"",VLOOKUP(A1476,Student_Registration!$B$5:$H$2000,7,0)-SUMIF($A$5:A1476,A1476,$H$5:$H$5))</f>
        <v/>
      </c>
      <c r="H1476" s="60"/>
      <c r="I1476" s="60"/>
      <c r="J1476" s="60"/>
      <c r="K1476" s="60"/>
      <c r="L1476" s="62"/>
    </row>
    <row r="1477" spans="1:12" s="41" customFormat="1">
      <c r="A1477" s="66"/>
      <c r="B1477" s="64" t="str">
        <f>(IF(AND(ISBLANK(A1477)),"",VLOOKUP($A1477,Student_Registration!$B$5:$H$2000,2,0)))</f>
        <v/>
      </c>
      <c r="C1477" s="63" t="str">
        <f>IF(AND(ISBLANK(A1477)),"",VLOOKUP($A1477,Student_Registration!$B$5:$H$2000,3,0))</f>
        <v/>
      </c>
      <c r="D1477" s="65" t="str">
        <f>IF(AND(ISBLANK(A1477)),"",VLOOKUP($A1477,Student_Registration!$B$5:$H$2000,6,0))</f>
        <v/>
      </c>
      <c r="E1477" s="57" t="str">
        <f>IF(AND(ISBLANK(A1477)),"",VLOOKUP($A1477,Student_Registration!$B$5:$H$2000,4,0))</f>
        <v/>
      </c>
      <c r="F1477" s="63" t="str">
        <f>IF(AND(ISBLANK(A1477)),"",VLOOKUP($A1477,Student_Registration!$B$5:$H$2000,7,0))</f>
        <v/>
      </c>
      <c r="G1477" s="63" t="str">
        <f>IF(AND(ISBLANK(A1477)),"",VLOOKUP(A1477,Student_Registration!$B$5:$H$2000,7,0)-SUMIF($A$5:A1477,A1477,$H$5:$H$5))</f>
        <v/>
      </c>
      <c r="H1477" s="60"/>
      <c r="I1477" s="60"/>
      <c r="J1477" s="60"/>
      <c r="K1477" s="60"/>
      <c r="L1477" s="62"/>
    </row>
    <row r="1478" spans="1:12" s="41" customFormat="1">
      <c r="A1478" s="66"/>
      <c r="B1478" s="64" t="str">
        <f>(IF(AND(ISBLANK(A1478)),"",VLOOKUP($A1478,Student_Registration!$B$5:$H$2000,2,0)))</f>
        <v/>
      </c>
      <c r="C1478" s="63" t="str">
        <f>IF(AND(ISBLANK(A1478)),"",VLOOKUP($A1478,Student_Registration!$B$5:$H$2000,3,0))</f>
        <v/>
      </c>
      <c r="D1478" s="65" t="str">
        <f>IF(AND(ISBLANK(A1478)),"",VLOOKUP($A1478,Student_Registration!$B$5:$H$2000,6,0))</f>
        <v/>
      </c>
      <c r="E1478" s="57" t="str">
        <f>IF(AND(ISBLANK(A1478)),"",VLOOKUP($A1478,Student_Registration!$B$5:$H$2000,4,0))</f>
        <v/>
      </c>
      <c r="F1478" s="63" t="str">
        <f>IF(AND(ISBLANK(A1478)),"",VLOOKUP($A1478,Student_Registration!$B$5:$H$2000,7,0))</f>
        <v/>
      </c>
      <c r="G1478" s="63" t="str">
        <f>IF(AND(ISBLANK(A1478)),"",VLOOKUP(A1478,Student_Registration!$B$5:$H$2000,7,0)-SUMIF($A$5:A1478,A1478,$H$5:$H$5))</f>
        <v/>
      </c>
      <c r="H1478" s="60"/>
      <c r="I1478" s="60"/>
      <c r="J1478" s="60"/>
      <c r="K1478" s="60"/>
      <c r="L1478" s="62"/>
    </row>
    <row r="1479" spans="1:12" s="41" customFormat="1">
      <c r="A1479" s="66"/>
      <c r="B1479" s="64" t="str">
        <f>(IF(AND(ISBLANK(A1479)),"",VLOOKUP($A1479,Student_Registration!$B$5:$H$2000,2,0)))</f>
        <v/>
      </c>
      <c r="C1479" s="63" t="str">
        <f>IF(AND(ISBLANK(A1479)),"",VLOOKUP($A1479,Student_Registration!$B$5:$H$2000,3,0))</f>
        <v/>
      </c>
      <c r="D1479" s="65" t="str">
        <f>IF(AND(ISBLANK(A1479)),"",VLOOKUP($A1479,Student_Registration!$B$5:$H$2000,6,0))</f>
        <v/>
      </c>
      <c r="E1479" s="57" t="str">
        <f>IF(AND(ISBLANK(A1479)),"",VLOOKUP($A1479,Student_Registration!$B$5:$H$2000,4,0))</f>
        <v/>
      </c>
      <c r="F1479" s="63" t="str">
        <f>IF(AND(ISBLANK(A1479)),"",VLOOKUP($A1479,Student_Registration!$B$5:$H$2000,7,0))</f>
        <v/>
      </c>
      <c r="G1479" s="63" t="str">
        <f>IF(AND(ISBLANK(A1479)),"",VLOOKUP(A1479,Student_Registration!$B$5:$H$2000,7,0)-SUMIF($A$5:A1479,A1479,$H$5:$H$5))</f>
        <v/>
      </c>
      <c r="H1479" s="60"/>
      <c r="I1479" s="60"/>
      <c r="J1479" s="60"/>
      <c r="K1479" s="60"/>
      <c r="L1479" s="62"/>
    </row>
    <row r="1480" spans="1:12" s="41" customFormat="1">
      <c r="A1480" s="66"/>
      <c r="B1480" s="64" t="str">
        <f>(IF(AND(ISBLANK(A1480)),"",VLOOKUP($A1480,Student_Registration!$B$5:$H$2000,2,0)))</f>
        <v/>
      </c>
      <c r="C1480" s="63" t="str">
        <f>IF(AND(ISBLANK(A1480)),"",VLOOKUP($A1480,Student_Registration!$B$5:$H$2000,3,0))</f>
        <v/>
      </c>
      <c r="D1480" s="65" t="str">
        <f>IF(AND(ISBLANK(A1480)),"",VLOOKUP($A1480,Student_Registration!$B$5:$H$2000,6,0))</f>
        <v/>
      </c>
      <c r="E1480" s="57" t="str">
        <f>IF(AND(ISBLANK(A1480)),"",VLOOKUP($A1480,Student_Registration!$B$5:$H$2000,4,0))</f>
        <v/>
      </c>
      <c r="F1480" s="63" t="str">
        <f>IF(AND(ISBLANK(A1480)),"",VLOOKUP($A1480,Student_Registration!$B$5:$H$2000,7,0))</f>
        <v/>
      </c>
      <c r="G1480" s="63" t="str">
        <f>IF(AND(ISBLANK(A1480)),"",VLOOKUP(A1480,Student_Registration!$B$5:$H$2000,7,0)-SUMIF($A$5:A1480,A1480,$H$5:$H$5))</f>
        <v/>
      </c>
      <c r="H1480" s="60"/>
      <c r="I1480" s="60"/>
      <c r="J1480" s="60"/>
      <c r="K1480" s="60"/>
      <c r="L1480" s="62"/>
    </row>
    <row r="1481" spans="1:12" s="41" customFormat="1">
      <c r="A1481" s="66"/>
      <c r="B1481" s="64" t="str">
        <f>(IF(AND(ISBLANK(A1481)),"",VLOOKUP($A1481,Student_Registration!$B$5:$H$2000,2,0)))</f>
        <v/>
      </c>
      <c r="C1481" s="63" t="str">
        <f>IF(AND(ISBLANK(A1481)),"",VLOOKUP($A1481,Student_Registration!$B$5:$H$2000,3,0))</f>
        <v/>
      </c>
      <c r="D1481" s="65" t="str">
        <f>IF(AND(ISBLANK(A1481)),"",VLOOKUP($A1481,Student_Registration!$B$5:$H$2000,6,0))</f>
        <v/>
      </c>
      <c r="E1481" s="57" t="str">
        <f>IF(AND(ISBLANK(A1481)),"",VLOOKUP($A1481,Student_Registration!$B$5:$H$2000,4,0))</f>
        <v/>
      </c>
      <c r="F1481" s="63" t="str">
        <f>IF(AND(ISBLANK(A1481)),"",VLOOKUP($A1481,Student_Registration!$B$5:$H$2000,7,0))</f>
        <v/>
      </c>
      <c r="G1481" s="63" t="str">
        <f>IF(AND(ISBLANK(A1481)),"",VLOOKUP(A1481,Student_Registration!$B$5:$H$2000,7,0)-SUMIF($A$5:A1481,A1481,$H$5:$H$5))</f>
        <v/>
      </c>
      <c r="H1481" s="60"/>
      <c r="I1481" s="60"/>
      <c r="J1481" s="60"/>
      <c r="K1481" s="60"/>
      <c r="L1481" s="62"/>
    </row>
    <row r="1482" spans="1:12" s="41" customFormat="1">
      <c r="A1482" s="66"/>
      <c r="B1482" s="64" t="str">
        <f>(IF(AND(ISBLANK(A1482)),"",VLOOKUP($A1482,Student_Registration!$B$5:$H$2000,2,0)))</f>
        <v/>
      </c>
      <c r="C1482" s="63" t="str">
        <f>IF(AND(ISBLANK(A1482)),"",VLOOKUP($A1482,Student_Registration!$B$5:$H$2000,3,0))</f>
        <v/>
      </c>
      <c r="D1482" s="65" t="str">
        <f>IF(AND(ISBLANK(A1482)),"",VLOOKUP($A1482,Student_Registration!$B$5:$H$2000,6,0))</f>
        <v/>
      </c>
      <c r="E1482" s="57" t="str">
        <f>IF(AND(ISBLANK(A1482)),"",VLOOKUP($A1482,Student_Registration!$B$5:$H$2000,4,0))</f>
        <v/>
      </c>
      <c r="F1482" s="63" t="str">
        <f>IF(AND(ISBLANK(A1482)),"",VLOOKUP($A1482,Student_Registration!$B$5:$H$2000,7,0))</f>
        <v/>
      </c>
      <c r="G1482" s="63" t="str">
        <f>IF(AND(ISBLANK(A1482)),"",VLOOKUP(A1482,Student_Registration!$B$5:$H$2000,7,0)-SUMIF($A$5:A1482,A1482,$H$5:$H$5))</f>
        <v/>
      </c>
      <c r="H1482" s="60"/>
      <c r="I1482" s="60"/>
      <c r="J1482" s="60"/>
      <c r="K1482" s="60"/>
      <c r="L1482" s="62"/>
    </row>
    <row r="1483" spans="1:12" s="41" customFormat="1">
      <c r="A1483" s="66"/>
      <c r="B1483" s="64" t="str">
        <f>(IF(AND(ISBLANK(A1483)),"",VLOOKUP($A1483,Student_Registration!$B$5:$H$2000,2,0)))</f>
        <v/>
      </c>
      <c r="C1483" s="63" t="str">
        <f>IF(AND(ISBLANK(A1483)),"",VLOOKUP($A1483,Student_Registration!$B$5:$H$2000,3,0))</f>
        <v/>
      </c>
      <c r="D1483" s="65" t="str">
        <f>IF(AND(ISBLANK(A1483)),"",VLOOKUP($A1483,Student_Registration!$B$5:$H$2000,6,0))</f>
        <v/>
      </c>
      <c r="E1483" s="57" t="str">
        <f>IF(AND(ISBLANK(A1483)),"",VLOOKUP($A1483,Student_Registration!$B$5:$H$2000,4,0))</f>
        <v/>
      </c>
      <c r="F1483" s="63" t="str">
        <f>IF(AND(ISBLANK(A1483)),"",VLOOKUP($A1483,Student_Registration!$B$5:$H$2000,7,0))</f>
        <v/>
      </c>
      <c r="G1483" s="63" t="str">
        <f>IF(AND(ISBLANK(A1483)),"",VLOOKUP(A1483,Student_Registration!$B$5:$H$2000,7,0)-SUMIF($A$5:A1483,A1483,$H$5:$H$5))</f>
        <v/>
      </c>
      <c r="H1483" s="60"/>
      <c r="I1483" s="60"/>
      <c r="J1483" s="60"/>
      <c r="K1483" s="60"/>
      <c r="L1483" s="62"/>
    </row>
    <row r="1484" spans="1:12" s="41" customFormat="1">
      <c r="A1484" s="66"/>
      <c r="B1484" s="64" t="str">
        <f>(IF(AND(ISBLANK(A1484)),"",VLOOKUP($A1484,Student_Registration!$B$5:$H$2000,2,0)))</f>
        <v/>
      </c>
      <c r="C1484" s="63" t="str">
        <f>IF(AND(ISBLANK(A1484)),"",VLOOKUP($A1484,Student_Registration!$B$5:$H$2000,3,0))</f>
        <v/>
      </c>
      <c r="D1484" s="65" t="str">
        <f>IF(AND(ISBLANK(A1484)),"",VLOOKUP($A1484,Student_Registration!$B$5:$H$2000,6,0))</f>
        <v/>
      </c>
      <c r="E1484" s="57" t="str">
        <f>IF(AND(ISBLANK(A1484)),"",VLOOKUP($A1484,Student_Registration!$B$5:$H$2000,4,0))</f>
        <v/>
      </c>
      <c r="F1484" s="63" t="str">
        <f>IF(AND(ISBLANK(A1484)),"",VLOOKUP($A1484,Student_Registration!$B$5:$H$2000,7,0))</f>
        <v/>
      </c>
      <c r="G1484" s="63" t="str">
        <f>IF(AND(ISBLANK(A1484)),"",VLOOKUP(A1484,Student_Registration!$B$5:$H$2000,7,0)-SUMIF($A$5:A1484,A1484,$H$5:$H$5))</f>
        <v/>
      </c>
      <c r="H1484" s="60"/>
      <c r="I1484" s="60"/>
      <c r="J1484" s="60"/>
      <c r="K1484" s="60"/>
      <c r="L1484" s="62"/>
    </row>
    <row r="1485" spans="1:12" s="41" customFormat="1">
      <c r="A1485" s="66"/>
      <c r="B1485" s="64" t="str">
        <f>(IF(AND(ISBLANK(A1485)),"",VLOOKUP($A1485,Student_Registration!$B$5:$H$2000,2,0)))</f>
        <v/>
      </c>
      <c r="C1485" s="63" t="str">
        <f>IF(AND(ISBLANK(A1485)),"",VLOOKUP($A1485,Student_Registration!$B$5:$H$2000,3,0))</f>
        <v/>
      </c>
      <c r="D1485" s="65" t="str">
        <f>IF(AND(ISBLANK(A1485)),"",VLOOKUP($A1485,Student_Registration!$B$5:$H$2000,6,0))</f>
        <v/>
      </c>
      <c r="E1485" s="57" t="str">
        <f>IF(AND(ISBLANK(A1485)),"",VLOOKUP($A1485,Student_Registration!$B$5:$H$2000,4,0))</f>
        <v/>
      </c>
      <c r="F1485" s="63" t="str">
        <f>IF(AND(ISBLANK(A1485)),"",VLOOKUP($A1485,Student_Registration!$B$5:$H$2000,7,0))</f>
        <v/>
      </c>
      <c r="G1485" s="63" t="str">
        <f>IF(AND(ISBLANK(A1485)),"",VLOOKUP(A1485,Student_Registration!$B$5:$H$2000,7,0)-SUMIF($A$5:A1485,A1485,$H$5:$H$5))</f>
        <v/>
      </c>
      <c r="H1485" s="60"/>
      <c r="I1485" s="60"/>
      <c r="J1485" s="60"/>
      <c r="K1485" s="60"/>
      <c r="L1485" s="62"/>
    </row>
    <row r="1486" spans="1:12" s="41" customFormat="1">
      <c r="A1486" s="66"/>
      <c r="B1486" s="64" t="str">
        <f>(IF(AND(ISBLANK(A1486)),"",VLOOKUP($A1486,Student_Registration!$B$5:$H$2000,2,0)))</f>
        <v/>
      </c>
      <c r="C1486" s="63" t="str">
        <f>IF(AND(ISBLANK(A1486)),"",VLOOKUP($A1486,Student_Registration!$B$5:$H$2000,3,0))</f>
        <v/>
      </c>
      <c r="D1486" s="65" t="str">
        <f>IF(AND(ISBLANK(A1486)),"",VLOOKUP($A1486,Student_Registration!$B$5:$H$2000,6,0))</f>
        <v/>
      </c>
      <c r="E1486" s="57" t="str">
        <f>IF(AND(ISBLANK(A1486)),"",VLOOKUP($A1486,Student_Registration!$B$5:$H$2000,4,0))</f>
        <v/>
      </c>
      <c r="F1486" s="63" t="str">
        <f>IF(AND(ISBLANK(A1486)),"",VLOOKUP($A1486,Student_Registration!$B$5:$H$2000,7,0))</f>
        <v/>
      </c>
      <c r="G1486" s="63" t="str">
        <f>IF(AND(ISBLANK(A1486)),"",VLOOKUP(A1486,Student_Registration!$B$5:$H$2000,7,0)-SUMIF($A$5:A1486,A1486,$H$5:$H$5))</f>
        <v/>
      </c>
      <c r="H1486" s="60"/>
      <c r="I1486" s="60"/>
      <c r="J1486" s="60"/>
      <c r="K1486" s="60"/>
      <c r="L1486" s="62"/>
    </row>
    <row r="1487" spans="1:12" s="41" customFormat="1">
      <c r="A1487" s="66"/>
      <c r="B1487" s="64" t="str">
        <f>(IF(AND(ISBLANK(A1487)),"",VLOOKUP($A1487,Student_Registration!$B$5:$H$2000,2,0)))</f>
        <v/>
      </c>
      <c r="C1487" s="63" t="str">
        <f>IF(AND(ISBLANK(A1487)),"",VLOOKUP($A1487,Student_Registration!$B$5:$H$2000,3,0))</f>
        <v/>
      </c>
      <c r="D1487" s="65" t="str">
        <f>IF(AND(ISBLANK(A1487)),"",VLOOKUP($A1487,Student_Registration!$B$5:$H$2000,6,0))</f>
        <v/>
      </c>
      <c r="E1487" s="57" t="str">
        <f>IF(AND(ISBLANK(A1487)),"",VLOOKUP($A1487,Student_Registration!$B$5:$H$2000,4,0))</f>
        <v/>
      </c>
      <c r="F1487" s="63" t="str">
        <f>IF(AND(ISBLANK(A1487)),"",VLOOKUP($A1487,Student_Registration!$B$5:$H$2000,7,0))</f>
        <v/>
      </c>
      <c r="G1487" s="63" t="str">
        <f>IF(AND(ISBLANK(A1487)),"",VLOOKUP(A1487,Student_Registration!$B$5:$H$2000,7,0)-SUMIF($A$5:A1487,A1487,$H$5:$H$5))</f>
        <v/>
      </c>
      <c r="H1487" s="60"/>
      <c r="I1487" s="60"/>
      <c r="J1487" s="60"/>
      <c r="K1487" s="60"/>
      <c r="L1487" s="62"/>
    </row>
    <row r="1488" spans="1:12" s="41" customFormat="1">
      <c r="A1488" s="66"/>
      <c r="B1488" s="64" t="str">
        <f>(IF(AND(ISBLANK(A1488)),"",VLOOKUP($A1488,Student_Registration!$B$5:$H$2000,2,0)))</f>
        <v/>
      </c>
      <c r="C1488" s="63" t="str">
        <f>IF(AND(ISBLANK(A1488)),"",VLOOKUP($A1488,Student_Registration!$B$5:$H$2000,3,0))</f>
        <v/>
      </c>
      <c r="D1488" s="65" t="str">
        <f>IF(AND(ISBLANK(A1488)),"",VLOOKUP($A1488,Student_Registration!$B$5:$H$2000,6,0))</f>
        <v/>
      </c>
      <c r="E1488" s="57" t="str">
        <f>IF(AND(ISBLANK(A1488)),"",VLOOKUP($A1488,Student_Registration!$B$5:$H$2000,4,0))</f>
        <v/>
      </c>
      <c r="F1488" s="63" t="str">
        <f>IF(AND(ISBLANK(A1488)),"",VLOOKUP($A1488,Student_Registration!$B$5:$H$2000,7,0))</f>
        <v/>
      </c>
      <c r="G1488" s="63" t="str">
        <f>IF(AND(ISBLANK(A1488)),"",VLOOKUP(A1488,Student_Registration!$B$5:$H$2000,7,0)-SUMIF($A$5:A1488,A1488,$H$5:$H$5))</f>
        <v/>
      </c>
      <c r="H1488" s="60"/>
      <c r="I1488" s="60"/>
      <c r="J1488" s="60"/>
      <c r="K1488" s="60"/>
      <c r="L1488" s="62"/>
    </row>
    <row r="1489" spans="1:12" s="41" customFormat="1">
      <c r="A1489" s="66"/>
      <c r="B1489" s="64" t="str">
        <f>(IF(AND(ISBLANK(A1489)),"",VLOOKUP($A1489,Student_Registration!$B$5:$H$2000,2,0)))</f>
        <v/>
      </c>
      <c r="C1489" s="63" t="str">
        <f>IF(AND(ISBLANK(A1489)),"",VLOOKUP($A1489,Student_Registration!$B$5:$H$2000,3,0))</f>
        <v/>
      </c>
      <c r="D1489" s="65" t="str">
        <f>IF(AND(ISBLANK(A1489)),"",VLOOKUP($A1489,Student_Registration!$B$5:$H$2000,6,0))</f>
        <v/>
      </c>
      <c r="E1489" s="57" t="str">
        <f>IF(AND(ISBLANK(A1489)),"",VLOOKUP($A1489,Student_Registration!$B$5:$H$2000,4,0))</f>
        <v/>
      </c>
      <c r="F1489" s="63" t="str">
        <f>IF(AND(ISBLANK(A1489)),"",VLOOKUP($A1489,Student_Registration!$B$5:$H$2000,7,0))</f>
        <v/>
      </c>
      <c r="G1489" s="63" t="str">
        <f>IF(AND(ISBLANK(A1489)),"",VLOOKUP(A1489,Student_Registration!$B$5:$H$2000,7,0)-SUMIF($A$5:A1489,A1489,$H$5:$H$5))</f>
        <v/>
      </c>
      <c r="H1489" s="60"/>
      <c r="I1489" s="60"/>
      <c r="J1489" s="60"/>
      <c r="K1489" s="60"/>
      <c r="L1489" s="62"/>
    </row>
    <row r="1490" spans="1:12" s="41" customFormat="1">
      <c r="A1490" s="66"/>
      <c r="B1490" s="64" t="str">
        <f>(IF(AND(ISBLANK(A1490)),"",VLOOKUP($A1490,Student_Registration!$B$5:$H$2000,2,0)))</f>
        <v/>
      </c>
      <c r="C1490" s="63" t="str">
        <f>IF(AND(ISBLANK(A1490)),"",VLOOKUP($A1490,Student_Registration!$B$5:$H$2000,3,0))</f>
        <v/>
      </c>
      <c r="D1490" s="65" t="str">
        <f>IF(AND(ISBLANK(A1490)),"",VLOOKUP($A1490,Student_Registration!$B$5:$H$2000,6,0))</f>
        <v/>
      </c>
      <c r="E1490" s="57" t="str">
        <f>IF(AND(ISBLANK(A1490)),"",VLOOKUP($A1490,Student_Registration!$B$5:$H$2000,4,0))</f>
        <v/>
      </c>
      <c r="F1490" s="63" t="str">
        <f>IF(AND(ISBLANK(A1490)),"",VLOOKUP($A1490,Student_Registration!$B$5:$H$2000,7,0))</f>
        <v/>
      </c>
      <c r="G1490" s="63" t="str">
        <f>IF(AND(ISBLANK(A1490)),"",VLOOKUP(A1490,Student_Registration!$B$5:$H$2000,7,0)-SUMIF($A$5:A1490,A1490,$H$5:$H$5))</f>
        <v/>
      </c>
      <c r="H1490" s="60"/>
      <c r="I1490" s="60"/>
      <c r="J1490" s="60"/>
      <c r="K1490" s="60"/>
      <c r="L1490" s="62"/>
    </row>
    <row r="1491" spans="1:12" s="41" customFormat="1">
      <c r="A1491" s="66"/>
      <c r="B1491" s="64" t="str">
        <f>(IF(AND(ISBLANK(A1491)),"",VLOOKUP($A1491,Student_Registration!$B$5:$H$2000,2,0)))</f>
        <v/>
      </c>
      <c r="C1491" s="63" t="str">
        <f>IF(AND(ISBLANK(A1491)),"",VLOOKUP($A1491,Student_Registration!$B$5:$H$2000,3,0))</f>
        <v/>
      </c>
      <c r="D1491" s="65" t="str">
        <f>IF(AND(ISBLANK(A1491)),"",VLOOKUP($A1491,Student_Registration!$B$5:$H$2000,6,0))</f>
        <v/>
      </c>
      <c r="E1491" s="57" t="str">
        <f>IF(AND(ISBLANK(A1491)),"",VLOOKUP($A1491,Student_Registration!$B$5:$H$2000,4,0))</f>
        <v/>
      </c>
      <c r="F1491" s="63" t="str">
        <f>IF(AND(ISBLANK(A1491)),"",VLOOKUP($A1491,Student_Registration!$B$5:$H$2000,7,0))</f>
        <v/>
      </c>
      <c r="G1491" s="63" t="str">
        <f>IF(AND(ISBLANK(A1491)),"",VLOOKUP(A1491,Student_Registration!$B$5:$H$2000,7,0)-SUMIF($A$5:A1491,A1491,$H$5:$H$5))</f>
        <v/>
      </c>
      <c r="H1491" s="60"/>
      <c r="I1491" s="60"/>
      <c r="J1491" s="60"/>
      <c r="K1491" s="60"/>
      <c r="L1491" s="62"/>
    </row>
    <row r="1492" spans="1:12" s="41" customFormat="1">
      <c r="A1492" s="66"/>
      <c r="B1492" s="64" t="str">
        <f>(IF(AND(ISBLANK(A1492)),"",VLOOKUP($A1492,Student_Registration!$B$5:$H$2000,2,0)))</f>
        <v/>
      </c>
      <c r="C1492" s="63" t="str">
        <f>IF(AND(ISBLANK(A1492)),"",VLOOKUP($A1492,Student_Registration!$B$5:$H$2000,3,0))</f>
        <v/>
      </c>
      <c r="D1492" s="65" t="str">
        <f>IF(AND(ISBLANK(A1492)),"",VLOOKUP($A1492,Student_Registration!$B$5:$H$2000,6,0))</f>
        <v/>
      </c>
      <c r="E1492" s="57" t="str">
        <f>IF(AND(ISBLANK(A1492)),"",VLOOKUP($A1492,Student_Registration!$B$5:$H$2000,4,0))</f>
        <v/>
      </c>
      <c r="F1492" s="63" t="str">
        <f>IF(AND(ISBLANK(A1492)),"",VLOOKUP($A1492,Student_Registration!$B$5:$H$2000,7,0))</f>
        <v/>
      </c>
      <c r="G1492" s="63" t="str">
        <f>IF(AND(ISBLANK(A1492)),"",VLOOKUP(A1492,Student_Registration!$B$5:$H$2000,7,0)-SUMIF($A$5:A1492,A1492,$H$5:$H$5))</f>
        <v/>
      </c>
      <c r="H1492" s="60"/>
      <c r="I1492" s="60"/>
      <c r="J1492" s="60"/>
      <c r="K1492" s="60"/>
      <c r="L1492" s="62"/>
    </row>
    <row r="1493" spans="1:12" s="41" customFormat="1">
      <c r="A1493" s="66"/>
      <c r="B1493" s="64" t="str">
        <f>(IF(AND(ISBLANK(A1493)),"",VLOOKUP($A1493,Student_Registration!$B$5:$H$2000,2,0)))</f>
        <v/>
      </c>
      <c r="C1493" s="63" t="str">
        <f>IF(AND(ISBLANK(A1493)),"",VLOOKUP($A1493,Student_Registration!$B$5:$H$2000,3,0))</f>
        <v/>
      </c>
      <c r="D1493" s="65" t="str">
        <f>IF(AND(ISBLANK(A1493)),"",VLOOKUP($A1493,Student_Registration!$B$5:$H$2000,6,0))</f>
        <v/>
      </c>
      <c r="E1493" s="57" t="str">
        <f>IF(AND(ISBLANK(A1493)),"",VLOOKUP($A1493,Student_Registration!$B$5:$H$2000,4,0))</f>
        <v/>
      </c>
      <c r="F1493" s="63" t="str">
        <f>IF(AND(ISBLANK(A1493)),"",VLOOKUP($A1493,Student_Registration!$B$5:$H$2000,7,0))</f>
        <v/>
      </c>
      <c r="G1493" s="63" t="str">
        <f>IF(AND(ISBLANK(A1493)),"",VLOOKUP(A1493,Student_Registration!$B$5:$H$2000,7,0)-SUMIF($A$5:A1493,A1493,$H$5:$H$5))</f>
        <v/>
      </c>
      <c r="H1493" s="60"/>
      <c r="I1493" s="60"/>
      <c r="J1493" s="60"/>
      <c r="K1493" s="60"/>
      <c r="L1493" s="62"/>
    </row>
    <row r="1494" spans="1:12" s="41" customFormat="1">
      <c r="A1494" s="66"/>
      <c r="B1494" s="64" t="str">
        <f>(IF(AND(ISBLANK(A1494)),"",VLOOKUP($A1494,Student_Registration!$B$5:$H$2000,2,0)))</f>
        <v/>
      </c>
      <c r="C1494" s="63" t="str">
        <f>IF(AND(ISBLANK(A1494)),"",VLOOKUP($A1494,Student_Registration!$B$5:$H$2000,3,0))</f>
        <v/>
      </c>
      <c r="D1494" s="65" t="str">
        <f>IF(AND(ISBLANK(A1494)),"",VLOOKUP($A1494,Student_Registration!$B$5:$H$2000,6,0))</f>
        <v/>
      </c>
      <c r="E1494" s="57" t="str">
        <f>IF(AND(ISBLANK(A1494)),"",VLOOKUP($A1494,Student_Registration!$B$5:$H$2000,4,0))</f>
        <v/>
      </c>
      <c r="F1494" s="63" t="str">
        <f>IF(AND(ISBLANK(A1494)),"",VLOOKUP($A1494,Student_Registration!$B$5:$H$2000,7,0))</f>
        <v/>
      </c>
      <c r="G1494" s="63" t="str">
        <f>IF(AND(ISBLANK(A1494)),"",VLOOKUP(A1494,Student_Registration!$B$5:$H$2000,7,0)-SUMIF($A$5:A1494,A1494,$H$5:$H$5))</f>
        <v/>
      </c>
      <c r="H1494" s="60"/>
      <c r="I1494" s="60"/>
      <c r="J1494" s="60"/>
      <c r="K1494" s="60"/>
      <c r="L1494" s="62"/>
    </row>
    <row r="1495" spans="1:12" s="41" customFormat="1">
      <c r="A1495" s="66"/>
      <c r="B1495" s="64" t="str">
        <f>(IF(AND(ISBLANK(A1495)),"",VLOOKUP($A1495,Student_Registration!$B$5:$H$2000,2,0)))</f>
        <v/>
      </c>
      <c r="C1495" s="63" t="str">
        <f>IF(AND(ISBLANK(A1495)),"",VLOOKUP($A1495,Student_Registration!$B$5:$H$2000,3,0))</f>
        <v/>
      </c>
      <c r="D1495" s="65" t="str">
        <f>IF(AND(ISBLANK(A1495)),"",VLOOKUP($A1495,Student_Registration!$B$5:$H$2000,6,0))</f>
        <v/>
      </c>
      <c r="E1495" s="57" t="str">
        <f>IF(AND(ISBLANK(A1495)),"",VLOOKUP($A1495,Student_Registration!$B$5:$H$2000,4,0))</f>
        <v/>
      </c>
      <c r="F1495" s="63" t="str">
        <f>IF(AND(ISBLANK(A1495)),"",VLOOKUP($A1495,Student_Registration!$B$5:$H$2000,7,0))</f>
        <v/>
      </c>
      <c r="G1495" s="63" t="str">
        <f>IF(AND(ISBLANK(A1495)),"",VLOOKUP(A1495,Student_Registration!$B$5:$H$2000,7,0)-SUMIF($A$5:A1495,A1495,$H$5:$H$5))</f>
        <v/>
      </c>
      <c r="H1495" s="60"/>
      <c r="I1495" s="60"/>
      <c r="J1495" s="60"/>
      <c r="K1495" s="60"/>
      <c r="L1495" s="62"/>
    </row>
    <row r="1496" spans="1:12" s="41" customFormat="1">
      <c r="A1496" s="66"/>
      <c r="B1496" s="64" t="str">
        <f>(IF(AND(ISBLANK(A1496)),"",VLOOKUP($A1496,Student_Registration!$B$5:$H$2000,2,0)))</f>
        <v/>
      </c>
      <c r="C1496" s="63" t="str">
        <f>IF(AND(ISBLANK(A1496)),"",VLOOKUP($A1496,Student_Registration!$B$5:$H$2000,3,0))</f>
        <v/>
      </c>
      <c r="D1496" s="65" t="str">
        <f>IF(AND(ISBLANK(A1496)),"",VLOOKUP($A1496,Student_Registration!$B$5:$H$2000,6,0))</f>
        <v/>
      </c>
      <c r="E1496" s="57" t="str">
        <f>IF(AND(ISBLANK(A1496)),"",VLOOKUP($A1496,Student_Registration!$B$5:$H$2000,4,0))</f>
        <v/>
      </c>
      <c r="F1496" s="63" t="str">
        <f>IF(AND(ISBLANK(A1496)),"",VLOOKUP($A1496,Student_Registration!$B$5:$H$2000,7,0))</f>
        <v/>
      </c>
      <c r="G1496" s="63" t="str">
        <f>IF(AND(ISBLANK(A1496)),"",VLOOKUP(A1496,Student_Registration!$B$5:$H$2000,7,0)-SUMIF($A$5:A1496,A1496,$H$5:$H$5))</f>
        <v/>
      </c>
      <c r="H1496" s="60"/>
      <c r="I1496" s="60"/>
      <c r="J1496" s="60"/>
      <c r="K1496" s="60"/>
      <c r="L1496" s="62"/>
    </row>
    <row r="1497" spans="1:12" s="41" customFormat="1">
      <c r="A1497" s="66"/>
      <c r="B1497" s="64" t="str">
        <f>(IF(AND(ISBLANK(A1497)),"",VLOOKUP($A1497,Student_Registration!$B$5:$H$2000,2,0)))</f>
        <v/>
      </c>
      <c r="C1497" s="63" t="str">
        <f>IF(AND(ISBLANK(A1497)),"",VLOOKUP($A1497,Student_Registration!$B$5:$H$2000,3,0))</f>
        <v/>
      </c>
      <c r="D1497" s="65" t="str">
        <f>IF(AND(ISBLANK(A1497)),"",VLOOKUP($A1497,Student_Registration!$B$5:$H$2000,6,0))</f>
        <v/>
      </c>
      <c r="E1497" s="57" t="str">
        <f>IF(AND(ISBLANK(A1497)),"",VLOOKUP($A1497,Student_Registration!$B$5:$H$2000,4,0))</f>
        <v/>
      </c>
      <c r="F1497" s="63" t="str">
        <f>IF(AND(ISBLANK(A1497)),"",VLOOKUP($A1497,Student_Registration!$B$5:$H$2000,7,0))</f>
        <v/>
      </c>
      <c r="G1497" s="63" t="str">
        <f>IF(AND(ISBLANK(A1497)),"",VLOOKUP(A1497,Student_Registration!$B$5:$H$2000,7,0)-SUMIF($A$5:A1497,A1497,$H$5:$H$5))</f>
        <v/>
      </c>
      <c r="H1497" s="60"/>
      <c r="I1497" s="60"/>
      <c r="J1497" s="60"/>
      <c r="K1497" s="60"/>
      <c r="L1497" s="62"/>
    </row>
    <row r="1498" spans="1:12" s="41" customFormat="1">
      <c r="A1498" s="66"/>
      <c r="B1498" s="64" t="str">
        <f>(IF(AND(ISBLANK(A1498)),"",VLOOKUP($A1498,Student_Registration!$B$5:$H$2000,2,0)))</f>
        <v/>
      </c>
      <c r="C1498" s="63" t="str">
        <f>IF(AND(ISBLANK(A1498)),"",VLOOKUP($A1498,Student_Registration!$B$5:$H$2000,3,0))</f>
        <v/>
      </c>
      <c r="D1498" s="65" t="str">
        <f>IF(AND(ISBLANK(A1498)),"",VLOOKUP($A1498,Student_Registration!$B$5:$H$2000,6,0))</f>
        <v/>
      </c>
      <c r="E1498" s="57" t="str">
        <f>IF(AND(ISBLANK(A1498)),"",VLOOKUP($A1498,Student_Registration!$B$5:$H$2000,4,0))</f>
        <v/>
      </c>
      <c r="F1498" s="63" t="str">
        <f>IF(AND(ISBLANK(A1498)),"",VLOOKUP($A1498,Student_Registration!$B$5:$H$2000,7,0))</f>
        <v/>
      </c>
      <c r="G1498" s="63" t="str">
        <f>IF(AND(ISBLANK(A1498)),"",VLOOKUP(A1498,Student_Registration!$B$5:$H$2000,7,0)-SUMIF($A$5:A1498,A1498,$H$5:$H$5))</f>
        <v/>
      </c>
      <c r="H1498" s="60"/>
      <c r="I1498" s="60"/>
      <c r="J1498" s="60"/>
      <c r="K1498" s="60"/>
      <c r="L1498" s="62"/>
    </row>
    <row r="1499" spans="1:12" s="41" customFormat="1">
      <c r="A1499" s="66"/>
      <c r="B1499" s="64" t="str">
        <f>(IF(AND(ISBLANK(A1499)),"",VLOOKUP($A1499,Student_Registration!$B$5:$H$2000,2,0)))</f>
        <v/>
      </c>
      <c r="C1499" s="63" t="str">
        <f>IF(AND(ISBLANK(A1499)),"",VLOOKUP($A1499,Student_Registration!$B$5:$H$2000,3,0))</f>
        <v/>
      </c>
      <c r="D1499" s="65" t="str">
        <f>IF(AND(ISBLANK(A1499)),"",VLOOKUP($A1499,Student_Registration!$B$5:$H$2000,6,0))</f>
        <v/>
      </c>
      <c r="E1499" s="57" t="str">
        <f>IF(AND(ISBLANK(A1499)),"",VLOOKUP($A1499,Student_Registration!$B$5:$H$2000,4,0))</f>
        <v/>
      </c>
      <c r="F1499" s="63" t="str">
        <f>IF(AND(ISBLANK(A1499)),"",VLOOKUP($A1499,Student_Registration!$B$5:$H$2000,7,0))</f>
        <v/>
      </c>
      <c r="G1499" s="63" t="str">
        <f>IF(AND(ISBLANK(A1499)),"",VLOOKUP(A1499,Student_Registration!$B$5:$H$2000,7,0)-SUMIF($A$5:A1499,A1499,$H$5:$H$5))</f>
        <v/>
      </c>
      <c r="H1499" s="60"/>
      <c r="I1499" s="60"/>
      <c r="J1499" s="60"/>
      <c r="K1499" s="60"/>
      <c r="L1499" s="62"/>
    </row>
    <row r="1500" spans="1:12" s="41" customFormat="1">
      <c r="A1500" s="66"/>
      <c r="B1500" s="64" t="str">
        <f>(IF(AND(ISBLANK(A1500)),"",VLOOKUP($A1500,Student_Registration!$B$5:$H$2000,2,0)))</f>
        <v/>
      </c>
      <c r="C1500" s="63" t="str">
        <f>IF(AND(ISBLANK(A1500)),"",VLOOKUP($A1500,Student_Registration!$B$5:$H$2000,3,0))</f>
        <v/>
      </c>
      <c r="D1500" s="65" t="str">
        <f>IF(AND(ISBLANK(A1500)),"",VLOOKUP($A1500,Student_Registration!$B$5:$H$2000,6,0))</f>
        <v/>
      </c>
      <c r="E1500" s="57" t="str">
        <f>IF(AND(ISBLANK(A1500)),"",VLOOKUP($A1500,Student_Registration!$B$5:$H$2000,4,0))</f>
        <v/>
      </c>
      <c r="F1500" s="63" t="str">
        <f>IF(AND(ISBLANK(A1500)),"",VLOOKUP($A1500,Student_Registration!$B$5:$H$2000,7,0))</f>
        <v/>
      </c>
      <c r="G1500" s="63" t="str">
        <f>IF(AND(ISBLANK(A1500)),"",VLOOKUP(A1500,Student_Registration!$B$5:$H$2000,7,0)-SUMIF($A$5:A1500,A1500,$H$5:$H$5))</f>
        <v/>
      </c>
      <c r="H1500" s="60"/>
      <c r="I1500" s="60"/>
      <c r="J1500" s="60"/>
      <c r="K1500" s="60"/>
      <c r="L1500" s="62"/>
    </row>
    <row r="1501" spans="1:12" s="41" customFormat="1">
      <c r="A1501" s="66"/>
      <c r="B1501" s="64" t="str">
        <f>(IF(AND(ISBLANK(A1501)),"",VLOOKUP($A1501,Student_Registration!$B$5:$H$2000,2,0)))</f>
        <v/>
      </c>
      <c r="C1501" s="63" t="str">
        <f>IF(AND(ISBLANK(A1501)),"",VLOOKUP($A1501,Student_Registration!$B$5:$H$2000,3,0))</f>
        <v/>
      </c>
      <c r="D1501" s="65" t="str">
        <f>IF(AND(ISBLANK(A1501)),"",VLOOKUP($A1501,Student_Registration!$B$5:$H$2000,6,0))</f>
        <v/>
      </c>
      <c r="E1501" s="57" t="str">
        <f>IF(AND(ISBLANK(A1501)),"",VLOOKUP($A1501,Student_Registration!$B$5:$H$2000,4,0))</f>
        <v/>
      </c>
      <c r="F1501" s="63" t="str">
        <f>IF(AND(ISBLANK(A1501)),"",VLOOKUP($A1501,Student_Registration!$B$5:$H$2000,7,0))</f>
        <v/>
      </c>
      <c r="G1501" s="63" t="str">
        <f>IF(AND(ISBLANK(A1501)),"",VLOOKUP(A1501,Student_Registration!$B$5:$H$2000,7,0)-SUMIF($A$5:A1501,A1501,$H$5:$H$5))</f>
        <v/>
      </c>
      <c r="H1501" s="60"/>
      <c r="I1501" s="60"/>
      <c r="J1501" s="60"/>
      <c r="K1501" s="60"/>
      <c r="L1501" s="62"/>
    </row>
    <row r="1502" spans="1:12" s="41" customFormat="1">
      <c r="A1502" s="66"/>
      <c r="B1502" s="64" t="str">
        <f>(IF(AND(ISBLANK(A1502)),"",VLOOKUP($A1502,Student_Registration!$B$5:$H$2000,2,0)))</f>
        <v/>
      </c>
      <c r="C1502" s="63" t="str">
        <f>IF(AND(ISBLANK(A1502)),"",VLOOKUP($A1502,Student_Registration!$B$5:$H$2000,3,0))</f>
        <v/>
      </c>
      <c r="D1502" s="65" t="str">
        <f>IF(AND(ISBLANK(A1502)),"",VLOOKUP($A1502,Student_Registration!$B$5:$H$2000,6,0))</f>
        <v/>
      </c>
      <c r="E1502" s="57" t="str">
        <f>IF(AND(ISBLANK(A1502)),"",VLOOKUP($A1502,Student_Registration!$B$5:$H$2000,4,0))</f>
        <v/>
      </c>
      <c r="F1502" s="63" t="str">
        <f>IF(AND(ISBLANK(A1502)),"",VLOOKUP($A1502,Student_Registration!$B$5:$H$2000,7,0))</f>
        <v/>
      </c>
      <c r="G1502" s="63" t="str">
        <f>IF(AND(ISBLANK(A1502)),"",VLOOKUP(A1502,Student_Registration!$B$5:$H$2000,7,0)-SUMIF($A$5:A1502,A1502,$H$5:$H$5))</f>
        <v/>
      </c>
      <c r="H1502" s="60"/>
      <c r="I1502" s="60"/>
      <c r="J1502" s="60"/>
      <c r="K1502" s="60"/>
      <c r="L1502" s="62"/>
    </row>
    <row r="1503" spans="1:12" s="41" customFormat="1">
      <c r="A1503" s="66"/>
      <c r="B1503" s="64" t="str">
        <f>(IF(AND(ISBLANK(A1503)),"",VLOOKUP($A1503,Student_Registration!$B$5:$H$2000,2,0)))</f>
        <v/>
      </c>
      <c r="C1503" s="63" t="str">
        <f>IF(AND(ISBLANK(A1503)),"",VLOOKUP($A1503,Student_Registration!$B$5:$H$2000,3,0))</f>
        <v/>
      </c>
      <c r="D1503" s="65" t="str">
        <f>IF(AND(ISBLANK(A1503)),"",VLOOKUP($A1503,Student_Registration!$B$5:$H$2000,6,0))</f>
        <v/>
      </c>
      <c r="E1503" s="57" t="str">
        <f>IF(AND(ISBLANK(A1503)),"",VLOOKUP($A1503,Student_Registration!$B$5:$H$2000,4,0))</f>
        <v/>
      </c>
      <c r="F1503" s="63" t="str">
        <f>IF(AND(ISBLANK(A1503)),"",VLOOKUP($A1503,Student_Registration!$B$5:$H$2000,7,0))</f>
        <v/>
      </c>
      <c r="G1503" s="63" t="str">
        <f>IF(AND(ISBLANK(A1503)),"",VLOOKUP(A1503,Student_Registration!$B$5:$H$2000,7,0)-SUMIF($A$5:A1503,A1503,$H$5:$H$5))</f>
        <v/>
      </c>
      <c r="H1503" s="60"/>
      <c r="I1503" s="60"/>
      <c r="J1503" s="60"/>
      <c r="K1503" s="60"/>
      <c r="L1503" s="62"/>
    </row>
    <row r="1504" spans="1:12" s="41" customFormat="1">
      <c r="A1504" s="66"/>
      <c r="B1504" s="64" t="str">
        <f>(IF(AND(ISBLANK(A1504)),"",VLOOKUP($A1504,Student_Registration!$B$5:$H$2000,2,0)))</f>
        <v/>
      </c>
      <c r="C1504" s="63" t="str">
        <f>IF(AND(ISBLANK(A1504)),"",VLOOKUP($A1504,Student_Registration!$B$5:$H$2000,3,0))</f>
        <v/>
      </c>
      <c r="D1504" s="65" t="str">
        <f>IF(AND(ISBLANK(A1504)),"",VLOOKUP($A1504,Student_Registration!$B$5:$H$2000,6,0))</f>
        <v/>
      </c>
      <c r="E1504" s="57" t="str">
        <f>IF(AND(ISBLANK(A1504)),"",VLOOKUP($A1504,Student_Registration!$B$5:$H$2000,4,0))</f>
        <v/>
      </c>
      <c r="F1504" s="63" t="str">
        <f>IF(AND(ISBLANK(A1504)),"",VLOOKUP($A1504,Student_Registration!$B$5:$H$2000,7,0))</f>
        <v/>
      </c>
      <c r="G1504" s="63" t="str">
        <f>IF(AND(ISBLANK(A1504)),"",VLOOKUP(A1504,Student_Registration!$B$5:$H$2000,7,0)-SUMIF($A$5:A1504,A1504,$H$5:$H$5))</f>
        <v/>
      </c>
      <c r="H1504" s="60"/>
      <c r="I1504" s="60"/>
      <c r="J1504" s="60"/>
      <c r="K1504" s="60"/>
      <c r="L1504" s="62"/>
    </row>
    <row r="1505" spans="1:12" s="41" customFormat="1">
      <c r="A1505" s="66"/>
      <c r="B1505" s="64" t="str">
        <f>(IF(AND(ISBLANK(A1505)),"",VLOOKUP($A1505,Student_Registration!$B$5:$H$2000,2,0)))</f>
        <v/>
      </c>
      <c r="C1505" s="63" t="str">
        <f>IF(AND(ISBLANK(A1505)),"",VLOOKUP($A1505,Student_Registration!$B$5:$H$2000,3,0))</f>
        <v/>
      </c>
      <c r="D1505" s="65" t="str">
        <f>IF(AND(ISBLANK(A1505)),"",VLOOKUP($A1505,Student_Registration!$B$5:$H$2000,6,0))</f>
        <v/>
      </c>
      <c r="E1505" s="57" t="str">
        <f>IF(AND(ISBLANK(A1505)),"",VLOOKUP($A1505,Student_Registration!$B$5:$H$2000,4,0))</f>
        <v/>
      </c>
      <c r="F1505" s="63" t="str">
        <f>IF(AND(ISBLANK(A1505)),"",VLOOKUP($A1505,Student_Registration!$B$5:$H$2000,7,0))</f>
        <v/>
      </c>
      <c r="G1505" s="63" t="str">
        <f>IF(AND(ISBLANK(A1505)),"",VLOOKUP(A1505,Student_Registration!$B$5:$H$2000,7,0)-SUMIF($A$5:A1505,A1505,$H$5:$H$5))</f>
        <v/>
      </c>
      <c r="H1505" s="60"/>
      <c r="I1505" s="60"/>
      <c r="J1505" s="60"/>
      <c r="K1505" s="60"/>
      <c r="L1505" s="62"/>
    </row>
    <row r="1506" spans="1:12" s="41" customFormat="1">
      <c r="A1506" s="66"/>
      <c r="B1506" s="64" t="str">
        <f>(IF(AND(ISBLANK(A1506)),"",VLOOKUP($A1506,Student_Registration!$B$5:$H$2000,2,0)))</f>
        <v/>
      </c>
      <c r="C1506" s="63" t="str">
        <f>IF(AND(ISBLANK(A1506)),"",VLOOKUP($A1506,Student_Registration!$B$5:$H$2000,3,0))</f>
        <v/>
      </c>
      <c r="D1506" s="65" t="str">
        <f>IF(AND(ISBLANK(A1506)),"",VLOOKUP($A1506,Student_Registration!$B$5:$H$2000,6,0))</f>
        <v/>
      </c>
      <c r="E1506" s="57" t="str">
        <f>IF(AND(ISBLANK(A1506)),"",VLOOKUP($A1506,Student_Registration!$B$5:$H$2000,4,0))</f>
        <v/>
      </c>
      <c r="F1506" s="63" t="str">
        <f>IF(AND(ISBLANK(A1506)),"",VLOOKUP($A1506,Student_Registration!$B$5:$H$2000,7,0))</f>
        <v/>
      </c>
      <c r="G1506" s="63" t="str">
        <f>IF(AND(ISBLANK(A1506)),"",VLOOKUP(A1506,Student_Registration!$B$5:$H$2000,7,0)-SUMIF($A$5:A1506,A1506,$H$5:$H$5))</f>
        <v/>
      </c>
      <c r="H1506" s="60"/>
      <c r="I1506" s="60"/>
      <c r="J1506" s="60"/>
      <c r="K1506" s="60"/>
      <c r="L1506" s="62"/>
    </row>
    <row r="1507" spans="1:12" s="41" customFormat="1">
      <c r="A1507" s="66"/>
      <c r="B1507" s="64" t="str">
        <f>(IF(AND(ISBLANK(A1507)),"",VLOOKUP($A1507,Student_Registration!$B$5:$H$2000,2,0)))</f>
        <v/>
      </c>
      <c r="C1507" s="63" t="str">
        <f>IF(AND(ISBLANK(A1507)),"",VLOOKUP($A1507,Student_Registration!$B$5:$H$2000,3,0))</f>
        <v/>
      </c>
      <c r="D1507" s="65" t="str">
        <f>IF(AND(ISBLANK(A1507)),"",VLOOKUP($A1507,Student_Registration!$B$5:$H$2000,6,0))</f>
        <v/>
      </c>
      <c r="E1507" s="57" t="str">
        <f>IF(AND(ISBLANK(A1507)),"",VLOOKUP($A1507,Student_Registration!$B$5:$H$2000,4,0))</f>
        <v/>
      </c>
      <c r="F1507" s="63" t="str">
        <f>IF(AND(ISBLANK(A1507)),"",VLOOKUP($A1507,Student_Registration!$B$5:$H$2000,7,0))</f>
        <v/>
      </c>
      <c r="G1507" s="63" t="str">
        <f>IF(AND(ISBLANK(A1507)),"",VLOOKUP(A1507,Student_Registration!$B$5:$H$2000,7,0)-SUMIF($A$5:A1507,A1507,$H$5:$H$5))</f>
        <v/>
      </c>
      <c r="H1507" s="60"/>
      <c r="I1507" s="60"/>
      <c r="J1507" s="60"/>
      <c r="K1507" s="60"/>
      <c r="L1507" s="62"/>
    </row>
    <row r="1508" spans="1:12" s="41" customFormat="1">
      <c r="A1508" s="66"/>
      <c r="B1508" s="64" t="str">
        <f>(IF(AND(ISBLANK(A1508)),"",VLOOKUP($A1508,Student_Registration!$B$5:$H$2000,2,0)))</f>
        <v/>
      </c>
      <c r="C1508" s="63" t="str">
        <f>IF(AND(ISBLANK(A1508)),"",VLOOKUP($A1508,Student_Registration!$B$5:$H$2000,3,0))</f>
        <v/>
      </c>
      <c r="D1508" s="65" t="str">
        <f>IF(AND(ISBLANK(A1508)),"",VLOOKUP($A1508,Student_Registration!$B$5:$H$2000,6,0))</f>
        <v/>
      </c>
      <c r="E1508" s="57" t="str">
        <f>IF(AND(ISBLANK(A1508)),"",VLOOKUP($A1508,Student_Registration!$B$5:$H$2000,4,0))</f>
        <v/>
      </c>
      <c r="F1508" s="63" t="str">
        <f>IF(AND(ISBLANK(A1508)),"",VLOOKUP($A1508,Student_Registration!$B$5:$H$2000,7,0))</f>
        <v/>
      </c>
      <c r="G1508" s="63" t="str">
        <f>IF(AND(ISBLANK(A1508)),"",VLOOKUP(A1508,Student_Registration!$B$5:$H$2000,7,0)-SUMIF($A$5:A1508,A1508,$H$5:$H$5))</f>
        <v/>
      </c>
      <c r="H1508" s="60"/>
      <c r="I1508" s="60"/>
      <c r="J1508" s="60"/>
      <c r="K1508" s="60"/>
      <c r="L1508" s="62"/>
    </row>
    <row r="1509" spans="1:12" s="41" customFormat="1">
      <c r="A1509" s="66"/>
      <c r="B1509" s="64" t="str">
        <f>(IF(AND(ISBLANK(A1509)),"",VLOOKUP($A1509,Student_Registration!$B$5:$H$2000,2,0)))</f>
        <v/>
      </c>
      <c r="C1509" s="63" t="str">
        <f>IF(AND(ISBLANK(A1509)),"",VLOOKUP($A1509,Student_Registration!$B$5:$H$2000,3,0))</f>
        <v/>
      </c>
      <c r="D1509" s="65" t="str">
        <f>IF(AND(ISBLANK(A1509)),"",VLOOKUP($A1509,Student_Registration!$B$5:$H$2000,6,0))</f>
        <v/>
      </c>
      <c r="E1509" s="57" t="str">
        <f>IF(AND(ISBLANK(A1509)),"",VLOOKUP($A1509,Student_Registration!$B$5:$H$2000,4,0))</f>
        <v/>
      </c>
      <c r="F1509" s="63" t="str">
        <f>IF(AND(ISBLANK(A1509)),"",VLOOKUP($A1509,Student_Registration!$B$5:$H$2000,7,0))</f>
        <v/>
      </c>
      <c r="G1509" s="63" t="str">
        <f>IF(AND(ISBLANK(A1509)),"",VLOOKUP(A1509,Student_Registration!$B$5:$H$2000,7,0)-SUMIF($A$5:A1509,A1509,$H$5:$H$5))</f>
        <v/>
      </c>
      <c r="H1509" s="60"/>
      <c r="I1509" s="60"/>
      <c r="J1509" s="60"/>
      <c r="K1509" s="60"/>
      <c r="L1509" s="62"/>
    </row>
    <row r="1510" spans="1:12" s="41" customFormat="1">
      <c r="A1510" s="66"/>
      <c r="B1510" s="64" t="str">
        <f>(IF(AND(ISBLANK(A1510)),"",VLOOKUP($A1510,Student_Registration!$B$5:$H$2000,2,0)))</f>
        <v/>
      </c>
      <c r="C1510" s="63" t="str">
        <f>IF(AND(ISBLANK(A1510)),"",VLOOKUP($A1510,Student_Registration!$B$5:$H$2000,3,0))</f>
        <v/>
      </c>
      <c r="D1510" s="65" t="str">
        <f>IF(AND(ISBLANK(A1510)),"",VLOOKUP($A1510,Student_Registration!$B$5:$H$2000,6,0))</f>
        <v/>
      </c>
      <c r="E1510" s="57" t="str">
        <f>IF(AND(ISBLANK(A1510)),"",VLOOKUP($A1510,Student_Registration!$B$5:$H$2000,4,0))</f>
        <v/>
      </c>
      <c r="F1510" s="63" t="str">
        <f>IF(AND(ISBLANK(A1510)),"",VLOOKUP($A1510,Student_Registration!$B$5:$H$2000,7,0))</f>
        <v/>
      </c>
      <c r="G1510" s="63" t="str">
        <f>IF(AND(ISBLANK(A1510)),"",VLOOKUP(A1510,Student_Registration!$B$5:$H$2000,7,0)-SUMIF($A$5:A1510,A1510,$H$5:$H$5))</f>
        <v/>
      </c>
      <c r="H1510" s="60"/>
      <c r="I1510" s="60"/>
      <c r="J1510" s="60"/>
      <c r="K1510" s="60"/>
      <c r="L1510" s="62"/>
    </row>
    <row r="1511" spans="1:12" s="41" customFormat="1">
      <c r="A1511" s="66"/>
      <c r="B1511" s="64" t="str">
        <f>(IF(AND(ISBLANK(A1511)),"",VLOOKUP($A1511,Student_Registration!$B$5:$H$2000,2,0)))</f>
        <v/>
      </c>
      <c r="C1511" s="63" t="str">
        <f>IF(AND(ISBLANK(A1511)),"",VLOOKUP($A1511,Student_Registration!$B$5:$H$2000,3,0))</f>
        <v/>
      </c>
      <c r="D1511" s="65" t="str">
        <f>IF(AND(ISBLANK(A1511)),"",VLOOKUP($A1511,Student_Registration!$B$5:$H$2000,6,0))</f>
        <v/>
      </c>
      <c r="E1511" s="57" t="str">
        <f>IF(AND(ISBLANK(A1511)),"",VLOOKUP($A1511,Student_Registration!$B$5:$H$2000,4,0))</f>
        <v/>
      </c>
      <c r="F1511" s="63" t="str">
        <f>IF(AND(ISBLANK(A1511)),"",VLOOKUP($A1511,Student_Registration!$B$5:$H$2000,7,0))</f>
        <v/>
      </c>
      <c r="G1511" s="63" t="str">
        <f>IF(AND(ISBLANK(A1511)),"",VLOOKUP(A1511,Student_Registration!$B$5:$H$2000,7,0)-SUMIF($A$5:A1511,A1511,$H$5:$H$5))</f>
        <v/>
      </c>
      <c r="H1511" s="60"/>
      <c r="I1511" s="60"/>
      <c r="J1511" s="60"/>
      <c r="K1511" s="60"/>
      <c r="L1511" s="62"/>
    </row>
    <row r="1512" spans="1:12" s="41" customFormat="1">
      <c r="A1512" s="66"/>
      <c r="B1512" s="64" t="str">
        <f>(IF(AND(ISBLANK(A1512)),"",VLOOKUP($A1512,Student_Registration!$B$5:$H$2000,2,0)))</f>
        <v/>
      </c>
      <c r="C1512" s="63" t="str">
        <f>IF(AND(ISBLANK(A1512)),"",VLOOKUP($A1512,Student_Registration!$B$5:$H$2000,3,0))</f>
        <v/>
      </c>
      <c r="D1512" s="65" t="str">
        <f>IF(AND(ISBLANK(A1512)),"",VLOOKUP($A1512,Student_Registration!$B$5:$H$2000,6,0))</f>
        <v/>
      </c>
      <c r="E1512" s="57" t="str">
        <f>IF(AND(ISBLANK(A1512)),"",VLOOKUP($A1512,Student_Registration!$B$5:$H$2000,4,0))</f>
        <v/>
      </c>
      <c r="F1512" s="63" t="str">
        <f>IF(AND(ISBLANK(A1512)),"",VLOOKUP($A1512,Student_Registration!$B$5:$H$2000,7,0))</f>
        <v/>
      </c>
      <c r="G1512" s="63" t="str">
        <f>IF(AND(ISBLANK(A1512)),"",VLOOKUP(A1512,Student_Registration!$B$5:$H$2000,7,0)-SUMIF($A$5:A1512,A1512,$H$5:$H$5))</f>
        <v/>
      </c>
      <c r="H1512" s="60"/>
      <c r="I1512" s="60"/>
      <c r="J1512" s="60"/>
      <c r="K1512" s="60"/>
      <c r="L1512" s="62"/>
    </row>
    <row r="1513" spans="1:12" s="41" customFormat="1">
      <c r="A1513" s="66"/>
      <c r="B1513" s="64" t="str">
        <f>(IF(AND(ISBLANK(A1513)),"",VLOOKUP($A1513,Student_Registration!$B$5:$H$2000,2,0)))</f>
        <v/>
      </c>
      <c r="C1513" s="63" t="str">
        <f>IF(AND(ISBLANK(A1513)),"",VLOOKUP($A1513,Student_Registration!$B$5:$H$2000,3,0))</f>
        <v/>
      </c>
      <c r="D1513" s="65" t="str">
        <f>IF(AND(ISBLANK(A1513)),"",VLOOKUP($A1513,Student_Registration!$B$5:$H$2000,6,0))</f>
        <v/>
      </c>
      <c r="E1513" s="57" t="str">
        <f>IF(AND(ISBLANK(A1513)),"",VLOOKUP($A1513,Student_Registration!$B$5:$H$2000,4,0))</f>
        <v/>
      </c>
      <c r="F1513" s="63" t="str">
        <f>IF(AND(ISBLANK(A1513)),"",VLOOKUP($A1513,Student_Registration!$B$5:$H$2000,7,0))</f>
        <v/>
      </c>
      <c r="G1513" s="63" t="str">
        <f>IF(AND(ISBLANK(A1513)),"",VLOOKUP(A1513,Student_Registration!$B$5:$H$2000,7,0)-SUMIF($A$5:A1513,A1513,$H$5:$H$5))</f>
        <v/>
      </c>
      <c r="H1513" s="60"/>
      <c r="I1513" s="60"/>
      <c r="J1513" s="60"/>
      <c r="K1513" s="60"/>
      <c r="L1513" s="62"/>
    </row>
    <row r="1514" spans="1:12" s="41" customFormat="1">
      <c r="A1514" s="66"/>
      <c r="B1514" s="64" t="str">
        <f>(IF(AND(ISBLANK(A1514)),"",VLOOKUP($A1514,Student_Registration!$B$5:$H$2000,2,0)))</f>
        <v/>
      </c>
      <c r="C1514" s="63" t="str">
        <f>IF(AND(ISBLANK(A1514)),"",VLOOKUP($A1514,Student_Registration!$B$5:$H$2000,3,0))</f>
        <v/>
      </c>
      <c r="D1514" s="65" t="str">
        <f>IF(AND(ISBLANK(A1514)),"",VLOOKUP($A1514,Student_Registration!$B$5:$H$2000,6,0))</f>
        <v/>
      </c>
      <c r="E1514" s="57" t="str">
        <f>IF(AND(ISBLANK(A1514)),"",VLOOKUP($A1514,Student_Registration!$B$5:$H$2000,4,0))</f>
        <v/>
      </c>
      <c r="F1514" s="63" t="str">
        <f>IF(AND(ISBLANK(A1514)),"",VLOOKUP($A1514,Student_Registration!$B$5:$H$2000,7,0))</f>
        <v/>
      </c>
      <c r="G1514" s="63" t="str">
        <f>IF(AND(ISBLANK(A1514)),"",VLOOKUP(A1514,Student_Registration!$B$5:$H$2000,7,0)-SUMIF($A$5:A1514,A1514,$H$5:$H$5))</f>
        <v/>
      </c>
      <c r="H1514" s="60"/>
      <c r="I1514" s="60"/>
      <c r="J1514" s="60"/>
      <c r="K1514" s="60"/>
      <c r="L1514" s="62"/>
    </row>
    <row r="1515" spans="1:12" s="41" customFormat="1">
      <c r="A1515" s="66"/>
      <c r="B1515" s="64" t="str">
        <f>(IF(AND(ISBLANK(A1515)),"",VLOOKUP($A1515,Student_Registration!$B$5:$H$2000,2,0)))</f>
        <v/>
      </c>
      <c r="C1515" s="63" t="str">
        <f>IF(AND(ISBLANK(A1515)),"",VLOOKUP($A1515,Student_Registration!$B$5:$H$2000,3,0))</f>
        <v/>
      </c>
      <c r="D1515" s="65" t="str">
        <f>IF(AND(ISBLANK(A1515)),"",VLOOKUP($A1515,Student_Registration!$B$5:$H$2000,6,0))</f>
        <v/>
      </c>
      <c r="E1515" s="57" t="str">
        <f>IF(AND(ISBLANK(A1515)),"",VLOOKUP($A1515,Student_Registration!$B$5:$H$2000,4,0))</f>
        <v/>
      </c>
      <c r="F1515" s="63" t="str">
        <f>IF(AND(ISBLANK(A1515)),"",VLOOKUP($A1515,Student_Registration!$B$5:$H$2000,7,0))</f>
        <v/>
      </c>
      <c r="G1515" s="63" t="str">
        <f>IF(AND(ISBLANK(A1515)),"",VLOOKUP(A1515,Student_Registration!$B$5:$H$2000,7,0)-SUMIF($A$5:A1515,A1515,$H$5:$H$5))</f>
        <v/>
      </c>
      <c r="H1515" s="60"/>
      <c r="I1515" s="60"/>
      <c r="J1515" s="60"/>
      <c r="K1515" s="60"/>
      <c r="L1515" s="62"/>
    </row>
    <row r="1516" spans="1:12" s="41" customFormat="1">
      <c r="A1516" s="66"/>
      <c r="B1516" s="64" t="str">
        <f>(IF(AND(ISBLANK(A1516)),"",VLOOKUP($A1516,Student_Registration!$B$5:$H$2000,2,0)))</f>
        <v/>
      </c>
      <c r="C1516" s="63" t="str">
        <f>IF(AND(ISBLANK(A1516)),"",VLOOKUP($A1516,Student_Registration!$B$5:$H$2000,3,0))</f>
        <v/>
      </c>
      <c r="D1516" s="65" t="str">
        <f>IF(AND(ISBLANK(A1516)),"",VLOOKUP($A1516,Student_Registration!$B$5:$H$2000,6,0))</f>
        <v/>
      </c>
      <c r="E1516" s="57" t="str">
        <f>IF(AND(ISBLANK(A1516)),"",VLOOKUP($A1516,Student_Registration!$B$5:$H$2000,4,0))</f>
        <v/>
      </c>
      <c r="F1516" s="63" t="str">
        <f>IF(AND(ISBLANK(A1516)),"",VLOOKUP($A1516,Student_Registration!$B$5:$H$2000,7,0))</f>
        <v/>
      </c>
      <c r="G1516" s="63" t="str">
        <f>IF(AND(ISBLANK(A1516)),"",VLOOKUP(A1516,Student_Registration!$B$5:$H$2000,7,0)-SUMIF($A$5:A1516,A1516,$H$5:$H$5))</f>
        <v/>
      </c>
      <c r="H1516" s="60"/>
      <c r="I1516" s="60"/>
      <c r="J1516" s="60"/>
      <c r="K1516" s="60"/>
      <c r="L1516" s="62"/>
    </row>
    <row r="1517" spans="1:12" s="41" customFormat="1">
      <c r="A1517" s="66"/>
      <c r="B1517" s="64" t="str">
        <f>(IF(AND(ISBLANK(A1517)),"",VLOOKUP($A1517,Student_Registration!$B$5:$H$2000,2,0)))</f>
        <v/>
      </c>
      <c r="C1517" s="63" t="str">
        <f>IF(AND(ISBLANK(A1517)),"",VLOOKUP($A1517,Student_Registration!$B$5:$H$2000,3,0))</f>
        <v/>
      </c>
      <c r="D1517" s="65" t="str">
        <f>IF(AND(ISBLANK(A1517)),"",VLOOKUP($A1517,Student_Registration!$B$5:$H$2000,6,0))</f>
        <v/>
      </c>
      <c r="E1517" s="57" t="str">
        <f>IF(AND(ISBLANK(A1517)),"",VLOOKUP($A1517,Student_Registration!$B$5:$H$2000,4,0))</f>
        <v/>
      </c>
      <c r="F1517" s="63" t="str">
        <f>IF(AND(ISBLANK(A1517)),"",VLOOKUP($A1517,Student_Registration!$B$5:$H$2000,7,0))</f>
        <v/>
      </c>
      <c r="G1517" s="63" t="str">
        <f>IF(AND(ISBLANK(A1517)),"",VLOOKUP(A1517,Student_Registration!$B$5:$H$2000,7,0)-SUMIF($A$5:A1517,A1517,$H$5:$H$5))</f>
        <v/>
      </c>
      <c r="H1517" s="60"/>
      <c r="I1517" s="60"/>
      <c r="J1517" s="60"/>
      <c r="K1517" s="60"/>
      <c r="L1517" s="62"/>
    </row>
    <row r="1518" spans="1:12" s="41" customFormat="1">
      <c r="A1518" s="66"/>
      <c r="B1518" s="64" t="str">
        <f>(IF(AND(ISBLANK(A1518)),"",VLOOKUP($A1518,Student_Registration!$B$5:$H$2000,2,0)))</f>
        <v/>
      </c>
      <c r="C1518" s="63" t="str">
        <f>IF(AND(ISBLANK(A1518)),"",VLOOKUP($A1518,Student_Registration!$B$5:$H$2000,3,0))</f>
        <v/>
      </c>
      <c r="D1518" s="65" t="str">
        <f>IF(AND(ISBLANK(A1518)),"",VLOOKUP($A1518,Student_Registration!$B$5:$H$2000,6,0))</f>
        <v/>
      </c>
      <c r="E1518" s="57" t="str">
        <f>IF(AND(ISBLANK(A1518)),"",VLOOKUP($A1518,Student_Registration!$B$5:$H$2000,4,0))</f>
        <v/>
      </c>
      <c r="F1518" s="63" t="str">
        <f>IF(AND(ISBLANK(A1518)),"",VLOOKUP($A1518,Student_Registration!$B$5:$H$2000,7,0))</f>
        <v/>
      </c>
      <c r="G1518" s="63" t="str">
        <f>IF(AND(ISBLANK(A1518)),"",VLOOKUP(A1518,Student_Registration!$B$5:$H$2000,7,0)-SUMIF($A$5:A1518,A1518,$H$5:$H$5))</f>
        <v/>
      </c>
      <c r="H1518" s="60"/>
      <c r="I1518" s="60"/>
      <c r="J1518" s="60"/>
      <c r="K1518" s="60"/>
      <c r="L1518" s="62"/>
    </row>
    <row r="1519" spans="1:12" s="41" customFormat="1">
      <c r="A1519" s="66"/>
      <c r="B1519" s="64" t="str">
        <f>(IF(AND(ISBLANK(A1519)),"",VLOOKUP($A1519,Student_Registration!$B$5:$H$2000,2,0)))</f>
        <v/>
      </c>
      <c r="C1519" s="63" t="str">
        <f>IF(AND(ISBLANK(A1519)),"",VLOOKUP($A1519,Student_Registration!$B$5:$H$2000,3,0))</f>
        <v/>
      </c>
      <c r="D1519" s="65" t="str">
        <f>IF(AND(ISBLANK(A1519)),"",VLOOKUP($A1519,Student_Registration!$B$5:$H$2000,6,0))</f>
        <v/>
      </c>
      <c r="E1519" s="57" t="str">
        <f>IF(AND(ISBLANK(A1519)),"",VLOOKUP($A1519,Student_Registration!$B$5:$H$2000,4,0))</f>
        <v/>
      </c>
      <c r="F1519" s="63" t="str">
        <f>IF(AND(ISBLANK(A1519)),"",VLOOKUP($A1519,Student_Registration!$B$5:$H$2000,7,0))</f>
        <v/>
      </c>
      <c r="G1519" s="63" t="str">
        <f>IF(AND(ISBLANK(A1519)),"",VLOOKUP(A1519,Student_Registration!$B$5:$H$2000,7,0)-SUMIF($A$5:A1519,A1519,$H$5:$H$5))</f>
        <v/>
      </c>
      <c r="H1519" s="60"/>
      <c r="I1519" s="60"/>
      <c r="J1519" s="60"/>
      <c r="K1519" s="60"/>
      <c r="L1519" s="62"/>
    </row>
    <row r="1520" spans="1:12" s="41" customFormat="1">
      <c r="A1520" s="66"/>
      <c r="B1520" s="64" t="str">
        <f>(IF(AND(ISBLANK(A1520)),"",VLOOKUP($A1520,Student_Registration!$B$5:$H$2000,2,0)))</f>
        <v/>
      </c>
      <c r="C1520" s="63" t="str">
        <f>IF(AND(ISBLANK(A1520)),"",VLOOKUP($A1520,Student_Registration!$B$5:$H$2000,3,0))</f>
        <v/>
      </c>
      <c r="D1520" s="65" t="str">
        <f>IF(AND(ISBLANK(A1520)),"",VLOOKUP($A1520,Student_Registration!$B$5:$H$2000,6,0))</f>
        <v/>
      </c>
      <c r="E1520" s="57" t="str">
        <f>IF(AND(ISBLANK(A1520)),"",VLOOKUP($A1520,Student_Registration!$B$5:$H$2000,4,0))</f>
        <v/>
      </c>
      <c r="F1520" s="63" t="str">
        <f>IF(AND(ISBLANK(A1520)),"",VLOOKUP($A1520,Student_Registration!$B$5:$H$2000,7,0))</f>
        <v/>
      </c>
      <c r="G1520" s="63" t="str">
        <f>IF(AND(ISBLANK(A1520)),"",VLOOKUP(A1520,Student_Registration!$B$5:$H$2000,7,0)-SUMIF($A$5:A1520,A1520,$H$5:$H$5))</f>
        <v/>
      </c>
      <c r="H1520" s="60"/>
      <c r="I1520" s="60"/>
      <c r="J1520" s="60"/>
      <c r="K1520" s="60"/>
      <c r="L1520" s="62"/>
    </row>
    <row r="1521" spans="1:12" s="41" customFormat="1">
      <c r="A1521" s="66"/>
      <c r="B1521" s="64" t="str">
        <f>(IF(AND(ISBLANK(A1521)),"",VLOOKUP($A1521,Student_Registration!$B$5:$H$2000,2,0)))</f>
        <v/>
      </c>
      <c r="C1521" s="63" t="str">
        <f>IF(AND(ISBLANK(A1521)),"",VLOOKUP($A1521,Student_Registration!$B$5:$H$2000,3,0))</f>
        <v/>
      </c>
      <c r="D1521" s="65" t="str">
        <f>IF(AND(ISBLANK(A1521)),"",VLOOKUP($A1521,Student_Registration!$B$5:$H$2000,6,0))</f>
        <v/>
      </c>
      <c r="E1521" s="57" t="str">
        <f>IF(AND(ISBLANK(A1521)),"",VLOOKUP($A1521,Student_Registration!$B$5:$H$2000,4,0))</f>
        <v/>
      </c>
      <c r="F1521" s="63" t="str">
        <f>IF(AND(ISBLANK(A1521)),"",VLOOKUP($A1521,Student_Registration!$B$5:$H$2000,7,0))</f>
        <v/>
      </c>
      <c r="G1521" s="63" t="str">
        <f>IF(AND(ISBLANK(A1521)),"",VLOOKUP(A1521,Student_Registration!$B$5:$H$2000,7,0)-SUMIF($A$5:A1521,A1521,$H$5:$H$5))</f>
        <v/>
      </c>
      <c r="H1521" s="60"/>
      <c r="I1521" s="60"/>
      <c r="J1521" s="60"/>
      <c r="K1521" s="60"/>
      <c r="L1521" s="62"/>
    </row>
    <row r="1522" spans="1:12" s="41" customFormat="1">
      <c r="A1522" s="66"/>
      <c r="B1522" s="64" t="str">
        <f>(IF(AND(ISBLANK(A1522)),"",VLOOKUP($A1522,Student_Registration!$B$5:$H$2000,2,0)))</f>
        <v/>
      </c>
      <c r="C1522" s="63" t="str">
        <f>IF(AND(ISBLANK(A1522)),"",VLOOKUP($A1522,Student_Registration!$B$5:$H$2000,3,0))</f>
        <v/>
      </c>
      <c r="D1522" s="65" t="str">
        <f>IF(AND(ISBLANK(A1522)),"",VLOOKUP($A1522,Student_Registration!$B$5:$H$2000,6,0))</f>
        <v/>
      </c>
      <c r="E1522" s="57" t="str">
        <f>IF(AND(ISBLANK(A1522)),"",VLOOKUP($A1522,Student_Registration!$B$5:$H$2000,4,0))</f>
        <v/>
      </c>
      <c r="F1522" s="63" t="str">
        <f>IF(AND(ISBLANK(A1522)),"",VLOOKUP($A1522,Student_Registration!$B$5:$H$2000,7,0))</f>
        <v/>
      </c>
      <c r="G1522" s="63" t="str">
        <f>IF(AND(ISBLANK(A1522)),"",VLOOKUP(A1522,Student_Registration!$B$5:$H$2000,7,0)-SUMIF($A$5:A1522,A1522,$H$5:$H$5))</f>
        <v/>
      </c>
      <c r="H1522" s="60"/>
      <c r="I1522" s="60"/>
      <c r="J1522" s="60"/>
      <c r="K1522" s="60"/>
      <c r="L1522" s="62"/>
    </row>
    <row r="1523" spans="1:12" s="41" customFormat="1">
      <c r="A1523" s="66"/>
      <c r="B1523" s="64" t="str">
        <f>(IF(AND(ISBLANK(A1523)),"",VLOOKUP($A1523,Student_Registration!$B$5:$H$2000,2,0)))</f>
        <v/>
      </c>
      <c r="C1523" s="63" t="str">
        <f>IF(AND(ISBLANK(A1523)),"",VLOOKUP($A1523,Student_Registration!$B$5:$H$2000,3,0))</f>
        <v/>
      </c>
      <c r="D1523" s="65" t="str">
        <f>IF(AND(ISBLANK(A1523)),"",VLOOKUP($A1523,Student_Registration!$B$5:$H$2000,6,0))</f>
        <v/>
      </c>
      <c r="E1523" s="57" t="str">
        <f>IF(AND(ISBLANK(A1523)),"",VLOOKUP($A1523,Student_Registration!$B$5:$H$2000,4,0))</f>
        <v/>
      </c>
      <c r="F1523" s="63" t="str">
        <f>IF(AND(ISBLANK(A1523)),"",VLOOKUP($A1523,Student_Registration!$B$5:$H$2000,7,0))</f>
        <v/>
      </c>
      <c r="G1523" s="63" t="str">
        <f>IF(AND(ISBLANK(A1523)),"",VLOOKUP(A1523,Student_Registration!$B$5:$H$2000,7,0)-SUMIF($A$5:A1523,A1523,$H$5:$H$5))</f>
        <v/>
      </c>
      <c r="H1523" s="60"/>
      <c r="I1523" s="60"/>
      <c r="J1523" s="60"/>
      <c r="K1523" s="60"/>
      <c r="L1523" s="62"/>
    </row>
    <row r="1524" spans="1:12" s="41" customFormat="1">
      <c r="A1524" s="66"/>
      <c r="B1524" s="64" t="str">
        <f>(IF(AND(ISBLANK(A1524)),"",VLOOKUP($A1524,Student_Registration!$B$5:$H$2000,2,0)))</f>
        <v/>
      </c>
      <c r="C1524" s="63" t="str">
        <f>IF(AND(ISBLANK(A1524)),"",VLOOKUP($A1524,Student_Registration!$B$5:$H$2000,3,0))</f>
        <v/>
      </c>
      <c r="D1524" s="65" t="str">
        <f>IF(AND(ISBLANK(A1524)),"",VLOOKUP($A1524,Student_Registration!$B$5:$H$2000,6,0))</f>
        <v/>
      </c>
      <c r="E1524" s="57" t="str">
        <f>IF(AND(ISBLANK(A1524)),"",VLOOKUP($A1524,Student_Registration!$B$5:$H$2000,4,0))</f>
        <v/>
      </c>
      <c r="F1524" s="63" t="str">
        <f>IF(AND(ISBLANK(A1524)),"",VLOOKUP($A1524,Student_Registration!$B$5:$H$2000,7,0))</f>
        <v/>
      </c>
      <c r="G1524" s="63" t="str">
        <f>IF(AND(ISBLANK(A1524)),"",VLOOKUP(A1524,Student_Registration!$B$5:$H$2000,7,0)-SUMIF($A$5:A1524,A1524,$H$5:$H$5))</f>
        <v/>
      </c>
      <c r="H1524" s="60"/>
      <c r="I1524" s="60"/>
      <c r="J1524" s="60"/>
      <c r="K1524" s="60"/>
      <c r="L1524" s="62"/>
    </row>
    <row r="1525" spans="1:12" s="41" customFormat="1">
      <c r="A1525" s="66"/>
      <c r="B1525" s="64" t="str">
        <f>(IF(AND(ISBLANK(A1525)),"",VLOOKUP($A1525,Student_Registration!$B$5:$H$2000,2,0)))</f>
        <v/>
      </c>
      <c r="C1525" s="63" t="str">
        <f>IF(AND(ISBLANK(A1525)),"",VLOOKUP($A1525,Student_Registration!$B$5:$H$2000,3,0))</f>
        <v/>
      </c>
      <c r="D1525" s="65" t="str">
        <f>IF(AND(ISBLANK(A1525)),"",VLOOKUP($A1525,Student_Registration!$B$5:$H$2000,6,0))</f>
        <v/>
      </c>
      <c r="E1525" s="57" t="str">
        <f>IF(AND(ISBLANK(A1525)),"",VLOOKUP($A1525,Student_Registration!$B$5:$H$2000,4,0))</f>
        <v/>
      </c>
      <c r="F1525" s="63" t="str">
        <f>IF(AND(ISBLANK(A1525)),"",VLOOKUP($A1525,Student_Registration!$B$5:$H$2000,7,0))</f>
        <v/>
      </c>
      <c r="G1525" s="63" t="str">
        <f>IF(AND(ISBLANK(A1525)),"",VLOOKUP(A1525,Student_Registration!$B$5:$H$2000,7,0)-SUMIF($A$5:A1525,A1525,$H$5:$H$5))</f>
        <v/>
      </c>
      <c r="H1525" s="60"/>
      <c r="I1525" s="60"/>
      <c r="J1525" s="60"/>
      <c r="K1525" s="60"/>
      <c r="L1525" s="62"/>
    </row>
    <row r="1526" spans="1:12" s="41" customFormat="1">
      <c r="A1526" s="66"/>
      <c r="B1526" s="64" t="str">
        <f>(IF(AND(ISBLANK(A1526)),"",VLOOKUP($A1526,Student_Registration!$B$5:$H$2000,2,0)))</f>
        <v/>
      </c>
      <c r="C1526" s="63" t="str">
        <f>IF(AND(ISBLANK(A1526)),"",VLOOKUP($A1526,Student_Registration!$B$5:$H$2000,3,0))</f>
        <v/>
      </c>
      <c r="D1526" s="65" t="str">
        <f>IF(AND(ISBLANK(A1526)),"",VLOOKUP($A1526,Student_Registration!$B$5:$H$2000,6,0))</f>
        <v/>
      </c>
      <c r="E1526" s="57" t="str">
        <f>IF(AND(ISBLANK(A1526)),"",VLOOKUP($A1526,Student_Registration!$B$5:$H$2000,4,0))</f>
        <v/>
      </c>
      <c r="F1526" s="63" t="str">
        <f>IF(AND(ISBLANK(A1526)),"",VLOOKUP($A1526,Student_Registration!$B$5:$H$2000,7,0))</f>
        <v/>
      </c>
      <c r="G1526" s="63" t="str">
        <f>IF(AND(ISBLANK(A1526)),"",VLOOKUP(A1526,Student_Registration!$B$5:$H$2000,7,0)-SUMIF($A$5:A1526,A1526,$H$5:$H$5))</f>
        <v/>
      </c>
      <c r="H1526" s="60"/>
      <c r="I1526" s="60"/>
      <c r="J1526" s="60"/>
      <c r="K1526" s="60"/>
      <c r="L1526" s="62"/>
    </row>
    <row r="1527" spans="1:12" s="41" customFormat="1">
      <c r="A1527" s="66"/>
      <c r="B1527" s="64" t="str">
        <f>(IF(AND(ISBLANK(A1527)),"",VLOOKUP($A1527,Student_Registration!$B$5:$H$2000,2,0)))</f>
        <v/>
      </c>
      <c r="C1527" s="63" t="str">
        <f>IF(AND(ISBLANK(A1527)),"",VLOOKUP($A1527,Student_Registration!$B$5:$H$2000,3,0))</f>
        <v/>
      </c>
      <c r="D1527" s="65" t="str">
        <f>IF(AND(ISBLANK(A1527)),"",VLOOKUP($A1527,Student_Registration!$B$5:$H$2000,6,0))</f>
        <v/>
      </c>
      <c r="E1527" s="57" t="str">
        <f>IF(AND(ISBLANK(A1527)),"",VLOOKUP($A1527,Student_Registration!$B$5:$H$2000,4,0))</f>
        <v/>
      </c>
      <c r="F1527" s="63" t="str">
        <f>IF(AND(ISBLANK(A1527)),"",VLOOKUP($A1527,Student_Registration!$B$5:$H$2000,7,0))</f>
        <v/>
      </c>
      <c r="G1527" s="63" t="str">
        <f>IF(AND(ISBLANK(A1527)),"",VLOOKUP(A1527,Student_Registration!$B$5:$H$2000,7,0)-SUMIF($A$5:A1527,A1527,$H$5:$H$5))</f>
        <v/>
      </c>
      <c r="H1527" s="60"/>
      <c r="I1527" s="60"/>
      <c r="J1527" s="60"/>
      <c r="K1527" s="60"/>
      <c r="L1527" s="62"/>
    </row>
    <row r="1528" spans="1:12" s="41" customFormat="1">
      <c r="A1528" s="66"/>
      <c r="B1528" s="64" t="str">
        <f>(IF(AND(ISBLANK(A1528)),"",VLOOKUP($A1528,Student_Registration!$B$5:$H$2000,2,0)))</f>
        <v/>
      </c>
      <c r="C1528" s="63" t="str">
        <f>IF(AND(ISBLANK(A1528)),"",VLOOKUP($A1528,Student_Registration!$B$5:$H$2000,3,0))</f>
        <v/>
      </c>
      <c r="D1528" s="65" t="str">
        <f>IF(AND(ISBLANK(A1528)),"",VLOOKUP($A1528,Student_Registration!$B$5:$H$2000,6,0))</f>
        <v/>
      </c>
      <c r="E1528" s="57" t="str">
        <f>IF(AND(ISBLANK(A1528)),"",VLOOKUP($A1528,Student_Registration!$B$5:$H$2000,4,0))</f>
        <v/>
      </c>
      <c r="F1528" s="63" t="str">
        <f>IF(AND(ISBLANK(A1528)),"",VLOOKUP($A1528,Student_Registration!$B$5:$H$2000,7,0))</f>
        <v/>
      </c>
      <c r="G1528" s="63" t="str">
        <f>IF(AND(ISBLANK(A1528)),"",VLOOKUP(A1528,Student_Registration!$B$5:$H$2000,7,0)-SUMIF($A$5:A1528,A1528,$H$5:$H$5))</f>
        <v/>
      </c>
      <c r="H1528" s="60"/>
      <c r="I1528" s="60"/>
      <c r="J1528" s="60"/>
      <c r="K1528" s="60"/>
      <c r="L1528" s="62"/>
    </row>
    <row r="1529" spans="1:12" s="41" customFormat="1">
      <c r="A1529" s="66"/>
      <c r="B1529" s="64" t="str">
        <f>(IF(AND(ISBLANK(A1529)),"",VLOOKUP($A1529,Student_Registration!$B$5:$H$2000,2,0)))</f>
        <v/>
      </c>
      <c r="C1529" s="63" t="str">
        <f>IF(AND(ISBLANK(A1529)),"",VLOOKUP($A1529,Student_Registration!$B$5:$H$2000,3,0))</f>
        <v/>
      </c>
      <c r="D1529" s="65" t="str">
        <f>IF(AND(ISBLANK(A1529)),"",VLOOKUP($A1529,Student_Registration!$B$5:$H$2000,6,0))</f>
        <v/>
      </c>
      <c r="E1529" s="57" t="str">
        <f>IF(AND(ISBLANK(A1529)),"",VLOOKUP($A1529,Student_Registration!$B$5:$H$2000,4,0))</f>
        <v/>
      </c>
      <c r="F1529" s="63" t="str">
        <f>IF(AND(ISBLANK(A1529)),"",VLOOKUP($A1529,Student_Registration!$B$5:$H$2000,7,0))</f>
        <v/>
      </c>
      <c r="G1529" s="63" t="str">
        <f>IF(AND(ISBLANK(A1529)),"",VLOOKUP(A1529,Student_Registration!$B$5:$H$2000,7,0)-SUMIF($A$5:A1529,A1529,$H$5:$H$5))</f>
        <v/>
      </c>
      <c r="H1529" s="60"/>
      <c r="I1529" s="60"/>
      <c r="J1529" s="60"/>
      <c r="K1529" s="60"/>
      <c r="L1529" s="62"/>
    </row>
    <row r="1530" spans="1:12" s="41" customFormat="1">
      <c r="A1530" s="66"/>
      <c r="B1530" s="64" t="str">
        <f>(IF(AND(ISBLANK(A1530)),"",VLOOKUP($A1530,Student_Registration!$B$5:$H$2000,2,0)))</f>
        <v/>
      </c>
      <c r="C1530" s="63" t="str">
        <f>IF(AND(ISBLANK(A1530)),"",VLOOKUP($A1530,Student_Registration!$B$5:$H$2000,3,0))</f>
        <v/>
      </c>
      <c r="D1530" s="65" t="str">
        <f>IF(AND(ISBLANK(A1530)),"",VLOOKUP($A1530,Student_Registration!$B$5:$H$2000,6,0))</f>
        <v/>
      </c>
      <c r="E1530" s="57" t="str">
        <f>IF(AND(ISBLANK(A1530)),"",VLOOKUP($A1530,Student_Registration!$B$5:$H$2000,4,0))</f>
        <v/>
      </c>
      <c r="F1530" s="63" t="str">
        <f>IF(AND(ISBLANK(A1530)),"",VLOOKUP($A1530,Student_Registration!$B$5:$H$2000,7,0))</f>
        <v/>
      </c>
      <c r="G1530" s="63" t="str">
        <f>IF(AND(ISBLANK(A1530)),"",VLOOKUP(A1530,Student_Registration!$B$5:$H$2000,7,0)-SUMIF($A$5:A1530,A1530,$H$5:$H$5))</f>
        <v/>
      </c>
      <c r="H1530" s="60"/>
      <c r="I1530" s="60"/>
      <c r="J1530" s="60"/>
      <c r="K1530" s="60"/>
      <c r="L1530" s="62"/>
    </row>
    <row r="1531" spans="1:12" s="41" customFormat="1">
      <c r="A1531" s="66"/>
      <c r="B1531" s="64" t="str">
        <f>(IF(AND(ISBLANK(A1531)),"",VLOOKUP($A1531,Student_Registration!$B$5:$H$2000,2,0)))</f>
        <v/>
      </c>
      <c r="C1531" s="63" t="str">
        <f>IF(AND(ISBLANK(A1531)),"",VLOOKUP($A1531,Student_Registration!$B$5:$H$2000,3,0))</f>
        <v/>
      </c>
      <c r="D1531" s="65" t="str">
        <f>IF(AND(ISBLANK(A1531)),"",VLOOKUP($A1531,Student_Registration!$B$5:$H$2000,6,0))</f>
        <v/>
      </c>
      <c r="E1531" s="57" t="str">
        <f>IF(AND(ISBLANK(A1531)),"",VLOOKUP($A1531,Student_Registration!$B$5:$H$2000,4,0))</f>
        <v/>
      </c>
      <c r="F1531" s="63" t="str">
        <f>IF(AND(ISBLANK(A1531)),"",VLOOKUP($A1531,Student_Registration!$B$5:$H$2000,7,0))</f>
        <v/>
      </c>
      <c r="G1531" s="63" t="str">
        <f>IF(AND(ISBLANK(A1531)),"",VLOOKUP(A1531,Student_Registration!$B$5:$H$2000,7,0)-SUMIF($A$5:A1531,A1531,$H$5:$H$5))</f>
        <v/>
      </c>
      <c r="H1531" s="60"/>
      <c r="I1531" s="60"/>
      <c r="J1531" s="60"/>
      <c r="K1531" s="60"/>
      <c r="L1531" s="62"/>
    </row>
    <row r="1532" spans="1:12" s="41" customFormat="1">
      <c r="A1532" s="66"/>
      <c r="B1532" s="64" t="str">
        <f>(IF(AND(ISBLANK(A1532)),"",VLOOKUP($A1532,Student_Registration!$B$5:$H$2000,2,0)))</f>
        <v/>
      </c>
      <c r="C1532" s="63" t="str">
        <f>IF(AND(ISBLANK(A1532)),"",VLOOKUP($A1532,Student_Registration!$B$5:$H$2000,3,0))</f>
        <v/>
      </c>
      <c r="D1532" s="65" t="str">
        <f>IF(AND(ISBLANK(A1532)),"",VLOOKUP($A1532,Student_Registration!$B$5:$H$2000,6,0))</f>
        <v/>
      </c>
      <c r="E1532" s="57" t="str">
        <f>IF(AND(ISBLANK(A1532)),"",VLOOKUP($A1532,Student_Registration!$B$5:$H$2000,4,0))</f>
        <v/>
      </c>
      <c r="F1532" s="63" t="str">
        <f>IF(AND(ISBLANK(A1532)),"",VLOOKUP($A1532,Student_Registration!$B$5:$H$2000,7,0))</f>
        <v/>
      </c>
      <c r="G1532" s="63" t="str">
        <f>IF(AND(ISBLANK(A1532)),"",VLOOKUP(A1532,Student_Registration!$B$5:$H$2000,7,0)-SUMIF($A$5:A1532,A1532,$H$5:$H$5))</f>
        <v/>
      </c>
      <c r="H1532" s="60"/>
      <c r="I1532" s="60"/>
      <c r="J1532" s="60"/>
      <c r="K1532" s="60"/>
      <c r="L1532" s="62"/>
    </row>
    <row r="1533" spans="1:12" s="41" customFormat="1">
      <c r="A1533" s="66"/>
      <c r="B1533" s="64" t="str">
        <f>(IF(AND(ISBLANK(A1533)),"",VLOOKUP($A1533,Student_Registration!$B$5:$H$2000,2,0)))</f>
        <v/>
      </c>
      <c r="C1533" s="63" t="str">
        <f>IF(AND(ISBLANK(A1533)),"",VLOOKUP($A1533,Student_Registration!$B$5:$H$2000,3,0))</f>
        <v/>
      </c>
      <c r="D1533" s="65" t="str">
        <f>IF(AND(ISBLANK(A1533)),"",VLOOKUP($A1533,Student_Registration!$B$5:$H$2000,6,0))</f>
        <v/>
      </c>
      <c r="E1533" s="57" t="str">
        <f>IF(AND(ISBLANK(A1533)),"",VLOOKUP($A1533,Student_Registration!$B$5:$H$2000,4,0))</f>
        <v/>
      </c>
      <c r="F1533" s="63" t="str">
        <f>IF(AND(ISBLANK(A1533)),"",VLOOKUP($A1533,Student_Registration!$B$5:$H$2000,7,0))</f>
        <v/>
      </c>
      <c r="G1533" s="63" t="str">
        <f>IF(AND(ISBLANK(A1533)),"",VLOOKUP(A1533,Student_Registration!$B$5:$H$2000,7,0)-SUMIF($A$5:A1533,A1533,$H$5:$H$5))</f>
        <v/>
      </c>
      <c r="H1533" s="60"/>
      <c r="I1533" s="60"/>
      <c r="J1533" s="60"/>
      <c r="K1533" s="60"/>
      <c r="L1533" s="62"/>
    </row>
    <row r="1534" spans="1:12" s="41" customFormat="1">
      <c r="A1534" s="66"/>
      <c r="B1534" s="64" t="str">
        <f>(IF(AND(ISBLANK(A1534)),"",VLOOKUP($A1534,Student_Registration!$B$5:$H$2000,2,0)))</f>
        <v/>
      </c>
      <c r="C1534" s="63" t="str">
        <f>IF(AND(ISBLANK(A1534)),"",VLOOKUP($A1534,Student_Registration!$B$5:$H$2000,3,0))</f>
        <v/>
      </c>
      <c r="D1534" s="65" t="str">
        <f>IF(AND(ISBLANK(A1534)),"",VLOOKUP($A1534,Student_Registration!$B$5:$H$2000,6,0))</f>
        <v/>
      </c>
      <c r="E1534" s="57" t="str">
        <f>IF(AND(ISBLANK(A1534)),"",VLOOKUP($A1534,Student_Registration!$B$5:$H$2000,4,0))</f>
        <v/>
      </c>
      <c r="F1534" s="63" t="str">
        <f>IF(AND(ISBLANK(A1534)),"",VLOOKUP($A1534,Student_Registration!$B$5:$H$2000,7,0))</f>
        <v/>
      </c>
      <c r="G1534" s="63" t="str">
        <f>IF(AND(ISBLANK(A1534)),"",VLOOKUP(A1534,Student_Registration!$B$5:$H$2000,7,0)-SUMIF($A$5:A1534,A1534,$H$5:$H$5))</f>
        <v/>
      </c>
      <c r="H1534" s="60"/>
      <c r="I1534" s="60"/>
      <c r="J1534" s="60"/>
      <c r="K1534" s="60"/>
      <c r="L1534" s="62"/>
    </row>
    <row r="1535" spans="1:12" s="41" customFormat="1">
      <c r="A1535" s="66"/>
      <c r="B1535" s="64" t="str">
        <f>(IF(AND(ISBLANK(A1535)),"",VLOOKUP($A1535,Student_Registration!$B$5:$H$2000,2,0)))</f>
        <v/>
      </c>
      <c r="C1535" s="63" t="str">
        <f>IF(AND(ISBLANK(A1535)),"",VLOOKUP($A1535,Student_Registration!$B$5:$H$2000,3,0))</f>
        <v/>
      </c>
      <c r="D1535" s="65" t="str">
        <f>IF(AND(ISBLANK(A1535)),"",VLOOKUP($A1535,Student_Registration!$B$5:$H$2000,6,0))</f>
        <v/>
      </c>
      <c r="E1535" s="57" t="str">
        <f>IF(AND(ISBLANK(A1535)),"",VLOOKUP($A1535,Student_Registration!$B$5:$H$2000,4,0))</f>
        <v/>
      </c>
      <c r="F1535" s="63" t="str">
        <f>IF(AND(ISBLANK(A1535)),"",VLOOKUP($A1535,Student_Registration!$B$5:$H$2000,7,0))</f>
        <v/>
      </c>
      <c r="G1535" s="63" t="str">
        <f>IF(AND(ISBLANK(A1535)),"",VLOOKUP(A1535,Student_Registration!$B$5:$H$2000,7,0)-SUMIF($A$5:A1535,A1535,$H$5:$H$5))</f>
        <v/>
      </c>
      <c r="H1535" s="60"/>
      <c r="I1535" s="60"/>
      <c r="J1535" s="60"/>
      <c r="K1535" s="60"/>
      <c r="L1535" s="62"/>
    </row>
    <row r="1536" spans="1:12" s="41" customFormat="1">
      <c r="A1536" s="66"/>
      <c r="B1536" s="64" t="str">
        <f>(IF(AND(ISBLANK(A1536)),"",VLOOKUP($A1536,Student_Registration!$B$5:$H$2000,2,0)))</f>
        <v/>
      </c>
      <c r="C1536" s="63" t="str">
        <f>IF(AND(ISBLANK(A1536)),"",VLOOKUP($A1536,Student_Registration!$B$5:$H$2000,3,0))</f>
        <v/>
      </c>
      <c r="D1536" s="65" t="str">
        <f>IF(AND(ISBLANK(A1536)),"",VLOOKUP($A1536,Student_Registration!$B$5:$H$2000,6,0))</f>
        <v/>
      </c>
      <c r="E1536" s="57" t="str">
        <f>IF(AND(ISBLANK(A1536)),"",VLOOKUP($A1536,Student_Registration!$B$5:$H$2000,4,0))</f>
        <v/>
      </c>
      <c r="F1536" s="63" t="str">
        <f>IF(AND(ISBLANK(A1536)),"",VLOOKUP($A1536,Student_Registration!$B$5:$H$2000,7,0))</f>
        <v/>
      </c>
      <c r="G1536" s="63" t="str">
        <f>IF(AND(ISBLANK(A1536)),"",VLOOKUP(A1536,Student_Registration!$B$5:$H$2000,7,0)-SUMIF($A$5:A1536,A1536,$H$5:$H$5))</f>
        <v/>
      </c>
      <c r="H1536" s="60"/>
      <c r="I1536" s="60"/>
      <c r="J1536" s="60"/>
      <c r="K1536" s="60"/>
      <c r="L1536" s="62"/>
    </row>
    <row r="1537" spans="1:12" s="41" customFormat="1">
      <c r="A1537" s="66"/>
      <c r="B1537" s="64" t="str">
        <f>(IF(AND(ISBLANK(A1537)),"",VLOOKUP($A1537,Student_Registration!$B$5:$H$2000,2,0)))</f>
        <v/>
      </c>
      <c r="C1537" s="63" t="str">
        <f>IF(AND(ISBLANK(A1537)),"",VLOOKUP($A1537,Student_Registration!$B$5:$H$2000,3,0))</f>
        <v/>
      </c>
      <c r="D1537" s="65" t="str">
        <f>IF(AND(ISBLANK(A1537)),"",VLOOKUP($A1537,Student_Registration!$B$5:$H$2000,6,0))</f>
        <v/>
      </c>
      <c r="E1537" s="57" t="str">
        <f>IF(AND(ISBLANK(A1537)),"",VLOOKUP($A1537,Student_Registration!$B$5:$H$2000,4,0))</f>
        <v/>
      </c>
      <c r="F1537" s="63" t="str">
        <f>IF(AND(ISBLANK(A1537)),"",VLOOKUP($A1537,Student_Registration!$B$5:$H$2000,7,0))</f>
        <v/>
      </c>
      <c r="G1537" s="63" t="str">
        <f>IF(AND(ISBLANK(A1537)),"",VLOOKUP(A1537,Student_Registration!$B$5:$H$2000,7,0)-SUMIF($A$5:A1537,A1537,$H$5:$H$5))</f>
        <v/>
      </c>
      <c r="H1537" s="60"/>
      <c r="I1537" s="60"/>
      <c r="J1537" s="60"/>
      <c r="K1537" s="60"/>
      <c r="L1537" s="62"/>
    </row>
    <row r="1538" spans="1:12" s="41" customFormat="1">
      <c r="A1538" s="66"/>
      <c r="B1538" s="64" t="str">
        <f>(IF(AND(ISBLANK(A1538)),"",VLOOKUP($A1538,Student_Registration!$B$5:$H$2000,2,0)))</f>
        <v/>
      </c>
      <c r="C1538" s="63" t="str">
        <f>IF(AND(ISBLANK(A1538)),"",VLOOKUP($A1538,Student_Registration!$B$5:$H$2000,3,0))</f>
        <v/>
      </c>
      <c r="D1538" s="65" t="str">
        <f>IF(AND(ISBLANK(A1538)),"",VLOOKUP($A1538,Student_Registration!$B$5:$H$2000,6,0))</f>
        <v/>
      </c>
      <c r="E1538" s="57" t="str">
        <f>IF(AND(ISBLANK(A1538)),"",VLOOKUP($A1538,Student_Registration!$B$5:$H$2000,4,0))</f>
        <v/>
      </c>
      <c r="F1538" s="63" t="str">
        <f>IF(AND(ISBLANK(A1538)),"",VLOOKUP($A1538,Student_Registration!$B$5:$H$2000,7,0))</f>
        <v/>
      </c>
      <c r="G1538" s="63" t="str">
        <f>IF(AND(ISBLANK(A1538)),"",VLOOKUP(A1538,Student_Registration!$B$5:$H$2000,7,0)-SUMIF($A$5:A1538,A1538,$H$5:$H$5))</f>
        <v/>
      </c>
      <c r="H1538" s="60"/>
      <c r="I1538" s="60"/>
      <c r="J1538" s="60"/>
      <c r="K1538" s="60"/>
      <c r="L1538" s="62"/>
    </row>
    <row r="1539" spans="1:12" s="41" customFormat="1">
      <c r="A1539" s="66"/>
      <c r="B1539" s="64" t="str">
        <f>(IF(AND(ISBLANK(A1539)),"",VLOOKUP($A1539,Student_Registration!$B$5:$H$2000,2,0)))</f>
        <v/>
      </c>
      <c r="C1539" s="63" t="str">
        <f>IF(AND(ISBLANK(A1539)),"",VLOOKUP($A1539,Student_Registration!$B$5:$H$2000,3,0))</f>
        <v/>
      </c>
      <c r="D1539" s="65" t="str">
        <f>IF(AND(ISBLANK(A1539)),"",VLOOKUP($A1539,Student_Registration!$B$5:$H$2000,6,0))</f>
        <v/>
      </c>
      <c r="E1539" s="57" t="str">
        <f>IF(AND(ISBLANK(A1539)),"",VLOOKUP($A1539,Student_Registration!$B$5:$H$2000,4,0))</f>
        <v/>
      </c>
      <c r="F1539" s="63" t="str">
        <f>IF(AND(ISBLANK(A1539)),"",VLOOKUP($A1539,Student_Registration!$B$5:$H$2000,7,0))</f>
        <v/>
      </c>
      <c r="G1539" s="63" t="str">
        <f>IF(AND(ISBLANK(A1539)),"",VLOOKUP(A1539,Student_Registration!$B$5:$H$2000,7,0)-SUMIF($A$5:A1539,A1539,$H$5:$H$5))</f>
        <v/>
      </c>
      <c r="H1539" s="60"/>
      <c r="I1539" s="60"/>
      <c r="J1539" s="60"/>
      <c r="K1539" s="60"/>
      <c r="L1539" s="62"/>
    </row>
    <row r="1540" spans="1:12" s="41" customFormat="1">
      <c r="A1540" s="66"/>
      <c r="B1540" s="64" t="str">
        <f>(IF(AND(ISBLANK(A1540)),"",VLOOKUP($A1540,Student_Registration!$B$5:$H$2000,2,0)))</f>
        <v/>
      </c>
      <c r="C1540" s="63" t="str">
        <f>IF(AND(ISBLANK(A1540)),"",VLOOKUP($A1540,Student_Registration!$B$5:$H$2000,3,0))</f>
        <v/>
      </c>
      <c r="D1540" s="65" t="str">
        <f>IF(AND(ISBLANK(A1540)),"",VLOOKUP($A1540,Student_Registration!$B$5:$H$2000,6,0))</f>
        <v/>
      </c>
      <c r="E1540" s="57" t="str">
        <f>IF(AND(ISBLANK(A1540)),"",VLOOKUP($A1540,Student_Registration!$B$5:$H$2000,4,0))</f>
        <v/>
      </c>
      <c r="F1540" s="63" t="str">
        <f>IF(AND(ISBLANK(A1540)),"",VLOOKUP($A1540,Student_Registration!$B$5:$H$2000,7,0))</f>
        <v/>
      </c>
      <c r="G1540" s="63" t="str">
        <f>IF(AND(ISBLANK(A1540)),"",VLOOKUP(A1540,Student_Registration!$B$5:$H$2000,7,0)-SUMIF($A$5:A1540,A1540,$H$5:$H$5))</f>
        <v/>
      </c>
      <c r="H1540" s="60"/>
      <c r="I1540" s="60"/>
      <c r="J1540" s="60"/>
      <c r="K1540" s="60"/>
      <c r="L1540" s="62"/>
    </row>
    <row r="1541" spans="1:12" s="41" customFormat="1">
      <c r="A1541" s="66"/>
      <c r="B1541" s="64" t="str">
        <f>(IF(AND(ISBLANK(A1541)),"",VLOOKUP($A1541,Student_Registration!$B$5:$H$2000,2,0)))</f>
        <v/>
      </c>
      <c r="C1541" s="63" t="str">
        <f>IF(AND(ISBLANK(A1541)),"",VLOOKUP($A1541,Student_Registration!$B$5:$H$2000,3,0))</f>
        <v/>
      </c>
      <c r="D1541" s="65" t="str">
        <f>IF(AND(ISBLANK(A1541)),"",VLOOKUP($A1541,Student_Registration!$B$5:$H$2000,6,0))</f>
        <v/>
      </c>
      <c r="E1541" s="57" t="str">
        <f>IF(AND(ISBLANK(A1541)),"",VLOOKUP($A1541,Student_Registration!$B$5:$H$2000,4,0))</f>
        <v/>
      </c>
      <c r="F1541" s="63" t="str">
        <f>IF(AND(ISBLANK(A1541)),"",VLOOKUP($A1541,Student_Registration!$B$5:$H$2000,7,0))</f>
        <v/>
      </c>
      <c r="G1541" s="63" t="str">
        <f>IF(AND(ISBLANK(A1541)),"",VLOOKUP(A1541,Student_Registration!$B$5:$H$2000,7,0)-SUMIF($A$5:A1541,A1541,$H$5:$H$5))</f>
        <v/>
      </c>
      <c r="H1541" s="60"/>
      <c r="I1541" s="60"/>
      <c r="J1541" s="60"/>
      <c r="K1541" s="60"/>
      <c r="L1541" s="62"/>
    </row>
    <row r="1542" spans="1:12" s="41" customFormat="1">
      <c r="A1542" s="66"/>
      <c r="B1542" s="64" t="str">
        <f>(IF(AND(ISBLANK(A1542)),"",VLOOKUP($A1542,Student_Registration!$B$5:$H$2000,2,0)))</f>
        <v/>
      </c>
      <c r="C1542" s="63" t="str">
        <f>IF(AND(ISBLANK(A1542)),"",VLOOKUP($A1542,Student_Registration!$B$5:$H$2000,3,0))</f>
        <v/>
      </c>
      <c r="D1542" s="65" t="str">
        <f>IF(AND(ISBLANK(A1542)),"",VLOOKUP($A1542,Student_Registration!$B$5:$H$2000,6,0))</f>
        <v/>
      </c>
      <c r="E1542" s="57" t="str">
        <f>IF(AND(ISBLANK(A1542)),"",VLOOKUP($A1542,Student_Registration!$B$5:$H$2000,4,0))</f>
        <v/>
      </c>
      <c r="F1542" s="63" t="str">
        <f>IF(AND(ISBLANK(A1542)),"",VLOOKUP($A1542,Student_Registration!$B$5:$H$2000,7,0))</f>
        <v/>
      </c>
      <c r="G1542" s="63" t="str">
        <f>IF(AND(ISBLANK(A1542)),"",VLOOKUP(A1542,Student_Registration!$B$5:$H$2000,7,0)-SUMIF($A$5:A1542,A1542,$H$5:$H$5))</f>
        <v/>
      </c>
      <c r="H1542" s="60"/>
      <c r="I1542" s="60"/>
      <c r="J1542" s="60"/>
      <c r="K1542" s="60"/>
      <c r="L1542" s="62"/>
    </row>
    <row r="1543" spans="1:12" s="41" customFormat="1">
      <c r="A1543" s="66"/>
      <c r="B1543" s="64" t="str">
        <f>(IF(AND(ISBLANK(A1543)),"",VLOOKUP($A1543,Student_Registration!$B$5:$H$2000,2,0)))</f>
        <v/>
      </c>
      <c r="C1543" s="63" t="str">
        <f>IF(AND(ISBLANK(A1543)),"",VLOOKUP($A1543,Student_Registration!$B$5:$H$2000,3,0))</f>
        <v/>
      </c>
      <c r="D1543" s="65" t="str">
        <f>IF(AND(ISBLANK(A1543)),"",VLOOKUP($A1543,Student_Registration!$B$5:$H$2000,6,0))</f>
        <v/>
      </c>
      <c r="E1543" s="57" t="str">
        <f>IF(AND(ISBLANK(A1543)),"",VLOOKUP($A1543,Student_Registration!$B$5:$H$2000,4,0))</f>
        <v/>
      </c>
      <c r="F1543" s="63" t="str">
        <f>IF(AND(ISBLANK(A1543)),"",VLOOKUP($A1543,Student_Registration!$B$5:$H$2000,7,0))</f>
        <v/>
      </c>
      <c r="G1543" s="63" t="str">
        <f>IF(AND(ISBLANK(A1543)),"",VLOOKUP(A1543,Student_Registration!$B$5:$H$2000,7,0)-SUMIF($A$5:A1543,A1543,$H$5:$H$5))</f>
        <v/>
      </c>
      <c r="H1543" s="60"/>
      <c r="I1543" s="60"/>
      <c r="J1543" s="60"/>
      <c r="K1543" s="60"/>
      <c r="L1543" s="62"/>
    </row>
    <row r="1544" spans="1:12" s="41" customFormat="1">
      <c r="A1544" s="66"/>
      <c r="B1544" s="64" t="str">
        <f>(IF(AND(ISBLANK(A1544)),"",VLOOKUP($A1544,Student_Registration!$B$5:$H$2000,2,0)))</f>
        <v/>
      </c>
      <c r="C1544" s="63" t="str">
        <f>IF(AND(ISBLANK(A1544)),"",VLOOKUP($A1544,Student_Registration!$B$5:$H$2000,3,0))</f>
        <v/>
      </c>
      <c r="D1544" s="65" t="str">
        <f>IF(AND(ISBLANK(A1544)),"",VLOOKUP($A1544,Student_Registration!$B$5:$H$2000,6,0))</f>
        <v/>
      </c>
      <c r="E1544" s="57" t="str">
        <f>IF(AND(ISBLANK(A1544)),"",VLOOKUP($A1544,Student_Registration!$B$5:$H$2000,4,0))</f>
        <v/>
      </c>
      <c r="F1544" s="63" t="str">
        <f>IF(AND(ISBLANK(A1544)),"",VLOOKUP($A1544,Student_Registration!$B$5:$H$2000,7,0))</f>
        <v/>
      </c>
      <c r="G1544" s="63" t="str">
        <f>IF(AND(ISBLANK(A1544)),"",VLOOKUP(A1544,Student_Registration!$B$5:$H$2000,7,0)-SUMIF($A$5:A1544,A1544,$H$5:$H$5))</f>
        <v/>
      </c>
      <c r="H1544" s="60"/>
      <c r="I1544" s="60"/>
      <c r="J1544" s="60"/>
      <c r="K1544" s="60"/>
      <c r="L1544" s="62"/>
    </row>
    <row r="1545" spans="1:12" s="41" customFormat="1">
      <c r="A1545" s="66"/>
      <c r="B1545" s="64" t="str">
        <f>(IF(AND(ISBLANK(A1545)),"",VLOOKUP($A1545,Student_Registration!$B$5:$H$2000,2,0)))</f>
        <v/>
      </c>
      <c r="C1545" s="63" t="str">
        <f>IF(AND(ISBLANK(A1545)),"",VLOOKUP($A1545,Student_Registration!$B$5:$H$2000,3,0))</f>
        <v/>
      </c>
      <c r="D1545" s="65" t="str">
        <f>IF(AND(ISBLANK(A1545)),"",VLOOKUP($A1545,Student_Registration!$B$5:$H$2000,6,0))</f>
        <v/>
      </c>
      <c r="E1545" s="57" t="str">
        <f>IF(AND(ISBLANK(A1545)),"",VLOOKUP($A1545,Student_Registration!$B$5:$H$2000,4,0))</f>
        <v/>
      </c>
      <c r="F1545" s="63" t="str">
        <f>IF(AND(ISBLANK(A1545)),"",VLOOKUP($A1545,Student_Registration!$B$5:$H$2000,7,0))</f>
        <v/>
      </c>
      <c r="G1545" s="63" t="str">
        <f>IF(AND(ISBLANK(A1545)),"",VLOOKUP(A1545,Student_Registration!$B$5:$H$2000,7,0)-SUMIF($A$5:A1545,A1545,$H$5:$H$5))</f>
        <v/>
      </c>
      <c r="H1545" s="60"/>
      <c r="I1545" s="60"/>
      <c r="J1545" s="60"/>
      <c r="K1545" s="60"/>
      <c r="L1545" s="62"/>
    </row>
    <row r="1546" spans="1:12" s="41" customFormat="1">
      <c r="A1546" s="66"/>
      <c r="B1546" s="64" t="str">
        <f>(IF(AND(ISBLANK(A1546)),"",VLOOKUP($A1546,Student_Registration!$B$5:$H$2000,2,0)))</f>
        <v/>
      </c>
      <c r="C1546" s="63" t="str">
        <f>IF(AND(ISBLANK(A1546)),"",VLOOKUP($A1546,Student_Registration!$B$5:$H$2000,3,0))</f>
        <v/>
      </c>
      <c r="D1546" s="65" t="str">
        <f>IF(AND(ISBLANK(A1546)),"",VLOOKUP($A1546,Student_Registration!$B$5:$H$2000,6,0))</f>
        <v/>
      </c>
      <c r="E1546" s="57" t="str">
        <f>IF(AND(ISBLANK(A1546)),"",VLOOKUP($A1546,Student_Registration!$B$5:$H$2000,4,0))</f>
        <v/>
      </c>
      <c r="F1546" s="63" t="str">
        <f>IF(AND(ISBLANK(A1546)),"",VLOOKUP($A1546,Student_Registration!$B$5:$H$2000,7,0))</f>
        <v/>
      </c>
      <c r="G1546" s="63" t="str">
        <f>IF(AND(ISBLANK(A1546)),"",VLOOKUP(A1546,Student_Registration!$B$5:$H$2000,7,0)-SUMIF($A$5:A1546,A1546,$H$5:$H$5))</f>
        <v/>
      </c>
      <c r="H1546" s="60"/>
      <c r="I1546" s="60"/>
      <c r="J1546" s="60"/>
      <c r="K1546" s="60"/>
      <c r="L1546" s="62"/>
    </row>
    <row r="1547" spans="1:12" s="41" customFormat="1">
      <c r="A1547" s="66"/>
      <c r="B1547" s="64" t="str">
        <f>(IF(AND(ISBLANK(A1547)),"",VLOOKUP($A1547,Student_Registration!$B$5:$H$2000,2,0)))</f>
        <v/>
      </c>
      <c r="C1547" s="63" t="str">
        <f>IF(AND(ISBLANK(A1547)),"",VLOOKUP($A1547,Student_Registration!$B$5:$H$2000,3,0))</f>
        <v/>
      </c>
      <c r="D1547" s="65" t="str">
        <f>IF(AND(ISBLANK(A1547)),"",VLOOKUP($A1547,Student_Registration!$B$5:$H$2000,6,0))</f>
        <v/>
      </c>
      <c r="E1547" s="57" t="str">
        <f>IF(AND(ISBLANK(A1547)),"",VLOOKUP($A1547,Student_Registration!$B$5:$H$2000,4,0))</f>
        <v/>
      </c>
      <c r="F1547" s="63" t="str">
        <f>IF(AND(ISBLANK(A1547)),"",VLOOKUP($A1547,Student_Registration!$B$5:$H$2000,7,0))</f>
        <v/>
      </c>
      <c r="G1547" s="63" t="str">
        <f>IF(AND(ISBLANK(A1547)),"",VLOOKUP(A1547,Student_Registration!$B$5:$H$2000,7,0)-SUMIF($A$5:A1547,A1547,$H$5:$H$5))</f>
        <v/>
      </c>
      <c r="H1547" s="60"/>
      <c r="I1547" s="60"/>
      <c r="J1547" s="60"/>
      <c r="K1547" s="60"/>
      <c r="L1547" s="62"/>
    </row>
    <row r="1548" spans="1:12" s="41" customFormat="1">
      <c r="A1548" s="66"/>
      <c r="B1548" s="64" t="str">
        <f>(IF(AND(ISBLANK(A1548)),"",VLOOKUP($A1548,Student_Registration!$B$5:$H$2000,2,0)))</f>
        <v/>
      </c>
      <c r="C1548" s="63" t="str">
        <f>IF(AND(ISBLANK(A1548)),"",VLOOKUP($A1548,Student_Registration!$B$5:$H$2000,3,0))</f>
        <v/>
      </c>
      <c r="D1548" s="65" t="str">
        <f>IF(AND(ISBLANK(A1548)),"",VLOOKUP($A1548,Student_Registration!$B$5:$H$2000,6,0))</f>
        <v/>
      </c>
      <c r="E1548" s="57" t="str">
        <f>IF(AND(ISBLANK(A1548)),"",VLOOKUP($A1548,Student_Registration!$B$5:$H$2000,4,0))</f>
        <v/>
      </c>
      <c r="F1548" s="63" t="str">
        <f>IF(AND(ISBLANK(A1548)),"",VLOOKUP($A1548,Student_Registration!$B$5:$H$2000,7,0))</f>
        <v/>
      </c>
      <c r="G1548" s="63" t="str">
        <f>IF(AND(ISBLANK(A1548)),"",VLOOKUP(A1548,Student_Registration!$B$5:$H$2000,7,0)-SUMIF($A$5:A1548,A1548,$H$5:$H$5))</f>
        <v/>
      </c>
      <c r="H1548" s="60"/>
      <c r="I1548" s="60"/>
      <c r="J1548" s="60"/>
      <c r="K1548" s="60"/>
      <c r="L1548" s="62"/>
    </row>
    <row r="1549" spans="1:12" s="41" customFormat="1">
      <c r="A1549" s="66"/>
      <c r="B1549" s="64" t="str">
        <f>(IF(AND(ISBLANK(A1549)),"",VLOOKUP($A1549,Student_Registration!$B$5:$H$2000,2,0)))</f>
        <v/>
      </c>
      <c r="C1549" s="63" t="str">
        <f>IF(AND(ISBLANK(A1549)),"",VLOOKUP($A1549,Student_Registration!$B$5:$H$2000,3,0))</f>
        <v/>
      </c>
      <c r="D1549" s="65" t="str">
        <f>IF(AND(ISBLANK(A1549)),"",VLOOKUP($A1549,Student_Registration!$B$5:$H$2000,6,0))</f>
        <v/>
      </c>
      <c r="E1549" s="57" t="str">
        <f>IF(AND(ISBLANK(A1549)),"",VLOOKUP($A1549,Student_Registration!$B$5:$H$2000,4,0))</f>
        <v/>
      </c>
      <c r="F1549" s="63" t="str">
        <f>IF(AND(ISBLANK(A1549)),"",VLOOKUP($A1549,Student_Registration!$B$5:$H$2000,7,0))</f>
        <v/>
      </c>
      <c r="G1549" s="63" t="str">
        <f>IF(AND(ISBLANK(A1549)),"",VLOOKUP(A1549,Student_Registration!$B$5:$H$2000,7,0)-SUMIF($A$5:A1549,A1549,$H$5:$H$5))</f>
        <v/>
      </c>
      <c r="H1549" s="60"/>
      <c r="I1549" s="60"/>
      <c r="J1549" s="60"/>
      <c r="K1549" s="60"/>
      <c r="L1549" s="62"/>
    </row>
    <row r="1550" spans="1:12" s="41" customFormat="1">
      <c r="A1550" s="66"/>
      <c r="B1550" s="64" t="str">
        <f>(IF(AND(ISBLANK(A1550)),"",VLOOKUP($A1550,Student_Registration!$B$5:$H$2000,2,0)))</f>
        <v/>
      </c>
      <c r="C1550" s="63" t="str">
        <f>IF(AND(ISBLANK(A1550)),"",VLOOKUP($A1550,Student_Registration!$B$5:$H$2000,3,0))</f>
        <v/>
      </c>
      <c r="D1550" s="65" t="str">
        <f>IF(AND(ISBLANK(A1550)),"",VLOOKUP($A1550,Student_Registration!$B$5:$H$2000,6,0))</f>
        <v/>
      </c>
      <c r="E1550" s="57" t="str">
        <f>IF(AND(ISBLANK(A1550)),"",VLOOKUP($A1550,Student_Registration!$B$5:$H$2000,4,0))</f>
        <v/>
      </c>
      <c r="F1550" s="63" t="str">
        <f>IF(AND(ISBLANK(A1550)),"",VLOOKUP($A1550,Student_Registration!$B$5:$H$2000,7,0))</f>
        <v/>
      </c>
      <c r="G1550" s="63" t="str">
        <f>IF(AND(ISBLANK(A1550)),"",VLOOKUP(A1550,Student_Registration!$B$5:$H$2000,7,0)-SUMIF($A$5:A1550,A1550,$H$5:$H$5))</f>
        <v/>
      </c>
      <c r="H1550" s="60"/>
      <c r="I1550" s="60"/>
      <c r="J1550" s="60"/>
      <c r="K1550" s="60"/>
      <c r="L1550" s="62"/>
    </row>
    <row r="1551" spans="1:12" s="41" customFormat="1">
      <c r="A1551" s="66"/>
      <c r="B1551" s="64" t="str">
        <f>(IF(AND(ISBLANK(A1551)),"",VLOOKUP($A1551,Student_Registration!$B$5:$H$2000,2,0)))</f>
        <v/>
      </c>
      <c r="C1551" s="63" t="str">
        <f>IF(AND(ISBLANK(A1551)),"",VLOOKUP($A1551,Student_Registration!$B$5:$H$2000,3,0))</f>
        <v/>
      </c>
      <c r="D1551" s="65" t="str">
        <f>IF(AND(ISBLANK(A1551)),"",VLOOKUP($A1551,Student_Registration!$B$5:$H$2000,6,0))</f>
        <v/>
      </c>
      <c r="E1551" s="57" t="str">
        <f>IF(AND(ISBLANK(A1551)),"",VLOOKUP($A1551,Student_Registration!$B$5:$H$2000,4,0))</f>
        <v/>
      </c>
      <c r="F1551" s="63" t="str">
        <f>IF(AND(ISBLANK(A1551)),"",VLOOKUP($A1551,Student_Registration!$B$5:$H$2000,7,0))</f>
        <v/>
      </c>
      <c r="G1551" s="63" t="str">
        <f>IF(AND(ISBLANK(A1551)),"",VLOOKUP(A1551,Student_Registration!$B$5:$H$2000,7,0)-SUMIF($A$5:A1551,A1551,$H$5:$H$5))</f>
        <v/>
      </c>
      <c r="H1551" s="60"/>
      <c r="I1551" s="60"/>
      <c r="J1551" s="60"/>
      <c r="K1551" s="60"/>
      <c r="L1551" s="62"/>
    </row>
    <row r="1552" spans="1:12" s="41" customFormat="1">
      <c r="A1552" s="66"/>
      <c r="B1552" s="64" t="str">
        <f>(IF(AND(ISBLANK(A1552)),"",VLOOKUP($A1552,Student_Registration!$B$5:$H$2000,2,0)))</f>
        <v/>
      </c>
      <c r="C1552" s="63" t="str">
        <f>IF(AND(ISBLANK(A1552)),"",VLOOKUP($A1552,Student_Registration!$B$5:$H$2000,3,0))</f>
        <v/>
      </c>
      <c r="D1552" s="65" t="str">
        <f>IF(AND(ISBLANK(A1552)),"",VLOOKUP($A1552,Student_Registration!$B$5:$H$2000,6,0))</f>
        <v/>
      </c>
      <c r="E1552" s="57" t="str">
        <f>IF(AND(ISBLANK(A1552)),"",VLOOKUP($A1552,Student_Registration!$B$5:$H$2000,4,0))</f>
        <v/>
      </c>
      <c r="F1552" s="63" t="str">
        <f>IF(AND(ISBLANK(A1552)),"",VLOOKUP($A1552,Student_Registration!$B$5:$H$2000,7,0))</f>
        <v/>
      </c>
      <c r="G1552" s="63" t="str">
        <f>IF(AND(ISBLANK(A1552)),"",VLOOKUP(A1552,Student_Registration!$B$5:$H$2000,7,0)-SUMIF($A$5:A1552,A1552,$H$5:$H$5))</f>
        <v/>
      </c>
      <c r="H1552" s="60"/>
      <c r="I1552" s="60"/>
      <c r="J1552" s="60"/>
      <c r="K1552" s="60"/>
      <c r="L1552" s="62"/>
    </row>
    <row r="1553" spans="1:12" s="41" customFormat="1">
      <c r="A1553" s="66"/>
      <c r="B1553" s="64" t="str">
        <f>(IF(AND(ISBLANK(A1553)),"",VLOOKUP($A1553,Student_Registration!$B$5:$H$2000,2,0)))</f>
        <v/>
      </c>
      <c r="C1553" s="63" t="str">
        <f>IF(AND(ISBLANK(A1553)),"",VLOOKUP($A1553,Student_Registration!$B$5:$H$2000,3,0))</f>
        <v/>
      </c>
      <c r="D1553" s="65" t="str">
        <f>IF(AND(ISBLANK(A1553)),"",VLOOKUP($A1553,Student_Registration!$B$5:$H$2000,6,0))</f>
        <v/>
      </c>
      <c r="E1553" s="57" t="str">
        <f>IF(AND(ISBLANK(A1553)),"",VLOOKUP($A1553,Student_Registration!$B$5:$H$2000,4,0))</f>
        <v/>
      </c>
      <c r="F1553" s="63" t="str">
        <f>IF(AND(ISBLANK(A1553)),"",VLOOKUP($A1553,Student_Registration!$B$5:$H$2000,7,0))</f>
        <v/>
      </c>
      <c r="G1553" s="63" t="str">
        <f>IF(AND(ISBLANK(A1553)),"",VLOOKUP(A1553,Student_Registration!$B$5:$H$2000,7,0)-SUMIF($A$5:A1553,A1553,$H$5:$H$5))</f>
        <v/>
      </c>
      <c r="H1553" s="60"/>
      <c r="I1553" s="60"/>
      <c r="J1553" s="60"/>
      <c r="K1553" s="60"/>
      <c r="L1553" s="62"/>
    </row>
    <row r="1554" spans="1:12" s="41" customFormat="1">
      <c r="A1554" s="66"/>
      <c r="B1554" s="64" t="str">
        <f>(IF(AND(ISBLANK(A1554)),"",VLOOKUP($A1554,Student_Registration!$B$5:$H$2000,2,0)))</f>
        <v/>
      </c>
      <c r="C1554" s="63" t="str">
        <f>IF(AND(ISBLANK(A1554)),"",VLOOKUP($A1554,Student_Registration!$B$5:$H$2000,3,0))</f>
        <v/>
      </c>
      <c r="D1554" s="65" t="str">
        <f>IF(AND(ISBLANK(A1554)),"",VLOOKUP($A1554,Student_Registration!$B$5:$H$2000,6,0))</f>
        <v/>
      </c>
      <c r="E1554" s="57" t="str">
        <f>IF(AND(ISBLANK(A1554)),"",VLOOKUP($A1554,Student_Registration!$B$5:$H$2000,4,0))</f>
        <v/>
      </c>
      <c r="F1554" s="63" t="str">
        <f>IF(AND(ISBLANK(A1554)),"",VLOOKUP($A1554,Student_Registration!$B$5:$H$2000,7,0))</f>
        <v/>
      </c>
      <c r="G1554" s="63" t="str">
        <f>IF(AND(ISBLANK(A1554)),"",VLOOKUP(A1554,Student_Registration!$B$5:$H$2000,7,0)-SUMIF($A$5:A1554,A1554,$H$5:$H$5))</f>
        <v/>
      </c>
      <c r="H1554" s="60"/>
      <c r="I1554" s="60"/>
      <c r="J1554" s="60"/>
      <c r="K1554" s="60"/>
      <c r="L1554" s="62"/>
    </row>
    <row r="1555" spans="1:12" s="41" customFormat="1">
      <c r="A1555" s="66"/>
      <c r="B1555" s="64" t="str">
        <f>(IF(AND(ISBLANK(A1555)),"",VLOOKUP($A1555,Student_Registration!$B$5:$H$2000,2,0)))</f>
        <v/>
      </c>
      <c r="C1555" s="63" t="str">
        <f>IF(AND(ISBLANK(A1555)),"",VLOOKUP($A1555,Student_Registration!$B$5:$H$2000,3,0))</f>
        <v/>
      </c>
      <c r="D1555" s="65" t="str">
        <f>IF(AND(ISBLANK(A1555)),"",VLOOKUP($A1555,Student_Registration!$B$5:$H$2000,6,0))</f>
        <v/>
      </c>
      <c r="E1555" s="57" t="str">
        <f>IF(AND(ISBLANK(A1555)),"",VLOOKUP($A1555,Student_Registration!$B$5:$H$2000,4,0))</f>
        <v/>
      </c>
      <c r="F1555" s="63" t="str">
        <f>IF(AND(ISBLANK(A1555)),"",VLOOKUP($A1555,Student_Registration!$B$5:$H$2000,7,0))</f>
        <v/>
      </c>
      <c r="G1555" s="63" t="str">
        <f>IF(AND(ISBLANK(A1555)),"",VLOOKUP(A1555,Student_Registration!$B$5:$H$2000,7,0)-SUMIF($A$5:A1555,A1555,$H$5:$H$5))</f>
        <v/>
      </c>
      <c r="H1555" s="60"/>
      <c r="I1555" s="60"/>
      <c r="J1555" s="60"/>
      <c r="K1555" s="60"/>
      <c r="L1555" s="62"/>
    </row>
    <row r="1556" spans="1:12" s="41" customFormat="1">
      <c r="A1556" s="66"/>
      <c r="B1556" s="64" t="str">
        <f>(IF(AND(ISBLANK(A1556)),"",VLOOKUP($A1556,Student_Registration!$B$5:$H$2000,2,0)))</f>
        <v/>
      </c>
      <c r="C1556" s="63" t="str">
        <f>IF(AND(ISBLANK(A1556)),"",VLOOKUP($A1556,Student_Registration!$B$5:$H$2000,3,0))</f>
        <v/>
      </c>
      <c r="D1556" s="65" t="str">
        <f>IF(AND(ISBLANK(A1556)),"",VLOOKUP($A1556,Student_Registration!$B$5:$H$2000,6,0))</f>
        <v/>
      </c>
      <c r="E1556" s="57" t="str">
        <f>IF(AND(ISBLANK(A1556)),"",VLOOKUP($A1556,Student_Registration!$B$5:$H$2000,4,0))</f>
        <v/>
      </c>
      <c r="F1556" s="63" t="str">
        <f>IF(AND(ISBLANK(A1556)),"",VLOOKUP($A1556,Student_Registration!$B$5:$H$2000,7,0))</f>
        <v/>
      </c>
      <c r="G1556" s="63" t="str">
        <f>IF(AND(ISBLANK(A1556)),"",VLOOKUP(A1556,Student_Registration!$B$5:$H$2000,7,0)-SUMIF($A$5:A1556,A1556,$H$5:$H$5))</f>
        <v/>
      </c>
      <c r="H1556" s="60"/>
      <c r="I1556" s="60"/>
      <c r="J1556" s="60"/>
      <c r="K1556" s="60"/>
      <c r="L1556" s="62"/>
    </row>
    <row r="1557" spans="1:12" s="41" customFormat="1">
      <c r="A1557" s="66"/>
      <c r="B1557" s="64" t="str">
        <f>(IF(AND(ISBLANK(A1557)),"",VLOOKUP($A1557,Student_Registration!$B$5:$H$2000,2,0)))</f>
        <v/>
      </c>
      <c r="C1557" s="63" t="str">
        <f>IF(AND(ISBLANK(A1557)),"",VLOOKUP($A1557,Student_Registration!$B$5:$H$2000,3,0))</f>
        <v/>
      </c>
      <c r="D1557" s="65" t="str">
        <f>IF(AND(ISBLANK(A1557)),"",VLOOKUP($A1557,Student_Registration!$B$5:$H$2000,6,0))</f>
        <v/>
      </c>
      <c r="E1557" s="57" t="str">
        <f>IF(AND(ISBLANK(A1557)),"",VLOOKUP($A1557,Student_Registration!$B$5:$H$2000,4,0))</f>
        <v/>
      </c>
      <c r="F1557" s="63" t="str">
        <f>IF(AND(ISBLANK(A1557)),"",VLOOKUP($A1557,Student_Registration!$B$5:$H$2000,7,0))</f>
        <v/>
      </c>
      <c r="G1557" s="63" t="str">
        <f>IF(AND(ISBLANK(A1557)),"",VLOOKUP(A1557,Student_Registration!$B$5:$H$2000,7,0)-SUMIF($A$5:A1557,A1557,$H$5:$H$5))</f>
        <v/>
      </c>
      <c r="H1557" s="60"/>
      <c r="I1557" s="60"/>
      <c r="J1557" s="60"/>
      <c r="K1557" s="60"/>
      <c r="L1557" s="62"/>
    </row>
    <row r="1558" spans="1:12" s="41" customFormat="1">
      <c r="A1558" s="66"/>
      <c r="B1558" s="64" t="str">
        <f>(IF(AND(ISBLANK(A1558)),"",VLOOKUP($A1558,Student_Registration!$B$5:$H$2000,2,0)))</f>
        <v/>
      </c>
      <c r="C1558" s="63" t="str">
        <f>IF(AND(ISBLANK(A1558)),"",VLOOKUP($A1558,Student_Registration!$B$5:$H$2000,3,0))</f>
        <v/>
      </c>
      <c r="D1558" s="65" t="str">
        <f>IF(AND(ISBLANK(A1558)),"",VLOOKUP($A1558,Student_Registration!$B$5:$H$2000,6,0))</f>
        <v/>
      </c>
      <c r="E1558" s="57" t="str">
        <f>IF(AND(ISBLANK(A1558)),"",VLOOKUP($A1558,Student_Registration!$B$5:$H$2000,4,0))</f>
        <v/>
      </c>
      <c r="F1558" s="63" t="str">
        <f>IF(AND(ISBLANK(A1558)),"",VLOOKUP($A1558,Student_Registration!$B$5:$H$2000,7,0))</f>
        <v/>
      </c>
      <c r="G1558" s="63" t="str">
        <f>IF(AND(ISBLANK(A1558)),"",VLOOKUP(A1558,Student_Registration!$B$5:$H$2000,7,0)-SUMIF($A$5:A1558,A1558,$H$5:$H$5))</f>
        <v/>
      </c>
      <c r="H1558" s="60"/>
      <c r="I1558" s="60"/>
      <c r="J1558" s="60"/>
      <c r="K1558" s="60"/>
      <c r="L1558" s="62"/>
    </row>
    <row r="1559" spans="1:12" s="41" customFormat="1">
      <c r="A1559" s="66"/>
      <c r="B1559" s="64" t="str">
        <f>(IF(AND(ISBLANK(A1559)),"",VLOOKUP($A1559,Student_Registration!$B$5:$H$2000,2,0)))</f>
        <v/>
      </c>
      <c r="C1559" s="63" t="str">
        <f>IF(AND(ISBLANK(A1559)),"",VLOOKUP($A1559,Student_Registration!$B$5:$H$2000,3,0))</f>
        <v/>
      </c>
      <c r="D1559" s="65" t="str">
        <f>IF(AND(ISBLANK(A1559)),"",VLOOKUP($A1559,Student_Registration!$B$5:$H$2000,6,0))</f>
        <v/>
      </c>
      <c r="E1559" s="57" t="str">
        <f>IF(AND(ISBLANK(A1559)),"",VLOOKUP($A1559,Student_Registration!$B$5:$H$2000,4,0))</f>
        <v/>
      </c>
      <c r="F1559" s="63" t="str">
        <f>IF(AND(ISBLANK(A1559)),"",VLOOKUP($A1559,Student_Registration!$B$5:$H$2000,7,0))</f>
        <v/>
      </c>
      <c r="G1559" s="63" t="str">
        <f>IF(AND(ISBLANK(A1559)),"",VLOOKUP(A1559,Student_Registration!$B$5:$H$2000,7,0)-SUMIF($A$5:A1559,A1559,$H$5:$H$5))</f>
        <v/>
      </c>
      <c r="H1559" s="60"/>
      <c r="I1559" s="60"/>
      <c r="J1559" s="60"/>
      <c r="K1559" s="60"/>
      <c r="L1559" s="62"/>
    </row>
    <row r="1560" spans="1:12" s="41" customFormat="1">
      <c r="A1560" s="66"/>
      <c r="B1560" s="64" t="str">
        <f>(IF(AND(ISBLANK(A1560)),"",VLOOKUP($A1560,Student_Registration!$B$5:$H$2000,2,0)))</f>
        <v/>
      </c>
      <c r="C1560" s="63" t="str">
        <f>IF(AND(ISBLANK(A1560)),"",VLOOKUP($A1560,Student_Registration!$B$5:$H$2000,3,0))</f>
        <v/>
      </c>
      <c r="D1560" s="65" t="str">
        <f>IF(AND(ISBLANK(A1560)),"",VLOOKUP($A1560,Student_Registration!$B$5:$H$2000,6,0))</f>
        <v/>
      </c>
      <c r="E1560" s="57" t="str">
        <f>IF(AND(ISBLANK(A1560)),"",VLOOKUP($A1560,Student_Registration!$B$5:$H$2000,4,0))</f>
        <v/>
      </c>
      <c r="F1560" s="63" t="str">
        <f>IF(AND(ISBLANK(A1560)),"",VLOOKUP($A1560,Student_Registration!$B$5:$H$2000,7,0))</f>
        <v/>
      </c>
      <c r="G1560" s="63" t="str">
        <f>IF(AND(ISBLANK(A1560)),"",VLOOKUP(A1560,Student_Registration!$B$5:$H$2000,7,0)-SUMIF($A$5:A1560,A1560,$H$5:$H$5))</f>
        <v/>
      </c>
      <c r="H1560" s="60"/>
      <c r="I1560" s="60"/>
      <c r="J1560" s="60"/>
      <c r="K1560" s="60"/>
      <c r="L1560" s="62"/>
    </row>
    <row r="1561" spans="1:12" s="41" customFormat="1">
      <c r="A1561" s="66"/>
      <c r="B1561" s="64" t="str">
        <f>(IF(AND(ISBLANK(A1561)),"",VLOOKUP($A1561,Student_Registration!$B$5:$H$2000,2,0)))</f>
        <v/>
      </c>
      <c r="C1561" s="63" t="str">
        <f>IF(AND(ISBLANK(A1561)),"",VLOOKUP($A1561,Student_Registration!$B$5:$H$2000,3,0))</f>
        <v/>
      </c>
      <c r="D1561" s="65" t="str">
        <f>IF(AND(ISBLANK(A1561)),"",VLOOKUP($A1561,Student_Registration!$B$5:$H$2000,6,0))</f>
        <v/>
      </c>
      <c r="E1561" s="57" t="str">
        <f>IF(AND(ISBLANK(A1561)),"",VLOOKUP($A1561,Student_Registration!$B$5:$H$2000,4,0))</f>
        <v/>
      </c>
      <c r="F1561" s="63" t="str">
        <f>IF(AND(ISBLANK(A1561)),"",VLOOKUP($A1561,Student_Registration!$B$5:$H$2000,7,0))</f>
        <v/>
      </c>
      <c r="G1561" s="63" t="str">
        <f>IF(AND(ISBLANK(A1561)),"",VLOOKUP(A1561,Student_Registration!$B$5:$H$2000,7,0)-SUMIF($A$5:A1561,A1561,$H$5:$H$5))</f>
        <v/>
      </c>
      <c r="H1561" s="60"/>
      <c r="I1561" s="60"/>
      <c r="J1561" s="60"/>
      <c r="K1561" s="60"/>
      <c r="L1561" s="62"/>
    </row>
    <row r="1562" spans="1:12" s="41" customFormat="1">
      <c r="A1562" s="66"/>
      <c r="B1562" s="64" t="str">
        <f>(IF(AND(ISBLANK(A1562)),"",VLOOKUP($A1562,Student_Registration!$B$5:$H$2000,2,0)))</f>
        <v/>
      </c>
      <c r="C1562" s="63" t="str">
        <f>IF(AND(ISBLANK(A1562)),"",VLOOKUP($A1562,Student_Registration!$B$5:$H$2000,3,0))</f>
        <v/>
      </c>
      <c r="D1562" s="65" t="str">
        <f>IF(AND(ISBLANK(A1562)),"",VLOOKUP($A1562,Student_Registration!$B$5:$H$2000,6,0))</f>
        <v/>
      </c>
      <c r="E1562" s="57" t="str">
        <f>IF(AND(ISBLANK(A1562)),"",VLOOKUP($A1562,Student_Registration!$B$5:$H$2000,4,0))</f>
        <v/>
      </c>
      <c r="F1562" s="63" t="str">
        <f>IF(AND(ISBLANK(A1562)),"",VLOOKUP($A1562,Student_Registration!$B$5:$H$2000,7,0))</f>
        <v/>
      </c>
      <c r="G1562" s="63" t="str">
        <f>IF(AND(ISBLANK(A1562)),"",VLOOKUP(A1562,Student_Registration!$B$5:$H$2000,7,0)-SUMIF($A$5:A1562,A1562,$H$5:$H$5))</f>
        <v/>
      </c>
      <c r="H1562" s="60"/>
      <c r="I1562" s="60"/>
      <c r="J1562" s="60"/>
      <c r="K1562" s="60"/>
      <c r="L1562" s="62"/>
    </row>
    <row r="1563" spans="1:12" s="41" customFormat="1">
      <c r="A1563" s="66"/>
      <c r="B1563" s="64" t="str">
        <f>(IF(AND(ISBLANK(A1563)),"",VLOOKUP($A1563,Student_Registration!$B$5:$H$2000,2,0)))</f>
        <v/>
      </c>
      <c r="C1563" s="63" t="str">
        <f>IF(AND(ISBLANK(A1563)),"",VLOOKUP($A1563,Student_Registration!$B$5:$H$2000,3,0))</f>
        <v/>
      </c>
      <c r="D1563" s="65" t="str">
        <f>IF(AND(ISBLANK(A1563)),"",VLOOKUP($A1563,Student_Registration!$B$5:$H$2000,6,0))</f>
        <v/>
      </c>
      <c r="E1563" s="57" t="str">
        <f>IF(AND(ISBLANK(A1563)),"",VLOOKUP($A1563,Student_Registration!$B$5:$H$2000,4,0))</f>
        <v/>
      </c>
      <c r="F1563" s="63" t="str">
        <f>IF(AND(ISBLANK(A1563)),"",VLOOKUP($A1563,Student_Registration!$B$5:$H$2000,7,0))</f>
        <v/>
      </c>
      <c r="G1563" s="63" t="str">
        <f>IF(AND(ISBLANK(A1563)),"",VLOOKUP(A1563,Student_Registration!$B$5:$H$2000,7,0)-SUMIF($A$5:A1563,A1563,$H$5:$H$5))</f>
        <v/>
      </c>
      <c r="H1563" s="60"/>
      <c r="I1563" s="60"/>
      <c r="J1563" s="60"/>
      <c r="K1563" s="60"/>
      <c r="L1563" s="62"/>
    </row>
    <row r="1564" spans="1:12" s="41" customFormat="1">
      <c r="A1564" s="66"/>
      <c r="B1564" s="64" t="str">
        <f>(IF(AND(ISBLANK(A1564)),"",VLOOKUP($A1564,Student_Registration!$B$5:$H$2000,2,0)))</f>
        <v/>
      </c>
      <c r="C1564" s="63" t="str">
        <f>IF(AND(ISBLANK(A1564)),"",VLOOKUP($A1564,Student_Registration!$B$5:$H$2000,3,0))</f>
        <v/>
      </c>
      <c r="D1564" s="65" t="str">
        <f>IF(AND(ISBLANK(A1564)),"",VLOOKUP($A1564,Student_Registration!$B$5:$H$2000,6,0))</f>
        <v/>
      </c>
      <c r="E1564" s="57" t="str">
        <f>IF(AND(ISBLANK(A1564)),"",VLOOKUP($A1564,Student_Registration!$B$5:$H$2000,4,0))</f>
        <v/>
      </c>
      <c r="F1564" s="63" t="str">
        <f>IF(AND(ISBLANK(A1564)),"",VLOOKUP($A1564,Student_Registration!$B$5:$H$2000,7,0))</f>
        <v/>
      </c>
      <c r="G1564" s="63" t="str">
        <f>IF(AND(ISBLANK(A1564)),"",VLOOKUP(A1564,Student_Registration!$B$5:$H$2000,7,0)-SUMIF($A$5:A1564,A1564,$H$5:$H$5))</f>
        <v/>
      </c>
      <c r="H1564" s="60"/>
      <c r="I1564" s="60"/>
      <c r="J1564" s="60"/>
      <c r="K1564" s="60"/>
      <c r="L1564" s="62"/>
    </row>
    <row r="1565" spans="1:12" s="41" customFormat="1">
      <c r="A1565" s="66"/>
      <c r="B1565" s="64" t="str">
        <f>(IF(AND(ISBLANK(A1565)),"",VLOOKUP($A1565,Student_Registration!$B$5:$H$2000,2,0)))</f>
        <v/>
      </c>
      <c r="C1565" s="63" t="str">
        <f>IF(AND(ISBLANK(A1565)),"",VLOOKUP($A1565,Student_Registration!$B$5:$H$2000,3,0))</f>
        <v/>
      </c>
      <c r="D1565" s="65" t="str">
        <f>IF(AND(ISBLANK(A1565)),"",VLOOKUP($A1565,Student_Registration!$B$5:$H$2000,6,0))</f>
        <v/>
      </c>
      <c r="E1565" s="57" t="str">
        <f>IF(AND(ISBLANK(A1565)),"",VLOOKUP($A1565,Student_Registration!$B$5:$H$2000,4,0))</f>
        <v/>
      </c>
      <c r="F1565" s="63" t="str">
        <f>IF(AND(ISBLANK(A1565)),"",VLOOKUP($A1565,Student_Registration!$B$5:$H$2000,7,0))</f>
        <v/>
      </c>
      <c r="G1565" s="63" t="str">
        <f>IF(AND(ISBLANK(A1565)),"",VLOOKUP(A1565,Student_Registration!$B$5:$H$2000,7,0)-SUMIF($A$5:A1565,A1565,$H$5:$H$5))</f>
        <v/>
      </c>
      <c r="H1565" s="60"/>
      <c r="I1565" s="60"/>
      <c r="J1565" s="60"/>
      <c r="K1565" s="60"/>
      <c r="L1565" s="62"/>
    </row>
    <row r="1566" spans="1:12" s="41" customFormat="1">
      <c r="A1566" s="66"/>
      <c r="B1566" s="64" t="str">
        <f>(IF(AND(ISBLANK(A1566)),"",VLOOKUP($A1566,Student_Registration!$B$5:$H$2000,2,0)))</f>
        <v/>
      </c>
      <c r="C1566" s="63" t="str">
        <f>IF(AND(ISBLANK(A1566)),"",VLOOKUP($A1566,Student_Registration!$B$5:$H$2000,3,0))</f>
        <v/>
      </c>
      <c r="D1566" s="65" t="str">
        <f>IF(AND(ISBLANK(A1566)),"",VLOOKUP($A1566,Student_Registration!$B$5:$H$2000,6,0))</f>
        <v/>
      </c>
      <c r="E1566" s="57" t="str">
        <f>IF(AND(ISBLANK(A1566)),"",VLOOKUP($A1566,Student_Registration!$B$5:$H$2000,4,0))</f>
        <v/>
      </c>
      <c r="F1566" s="63" t="str">
        <f>IF(AND(ISBLANK(A1566)),"",VLOOKUP($A1566,Student_Registration!$B$5:$H$2000,7,0))</f>
        <v/>
      </c>
      <c r="G1566" s="63" t="str">
        <f>IF(AND(ISBLANK(A1566)),"",VLOOKUP(A1566,Student_Registration!$B$5:$H$2000,7,0)-SUMIF($A$5:A1566,A1566,$H$5:$H$5))</f>
        <v/>
      </c>
      <c r="H1566" s="60"/>
      <c r="I1566" s="60"/>
      <c r="J1566" s="60"/>
      <c r="K1566" s="60"/>
      <c r="L1566" s="62"/>
    </row>
    <row r="1567" spans="1:12" s="41" customFormat="1">
      <c r="A1567" s="66"/>
      <c r="B1567" s="64" t="str">
        <f>(IF(AND(ISBLANK(A1567)),"",VLOOKUP($A1567,Student_Registration!$B$5:$H$2000,2,0)))</f>
        <v/>
      </c>
      <c r="C1567" s="63" t="str">
        <f>IF(AND(ISBLANK(A1567)),"",VLOOKUP($A1567,Student_Registration!$B$5:$H$2000,3,0))</f>
        <v/>
      </c>
      <c r="D1567" s="65" t="str">
        <f>IF(AND(ISBLANK(A1567)),"",VLOOKUP($A1567,Student_Registration!$B$5:$H$2000,6,0))</f>
        <v/>
      </c>
      <c r="E1567" s="57" t="str">
        <f>IF(AND(ISBLANK(A1567)),"",VLOOKUP($A1567,Student_Registration!$B$5:$H$2000,4,0))</f>
        <v/>
      </c>
      <c r="F1567" s="63" t="str">
        <f>IF(AND(ISBLANK(A1567)),"",VLOOKUP($A1567,Student_Registration!$B$5:$H$2000,7,0))</f>
        <v/>
      </c>
      <c r="G1567" s="63" t="str">
        <f>IF(AND(ISBLANK(A1567)),"",VLOOKUP(A1567,Student_Registration!$B$5:$H$2000,7,0)-SUMIF($A$5:A1567,A1567,$H$5:$H$5))</f>
        <v/>
      </c>
      <c r="H1567" s="60"/>
      <c r="I1567" s="60"/>
      <c r="J1567" s="60"/>
      <c r="K1567" s="60"/>
      <c r="L1567" s="62"/>
    </row>
    <row r="1568" spans="1:12" s="41" customFormat="1">
      <c r="A1568" s="66"/>
      <c r="B1568" s="64" t="str">
        <f>(IF(AND(ISBLANK(A1568)),"",VLOOKUP($A1568,Student_Registration!$B$5:$H$2000,2,0)))</f>
        <v/>
      </c>
      <c r="C1568" s="63" t="str">
        <f>IF(AND(ISBLANK(A1568)),"",VLOOKUP($A1568,Student_Registration!$B$5:$H$2000,3,0))</f>
        <v/>
      </c>
      <c r="D1568" s="65" t="str">
        <f>IF(AND(ISBLANK(A1568)),"",VLOOKUP($A1568,Student_Registration!$B$5:$H$2000,6,0))</f>
        <v/>
      </c>
      <c r="E1568" s="57" t="str">
        <f>IF(AND(ISBLANK(A1568)),"",VLOOKUP($A1568,Student_Registration!$B$5:$H$2000,4,0))</f>
        <v/>
      </c>
      <c r="F1568" s="63" t="str">
        <f>IF(AND(ISBLANK(A1568)),"",VLOOKUP($A1568,Student_Registration!$B$5:$H$2000,7,0))</f>
        <v/>
      </c>
      <c r="G1568" s="63" t="str">
        <f>IF(AND(ISBLANK(A1568)),"",VLOOKUP(A1568,Student_Registration!$B$5:$H$2000,7,0)-SUMIF($A$5:A1568,A1568,$H$5:$H$5))</f>
        <v/>
      </c>
      <c r="H1568" s="60"/>
      <c r="I1568" s="60"/>
      <c r="J1568" s="60"/>
      <c r="K1568" s="60"/>
      <c r="L1568" s="62"/>
    </row>
    <row r="1569" spans="1:12" s="41" customFormat="1">
      <c r="A1569" s="66"/>
      <c r="B1569" s="64" t="str">
        <f>(IF(AND(ISBLANK(A1569)),"",VLOOKUP($A1569,Student_Registration!$B$5:$H$2000,2,0)))</f>
        <v/>
      </c>
      <c r="C1569" s="63" t="str">
        <f>IF(AND(ISBLANK(A1569)),"",VLOOKUP($A1569,Student_Registration!$B$5:$H$2000,3,0))</f>
        <v/>
      </c>
      <c r="D1569" s="65" t="str">
        <f>IF(AND(ISBLANK(A1569)),"",VLOOKUP($A1569,Student_Registration!$B$5:$H$2000,6,0))</f>
        <v/>
      </c>
      <c r="E1569" s="57" t="str">
        <f>IF(AND(ISBLANK(A1569)),"",VLOOKUP($A1569,Student_Registration!$B$5:$H$2000,4,0))</f>
        <v/>
      </c>
      <c r="F1569" s="63" t="str">
        <f>IF(AND(ISBLANK(A1569)),"",VLOOKUP($A1569,Student_Registration!$B$5:$H$2000,7,0))</f>
        <v/>
      </c>
      <c r="G1569" s="63" t="str">
        <f>IF(AND(ISBLANK(A1569)),"",VLOOKUP(A1569,Student_Registration!$B$5:$H$2000,7,0)-SUMIF($A$5:A1569,A1569,$H$5:$H$5))</f>
        <v/>
      </c>
      <c r="H1569" s="60"/>
      <c r="I1569" s="60"/>
      <c r="J1569" s="60"/>
      <c r="K1569" s="60"/>
      <c r="L1569" s="62"/>
    </row>
    <row r="1570" spans="1:12" s="41" customFormat="1">
      <c r="A1570" s="66"/>
      <c r="B1570" s="64" t="str">
        <f>(IF(AND(ISBLANK(A1570)),"",VLOOKUP($A1570,Student_Registration!$B$5:$H$2000,2,0)))</f>
        <v/>
      </c>
      <c r="C1570" s="63" t="str">
        <f>IF(AND(ISBLANK(A1570)),"",VLOOKUP($A1570,Student_Registration!$B$5:$H$2000,3,0))</f>
        <v/>
      </c>
      <c r="D1570" s="65" t="str">
        <f>IF(AND(ISBLANK(A1570)),"",VLOOKUP($A1570,Student_Registration!$B$5:$H$2000,6,0))</f>
        <v/>
      </c>
      <c r="E1570" s="57" t="str">
        <f>IF(AND(ISBLANK(A1570)),"",VLOOKUP($A1570,Student_Registration!$B$5:$H$2000,4,0))</f>
        <v/>
      </c>
      <c r="F1570" s="63" t="str">
        <f>IF(AND(ISBLANK(A1570)),"",VLOOKUP($A1570,Student_Registration!$B$5:$H$2000,7,0))</f>
        <v/>
      </c>
      <c r="G1570" s="63" t="str">
        <f>IF(AND(ISBLANK(A1570)),"",VLOOKUP(A1570,Student_Registration!$B$5:$H$2000,7,0)-SUMIF($A$5:A1570,A1570,$H$5:$H$5))</f>
        <v/>
      </c>
      <c r="H1570" s="60"/>
      <c r="I1570" s="60"/>
      <c r="J1570" s="60"/>
      <c r="K1570" s="60"/>
      <c r="L1570" s="62"/>
    </row>
    <row r="1571" spans="1:12" s="41" customFormat="1">
      <c r="A1571" s="66"/>
      <c r="B1571" s="64" t="str">
        <f>(IF(AND(ISBLANK(A1571)),"",VLOOKUP($A1571,Student_Registration!$B$5:$H$2000,2,0)))</f>
        <v/>
      </c>
      <c r="C1571" s="63" t="str">
        <f>IF(AND(ISBLANK(A1571)),"",VLOOKUP($A1571,Student_Registration!$B$5:$H$2000,3,0))</f>
        <v/>
      </c>
      <c r="D1571" s="65" t="str">
        <f>IF(AND(ISBLANK(A1571)),"",VLOOKUP($A1571,Student_Registration!$B$5:$H$2000,6,0))</f>
        <v/>
      </c>
      <c r="E1571" s="57" t="str">
        <f>IF(AND(ISBLANK(A1571)),"",VLOOKUP($A1571,Student_Registration!$B$5:$H$2000,4,0))</f>
        <v/>
      </c>
      <c r="F1571" s="63" t="str">
        <f>IF(AND(ISBLANK(A1571)),"",VLOOKUP($A1571,Student_Registration!$B$5:$H$2000,7,0))</f>
        <v/>
      </c>
      <c r="G1571" s="63" t="str">
        <f>IF(AND(ISBLANK(A1571)),"",VLOOKUP(A1571,Student_Registration!$B$5:$H$2000,7,0)-SUMIF($A$5:A1571,A1571,$H$5:$H$5))</f>
        <v/>
      </c>
      <c r="H1571" s="60"/>
      <c r="I1571" s="60"/>
      <c r="J1571" s="60"/>
      <c r="K1571" s="60"/>
      <c r="L1571" s="62"/>
    </row>
    <row r="1572" spans="1:12" s="41" customFormat="1">
      <c r="A1572" s="66"/>
      <c r="B1572" s="64" t="str">
        <f>(IF(AND(ISBLANK(A1572)),"",VLOOKUP($A1572,Student_Registration!$B$5:$H$2000,2,0)))</f>
        <v/>
      </c>
      <c r="C1572" s="63" t="str">
        <f>IF(AND(ISBLANK(A1572)),"",VLOOKUP($A1572,Student_Registration!$B$5:$H$2000,3,0))</f>
        <v/>
      </c>
      <c r="D1572" s="65" t="str">
        <f>IF(AND(ISBLANK(A1572)),"",VLOOKUP($A1572,Student_Registration!$B$5:$H$2000,6,0))</f>
        <v/>
      </c>
      <c r="E1572" s="57" t="str">
        <f>IF(AND(ISBLANK(A1572)),"",VLOOKUP($A1572,Student_Registration!$B$5:$H$2000,4,0))</f>
        <v/>
      </c>
      <c r="F1572" s="63" t="str">
        <f>IF(AND(ISBLANK(A1572)),"",VLOOKUP($A1572,Student_Registration!$B$5:$H$2000,7,0))</f>
        <v/>
      </c>
      <c r="G1572" s="63" t="str">
        <f>IF(AND(ISBLANK(A1572)),"",VLOOKUP(A1572,Student_Registration!$B$5:$H$2000,7,0)-SUMIF($A$5:A1572,A1572,$H$5:$H$5))</f>
        <v/>
      </c>
      <c r="H1572" s="60"/>
      <c r="I1572" s="60"/>
      <c r="J1572" s="60"/>
      <c r="K1572" s="60"/>
      <c r="L1572" s="62"/>
    </row>
    <row r="1573" spans="1:12" s="41" customFormat="1">
      <c r="A1573" s="66"/>
      <c r="B1573" s="64" t="str">
        <f>(IF(AND(ISBLANK(A1573)),"",VLOOKUP($A1573,Student_Registration!$B$5:$H$2000,2,0)))</f>
        <v/>
      </c>
      <c r="C1573" s="63" t="str">
        <f>IF(AND(ISBLANK(A1573)),"",VLOOKUP($A1573,Student_Registration!$B$5:$H$2000,3,0))</f>
        <v/>
      </c>
      <c r="D1573" s="65" t="str">
        <f>IF(AND(ISBLANK(A1573)),"",VLOOKUP($A1573,Student_Registration!$B$5:$H$2000,6,0))</f>
        <v/>
      </c>
      <c r="E1573" s="57" t="str">
        <f>IF(AND(ISBLANK(A1573)),"",VLOOKUP($A1573,Student_Registration!$B$5:$H$2000,4,0))</f>
        <v/>
      </c>
      <c r="F1573" s="63" t="str">
        <f>IF(AND(ISBLANK(A1573)),"",VLOOKUP($A1573,Student_Registration!$B$5:$H$2000,7,0))</f>
        <v/>
      </c>
      <c r="G1573" s="63" t="str">
        <f>IF(AND(ISBLANK(A1573)),"",VLOOKUP(A1573,Student_Registration!$B$5:$H$2000,7,0)-SUMIF($A$5:A1573,A1573,$H$5:$H$5))</f>
        <v/>
      </c>
      <c r="H1573" s="60"/>
      <c r="I1573" s="60"/>
      <c r="J1573" s="60"/>
      <c r="K1573" s="60"/>
      <c r="L1573" s="62"/>
    </row>
    <row r="1574" spans="1:12" s="41" customFormat="1">
      <c r="A1574" s="66"/>
      <c r="B1574" s="64" t="str">
        <f>(IF(AND(ISBLANK(A1574)),"",VLOOKUP($A1574,Student_Registration!$B$5:$H$2000,2,0)))</f>
        <v/>
      </c>
      <c r="C1574" s="63" t="str">
        <f>IF(AND(ISBLANK(A1574)),"",VLOOKUP($A1574,Student_Registration!$B$5:$H$2000,3,0))</f>
        <v/>
      </c>
      <c r="D1574" s="65" t="str">
        <f>IF(AND(ISBLANK(A1574)),"",VLOOKUP($A1574,Student_Registration!$B$5:$H$2000,6,0))</f>
        <v/>
      </c>
      <c r="E1574" s="57" t="str">
        <f>IF(AND(ISBLANK(A1574)),"",VLOOKUP($A1574,Student_Registration!$B$5:$H$2000,4,0))</f>
        <v/>
      </c>
      <c r="F1574" s="63" t="str">
        <f>IF(AND(ISBLANK(A1574)),"",VLOOKUP($A1574,Student_Registration!$B$5:$H$2000,7,0))</f>
        <v/>
      </c>
      <c r="G1574" s="63" t="str">
        <f>IF(AND(ISBLANK(A1574)),"",VLOOKUP(A1574,Student_Registration!$B$5:$H$2000,7,0)-SUMIF($A$5:A1574,A1574,$H$5:$H$5))</f>
        <v/>
      </c>
      <c r="H1574" s="60"/>
      <c r="I1574" s="60"/>
      <c r="J1574" s="60"/>
      <c r="K1574" s="60"/>
      <c r="L1574" s="62"/>
    </row>
    <row r="1575" spans="1:12" s="41" customFormat="1">
      <c r="A1575" s="66"/>
      <c r="B1575" s="64" t="str">
        <f>(IF(AND(ISBLANK(A1575)),"",VLOOKUP($A1575,Student_Registration!$B$5:$H$2000,2,0)))</f>
        <v/>
      </c>
      <c r="C1575" s="63" t="str">
        <f>IF(AND(ISBLANK(A1575)),"",VLOOKUP($A1575,Student_Registration!$B$5:$H$2000,3,0))</f>
        <v/>
      </c>
      <c r="D1575" s="65" t="str">
        <f>IF(AND(ISBLANK(A1575)),"",VLOOKUP($A1575,Student_Registration!$B$5:$H$2000,6,0))</f>
        <v/>
      </c>
      <c r="E1575" s="57" t="str">
        <f>IF(AND(ISBLANK(A1575)),"",VLOOKUP($A1575,Student_Registration!$B$5:$H$2000,4,0))</f>
        <v/>
      </c>
      <c r="F1575" s="63" t="str">
        <f>IF(AND(ISBLANK(A1575)),"",VLOOKUP($A1575,Student_Registration!$B$5:$H$2000,7,0))</f>
        <v/>
      </c>
      <c r="G1575" s="63" t="str">
        <f>IF(AND(ISBLANK(A1575)),"",VLOOKUP(A1575,Student_Registration!$B$5:$H$2000,7,0)-SUMIF($A$5:A1575,A1575,$H$5:$H$5))</f>
        <v/>
      </c>
      <c r="H1575" s="60"/>
      <c r="I1575" s="60"/>
      <c r="J1575" s="60"/>
      <c r="K1575" s="60"/>
      <c r="L1575" s="62"/>
    </row>
    <row r="1576" spans="1:12" s="41" customFormat="1">
      <c r="A1576" s="66"/>
      <c r="B1576" s="64" t="str">
        <f>(IF(AND(ISBLANK(A1576)),"",VLOOKUP($A1576,Student_Registration!$B$5:$H$2000,2,0)))</f>
        <v/>
      </c>
      <c r="C1576" s="63" t="str">
        <f>IF(AND(ISBLANK(A1576)),"",VLOOKUP($A1576,Student_Registration!$B$5:$H$2000,3,0))</f>
        <v/>
      </c>
      <c r="D1576" s="65" t="str">
        <f>IF(AND(ISBLANK(A1576)),"",VLOOKUP($A1576,Student_Registration!$B$5:$H$2000,6,0))</f>
        <v/>
      </c>
      <c r="E1576" s="57" t="str">
        <f>IF(AND(ISBLANK(A1576)),"",VLOOKUP($A1576,Student_Registration!$B$5:$H$2000,4,0))</f>
        <v/>
      </c>
      <c r="F1576" s="63" t="str">
        <f>IF(AND(ISBLANK(A1576)),"",VLOOKUP($A1576,Student_Registration!$B$5:$H$2000,7,0))</f>
        <v/>
      </c>
      <c r="G1576" s="63" t="str">
        <f>IF(AND(ISBLANK(A1576)),"",VLOOKUP(A1576,Student_Registration!$B$5:$H$2000,7,0)-SUMIF($A$5:A1576,A1576,$H$5:$H$5))</f>
        <v/>
      </c>
      <c r="H1576" s="60"/>
      <c r="I1576" s="60"/>
      <c r="J1576" s="60"/>
      <c r="K1576" s="60"/>
      <c r="L1576" s="62"/>
    </row>
    <row r="1577" spans="1:12" s="41" customFormat="1">
      <c r="A1577" s="66"/>
      <c r="B1577" s="64" t="str">
        <f>(IF(AND(ISBLANK(A1577)),"",VLOOKUP($A1577,Student_Registration!$B$5:$H$2000,2,0)))</f>
        <v/>
      </c>
      <c r="C1577" s="63" t="str">
        <f>IF(AND(ISBLANK(A1577)),"",VLOOKUP($A1577,Student_Registration!$B$5:$H$2000,3,0))</f>
        <v/>
      </c>
      <c r="D1577" s="65" t="str">
        <f>IF(AND(ISBLANK(A1577)),"",VLOOKUP($A1577,Student_Registration!$B$5:$H$2000,6,0))</f>
        <v/>
      </c>
      <c r="E1577" s="57" t="str">
        <f>IF(AND(ISBLANK(A1577)),"",VLOOKUP($A1577,Student_Registration!$B$5:$H$2000,4,0))</f>
        <v/>
      </c>
      <c r="F1577" s="63" t="str">
        <f>IF(AND(ISBLANK(A1577)),"",VLOOKUP($A1577,Student_Registration!$B$5:$H$2000,7,0))</f>
        <v/>
      </c>
      <c r="G1577" s="63" t="str">
        <f>IF(AND(ISBLANK(A1577)),"",VLOOKUP(A1577,Student_Registration!$B$5:$H$2000,7,0)-SUMIF($A$5:A1577,A1577,$H$5:$H$5))</f>
        <v/>
      </c>
      <c r="H1577" s="60"/>
      <c r="I1577" s="60"/>
      <c r="J1577" s="60"/>
      <c r="K1577" s="60"/>
      <c r="L1577" s="62"/>
    </row>
    <row r="1578" spans="1:12" s="41" customFormat="1">
      <c r="A1578" s="66"/>
      <c r="B1578" s="64" t="str">
        <f>(IF(AND(ISBLANK(A1578)),"",VLOOKUP($A1578,Student_Registration!$B$5:$H$2000,2,0)))</f>
        <v/>
      </c>
      <c r="C1578" s="63" t="str">
        <f>IF(AND(ISBLANK(A1578)),"",VLOOKUP($A1578,Student_Registration!$B$5:$H$2000,3,0))</f>
        <v/>
      </c>
      <c r="D1578" s="65" t="str">
        <f>IF(AND(ISBLANK(A1578)),"",VLOOKUP($A1578,Student_Registration!$B$5:$H$2000,6,0))</f>
        <v/>
      </c>
      <c r="E1578" s="57" t="str">
        <f>IF(AND(ISBLANK(A1578)),"",VLOOKUP($A1578,Student_Registration!$B$5:$H$2000,4,0))</f>
        <v/>
      </c>
      <c r="F1578" s="63" t="str">
        <f>IF(AND(ISBLANK(A1578)),"",VLOOKUP($A1578,Student_Registration!$B$5:$H$2000,7,0))</f>
        <v/>
      </c>
      <c r="G1578" s="63" t="str">
        <f>IF(AND(ISBLANK(A1578)),"",VLOOKUP(A1578,Student_Registration!$B$5:$H$2000,7,0)-SUMIF($A$5:A1578,A1578,$H$5:$H$5))</f>
        <v/>
      </c>
      <c r="H1578" s="60"/>
      <c r="I1578" s="60"/>
      <c r="J1578" s="60"/>
      <c r="K1578" s="60"/>
      <c r="L1578" s="62"/>
    </row>
    <row r="1579" spans="1:12" s="41" customFormat="1">
      <c r="A1579" s="66"/>
      <c r="B1579" s="64" t="str">
        <f>(IF(AND(ISBLANK(A1579)),"",VLOOKUP($A1579,Student_Registration!$B$5:$H$2000,2,0)))</f>
        <v/>
      </c>
      <c r="C1579" s="63" t="str">
        <f>IF(AND(ISBLANK(A1579)),"",VLOOKUP($A1579,Student_Registration!$B$5:$H$2000,3,0))</f>
        <v/>
      </c>
      <c r="D1579" s="65" t="str">
        <f>IF(AND(ISBLANK(A1579)),"",VLOOKUP($A1579,Student_Registration!$B$5:$H$2000,6,0))</f>
        <v/>
      </c>
      <c r="E1579" s="57" t="str">
        <f>IF(AND(ISBLANK(A1579)),"",VLOOKUP($A1579,Student_Registration!$B$5:$H$2000,4,0))</f>
        <v/>
      </c>
      <c r="F1579" s="63" t="str">
        <f>IF(AND(ISBLANK(A1579)),"",VLOOKUP($A1579,Student_Registration!$B$5:$H$2000,7,0))</f>
        <v/>
      </c>
      <c r="G1579" s="63" t="str">
        <f>IF(AND(ISBLANK(A1579)),"",VLOOKUP(A1579,Student_Registration!$B$5:$H$2000,7,0)-SUMIF($A$5:A1579,A1579,$H$5:$H$5))</f>
        <v/>
      </c>
      <c r="H1579" s="60"/>
      <c r="I1579" s="60"/>
      <c r="J1579" s="60"/>
      <c r="K1579" s="60"/>
      <c r="L1579" s="62"/>
    </row>
    <row r="1580" spans="1:12" s="41" customFormat="1">
      <c r="A1580" s="66"/>
      <c r="B1580" s="64" t="str">
        <f>(IF(AND(ISBLANK(A1580)),"",VLOOKUP($A1580,Student_Registration!$B$5:$H$2000,2,0)))</f>
        <v/>
      </c>
      <c r="C1580" s="63" t="str">
        <f>IF(AND(ISBLANK(A1580)),"",VLOOKUP($A1580,Student_Registration!$B$5:$H$2000,3,0))</f>
        <v/>
      </c>
      <c r="D1580" s="65" t="str">
        <f>IF(AND(ISBLANK(A1580)),"",VLOOKUP($A1580,Student_Registration!$B$5:$H$2000,6,0))</f>
        <v/>
      </c>
      <c r="E1580" s="57" t="str">
        <f>IF(AND(ISBLANK(A1580)),"",VLOOKUP($A1580,Student_Registration!$B$5:$H$2000,4,0))</f>
        <v/>
      </c>
      <c r="F1580" s="63" t="str">
        <f>IF(AND(ISBLANK(A1580)),"",VLOOKUP($A1580,Student_Registration!$B$5:$H$2000,7,0))</f>
        <v/>
      </c>
      <c r="G1580" s="63" t="str">
        <f>IF(AND(ISBLANK(A1580)),"",VLOOKUP(A1580,Student_Registration!$B$5:$H$2000,7,0)-SUMIF($A$5:A1580,A1580,$H$5:$H$5))</f>
        <v/>
      </c>
      <c r="H1580" s="60"/>
      <c r="I1580" s="60"/>
      <c r="J1580" s="60"/>
      <c r="K1580" s="60"/>
      <c r="L1580" s="62"/>
    </row>
    <row r="1581" spans="1:12" s="41" customFormat="1">
      <c r="A1581" s="66"/>
      <c r="B1581" s="64" t="str">
        <f>(IF(AND(ISBLANK(A1581)),"",VLOOKUP($A1581,Student_Registration!$B$5:$H$2000,2,0)))</f>
        <v/>
      </c>
      <c r="C1581" s="63" t="str">
        <f>IF(AND(ISBLANK(A1581)),"",VLOOKUP($A1581,Student_Registration!$B$5:$H$2000,3,0))</f>
        <v/>
      </c>
      <c r="D1581" s="65" t="str">
        <f>IF(AND(ISBLANK(A1581)),"",VLOOKUP($A1581,Student_Registration!$B$5:$H$2000,6,0))</f>
        <v/>
      </c>
      <c r="E1581" s="57" t="str">
        <f>IF(AND(ISBLANK(A1581)),"",VLOOKUP($A1581,Student_Registration!$B$5:$H$2000,4,0))</f>
        <v/>
      </c>
      <c r="F1581" s="63" t="str">
        <f>IF(AND(ISBLANK(A1581)),"",VLOOKUP($A1581,Student_Registration!$B$5:$H$2000,7,0))</f>
        <v/>
      </c>
      <c r="G1581" s="63" t="str">
        <f>IF(AND(ISBLANK(A1581)),"",VLOOKUP(A1581,Student_Registration!$B$5:$H$2000,7,0)-SUMIF($A$5:A1581,A1581,$H$5:$H$5))</f>
        <v/>
      </c>
      <c r="H1581" s="60"/>
      <c r="I1581" s="60"/>
      <c r="J1581" s="60"/>
      <c r="K1581" s="60"/>
      <c r="L1581" s="62"/>
    </row>
    <row r="1582" spans="1:12" s="41" customFormat="1">
      <c r="A1582" s="66"/>
      <c r="B1582" s="64" t="str">
        <f>(IF(AND(ISBLANK(A1582)),"",VLOOKUP($A1582,Student_Registration!$B$5:$H$2000,2,0)))</f>
        <v/>
      </c>
      <c r="C1582" s="63" t="str">
        <f>IF(AND(ISBLANK(A1582)),"",VLOOKUP($A1582,Student_Registration!$B$5:$H$2000,3,0))</f>
        <v/>
      </c>
      <c r="D1582" s="65" t="str">
        <f>IF(AND(ISBLANK(A1582)),"",VLOOKUP($A1582,Student_Registration!$B$5:$H$2000,6,0))</f>
        <v/>
      </c>
      <c r="E1582" s="57" t="str">
        <f>IF(AND(ISBLANK(A1582)),"",VLOOKUP($A1582,Student_Registration!$B$5:$H$2000,4,0))</f>
        <v/>
      </c>
      <c r="F1582" s="63" t="str">
        <f>IF(AND(ISBLANK(A1582)),"",VLOOKUP($A1582,Student_Registration!$B$5:$H$2000,7,0))</f>
        <v/>
      </c>
      <c r="G1582" s="63" t="str">
        <f>IF(AND(ISBLANK(A1582)),"",VLOOKUP(A1582,Student_Registration!$B$5:$H$2000,7,0)-SUMIF($A$5:A1582,A1582,$H$5:$H$5))</f>
        <v/>
      </c>
      <c r="H1582" s="60"/>
      <c r="I1582" s="60"/>
      <c r="J1582" s="60"/>
      <c r="K1582" s="60"/>
      <c r="L1582" s="62"/>
    </row>
    <row r="1583" spans="1:12" s="41" customFormat="1">
      <c r="A1583" s="66"/>
      <c r="B1583" s="64" t="str">
        <f>(IF(AND(ISBLANK(A1583)),"",VLOOKUP($A1583,Student_Registration!$B$5:$H$2000,2,0)))</f>
        <v/>
      </c>
      <c r="C1583" s="63" t="str">
        <f>IF(AND(ISBLANK(A1583)),"",VLOOKUP($A1583,Student_Registration!$B$5:$H$2000,3,0))</f>
        <v/>
      </c>
      <c r="D1583" s="65" t="str">
        <f>IF(AND(ISBLANK(A1583)),"",VLOOKUP($A1583,Student_Registration!$B$5:$H$2000,6,0))</f>
        <v/>
      </c>
      <c r="E1583" s="57" t="str">
        <f>IF(AND(ISBLANK(A1583)),"",VLOOKUP($A1583,Student_Registration!$B$5:$H$2000,4,0))</f>
        <v/>
      </c>
      <c r="F1583" s="63" t="str">
        <f>IF(AND(ISBLANK(A1583)),"",VLOOKUP($A1583,Student_Registration!$B$5:$H$2000,7,0))</f>
        <v/>
      </c>
      <c r="G1583" s="63" t="str">
        <f>IF(AND(ISBLANK(A1583)),"",VLOOKUP(A1583,Student_Registration!$B$5:$H$2000,7,0)-SUMIF($A$5:A1583,A1583,$H$5:$H$5))</f>
        <v/>
      </c>
      <c r="H1583" s="60"/>
      <c r="I1583" s="60"/>
      <c r="J1583" s="60"/>
      <c r="K1583" s="60"/>
      <c r="L1583" s="62"/>
    </row>
    <row r="1584" spans="1:12" s="41" customFormat="1">
      <c r="A1584" s="66"/>
      <c r="B1584" s="64" t="str">
        <f>(IF(AND(ISBLANK(A1584)),"",VLOOKUP($A1584,Student_Registration!$B$5:$H$2000,2,0)))</f>
        <v/>
      </c>
      <c r="C1584" s="63" t="str">
        <f>IF(AND(ISBLANK(A1584)),"",VLOOKUP($A1584,Student_Registration!$B$5:$H$2000,3,0))</f>
        <v/>
      </c>
      <c r="D1584" s="65" t="str">
        <f>IF(AND(ISBLANK(A1584)),"",VLOOKUP($A1584,Student_Registration!$B$5:$H$2000,6,0))</f>
        <v/>
      </c>
      <c r="E1584" s="57" t="str">
        <f>IF(AND(ISBLANK(A1584)),"",VLOOKUP($A1584,Student_Registration!$B$5:$H$2000,4,0))</f>
        <v/>
      </c>
      <c r="F1584" s="63" t="str">
        <f>IF(AND(ISBLANK(A1584)),"",VLOOKUP($A1584,Student_Registration!$B$5:$H$2000,7,0))</f>
        <v/>
      </c>
      <c r="G1584" s="63" t="str">
        <f>IF(AND(ISBLANK(A1584)),"",VLOOKUP(A1584,Student_Registration!$B$5:$H$2000,7,0)-SUMIF($A$5:A1584,A1584,$H$5:$H$5))</f>
        <v/>
      </c>
      <c r="H1584" s="60"/>
      <c r="I1584" s="60"/>
      <c r="J1584" s="60"/>
      <c r="K1584" s="60"/>
      <c r="L1584" s="62"/>
    </row>
    <row r="1585" spans="1:12" s="41" customFormat="1">
      <c r="A1585" s="66"/>
      <c r="B1585" s="64" t="str">
        <f>(IF(AND(ISBLANK(A1585)),"",VLOOKUP($A1585,Student_Registration!$B$5:$H$2000,2,0)))</f>
        <v/>
      </c>
      <c r="C1585" s="63" t="str">
        <f>IF(AND(ISBLANK(A1585)),"",VLOOKUP($A1585,Student_Registration!$B$5:$H$2000,3,0))</f>
        <v/>
      </c>
      <c r="D1585" s="65" t="str">
        <f>IF(AND(ISBLANK(A1585)),"",VLOOKUP($A1585,Student_Registration!$B$5:$H$2000,6,0))</f>
        <v/>
      </c>
      <c r="E1585" s="57" t="str">
        <f>IF(AND(ISBLANK(A1585)),"",VLOOKUP($A1585,Student_Registration!$B$5:$H$2000,4,0))</f>
        <v/>
      </c>
      <c r="F1585" s="63" t="str">
        <f>IF(AND(ISBLANK(A1585)),"",VLOOKUP($A1585,Student_Registration!$B$5:$H$2000,7,0))</f>
        <v/>
      </c>
      <c r="G1585" s="63" t="str">
        <f>IF(AND(ISBLANK(A1585)),"",VLOOKUP(A1585,Student_Registration!$B$5:$H$2000,7,0)-SUMIF($A$5:A1585,A1585,$H$5:$H$5))</f>
        <v/>
      </c>
      <c r="H1585" s="60"/>
      <c r="I1585" s="60"/>
      <c r="J1585" s="60"/>
      <c r="K1585" s="60"/>
      <c r="L1585" s="62"/>
    </row>
    <row r="1586" spans="1:12" s="41" customFormat="1">
      <c r="A1586" s="66"/>
      <c r="B1586" s="64" t="str">
        <f>(IF(AND(ISBLANK(A1586)),"",VLOOKUP($A1586,Student_Registration!$B$5:$H$2000,2,0)))</f>
        <v/>
      </c>
      <c r="C1586" s="63" t="str">
        <f>IF(AND(ISBLANK(A1586)),"",VLOOKUP($A1586,Student_Registration!$B$5:$H$2000,3,0))</f>
        <v/>
      </c>
      <c r="D1586" s="65" t="str">
        <f>IF(AND(ISBLANK(A1586)),"",VLOOKUP($A1586,Student_Registration!$B$5:$H$2000,6,0))</f>
        <v/>
      </c>
      <c r="E1586" s="57" t="str">
        <f>IF(AND(ISBLANK(A1586)),"",VLOOKUP($A1586,Student_Registration!$B$5:$H$2000,4,0))</f>
        <v/>
      </c>
      <c r="F1586" s="63" t="str">
        <f>IF(AND(ISBLANK(A1586)),"",VLOOKUP($A1586,Student_Registration!$B$5:$H$2000,7,0))</f>
        <v/>
      </c>
      <c r="G1586" s="63" t="str">
        <f>IF(AND(ISBLANK(A1586)),"",VLOOKUP(A1586,Student_Registration!$B$5:$H$2000,7,0)-SUMIF($A$5:A1586,A1586,$H$5:$H$5))</f>
        <v/>
      </c>
      <c r="H1586" s="60"/>
      <c r="I1586" s="60"/>
      <c r="J1586" s="60"/>
      <c r="K1586" s="60"/>
      <c r="L1586" s="62"/>
    </row>
    <row r="1587" spans="1:12" s="41" customFormat="1">
      <c r="A1587" s="66"/>
      <c r="B1587" s="64" t="str">
        <f>(IF(AND(ISBLANK(A1587)),"",VLOOKUP($A1587,Student_Registration!$B$5:$H$2000,2,0)))</f>
        <v/>
      </c>
      <c r="C1587" s="63" t="str">
        <f>IF(AND(ISBLANK(A1587)),"",VLOOKUP($A1587,Student_Registration!$B$5:$H$2000,3,0))</f>
        <v/>
      </c>
      <c r="D1587" s="65" t="str">
        <f>IF(AND(ISBLANK(A1587)),"",VLOOKUP($A1587,Student_Registration!$B$5:$H$2000,6,0))</f>
        <v/>
      </c>
      <c r="E1587" s="57" t="str">
        <f>IF(AND(ISBLANK(A1587)),"",VLOOKUP($A1587,Student_Registration!$B$5:$H$2000,4,0))</f>
        <v/>
      </c>
      <c r="F1587" s="63" t="str">
        <f>IF(AND(ISBLANK(A1587)),"",VLOOKUP($A1587,Student_Registration!$B$5:$H$2000,7,0))</f>
        <v/>
      </c>
      <c r="G1587" s="63" t="str">
        <f>IF(AND(ISBLANK(A1587)),"",VLOOKUP(A1587,Student_Registration!$B$5:$H$2000,7,0)-SUMIF($A$5:A1587,A1587,$H$5:$H$5))</f>
        <v/>
      </c>
      <c r="H1587" s="60"/>
      <c r="I1587" s="60"/>
      <c r="J1587" s="60"/>
      <c r="K1587" s="60"/>
      <c r="L1587" s="62"/>
    </row>
    <row r="1588" spans="1:12" s="41" customFormat="1">
      <c r="A1588" s="66"/>
      <c r="B1588" s="64" t="str">
        <f>(IF(AND(ISBLANK(A1588)),"",VLOOKUP($A1588,Student_Registration!$B$5:$H$2000,2,0)))</f>
        <v/>
      </c>
      <c r="C1588" s="63" t="str">
        <f>IF(AND(ISBLANK(A1588)),"",VLOOKUP($A1588,Student_Registration!$B$5:$H$2000,3,0))</f>
        <v/>
      </c>
      <c r="D1588" s="65" t="str">
        <f>IF(AND(ISBLANK(A1588)),"",VLOOKUP($A1588,Student_Registration!$B$5:$H$2000,6,0))</f>
        <v/>
      </c>
      <c r="E1588" s="57" t="str">
        <f>IF(AND(ISBLANK(A1588)),"",VLOOKUP($A1588,Student_Registration!$B$5:$H$2000,4,0))</f>
        <v/>
      </c>
      <c r="F1588" s="63" t="str">
        <f>IF(AND(ISBLANK(A1588)),"",VLOOKUP($A1588,Student_Registration!$B$5:$H$2000,7,0))</f>
        <v/>
      </c>
      <c r="G1588" s="63" t="str">
        <f>IF(AND(ISBLANK(A1588)),"",VLOOKUP(A1588,Student_Registration!$B$5:$H$2000,7,0)-SUMIF($A$5:A1588,A1588,$H$5:$H$5))</f>
        <v/>
      </c>
      <c r="H1588" s="60"/>
      <c r="I1588" s="60"/>
      <c r="J1588" s="60"/>
      <c r="K1588" s="60"/>
      <c r="L1588" s="62"/>
    </row>
    <row r="1589" spans="1:12" s="41" customFormat="1">
      <c r="A1589" s="66"/>
      <c r="B1589" s="64" t="str">
        <f>(IF(AND(ISBLANK(A1589)),"",VLOOKUP($A1589,Student_Registration!$B$5:$H$2000,2,0)))</f>
        <v/>
      </c>
      <c r="C1589" s="63" t="str">
        <f>IF(AND(ISBLANK(A1589)),"",VLOOKUP($A1589,Student_Registration!$B$5:$H$2000,3,0))</f>
        <v/>
      </c>
      <c r="D1589" s="65" t="str">
        <f>IF(AND(ISBLANK(A1589)),"",VLOOKUP($A1589,Student_Registration!$B$5:$H$2000,6,0))</f>
        <v/>
      </c>
      <c r="E1589" s="57" t="str">
        <f>IF(AND(ISBLANK(A1589)),"",VLOOKUP($A1589,Student_Registration!$B$5:$H$2000,4,0))</f>
        <v/>
      </c>
      <c r="F1589" s="63" t="str">
        <f>IF(AND(ISBLANK(A1589)),"",VLOOKUP($A1589,Student_Registration!$B$5:$H$2000,7,0))</f>
        <v/>
      </c>
      <c r="G1589" s="63" t="str">
        <f>IF(AND(ISBLANK(A1589)),"",VLOOKUP(A1589,Student_Registration!$B$5:$H$2000,7,0)-SUMIF($A$5:A1589,A1589,$H$5:$H$5))</f>
        <v/>
      </c>
      <c r="H1589" s="60"/>
      <c r="I1589" s="60"/>
      <c r="J1589" s="60"/>
      <c r="K1589" s="60"/>
      <c r="L1589" s="62"/>
    </row>
    <row r="1590" spans="1:12" s="41" customFormat="1">
      <c r="A1590" s="66"/>
      <c r="B1590" s="64" t="str">
        <f>(IF(AND(ISBLANK(A1590)),"",VLOOKUP($A1590,Student_Registration!$B$5:$H$2000,2,0)))</f>
        <v/>
      </c>
      <c r="C1590" s="63" t="str">
        <f>IF(AND(ISBLANK(A1590)),"",VLOOKUP($A1590,Student_Registration!$B$5:$H$2000,3,0))</f>
        <v/>
      </c>
      <c r="D1590" s="65" t="str">
        <f>IF(AND(ISBLANK(A1590)),"",VLOOKUP($A1590,Student_Registration!$B$5:$H$2000,6,0))</f>
        <v/>
      </c>
      <c r="E1590" s="57" t="str">
        <f>IF(AND(ISBLANK(A1590)),"",VLOOKUP($A1590,Student_Registration!$B$5:$H$2000,4,0))</f>
        <v/>
      </c>
      <c r="F1590" s="63" t="str">
        <f>IF(AND(ISBLANK(A1590)),"",VLOOKUP($A1590,Student_Registration!$B$5:$H$2000,7,0))</f>
        <v/>
      </c>
      <c r="G1590" s="63" t="str">
        <f>IF(AND(ISBLANK(A1590)),"",VLOOKUP(A1590,Student_Registration!$B$5:$H$2000,7,0)-SUMIF($A$5:A1590,A1590,$H$5:$H$5))</f>
        <v/>
      </c>
      <c r="H1590" s="60"/>
      <c r="I1590" s="60"/>
      <c r="J1590" s="60"/>
      <c r="K1590" s="60"/>
      <c r="L1590" s="62"/>
    </row>
    <row r="1591" spans="1:12" s="41" customFormat="1">
      <c r="A1591" s="66"/>
      <c r="B1591" s="64" t="str">
        <f>(IF(AND(ISBLANK(A1591)),"",VLOOKUP($A1591,Student_Registration!$B$5:$H$2000,2,0)))</f>
        <v/>
      </c>
      <c r="C1591" s="63" t="str">
        <f>IF(AND(ISBLANK(A1591)),"",VLOOKUP($A1591,Student_Registration!$B$5:$H$2000,3,0))</f>
        <v/>
      </c>
      <c r="D1591" s="65" t="str">
        <f>IF(AND(ISBLANK(A1591)),"",VLOOKUP($A1591,Student_Registration!$B$5:$H$2000,6,0))</f>
        <v/>
      </c>
      <c r="E1591" s="57" t="str">
        <f>IF(AND(ISBLANK(A1591)),"",VLOOKUP($A1591,Student_Registration!$B$5:$H$2000,4,0))</f>
        <v/>
      </c>
      <c r="F1591" s="63" t="str">
        <f>IF(AND(ISBLANK(A1591)),"",VLOOKUP($A1591,Student_Registration!$B$5:$H$2000,7,0))</f>
        <v/>
      </c>
      <c r="G1591" s="63" t="str">
        <f>IF(AND(ISBLANK(A1591)),"",VLOOKUP(A1591,Student_Registration!$B$5:$H$2000,7,0)-SUMIF($A$5:A1591,A1591,$H$5:$H$5))</f>
        <v/>
      </c>
      <c r="H1591" s="60"/>
      <c r="I1591" s="60"/>
      <c r="J1591" s="60"/>
      <c r="K1591" s="60"/>
      <c r="L1591" s="62"/>
    </row>
    <row r="1592" spans="1:12" s="41" customFormat="1">
      <c r="A1592" s="66"/>
      <c r="B1592" s="64" t="str">
        <f>(IF(AND(ISBLANK(A1592)),"",VLOOKUP($A1592,Student_Registration!$B$5:$H$2000,2,0)))</f>
        <v/>
      </c>
      <c r="C1592" s="63" t="str">
        <f>IF(AND(ISBLANK(A1592)),"",VLOOKUP($A1592,Student_Registration!$B$5:$H$2000,3,0))</f>
        <v/>
      </c>
      <c r="D1592" s="65" t="str">
        <f>IF(AND(ISBLANK(A1592)),"",VLOOKUP($A1592,Student_Registration!$B$5:$H$2000,6,0))</f>
        <v/>
      </c>
      <c r="E1592" s="57" t="str">
        <f>IF(AND(ISBLANK(A1592)),"",VLOOKUP($A1592,Student_Registration!$B$5:$H$2000,4,0))</f>
        <v/>
      </c>
      <c r="F1592" s="63" t="str">
        <f>IF(AND(ISBLANK(A1592)),"",VLOOKUP($A1592,Student_Registration!$B$5:$H$2000,7,0))</f>
        <v/>
      </c>
      <c r="G1592" s="63" t="str">
        <f>IF(AND(ISBLANK(A1592)),"",VLOOKUP(A1592,Student_Registration!$B$5:$H$2000,7,0)-SUMIF($A$5:A1592,A1592,$H$5:$H$5))</f>
        <v/>
      </c>
      <c r="H1592" s="60"/>
      <c r="I1592" s="60"/>
      <c r="J1592" s="60"/>
      <c r="K1592" s="60"/>
      <c r="L1592" s="62"/>
    </row>
    <row r="1593" spans="1:12" s="41" customFormat="1">
      <c r="A1593" s="66"/>
      <c r="B1593" s="64" t="str">
        <f>(IF(AND(ISBLANK(A1593)),"",VLOOKUP($A1593,Student_Registration!$B$5:$H$2000,2,0)))</f>
        <v/>
      </c>
      <c r="C1593" s="63" t="str">
        <f>IF(AND(ISBLANK(A1593)),"",VLOOKUP($A1593,Student_Registration!$B$5:$H$2000,3,0))</f>
        <v/>
      </c>
      <c r="D1593" s="65" t="str">
        <f>IF(AND(ISBLANK(A1593)),"",VLOOKUP($A1593,Student_Registration!$B$5:$H$2000,6,0))</f>
        <v/>
      </c>
      <c r="E1593" s="57" t="str">
        <f>IF(AND(ISBLANK(A1593)),"",VLOOKUP($A1593,Student_Registration!$B$5:$H$2000,4,0))</f>
        <v/>
      </c>
      <c r="F1593" s="63" t="str">
        <f>IF(AND(ISBLANK(A1593)),"",VLOOKUP($A1593,Student_Registration!$B$5:$H$2000,7,0))</f>
        <v/>
      </c>
      <c r="G1593" s="63" t="str">
        <f>IF(AND(ISBLANK(A1593)),"",VLOOKUP(A1593,Student_Registration!$B$5:$H$2000,7,0)-SUMIF($A$5:A1593,A1593,$H$5:$H$5))</f>
        <v/>
      </c>
      <c r="H1593" s="60"/>
      <c r="I1593" s="60"/>
      <c r="J1593" s="60"/>
      <c r="K1593" s="60"/>
      <c r="L1593" s="62"/>
    </row>
    <row r="1594" spans="1:12" s="41" customFormat="1">
      <c r="A1594" s="66"/>
      <c r="B1594" s="64" t="str">
        <f>(IF(AND(ISBLANK(A1594)),"",VLOOKUP($A1594,Student_Registration!$B$5:$H$2000,2,0)))</f>
        <v/>
      </c>
      <c r="C1594" s="63" t="str">
        <f>IF(AND(ISBLANK(A1594)),"",VLOOKUP($A1594,Student_Registration!$B$5:$H$2000,3,0))</f>
        <v/>
      </c>
      <c r="D1594" s="65" t="str">
        <f>IF(AND(ISBLANK(A1594)),"",VLOOKUP($A1594,Student_Registration!$B$5:$H$2000,6,0))</f>
        <v/>
      </c>
      <c r="E1594" s="57" t="str">
        <f>IF(AND(ISBLANK(A1594)),"",VLOOKUP($A1594,Student_Registration!$B$5:$H$2000,4,0))</f>
        <v/>
      </c>
      <c r="F1594" s="63" t="str">
        <f>IF(AND(ISBLANK(A1594)),"",VLOOKUP($A1594,Student_Registration!$B$5:$H$2000,7,0))</f>
        <v/>
      </c>
      <c r="G1594" s="63" t="str">
        <f>IF(AND(ISBLANK(A1594)),"",VLOOKUP(A1594,Student_Registration!$B$5:$H$2000,7,0)-SUMIF($A$5:A1594,A1594,$H$5:$H$5))</f>
        <v/>
      </c>
      <c r="H1594" s="60"/>
      <c r="I1594" s="60"/>
      <c r="J1594" s="60"/>
      <c r="K1594" s="60"/>
      <c r="L1594" s="62"/>
    </row>
    <row r="1595" spans="1:12" s="41" customFormat="1">
      <c r="A1595" s="66"/>
      <c r="B1595" s="64" t="str">
        <f>(IF(AND(ISBLANK(A1595)),"",VLOOKUP($A1595,Student_Registration!$B$5:$H$2000,2,0)))</f>
        <v/>
      </c>
      <c r="C1595" s="63" t="str">
        <f>IF(AND(ISBLANK(A1595)),"",VLOOKUP($A1595,Student_Registration!$B$5:$H$2000,3,0))</f>
        <v/>
      </c>
      <c r="D1595" s="65" t="str">
        <f>IF(AND(ISBLANK(A1595)),"",VLOOKUP($A1595,Student_Registration!$B$5:$H$2000,6,0))</f>
        <v/>
      </c>
      <c r="E1595" s="57" t="str">
        <f>IF(AND(ISBLANK(A1595)),"",VLOOKUP($A1595,Student_Registration!$B$5:$H$2000,4,0))</f>
        <v/>
      </c>
      <c r="F1595" s="63" t="str">
        <f>IF(AND(ISBLANK(A1595)),"",VLOOKUP($A1595,Student_Registration!$B$5:$H$2000,7,0))</f>
        <v/>
      </c>
      <c r="G1595" s="63" t="str">
        <f>IF(AND(ISBLANK(A1595)),"",VLOOKUP(A1595,Student_Registration!$B$5:$H$2000,7,0)-SUMIF($A$5:A1595,A1595,$H$5:$H$5))</f>
        <v/>
      </c>
      <c r="H1595" s="60"/>
      <c r="I1595" s="60"/>
      <c r="J1595" s="60"/>
      <c r="K1595" s="60"/>
      <c r="L1595" s="62"/>
    </row>
    <row r="1596" spans="1:12" s="41" customFormat="1">
      <c r="A1596" s="66"/>
      <c r="B1596" s="64" t="str">
        <f>(IF(AND(ISBLANK(A1596)),"",VLOOKUP($A1596,Student_Registration!$B$5:$H$2000,2,0)))</f>
        <v/>
      </c>
      <c r="C1596" s="63" t="str">
        <f>IF(AND(ISBLANK(A1596)),"",VLOOKUP($A1596,Student_Registration!$B$5:$H$2000,3,0))</f>
        <v/>
      </c>
      <c r="D1596" s="65" t="str">
        <f>IF(AND(ISBLANK(A1596)),"",VLOOKUP($A1596,Student_Registration!$B$5:$H$2000,6,0))</f>
        <v/>
      </c>
      <c r="E1596" s="57" t="str">
        <f>IF(AND(ISBLANK(A1596)),"",VLOOKUP($A1596,Student_Registration!$B$5:$H$2000,4,0))</f>
        <v/>
      </c>
      <c r="F1596" s="63" t="str">
        <f>IF(AND(ISBLANK(A1596)),"",VLOOKUP($A1596,Student_Registration!$B$5:$H$2000,7,0))</f>
        <v/>
      </c>
      <c r="G1596" s="63" t="str">
        <f>IF(AND(ISBLANK(A1596)),"",VLOOKUP(A1596,Student_Registration!$B$5:$H$2000,7,0)-SUMIF($A$5:A1596,A1596,$H$5:$H$5))</f>
        <v/>
      </c>
      <c r="H1596" s="60"/>
      <c r="I1596" s="60"/>
      <c r="J1596" s="60"/>
      <c r="K1596" s="60"/>
      <c r="L1596" s="62"/>
    </row>
    <row r="1597" spans="1:12" s="41" customFormat="1">
      <c r="A1597" s="66"/>
      <c r="B1597" s="64" t="str">
        <f>(IF(AND(ISBLANK(A1597)),"",VLOOKUP($A1597,Student_Registration!$B$5:$H$2000,2,0)))</f>
        <v/>
      </c>
      <c r="C1597" s="63" t="str">
        <f>IF(AND(ISBLANK(A1597)),"",VLOOKUP($A1597,Student_Registration!$B$5:$H$2000,3,0))</f>
        <v/>
      </c>
      <c r="D1597" s="65" t="str">
        <f>IF(AND(ISBLANK(A1597)),"",VLOOKUP($A1597,Student_Registration!$B$5:$H$2000,6,0))</f>
        <v/>
      </c>
      <c r="E1597" s="57" t="str">
        <f>IF(AND(ISBLANK(A1597)),"",VLOOKUP($A1597,Student_Registration!$B$5:$H$2000,4,0))</f>
        <v/>
      </c>
      <c r="F1597" s="63" t="str">
        <f>IF(AND(ISBLANK(A1597)),"",VLOOKUP($A1597,Student_Registration!$B$5:$H$2000,7,0))</f>
        <v/>
      </c>
      <c r="G1597" s="63" t="str">
        <f>IF(AND(ISBLANK(A1597)),"",VLOOKUP(A1597,Student_Registration!$B$5:$H$2000,7,0)-SUMIF($A$5:A1597,A1597,$H$5:$H$5))</f>
        <v/>
      </c>
      <c r="H1597" s="60"/>
      <c r="I1597" s="60"/>
      <c r="J1597" s="60"/>
      <c r="K1597" s="60"/>
      <c r="L1597" s="62"/>
    </row>
    <row r="1598" spans="1:12" s="41" customFormat="1">
      <c r="A1598" s="66"/>
      <c r="B1598" s="64" t="str">
        <f>(IF(AND(ISBLANK(A1598)),"",VLOOKUP($A1598,Student_Registration!$B$5:$H$2000,2,0)))</f>
        <v/>
      </c>
      <c r="C1598" s="63" t="str">
        <f>IF(AND(ISBLANK(A1598)),"",VLOOKUP($A1598,Student_Registration!$B$5:$H$2000,3,0))</f>
        <v/>
      </c>
      <c r="D1598" s="65" t="str">
        <f>IF(AND(ISBLANK(A1598)),"",VLOOKUP($A1598,Student_Registration!$B$5:$H$2000,6,0))</f>
        <v/>
      </c>
      <c r="E1598" s="57" t="str">
        <f>IF(AND(ISBLANK(A1598)),"",VLOOKUP($A1598,Student_Registration!$B$5:$H$2000,4,0))</f>
        <v/>
      </c>
      <c r="F1598" s="63" t="str">
        <f>IF(AND(ISBLANK(A1598)),"",VLOOKUP($A1598,Student_Registration!$B$5:$H$2000,7,0))</f>
        <v/>
      </c>
      <c r="G1598" s="63" t="str">
        <f>IF(AND(ISBLANK(A1598)),"",VLOOKUP(A1598,Student_Registration!$B$5:$H$2000,7,0)-SUMIF($A$5:A1598,A1598,$H$5:$H$5))</f>
        <v/>
      </c>
      <c r="H1598" s="60"/>
      <c r="I1598" s="60"/>
      <c r="J1598" s="60"/>
      <c r="K1598" s="60"/>
      <c r="L1598" s="62"/>
    </row>
    <row r="1599" spans="1:12" s="41" customFormat="1">
      <c r="A1599" s="66"/>
      <c r="B1599" s="64" t="str">
        <f>(IF(AND(ISBLANK(A1599)),"",VLOOKUP($A1599,Student_Registration!$B$5:$H$2000,2,0)))</f>
        <v/>
      </c>
      <c r="C1599" s="63" t="str">
        <f>IF(AND(ISBLANK(A1599)),"",VLOOKUP($A1599,Student_Registration!$B$5:$H$2000,3,0))</f>
        <v/>
      </c>
      <c r="D1599" s="65" t="str">
        <f>IF(AND(ISBLANK(A1599)),"",VLOOKUP($A1599,Student_Registration!$B$5:$H$2000,6,0))</f>
        <v/>
      </c>
      <c r="E1599" s="57" t="str">
        <f>IF(AND(ISBLANK(A1599)),"",VLOOKUP($A1599,Student_Registration!$B$5:$H$2000,4,0))</f>
        <v/>
      </c>
      <c r="F1599" s="63" t="str">
        <f>IF(AND(ISBLANK(A1599)),"",VLOOKUP($A1599,Student_Registration!$B$5:$H$2000,7,0))</f>
        <v/>
      </c>
      <c r="G1599" s="63" t="str">
        <f>IF(AND(ISBLANK(A1599)),"",VLOOKUP(A1599,Student_Registration!$B$5:$H$2000,7,0)-SUMIF($A$5:A1599,A1599,$H$5:$H$5))</f>
        <v/>
      </c>
      <c r="H1599" s="60"/>
      <c r="I1599" s="60"/>
      <c r="J1599" s="60"/>
      <c r="K1599" s="60"/>
      <c r="L1599" s="62"/>
    </row>
    <row r="1600" spans="1:12" s="41" customFormat="1">
      <c r="A1600" s="66"/>
      <c r="B1600" s="64" t="str">
        <f>(IF(AND(ISBLANK(A1600)),"",VLOOKUP($A1600,Student_Registration!$B$5:$H$2000,2,0)))</f>
        <v/>
      </c>
      <c r="C1600" s="63" t="str">
        <f>IF(AND(ISBLANK(A1600)),"",VLOOKUP($A1600,Student_Registration!$B$5:$H$2000,3,0))</f>
        <v/>
      </c>
      <c r="D1600" s="65" t="str">
        <f>IF(AND(ISBLANK(A1600)),"",VLOOKUP($A1600,Student_Registration!$B$5:$H$2000,6,0))</f>
        <v/>
      </c>
      <c r="E1600" s="57" t="str">
        <f>IF(AND(ISBLANK(A1600)),"",VLOOKUP($A1600,Student_Registration!$B$5:$H$2000,4,0))</f>
        <v/>
      </c>
      <c r="F1600" s="63" t="str">
        <f>IF(AND(ISBLANK(A1600)),"",VLOOKUP($A1600,Student_Registration!$B$5:$H$2000,7,0))</f>
        <v/>
      </c>
      <c r="G1600" s="63" t="str">
        <f>IF(AND(ISBLANK(A1600)),"",VLOOKUP(A1600,Student_Registration!$B$5:$H$2000,7,0)-SUMIF($A$5:A1600,A1600,$H$5:$H$5))</f>
        <v/>
      </c>
      <c r="H1600" s="60"/>
      <c r="I1600" s="60"/>
      <c r="J1600" s="60"/>
      <c r="K1600" s="60"/>
      <c r="L1600" s="62"/>
    </row>
    <row r="1601" spans="1:12" s="41" customFormat="1">
      <c r="A1601" s="66"/>
      <c r="B1601" s="64" t="str">
        <f>(IF(AND(ISBLANK(A1601)),"",VLOOKUP($A1601,Student_Registration!$B$5:$H$2000,2,0)))</f>
        <v/>
      </c>
      <c r="C1601" s="63" t="str">
        <f>IF(AND(ISBLANK(A1601)),"",VLOOKUP($A1601,Student_Registration!$B$5:$H$2000,3,0))</f>
        <v/>
      </c>
      <c r="D1601" s="65" t="str">
        <f>IF(AND(ISBLANK(A1601)),"",VLOOKUP($A1601,Student_Registration!$B$5:$H$2000,6,0))</f>
        <v/>
      </c>
      <c r="E1601" s="57" t="str">
        <f>IF(AND(ISBLANK(A1601)),"",VLOOKUP($A1601,Student_Registration!$B$5:$H$2000,4,0))</f>
        <v/>
      </c>
      <c r="F1601" s="63" t="str">
        <f>IF(AND(ISBLANK(A1601)),"",VLOOKUP($A1601,Student_Registration!$B$5:$H$2000,7,0))</f>
        <v/>
      </c>
      <c r="G1601" s="63" t="str">
        <f>IF(AND(ISBLANK(A1601)),"",VLOOKUP(A1601,Student_Registration!$B$5:$H$2000,7,0)-SUMIF($A$5:A1601,A1601,$H$5:$H$5))</f>
        <v/>
      </c>
      <c r="H1601" s="60"/>
      <c r="I1601" s="60"/>
      <c r="J1601" s="60"/>
      <c r="K1601" s="60"/>
      <c r="L1601" s="62"/>
    </row>
    <row r="1602" spans="1:12" s="41" customFormat="1">
      <c r="A1602" s="66"/>
      <c r="B1602" s="64" t="str">
        <f>(IF(AND(ISBLANK(A1602)),"",VLOOKUP($A1602,Student_Registration!$B$5:$H$2000,2,0)))</f>
        <v/>
      </c>
      <c r="C1602" s="63" t="str">
        <f>IF(AND(ISBLANK(A1602)),"",VLOOKUP($A1602,Student_Registration!$B$5:$H$2000,3,0))</f>
        <v/>
      </c>
      <c r="D1602" s="65" t="str">
        <f>IF(AND(ISBLANK(A1602)),"",VLOOKUP($A1602,Student_Registration!$B$5:$H$2000,6,0))</f>
        <v/>
      </c>
      <c r="E1602" s="57" t="str">
        <f>IF(AND(ISBLANK(A1602)),"",VLOOKUP($A1602,Student_Registration!$B$5:$H$2000,4,0))</f>
        <v/>
      </c>
      <c r="F1602" s="63" t="str">
        <f>IF(AND(ISBLANK(A1602)),"",VLOOKUP($A1602,Student_Registration!$B$5:$H$2000,7,0))</f>
        <v/>
      </c>
      <c r="G1602" s="63" t="str">
        <f>IF(AND(ISBLANK(A1602)),"",VLOOKUP(A1602,Student_Registration!$B$5:$H$2000,7,0)-SUMIF($A$5:A1602,A1602,$H$5:$H$5))</f>
        <v/>
      </c>
      <c r="H1602" s="60"/>
      <c r="I1602" s="60"/>
      <c r="J1602" s="60"/>
      <c r="K1602" s="60"/>
      <c r="L1602" s="62"/>
    </row>
    <row r="1603" spans="1:12" s="41" customFormat="1">
      <c r="A1603" s="66"/>
      <c r="B1603" s="64" t="str">
        <f>(IF(AND(ISBLANK(A1603)),"",VLOOKUP($A1603,Student_Registration!$B$5:$H$2000,2,0)))</f>
        <v/>
      </c>
      <c r="C1603" s="63" t="str">
        <f>IF(AND(ISBLANK(A1603)),"",VLOOKUP($A1603,Student_Registration!$B$5:$H$2000,3,0))</f>
        <v/>
      </c>
      <c r="D1603" s="65" t="str">
        <f>IF(AND(ISBLANK(A1603)),"",VLOOKUP($A1603,Student_Registration!$B$5:$H$2000,6,0))</f>
        <v/>
      </c>
      <c r="E1603" s="57" t="str">
        <f>IF(AND(ISBLANK(A1603)),"",VLOOKUP($A1603,Student_Registration!$B$5:$H$2000,4,0))</f>
        <v/>
      </c>
      <c r="F1603" s="63" t="str">
        <f>IF(AND(ISBLANK(A1603)),"",VLOOKUP($A1603,Student_Registration!$B$5:$H$2000,7,0))</f>
        <v/>
      </c>
      <c r="G1603" s="63" t="str">
        <f>IF(AND(ISBLANK(A1603)),"",VLOOKUP(A1603,Student_Registration!$B$5:$H$2000,7,0)-SUMIF($A$5:A1603,A1603,$H$5:$H$5))</f>
        <v/>
      </c>
      <c r="H1603" s="60"/>
      <c r="I1603" s="60"/>
      <c r="J1603" s="60"/>
      <c r="K1603" s="60"/>
      <c r="L1603" s="62"/>
    </row>
    <row r="1604" spans="1:12" s="41" customFormat="1">
      <c r="A1604" s="66"/>
      <c r="B1604" s="64" t="str">
        <f>(IF(AND(ISBLANK(A1604)),"",VLOOKUP($A1604,Student_Registration!$B$5:$H$2000,2,0)))</f>
        <v/>
      </c>
      <c r="C1604" s="63" t="str">
        <f>IF(AND(ISBLANK(A1604)),"",VLOOKUP($A1604,Student_Registration!$B$5:$H$2000,3,0))</f>
        <v/>
      </c>
      <c r="D1604" s="65" t="str">
        <f>IF(AND(ISBLANK(A1604)),"",VLOOKUP($A1604,Student_Registration!$B$5:$H$2000,6,0))</f>
        <v/>
      </c>
      <c r="E1604" s="57" t="str">
        <f>IF(AND(ISBLANK(A1604)),"",VLOOKUP($A1604,Student_Registration!$B$5:$H$2000,4,0))</f>
        <v/>
      </c>
      <c r="F1604" s="63" t="str">
        <f>IF(AND(ISBLANK(A1604)),"",VLOOKUP($A1604,Student_Registration!$B$5:$H$2000,7,0))</f>
        <v/>
      </c>
      <c r="G1604" s="63" t="str">
        <f>IF(AND(ISBLANK(A1604)),"",VLOOKUP(A1604,Student_Registration!$B$5:$H$2000,7,0)-SUMIF($A$5:A1604,A1604,$H$5:$H$5))</f>
        <v/>
      </c>
      <c r="H1604" s="60"/>
      <c r="I1604" s="60"/>
      <c r="J1604" s="60"/>
      <c r="K1604" s="60"/>
      <c r="L1604" s="62"/>
    </row>
    <row r="1605" spans="1:12" s="41" customFormat="1">
      <c r="A1605" s="66"/>
      <c r="B1605" s="64" t="str">
        <f>(IF(AND(ISBLANK(A1605)),"",VLOOKUP($A1605,Student_Registration!$B$5:$H$2000,2,0)))</f>
        <v/>
      </c>
      <c r="C1605" s="63" t="str">
        <f>IF(AND(ISBLANK(A1605)),"",VLOOKUP($A1605,Student_Registration!$B$5:$H$2000,3,0))</f>
        <v/>
      </c>
      <c r="D1605" s="65" t="str">
        <f>IF(AND(ISBLANK(A1605)),"",VLOOKUP($A1605,Student_Registration!$B$5:$H$2000,6,0))</f>
        <v/>
      </c>
      <c r="E1605" s="57" t="str">
        <f>IF(AND(ISBLANK(A1605)),"",VLOOKUP($A1605,Student_Registration!$B$5:$H$2000,4,0))</f>
        <v/>
      </c>
      <c r="F1605" s="63" t="str">
        <f>IF(AND(ISBLANK(A1605)),"",VLOOKUP($A1605,Student_Registration!$B$5:$H$2000,7,0))</f>
        <v/>
      </c>
      <c r="G1605" s="63" t="str">
        <f>IF(AND(ISBLANK(A1605)),"",VLOOKUP(A1605,Student_Registration!$B$5:$H$2000,7,0)-SUMIF($A$5:A1605,A1605,$H$5:$H$5))</f>
        <v/>
      </c>
      <c r="H1605" s="60"/>
      <c r="I1605" s="60"/>
      <c r="J1605" s="60"/>
      <c r="K1605" s="60"/>
      <c r="L1605" s="62"/>
    </row>
    <row r="1606" spans="1:12" s="41" customFormat="1">
      <c r="A1606" s="66"/>
      <c r="B1606" s="64" t="str">
        <f>(IF(AND(ISBLANK(A1606)),"",VLOOKUP($A1606,Student_Registration!$B$5:$H$2000,2,0)))</f>
        <v/>
      </c>
      <c r="C1606" s="63" t="str">
        <f>IF(AND(ISBLANK(A1606)),"",VLOOKUP($A1606,Student_Registration!$B$5:$H$2000,3,0))</f>
        <v/>
      </c>
      <c r="D1606" s="65" t="str">
        <f>IF(AND(ISBLANK(A1606)),"",VLOOKUP($A1606,Student_Registration!$B$5:$H$2000,6,0))</f>
        <v/>
      </c>
      <c r="E1606" s="57" t="str">
        <f>IF(AND(ISBLANK(A1606)),"",VLOOKUP($A1606,Student_Registration!$B$5:$H$2000,4,0))</f>
        <v/>
      </c>
      <c r="F1606" s="63" t="str">
        <f>IF(AND(ISBLANK(A1606)),"",VLOOKUP($A1606,Student_Registration!$B$5:$H$2000,7,0))</f>
        <v/>
      </c>
      <c r="G1606" s="63" t="str">
        <f>IF(AND(ISBLANK(A1606)),"",VLOOKUP(A1606,Student_Registration!$B$5:$H$2000,7,0)-SUMIF($A$5:A1606,A1606,$H$5:$H$5))</f>
        <v/>
      </c>
      <c r="H1606" s="60"/>
      <c r="I1606" s="60"/>
      <c r="J1606" s="60"/>
      <c r="K1606" s="60"/>
      <c r="L1606" s="62"/>
    </row>
    <row r="1607" spans="1:12" s="41" customFormat="1">
      <c r="A1607" s="66"/>
      <c r="B1607" s="64" t="str">
        <f>(IF(AND(ISBLANK(A1607)),"",VLOOKUP($A1607,Student_Registration!$B$5:$H$2000,2,0)))</f>
        <v/>
      </c>
      <c r="C1607" s="63" t="str">
        <f>IF(AND(ISBLANK(A1607)),"",VLOOKUP($A1607,Student_Registration!$B$5:$H$2000,3,0))</f>
        <v/>
      </c>
      <c r="D1607" s="65" t="str">
        <f>IF(AND(ISBLANK(A1607)),"",VLOOKUP($A1607,Student_Registration!$B$5:$H$2000,6,0))</f>
        <v/>
      </c>
      <c r="E1607" s="57" t="str">
        <f>IF(AND(ISBLANK(A1607)),"",VLOOKUP($A1607,Student_Registration!$B$5:$H$2000,4,0))</f>
        <v/>
      </c>
      <c r="F1607" s="63" t="str">
        <f>IF(AND(ISBLANK(A1607)),"",VLOOKUP($A1607,Student_Registration!$B$5:$H$2000,7,0))</f>
        <v/>
      </c>
      <c r="G1607" s="63" t="str">
        <f>IF(AND(ISBLANK(A1607)),"",VLOOKUP(A1607,Student_Registration!$B$5:$H$2000,7,0)-SUMIF($A$5:A1607,A1607,$H$5:$H$5))</f>
        <v/>
      </c>
      <c r="H1607" s="60"/>
      <c r="I1607" s="60"/>
      <c r="J1607" s="60"/>
      <c r="K1607" s="60"/>
      <c r="L1607" s="62"/>
    </row>
    <row r="1608" spans="1:12" s="41" customFormat="1">
      <c r="A1608" s="66"/>
      <c r="B1608" s="64" t="str">
        <f>(IF(AND(ISBLANK(A1608)),"",VLOOKUP($A1608,Student_Registration!$B$5:$H$2000,2,0)))</f>
        <v/>
      </c>
      <c r="C1608" s="63" t="str">
        <f>IF(AND(ISBLANK(A1608)),"",VLOOKUP($A1608,Student_Registration!$B$5:$H$2000,3,0))</f>
        <v/>
      </c>
      <c r="D1608" s="65" t="str">
        <f>IF(AND(ISBLANK(A1608)),"",VLOOKUP($A1608,Student_Registration!$B$5:$H$2000,6,0))</f>
        <v/>
      </c>
      <c r="E1608" s="57" t="str">
        <f>IF(AND(ISBLANK(A1608)),"",VLOOKUP($A1608,Student_Registration!$B$5:$H$2000,4,0))</f>
        <v/>
      </c>
      <c r="F1608" s="63" t="str">
        <f>IF(AND(ISBLANK(A1608)),"",VLOOKUP($A1608,Student_Registration!$B$5:$H$2000,7,0))</f>
        <v/>
      </c>
      <c r="G1608" s="63" t="str">
        <f>IF(AND(ISBLANK(A1608)),"",VLOOKUP(A1608,Student_Registration!$B$5:$H$2000,7,0)-SUMIF($A$5:A1608,A1608,$H$5:$H$5))</f>
        <v/>
      </c>
      <c r="H1608" s="60"/>
      <c r="I1608" s="60"/>
      <c r="J1608" s="60"/>
      <c r="K1608" s="60"/>
      <c r="L1608" s="62"/>
    </row>
    <row r="1609" spans="1:12" s="41" customFormat="1">
      <c r="A1609" s="66"/>
      <c r="B1609" s="64" t="str">
        <f>(IF(AND(ISBLANK(A1609)),"",VLOOKUP($A1609,Student_Registration!$B$5:$H$2000,2,0)))</f>
        <v/>
      </c>
      <c r="C1609" s="63" t="str">
        <f>IF(AND(ISBLANK(A1609)),"",VLOOKUP($A1609,Student_Registration!$B$5:$H$2000,3,0))</f>
        <v/>
      </c>
      <c r="D1609" s="65" t="str">
        <f>IF(AND(ISBLANK(A1609)),"",VLOOKUP($A1609,Student_Registration!$B$5:$H$2000,6,0))</f>
        <v/>
      </c>
      <c r="E1609" s="57" t="str">
        <f>IF(AND(ISBLANK(A1609)),"",VLOOKUP($A1609,Student_Registration!$B$5:$H$2000,4,0))</f>
        <v/>
      </c>
      <c r="F1609" s="63" t="str">
        <f>IF(AND(ISBLANK(A1609)),"",VLOOKUP($A1609,Student_Registration!$B$5:$H$2000,7,0))</f>
        <v/>
      </c>
      <c r="G1609" s="63" t="str">
        <f>IF(AND(ISBLANK(A1609)),"",VLOOKUP(A1609,Student_Registration!$B$5:$H$2000,7,0)-SUMIF($A$5:A1609,A1609,$H$5:$H$5))</f>
        <v/>
      </c>
      <c r="H1609" s="60"/>
      <c r="I1609" s="60"/>
      <c r="J1609" s="60"/>
      <c r="K1609" s="60"/>
      <c r="L1609" s="62"/>
    </row>
    <row r="1610" spans="1:12" s="41" customFormat="1">
      <c r="A1610" s="66"/>
      <c r="B1610" s="64" t="str">
        <f>(IF(AND(ISBLANK(A1610)),"",VLOOKUP($A1610,Student_Registration!$B$5:$H$2000,2,0)))</f>
        <v/>
      </c>
      <c r="C1610" s="63" t="str">
        <f>IF(AND(ISBLANK(A1610)),"",VLOOKUP($A1610,Student_Registration!$B$5:$H$2000,3,0))</f>
        <v/>
      </c>
      <c r="D1610" s="65" t="str">
        <f>IF(AND(ISBLANK(A1610)),"",VLOOKUP($A1610,Student_Registration!$B$5:$H$2000,6,0))</f>
        <v/>
      </c>
      <c r="E1610" s="57" t="str">
        <f>IF(AND(ISBLANK(A1610)),"",VLOOKUP($A1610,Student_Registration!$B$5:$H$2000,4,0))</f>
        <v/>
      </c>
      <c r="F1610" s="63" t="str">
        <f>IF(AND(ISBLANK(A1610)),"",VLOOKUP($A1610,Student_Registration!$B$5:$H$2000,7,0))</f>
        <v/>
      </c>
      <c r="G1610" s="63" t="str">
        <f>IF(AND(ISBLANK(A1610)),"",VLOOKUP(A1610,Student_Registration!$B$5:$H$2000,7,0)-SUMIF($A$5:A1610,A1610,$H$5:$H$5))</f>
        <v/>
      </c>
      <c r="H1610" s="60"/>
      <c r="I1610" s="60"/>
      <c r="J1610" s="60"/>
      <c r="K1610" s="60"/>
      <c r="L1610" s="62"/>
    </row>
    <row r="1611" spans="1:12" s="41" customFormat="1">
      <c r="A1611" s="66"/>
      <c r="B1611" s="64" t="str">
        <f>(IF(AND(ISBLANK(A1611)),"",VLOOKUP($A1611,Student_Registration!$B$5:$H$2000,2,0)))</f>
        <v/>
      </c>
      <c r="C1611" s="63" t="str">
        <f>IF(AND(ISBLANK(A1611)),"",VLOOKUP($A1611,Student_Registration!$B$5:$H$2000,3,0))</f>
        <v/>
      </c>
      <c r="D1611" s="65" t="str">
        <f>IF(AND(ISBLANK(A1611)),"",VLOOKUP($A1611,Student_Registration!$B$5:$H$2000,6,0))</f>
        <v/>
      </c>
      <c r="E1611" s="57" t="str">
        <f>IF(AND(ISBLANK(A1611)),"",VLOOKUP($A1611,Student_Registration!$B$5:$H$2000,4,0))</f>
        <v/>
      </c>
      <c r="F1611" s="63" t="str">
        <f>IF(AND(ISBLANK(A1611)),"",VLOOKUP($A1611,Student_Registration!$B$5:$H$2000,7,0))</f>
        <v/>
      </c>
      <c r="G1611" s="63" t="str">
        <f>IF(AND(ISBLANK(A1611)),"",VLOOKUP(A1611,Student_Registration!$B$5:$H$2000,7,0)-SUMIF($A$5:A1611,A1611,$H$5:$H$5))</f>
        <v/>
      </c>
      <c r="H1611" s="60"/>
      <c r="I1611" s="60"/>
      <c r="J1611" s="60"/>
      <c r="K1611" s="60"/>
      <c r="L1611" s="62"/>
    </row>
    <row r="1612" spans="1:12" s="41" customFormat="1">
      <c r="A1612" s="66"/>
      <c r="B1612" s="64" t="str">
        <f>(IF(AND(ISBLANK(A1612)),"",VLOOKUP($A1612,Student_Registration!$B$5:$H$2000,2,0)))</f>
        <v/>
      </c>
      <c r="C1612" s="63" t="str">
        <f>IF(AND(ISBLANK(A1612)),"",VLOOKUP($A1612,Student_Registration!$B$5:$H$2000,3,0))</f>
        <v/>
      </c>
      <c r="D1612" s="65" t="str">
        <f>IF(AND(ISBLANK(A1612)),"",VLOOKUP($A1612,Student_Registration!$B$5:$H$2000,6,0))</f>
        <v/>
      </c>
      <c r="E1612" s="57" t="str">
        <f>IF(AND(ISBLANK(A1612)),"",VLOOKUP($A1612,Student_Registration!$B$5:$H$2000,4,0))</f>
        <v/>
      </c>
      <c r="F1612" s="63" t="str">
        <f>IF(AND(ISBLANK(A1612)),"",VLOOKUP($A1612,Student_Registration!$B$5:$H$2000,7,0))</f>
        <v/>
      </c>
      <c r="G1612" s="63" t="str">
        <f>IF(AND(ISBLANK(A1612)),"",VLOOKUP(A1612,Student_Registration!$B$5:$H$2000,7,0)-SUMIF($A$5:A1612,A1612,$H$5:$H$5))</f>
        <v/>
      </c>
      <c r="H1612" s="60"/>
      <c r="I1612" s="60"/>
      <c r="J1612" s="60"/>
      <c r="K1612" s="60"/>
      <c r="L1612" s="62"/>
    </row>
    <row r="1613" spans="1:12" s="41" customFormat="1">
      <c r="A1613" s="66"/>
      <c r="B1613" s="64" t="str">
        <f>(IF(AND(ISBLANK(A1613)),"",VLOOKUP($A1613,Student_Registration!$B$5:$H$2000,2,0)))</f>
        <v/>
      </c>
      <c r="C1613" s="63" t="str">
        <f>IF(AND(ISBLANK(A1613)),"",VLOOKUP($A1613,Student_Registration!$B$5:$H$2000,3,0))</f>
        <v/>
      </c>
      <c r="D1613" s="65" t="str">
        <f>IF(AND(ISBLANK(A1613)),"",VLOOKUP($A1613,Student_Registration!$B$5:$H$2000,6,0))</f>
        <v/>
      </c>
      <c r="E1613" s="57" t="str">
        <f>IF(AND(ISBLANK(A1613)),"",VLOOKUP($A1613,Student_Registration!$B$5:$H$2000,4,0))</f>
        <v/>
      </c>
      <c r="F1613" s="63" t="str">
        <f>IF(AND(ISBLANK(A1613)),"",VLOOKUP($A1613,Student_Registration!$B$5:$H$2000,7,0))</f>
        <v/>
      </c>
      <c r="G1613" s="63" t="str">
        <f>IF(AND(ISBLANK(A1613)),"",VLOOKUP(A1613,Student_Registration!$B$5:$H$2000,7,0)-SUMIF($A$5:A1613,A1613,$H$5:$H$5))</f>
        <v/>
      </c>
      <c r="H1613" s="60"/>
      <c r="I1613" s="60"/>
      <c r="J1613" s="60"/>
      <c r="K1613" s="60"/>
      <c r="L1613" s="62"/>
    </row>
    <row r="1614" spans="1:12" s="41" customFormat="1">
      <c r="A1614" s="66"/>
      <c r="B1614" s="64" t="str">
        <f>(IF(AND(ISBLANK(A1614)),"",VLOOKUP($A1614,Student_Registration!$B$5:$H$2000,2,0)))</f>
        <v/>
      </c>
      <c r="C1614" s="63" t="str">
        <f>IF(AND(ISBLANK(A1614)),"",VLOOKUP($A1614,Student_Registration!$B$5:$H$2000,3,0))</f>
        <v/>
      </c>
      <c r="D1614" s="65" t="str">
        <f>IF(AND(ISBLANK(A1614)),"",VLOOKUP($A1614,Student_Registration!$B$5:$H$2000,6,0))</f>
        <v/>
      </c>
      <c r="E1614" s="57" t="str">
        <f>IF(AND(ISBLANK(A1614)),"",VLOOKUP($A1614,Student_Registration!$B$5:$H$2000,4,0))</f>
        <v/>
      </c>
      <c r="F1614" s="63" t="str">
        <f>IF(AND(ISBLANK(A1614)),"",VLOOKUP($A1614,Student_Registration!$B$5:$H$2000,7,0))</f>
        <v/>
      </c>
      <c r="G1614" s="63" t="str">
        <f>IF(AND(ISBLANK(A1614)),"",VLOOKUP(A1614,Student_Registration!$B$5:$H$2000,7,0)-SUMIF($A$5:A1614,A1614,$H$5:$H$5))</f>
        <v/>
      </c>
      <c r="H1614" s="60"/>
      <c r="I1614" s="60"/>
      <c r="J1614" s="60"/>
      <c r="K1614" s="60"/>
      <c r="L1614" s="62"/>
    </row>
    <row r="1615" spans="1:12" s="41" customFormat="1">
      <c r="A1615" s="66"/>
      <c r="B1615" s="64" t="str">
        <f>(IF(AND(ISBLANK(A1615)),"",VLOOKUP($A1615,Student_Registration!$B$5:$H$2000,2,0)))</f>
        <v/>
      </c>
      <c r="C1615" s="63" t="str">
        <f>IF(AND(ISBLANK(A1615)),"",VLOOKUP($A1615,Student_Registration!$B$5:$H$2000,3,0))</f>
        <v/>
      </c>
      <c r="D1615" s="65" t="str">
        <f>IF(AND(ISBLANK(A1615)),"",VLOOKUP($A1615,Student_Registration!$B$5:$H$2000,6,0))</f>
        <v/>
      </c>
      <c r="E1615" s="57" t="str">
        <f>IF(AND(ISBLANK(A1615)),"",VLOOKUP($A1615,Student_Registration!$B$5:$H$2000,4,0))</f>
        <v/>
      </c>
      <c r="F1615" s="63" t="str">
        <f>IF(AND(ISBLANK(A1615)),"",VLOOKUP($A1615,Student_Registration!$B$5:$H$2000,7,0))</f>
        <v/>
      </c>
      <c r="G1615" s="63" t="str">
        <f>IF(AND(ISBLANK(A1615)),"",VLOOKUP(A1615,Student_Registration!$B$5:$H$2000,7,0)-SUMIF($A$5:A1615,A1615,$H$5:$H$5))</f>
        <v/>
      </c>
      <c r="H1615" s="60"/>
      <c r="I1615" s="60"/>
      <c r="J1615" s="60"/>
      <c r="K1615" s="60"/>
      <c r="L1615" s="62"/>
    </row>
    <row r="1616" spans="1:12" s="41" customFormat="1">
      <c r="A1616" s="66"/>
      <c r="B1616" s="64" t="str">
        <f>(IF(AND(ISBLANK(A1616)),"",VLOOKUP($A1616,Student_Registration!$B$5:$H$2000,2,0)))</f>
        <v/>
      </c>
      <c r="C1616" s="63" t="str">
        <f>IF(AND(ISBLANK(A1616)),"",VLOOKUP($A1616,Student_Registration!$B$5:$H$2000,3,0))</f>
        <v/>
      </c>
      <c r="D1616" s="65" t="str">
        <f>IF(AND(ISBLANK(A1616)),"",VLOOKUP($A1616,Student_Registration!$B$5:$H$2000,6,0))</f>
        <v/>
      </c>
      <c r="E1616" s="57" t="str">
        <f>IF(AND(ISBLANK(A1616)),"",VLOOKUP($A1616,Student_Registration!$B$5:$H$2000,4,0))</f>
        <v/>
      </c>
      <c r="F1616" s="63" t="str">
        <f>IF(AND(ISBLANK(A1616)),"",VLOOKUP($A1616,Student_Registration!$B$5:$H$2000,7,0))</f>
        <v/>
      </c>
      <c r="G1616" s="63" t="str">
        <f>IF(AND(ISBLANK(A1616)),"",VLOOKUP(A1616,Student_Registration!$B$5:$H$2000,7,0)-SUMIF($A$5:A1616,A1616,$H$5:$H$5))</f>
        <v/>
      </c>
      <c r="H1616" s="60"/>
      <c r="I1616" s="60"/>
      <c r="J1616" s="60"/>
      <c r="K1616" s="60"/>
      <c r="L1616" s="62"/>
    </row>
    <row r="1617" spans="1:12" s="41" customFormat="1">
      <c r="A1617" s="66"/>
      <c r="B1617" s="64" t="str">
        <f>(IF(AND(ISBLANK(A1617)),"",VLOOKUP($A1617,Student_Registration!$B$5:$H$2000,2,0)))</f>
        <v/>
      </c>
      <c r="C1617" s="63" t="str">
        <f>IF(AND(ISBLANK(A1617)),"",VLOOKUP($A1617,Student_Registration!$B$5:$H$2000,3,0))</f>
        <v/>
      </c>
      <c r="D1617" s="65" t="str">
        <f>IF(AND(ISBLANK(A1617)),"",VLOOKUP($A1617,Student_Registration!$B$5:$H$2000,6,0))</f>
        <v/>
      </c>
      <c r="E1617" s="57" t="str">
        <f>IF(AND(ISBLANK(A1617)),"",VLOOKUP($A1617,Student_Registration!$B$5:$H$2000,4,0))</f>
        <v/>
      </c>
      <c r="F1617" s="63" t="str">
        <f>IF(AND(ISBLANK(A1617)),"",VLOOKUP($A1617,Student_Registration!$B$5:$H$2000,7,0))</f>
        <v/>
      </c>
      <c r="G1617" s="63" t="str">
        <f>IF(AND(ISBLANK(A1617)),"",VLOOKUP(A1617,Student_Registration!$B$5:$H$2000,7,0)-SUMIF($A$5:A1617,A1617,$H$5:$H$5))</f>
        <v/>
      </c>
      <c r="H1617" s="60"/>
      <c r="I1617" s="60"/>
      <c r="J1617" s="60"/>
      <c r="K1617" s="60"/>
      <c r="L1617" s="62"/>
    </row>
    <row r="1618" spans="1:12" s="41" customFormat="1">
      <c r="A1618" s="66"/>
      <c r="B1618" s="64" t="str">
        <f>(IF(AND(ISBLANK(A1618)),"",VLOOKUP($A1618,Student_Registration!$B$5:$H$2000,2,0)))</f>
        <v/>
      </c>
      <c r="C1618" s="63" t="str">
        <f>IF(AND(ISBLANK(A1618)),"",VLOOKUP($A1618,Student_Registration!$B$5:$H$2000,3,0))</f>
        <v/>
      </c>
      <c r="D1618" s="65" t="str">
        <f>IF(AND(ISBLANK(A1618)),"",VLOOKUP($A1618,Student_Registration!$B$5:$H$2000,6,0))</f>
        <v/>
      </c>
      <c r="E1618" s="57" t="str">
        <f>IF(AND(ISBLANK(A1618)),"",VLOOKUP($A1618,Student_Registration!$B$5:$H$2000,4,0))</f>
        <v/>
      </c>
      <c r="F1618" s="63" t="str">
        <f>IF(AND(ISBLANK(A1618)),"",VLOOKUP($A1618,Student_Registration!$B$5:$H$2000,7,0))</f>
        <v/>
      </c>
      <c r="G1618" s="63" t="str">
        <f>IF(AND(ISBLANK(A1618)),"",VLOOKUP(A1618,Student_Registration!$B$5:$H$2000,7,0)-SUMIF($A$5:A1618,A1618,$H$5:$H$5))</f>
        <v/>
      </c>
      <c r="H1618" s="60"/>
      <c r="I1618" s="60"/>
      <c r="J1618" s="60"/>
      <c r="K1618" s="60"/>
      <c r="L1618" s="62"/>
    </row>
    <row r="1619" spans="1:12" s="41" customFormat="1">
      <c r="A1619" s="66"/>
      <c r="B1619" s="64" t="str">
        <f>(IF(AND(ISBLANK(A1619)),"",VLOOKUP($A1619,Student_Registration!$B$5:$H$2000,2,0)))</f>
        <v/>
      </c>
      <c r="C1619" s="63" t="str">
        <f>IF(AND(ISBLANK(A1619)),"",VLOOKUP($A1619,Student_Registration!$B$5:$H$2000,3,0))</f>
        <v/>
      </c>
      <c r="D1619" s="65" t="str">
        <f>IF(AND(ISBLANK(A1619)),"",VLOOKUP($A1619,Student_Registration!$B$5:$H$2000,6,0))</f>
        <v/>
      </c>
      <c r="E1619" s="57" t="str">
        <f>IF(AND(ISBLANK(A1619)),"",VLOOKUP($A1619,Student_Registration!$B$5:$H$2000,4,0))</f>
        <v/>
      </c>
      <c r="F1619" s="63" t="str">
        <f>IF(AND(ISBLANK(A1619)),"",VLOOKUP($A1619,Student_Registration!$B$5:$H$2000,7,0))</f>
        <v/>
      </c>
      <c r="G1619" s="63" t="str">
        <f>IF(AND(ISBLANK(A1619)),"",VLOOKUP(A1619,Student_Registration!$B$5:$H$2000,7,0)-SUMIF($A$5:A1619,A1619,$H$5:$H$5))</f>
        <v/>
      </c>
      <c r="H1619" s="60"/>
      <c r="I1619" s="60"/>
      <c r="J1619" s="60"/>
      <c r="K1619" s="60"/>
      <c r="L1619" s="62"/>
    </row>
    <row r="1620" spans="1:12" s="41" customFormat="1">
      <c r="A1620" s="66"/>
      <c r="B1620" s="64" t="str">
        <f>(IF(AND(ISBLANK(A1620)),"",VLOOKUP($A1620,Student_Registration!$B$5:$H$2000,2,0)))</f>
        <v/>
      </c>
      <c r="C1620" s="63" t="str">
        <f>IF(AND(ISBLANK(A1620)),"",VLOOKUP($A1620,Student_Registration!$B$5:$H$2000,3,0))</f>
        <v/>
      </c>
      <c r="D1620" s="65" t="str">
        <f>IF(AND(ISBLANK(A1620)),"",VLOOKUP($A1620,Student_Registration!$B$5:$H$2000,6,0))</f>
        <v/>
      </c>
      <c r="E1620" s="57" t="str">
        <f>IF(AND(ISBLANK(A1620)),"",VLOOKUP($A1620,Student_Registration!$B$5:$H$2000,4,0))</f>
        <v/>
      </c>
      <c r="F1620" s="63" t="str">
        <f>IF(AND(ISBLANK(A1620)),"",VLOOKUP($A1620,Student_Registration!$B$5:$H$2000,7,0))</f>
        <v/>
      </c>
      <c r="G1620" s="63" t="str">
        <f>IF(AND(ISBLANK(A1620)),"",VLOOKUP(A1620,Student_Registration!$B$5:$H$2000,7,0)-SUMIF($A$5:A1620,A1620,$H$5:$H$5))</f>
        <v/>
      </c>
      <c r="H1620" s="60"/>
      <c r="I1620" s="60"/>
      <c r="J1620" s="60"/>
      <c r="K1620" s="60"/>
      <c r="L1620" s="62"/>
    </row>
    <row r="1621" spans="1:12" s="41" customFormat="1">
      <c r="A1621" s="66"/>
      <c r="B1621" s="64" t="str">
        <f>(IF(AND(ISBLANK(A1621)),"",VLOOKUP($A1621,Student_Registration!$B$5:$H$2000,2,0)))</f>
        <v/>
      </c>
      <c r="C1621" s="63" t="str">
        <f>IF(AND(ISBLANK(A1621)),"",VLOOKUP($A1621,Student_Registration!$B$5:$H$2000,3,0))</f>
        <v/>
      </c>
      <c r="D1621" s="65" t="str">
        <f>IF(AND(ISBLANK(A1621)),"",VLOOKUP($A1621,Student_Registration!$B$5:$H$2000,6,0))</f>
        <v/>
      </c>
      <c r="E1621" s="57" t="str">
        <f>IF(AND(ISBLANK(A1621)),"",VLOOKUP($A1621,Student_Registration!$B$5:$H$2000,4,0))</f>
        <v/>
      </c>
      <c r="F1621" s="63" t="str">
        <f>IF(AND(ISBLANK(A1621)),"",VLOOKUP($A1621,Student_Registration!$B$5:$H$2000,7,0))</f>
        <v/>
      </c>
      <c r="G1621" s="63" t="str">
        <f>IF(AND(ISBLANK(A1621)),"",VLOOKUP(A1621,Student_Registration!$B$5:$H$2000,7,0)-SUMIF($A$5:A1621,A1621,$H$5:$H$5))</f>
        <v/>
      </c>
      <c r="H1621" s="60"/>
      <c r="I1621" s="60"/>
      <c r="J1621" s="60"/>
      <c r="K1621" s="60"/>
      <c r="L1621" s="62"/>
    </row>
    <row r="1622" spans="1:12" s="41" customFormat="1">
      <c r="A1622" s="66"/>
      <c r="B1622" s="64" t="str">
        <f>(IF(AND(ISBLANK(A1622)),"",VLOOKUP($A1622,Student_Registration!$B$5:$H$2000,2,0)))</f>
        <v/>
      </c>
      <c r="C1622" s="63" t="str">
        <f>IF(AND(ISBLANK(A1622)),"",VLOOKUP($A1622,Student_Registration!$B$5:$H$2000,3,0))</f>
        <v/>
      </c>
      <c r="D1622" s="65" t="str">
        <f>IF(AND(ISBLANK(A1622)),"",VLOOKUP($A1622,Student_Registration!$B$5:$H$2000,6,0))</f>
        <v/>
      </c>
      <c r="E1622" s="57" t="str">
        <f>IF(AND(ISBLANK(A1622)),"",VLOOKUP($A1622,Student_Registration!$B$5:$H$2000,4,0))</f>
        <v/>
      </c>
      <c r="F1622" s="63" t="str">
        <f>IF(AND(ISBLANK(A1622)),"",VLOOKUP($A1622,Student_Registration!$B$5:$H$2000,7,0))</f>
        <v/>
      </c>
      <c r="G1622" s="63" t="str">
        <f>IF(AND(ISBLANK(A1622)),"",VLOOKUP(A1622,Student_Registration!$B$5:$H$2000,7,0)-SUMIF($A$5:A1622,A1622,$H$5:$H$5))</f>
        <v/>
      </c>
      <c r="H1622" s="60"/>
      <c r="I1622" s="60"/>
      <c r="J1622" s="60"/>
      <c r="K1622" s="60"/>
      <c r="L1622" s="62"/>
    </row>
    <row r="1623" spans="1:12" s="41" customFormat="1">
      <c r="A1623" s="66"/>
      <c r="B1623" s="64" t="str">
        <f>(IF(AND(ISBLANK(A1623)),"",VLOOKUP($A1623,Student_Registration!$B$5:$H$2000,2,0)))</f>
        <v/>
      </c>
      <c r="C1623" s="63" t="str">
        <f>IF(AND(ISBLANK(A1623)),"",VLOOKUP($A1623,Student_Registration!$B$5:$H$2000,3,0))</f>
        <v/>
      </c>
      <c r="D1623" s="65" t="str">
        <f>IF(AND(ISBLANK(A1623)),"",VLOOKUP($A1623,Student_Registration!$B$5:$H$2000,6,0))</f>
        <v/>
      </c>
      <c r="E1623" s="57" t="str">
        <f>IF(AND(ISBLANK(A1623)),"",VLOOKUP($A1623,Student_Registration!$B$5:$H$2000,4,0))</f>
        <v/>
      </c>
      <c r="F1623" s="63" t="str">
        <f>IF(AND(ISBLANK(A1623)),"",VLOOKUP($A1623,Student_Registration!$B$5:$H$2000,7,0))</f>
        <v/>
      </c>
      <c r="G1623" s="63" t="str">
        <f>IF(AND(ISBLANK(A1623)),"",VLOOKUP(A1623,Student_Registration!$B$5:$H$2000,7,0)-SUMIF($A$5:A1623,A1623,$H$5:$H$5))</f>
        <v/>
      </c>
      <c r="H1623" s="60"/>
      <c r="I1623" s="60"/>
      <c r="J1623" s="60"/>
      <c r="K1623" s="60"/>
      <c r="L1623" s="62"/>
    </row>
    <row r="1624" spans="1:12" s="41" customFormat="1">
      <c r="A1624" s="66"/>
      <c r="B1624" s="64" t="str">
        <f>(IF(AND(ISBLANK(A1624)),"",VLOOKUP($A1624,Student_Registration!$B$5:$H$2000,2,0)))</f>
        <v/>
      </c>
      <c r="C1624" s="63" t="str">
        <f>IF(AND(ISBLANK(A1624)),"",VLOOKUP($A1624,Student_Registration!$B$5:$H$2000,3,0))</f>
        <v/>
      </c>
      <c r="D1624" s="65" t="str">
        <f>IF(AND(ISBLANK(A1624)),"",VLOOKUP($A1624,Student_Registration!$B$5:$H$2000,6,0))</f>
        <v/>
      </c>
      <c r="E1624" s="57" t="str">
        <f>IF(AND(ISBLANK(A1624)),"",VLOOKUP($A1624,Student_Registration!$B$5:$H$2000,4,0))</f>
        <v/>
      </c>
      <c r="F1624" s="63" t="str">
        <f>IF(AND(ISBLANK(A1624)),"",VLOOKUP($A1624,Student_Registration!$B$5:$H$2000,7,0))</f>
        <v/>
      </c>
      <c r="G1624" s="63" t="str">
        <f>IF(AND(ISBLANK(A1624)),"",VLOOKUP(A1624,Student_Registration!$B$5:$H$2000,7,0)-SUMIF($A$5:A1624,A1624,$H$5:$H$5))</f>
        <v/>
      </c>
      <c r="H1624" s="60"/>
      <c r="I1624" s="60"/>
      <c r="J1624" s="60"/>
      <c r="K1624" s="60"/>
      <c r="L1624" s="62"/>
    </row>
    <row r="1625" spans="1:12" s="41" customFormat="1">
      <c r="A1625" s="66"/>
      <c r="B1625" s="64" t="str">
        <f>(IF(AND(ISBLANK(A1625)),"",VLOOKUP($A1625,Student_Registration!$B$5:$H$2000,2,0)))</f>
        <v/>
      </c>
      <c r="C1625" s="63" t="str">
        <f>IF(AND(ISBLANK(A1625)),"",VLOOKUP($A1625,Student_Registration!$B$5:$H$2000,3,0))</f>
        <v/>
      </c>
      <c r="D1625" s="65" t="str">
        <f>IF(AND(ISBLANK(A1625)),"",VLOOKUP($A1625,Student_Registration!$B$5:$H$2000,6,0))</f>
        <v/>
      </c>
      <c r="E1625" s="57" t="str">
        <f>IF(AND(ISBLANK(A1625)),"",VLOOKUP($A1625,Student_Registration!$B$5:$H$2000,4,0))</f>
        <v/>
      </c>
      <c r="F1625" s="63" t="str">
        <f>IF(AND(ISBLANK(A1625)),"",VLOOKUP($A1625,Student_Registration!$B$5:$H$2000,7,0))</f>
        <v/>
      </c>
      <c r="G1625" s="63" t="str">
        <f>IF(AND(ISBLANK(A1625)),"",VLOOKUP(A1625,Student_Registration!$B$5:$H$2000,7,0)-SUMIF($A$5:A1625,A1625,$H$5:$H$5))</f>
        <v/>
      </c>
      <c r="H1625" s="60"/>
      <c r="I1625" s="60"/>
      <c r="J1625" s="60"/>
      <c r="K1625" s="60"/>
      <c r="L1625" s="62"/>
    </row>
    <row r="1626" spans="1:12" s="41" customFormat="1">
      <c r="A1626" s="66"/>
      <c r="B1626" s="64" t="str">
        <f>(IF(AND(ISBLANK(A1626)),"",VLOOKUP($A1626,Student_Registration!$B$5:$H$2000,2,0)))</f>
        <v/>
      </c>
      <c r="C1626" s="63" t="str">
        <f>IF(AND(ISBLANK(A1626)),"",VLOOKUP($A1626,Student_Registration!$B$5:$H$2000,3,0))</f>
        <v/>
      </c>
      <c r="D1626" s="65" t="str">
        <f>IF(AND(ISBLANK(A1626)),"",VLOOKUP($A1626,Student_Registration!$B$5:$H$2000,6,0))</f>
        <v/>
      </c>
      <c r="E1626" s="57" t="str">
        <f>IF(AND(ISBLANK(A1626)),"",VLOOKUP($A1626,Student_Registration!$B$5:$H$2000,4,0))</f>
        <v/>
      </c>
      <c r="F1626" s="63" t="str">
        <f>IF(AND(ISBLANK(A1626)),"",VLOOKUP($A1626,Student_Registration!$B$5:$H$2000,7,0))</f>
        <v/>
      </c>
      <c r="G1626" s="63" t="str">
        <f>IF(AND(ISBLANK(A1626)),"",VLOOKUP(A1626,Student_Registration!$B$5:$H$2000,7,0)-SUMIF($A$5:A1626,A1626,$H$5:$H$5))</f>
        <v/>
      </c>
      <c r="H1626" s="60"/>
      <c r="I1626" s="60"/>
      <c r="J1626" s="60"/>
      <c r="K1626" s="60"/>
      <c r="L1626" s="62"/>
    </row>
    <row r="1627" spans="1:12" s="41" customFormat="1">
      <c r="A1627" s="66"/>
      <c r="B1627" s="64" t="str">
        <f>(IF(AND(ISBLANK(A1627)),"",VLOOKUP($A1627,Student_Registration!$B$5:$H$2000,2,0)))</f>
        <v/>
      </c>
      <c r="C1627" s="63" t="str">
        <f>IF(AND(ISBLANK(A1627)),"",VLOOKUP($A1627,Student_Registration!$B$5:$H$2000,3,0))</f>
        <v/>
      </c>
      <c r="D1627" s="65" t="str">
        <f>IF(AND(ISBLANK(A1627)),"",VLOOKUP($A1627,Student_Registration!$B$5:$H$2000,6,0))</f>
        <v/>
      </c>
      <c r="E1627" s="57" t="str">
        <f>IF(AND(ISBLANK(A1627)),"",VLOOKUP($A1627,Student_Registration!$B$5:$H$2000,4,0))</f>
        <v/>
      </c>
      <c r="F1627" s="63" t="str">
        <f>IF(AND(ISBLANK(A1627)),"",VLOOKUP($A1627,Student_Registration!$B$5:$H$2000,7,0))</f>
        <v/>
      </c>
      <c r="G1627" s="63" t="str">
        <f>IF(AND(ISBLANK(A1627)),"",VLOOKUP(A1627,Student_Registration!$B$5:$H$2000,7,0)-SUMIF($A$5:A1627,A1627,$H$5:$H$5))</f>
        <v/>
      </c>
      <c r="H1627" s="60"/>
      <c r="I1627" s="60"/>
      <c r="J1627" s="60"/>
      <c r="K1627" s="60"/>
      <c r="L1627" s="62"/>
    </row>
    <row r="1628" spans="1:12" s="41" customFormat="1">
      <c r="A1628" s="66"/>
      <c r="B1628" s="64" t="str">
        <f>(IF(AND(ISBLANK(A1628)),"",VLOOKUP($A1628,Student_Registration!$B$5:$H$2000,2,0)))</f>
        <v/>
      </c>
      <c r="C1628" s="63" t="str">
        <f>IF(AND(ISBLANK(A1628)),"",VLOOKUP($A1628,Student_Registration!$B$5:$H$2000,3,0))</f>
        <v/>
      </c>
      <c r="D1628" s="65" t="str">
        <f>IF(AND(ISBLANK(A1628)),"",VLOOKUP($A1628,Student_Registration!$B$5:$H$2000,6,0))</f>
        <v/>
      </c>
      <c r="E1628" s="57" t="str">
        <f>IF(AND(ISBLANK(A1628)),"",VLOOKUP($A1628,Student_Registration!$B$5:$H$2000,4,0))</f>
        <v/>
      </c>
      <c r="F1628" s="63" t="str">
        <f>IF(AND(ISBLANK(A1628)),"",VLOOKUP($A1628,Student_Registration!$B$5:$H$2000,7,0))</f>
        <v/>
      </c>
      <c r="G1628" s="63" t="str">
        <f>IF(AND(ISBLANK(A1628)),"",VLOOKUP(A1628,Student_Registration!$B$5:$H$2000,7,0)-SUMIF($A$5:A1628,A1628,$H$5:$H$5))</f>
        <v/>
      </c>
      <c r="H1628" s="60"/>
      <c r="I1628" s="60"/>
      <c r="J1628" s="60"/>
      <c r="K1628" s="60"/>
      <c r="L1628" s="62"/>
    </row>
    <row r="1629" spans="1:12" s="41" customFormat="1">
      <c r="A1629" s="66"/>
      <c r="B1629" s="64" t="str">
        <f>(IF(AND(ISBLANK(A1629)),"",VLOOKUP($A1629,Student_Registration!$B$5:$H$2000,2,0)))</f>
        <v/>
      </c>
      <c r="C1629" s="63" t="str">
        <f>IF(AND(ISBLANK(A1629)),"",VLOOKUP($A1629,Student_Registration!$B$5:$H$2000,3,0))</f>
        <v/>
      </c>
      <c r="D1629" s="65" t="str">
        <f>IF(AND(ISBLANK(A1629)),"",VLOOKUP($A1629,Student_Registration!$B$5:$H$2000,6,0))</f>
        <v/>
      </c>
      <c r="E1629" s="57" t="str">
        <f>IF(AND(ISBLANK(A1629)),"",VLOOKUP($A1629,Student_Registration!$B$5:$H$2000,4,0))</f>
        <v/>
      </c>
      <c r="F1629" s="63" t="str">
        <f>IF(AND(ISBLANK(A1629)),"",VLOOKUP($A1629,Student_Registration!$B$5:$H$2000,7,0))</f>
        <v/>
      </c>
      <c r="G1629" s="63" t="str">
        <f>IF(AND(ISBLANK(A1629)),"",VLOOKUP(A1629,Student_Registration!$B$5:$H$2000,7,0)-SUMIF($A$5:A1629,A1629,$H$5:$H$5))</f>
        <v/>
      </c>
      <c r="H1629" s="60"/>
      <c r="I1629" s="60"/>
      <c r="J1629" s="60"/>
      <c r="K1629" s="60"/>
      <c r="L1629" s="62"/>
    </row>
    <row r="1630" spans="1:12" s="41" customFormat="1">
      <c r="A1630" s="66"/>
      <c r="B1630" s="64" t="str">
        <f>(IF(AND(ISBLANK(A1630)),"",VLOOKUP($A1630,Student_Registration!$B$5:$H$2000,2,0)))</f>
        <v/>
      </c>
      <c r="C1630" s="63" t="str">
        <f>IF(AND(ISBLANK(A1630)),"",VLOOKUP($A1630,Student_Registration!$B$5:$H$2000,3,0))</f>
        <v/>
      </c>
      <c r="D1630" s="65" t="str">
        <f>IF(AND(ISBLANK(A1630)),"",VLOOKUP($A1630,Student_Registration!$B$5:$H$2000,6,0))</f>
        <v/>
      </c>
      <c r="E1630" s="57" t="str">
        <f>IF(AND(ISBLANK(A1630)),"",VLOOKUP($A1630,Student_Registration!$B$5:$H$2000,4,0))</f>
        <v/>
      </c>
      <c r="F1630" s="63" t="str">
        <f>IF(AND(ISBLANK(A1630)),"",VLOOKUP($A1630,Student_Registration!$B$5:$H$2000,7,0))</f>
        <v/>
      </c>
      <c r="G1630" s="63" t="str">
        <f>IF(AND(ISBLANK(A1630)),"",VLOOKUP(A1630,Student_Registration!$B$5:$H$2000,7,0)-SUMIF($A$5:A1630,A1630,$H$5:$H$5))</f>
        <v/>
      </c>
      <c r="H1630" s="60"/>
      <c r="I1630" s="60"/>
      <c r="J1630" s="60"/>
      <c r="K1630" s="60"/>
      <c r="L1630" s="62"/>
    </row>
    <row r="1631" spans="1:12" s="41" customFormat="1">
      <c r="A1631" s="66"/>
      <c r="B1631" s="64" t="str">
        <f>(IF(AND(ISBLANK(A1631)),"",VLOOKUP($A1631,Student_Registration!$B$5:$H$2000,2,0)))</f>
        <v/>
      </c>
      <c r="C1631" s="63" t="str">
        <f>IF(AND(ISBLANK(A1631)),"",VLOOKUP($A1631,Student_Registration!$B$5:$H$2000,3,0))</f>
        <v/>
      </c>
      <c r="D1631" s="65" t="str">
        <f>IF(AND(ISBLANK(A1631)),"",VLOOKUP($A1631,Student_Registration!$B$5:$H$2000,6,0))</f>
        <v/>
      </c>
      <c r="E1631" s="57" t="str">
        <f>IF(AND(ISBLANK(A1631)),"",VLOOKUP($A1631,Student_Registration!$B$5:$H$2000,4,0))</f>
        <v/>
      </c>
      <c r="F1631" s="63" t="str">
        <f>IF(AND(ISBLANK(A1631)),"",VLOOKUP($A1631,Student_Registration!$B$5:$H$2000,7,0))</f>
        <v/>
      </c>
      <c r="G1631" s="63" t="str">
        <f>IF(AND(ISBLANK(A1631)),"",VLOOKUP(A1631,Student_Registration!$B$5:$H$2000,7,0)-SUMIF($A$5:A1631,A1631,$H$5:$H$5))</f>
        <v/>
      </c>
      <c r="H1631" s="60"/>
      <c r="I1631" s="60"/>
      <c r="J1631" s="60"/>
      <c r="K1631" s="60"/>
      <c r="L1631" s="62"/>
    </row>
    <row r="1632" spans="1:12" s="41" customFormat="1">
      <c r="A1632" s="66"/>
      <c r="B1632" s="64" t="str">
        <f>(IF(AND(ISBLANK(A1632)),"",VLOOKUP($A1632,Student_Registration!$B$5:$H$2000,2,0)))</f>
        <v/>
      </c>
      <c r="C1632" s="63" t="str">
        <f>IF(AND(ISBLANK(A1632)),"",VLOOKUP($A1632,Student_Registration!$B$5:$H$2000,3,0))</f>
        <v/>
      </c>
      <c r="D1632" s="65" t="str">
        <f>IF(AND(ISBLANK(A1632)),"",VLOOKUP($A1632,Student_Registration!$B$5:$H$2000,6,0))</f>
        <v/>
      </c>
      <c r="E1632" s="57" t="str">
        <f>IF(AND(ISBLANK(A1632)),"",VLOOKUP($A1632,Student_Registration!$B$5:$H$2000,4,0))</f>
        <v/>
      </c>
      <c r="F1632" s="63" t="str">
        <f>IF(AND(ISBLANK(A1632)),"",VLOOKUP($A1632,Student_Registration!$B$5:$H$2000,7,0))</f>
        <v/>
      </c>
      <c r="G1632" s="63" t="str">
        <f>IF(AND(ISBLANK(A1632)),"",VLOOKUP(A1632,Student_Registration!$B$5:$H$2000,7,0)-SUMIF($A$5:A1632,A1632,$H$5:$H$5))</f>
        <v/>
      </c>
      <c r="H1632" s="60"/>
      <c r="I1632" s="60"/>
      <c r="J1632" s="60"/>
      <c r="K1632" s="60"/>
      <c r="L1632" s="62"/>
    </row>
    <row r="1633" spans="1:12" s="41" customFormat="1">
      <c r="A1633" s="66"/>
      <c r="B1633" s="64" t="str">
        <f>(IF(AND(ISBLANK(A1633)),"",VLOOKUP($A1633,Student_Registration!$B$5:$H$2000,2,0)))</f>
        <v/>
      </c>
      <c r="C1633" s="63" t="str">
        <f>IF(AND(ISBLANK(A1633)),"",VLOOKUP($A1633,Student_Registration!$B$5:$H$2000,3,0))</f>
        <v/>
      </c>
      <c r="D1633" s="65" t="str">
        <f>IF(AND(ISBLANK(A1633)),"",VLOOKUP($A1633,Student_Registration!$B$5:$H$2000,6,0))</f>
        <v/>
      </c>
      <c r="E1633" s="57" t="str">
        <f>IF(AND(ISBLANK(A1633)),"",VLOOKUP($A1633,Student_Registration!$B$5:$H$2000,4,0))</f>
        <v/>
      </c>
      <c r="F1633" s="63" t="str">
        <f>IF(AND(ISBLANK(A1633)),"",VLOOKUP($A1633,Student_Registration!$B$5:$H$2000,7,0))</f>
        <v/>
      </c>
      <c r="G1633" s="63" t="str">
        <f>IF(AND(ISBLANK(A1633)),"",VLOOKUP(A1633,Student_Registration!$B$5:$H$2000,7,0)-SUMIF($A$5:A1633,A1633,$H$5:$H$5))</f>
        <v/>
      </c>
      <c r="H1633" s="60"/>
      <c r="I1633" s="60"/>
      <c r="J1633" s="60"/>
      <c r="K1633" s="60"/>
      <c r="L1633" s="62"/>
    </row>
    <row r="1634" spans="1:12" s="41" customFormat="1">
      <c r="A1634" s="66"/>
      <c r="B1634" s="64" t="str">
        <f>(IF(AND(ISBLANK(A1634)),"",VLOOKUP($A1634,Student_Registration!$B$5:$H$2000,2,0)))</f>
        <v/>
      </c>
      <c r="C1634" s="63" t="str">
        <f>IF(AND(ISBLANK(A1634)),"",VLOOKUP($A1634,Student_Registration!$B$5:$H$2000,3,0))</f>
        <v/>
      </c>
      <c r="D1634" s="65" t="str">
        <f>IF(AND(ISBLANK(A1634)),"",VLOOKUP($A1634,Student_Registration!$B$5:$H$2000,6,0))</f>
        <v/>
      </c>
      <c r="E1634" s="57" t="str">
        <f>IF(AND(ISBLANK(A1634)),"",VLOOKUP($A1634,Student_Registration!$B$5:$H$2000,4,0))</f>
        <v/>
      </c>
      <c r="F1634" s="63" t="str">
        <f>IF(AND(ISBLANK(A1634)),"",VLOOKUP($A1634,Student_Registration!$B$5:$H$2000,7,0))</f>
        <v/>
      </c>
      <c r="G1634" s="63" t="str">
        <f>IF(AND(ISBLANK(A1634)),"",VLOOKUP(A1634,Student_Registration!$B$5:$H$2000,7,0)-SUMIF($A$5:A1634,A1634,$H$5:$H$5))</f>
        <v/>
      </c>
      <c r="H1634" s="60"/>
      <c r="I1634" s="60"/>
      <c r="J1634" s="60"/>
      <c r="K1634" s="60"/>
      <c r="L1634" s="62"/>
    </row>
    <row r="1635" spans="1:12" s="41" customFormat="1">
      <c r="A1635" s="66"/>
      <c r="B1635" s="64" t="str">
        <f>(IF(AND(ISBLANK(A1635)),"",VLOOKUP($A1635,Student_Registration!$B$5:$H$2000,2,0)))</f>
        <v/>
      </c>
      <c r="C1635" s="63" t="str">
        <f>IF(AND(ISBLANK(A1635)),"",VLOOKUP($A1635,Student_Registration!$B$5:$H$2000,3,0))</f>
        <v/>
      </c>
      <c r="D1635" s="65" t="str">
        <f>IF(AND(ISBLANK(A1635)),"",VLOOKUP($A1635,Student_Registration!$B$5:$H$2000,6,0))</f>
        <v/>
      </c>
      <c r="E1635" s="57" t="str">
        <f>IF(AND(ISBLANK(A1635)),"",VLOOKUP($A1635,Student_Registration!$B$5:$H$2000,4,0))</f>
        <v/>
      </c>
      <c r="F1635" s="63" t="str">
        <f>IF(AND(ISBLANK(A1635)),"",VLOOKUP($A1635,Student_Registration!$B$5:$H$2000,7,0))</f>
        <v/>
      </c>
      <c r="G1635" s="63" t="str">
        <f>IF(AND(ISBLANK(A1635)),"",VLOOKUP(A1635,Student_Registration!$B$5:$H$2000,7,0)-SUMIF($A$5:A1635,A1635,$H$5:$H$5))</f>
        <v/>
      </c>
      <c r="H1635" s="60"/>
      <c r="I1635" s="60"/>
      <c r="J1635" s="60"/>
      <c r="K1635" s="60"/>
      <c r="L1635" s="62"/>
    </row>
    <row r="1636" spans="1:12" s="41" customFormat="1">
      <c r="A1636" s="66"/>
      <c r="B1636" s="64" t="str">
        <f>(IF(AND(ISBLANK(A1636)),"",VLOOKUP($A1636,Student_Registration!$B$5:$H$2000,2,0)))</f>
        <v/>
      </c>
      <c r="C1636" s="63" t="str">
        <f>IF(AND(ISBLANK(A1636)),"",VLOOKUP($A1636,Student_Registration!$B$5:$H$2000,3,0))</f>
        <v/>
      </c>
      <c r="D1636" s="65" t="str">
        <f>IF(AND(ISBLANK(A1636)),"",VLOOKUP($A1636,Student_Registration!$B$5:$H$2000,6,0))</f>
        <v/>
      </c>
      <c r="E1636" s="57" t="str">
        <f>IF(AND(ISBLANK(A1636)),"",VLOOKUP($A1636,Student_Registration!$B$5:$H$2000,4,0))</f>
        <v/>
      </c>
      <c r="F1636" s="63" t="str">
        <f>IF(AND(ISBLANK(A1636)),"",VLOOKUP($A1636,Student_Registration!$B$5:$H$2000,7,0))</f>
        <v/>
      </c>
      <c r="G1636" s="63" t="str">
        <f>IF(AND(ISBLANK(A1636)),"",VLOOKUP(A1636,Student_Registration!$B$5:$H$2000,7,0)-SUMIF($A$5:A1636,A1636,$H$5:$H$5))</f>
        <v/>
      </c>
      <c r="H1636" s="60"/>
      <c r="I1636" s="60"/>
      <c r="J1636" s="60"/>
      <c r="K1636" s="60"/>
      <c r="L1636" s="62"/>
    </row>
    <row r="1637" spans="1:12" s="41" customFormat="1">
      <c r="A1637" s="66"/>
      <c r="B1637" s="64" t="str">
        <f>(IF(AND(ISBLANK(A1637)),"",VLOOKUP($A1637,Student_Registration!$B$5:$H$2000,2,0)))</f>
        <v/>
      </c>
      <c r="C1637" s="63" t="str">
        <f>IF(AND(ISBLANK(A1637)),"",VLOOKUP($A1637,Student_Registration!$B$5:$H$2000,3,0))</f>
        <v/>
      </c>
      <c r="D1637" s="65" t="str">
        <f>IF(AND(ISBLANK(A1637)),"",VLOOKUP($A1637,Student_Registration!$B$5:$H$2000,6,0))</f>
        <v/>
      </c>
      <c r="E1637" s="57" t="str">
        <f>IF(AND(ISBLANK(A1637)),"",VLOOKUP($A1637,Student_Registration!$B$5:$H$2000,4,0))</f>
        <v/>
      </c>
      <c r="F1637" s="63" t="str">
        <f>IF(AND(ISBLANK(A1637)),"",VLOOKUP($A1637,Student_Registration!$B$5:$H$2000,7,0))</f>
        <v/>
      </c>
      <c r="G1637" s="63" t="str">
        <f>IF(AND(ISBLANK(A1637)),"",VLOOKUP(A1637,Student_Registration!$B$5:$H$2000,7,0)-SUMIF($A$5:A1637,A1637,$H$5:$H$5))</f>
        <v/>
      </c>
      <c r="H1637" s="60"/>
      <c r="I1637" s="60"/>
      <c r="J1637" s="60"/>
      <c r="K1637" s="60"/>
      <c r="L1637" s="62"/>
    </row>
    <row r="1638" spans="1:12" s="41" customFormat="1">
      <c r="A1638" s="66"/>
      <c r="B1638" s="64" t="str">
        <f>(IF(AND(ISBLANK(A1638)),"",VLOOKUP($A1638,Student_Registration!$B$5:$H$2000,2,0)))</f>
        <v/>
      </c>
      <c r="C1638" s="63" t="str">
        <f>IF(AND(ISBLANK(A1638)),"",VLOOKUP($A1638,Student_Registration!$B$5:$H$2000,3,0))</f>
        <v/>
      </c>
      <c r="D1638" s="65" t="str">
        <f>IF(AND(ISBLANK(A1638)),"",VLOOKUP($A1638,Student_Registration!$B$5:$H$2000,6,0))</f>
        <v/>
      </c>
      <c r="E1638" s="57" t="str">
        <f>IF(AND(ISBLANK(A1638)),"",VLOOKUP($A1638,Student_Registration!$B$5:$H$2000,4,0))</f>
        <v/>
      </c>
      <c r="F1638" s="63" t="str">
        <f>IF(AND(ISBLANK(A1638)),"",VLOOKUP($A1638,Student_Registration!$B$5:$H$2000,7,0))</f>
        <v/>
      </c>
      <c r="G1638" s="63" t="str">
        <f>IF(AND(ISBLANK(A1638)),"",VLOOKUP(A1638,Student_Registration!$B$5:$H$2000,7,0)-SUMIF($A$5:A1638,A1638,$H$5:$H$5))</f>
        <v/>
      </c>
      <c r="H1638" s="60"/>
      <c r="I1638" s="60"/>
      <c r="J1638" s="60"/>
      <c r="K1638" s="60"/>
      <c r="L1638" s="62"/>
    </row>
    <row r="1639" spans="1:12" s="41" customFormat="1">
      <c r="A1639" s="66"/>
      <c r="B1639" s="64" t="str">
        <f>(IF(AND(ISBLANK(A1639)),"",VLOOKUP($A1639,Student_Registration!$B$5:$H$2000,2,0)))</f>
        <v/>
      </c>
      <c r="C1639" s="63" t="str">
        <f>IF(AND(ISBLANK(A1639)),"",VLOOKUP($A1639,Student_Registration!$B$5:$H$2000,3,0))</f>
        <v/>
      </c>
      <c r="D1639" s="65" t="str">
        <f>IF(AND(ISBLANK(A1639)),"",VLOOKUP($A1639,Student_Registration!$B$5:$H$2000,6,0))</f>
        <v/>
      </c>
      <c r="E1639" s="57" t="str">
        <f>IF(AND(ISBLANK(A1639)),"",VLOOKUP($A1639,Student_Registration!$B$5:$H$2000,4,0))</f>
        <v/>
      </c>
      <c r="F1639" s="63" t="str">
        <f>IF(AND(ISBLANK(A1639)),"",VLOOKUP($A1639,Student_Registration!$B$5:$H$2000,7,0))</f>
        <v/>
      </c>
      <c r="G1639" s="63" t="str">
        <f>IF(AND(ISBLANK(A1639)),"",VLOOKUP(A1639,Student_Registration!$B$5:$H$2000,7,0)-SUMIF($A$5:A1639,A1639,$H$5:$H$5))</f>
        <v/>
      </c>
      <c r="H1639" s="60"/>
      <c r="I1639" s="60"/>
      <c r="J1639" s="60"/>
      <c r="K1639" s="60"/>
      <c r="L1639" s="62"/>
    </row>
    <row r="1640" spans="1:12" s="41" customFormat="1">
      <c r="A1640" s="66"/>
      <c r="B1640" s="64" t="str">
        <f>(IF(AND(ISBLANK(A1640)),"",VLOOKUP($A1640,Student_Registration!$B$5:$H$2000,2,0)))</f>
        <v/>
      </c>
      <c r="C1640" s="63" t="str">
        <f>IF(AND(ISBLANK(A1640)),"",VLOOKUP($A1640,Student_Registration!$B$5:$H$2000,3,0))</f>
        <v/>
      </c>
      <c r="D1640" s="65" t="str">
        <f>IF(AND(ISBLANK(A1640)),"",VLOOKUP($A1640,Student_Registration!$B$5:$H$2000,6,0))</f>
        <v/>
      </c>
      <c r="E1640" s="57" t="str">
        <f>IF(AND(ISBLANK(A1640)),"",VLOOKUP($A1640,Student_Registration!$B$5:$H$2000,4,0))</f>
        <v/>
      </c>
      <c r="F1640" s="63" t="str">
        <f>IF(AND(ISBLANK(A1640)),"",VLOOKUP($A1640,Student_Registration!$B$5:$H$2000,7,0))</f>
        <v/>
      </c>
      <c r="G1640" s="63" t="str">
        <f>IF(AND(ISBLANK(A1640)),"",VLOOKUP(A1640,Student_Registration!$B$5:$H$2000,7,0)-SUMIF($A$5:A1640,A1640,$H$5:$H$5))</f>
        <v/>
      </c>
      <c r="H1640" s="60"/>
      <c r="I1640" s="60"/>
      <c r="J1640" s="60"/>
      <c r="K1640" s="60"/>
      <c r="L1640" s="62"/>
    </row>
    <row r="1641" spans="1:12" s="41" customFormat="1">
      <c r="A1641" s="66"/>
      <c r="B1641" s="64" t="str">
        <f>(IF(AND(ISBLANK(A1641)),"",VLOOKUP($A1641,Student_Registration!$B$5:$H$2000,2,0)))</f>
        <v/>
      </c>
      <c r="C1641" s="63" t="str">
        <f>IF(AND(ISBLANK(A1641)),"",VLOOKUP($A1641,Student_Registration!$B$5:$H$2000,3,0))</f>
        <v/>
      </c>
      <c r="D1641" s="65" t="str">
        <f>IF(AND(ISBLANK(A1641)),"",VLOOKUP($A1641,Student_Registration!$B$5:$H$2000,6,0))</f>
        <v/>
      </c>
      <c r="E1641" s="57" t="str">
        <f>IF(AND(ISBLANK(A1641)),"",VLOOKUP($A1641,Student_Registration!$B$5:$H$2000,4,0))</f>
        <v/>
      </c>
      <c r="F1641" s="63" t="str">
        <f>IF(AND(ISBLANK(A1641)),"",VLOOKUP($A1641,Student_Registration!$B$5:$H$2000,7,0))</f>
        <v/>
      </c>
      <c r="G1641" s="63" t="str">
        <f>IF(AND(ISBLANK(A1641)),"",VLOOKUP(A1641,Student_Registration!$B$5:$H$2000,7,0)-SUMIF($A$5:A1641,A1641,$H$5:$H$5))</f>
        <v/>
      </c>
      <c r="H1641" s="60"/>
      <c r="I1641" s="60"/>
      <c r="J1641" s="60"/>
      <c r="K1641" s="60"/>
      <c r="L1641" s="62"/>
    </row>
    <row r="1642" spans="1:12" s="41" customFormat="1">
      <c r="A1642" s="66"/>
      <c r="B1642" s="64" t="str">
        <f>(IF(AND(ISBLANK(A1642)),"",VLOOKUP($A1642,Student_Registration!$B$5:$H$2000,2,0)))</f>
        <v/>
      </c>
      <c r="C1642" s="63" t="str">
        <f>IF(AND(ISBLANK(A1642)),"",VLOOKUP($A1642,Student_Registration!$B$5:$H$2000,3,0))</f>
        <v/>
      </c>
      <c r="D1642" s="65" t="str">
        <f>IF(AND(ISBLANK(A1642)),"",VLOOKUP($A1642,Student_Registration!$B$5:$H$2000,6,0))</f>
        <v/>
      </c>
      <c r="E1642" s="57" t="str">
        <f>IF(AND(ISBLANK(A1642)),"",VLOOKUP($A1642,Student_Registration!$B$5:$H$2000,4,0))</f>
        <v/>
      </c>
      <c r="F1642" s="63" t="str">
        <f>IF(AND(ISBLANK(A1642)),"",VLOOKUP($A1642,Student_Registration!$B$5:$H$2000,7,0))</f>
        <v/>
      </c>
      <c r="G1642" s="63" t="str">
        <f>IF(AND(ISBLANK(A1642)),"",VLOOKUP(A1642,Student_Registration!$B$5:$H$2000,7,0)-SUMIF($A$5:A1642,A1642,$H$5:$H$5))</f>
        <v/>
      </c>
      <c r="H1642" s="60"/>
      <c r="I1642" s="60"/>
      <c r="J1642" s="60"/>
      <c r="K1642" s="60"/>
      <c r="L1642" s="62"/>
    </row>
    <row r="1643" spans="1:12" s="41" customFormat="1">
      <c r="A1643" s="66"/>
      <c r="B1643" s="64" t="str">
        <f>(IF(AND(ISBLANK(A1643)),"",VLOOKUP($A1643,Student_Registration!$B$5:$H$2000,2,0)))</f>
        <v/>
      </c>
      <c r="C1643" s="63" t="str">
        <f>IF(AND(ISBLANK(A1643)),"",VLOOKUP($A1643,Student_Registration!$B$5:$H$2000,3,0))</f>
        <v/>
      </c>
      <c r="D1643" s="65" t="str">
        <f>IF(AND(ISBLANK(A1643)),"",VLOOKUP($A1643,Student_Registration!$B$5:$H$2000,6,0))</f>
        <v/>
      </c>
      <c r="E1643" s="57" t="str">
        <f>IF(AND(ISBLANK(A1643)),"",VLOOKUP($A1643,Student_Registration!$B$5:$H$2000,4,0))</f>
        <v/>
      </c>
      <c r="F1643" s="63" t="str">
        <f>IF(AND(ISBLANK(A1643)),"",VLOOKUP($A1643,Student_Registration!$B$5:$H$2000,7,0))</f>
        <v/>
      </c>
      <c r="G1643" s="63" t="str">
        <f>IF(AND(ISBLANK(A1643)),"",VLOOKUP(A1643,Student_Registration!$B$5:$H$2000,7,0)-SUMIF($A$5:A1643,A1643,$H$5:$H$5))</f>
        <v/>
      </c>
      <c r="H1643" s="60"/>
      <c r="I1643" s="60"/>
      <c r="J1643" s="60"/>
      <c r="K1643" s="60"/>
      <c r="L1643" s="62"/>
    </row>
    <row r="1644" spans="1:12" s="41" customFormat="1">
      <c r="A1644" s="66"/>
      <c r="B1644" s="64" t="str">
        <f>(IF(AND(ISBLANK(A1644)),"",VLOOKUP($A1644,Student_Registration!$B$5:$H$2000,2,0)))</f>
        <v/>
      </c>
      <c r="C1644" s="63" t="str">
        <f>IF(AND(ISBLANK(A1644)),"",VLOOKUP($A1644,Student_Registration!$B$5:$H$2000,3,0))</f>
        <v/>
      </c>
      <c r="D1644" s="65" t="str">
        <f>IF(AND(ISBLANK(A1644)),"",VLOOKUP($A1644,Student_Registration!$B$5:$H$2000,6,0))</f>
        <v/>
      </c>
      <c r="E1644" s="57" t="str">
        <f>IF(AND(ISBLANK(A1644)),"",VLOOKUP($A1644,Student_Registration!$B$5:$H$2000,4,0))</f>
        <v/>
      </c>
      <c r="F1644" s="63" t="str">
        <f>IF(AND(ISBLANK(A1644)),"",VLOOKUP($A1644,Student_Registration!$B$5:$H$2000,7,0))</f>
        <v/>
      </c>
      <c r="G1644" s="63" t="str">
        <f>IF(AND(ISBLANK(A1644)),"",VLOOKUP(A1644,Student_Registration!$B$5:$H$2000,7,0)-SUMIF($A$5:A1644,A1644,$H$5:$H$5))</f>
        <v/>
      </c>
      <c r="H1644" s="60"/>
      <c r="I1644" s="60"/>
      <c r="J1644" s="60"/>
      <c r="K1644" s="60"/>
      <c r="L1644" s="62"/>
    </row>
    <row r="1645" spans="1:12" s="41" customFormat="1">
      <c r="A1645" s="66"/>
      <c r="B1645" s="64" t="str">
        <f>(IF(AND(ISBLANK(A1645)),"",VLOOKUP($A1645,Student_Registration!$B$5:$H$2000,2,0)))</f>
        <v/>
      </c>
      <c r="C1645" s="63" t="str">
        <f>IF(AND(ISBLANK(A1645)),"",VLOOKUP($A1645,Student_Registration!$B$5:$H$2000,3,0))</f>
        <v/>
      </c>
      <c r="D1645" s="65" t="str">
        <f>IF(AND(ISBLANK(A1645)),"",VLOOKUP($A1645,Student_Registration!$B$5:$H$2000,6,0))</f>
        <v/>
      </c>
      <c r="E1645" s="57" t="str">
        <f>IF(AND(ISBLANK(A1645)),"",VLOOKUP($A1645,Student_Registration!$B$5:$H$2000,4,0))</f>
        <v/>
      </c>
      <c r="F1645" s="63" t="str">
        <f>IF(AND(ISBLANK(A1645)),"",VLOOKUP($A1645,Student_Registration!$B$5:$H$2000,7,0))</f>
        <v/>
      </c>
      <c r="G1645" s="63" t="str">
        <f>IF(AND(ISBLANK(A1645)),"",VLOOKUP(A1645,Student_Registration!$B$5:$H$2000,7,0)-SUMIF($A$5:A1645,A1645,$H$5:$H$5))</f>
        <v/>
      </c>
      <c r="H1645" s="60"/>
      <c r="I1645" s="60"/>
      <c r="J1645" s="60"/>
      <c r="K1645" s="60"/>
      <c r="L1645" s="62"/>
    </row>
    <row r="1646" spans="1:12" s="41" customFormat="1">
      <c r="A1646" s="66"/>
      <c r="B1646" s="64" t="str">
        <f>(IF(AND(ISBLANK(A1646)),"",VLOOKUP($A1646,Student_Registration!$B$5:$H$2000,2,0)))</f>
        <v/>
      </c>
      <c r="C1646" s="63" t="str">
        <f>IF(AND(ISBLANK(A1646)),"",VLOOKUP($A1646,Student_Registration!$B$5:$H$2000,3,0))</f>
        <v/>
      </c>
      <c r="D1646" s="65" t="str">
        <f>IF(AND(ISBLANK(A1646)),"",VLOOKUP($A1646,Student_Registration!$B$5:$H$2000,6,0))</f>
        <v/>
      </c>
      <c r="E1646" s="57" t="str">
        <f>IF(AND(ISBLANK(A1646)),"",VLOOKUP($A1646,Student_Registration!$B$5:$H$2000,4,0))</f>
        <v/>
      </c>
      <c r="F1646" s="63" t="str">
        <f>IF(AND(ISBLANK(A1646)),"",VLOOKUP($A1646,Student_Registration!$B$5:$H$2000,7,0))</f>
        <v/>
      </c>
      <c r="G1646" s="63" t="str">
        <f>IF(AND(ISBLANK(A1646)),"",VLOOKUP(A1646,Student_Registration!$B$5:$H$2000,7,0)-SUMIF($A$5:A1646,A1646,$H$5:$H$5))</f>
        <v/>
      </c>
      <c r="H1646" s="60"/>
      <c r="I1646" s="60"/>
      <c r="J1646" s="60"/>
      <c r="K1646" s="60"/>
      <c r="L1646" s="62"/>
    </row>
    <row r="1647" spans="1:12" s="41" customFormat="1">
      <c r="A1647" s="66"/>
      <c r="B1647" s="64" t="str">
        <f>(IF(AND(ISBLANK(A1647)),"",VLOOKUP($A1647,Student_Registration!$B$5:$H$2000,2,0)))</f>
        <v/>
      </c>
      <c r="C1647" s="63" t="str">
        <f>IF(AND(ISBLANK(A1647)),"",VLOOKUP($A1647,Student_Registration!$B$5:$H$2000,3,0))</f>
        <v/>
      </c>
      <c r="D1647" s="65" t="str">
        <f>IF(AND(ISBLANK(A1647)),"",VLOOKUP($A1647,Student_Registration!$B$5:$H$2000,6,0))</f>
        <v/>
      </c>
      <c r="E1647" s="57" t="str">
        <f>IF(AND(ISBLANK(A1647)),"",VLOOKUP($A1647,Student_Registration!$B$5:$H$2000,4,0))</f>
        <v/>
      </c>
      <c r="F1647" s="63" t="str">
        <f>IF(AND(ISBLANK(A1647)),"",VLOOKUP($A1647,Student_Registration!$B$5:$H$2000,7,0))</f>
        <v/>
      </c>
      <c r="G1647" s="63" t="str">
        <f>IF(AND(ISBLANK(A1647)),"",VLOOKUP(A1647,Student_Registration!$B$5:$H$2000,7,0)-SUMIF($A$5:A1647,A1647,$H$5:$H$5))</f>
        <v/>
      </c>
      <c r="H1647" s="60"/>
      <c r="I1647" s="60"/>
      <c r="J1647" s="60"/>
      <c r="K1647" s="60"/>
      <c r="L1647" s="62"/>
    </row>
    <row r="1648" spans="1:12" s="41" customFormat="1">
      <c r="A1648" s="66"/>
      <c r="B1648" s="64" t="str">
        <f>(IF(AND(ISBLANK(A1648)),"",VLOOKUP($A1648,Student_Registration!$B$5:$H$2000,2,0)))</f>
        <v/>
      </c>
      <c r="C1648" s="63" t="str">
        <f>IF(AND(ISBLANK(A1648)),"",VLOOKUP($A1648,Student_Registration!$B$5:$H$2000,3,0))</f>
        <v/>
      </c>
      <c r="D1648" s="65" t="str">
        <f>IF(AND(ISBLANK(A1648)),"",VLOOKUP($A1648,Student_Registration!$B$5:$H$2000,6,0))</f>
        <v/>
      </c>
      <c r="E1648" s="57" t="str">
        <f>IF(AND(ISBLANK(A1648)),"",VLOOKUP($A1648,Student_Registration!$B$5:$H$2000,4,0))</f>
        <v/>
      </c>
      <c r="F1648" s="63" t="str">
        <f>IF(AND(ISBLANK(A1648)),"",VLOOKUP($A1648,Student_Registration!$B$5:$H$2000,7,0))</f>
        <v/>
      </c>
      <c r="G1648" s="63" t="str">
        <f>IF(AND(ISBLANK(A1648)),"",VLOOKUP(A1648,Student_Registration!$B$5:$H$2000,7,0)-SUMIF($A$5:A1648,A1648,$H$5:$H$5))</f>
        <v/>
      </c>
      <c r="H1648" s="60"/>
      <c r="I1648" s="60"/>
      <c r="J1648" s="60"/>
      <c r="K1648" s="60"/>
      <c r="L1648" s="62"/>
    </row>
    <row r="1649" spans="1:12" s="41" customFormat="1">
      <c r="A1649" s="66"/>
      <c r="B1649" s="64" t="str">
        <f>(IF(AND(ISBLANK(A1649)),"",VLOOKUP($A1649,Student_Registration!$B$5:$H$2000,2,0)))</f>
        <v/>
      </c>
      <c r="C1649" s="63" t="str">
        <f>IF(AND(ISBLANK(A1649)),"",VLOOKUP($A1649,Student_Registration!$B$5:$H$2000,3,0))</f>
        <v/>
      </c>
      <c r="D1649" s="65" t="str">
        <f>IF(AND(ISBLANK(A1649)),"",VLOOKUP($A1649,Student_Registration!$B$5:$H$2000,6,0))</f>
        <v/>
      </c>
      <c r="E1649" s="57" t="str">
        <f>IF(AND(ISBLANK(A1649)),"",VLOOKUP($A1649,Student_Registration!$B$5:$H$2000,4,0))</f>
        <v/>
      </c>
      <c r="F1649" s="63" t="str">
        <f>IF(AND(ISBLANK(A1649)),"",VLOOKUP($A1649,Student_Registration!$B$5:$H$2000,7,0))</f>
        <v/>
      </c>
      <c r="G1649" s="63" t="str">
        <f>IF(AND(ISBLANK(A1649)),"",VLOOKUP(A1649,Student_Registration!$B$5:$H$2000,7,0)-SUMIF($A$5:A1649,A1649,$H$5:$H$5))</f>
        <v/>
      </c>
      <c r="H1649" s="60"/>
      <c r="I1649" s="60"/>
      <c r="J1649" s="60"/>
      <c r="K1649" s="60"/>
      <c r="L1649" s="62"/>
    </row>
    <row r="1650" spans="1:12" s="41" customFormat="1">
      <c r="A1650" s="66"/>
      <c r="B1650" s="64" t="str">
        <f>(IF(AND(ISBLANK(A1650)),"",VLOOKUP($A1650,Student_Registration!$B$5:$H$2000,2,0)))</f>
        <v/>
      </c>
      <c r="C1650" s="63" t="str">
        <f>IF(AND(ISBLANK(A1650)),"",VLOOKUP($A1650,Student_Registration!$B$5:$H$2000,3,0))</f>
        <v/>
      </c>
      <c r="D1650" s="65" t="str">
        <f>IF(AND(ISBLANK(A1650)),"",VLOOKUP($A1650,Student_Registration!$B$5:$H$2000,6,0))</f>
        <v/>
      </c>
      <c r="E1650" s="57" t="str">
        <f>IF(AND(ISBLANK(A1650)),"",VLOOKUP($A1650,Student_Registration!$B$5:$H$2000,4,0))</f>
        <v/>
      </c>
      <c r="F1650" s="63" t="str">
        <f>IF(AND(ISBLANK(A1650)),"",VLOOKUP($A1650,Student_Registration!$B$5:$H$2000,7,0))</f>
        <v/>
      </c>
      <c r="G1650" s="63" t="str">
        <f>IF(AND(ISBLANK(A1650)),"",VLOOKUP(A1650,Student_Registration!$B$5:$H$2000,7,0)-SUMIF($A$5:A1650,A1650,$H$5:$H$5))</f>
        <v/>
      </c>
      <c r="H1650" s="60"/>
      <c r="I1650" s="60"/>
      <c r="J1650" s="60"/>
      <c r="K1650" s="60"/>
      <c r="L1650" s="62"/>
    </row>
    <row r="1651" spans="1:12" s="41" customFormat="1">
      <c r="A1651" s="66"/>
      <c r="B1651" s="64" t="str">
        <f>(IF(AND(ISBLANK(A1651)),"",VLOOKUP($A1651,Student_Registration!$B$5:$H$2000,2,0)))</f>
        <v/>
      </c>
      <c r="C1651" s="63" t="str">
        <f>IF(AND(ISBLANK(A1651)),"",VLOOKUP($A1651,Student_Registration!$B$5:$H$2000,3,0))</f>
        <v/>
      </c>
      <c r="D1651" s="65" t="str">
        <f>IF(AND(ISBLANK(A1651)),"",VLOOKUP($A1651,Student_Registration!$B$5:$H$2000,6,0))</f>
        <v/>
      </c>
      <c r="E1651" s="57" t="str">
        <f>IF(AND(ISBLANK(A1651)),"",VLOOKUP($A1651,Student_Registration!$B$5:$H$2000,4,0))</f>
        <v/>
      </c>
      <c r="F1651" s="63" t="str">
        <f>IF(AND(ISBLANK(A1651)),"",VLOOKUP($A1651,Student_Registration!$B$5:$H$2000,7,0))</f>
        <v/>
      </c>
      <c r="G1651" s="63" t="str">
        <f>IF(AND(ISBLANK(A1651)),"",VLOOKUP(A1651,Student_Registration!$B$5:$H$2000,7,0)-SUMIF($A$5:A1651,A1651,$H$5:$H$5))</f>
        <v/>
      </c>
      <c r="H1651" s="60"/>
      <c r="I1651" s="60"/>
      <c r="J1651" s="60"/>
      <c r="K1651" s="60"/>
      <c r="L1651" s="62"/>
    </row>
    <row r="1652" spans="1:12" s="41" customFormat="1">
      <c r="A1652" s="66"/>
      <c r="B1652" s="64" t="str">
        <f>(IF(AND(ISBLANK(A1652)),"",VLOOKUP($A1652,Student_Registration!$B$5:$H$2000,2,0)))</f>
        <v/>
      </c>
      <c r="C1652" s="63" t="str">
        <f>IF(AND(ISBLANK(A1652)),"",VLOOKUP($A1652,Student_Registration!$B$5:$H$2000,3,0))</f>
        <v/>
      </c>
      <c r="D1652" s="65" t="str">
        <f>IF(AND(ISBLANK(A1652)),"",VLOOKUP($A1652,Student_Registration!$B$5:$H$2000,6,0))</f>
        <v/>
      </c>
      <c r="E1652" s="57" t="str">
        <f>IF(AND(ISBLANK(A1652)),"",VLOOKUP($A1652,Student_Registration!$B$5:$H$2000,4,0))</f>
        <v/>
      </c>
      <c r="F1652" s="63" t="str">
        <f>IF(AND(ISBLANK(A1652)),"",VLOOKUP($A1652,Student_Registration!$B$5:$H$2000,7,0))</f>
        <v/>
      </c>
      <c r="G1652" s="63" t="str">
        <f>IF(AND(ISBLANK(A1652)),"",VLOOKUP(A1652,Student_Registration!$B$5:$H$2000,7,0)-SUMIF($A$5:A1652,A1652,$H$5:$H$5))</f>
        <v/>
      </c>
      <c r="H1652" s="60"/>
      <c r="I1652" s="60"/>
      <c r="J1652" s="60"/>
      <c r="K1652" s="60"/>
      <c r="L1652" s="62"/>
    </row>
    <row r="1653" spans="1:12" s="41" customFormat="1">
      <c r="A1653" s="66"/>
      <c r="B1653" s="64" t="str">
        <f>(IF(AND(ISBLANK(A1653)),"",VLOOKUP($A1653,Student_Registration!$B$5:$H$2000,2,0)))</f>
        <v/>
      </c>
      <c r="C1653" s="63" t="str">
        <f>IF(AND(ISBLANK(A1653)),"",VLOOKUP($A1653,Student_Registration!$B$5:$H$2000,3,0))</f>
        <v/>
      </c>
      <c r="D1653" s="65" t="str">
        <f>IF(AND(ISBLANK(A1653)),"",VLOOKUP($A1653,Student_Registration!$B$5:$H$2000,6,0))</f>
        <v/>
      </c>
      <c r="E1653" s="57" t="str">
        <f>IF(AND(ISBLANK(A1653)),"",VLOOKUP($A1653,Student_Registration!$B$5:$H$2000,4,0))</f>
        <v/>
      </c>
      <c r="F1653" s="63" t="str">
        <f>IF(AND(ISBLANK(A1653)),"",VLOOKUP($A1653,Student_Registration!$B$5:$H$2000,7,0))</f>
        <v/>
      </c>
      <c r="G1653" s="63" t="str">
        <f>IF(AND(ISBLANK(A1653)),"",VLOOKUP(A1653,Student_Registration!$B$5:$H$2000,7,0)-SUMIF($A$5:A1653,A1653,$H$5:$H$5))</f>
        <v/>
      </c>
      <c r="H1653" s="60"/>
      <c r="I1653" s="60"/>
      <c r="J1653" s="60"/>
      <c r="K1653" s="60"/>
      <c r="L1653" s="62"/>
    </row>
    <row r="1654" spans="1:12" s="41" customFormat="1">
      <c r="A1654" s="66"/>
      <c r="B1654" s="64" t="str">
        <f>(IF(AND(ISBLANK(A1654)),"",VLOOKUP($A1654,Student_Registration!$B$5:$H$2000,2,0)))</f>
        <v/>
      </c>
      <c r="C1654" s="63" t="str">
        <f>IF(AND(ISBLANK(A1654)),"",VLOOKUP($A1654,Student_Registration!$B$5:$H$2000,3,0))</f>
        <v/>
      </c>
      <c r="D1654" s="65" t="str">
        <f>IF(AND(ISBLANK(A1654)),"",VLOOKUP($A1654,Student_Registration!$B$5:$H$2000,6,0))</f>
        <v/>
      </c>
      <c r="E1654" s="57" t="str">
        <f>IF(AND(ISBLANK(A1654)),"",VLOOKUP($A1654,Student_Registration!$B$5:$H$2000,4,0))</f>
        <v/>
      </c>
      <c r="F1654" s="63" t="str">
        <f>IF(AND(ISBLANK(A1654)),"",VLOOKUP($A1654,Student_Registration!$B$5:$H$2000,7,0))</f>
        <v/>
      </c>
      <c r="G1654" s="63" t="str">
        <f>IF(AND(ISBLANK(A1654)),"",VLOOKUP(A1654,Student_Registration!$B$5:$H$2000,7,0)-SUMIF($A$5:A1654,A1654,$H$5:$H$5))</f>
        <v/>
      </c>
      <c r="H1654" s="60"/>
      <c r="I1654" s="60"/>
      <c r="J1654" s="60"/>
      <c r="K1654" s="60"/>
      <c r="L1654" s="62"/>
    </row>
    <row r="1655" spans="1:12" s="41" customFormat="1">
      <c r="A1655" s="66"/>
      <c r="B1655" s="64" t="str">
        <f>(IF(AND(ISBLANK(A1655)),"",VLOOKUP($A1655,Student_Registration!$B$5:$H$2000,2,0)))</f>
        <v/>
      </c>
      <c r="C1655" s="63" t="str">
        <f>IF(AND(ISBLANK(A1655)),"",VLOOKUP($A1655,Student_Registration!$B$5:$H$2000,3,0))</f>
        <v/>
      </c>
      <c r="D1655" s="65" t="str">
        <f>IF(AND(ISBLANK(A1655)),"",VLOOKUP($A1655,Student_Registration!$B$5:$H$2000,6,0))</f>
        <v/>
      </c>
      <c r="E1655" s="57" t="str">
        <f>IF(AND(ISBLANK(A1655)),"",VLOOKUP($A1655,Student_Registration!$B$5:$H$2000,4,0))</f>
        <v/>
      </c>
      <c r="F1655" s="63" t="str">
        <f>IF(AND(ISBLANK(A1655)),"",VLOOKUP($A1655,Student_Registration!$B$5:$H$2000,7,0))</f>
        <v/>
      </c>
      <c r="G1655" s="63" t="str">
        <f>IF(AND(ISBLANK(A1655)),"",VLOOKUP(A1655,Student_Registration!$B$5:$H$2000,7,0)-SUMIF($A$5:A1655,A1655,$H$5:$H$5))</f>
        <v/>
      </c>
      <c r="H1655" s="60"/>
      <c r="I1655" s="60"/>
      <c r="J1655" s="60"/>
      <c r="K1655" s="60"/>
      <c r="L1655" s="62"/>
    </row>
    <row r="1656" spans="1:12" s="41" customFormat="1">
      <c r="A1656" s="66"/>
      <c r="B1656" s="64" t="str">
        <f>(IF(AND(ISBLANK(A1656)),"",VLOOKUP($A1656,Student_Registration!$B$5:$H$2000,2,0)))</f>
        <v/>
      </c>
      <c r="C1656" s="63" t="str">
        <f>IF(AND(ISBLANK(A1656)),"",VLOOKUP($A1656,Student_Registration!$B$5:$H$2000,3,0))</f>
        <v/>
      </c>
      <c r="D1656" s="65" t="str">
        <f>IF(AND(ISBLANK(A1656)),"",VLOOKUP($A1656,Student_Registration!$B$5:$H$2000,6,0))</f>
        <v/>
      </c>
      <c r="E1656" s="57" t="str">
        <f>IF(AND(ISBLANK(A1656)),"",VLOOKUP($A1656,Student_Registration!$B$5:$H$2000,4,0))</f>
        <v/>
      </c>
      <c r="F1656" s="63" t="str">
        <f>IF(AND(ISBLANK(A1656)),"",VLOOKUP($A1656,Student_Registration!$B$5:$H$2000,7,0))</f>
        <v/>
      </c>
      <c r="G1656" s="63" t="str">
        <f>IF(AND(ISBLANK(A1656)),"",VLOOKUP(A1656,Student_Registration!$B$5:$H$2000,7,0)-SUMIF($A$5:A1656,A1656,$H$5:$H$5))</f>
        <v/>
      </c>
      <c r="H1656" s="60"/>
      <c r="I1656" s="60"/>
      <c r="J1656" s="60"/>
      <c r="K1656" s="60"/>
      <c r="L1656" s="62"/>
    </row>
    <row r="1657" spans="1:12" s="41" customFormat="1">
      <c r="A1657" s="66"/>
      <c r="B1657" s="64" t="str">
        <f>(IF(AND(ISBLANK(A1657)),"",VLOOKUP($A1657,Student_Registration!$B$5:$H$2000,2,0)))</f>
        <v/>
      </c>
      <c r="C1657" s="63" t="str">
        <f>IF(AND(ISBLANK(A1657)),"",VLOOKUP($A1657,Student_Registration!$B$5:$H$2000,3,0))</f>
        <v/>
      </c>
      <c r="D1657" s="65" t="str">
        <f>IF(AND(ISBLANK(A1657)),"",VLOOKUP($A1657,Student_Registration!$B$5:$H$2000,6,0))</f>
        <v/>
      </c>
      <c r="E1657" s="57" t="str">
        <f>IF(AND(ISBLANK(A1657)),"",VLOOKUP($A1657,Student_Registration!$B$5:$H$2000,4,0))</f>
        <v/>
      </c>
      <c r="F1657" s="63" t="str">
        <f>IF(AND(ISBLANK(A1657)),"",VLOOKUP($A1657,Student_Registration!$B$5:$H$2000,7,0))</f>
        <v/>
      </c>
      <c r="G1657" s="63" t="str">
        <f>IF(AND(ISBLANK(A1657)),"",VLOOKUP(A1657,Student_Registration!$B$5:$H$2000,7,0)-SUMIF($A$5:A1657,A1657,$H$5:$H$5))</f>
        <v/>
      </c>
      <c r="H1657" s="60"/>
      <c r="I1657" s="60"/>
      <c r="J1657" s="60"/>
      <c r="K1657" s="60"/>
      <c r="L1657" s="62"/>
    </row>
    <row r="1658" spans="1:12" s="41" customFormat="1">
      <c r="A1658" s="66"/>
      <c r="B1658" s="64" t="str">
        <f>(IF(AND(ISBLANK(A1658)),"",VLOOKUP($A1658,Student_Registration!$B$5:$H$2000,2,0)))</f>
        <v/>
      </c>
      <c r="C1658" s="63" t="str">
        <f>IF(AND(ISBLANK(A1658)),"",VLOOKUP($A1658,Student_Registration!$B$5:$H$2000,3,0))</f>
        <v/>
      </c>
      <c r="D1658" s="65" t="str">
        <f>IF(AND(ISBLANK(A1658)),"",VLOOKUP($A1658,Student_Registration!$B$5:$H$2000,6,0))</f>
        <v/>
      </c>
      <c r="E1658" s="57" t="str">
        <f>IF(AND(ISBLANK(A1658)),"",VLOOKUP($A1658,Student_Registration!$B$5:$H$2000,4,0))</f>
        <v/>
      </c>
      <c r="F1658" s="63" t="str">
        <f>IF(AND(ISBLANK(A1658)),"",VLOOKUP($A1658,Student_Registration!$B$5:$H$2000,7,0))</f>
        <v/>
      </c>
      <c r="G1658" s="63" t="str">
        <f>IF(AND(ISBLANK(A1658)),"",VLOOKUP(A1658,Student_Registration!$B$5:$H$2000,7,0)-SUMIF($A$5:A1658,A1658,$H$5:$H$5))</f>
        <v/>
      </c>
      <c r="H1658" s="60"/>
      <c r="I1658" s="60"/>
      <c r="J1658" s="60"/>
      <c r="K1658" s="60"/>
      <c r="L1658" s="62"/>
    </row>
    <row r="1659" spans="1:12" s="41" customFormat="1">
      <c r="A1659" s="66"/>
      <c r="B1659" s="64" t="str">
        <f>(IF(AND(ISBLANK(A1659)),"",VLOOKUP($A1659,Student_Registration!$B$5:$H$2000,2,0)))</f>
        <v/>
      </c>
      <c r="C1659" s="63" t="str">
        <f>IF(AND(ISBLANK(A1659)),"",VLOOKUP($A1659,Student_Registration!$B$5:$H$2000,3,0))</f>
        <v/>
      </c>
      <c r="D1659" s="65" t="str">
        <f>IF(AND(ISBLANK(A1659)),"",VLOOKUP($A1659,Student_Registration!$B$5:$H$2000,6,0))</f>
        <v/>
      </c>
      <c r="E1659" s="57" t="str">
        <f>IF(AND(ISBLANK(A1659)),"",VLOOKUP($A1659,Student_Registration!$B$5:$H$2000,4,0))</f>
        <v/>
      </c>
      <c r="F1659" s="63" t="str">
        <f>IF(AND(ISBLANK(A1659)),"",VLOOKUP($A1659,Student_Registration!$B$5:$H$2000,7,0))</f>
        <v/>
      </c>
      <c r="G1659" s="63" t="str">
        <f>IF(AND(ISBLANK(A1659)),"",VLOOKUP(A1659,Student_Registration!$B$5:$H$2000,7,0)-SUMIF($A$5:A1659,A1659,$H$5:$H$5))</f>
        <v/>
      </c>
      <c r="H1659" s="60"/>
      <c r="I1659" s="60"/>
      <c r="J1659" s="60"/>
      <c r="K1659" s="60"/>
      <c r="L1659" s="62"/>
    </row>
    <row r="1660" spans="1:12" s="41" customFormat="1">
      <c r="A1660" s="66"/>
      <c r="B1660" s="64" t="str">
        <f>(IF(AND(ISBLANK(A1660)),"",VLOOKUP($A1660,Student_Registration!$B$5:$H$2000,2,0)))</f>
        <v/>
      </c>
      <c r="C1660" s="63" t="str">
        <f>IF(AND(ISBLANK(A1660)),"",VLOOKUP($A1660,Student_Registration!$B$5:$H$2000,3,0))</f>
        <v/>
      </c>
      <c r="D1660" s="65" t="str">
        <f>IF(AND(ISBLANK(A1660)),"",VLOOKUP($A1660,Student_Registration!$B$5:$H$2000,6,0))</f>
        <v/>
      </c>
      <c r="E1660" s="57" t="str">
        <f>IF(AND(ISBLANK(A1660)),"",VLOOKUP($A1660,Student_Registration!$B$5:$H$2000,4,0))</f>
        <v/>
      </c>
      <c r="F1660" s="63" t="str">
        <f>IF(AND(ISBLANK(A1660)),"",VLOOKUP($A1660,Student_Registration!$B$5:$H$2000,7,0))</f>
        <v/>
      </c>
      <c r="G1660" s="63" t="str">
        <f>IF(AND(ISBLANK(A1660)),"",VLOOKUP(A1660,Student_Registration!$B$5:$H$2000,7,0)-SUMIF($A$5:A1660,A1660,$H$5:$H$5))</f>
        <v/>
      </c>
      <c r="H1660" s="60"/>
      <c r="I1660" s="60"/>
      <c r="J1660" s="60"/>
      <c r="K1660" s="60"/>
      <c r="L1660" s="62"/>
    </row>
    <row r="1661" spans="1:12" s="41" customFormat="1">
      <c r="A1661" s="66"/>
      <c r="B1661" s="64" t="str">
        <f>(IF(AND(ISBLANK(A1661)),"",VLOOKUP($A1661,Student_Registration!$B$5:$H$2000,2,0)))</f>
        <v/>
      </c>
      <c r="C1661" s="63" t="str">
        <f>IF(AND(ISBLANK(A1661)),"",VLOOKUP($A1661,Student_Registration!$B$5:$H$2000,3,0))</f>
        <v/>
      </c>
      <c r="D1661" s="65" t="str">
        <f>IF(AND(ISBLANK(A1661)),"",VLOOKUP($A1661,Student_Registration!$B$5:$H$2000,6,0))</f>
        <v/>
      </c>
      <c r="E1661" s="57" t="str">
        <f>IF(AND(ISBLANK(A1661)),"",VLOOKUP($A1661,Student_Registration!$B$5:$H$2000,4,0))</f>
        <v/>
      </c>
      <c r="F1661" s="63" t="str">
        <f>IF(AND(ISBLANK(A1661)),"",VLOOKUP($A1661,Student_Registration!$B$5:$H$2000,7,0))</f>
        <v/>
      </c>
      <c r="G1661" s="63" t="str">
        <f>IF(AND(ISBLANK(A1661)),"",VLOOKUP(A1661,Student_Registration!$B$5:$H$2000,7,0)-SUMIF($A$5:A1661,A1661,$H$5:$H$5))</f>
        <v/>
      </c>
      <c r="H1661" s="60"/>
      <c r="I1661" s="60"/>
      <c r="J1661" s="60"/>
      <c r="K1661" s="60"/>
      <c r="L1661" s="62"/>
    </row>
    <row r="1662" spans="1:12" s="41" customFormat="1">
      <c r="A1662" s="66"/>
      <c r="B1662" s="64" t="str">
        <f>(IF(AND(ISBLANK(A1662)),"",VLOOKUP($A1662,Student_Registration!$B$5:$H$2000,2,0)))</f>
        <v/>
      </c>
      <c r="C1662" s="63" t="str">
        <f>IF(AND(ISBLANK(A1662)),"",VLOOKUP($A1662,Student_Registration!$B$5:$H$2000,3,0))</f>
        <v/>
      </c>
      <c r="D1662" s="65" t="str">
        <f>IF(AND(ISBLANK(A1662)),"",VLOOKUP($A1662,Student_Registration!$B$5:$H$2000,6,0))</f>
        <v/>
      </c>
      <c r="E1662" s="57" t="str">
        <f>IF(AND(ISBLANK(A1662)),"",VLOOKUP($A1662,Student_Registration!$B$5:$H$2000,4,0))</f>
        <v/>
      </c>
      <c r="F1662" s="63" t="str">
        <f>IF(AND(ISBLANK(A1662)),"",VLOOKUP($A1662,Student_Registration!$B$5:$H$2000,7,0))</f>
        <v/>
      </c>
      <c r="G1662" s="63" t="str">
        <f>IF(AND(ISBLANK(A1662)),"",VLOOKUP(A1662,Student_Registration!$B$5:$H$2000,7,0)-SUMIF($A$5:A1662,A1662,$H$5:$H$5))</f>
        <v/>
      </c>
      <c r="H1662" s="60"/>
      <c r="I1662" s="60"/>
      <c r="J1662" s="60"/>
      <c r="K1662" s="60"/>
      <c r="L1662" s="62"/>
    </row>
    <row r="1663" spans="1:12" s="41" customFormat="1">
      <c r="A1663" s="66"/>
      <c r="B1663" s="64" t="str">
        <f>(IF(AND(ISBLANK(A1663)),"",VLOOKUP($A1663,Student_Registration!$B$5:$H$2000,2,0)))</f>
        <v/>
      </c>
      <c r="C1663" s="63" t="str">
        <f>IF(AND(ISBLANK(A1663)),"",VLOOKUP($A1663,Student_Registration!$B$5:$H$2000,3,0))</f>
        <v/>
      </c>
      <c r="D1663" s="65" t="str">
        <f>IF(AND(ISBLANK(A1663)),"",VLOOKUP($A1663,Student_Registration!$B$5:$H$2000,6,0))</f>
        <v/>
      </c>
      <c r="E1663" s="57" t="str">
        <f>IF(AND(ISBLANK(A1663)),"",VLOOKUP($A1663,Student_Registration!$B$5:$H$2000,4,0))</f>
        <v/>
      </c>
      <c r="F1663" s="63" t="str">
        <f>IF(AND(ISBLANK(A1663)),"",VLOOKUP($A1663,Student_Registration!$B$5:$H$2000,7,0))</f>
        <v/>
      </c>
      <c r="G1663" s="63" t="str">
        <f>IF(AND(ISBLANK(A1663)),"",VLOOKUP(A1663,Student_Registration!$B$5:$H$2000,7,0)-SUMIF($A$5:A1663,A1663,$H$5:$H$5))</f>
        <v/>
      </c>
      <c r="H1663" s="60"/>
      <c r="I1663" s="60"/>
      <c r="J1663" s="60"/>
      <c r="K1663" s="60"/>
      <c r="L1663" s="62"/>
    </row>
    <row r="1664" spans="1:12" s="41" customFormat="1">
      <c r="A1664" s="66"/>
      <c r="B1664" s="64" t="str">
        <f>(IF(AND(ISBLANK(A1664)),"",VLOOKUP($A1664,Student_Registration!$B$5:$H$2000,2,0)))</f>
        <v/>
      </c>
      <c r="C1664" s="63" t="str">
        <f>IF(AND(ISBLANK(A1664)),"",VLOOKUP($A1664,Student_Registration!$B$5:$H$2000,3,0))</f>
        <v/>
      </c>
      <c r="D1664" s="65" t="str">
        <f>IF(AND(ISBLANK(A1664)),"",VLOOKUP($A1664,Student_Registration!$B$5:$H$2000,6,0))</f>
        <v/>
      </c>
      <c r="E1664" s="57" t="str">
        <f>IF(AND(ISBLANK(A1664)),"",VLOOKUP($A1664,Student_Registration!$B$5:$H$2000,4,0))</f>
        <v/>
      </c>
      <c r="F1664" s="63" t="str">
        <f>IF(AND(ISBLANK(A1664)),"",VLOOKUP($A1664,Student_Registration!$B$5:$H$2000,7,0))</f>
        <v/>
      </c>
      <c r="G1664" s="63" t="str">
        <f>IF(AND(ISBLANK(A1664)),"",VLOOKUP(A1664,Student_Registration!$B$5:$H$2000,7,0)-SUMIF($A$5:A1664,A1664,$H$5:$H$5))</f>
        <v/>
      </c>
      <c r="H1664" s="60"/>
      <c r="I1664" s="60"/>
      <c r="J1664" s="60"/>
      <c r="K1664" s="60"/>
      <c r="L1664" s="62"/>
    </row>
    <row r="1665" spans="1:12" s="41" customFormat="1">
      <c r="A1665" s="66"/>
      <c r="B1665" s="64" t="str">
        <f>(IF(AND(ISBLANK(A1665)),"",VLOOKUP($A1665,Student_Registration!$B$5:$H$2000,2,0)))</f>
        <v/>
      </c>
      <c r="C1665" s="63" t="str">
        <f>IF(AND(ISBLANK(A1665)),"",VLOOKUP($A1665,Student_Registration!$B$5:$H$2000,3,0))</f>
        <v/>
      </c>
      <c r="D1665" s="65" t="str">
        <f>IF(AND(ISBLANK(A1665)),"",VLOOKUP($A1665,Student_Registration!$B$5:$H$2000,6,0))</f>
        <v/>
      </c>
      <c r="E1665" s="57" t="str">
        <f>IF(AND(ISBLANK(A1665)),"",VLOOKUP($A1665,Student_Registration!$B$5:$H$2000,4,0))</f>
        <v/>
      </c>
      <c r="F1665" s="63" t="str">
        <f>IF(AND(ISBLANK(A1665)),"",VLOOKUP($A1665,Student_Registration!$B$5:$H$2000,7,0))</f>
        <v/>
      </c>
      <c r="G1665" s="63" t="str">
        <f>IF(AND(ISBLANK(A1665)),"",VLOOKUP(A1665,Student_Registration!$B$5:$H$2000,7,0)-SUMIF($A$5:A1665,A1665,$H$5:$H$5))</f>
        <v/>
      </c>
      <c r="H1665" s="60"/>
      <c r="I1665" s="60"/>
      <c r="J1665" s="60"/>
      <c r="K1665" s="60"/>
      <c r="L1665" s="62"/>
    </row>
    <row r="1666" spans="1:12" s="41" customFormat="1">
      <c r="A1666" s="66"/>
      <c r="B1666" s="64" t="str">
        <f>(IF(AND(ISBLANK(A1666)),"",VLOOKUP($A1666,Student_Registration!$B$5:$H$2000,2,0)))</f>
        <v/>
      </c>
      <c r="C1666" s="63" t="str">
        <f>IF(AND(ISBLANK(A1666)),"",VLOOKUP($A1666,Student_Registration!$B$5:$H$2000,3,0))</f>
        <v/>
      </c>
      <c r="D1666" s="65" t="str">
        <f>IF(AND(ISBLANK(A1666)),"",VLOOKUP($A1666,Student_Registration!$B$5:$H$2000,6,0))</f>
        <v/>
      </c>
      <c r="E1666" s="57" t="str">
        <f>IF(AND(ISBLANK(A1666)),"",VLOOKUP($A1666,Student_Registration!$B$5:$H$2000,4,0))</f>
        <v/>
      </c>
      <c r="F1666" s="63" t="str">
        <f>IF(AND(ISBLANK(A1666)),"",VLOOKUP($A1666,Student_Registration!$B$5:$H$2000,7,0))</f>
        <v/>
      </c>
      <c r="G1666" s="63" t="str">
        <f>IF(AND(ISBLANK(A1666)),"",VLOOKUP(A1666,Student_Registration!$B$5:$H$2000,7,0)-SUMIF($A$5:A1666,A1666,$H$5:$H$5))</f>
        <v/>
      </c>
      <c r="H1666" s="60"/>
      <c r="I1666" s="60"/>
      <c r="J1666" s="60"/>
      <c r="K1666" s="60"/>
      <c r="L1666" s="62"/>
    </row>
    <row r="1667" spans="1:12" s="41" customFormat="1">
      <c r="A1667" s="66"/>
      <c r="B1667" s="64" t="str">
        <f>(IF(AND(ISBLANK(A1667)),"",VLOOKUP($A1667,Student_Registration!$B$5:$H$2000,2,0)))</f>
        <v/>
      </c>
      <c r="C1667" s="63" t="str">
        <f>IF(AND(ISBLANK(A1667)),"",VLOOKUP($A1667,Student_Registration!$B$5:$H$2000,3,0))</f>
        <v/>
      </c>
      <c r="D1667" s="65" t="str">
        <f>IF(AND(ISBLANK(A1667)),"",VLOOKUP($A1667,Student_Registration!$B$5:$H$2000,6,0))</f>
        <v/>
      </c>
      <c r="E1667" s="57" t="str">
        <f>IF(AND(ISBLANK(A1667)),"",VLOOKUP($A1667,Student_Registration!$B$5:$H$2000,4,0))</f>
        <v/>
      </c>
      <c r="F1667" s="63" t="str">
        <f>IF(AND(ISBLANK(A1667)),"",VLOOKUP($A1667,Student_Registration!$B$5:$H$2000,7,0))</f>
        <v/>
      </c>
      <c r="G1667" s="63" t="str">
        <f>IF(AND(ISBLANK(A1667)),"",VLOOKUP(A1667,Student_Registration!$B$5:$H$2000,7,0)-SUMIF($A$5:A1667,A1667,$H$5:$H$5))</f>
        <v/>
      </c>
      <c r="H1667" s="60"/>
      <c r="I1667" s="60"/>
      <c r="J1667" s="60"/>
      <c r="K1667" s="60"/>
      <c r="L1667" s="62"/>
    </row>
    <row r="1668" spans="1:12" s="41" customFormat="1">
      <c r="A1668" s="66"/>
      <c r="B1668" s="64" t="str">
        <f>(IF(AND(ISBLANK(A1668)),"",VLOOKUP($A1668,Student_Registration!$B$5:$H$2000,2,0)))</f>
        <v/>
      </c>
      <c r="C1668" s="63" t="str">
        <f>IF(AND(ISBLANK(A1668)),"",VLOOKUP($A1668,Student_Registration!$B$5:$H$2000,3,0))</f>
        <v/>
      </c>
      <c r="D1668" s="65" t="str">
        <f>IF(AND(ISBLANK(A1668)),"",VLOOKUP($A1668,Student_Registration!$B$5:$H$2000,6,0))</f>
        <v/>
      </c>
      <c r="E1668" s="57" t="str">
        <f>IF(AND(ISBLANK(A1668)),"",VLOOKUP($A1668,Student_Registration!$B$5:$H$2000,4,0))</f>
        <v/>
      </c>
      <c r="F1668" s="63" t="str">
        <f>IF(AND(ISBLANK(A1668)),"",VLOOKUP($A1668,Student_Registration!$B$5:$H$2000,7,0))</f>
        <v/>
      </c>
      <c r="G1668" s="63" t="str">
        <f>IF(AND(ISBLANK(A1668)),"",VLOOKUP(A1668,Student_Registration!$B$5:$H$2000,7,0)-SUMIF($A$5:A1668,A1668,$H$5:$H$5))</f>
        <v/>
      </c>
      <c r="H1668" s="60"/>
      <c r="I1668" s="60"/>
      <c r="J1668" s="60"/>
      <c r="K1668" s="60"/>
      <c r="L1668" s="62"/>
    </row>
    <row r="1669" spans="1:12" s="41" customFormat="1">
      <c r="A1669" s="66"/>
      <c r="B1669" s="64" t="str">
        <f>(IF(AND(ISBLANK(A1669)),"",VLOOKUP($A1669,Student_Registration!$B$5:$H$2000,2,0)))</f>
        <v/>
      </c>
      <c r="C1669" s="63" t="str">
        <f>IF(AND(ISBLANK(A1669)),"",VLOOKUP($A1669,Student_Registration!$B$5:$H$2000,3,0))</f>
        <v/>
      </c>
      <c r="D1669" s="65" t="str">
        <f>IF(AND(ISBLANK(A1669)),"",VLOOKUP($A1669,Student_Registration!$B$5:$H$2000,6,0))</f>
        <v/>
      </c>
      <c r="E1669" s="57" t="str">
        <f>IF(AND(ISBLANK(A1669)),"",VLOOKUP($A1669,Student_Registration!$B$5:$H$2000,4,0))</f>
        <v/>
      </c>
      <c r="F1669" s="63" t="str">
        <f>IF(AND(ISBLANK(A1669)),"",VLOOKUP($A1669,Student_Registration!$B$5:$H$2000,7,0))</f>
        <v/>
      </c>
      <c r="G1669" s="63" t="str">
        <f>IF(AND(ISBLANK(A1669)),"",VLOOKUP(A1669,Student_Registration!$B$5:$H$2000,7,0)-SUMIF($A$5:A1669,A1669,$H$5:$H$5))</f>
        <v/>
      </c>
      <c r="H1669" s="60"/>
      <c r="I1669" s="60"/>
      <c r="J1669" s="60"/>
      <c r="K1669" s="60"/>
      <c r="L1669" s="62"/>
    </row>
    <row r="1670" spans="1:12" s="41" customFormat="1">
      <c r="A1670" s="66"/>
      <c r="B1670" s="64" t="str">
        <f>(IF(AND(ISBLANK(A1670)),"",VLOOKUP($A1670,Student_Registration!$B$5:$H$2000,2,0)))</f>
        <v/>
      </c>
      <c r="C1670" s="63" t="str">
        <f>IF(AND(ISBLANK(A1670)),"",VLOOKUP($A1670,Student_Registration!$B$5:$H$2000,3,0))</f>
        <v/>
      </c>
      <c r="D1670" s="65" t="str">
        <f>IF(AND(ISBLANK(A1670)),"",VLOOKUP($A1670,Student_Registration!$B$5:$H$2000,6,0))</f>
        <v/>
      </c>
      <c r="E1670" s="57" t="str">
        <f>IF(AND(ISBLANK(A1670)),"",VLOOKUP($A1670,Student_Registration!$B$5:$H$2000,4,0))</f>
        <v/>
      </c>
      <c r="F1670" s="63" t="str">
        <f>IF(AND(ISBLANK(A1670)),"",VLOOKUP($A1670,Student_Registration!$B$5:$H$2000,7,0))</f>
        <v/>
      </c>
      <c r="G1670" s="63" t="str">
        <f>IF(AND(ISBLANK(A1670)),"",VLOOKUP(A1670,Student_Registration!$B$5:$H$2000,7,0)-SUMIF($A$5:A1670,A1670,$H$5:$H$5))</f>
        <v/>
      </c>
      <c r="H1670" s="60"/>
      <c r="I1670" s="60"/>
      <c r="J1670" s="60"/>
      <c r="K1670" s="60"/>
      <c r="L1670" s="62"/>
    </row>
    <row r="1671" spans="1:12" s="41" customFormat="1">
      <c r="A1671" s="66"/>
      <c r="B1671" s="64" t="str">
        <f>(IF(AND(ISBLANK(A1671)),"",VLOOKUP($A1671,Student_Registration!$B$5:$H$2000,2,0)))</f>
        <v/>
      </c>
      <c r="C1671" s="63" t="str">
        <f>IF(AND(ISBLANK(A1671)),"",VLOOKUP($A1671,Student_Registration!$B$5:$H$2000,3,0))</f>
        <v/>
      </c>
      <c r="D1671" s="65" t="str">
        <f>IF(AND(ISBLANK(A1671)),"",VLOOKUP($A1671,Student_Registration!$B$5:$H$2000,6,0))</f>
        <v/>
      </c>
      <c r="E1671" s="57" t="str">
        <f>IF(AND(ISBLANK(A1671)),"",VLOOKUP($A1671,Student_Registration!$B$5:$H$2000,4,0))</f>
        <v/>
      </c>
      <c r="F1671" s="63" t="str">
        <f>IF(AND(ISBLANK(A1671)),"",VLOOKUP($A1671,Student_Registration!$B$5:$H$2000,7,0))</f>
        <v/>
      </c>
      <c r="G1671" s="63" t="str">
        <f>IF(AND(ISBLANK(A1671)),"",VLOOKUP(A1671,Student_Registration!$B$5:$H$2000,7,0)-SUMIF($A$5:A1671,A1671,$H$5:$H$5))</f>
        <v/>
      </c>
      <c r="H1671" s="60"/>
      <c r="I1671" s="60"/>
      <c r="J1671" s="60"/>
      <c r="K1671" s="60"/>
      <c r="L1671" s="62"/>
    </row>
    <row r="1672" spans="1:12" s="41" customFormat="1">
      <c r="A1672" s="66"/>
      <c r="B1672" s="64" t="str">
        <f>(IF(AND(ISBLANK(A1672)),"",VLOOKUP($A1672,Student_Registration!$B$5:$H$2000,2,0)))</f>
        <v/>
      </c>
      <c r="C1672" s="63" t="str">
        <f>IF(AND(ISBLANK(A1672)),"",VLOOKUP($A1672,Student_Registration!$B$5:$H$2000,3,0))</f>
        <v/>
      </c>
      <c r="D1672" s="65" t="str">
        <f>IF(AND(ISBLANK(A1672)),"",VLOOKUP($A1672,Student_Registration!$B$5:$H$2000,6,0))</f>
        <v/>
      </c>
      <c r="E1672" s="57" t="str">
        <f>IF(AND(ISBLANK(A1672)),"",VLOOKUP($A1672,Student_Registration!$B$5:$H$2000,4,0))</f>
        <v/>
      </c>
      <c r="F1672" s="63" t="str">
        <f>IF(AND(ISBLANK(A1672)),"",VLOOKUP($A1672,Student_Registration!$B$5:$H$2000,7,0))</f>
        <v/>
      </c>
      <c r="G1672" s="63" t="str">
        <f>IF(AND(ISBLANK(A1672)),"",VLOOKUP(A1672,Student_Registration!$B$5:$H$2000,7,0)-SUMIF($A$5:A1672,A1672,$H$5:$H$5))</f>
        <v/>
      </c>
      <c r="H1672" s="60"/>
      <c r="I1672" s="60"/>
      <c r="J1672" s="60"/>
      <c r="K1672" s="60"/>
      <c r="L1672" s="62"/>
    </row>
    <row r="1673" spans="1:12" s="41" customFormat="1">
      <c r="A1673" s="66"/>
      <c r="B1673" s="64" t="str">
        <f>(IF(AND(ISBLANK(A1673)),"",VLOOKUP($A1673,Student_Registration!$B$5:$H$2000,2,0)))</f>
        <v/>
      </c>
      <c r="C1673" s="63" t="str">
        <f>IF(AND(ISBLANK(A1673)),"",VLOOKUP($A1673,Student_Registration!$B$5:$H$2000,3,0))</f>
        <v/>
      </c>
      <c r="D1673" s="65" t="str">
        <f>IF(AND(ISBLANK(A1673)),"",VLOOKUP($A1673,Student_Registration!$B$5:$H$2000,6,0))</f>
        <v/>
      </c>
      <c r="E1673" s="57" t="str">
        <f>IF(AND(ISBLANK(A1673)),"",VLOOKUP($A1673,Student_Registration!$B$5:$H$2000,4,0))</f>
        <v/>
      </c>
      <c r="F1673" s="63" t="str">
        <f>IF(AND(ISBLANK(A1673)),"",VLOOKUP($A1673,Student_Registration!$B$5:$H$2000,7,0))</f>
        <v/>
      </c>
      <c r="G1673" s="63" t="str">
        <f>IF(AND(ISBLANK(A1673)),"",VLOOKUP(A1673,Student_Registration!$B$5:$H$2000,7,0)-SUMIF($A$5:A1673,A1673,$H$5:$H$5))</f>
        <v/>
      </c>
      <c r="H1673" s="60"/>
      <c r="I1673" s="60"/>
      <c r="J1673" s="60"/>
      <c r="K1673" s="60"/>
      <c r="L1673" s="62"/>
    </row>
    <row r="1674" spans="1:12" s="41" customFormat="1">
      <c r="A1674" s="66"/>
      <c r="B1674" s="64" t="str">
        <f>(IF(AND(ISBLANK(A1674)),"",VLOOKUP($A1674,Student_Registration!$B$5:$H$2000,2,0)))</f>
        <v/>
      </c>
      <c r="C1674" s="63" t="str">
        <f>IF(AND(ISBLANK(A1674)),"",VLOOKUP($A1674,Student_Registration!$B$5:$H$2000,3,0))</f>
        <v/>
      </c>
      <c r="D1674" s="65" t="str">
        <f>IF(AND(ISBLANK(A1674)),"",VLOOKUP($A1674,Student_Registration!$B$5:$H$2000,6,0))</f>
        <v/>
      </c>
      <c r="E1674" s="57" t="str">
        <f>IF(AND(ISBLANK(A1674)),"",VLOOKUP($A1674,Student_Registration!$B$5:$H$2000,4,0))</f>
        <v/>
      </c>
      <c r="F1674" s="63" t="str">
        <f>IF(AND(ISBLANK(A1674)),"",VLOOKUP($A1674,Student_Registration!$B$5:$H$2000,7,0))</f>
        <v/>
      </c>
      <c r="G1674" s="63" t="str">
        <f>IF(AND(ISBLANK(A1674)),"",VLOOKUP(A1674,Student_Registration!$B$5:$H$2000,7,0)-SUMIF($A$5:A1674,A1674,$H$5:$H$5))</f>
        <v/>
      </c>
      <c r="H1674" s="60"/>
      <c r="I1674" s="60"/>
      <c r="J1674" s="60"/>
      <c r="K1674" s="60"/>
      <c r="L1674" s="62"/>
    </row>
    <row r="1675" spans="1:12" s="41" customFormat="1">
      <c r="A1675" s="66"/>
      <c r="B1675" s="64" t="str">
        <f>(IF(AND(ISBLANK(A1675)),"",VLOOKUP($A1675,Student_Registration!$B$5:$H$2000,2,0)))</f>
        <v/>
      </c>
      <c r="C1675" s="63" t="str">
        <f>IF(AND(ISBLANK(A1675)),"",VLOOKUP($A1675,Student_Registration!$B$5:$H$2000,3,0))</f>
        <v/>
      </c>
      <c r="D1675" s="65" t="str">
        <f>IF(AND(ISBLANK(A1675)),"",VLOOKUP($A1675,Student_Registration!$B$5:$H$2000,6,0))</f>
        <v/>
      </c>
      <c r="E1675" s="57" t="str">
        <f>IF(AND(ISBLANK(A1675)),"",VLOOKUP($A1675,Student_Registration!$B$5:$H$2000,4,0))</f>
        <v/>
      </c>
      <c r="F1675" s="63" t="str">
        <f>IF(AND(ISBLANK(A1675)),"",VLOOKUP($A1675,Student_Registration!$B$5:$H$2000,7,0))</f>
        <v/>
      </c>
      <c r="G1675" s="63" t="str">
        <f>IF(AND(ISBLANK(A1675)),"",VLOOKUP(A1675,Student_Registration!$B$5:$H$2000,7,0)-SUMIF($A$5:A1675,A1675,$H$5:$H$5))</f>
        <v/>
      </c>
      <c r="H1675" s="60"/>
      <c r="I1675" s="60"/>
      <c r="J1675" s="60"/>
      <c r="K1675" s="60"/>
      <c r="L1675" s="62"/>
    </row>
    <row r="1676" spans="1:12" s="41" customFormat="1">
      <c r="A1676" s="66"/>
      <c r="B1676" s="64" t="str">
        <f>(IF(AND(ISBLANK(A1676)),"",VLOOKUP($A1676,Student_Registration!$B$5:$H$2000,2,0)))</f>
        <v/>
      </c>
      <c r="C1676" s="63" t="str">
        <f>IF(AND(ISBLANK(A1676)),"",VLOOKUP($A1676,Student_Registration!$B$5:$H$2000,3,0))</f>
        <v/>
      </c>
      <c r="D1676" s="65" t="str">
        <f>IF(AND(ISBLANK(A1676)),"",VLOOKUP($A1676,Student_Registration!$B$5:$H$2000,6,0))</f>
        <v/>
      </c>
      <c r="E1676" s="57" t="str">
        <f>IF(AND(ISBLANK(A1676)),"",VLOOKUP($A1676,Student_Registration!$B$5:$H$2000,4,0))</f>
        <v/>
      </c>
      <c r="F1676" s="63" t="str">
        <f>IF(AND(ISBLANK(A1676)),"",VLOOKUP($A1676,Student_Registration!$B$5:$H$2000,7,0))</f>
        <v/>
      </c>
      <c r="G1676" s="63" t="str">
        <f>IF(AND(ISBLANK(A1676)),"",VLOOKUP(A1676,Student_Registration!$B$5:$H$2000,7,0)-SUMIF($A$5:A1676,A1676,$H$5:$H$5))</f>
        <v/>
      </c>
      <c r="H1676" s="60"/>
      <c r="I1676" s="60"/>
      <c r="J1676" s="60"/>
      <c r="K1676" s="60"/>
      <c r="L1676" s="62"/>
    </row>
    <row r="1677" spans="1:12" s="41" customFormat="1">
      <c r="A1677" s="66"/>
      <c r="B1677" s="64" t="str">
        <f>(IF(AND(ISBLANK(A1677)),"",VLOOKUP($A1677,Student_Registration!$B$5:$H$2000,2,0)))</f>
        <v/>
      </c>
      <c r="C1677" s="63" t="str">
        <f>IF(AND(ISBLANK(A1677)),"",VLOOKUP($A1677,Student_Registration!$B$5:$H$2000,3,0))</f>
        <v/>
      </c>
      <c r="D1677" s="65" t="str">
        <f>IF(AND(ISBLANK(A1677)),"",VLOOKUP($A1677,Student_Registration!$B$5:$H$2000,6,0))</f>
        <v/>
      </c>
      <c r="E1677" s="57" t="str">
        <f>IF(AND(ISBLANK(A1677)),"",VLOOKUP($A1677,Student_Registration!$B$5:$H$2000,4,0))</f>
        <v/>
      </c>
      <c r="F1677" s="63" t="str">
        <f>IF(AND(ISBLANK(A1677)),"",VLOOKUP($A1677,Student_Registration!$B$5:$H$2000,7,0))</f>
        <v/>
      </c>
      <c r="G1677" s="63" t="str">
        <f>IF(AND(ISBLANK(A1677)),"",VLOOKUP(A1677,Student_Registration!$B$5:$H$2000,7,0)-SUMIF($A$5:A1677,A1677,$H$5:$H$5))</f>
        <v/>
      </c>
      <c r="H1677" s="60"/>
      <c r="I1677" s="60"/>
      <c r="J1677" s="60"/>
      <c r="K1677" s="60"/>
      <c r="L1677" s="62"/>
    </row>
    <row r="1678" spans="1:12" s="41" customFormat="1">
      <c r="A1678" s="66"/>
      <c r="B1678" s="64" t="str">
        <f>(IF(AND(ISBLANK(A1678)),"",VLOOKUP($A1678,Student_Registration!$B$5:$H$2000,2,0)))</f>
        <v/>
      </c>
      <c r="C1678" s="63" t="str">
        <f>IF(AND(ISBLANK(A1678)),"",VLOOKUP($A1678,Student_Registration!$B$5:$H$2000,3,0))</f>
        <v/>
      </c>
      <c r="D1678" s="65" t="str">
        <f>IF(AND(ISBLANK(A1678)),"",VLOOKUP($A1678,Student_Registration!$B$5:$H$2000,6,0))</f>
        <v/>
      </c>
      <c r="E1678" s="57" t="str">
        <f>IF(AND(ISBLANK(A1678)),"",VLOOKUP($A1678,Student_Registration!$B$5:$H$2000,4,0))</f>
        <v/>
      </c>
      <c r="F1678" s="63" t="str">
        <f>IF(AND(ISBLANK(A1678)),"",VLOOKUP($A1678,Student_Registration!$B$5:$H$2000,7,0))</f>
        <v/>
      </c>
      <c r="G1678" s="63" t="str">
        <f>IF(AND(ISBLANK(A1678)),"",VLOOKUP(A1678,Student_Registration!$B$5:$H$2000,7,0)-SUMIF($A$5:A1678,A1678,$H$5:$H$5))</f>
        <v/>
      </c>
      <c r="H1678" s="60"/>
      <c r="I1678" s="60"/>
      <c r="J1678" s="60"/>
      <c r="K1678" s="60"/>
      <c r="L1678" s="62"/>
    </row>
    <row r="1679" spans="1:12" s="41" customFormat="1">
      <c r="A1679" s="66"/>
      <c r="B1679" s="64" t="str">
        <f>(IF(AND(ISBLANK(A1679)),"",VLOOKUP($A1679,Student_Registration!$B$5:$H$2000,2,0)))</f>
        <v/>
      </c>
      <c r="C1679" s="63" t="str">
        <f>IF(AND(ISBLANK(A1679)),"",VLOOKUP($A1679,Student_Registration!$B$5:$H$2000,3,0))</f>
        <v/>
      </c>
      <c r="D1679" s="65" t="str">
        <f>IF(AND(ISBLANK(A1679)),"",VLOOKUP($A1679,Student_Registration!$B$5:$H$2000,6,0))</f>
        <v/>
      </c>
      <c r="E1679" s="57" t="str">
        <f>IF(AND(ISBLANK(A1679)),"",VLOOKUP($A1679,Student_Registration!$B$5:$H$2000,4,0))</f>
        <v/>
      </c>
      <c r="F1679" s="63" t="str">
        <f>IF(AND(ISBLANK(A1679)),"",VLOOKUP($A1679,Student_Registration!$B$5:$H$2000,7,0))</f>
        <v/>
      </c>
      <c r="G1679" s="63" t="str">
        <f>IF(AND(ISBLANK(A1679)),"",VLOOKUP(A1679,Student_Registration!$B$5:$H$2000,7,0)-SUMIF($A$5:A1679,A1679,$H$5:$H$5))</f>
        <v/>
      </c>
      <c r="H1679" s="60"/>
      <c r="I1679" s="60"/>
      <c r="J1679" s="60"/>
      <c r="K1679" s="60"/>
      <c r="L1679" s="62"/>
    </row>
    <row r="1680" spans="1:12" s="41" customFormat="1">
      <c r="A1680" s="66"/>
      <c r="B1680" s="64" t="str">
        <f>(IF(AND(ISBLANK(A1680)),"",VLOOKUP($A1680,Student_Registration!$B$5:$H$2000,2,0)))</f>
        <v/>
      </c>
      <c r="C1680" s="63" t="str">
        <f>IF(AND(ISBLANK(A1680)),"",VLOOKUP($A1680,Student_Registration!$B$5:$H$2000,3,0))</f>
        <v/>
      </c>
      <c r="D1680" s="65" t="str">
        <f>IF(AND(ISBLANK(A1680)),"",VLOOKUP($A1680,Student_Registration!$B$5:$H$2000,6,0))</f>
        <v/>
      </c>
      <c r="E1680" s="57" t="str">
        <f>IF(AND(ISBLANK(A1680)),"",VLOOKUP($A1680,Student_Registration!$B$5:$H$2000,4,0))</f>
        <v/>
      </c>
      <c r="F1680" s="63" t="str">
        <f>IF(AND(ISBLANK(A1680)),"",VLOOKUP($A1680,Student_Registration!$B$5:$H$2000,7,0))</f>
        <v/>
      </c>
      <c r="G1680" s="63" t="str">
        <f>IF(AND(ISBLANK(A1680)),"",VLOOKUP(A1680,Student_Registration!$B$5:$H$2000,7,0)-SUMIF($A$5:A1680,A1680,$H$5:$H$5))</f>
        <v/>
      </c>
      <c r="H1680" s="60"/>
      <c r="I1680" s="60"/>
      <c r="J1680" s="60"/>
      <c r="K1680" s="60"/>
      <c r="L1680" s="62"/>
    </row>
    <row r="1681" spans="1:12" s="41" customFormat="1">
      <c r="A1681" s="66"/>
      <c r="B1681" s="64" t="str">
        <f>(IF(AND(ISBLANK(A1681)),"",VLOOKUP($A1681,Student_Registration!$B$5:$H$2000,2,0)))</f>
        <v/>
      </c>
      <c r="C1681" s="63" t="str">
        <f>IF(AND(ISBLANK(A1681)),"",VLOOKUP($A1681,Student_Registration!$B$5:$H$2000,3,0))</f>
        <v/>
      </c>
      <c r="D1681" s="65" t="str">
        <f>IF(AND(ISBLANK(A1681)),"",VLOOKUP($A1681,Student_Registration!$B$5:$H$2000,6,0))</f>
        <v/>
      </c>
      <c r="E1681" s="57" t="str">
        <f>IF(AND(ISBLANK(A1681)),"",VLOOKUP($A1681,Student_Registration!$B$5:$H$2000,4,0))</f>
        <v/>
      </c>
      <c r="F1681" s="63" t="str">
        <f>IF(AND(ISBLANK(A1681)),"",VLOOKUP($A1681,Student_Registration!$B$5:$H$2000,7,0))</f>
        <v/>
      </c>
      <c r="G1681" s="63" t="str">
        <f>IF(AND(ISBLANK(A1681)),"",VLOOKUP(A1681,Student_Registration!$B$5:$H$2000,7,0)-SUMIF($A$5:A1681,A1681,$H$5:$H$5))</f>
        <v/>
      </c>
      <c r="H1681" s="60"/>
      <c r="I1681" s="60"/>
      <c r="J1681" s="60"/>
      <c r="K1681" s="60"/>
      <c r="L1681" s="62"/>
    </row>
    <row r="1682" spans="1:12" s="41" customFormat="1">
      <c r="A1682" s="66"/>
      <c r="B1682" s="64" t="str">
        <f>(IF(AND(ISBLANK(A1682)),"",VLOOKUP($A1682,Student_Registration!$B$5:$H$2000,2,0)))</f>
        <v/>
      </c>
      <c r="C1682" s="63" t="str">
        <f>IF(AND(ISBLANK(A1682)),"",VLOOKUP($A1682,Student_Registration!$B$5:$H$2000,3,0))</f>
        <v/>
      </c>
      <c r="D1682" s="65" t="str">
        <f>IF(AND(ISBLANK(A1682)),"",VLOOKUP($A1682,Student_Registration!$B$5:$H$2000,6,0))</f>
        <v/>
      </c>
      <c r="E1682" s="57" t="str">
        <f>IF(AND(ISBLANK(A1682)),"",VLOOKUP($A1682,Student_Registration!$B$5:$H$2000,4,0))</f>
        <v/>
      </c>
      <c r="F1682" s="63" t="str">
        <f>IF(AND(ISBLANK(A1682)),"",VLOOKUP($A1682,Student_Registration!$B$5:$H$2000,7,0))</f>
        <v/>
      </c>
      <c r="G1682" s="63" t="str">
        <f>IF(AND(ISBLANK(A1682)),"",VLOOKUP(A1682,Student_Registration!$B$5:$H$2000,7,0)-SUMIF($A$5:A1682,A1682,$H$5:$H$5))</f>
        <v/>
      </c>
      <c r="H1682" s="60"/>
      <c r="I1682" s="60"/>
      <c r="J1682" s="60"/>
      <c r="K1682" s="60"/>
      <c r="L1682" s="62"/>
    </row>
    <row r="1683" spans="1:12" s="41" customFormat="1">
      <c r="A1683" s="66"/>
      <c r="B1683" s="64" t="str">
        <f>(IF(AND(ISBLANK(A1683)),"",VLOOKUP($A1683,Student_Registration!$B$5:$H$2000,2,0)))</f>
        <v/>
      </c>
      <c r="C1683" s="63" t="str">
        <f>IF(AND(ISBLANK(A1683)),"",VLOOKUP($A1683,Student_Registration!$B$5:$H$2000,3,0))</f>
        <v/>
      </c>
      <c r="D1683" s="65" t="str">
        <f>IF(AND(ISBLANK(A1683)),"",VLOOKUP($A1683,Student_Registration!$B$5:$H$2000,6,0))</f>
        <v/>
      </c>
      <c r="E1683" s="57" t="str">
        <f>IF(AND(ISBLANK(A1683)),"",VLOOKUP($A1683,Student_Registration!$B$5:$H$2000,4,0))</f>
        <v/>
      </c>
      <c r="F1683" s="63" t="str">
        <f>IF(AND(ISBLANK(A1683)),"",VLOOKUP($A1683,Student_Registration!$B$5:$H$2000,7,0))</f>
        <v/>
      </c>
      <c r="G1683" s="63" t="str">
        <f>IF(AND(ISBLANK(A1683)),"",VLOOKUP(A1683,Student_Registration!$B$5:$H$2000,7,0)-SUMIF($A$5:A1683,A1683,$H$5:$H$5))</f>
        <v/>
      </c>
      <c r="H1683" s="60"/>
      <c r="I1683" s="60"/>
      <c r="J1683" s="60"/>
      <c r="K1683" s="60"/>
      <c r="L1683" s="62"/>
    </row>
    <row r="1684" spans="1:12" s="41" customFormat="1">
      <c r="A1684" s="66"/>
      <c r="B1684" s="64" t="str">
        <f>(IF(AND(ISBLANK(A1684)),"",VLOOKUP($A1684,Student_Registration!$B$5:$H$2000,2,0)))</f>
        <v/>
      </c>
      <c r="C1684" s="63" t="str">
        <f>IF(AND(ISBLANK(A1684)),"",VLOOKUP($A1684,Student_Registration!$B$5:$H$2000,3,0))</f>
        <v/>
      </c>
      <c r="D1684" s="65" t="str">
        <f>IF(AND(ISBLANK(A1684)),"",VLOOKUP($A1684,Student_Registration!$B$5:$H$2000,6,0))</f>
        <v/>
      </c>
      <c r="E1684" s="57" t="str">
        <f>IF(AND(ISBLANK(A1684)),"",VLOOKUP($A1684,Student_Registration!$B$5:$H$2000,4,0))</f>
        <v/>
      </c>
      <c r="F1684" s="63" t="str">
        <f>IF(AND(ISBLANK(A1684)),"",VLOOKUP($A1684,Student_Registration!$B$5:$H$2000,7,0))</f>
        <v/>
      </c>
      <c r="G1684" s="63" t="str">
        <f>IF(AND(ISBLANK(A1684)),"",VLOOKUP(A1684,Student_Registration!$B$5:$H$2000,7,0)-SUMIF($A$5:A1684,A1684,$H$5:$H$5))</f>
        <v/>
      </c>
      <c r="H1684" s="60"/>
      <c r="I1684" s="60"/>
      <c r="J1684" s="60"/>
      <c r="K1684" s="60"/>
      <c r="L1684" s="62"/>
    </row>
    <row r="1685" spans="1:12" s="41" customFormat="1">
      <c r="A1685" s="66"/>
      <c r="B1685" s="64" t="str">
        <f>(IF(AND(ISBLANK(A1685)),"",VLOOKUP($A1685,Student_Registration!$B$5:$H$2000,2,0)))</f>
        <v/>
      </c>
      <c r="C1685" s="63" t="str">
        <f>IF(AND(ISBLANK(A1685)),"",VLOOKUP($A1685,Student_Registration!$B$5:$H$2000,3,0))</f>
        <v/>
      </c>
      <c r="D1685" s="65" t="str">
        <f>IF(AND(ISBLANK(A1685)),"",VLOOKUP($A1685,Student_Registration!$B$5:$H$2000,6,0))</f>
        <v/>
      </c>
      <c r="E1685" s="57" t="str">
        <f>IF(AND(ISBLANK(A1685)),"",VLOOKUP($A1685,Student_Registration!$B$5:$H$2000,4,0))</f>
        <v/>
      </c>
      <c r="F1685" s="63" t="str">
        <f>IF(AND(ISBLANK(A1685)),"",VLOOKUP($A1685,Student_Registration!$B$5:$H$2000,7,0))</f>
        <v/>
      </c>
      <c r="G1685" s="63" t="str">
        <f>IF(AND(ISBLANK(A1685)),"",VLOOKUP(A1685,Student_Registration!$B$5:$H$2000,7,0)-SUMIF($A$5:A1685,A1685,$H$5:$H$5))</f>
        <v/>
      </c>
      <c r="H1685" s="60"/>
      <c r="I1685" s="60"/>
      <c r="J1685" s="60"/>
      <c r="K1685" s="60"/>
      <c r="L1685" s="62"/>
    </row>
    <row r="1686" spans="1:12" s="41" customFormat="1">
      <c r="A1686" s="66"/>
      <c r="B1686" s="64" t="str">
        <f>(IF(AND(ISBLANK(A1686)),"",VLOOKUP($A1686,Student_Registration!$B$5:$H$2000,2,0)))</f>
        <v/>
      </c>
      <c r="C1686" s="63" t="str">
        <f>IF(AND(ISBLANK(A1686)),"",VLOOKUP($A1686,Student_Registration!$B$5:$H$2000,3,0))</f>
        <v/>
      </c>
      <c r="D1686" s="65" t="str">
        <f>IF(AND(ISBLANK(A1686)),"",VLOOKUP($A1686,Student_Registration!$B$5:$H$2000,6,0))</f>
        <v/>
      </c>
      <c r="E1686" s="57" t="str">
        <f>IF(AND(ISBLANK(A1686)),"",VLOOKUP($A1686,Student_Registration!$B$5:$H$2000,4,0))</f>
        <v/>
      </c>
      <c r="F1686" s="63" t="str">
        <f>IF(AND(ISBLANK(A1686)),"",VLOOKUP($A1686,Student_Registration!$B$5:$H$2000,7,0))</f>
        <v/>
      </c>
      <c r="G1686" s="63" t="str">
        <f>IF(AND(ISBLANK(A1686)),"",VLOOKUP(A1686,Student_Registration!$B$5:$H$2000,7,0)-SUMIF($A$5:A1686,A1686,$H$5:$H$5))</f>
        <v/>
      </c>
      <c r="H1686" s="60"/>
      <c r="I1686" s="60"/>
      <c r="J1686" s="60"/>
      <c r="K1686" s="60"/>
      <c r="L1686" s="62"/>
    </row>
    <row r="1687" spans="1:12" s="41" customFormat="1">
      <c r="A1687" s="66"/>
      <c r="B1687" s="64" t="str">
        <f>(IF(AND(ISBLANK(A1687)),"",VLOOKUP($A1687,Student_Registration!$B$5:$H$2000,2,0)))</f>
        <v/>
      </c>
      <c r="C1687" s="63" t="str">
        <f>IF(AND(ISBLANK(A1687)),"",VLOOKUP($A1687,Student_Registration!$B$5:$H$2000,3,0))</f>
        <v/>
      </c>
      <c r="D1687" s="65" t="str">
        <f>IF(AND(ISBLANK(A1687)),"",VLOOKUP($A1687,Student_Registration!$B$5:$H$2000,6,0))</f>
        <v/>
      </c>
      <c r="E1687" s="57" t="str">
        <f>IF(AND(ISBLANK(A1687)),"",VLOOKUP($A1687,Student_Registration!$B$5:$H$2000,4,0))</f>
        <v/>
      </c>
      <c r="F1687" s="63" t="str">
        <f>IF(AND(ISBLANK(A1687)),"",VLOOKUP($A1687,Student_Registration!$B$5:$H$2000,7,0))</f>
        <v/>
      </c>
      <c r="G1687" s="63" t="str">
        <f>IF(AND(ISBLANK(A1687)),"",VLOOKUP(A1687,Student_Registration!$B$5:$H$2000,7,0)-SUMIF($A$5:A1687,A1687,$H$5:$H$5))</f>
        <v/>
      </c>
      <c r="H1687" s="60"/>
      <c r="I1687" s="60"/>
      <c r="J1687" s="60"/>
      <c r="K1687" s="60"/>
      <c r="L1687" s="62"/>
    </row>
    <row r="1688" spans="1:12" s="41" customFormat="1">
      <c r="A1688" s="66"/>
      <c r="B1688" s="64" t="str">
        <f>(IF(AND(ISBLANK(A1688)),"",VLOOKUP($A1688,Student_Registration!$B$5:$H$2000,2,0)))</f>
        <v/>
      </c>
      <c r="C1688" s="63" t="str">
        <f>IF(AND(ISBLANK(A1688)),"",VLOOKUP($A1688,Student_Registration!$B$5:$H$2000,3,0))</f>
        <v/>
      </c>
      <c r="D1688" s="65" t="str">
        <f>IF(AND(ISBLANK(A1688)),"",VLOOKUP($A1688,Student_Registration!$B$5:$H$2000,6,0))</f>
        <v/>
      </c>
      <c r="E1688" s="57" t="str">
        <f>IF(AND(ISBLANK(A1688)),"",VLOOKUP($A1688,Student_Registration!$B$5:$H$2000,4,0))</f>
        <v/>
      </c>
      <c r="F1688" s="63" t="str">
        <f>IF(AND(ISBLANK(A1688)),"",VLOOKUP($A1688,Student_Registration!$B$5:$H$2000,7,0))</f>
        <v/>
      </c>
      <c r="G1688" s="63" t="str">
        <f>IF(AND(ISBLANK(A1688)),"",VLOOKUP(A1688,Student_Registration!$B$5:$H$2000,7,0)-SUMIF($A$5:A1688,A1688,$H$5:$H$5))</f>
        <v/>
      </c>
      <c r="H1688" s="60"/>
      <c r="I1688" s="60"/>
      <c r="J1688" s="60"/>
      <c r="K1688" s="60"/>
      <c r="L1688" s="62"/>
    </row>
    <row r="1689" spans="1:12" s="41" customFormat="1">
      <c r="A1689" s="66"/>
      <c r="B1689" s="64" t="str">
        <f>(IF(AND(ISBLANK(A1689)),"",VLOOKUP($A1689,Student_Registration!$B$5:$H$2000,2,0)))</f>
        <v/>
      </c>
      <c r="C1689" s="63" t="str">
        <f>IF(AND(ISBLANK(A1689)),"",VLOOKUP($A1689,Student_Registration!$B$5:$H$2000,3,0))</f>
        <v/>
      </c>
      <c r="D1689" s="65" t="str">
        <f>IF(AND(ISBLANK(A1689)),"",VLOOKUP($A1689,Student_Registration!$B$5:$H$2000,6,0))</f>
        <v/>
      </c>
      <c r="E1689" s="57" t="str">
        <f>IF(AND(ISBLANK(A1689)),"",VLOOKUP($A1689,Student_Registration!$B$5:$H$2000,4,0))</f>
        <v/>
      </c>
      <c r="F1689" s="63" t="str">
        <f>IF(AND(ISBLANK(A1689)),"",VLOOKUP($A1689,Student_Registration!$B$5:$H$2000,7,0))</f>
        <v/>
      </c>
      <c r="G1689" s="63" t="str">
        <f>IF(AND(ISBLANK(A1689)),"",VLOOKUP(A1689,Student_Registration!$B$5:$H$2000,7,0)-SUMIF($A$5:A1689,A1689,$H$5:$H$5))</f>
        <v/>
      </c>
      <c r="H1689" s="60"/>
      <c r="I1689" s="60"/>
      <c r="J1689" s="60"/>
      <c r="K1689" s="60"/>
      <c r="L1689" s="62"/>
    </row>
    <row r="1690" spans="1:12" s="41" customFormat="1">
      <c r="A1690" s="66"/>
      <c r="B1690" s="64" t="str">
        <f>(IF(AND(ISBLANK(A1690)),"",VLOOKUP($A1690,Student_Registration!$B$5:$H$2000,2,0)))</f>
        <v/>
      </c>
      <c r="C1690" s="63" t="str">
        <f>IF(AND(ISBLANK(A1690)),"",VLOOKUP($A1690,Student_Registration!$B$5:$H$2000,3,0))</f>
        <v/>
      </c>
      <c r="D1690" s="65" t="str">
        <f>IF(AND(ISBLANK(A1690)),"",VLOOKUP($A1690,Student_Registration!$B$5:$H$2000,6,0))</f>
        <v/>
      </c>
      <c r="E1690" s="57" t="str">
        <f>IF(AND(ISBLANK(A1690)),"",VLOOKUP($A1690,Student_Registration!$B$5:$H$2000,4,0))</f>
        <v/>
      </c>
      <c r="F1690" s="63" t="str">
        <f>IF(AND(ISBLANK(A1690)),"",VLOOKUP($A1690,Student_Registration!$B$5:$H$2000,7,0))</f>
        <v/>
      </c>
      <c r="G1690" s="63" t="str">
        <f>IF(AND(ISBLANK(A1690)),"",VLOOKUP(A1690,Student_Registration!$B$5:$H$2000,7,0)-SUMIF($A$5:A1690,A1690,$H$5:$H$5))</f>
        <v/>
      </c>
      <c r="H1690" s="60"/>
      <c r="I1690" s="60"/>
      <c r="J1690" s="60"/>
      <c r="K1690" s="60"/>
      <c r="L1690" s="62"/>
    </row>
    <row r="1691" spans="1:12" s="41" customFormat="1">
      <c r="A1691" s="66"/>
      <c r="B1691" s="64" t="str">
        <f>(IF(AND(ISBLANK(A1691)),"",VLOOKUP($A1691,Student_Registration!$B$5:$H$2000,2,0)))</f>
        <v/>
      </c>
      <c r="C1691" s="63" t="str">
        <f>IF(AND(ISBLANK(A1691)),"",VLOOKUP($A1691,Student_Registration!$B$5:$H$2000,3,0))</f>
        <v/>
      </c>
      <c r="D1691" s="65" t="str">
        <f>IF(AND(ISBLANK(A1691)),"",VLOOKUP($A1691,Student_Registration!$B$5:$H$2000,6,0))</f>
        <v/>
      </c>
      <c r="E1691" s="57" t="str">
        <f>IF(AND(ISBLANK(A1691)),"",VLOOKUP($A1691,Student_Registration!$B$5:$H$2000,4,0))</f>
        <v/>
      </c>
      <c r="F1691" s="63" t="str">
        <f>IF(AND(ISBLANK(A1691)),"",VLOOKUP($A1691,Student_Registration!$B$5:$H$2000,7,0))</f>
        <v/>
      </c>
      <c r="G1691" s="63" t="str">
        <f>IF(AND(ISBLANK(A1691)),"",VLOOKUP(A1691,Student_Registration!$B$5:$H$2000,7,0)-SUMIF($A$5:A1691,A1691,$H$5:$H$5))</f>
        <v/>
      </c>
      <c r="H1691" s="60"/>
      <c r="I1691" s="60"/>
      <c r="J1691" s="60"/>
      <c r="K1691" s="60"/>
      <c r="L1691" s="62"/>
    </row>
    <row r="1692" spans="1:12" s="41" customFormat="1">
      <c r="A1692" s="66"/>
      <c r="B1692" s="64" t="str">
        <f>(IF(AND(ISBLANK(A1692)),"",VLOOKUP($A1692,Student_Registration!$B$5:$H$2000,2,0)))</f>
        <v/>
      </c>
      <c r="C1692" s="63" t="str">
        <f>IF(AND(ISBLANK(A1692)),"",VLOOKUP($A1692,Student_Registration!$B$5:$H$2000,3,0))</f>
        <v/>
      </c>
      <c r="D1692" s="65" t="str">
        <f>IF(AND(ISBLANK(A1692)),"",VLOOKUP($A1692,Student_Registration!$B$5:$H$2000,6,0))</f>
        <v/>
      </c>
      <c r="E1692" s="57" t="str">
        <f>IF(AND(ISBLANK(A1692)),"",VLOOKUP($A1692,Student_Registration!$B$5:$H$2000,4,0))</f>
        <v/>
      </c>
      <c r="F1692" s="63" t="str">
        <f>IF(AND(ISBLANK(A1692)),"",VLOOKUP($A1692,Student_Registration!$B$5:$H$2000,7,0))</f>
        <v/>
      </c>
      <c r="G1692" s="63" t="str">
        <f>IF(AND(ISBLANK(A1692)),"",VLOOKUP(A1692,Student_Registration!$B$5:$H$2000,7,0)-SUMIF($A$5:A1692,A1692,$H$5:$H$5))</f>
        <v/>
      </c>
      <c r="H1692" s="60"/>
      <c r="I1692" s="60"/>
      <c r="J1692" s="60"/>
      <c r="K1692" s="60"/>
      <c r="L1692" s="62"/>
    </row>
    <row r="1693" spans="1:12" s="41" customFormat="1">
      <c r="A1693" s="66"/>
      <c r="B1693" s="64" t="str">
        <f>(IF(AND(ISBLANK(A1693)),"",VLOOKUP($A1693,Student_Registration!$B$5:$H$2000,2,0)))</f>
        <v/>
      </c>
      <c r="C1693" s="63" t="str">
        <f>IF(AND(ISBLANK(A1693)),"",VLOOKUP($A1693,Student_Registration!$B$5:$H$2000,3,0))</f>
        <v/>
      </c>
      <c r="D1693" s="65" t="str">
        <f>IF(AND(ISBLANK(A1693)),"",VLOOKUP($A1693,Student_Registration!$B$5:$H$2000,6,0))</f>
        <v/>
      </c>
      <c r="E1693" s="57" t="str">
        <f>IF(AND(ISBLANK(A1693)),"",VLOOKUP($A1693,Student_Registration!$B$5:$H$2000,4,0))</f>
        <v/>
      </c>
      <c r="F1693" s="63" t="str">
        <f>IF(AND(ISBLANK(A1693)),"",VLOOKUP($A1693,Student_Registration!$B$5:$H$2000,7,0))</f>
        <v/>
      </c>
      <c r="G1693" s="63" t="str">
        <f>IF(AND(ISBLANK(A1693)),"",VLOOKUP(A1693,Student_Registration!$B$5:$H$2000,7,0)-SUMIF($A$5:A1693,A1693,$H$5:$H$5))</f>
        <v/>
      </c>
      <c r="H1693" s="60"/>
      <c r="I1693" s="60"/>
      <c r="J1693" s="60"/>
      <c r="K1693" s="60"/>
      <c r="L1693" s="62"/>
    </row>
    <row r="1694" spans="1:12" s="41" customFormat="1">
      <c r="A1694" s="66"/>
      <c r="B1694" s="64" t="str">
        <f>(IF(AND(ISBLANK(A1694)),"",VLOOKUP($A1694,Student_Registration!$B$5:$H$2000,2,0)))</f>
        <v/>
      </c>
      <c r="C1694" s="63" t="str">
        <f>IF(AND(ISBLANK(A1694)),"",VLOOKUP($A1694,Student_Registration!$B$5:$H$2000,3,0))</f>
        <v/>
      </c>
      <c r="D1694" s="65" t="str">
        <f>IF(AND(ISBLANK(A1694)),"",VLOOKUP($A1694,Student_Registration!$B$5:$H$2000,6,0))</f>
        <v/>
      </c>
      <c r="E1694" s="57" t="str">
        <f>IF(AND(ISBLANK(A1694)),"",VLOOKUP($A1694,Student_Registration!$B$5:$H$2000,4,0))</f>
        <v/>
      </c>
      <c r="F1694" s="63" t="str">
        <f>IF(AND(ISBLANK(A1694)),"",VLOOKUP($A1694,Student_Registration!$B$5:$H$2000,7,0))</f>
        <v/>
      </c>
      <c r="G1694" s="63" t="str">
        <f>IF(AND(ISBLANK(A1694)),"",VLOOKUP(A1694,Student_Registration!$B$5:$H$2000,7,0)-SUMIF($A$5:A1694,A1694,$H$5:$H$5))</f>
        <v/>
      </c>
      <c r="H1694" s="60"/>
      <c r="I1694" s="60"/>
      <c r="J1694" s="60"/>
      <c r="K1694" s="60"/>
      <c r="L1694" s="62"/>
    </row>
    <row r="1695" spans="1:12" s="41" customFormat="1">
      <c r="A1695" s="66"/>
      <c r="B1695" s="64" t="str">
        <f>(IF(AND(ISBLANK(A1695)),"",VLOOKUP($A1695,Student_Registration!$B$5:$H$2000,2,0)))</f>
        <v/>
      </c>
      <c r="C1695" s="63" t="str">
        <f>IF(AND(ISBLANK(A1695)),"",VLOOKUP($A1695,Student_Registration!$B$5:$H$2000,3,0))</f>
        <v/>
      </c>
      <c r="D1695" s="65" t="str">
        <f>IF(AND(ISBLANK(A1695)),"",VLOOKUP($A1695,Student_Registration!$B$5:$H$2000,6,0))</f>
        <v/>
      </c>
      <c r="E1695" s="57" t="str">
        <f>IF(AND(ISBLANK(A1695)),"",VLOOKUP($A1695,Student_Registration!$B$5:$H$2000,4,0))</f>
        <v/>
      </c>
      <c r="F1695" s="63" t="str">
        <f>IF(AND(ISBLANK(A1695)),"",VLOOKUP($A1695,Student_Registration!$B$5:$H$2000,7,0))</f>
        <v/>
      </c>
      <c r="G1695" s="63" t="str">
        <f>IF(AND(ISBLANK(A1695)),"",VLOOKUP(A1695,Student_Registration!$B$5:$H$2000,7,0)-SUMIF($A$5:A1695,A1695,$H$5:$H$5))</f>
        <v/>
      </c>
      <c r="H1695" s="60"/>
      <c r="I1695" s="60"/>
      <c r="J1695" s="60"/>
      <c r="K1695" s="60"/>
      <c r="L1695" s="62"/>
    </row>
    <row r="1696" spans="1:12" s="41" customFormat="1">
      <c r="A1696" s="66"/>
      <c r="B1696" s="64" t="str">
        <f>(IF(AND(ISBLANK(A1696)),"",VLOOKUP($A1696,Student_Registration!$B$5:$H$2000,2,0)))</f>
        <v/>
      </c>
      <c r="C1696" s="63" t="str">
        <f>IF(AND(ISBLANK(A1696)),"",VLOOKUP($A1696,Student_Registration!$B$5:$H$2000,3,0))</f>
        <v/>
      </c>
      <c r="D1696" s="65" t="str">
        <f>IF(AND(ISBLANK(A1696)),"",VLOOKUP($A1696,Student_Registration!$B$5:$H$2000,6,0))</f>
        <v/>
      </c>
      <c r="E1696" s="57" t="str">
        <f>IF(AND(ISBLANK(A1696)),"",VLOOKUP($A1696,Student_Registration!$B$5:$H$2000,4,0))</f>
        <v/>
      </c>
      <c r="F1696" s="63" t="str">
        <f>IF(AND(ISBLANK(A1696)),"",VLOOKUP($A1696,Student_Registration!$B$5:$H$2000,7,0))</f>
        <v/>
      </c>
      <c r="G1696" s="63" t="str">
        <f>IF(AND(ISBLANK(A1696)),"",VLOOKUP(A1696,Student_Registration!$B$5:$H$2000,7,0)-SUMIF($A$5:A1696,A1696,$H$5:$H$5))</f>
        <v/>
      </c>
      <c r="H1696" s="60"/>
      <c r="I1696" s="60"/>
      <c r="J1696" s="60"/>
      <c r="K1696" s="60"/>
      <c r="L1696" s="62"/>
    </row>
    <row r="1697" spans="1:12" s="41" customFormat="1">
      <c r="A1697" s="66"/>
      <c r="B1697" s="64" t="str">
        <f>(IF(AND(ISBLANK(A1697)),"",VLOOKUP($A1697,Student_Registration!$B$5:$H$2000,2,0)))</f>
        <v/>
      </c>
      <c r="C1697" s="63" t="str">
        <f>IF(AND(ISBLANK(A1697)),"",VLOOKUP($A1697,Student_Registration!$B$5:$H$2000,3,0))</f>
        <v/>
      </c>
      <c r="D1697" s="65" t="str">
        <f>IF(AND(ISBLANK(A1697)),"",VLOOKUP($A1697,Student_Registration!$B$5:$H$2000,6,0))</f>
        <v/>
      </c>
      <c r="E1697" s="57" t="str">
        <f>IF(AND(ISBLANK(A1697)),"",VLOOKUP($A1697,Student_Registration!$B$5:$H$2000,4,0))</f>
        <v/>
      </c>
      <c r="F1697" s="63" t="str">
        <f>IF(AND(ISBLANK(A1697)),"",VLOOKUP($A1697,Student_Registration!$B$5:$H$2000,7,0))</f>
        <v/>
      </c>
      <c r="G1697" s="63" t="str">
        <f>IF(AND(ISBLANK(A1697)),"",VLOOKUP(A1697,Student_Registration!$B$5:$H$2000,7,0)-SUMIF($A$5:A1697,A1697,$H$5:$H$5))</f>
        <v/>
      </c>
      <c r="H1697" s="60"/>
      <c r="I1697" s="60"/>
      <c r="J1697" s="60"/>
      <c r="K1697" s="60"/>
      <c r="L1697" s="62"/>
    </row>
    <row r="1698" spans="1:12" s="41" customFormat="1">
      <c r="A1698" s="66"/>
      <c r="B1698" s="64" t="str">
        <f>(IF(AND(ISBLANK(A1698)),"",VLOOKUP($A1698,Student_Registration!$B$5:$H$2000,2,0)))</f>
        <v/>
      </c>
      <c r="C1698" s="63" t="str">
        <f>IF(AND(ISBLANK(A1698)),"",VLOOKUP($A1698,Student_Registration!$B$5:$H$2000,3,0))</f>
        <v/>
      </c>
      <c r="D1698" s="65" t="str">
        <f>IF(AND(ISBLANK(A1698)),"",VLOOKUP($A1698,Student_Registration!$B$5:$H$2000,6,0))</f>
        <v/>
      </c>
      <c r="E1698" s="57" t="str">
        <f>IF(AND(ISBLANK(A1698)),"",VLOOKUP($A1698,Student_Registration!$B$5:$H$2000,4,0))</f>
        <v/>
      </c>
      <c r="F1698" s="63" t="str">
        <f>IF(AND(ISBLANK(A1698)),"",VLOOKUP($A1698,Student_Registration!$B$5:$H$2000,7,0))</f>
        <v/>
      </c>
      <c r="G1698" s="63" t="str">
        <f>IF(AND(ISBLANK(A1698)),"",VLOOKUP(A1698,Student_Registration!$B$5:$H$2000,7,0)-SUMIF($A$5:A1698,A1698,$H$5:$H$5))</f>
        <v/>
      </c>
      <c r="H1698" s="60"/>
      <c r="I1698" s="60"/>
      <c r="J1698" s="60"/>
      <c r="K1698" s="60"/>
      <c r="L1698" s="62"/>
    </row>
    <row r="1699" spans="1:12" s="41" customFormat="1">
      <c r="A1699" s="66"/>
      <c r="B1699" s="64" t="str">
        <f>(IF(AND(ISBLANK(A1699)),"",VLOOKUP($A1699,Student_Registration!$B$5:$H$2000,2,0)))</f>
        <v/>
      </c>
      <c r="C1699" s="63" t="str">
        <f>IF(AND(ISBLANK(A1699)),"",VLOOKUP($A1699,Student_Registration!$B$5:$H$2000,3,0))</f>
        <v/>
      </c>
      <c r="D1699" s="65" t="str">
        <f>IF(AND(ISBLANK(A1699)),"",VLOOKUP($A1699,Student_Registration!$B$5:$H$2000,6,0))</f>
        <v/>
      </c>
      <c r="E1699" s="57" t="str">
        <f>IF(AND(ISBLANK(A1699)),"",VLOOKUP($A1699,Student_Registration!$B$5:$H$2000,4,0))</f>
        <v/>
      </c>
      <c r="F1699" s="63" t="str">
        <f>IF(AND(ISBLANK(A1699)),"",VLOOKUP($A1699,Student_Registration!$B$5:$H$2000,7,0))</f>
        <v/>
      </c>
      <c r="G1699" s="63" t="str">
        <f>IF(AND(ISBLANK(A1699)),"",VLOOKUP(A1699,Student_Registration!$B$5:$H$2000,7,0)-SUMIF($A$5:A1699,A1699,$H$5:$H$5))</f>
        <v/>
      </c>
      <c r="H1699" s="60"/>
      <c r="I1699" s="60"/>
      <c r="J1699" s="60"/>
      <c r="K1699" s="60"/>
      <c r="L1699" s="62"/>
    </row>
    <row r="1700" spans="1:12" s="41" customFormat="1">
      <c r="A1700" s="66"/>
      <c r="B1700" s="64" t="str">
        <f>(IF(AND(ISBLANK(A1700)),"",VLOOKUP($A1700,Student_Registration!$B$5:$H$2000,2,0)))</f>
        <v/>
      </c>
      <c r="C1700" s="63" t="str">
        <f>IF(AND(ISBLANK(A1700)),"",VLOOKUP($A1700,Student_Registration!$B$5:$H$2000,3,0))</f>
        <v/>
      </c>
      <c r="D1700" s="65" t="str">
        <f>IF(AND(ISBLANK(A1700)),"",VLOOKUP($A1700,Student_Registration!$B$5:$H$2000,6,0))</f>
        <v/>
      </c>
      <c r="E1700" s="57" t="str">
        <f>IF(AND(ISBLANK(A1700)),"",VLOOKUP($A1700,Student_Registration!$B$5:$H$2000,4,0))</f>
        <v/>
      </c>
      <c r="F1700" s="63" t="str">
        <f>IF(AND(ISBLANK(A1700)),"",VLOOKUP($A1700,Student_Registration!$B$5:$H$2000,7,0))</f>
        <v/>
      </c>
      <c r="G1700" s="63" t="str">
        <f>IF(AND(ISBLANK(A1700)),"",VLOOKUP(A1700,Student_Registration!$B$5:$H$2000,7,0)-SUMIF($A$5:A1700,A1700,$H$5:$H$5))</f>
        <v/>
      </c>
      <c r="H1700" s="60"/>
      <c r="I1700" s="60"/>
      <c r="J1700" s="60"/>
      <c r="K1700" s="60"/>
      <c r="L1700" s="62"/>
    </row>
    <row r="1701" spans="1:12" s="41" customFormat="1">
      <c r="A1701" s="66"/>
      <c r="B1701" s="64" t="str">
        <f>(IF(AND(ISBLANK(A1701)),"",VLOOKUP($A1701,Student_Registration!$B$5:$H$2000,2,0)))</f>
        <v/>
      </c>
      <c r="C1701" s="63" t="str">
        <f>IF(AND(ISBLANK(A1701)),"",VLOOKUP($A1701,Student_Registration!$B$5:$H$2000,3,0))</f>
        <v/>
      </c>
      <c r="D1701" s="65" t="str">
        <f>IF(AND(ISBLANK(A1701)),"",VLOOKUP($A1701,Student_Registration!$B$5:$H$2000,6,0))</f>
        <v/>
      </c>
      <c r="E1701" s="57" t="str">
        <f>IF(AND(ISBLANK(A1701)),"",VLOOKUP($A1701,Student_Registration!$B$5:$H$2000,4,0))</f>
        <v/>
      </c>
      <c r="F1701" s="63" t="str">
        <f>IF(AND(ISBLANK(A1701)),"",VLOOKUP($A1701,Student_Registration!$B$5:$H$2000,7,0))</f>
        <v/>
      </c>
      <c r="G1701" s="63" t="str">
        <f>IF(AND(ISBLANK(A1701)),"",VLOOKUP(A1701,Student_Registration!$B$5:$H$2000,7,0)-SUMIF($A$5:A1701,A1701,$H$5:$H$5))</f>
        <v/>
      </c>
      <c r="H1701" s="60"/>
      <c r="I1701" s="60"/>
      <c r="J1701" s="60"/>
      <c r="K1701" s="60"/>
      <c r="L1701" s="62"/>
    </row>
    <row r="1702" spans="1:12" s="41" customFormat="1">
      <c r="A1702" s="66"/>
      <c r="B1702" s="64" t="str">
        <f>(IF(AND(ISBLANK(A1702)),"",VLOOKUP($A1702,Student_Registration!$B$5:$H$2000,2,0)))</f>
        <v/>
      </c>
      <c r="C1702" s="63" t="str">
        <f>IF(AND(ISBLANK(A1702)),"",VLOOKUP($A1702,Student_Registration!$B$5:$H$2000,3,0))</f>
        <v/>
      </c>
      <c r="D1702" s="65" t="str">
        <f>IF(AND(ISBLANK(A1702)),"",VLOOKUP($A1702,Student_Registration!$B$5:$H$2000,6,0))</f>
        <v/>
      </c>
      <c r="E1702" s="57" t="str">
        <f>IF(AND(ISBLANK(A1702)),"",VLOOKUP($A1702,Student_Registration!$B$5:$H$2000,4,0))</f>
        <v/>
      </c>
      <c r="F1702" s="63" t="str">
        <f>IF(AND(ISBLANK(A1702)),"",VLOOKUP($A1702,Student_Registration!$B$5:$H$2000,7,0))</f>
        <v/>
      </c>
      <c r="G1702" s="63" t="str">
        <f>IF(AND(ISBLANK(A1702)),"",VLOOKUP(A1702,Student_Registration!$B$5:$H$2000,7,0)-SUMIF($A$5:A1702,A1702,$H$5:$H$5))</f>
        <v/>
      </c>
      <c r="H1702" s="60"/>
      <c r="I1702" s="60"/>
      <c r="J1702" s="60"/>
      <c r="K1702" s="60"/>
      <c r="L1702" s="62"/>
    </row>
    <row r="1703" spans="1:12" s="41" customFormat="1">
      <c r="A1703" s="66"/>
      <c r="B1703" s="64" t="str">
        <f>(IF(AND(ISBLANK(A1703)),"",VLOOKUP($A1703,Student_Registration!$B$5:$H$2000,2,0)))</f>
        <v/>
      </c>
      <c r="C1703" s="63" t="str">
        <f>IF(AND(ISBLANK(A1703)),"",VLOOKUP($A1703,Student_Registration!$B$5:$H$2000,3,0))</f>
        <v/>
      </c>
      <c r="D1703" s="65" t="str">
        <f>IF(AND(ISBLANK(A1703)),"",VLOOKUP($A1703,Student_Registration!$B$5:$H$2000,6,0))</f>
        <v/>
      </c>
      <c r="E1703" s="57" t="str">
        <f>IF(AND(ISBLANK(A1703)),"",VLOOKUP($A1703,Student_Registration!$B$5:$H$2000,4,0))</f>
        <v/>
      </c>
      <c r="F1703" s="63" t="str">
        <f>IF(AND(ISBLANK(A1703)),"",VLOOKUP($A1703,Student_Registration!$B$5:$H$2000,7,0))</f>
        <v/>
      </c>
      <c r="G1703" s="63" t="str">
        <f>IF(AND(ISBLANK(A1703)),"",VLOOKUP(A1703,Student_Registration!$B$5:$H$2000,7,0)-SUMIF($A$5:A1703,A1703,$H$5:$H$5))</f>
        <v/>
      </c>
      <c r="H1703" s="60"/>
      <c r="I1703" s="60"/>
      <c r="J1703" s="60"/>
      <c r="K1703" s="60"/>
      <c r="L1703" s="62"/>
    </row>
    <row r="1704" spans="1:12" s="41" customFormat="1">
      <c r="A1704" s="66"/>
      <c r="B1704" s="64" t="str">
        <f>(IF(AND(ISBLANK(A1704)),"",VLOOKUP($A1704,Student_Registration!$B$5:$H$2000,2,0)))</f>
        <v/>
      </c>
      <c r="C1704" s="63" t="str">
        <f>IF(AND(ISBLANK(A1704)),"",VLOOKUP($A1704,Student_Registration!$B$5:$H$2000,3,0))</f>
        <v/>
      </c>
      <c r="D1704" s="65" t="str">
        <f>IF(AND(ISBLANK(A1704)),"",VLOOKUP($A1704,Student_Registration!$B$5:$H$2000,6,0))</f>
        <v/>
      </c>
      <c r="E1704" s="57" t="str">
        <f>IF(AND(ISBLANK(A1704)),"",VLOOKUP($A1704,Student_Registration!$B$5:$H$2000,4,0))</f>
        <v/>
      </c>
      <c r="F1704" s="63" t="str">
        <f>IF(AND(ISBLANK(A1704)),"",VLOOKUP($A1704,Student_Registration!$B$5:$H$2000,7,0))</f>
        <v/>
      </c>
      <c r="G1704" s="63" t="str">
        <f>IF(AND(ISBLANK(A1704)),"",VLOOKUP(A1704,Student_Registration!$B$5:$H$2000,7,0)-SUMIF($A$5:A1704,A1704,$H$5:$H$5))</f>
        <v/>
      </c>
      <c r="H1704" s="60"/>
      <c r="I1704" s="60"/>
      <c r="J1704" s="60"/>
      <c r="K1704" s="60"/>
      <c r="L1704" s="62"/>
    </row>
    <row r="1705" spans="1:12" s="41" customFormat="1">
      <c r="A1705" s="66"/>
      <c r="B1705" s="64" t="str">
        <f>(IF(AND(ISBLANK(A1705)),"",VLOOKUP($A1705,Student_Registration!$B$5:$H$2000,2,0)))</f>
        <v/>
      </c>
      <c r="C1705" s="63" t="str">
        <f>IF(AND(ISBLANK(A1705)),"",VLOOKUP($A1705,Student_Registration!$B$5:$H$2000,3,0))</f>
        <v/>
      </c>
      <c r="D1705" s="65" t="str">
        <f>IF(AND(ISBLANK(A1705)),"",VLOOKUP($A1705,Student_Registration!$B$5:$H$2000,6,0))</f>
        <v/>
      </c>
      <c r="E1705" s="57" t="str">
        <f>IF(AND(ISBLANK(A1705)),"",VLOOKUP($A1705,Student_Registration!$B$5:$H$2000,4,0))</f>
        <v/>
      </c>
      <c r="F1705" s="63" t="str">
        <f>IF(AND(ISBLANK(A1705)),"",VLOOKUP($A1705,Student_Registration!$B$5:$H$2000,7,0))</f>
        <v/>
      </c>
      <c r="G1705" s="63" t="str">
        <f>IF(AND(ISBLANK(A1705)),"",VLOOKUP(A1705,Student_Registration!$B$5:$H$2000,7,0)-SUMIF($A$5:A1705,A1705,$H$5:$H$5))</f>
        <v/>
      </c>
      <c r="H1705" s="60"/>
      <c r="I1705" s="60"/>
      <c r="J1705" s="60"/>
      <c r="K1705" s="60"/>
      <c r="L1705" s="62"/>
    </row>
    <row r="1706" spans="1:12" s="41" customFormat="1">
      <c r="A1706" s="66"/>
      <c r="B1706" s="64" t="str">
        <f>(IF(AND(ISBLANK(A1706)),"",VLOOKUP($A1706,Student_Registration!$B$5:$H$2000,2,0)))</f>
        <v/>
      </c>
      <c r="C1706" s="63" t="str">
        <f>IF(AND(ISBLANK(A1706)),"",VLOOKUP($A1706,Student_Registration!$B$5:$H$2000,3,0))</f>
        <v/>
      </c>
      <c r="D1706" s="65" t="str">
        <f>IF(AND(ISBLANK(A1706)),"",VLOOKUP($A1706,Student_Registration!$B$5:$H$2000,6,0))</f>
        <v/>
      </c>
      <c r="E1706" s="57" t="str">
        <f>IF(AND(ISBLANK(A1706)),"",VLOOKUP($A1706,Student_Registration!$B$5:$H$2000,4,0))</f>
        <v/>
      </c>
      <c r="F1706" s="63" t="str">
        <f>IF(AND(ISBLANK(A1706)),"",VLOOKUP($A1706,Student_Registration!$B$5:$H$2000,7,0))</f>
        <v/>
      </c>
      <c r="G1706" s="63" t="str">
        <f>IF(AND(ISBLANK(A1706)),"",VLOOKUP(A1706,Student_Registration!$B$5:$H$2000,7,0)-SUMIF($A$5:A1706,A1706,$H$5:$H$5))</f>
        <v/>
      </c>
      <c r="H1706" s="60"/>
      <c r="I1706" s="60"/>
      <c r="J1706" s="60"/>
      <c r="K1706" s="60"/>
      <c r="L1706" s="62"/>
    </row>
    <row r="1707" spans="1:12" s="41" customFormat="1">
      <c r="A1707" s="66"/>
      <c r="B1707" s="64" t="str">
        <f>(IF(AND(ISBLANK(A1707)),"",VLOOKUP($A1707,Student_Registration!$B$5:$H$2000,2,0)))</f>
        <v/>
      </c>
      <c r="C1707" s="63" t="str">
        <f>IF(AND(ISBLANK(A1707)),"",VLOOKUP($A1707,Student_Registration!$B$5:$H$2000,3,0))</f>
        <v/>
      </c>
      <c r="D1707" s="65" t="str">
        <f>IF(AND(ISBLANK(A1707)),"",VLOOKUP($A1707,Student_Registration!$B$5:$H$2000,6,0))</f>
        <v/>
      </c>
      <c r="E1707" s="57" t="str">
        <f>IF(AND(ISBLANK(A1707)),"",VLOOKUP($A1707,Student_Registration!$B$5:$H$2000,4,0))</f>
        <v/>
      </c>
      <c r="F1707" s="63" t="str">
        <f>IF(AND(ISBLANK(A1707)),"",VLOOKUP($A1707,Student_Registration!$B$5:$H$2000,7,0))</f>
        <v/>
      </c>
      <c r="G1707" s="63" t="str">
        <f>IF(AND(ISBLANK(A1707)),"",VLOOKUP(A1707,Student_Registration!$B$5:$H$2000,7,0)-SUMIF($A$5:A1707,A1707,$H$5:$H$5))</f>
        <v/>
      </c>
      <c r="H1707" s="60"/>
      <c r="I1707" s="60"/>
      <c r="J1707" s="60"/>
      <c r="K1707" s="60"/>
      <c r="L1707" s="62"/>
    </row>
    <row r="1708" spans="1:12" s="41" customFormat="1">
      <c r="A1708" s="66"/>
      <c r="B1708" s="64" t="str">
        <f>(IF(AND(ISBLANK(A1708)),"",VLOOKUP($A1708,Student_Registration!$B$5:$H$2000,2,0)))</f>
        <v/>
      </c>
      <c r="C1708" s="63" t="str">
        <f>IF(AND(ISBLANK(A1708)),"",VLOOKUP($A1708,Student_Registration!$B$5:$H$2000,3,0))</f>
        <v/>
      </c>
      <c r="D1708" s="65" t="str">
        <f>IF(AND(ISBLANK(A1708)),"",VLOOKUP($A1708,Student_Registration!$B$5:$H$2000,6,0))</f>
        <v/>
      </c>
      <c r="E1708" s="57" t="str">
        <f>IF(AND(ISBLANK(A1708)),"",VLOOKUP($A1708,Student_Registration!$B$5:$H$2000,4,0))</f>
        <v/>
      </c>
      <c r="F1708" s="63" t="str">
        <f>IF(AND(ISBLANK(A1708)),"",VLOOKUP($A1708,Student_Registration!$B$5:$H$2000,7,0))</f>
        <v/>
      </c>
      <c r="G1708" s="63" t="str">
        <f>IF(AND(ISBLANK(A1708)),"",VLOOKUP(A1708,Student_Registration!$B$5:$H$2000,7,0)-SUMIF($A$5:A1708,A1708,$H$5:$H$5))</f>
        <v/>
      </c>
      <c r="H1708" s="60"/>
      <c r="I1708" s="60"/>
      <c r="J1708" s="60"/>
      <c r="K1708" s="60"/>
      <c r="L1708" s="62"/>
    </row>
    <row r="1709" spans="1:12" s="41" customFormat="1">
      <c r="A1709" s="66"/>
      <c r="B1709" s="64" t="str">
        <f>(IF(AND(ISBLANK(A1709)),"",VLOOKUP($A1709,Student_Registration!$B$5:$H$2000,2,0)))</f>
        <v/>
      </c>
      <c r="C1709" s="63" t="str">
        <f>IF(AND(ISBLANK(A1709)),"",VLOOKUP($A1709,Student_Registration!$B$5:$H$2000,3,0))</f>
        <v/>
      </c>
      <c r="D1709" s="65" t="str">
        <f>IF(AND(ISBLANK(A1709)),"",VLOOKUP($A1709,Student_Registration!$B$5:$H$2000,6,0))</f>
        <v/>
      </c>
      <c r="E1709" s="57" t="str">
        <f>IF(AND(ISBLANK(A1709)),"",VLOOKUP($A1709,Student_Registration!$B$5:$H$2000,4,0))</f>
        <v/>
      </c>
      <c r="F1709" s="63" t="str">
        <f>IF(AND(ISBLANK(A1709)),"",VLOOKUP($A1709,Student_Registration!$B$5:$H$2000,7,0))</f>
        <v/>
      </c>
      <c r="G1709" s="63" t="str">
        <f>IF(AND(ISBLANK(A1709)),"",VLOOKUP(A1709,Student_Registration!$B$5:$H$2000,7,0)-SUMIF($A$5:A1709,A1709,$H$5:$H$5))</f>
        <v/>
      </c>
      <c r="H1709" s="60"/>
      <c r="I1709" s="60"/>
      <c r="J1709" s="60"/>
      <c r="K1709" s="60"/>
      <c r="L1709" s="62"/>
    </row>
    <row r="1710" spans="1:12" s="41" customFormat="1">
      <c r="A1710" s="66"/>
      <c r="B1710" s="64" t="str">
        <f>(IF(AND(ISBLANK(A1710)),"",VLOOKUP($A1710,Student_Registration!$B$5:$H$2000,2,0)))</f>
        <v/>
      </c>
      <c r="C1710" s="63" t="str">
        <f>IF(AND(ISBLANK(A1710)),"",VLOOKUP($A1710,Student_Registration!$B$5:$H$2000,3,0))</f>
        <v/>
      </c>
      <c r="D1710" s="65" t="str">
        <f>IF(AND(ISBLANK(A1710)),"",VLOOKUP($A1710,Student_Registration!$B$5:$H$2000,6,0))</f>
        <v/>
      </c>
      <c r="E1710" s="57" t="str">
        <f>IF(AND(ISBLANK(A1710)),"",VLOOKUP($A1710,Student_Registration!$B$5:$H$2000,4,0))</f>
        <v/>
      </c>
      <c r="F1710" s="63" t="str">
        <f>IF(AND(ISBLANK(A1710)),"",VLOOKUP($A1710,Student_Registration!$B$5:$H$2000,7,0))</f>
        <v/>
      </c>
      <c r="G1710" s="63" t="str">
        <f>IF(AND(ISBLANK(A1710)),"",VLOOKUP(A1710,Student_Registration!$B$5:$H$2000,7,0)-SUMIF($A$5:A1710,A1710,$H$5:$H$5))</f>
        <v/>
      </c>
      <c r="H1710" s="60"/>
      <c r="I1710" s="60"/>
      <c r="J1710" s="60"/>
      <c r="K1710" s="60"/>
      <c r="L1710" s="62"/>
    </row>
    <row r="1711" spans="1:12" s="41" customFormat="1">
      <c r="A1711" s="66"/>
      <c r="B1711" s="64" t="str">
        <f>(IF(AND(ISBLANK(A1711)),"",VLOOKUP($A1711,Student_Registration!$B$5:$H$2000,2,0)))</f>
        <v/>
      </c>
      <c r="C1711" s="63" t="str">
        <f>IF(AND(ISBLANK(A1711)),"",VLOOKUP($A1711,Student_Registration!$B$5:$H$2000,3,0))</f>
        <v/>
      </c>
      <c r="D1711" s="65" t="str">
        <f>IF(AND(ISBLANK(A1711)),"",VLOOKUP($A1711,Student_Registration!$B$5:$H$2000,6,0))</f>
        <v/>
      </c>
      <c r="E1711" s="57" t="str">
        <f>IF(AND(ISBLANK(A1711)),"",VLOOKUP($A1711,Student_Registration!$B$5:$H$2000,4,0))</f>
        <v/>
      </c>
      <c r="F1711" s="63" t="str">
        <f>IF(AND(ISBLANK(A1711)),"",VLOOKUP($A1711,Student_Registration!$B$5:$H$2000,7,0))</f>
        <v/>
      </c>
      <c r="G1711" s="63" t="str">
        <f>IF(AND(ISBLANK(A1711)),"",VLOOKUP(A1711,Student_Registration!$B$5:$H$2000,7,0)-SUMIF($A$5:A1711,A1711,$H$5:$H$5))</f>
        <v/>
      </c>
      <c r="H1711" s="60"/>
      <c r="I1711" s="60"/>
      <c r="J1711" s="60"/>
      <c r="K1711" s="60"/>
      <c r="L1711" s="62"/>
    </row>
    <row r="1712" spans="1:12" s="41" customFormat="1">
      <c r="A1712" s="66"/>
      <c r="B1712" s="64" t="str">
        <f>(IF(AND(ISBLANK(A1712)),"",VLOOKUP($A1712,Student_Registration!$B$5:$H$2000,2,0)))</f>
        <v/>
      </c>
      <c r="C1712" s="63" t="str">
        <f>IF(AND(ISBLANK(A1712)),"",VLOOKUP($A1712,Student_Registration!$B$5:$H$2000,3,0))</f>
        <v/>
      </c>
      <c r="D1712" s="65" t="str">
        <f>IF(AND(ISBLANK(A1712)),"",VLOOKUP($A1712,Student_Registration!$B$5:$H$2000,6,0))</f>
        <v/>
      </c>
      <c r="E1712" s="57" t="str">
        <f>IF(AND(ISBLANK(A1712)),"",VLOOKUP($A1712,Student_Registration!$B$5:$H$2000,4,0))</f>
        <v/>
      </c>
      <c r="F1712" s="63" t="str">
        <f>IF(AND(ISBLANK(A1712)),"",VLOOKUP($A1712,Student_Registration!$B$5:$H$2000,7,0))</f>
        <v/>
      </c>
      <c r="G1712" s="63" t="str">
        <f>IF(AND(ISBLANK(A1712)),"",VLOOKUP(A1712,Student_Registration!$B$5:$H$2000,7,0)-SUMIF($A$5:A1712,A1712,$H$5:$H$5))</f>
        <v/>
      </c>
      <c r="H1712" s="60"/>
      <c r="I1712" s="60"/>
      <c r="J1712" s="60"/>
      <c r="K1712" s="60"/>
      <c r="L1712" s="62"/>
    </row>
    <row r="1713" spans="1:12" s="41" customFormat="1">
      <c r="A1713" s="66"/>
      <c r="B1713" s="64" t="str">
        <f>(IF(AND(ISBLANK(A1713)),"",VLOOKUP($A1713,Student_Registration!$B$5:$H$2000,2,0)))</f>
        <v/>
      </c>
      <c r="C1713" s="63" t="str">
        <f>IF(AND(ISBLANK(A1713)),"",VLOOKUP($A1713,Student_Registration!$B$5:$H$2000,3,0))</f>
        <v/>
      </c>
      <c r="D1713" s="65" t="str">
        <f>IF(AND(ISBLANK(A1713)),"",VLOOKUP($A1713,Student_Registration!$B$5:$H$2000,6,0))</f>
        <v/>
      </c>
      <c r="E1713" s="57" t="str">
        <f>IF(AND(ISBLANK(A1713)),"",VLOOKUP($A1713,Student_Registration!$B$5:$H$2000,4,0))</f>
        <v/>
      </c>
      <c r="F1713" s="63" t="str">
        <f>IF(AND(ISBLANK(A1713)),"",VLOOKUP($A1713,Student_Registration!$B$5:$H$2000,7,0))</f>
        <v/>
      </c>
      <c r="G1713" s="63" t="str">
        <f>IF(AND(ISBLANK(A1713)),"",VLOOKUP(A1713,Student_Registration!$B$5:$H$2000,7,0)-SUMIF($A$5:A1713,A1713,$H$5:$H$5))</f>
        <v/>
      </c>
      <c r="H1713" s="60"/>
      <c r="I1713" s="60"/>
      <c r="J1713" s="60"/>
      <c r="K1713" s="60"/>
      <c r="L1713" s="62"/>
    </row>
    <row r="1714" spans="1:12" s="41" customFormat="1">
      <c r="A1714" s="66"/>
      <c r="B1714" s="64" t="str">
        <f>(IF(AND(ISBLANK(A1714)),"",VLOOKUP($A1714,Student_Registration!$B$5:$H$2000,2,0)))</f>
        <v/>
      </c>
      <c r="C1714" s="63" t="str">
        <f>IF(AND(ISBLANK(A1714)),"",VLOOKUP($A1714,Student_Registration!$B$5:$H$2000,3,0))</f>
        <v/>
      </c>
      <c r="D1714" s="65" t="str">
        <f>IF(AND(ISBLANK(A1714)),"",VLOOKUP($A1714,Student_Registration!$B$5:$H$2000,6,0))</f>
        <v/>
      </c>
      <c r="E1714" s="57" t="str">
        <f>IF(AND(ISBLANK(A1714)),"",VLOOKUP($A1714,Student_Registration!$B$5:$H$2000,4,0))</f>
        <v/>
      </c>
      <c r="F1714" s="63" t="str">
        <f>IF(AND(ISBLANK(A1714)),"",VLOOKUP($A1714,Student_Registration!$B$5:$H$2000,7,0))</f>
        <v/>
      </c>
      <c r="G1714" s="63" t="str">
        <f>IF(AND(ISBLANK(A1714)),"",VLOOKUP(A1714,Student_Registration!$B$5:$H$2000,7,0)-SUMIF($A$5:A1714,A1714,$H$5:$H$5))</f>
        <v/>
      </c>
      <c r="H1714" s="60"/>
      <c r="I1714" s="60"/>
      <c r="J1714" s="60"/>
      <c r="K1714" s="60"/>
      <c r="L1714" s="62"/>
    </row>
    <row r="1715" spans="1:12" s="41" customFormat="1">
      <c r="A1715" s="66"/>
      <c r="B1715" s="64" t="str">
        <f>(IF(AND(ISBLANK(A1715)),"",VLOOKUP($A1715,Student_Registration!$B$5:$H$2000,2,0)))</f>
        <v/>
      </c>
      <c r="C1715" s="63" t="str">
        <f>IF(AND(ISBLANK(A1715)),"",VLOOKUP($A1715,Student_Registration!$B$5:$H$2000,3,0))</f>
        <v/>
      </c>
      <c r="D1715" s="65" t="str">
        <f>IF(AND(ISBLANK(A1715)),"",VLOOKUP($A1715,Student_Registration!$B$5:$H$2000,6,0))</f>
        <v/>
      </c>
      <c r="E1715" s="57" t="str">
        <f>IF(AND(ISBLANK(A1715)),"",VLOOKUP($A1715,Student_Registration!$B$5:$H$2000,4,0))</f>
        <v/>
      </c>
      <c r="F1715" s="63" t="str">
        <f>IF(AND(ISBLANK(A1715)),"",VLOOKUP($A1715,Student_Registration!$B$5:$H$2000,7,0))</f>
        <v/>
      </c>
      <c r="G1715" s="63" t="str">
        <f>IF(AND(ISBLANK(A1715)),"",VLOOKUP(A1715,Student_Registration!$B$5:$H$2000,7,0)-SUMIF($A$5:A1715,A1715,$H$5:$H$5))</f>
        <v/>
      </c>
      <c r="H1715" s="60"/>
      <c r="I1715" s="60"/>
      <c r="J1715" s="60"/>
      <c r="K1715" s="60"/>
      <c r="L1715" s="62"/>
    </row>
    <row r="1716" spans="1:12" s="41" customFormat="1">
      <c r="A1716" s="66"/>
      <c r="B1716" s="64" t="str">
        <f>(IF(AND(ISBLANK(A1716)),"",VLOOKUP($A1716,Student_Registration!$B$5:$H$2000,2,0)))</f>
        <v/>
      </c>
      <c r="C1716" s="63" t="str">
        <f>IF(AND(ISBLANK(A1716)),"",VLOOKUP($A1716,Student_Registration!$B$5:$H$2000,3,0))</f>
        <v/>
      </c>
      <c r="D1716" s="65" t="str">
        <f>IF(AND(ISBLANK(A1716)),"",VLOOKUP($A1716,Student_Registration!$B$5:$H$2000,6,0))</f>
        <v/>
      </c>
      <c r="E1716" s="57" t="str">
        <f>IF(AND(ISBLANK(A1716)),"",VLOOKUP($A1716,Student_Registration!$B$5:$H$2000,4,0))</f>
        <v/>
      </c>
      <c r="F1716" s="63" t="str">
        <f>IF(AND(ISBLANK(A1716)),"",VLOOKUP($A1716,Student_Registration!$B$5:$H$2000,7,0))</f>
        <v/>
      </c>
      <c r="G1716" s="63" t="str">
        <f>IF(AND(ISBLANK(A1716)),"",VLOOKUP(A1716,Student_Registration!$B$5:$H$2000,7,0)-SUMIF($A$5:A1716,A1716,$H$5:$H$5))</f>
        <v/>
      </c>
      <c r="H1716" s="60"/>
      <c r="I1716" s="60"/>
      <c r="J1716" s="60"/>
      <c r="K1716" s="60"/>
      <c r="L1716" s="62"/>
    </row>
    <row r="1717" spans="1:12" s="41" customFormat="1">
      <c r="A1717" s="66"/>
      <c r="B1717" s="64" t="str">
        <f>(IF(AND(ISBLANK(A1717)),"",VLOOKUP($A1717,Student_Registration!$B$5:$H$2000,2,0)))</f>
        <v/>
      </c>
      <c r="C1717" s="63" t="str">
        <f>IF(AND(ISBLANK(A1717)),"",VLOOKUP($A1717,Student_Registration!$B$5:$H$2000,3,0))</f>
        <v/>
      </c>
      <c r="D1717" s="65" t="str">
        <f>IF(AND(ISBLANK(A1717)),"",VLOOKUP($A1717,Student_Registration!$B$5:$H$2000,6,0))</f>
        <v/>
      </c>
      <c r="E1717" s="57" t="str">
        <f>IF(AND(ISBLANK(A1717)),"",VLOOKUP($A1717,Student_Registration!$B$5:$H$2000,4,0))</f>
        <v/>
      </c>
      <c r="F1717" s="63" t="str">
        <f>IF(AND(ISBLANK(A1717)),"",VLOOKUP($A1717,Student_Registration!$B$5:$H$2000,7,0))</f>
        <v/>
      </c>
      <c r="G1717" s="63" t="str">
        <f>IF(AND(ISBLANK(A1717)),"",VLOOKUP(A1717,Student_Registration!$B$5:$H$2000,7,0)-SUMIF($A$5:A1717,A1717,$H$5:$H$5))</f>
        <v/>
      </c>
      <c r="H1717" s="60"/>
      <c r="I1717" s="60"/>
      <c r="J1717" s="60"/>
      <c r="K1717" s="60"/>
      <c r="L1717" s="62"/>
    </row>
    <row r="1718" spans="1:12" s="41" customFormat="1">
      <c r="A1718" s="66"/>
      <c r="B1718" s="64" t="str">
        <f>(IF(AND(ISBLANK(A1718)),"",VLOOKUP($A1718,Student_Registration!$B$5:$H$2000,2,0)))</f>
        <v/>
      </c>
      <c r="C1718" s="63" t="str">
        <f>IF(AND(ISBLANK(A1718)),"",VLOOKUP($A1718,Student_Registration!$B$5:$H$2000,3,0))</f>
        <v/>
      </c>
      <c r="D1718" s="65" t="str">
        <f>IF(AND(ISBLANK(A1718)),"",VLOOKUP($A1718,Student_Registration!$B$5:$H$2000,6,0))</f>
        <v/>
      </c>
      <c r="E1718" s="57" t="str">
        <f>IF(AND(ISBLANK(A1718)),"",VLOOKUP($A1718,Student_Registration!$B$5:$H$2000,4,0))</f>
        <v/>
      </c>
      <c r="F1718" s="63" t="str">
        <f>IF(AND(ISBLANK(A1718)),"",VLOOKUP($A1718,Student_Registration!$B$5:$H$2000,7,0))</f>
        <v/>
      </c>
      <c r="G1718" s="63" t="str">
        <f>IF(AND(ISBLANK(A1718)),"",VLOOKUP(A1718,Student_Registration!$B$5:$H$2000,7,0)-SUMIF($A$5:A1718,A1718,$H$5:$H$5))</f>
        <v/>
      </c>
      <c r="H1718" s="60"/>
      <c r="I1718" s="60"/>
      <c r="J1718" s="60"/>
      <c r="K1718" s="60"/>
      <c r="L1718" s="62"/>
    </row>
    <row r="1719" spans="1:12" s="41" customFormat="1">
      <c r="A1719" s="66"/>
      <c r="B1719" s="64" t="str">
        <f>(IF(AND(ISBLANK(A1719)),"",VLOOKUP($A1719,Student_Registration!$B$5:$H$2000,2,0)))</f>
        <v/>
      </c>
      <c r="C1719" s="63" t="str">
        <f>IF(AND(ISBLANK(A1719)),"",VLOOKUP($A1719,Student_Registration!$B$5:$H$2000,3,0))</f>
        <v/>
      </c>
      <c r="D1719" s="65" t="str">
        <f>IF(AND(ISBLANK(A1719)),"",VLOOKUP($A1719,Student_Registration!$B$5:$H$2000,6,0))</f>
        <v/>
      </c>
      <c r="E1719" s="57" t="str">
        <f>IF(AND(ISBLANK(A1719)),"",VLOOKUP($A1719,Student_Registration!$B$5:$H$2000,4,0))</f>
        <v/>
      </c>
      <c r="F1719" s="63" t="str">
        <f>IF(AND(ISBLANK(A1719)),"",VLOOKUP($A1719,Student_Registration!$B$5:$H$2000,7,0))</f>
        <v/>
      </c>
      <c r="G1719" s="63" t="str">
        <f>IF(AND(ISBLANK(A1719)),"",VLOOKUP(A1719,Student_Registration!$B$5:$H$2000,7,0)-SUMIF($A$5:A1719,A1719,$H$5:$H$5))</f>
        <v/>
      </c>
      <c r="H1719" s="60"/>
      <c r="I1719" s="60"/>
      <c r="J1719" s="60"/>
      <c r="K1719" s="60"/>
      <c r="L1719" s="62"/>
    </row>
    <row r="1720" spans="1:12" s="41" customFormat="1">
      <c r="A1720" s="66"/>
      <c r="B1720" s="64" t="str">
        <f>(IF(AND(ISBLANK(A1720)),"",VLOOKUP($A1720,Student_Registration!$B$5:$H$2000,2,0)))</f>
        <v/>
      </c>
      <c r="C1720" s="63" t="str">
        <f>IF(AND(ISBLANK(A1720)),"",VLOOKUP($A1720,Student_Registration!$B$5:$H$2000,3,0))</f>
        <v/>
      </c>
      <c r="D1720" s="65" t="str">
        <f>IF(AND(ISBLANK(A1720)),"",VLOOKUP($A1720,Student_Registration!$B$5:$H$2000,6,0))</f>
        <v/>
      </c>
      <c r="E1720" s="57" t="str">
        <f>IF(AND(ISBLANK(A1720)),"",VLOOKUP($A1720,Student_Registration!$B$5:$H$2000,4,0))</f>
        <v/>
      </c>
      <c r="F1720" s="63" t="str">
        <f>IF(AND(ISBLANK(A1720)),"",VLOOKUP($A1720,Student_Registration!$B$5:$H$2000,7,0))</f>
        <v/>
      </c>
      <c r="G1720" s="63" t="str">
        <f>IF(AND(ISBLANK(A1720)),"",VLOOKUP(A1720,Student_Registration!$B$5:$H$2000,7,0)-SUMIF($A$5:A1720,A1720,$H$5:$H$5))</f>
        <v/>
      </c>
      <c r="H1720" s="60"/>
      <c r="I1720" s="60"/>
      <c r="J1720" s="60"/>
      <c r="K1720" s="60"/>
      <c r="L1720" s="62"/>
    </row>
    <row r="1721" spans="1:12" s="41" customFormat="1">
      <c r="A1721" s="66"/>
      <c r="B1721" s="64" t="str">
        <f>(IF(AND(ISBLANK(A1721)),"",VLOOKUP($A1721,Student_Registration!$B$5:$H$2000,2,0)))</f>
        <v/>
      </c>
      <c r="C1721" s="63" t="str">
        <f>IF(AND(ISBLANK(A1721)),"",VLOOKUP($A1721,Student_Registration!$B$5:$H$2000,3,0))</f>
        <v/>
      </c>
      <c r="D1721" s="65" t="str">
        <f>IF(AND(ISBLANK(A1721)),"",VLOOKUP($A1721,Student_Registration!$B$5:$H$2000,6,0))</f>
        <v/>
      </c>
      <c r="E1721" s="57" t="str">
        <f>IF(AND(ISBLANK(A1721)),"",VLOOKUP($A1721,Student_Registration!$B$5:$H$2000,4,0))</f>
        <v/>
      </c>
      <c r="F1721" s="63" t="str">
        <f>IF(AND(ISBLANK(A1721)),"",VLOOKUP($A1721,Student_Registration!$B$5:$H$2000,7,0))</f>
        <v/>
      </c>
      <c r="G1721" s="63" t="str">
        <f>IF(AND(ISBLANK(A1721)),"",VLOOKUP(A1721,Student_Registration!$B$5:$H$2000,7,0)-SUMIF($A$5:A1721,A1721,$H$5:$H$5))</f>
        <v/>
      </c>
      <c r="H1721" s="60"/>
      <c r="I1721" s="60"/>
      <c r="J1721" s="60"/>
      <c r="K1721" s="60"/>
      <c r="L1721" s="62"/>
    </row>
    <row r="1722" spans="1:12" s="41" customFormat="1">
      <c r="A1722" s="66"/>
      <c r="B1722" s="64" t="str">
        <f>(IF(AND(ISBLANK(A1722)),"",VLOOKUP($A1722,Student_Registration!$B$5:$H$2000,2,0)))</f>
        <v/>
      </c>
      <c r="C1722" s="63" t="str">
        <f>IF(AND(ISBLANK(A1722)),"",VLOOKUP($A1722,Student_Registration!$B$5:$H$2000,3,0))</f>
        <v/>
      </c>
      <c r="D1722" s="65" t="str">
        <f>IF(AND(ISBLANK(A1722)),"",VLOOKUP($A1722,Student_Registration!$B$5:$H$2000,6,0))</f>
        <v/>
      </c>
      <c r="E1722" s="57" t="str">
        <f>IF(AND(ISBLANK(A1722)),"",VLOOKUP($A1722,Student_Registration!$B$5:$H$2000,4,0))</f>
        <v/>
      </c>
      <c r="F1722" s="63" t="str">
        <f>IF(AND(ISBLANK(A1722)),"",VLOOKUP($A1722,Student_Registration!$B$5:$H$2000,7,0))</f>
        <v/>
      </c>
      <c r="G1722" s="63" t="str">
        <f>IF(AND(ISBLANK(A1722)),"",VLOOKUP(A1722,Student_Registration!$B$5:$H$2000,7,0)-SUMIF($A$5:A1722,A1722,$H$5:$H$5))</f>
        <v/>
      </c>
      <c r="H1722" s="60"/>
      <c r="I1722" s="60"/>
      <c r="J1722" s="60"/>
      <c r="K1722" s="60"/>
      <c r="L1722" s="62"/>
    </row>
    <row r="1723" spans="1:12" s="41" customFormat="1">
      <c r="A1723" s="66"/>
      <c r="B1723" s="64" t="str">
        <f>(IF(AND(ISBLANK(A1723)),"",VLOOKUP($A1723,Student_Registration!$B$5:$H$2000,2,0)))</f>
        <v/>
      </c>
      <c r="C1723" s="63" t="str">
        <f>IF(AND(ISBLANK(A1723)),"",VLOOKUP($A1723,Student_Registration!$B$5:$H$2000,3,0))</f>
        <v/>
      </c>
      <c r="D1723" s="65" t="str">
        <f>IF(AND(ISBLANK(A1723)),"",VLOOKUP($A1723,Student_Registration!$B$5:$H$2000,6,0))</f>
        <v/>
      </c>
      <c r="E1723" s="57" t="str">
        <f>IF(AND(ISBLANK(A1723)),"",VLOOKUP($A1723,Student_Registration!$B$5:$H$2000,4,0))</f>
        <v/>
      </c>
      <c r="F1723" s="63" t="str">
        <f>IF(AND(ISBLANK(A1723)),"",VLOOKUP($A1723,Student_Registration!$B$5:$H$2000,7,0))</f>
        <v/>
      </c>
      <c r="G1723" s="63" t="str">
        <f>IF(AND(ISBLANK(A1723)),"",VLOOKUP(A1723,Student_Registration!$B$5:$H$2000,7,0)-SUMIF($A$5:A1723,A1723,$H$5:$H$5))</f>
        <v/>
      </c>
      <c r="H1723" s="60"/>
      <c r="I1723" s="60"/>
      <c r="J1723" s="60"/>
      <c r="K1723" s="60"/>
      <c r="L1723" s="62"/>
    </row>
    <row r="1724" spans="1:12" s="41" customFormat="1">
      <c r="A1724" s="66"/>
      <c r="B1724" s="64" t="str">
        <f>(IF(AND(ISBLANK(A1724)),"",VLOOKUP($A1724,Student_Registration!$B$5:$H$2000,2,0)))</f>
        <v/>
      </c>
      <c r="C1724" s="63" t="str">
        <f>IF(AND(ISBLANK(A1724)),"",VLOOKUP($A1724,Student_Registration!$B$5:$H$2000,3,0))</f>
        <v/>
      </c>
      <c r="D1724" s="65" t="str">
        <f>IF(AND(ISBLANK(A1724)),"",VLOOKUP($A1724,Student_Registration!$B$5:$H$2000,6,0))</f>
        <v/>
      </c>
      <c r="E1724" s="57" t="str">
        <f>IF(AND(ISBLANK(A1724)),"",VLOOKUP($A1724,Student_Registration!$B$5:$H$2000,4,0))</f>
        <v/>
      </c>
      <c r="F1724" s="63" t="str">
        <f>IF(AND(ISBLANK(A1724)),"",VLOOKUP($A1724,Student_Registration!$B$5:$H$2000,7,0))</f>
        <v/>
      </c>
      <c r="G1724" s="63" t="str">
        <f>IF(AND(ISBLANK(A1724)),"",VLOOKUP(A1724,Student_Registration!$B$5:$H$2000,7,0)-SUMIF($A$5:A1724,A1724,$H$5:$H$5))</f>
        <v/>
      </c>
      <c r="H1724" s="60"/>
      <c r="I1724" s="60"/>
      <c r="J1724" s="60"/>
      <c r="K1724" s="60"/>
      <c r="L1724" s="62"/>
    </row>
    <row r="1725" spans="1:12" s="41" customFormat="1">
      <c r="A1725" s="66"/>
      <c r="B1725" s="64" t="str">
        <f>(IF(AND(ISBLANK(A1725)),"",VLOOKUP($A1725,Student_Registration!$B$5:$H$2000,2,0)))</f>
        <v/>
      </c>
      <c r="C1725" s="63" t="str">
        <f>IF(AND(ISBLANK(A1725)),"",VLOOKUP($A1725,Student_Registration!$B$5:$H$2000,3,0))</f>
        <v/>
      </c>
      <c r="D1725" s="65" t="str">
        <f>IF(AND(ISBLANK(A1725)),"",VLOOKUP($A1725,Student_Registration!$B$5:$H$2000,6,0))</f>
        <v/>
      </c>
      <c r="E1725" s="57" t="str">
        <f>IF(AND(ISBLANK(A1725)),"",VLOOKUP($A1725,Student_Registration!$B$5:$H$2000,4,0))</f>
        <v/>
      </c>
      <c r="F1725" s="63" t="str">
        <f>IF(AND(ISBLANK(A1725)),"",VLOOKUP($A1725,Student_Registration!$B$5:$H$2000,7,0))</f>
        <v/>
      </c>
      <c r="G1725" s="63" t="str">
        <f>IF(AND(ISBLANK(A1725)),"",VLOOKUP(A1725,Student_Registration!$B$5:$H$2000,7,0)-SUMIF($A$5:A1725,A1725,$H$5:$H$5))</f>
        <v/>
      </c>
      <c r="H1725" s="60"/>
      <c r="I1725" s="60"/>
      <c r="J1725" s="60"/>
      <c r="K1725" s="60"/>
      <c r="L1725" s="62"/>
    </row>
    <row r="1726" spans="1:12" s="41" customFormat="1">
      <c r="A1726" s="66"/>
      <c r="B1726" s="64" t="str">
        <f>(IF(AND(ISBLANK(A1726)),"",VLOOKUP($A1726,Student_Registration!$B$5:$H$2000,2,0)))</f>
        <v/>
      </c>
      <c r="C1726" s="63" t="str">
        <f>IF(AND(ISBLANK(A1726)),"",VLOOKUP($A1726,Student_Registration!$B$5:$H$2000,3,0))</f>
        <v/>
      </c>
      <c r="D1726" s="65" t="str">
        <f>IF(AND(ISBLANK(A1726)),"",VLOOKUP($A1726,Student_Registration!$B$5:$H$2000,6,0))</f>
        <v/>
      </c>
      <c r="E1726" s="57" t="str">
        <f>IF(AND(ISBLANK(A1726)),"",VLOOKUP($A1726,Student_Registration!$B$5:$H$2000,4,0))</f>
        <v/>
      </c>
      <c r="F1726" s="63" t="str">
        <f>IF(AND(ISBLANK(A1726)),"",VLOOKUP($A1726,Student_Registration!$B$5:$H$2000,7,0))</f>
        <v/>
      </c>
      <c r="G1726" s="63" t="str">
        <f>IF(AND(ISBLANK(A1726)),"",VLOOKUP(A1726,Student_Registration!$B$5:$H$2000,7,0)-SUMIF($A$5:A1726,A1726,$H$5:$H$5))</f>
        <v/>
      </c>
      <c r="H1726" s="60"/>
      <c r="I1726" s="60"/>
      <c r="J1726" s="60"/>
      <c r="K1726" s="60"/>
      <c r="L1726" s="62"/>
    </row>
    <row r="1727" spans="1:12" s="41" customFormat="1">
      <c r="A1727" s="66"/>
      <c r="B1727" s="64" t="str">
        <f>(IF(AND(ISBLANK(A1727)),"",VLOOKUP($A1727,Student_Registration!$B$5:$H$2000,2,0)))</f>
        <v/>
      </c>
      <c r="C1727" s="63" t="str">
        <f>IF(AND(ISBLANK(A1727)),"",VLOOKUP($A1727,Student_Registration!$B$5:$H$2000,3,0))</f>
        <v/>
      </c>
      <c r="D1727" s="65" t="str">
        <f>IF(AND(ISBLANK(A1727)),"",VLOOKUP($A1727,Student_Registration!$B$5:$H$2000,6,0))</f>
        <v/>
      </c>
      <c r="E1727" s="57" t="str">
        <f>IF(AND(ISBLANK(A1727)),"",VLOOKUP($A1727,Student_Registration!$B$5:$H$2000,4,0))</f>
        <v/>
      </c>
      <c r="F1727" s="63" t="str">
        <f>IF(AND(ISBLANK(A1727)),"",VLOOKUP($A1727,Student_Registration!$B$5:$H$2000,7,0))</f>
        <v/>
      </c>
      <c r="G1727" s="63" t="str">
        <f>IF(AND(ISBLANK(A1727)),"",VLOOKUP(A1727,Student_Registration!$B$5:$H$2000,7,0)-SUMIF($A$5:A1727,A1727,$H$5:$H$5))</f>
        <v/>
      </c>
      <c r="H1727" s="60"/>
      <c r="I1727" s="60"/>
      <c r="J1727" s="60"/>
      <c r="K1727" s="60"/>
      <c r="L1727" s="62"/>
    </row>
    <row r="1728" spans="1:12" s="41" customFormat="1">
      <c r="A1728" s="66"/>
      <c r="B1728" s="64" t="str">
        <f>(IF(AND(ISBLANK(A1728)),"",VLOOKUP($A1728,Student_Registration!$B$5:$H$2000,2,0)))</f>
        <v/>
      </c>
      <c r="C1728" s="63" t="str">
        <f>IF(AND(ISBLANK(A1728)),"",VLOOKUP($A1728,Student_Registration!$B$5:$H$2000,3,0))</f>
        <v/>
      </c>
      <c r="D1728" s="65" t="str">
        <f>IF(AND(ISBLANK(A1728)),"",VLOOKUP($A1728,Student_Registration!$B$5:$H$2000,6,0))</f>
        <v/>
      </c>
      <c r="E1728" s="57" t="str">
        <f>IF(AND(ISBLANK(A1728)),"",VLOOKUP($A1728,Student_Registration!$B$5:$H$2000,4,0))</f>
        <v/>
      </c>
      <c r="F1728" s="63" t="str">
        <f>IF(AND(ISBLANK(A1728)),"",VLOOKUP($A1728,Student_Registration!$B$5:$H$2000,7,0))</f>
        <v/>
      </c>
      <c r="G1728" s="63" t="str">
        <f>IF(AND(ISBLANK(A1728)),"",VLOOKUP(A1728,Student_Registration!$B$5:$H$2000,7,0)-SUMIF($A$5:A1728,A1728,$H$5:$H$5))</f>
        <v/>
      </c>
      <c r="H1728" s="60"/>
      <c r="I1728" s="60"/>
      <c r="J1728" s="60"/>
      <c r="K1728" s="60"/>
      <c r="L1728" s="62"/>
    </row>
    <row r="1729" spans="1:12" s="41" customFormat="1">
      <c r="A1729" s="66"/>
      <c r="B1729" s="64" t="str">
        <f>(IF(AND(ISBLANK(A1729)),"",VLOOKUP($A1729,Student_Registration!$B$5:$H$2000,2,0)))</f>
        <v/>
      </c>
      <c r="C1729" s="63" t="str">
        <f>IF(AND(ISBLANK(A1729)),"",VLOOKUP($A1729,Student_Registration!$B$5:$H$2000,3,0))</f>
        <v/>
      </c>
      <c r="D1729" s="65" t="str">
        <f>IF(AND(ISBLANK(A1729)),"",VLOOKUP($A1729,Student_Registration!$B$5:$H$2000,6,0))</f>
        <v/>
      </c>
      <c r="E1729" s="57" t="str">
        <f>IF(AND(ISBLANK(A1729)),"",VLOOKUP($A1729,Student_Registration!$B$5:$H$2000,4,0))</f>
        <v/>
      </c>
      <c r="F1729" s="63" t="str">
        <f>IF(AND(ISBLANK(A1729)),"",VLOOKUP($A1729,Student_Registration!$B$5:$H$2000,7,0))</f>
        <v/>
      </c>
      <c r="G1729" s="63" t="str">
        <f>IF(AND(ISBLANK(A1729)),"",VLOOKUP(A1729,Student_Registration!$B$5:$H$2000,7,0)-SUMIF($A$5:A1729,A1729,$H$5:$H$5))</f>
        <v/>
      </c>
      <c r="H1729" s="60"/>
      <c r="I1729" s="60"/>
      <c r="J1729" s="60"/>
      <c r="K1729" s="60"/>
      <c r="L1729" s="62"/>
    </row>
    <row r="1730" spans="1:12" s="41" customFormat="1">
      <c r="A1730" s="66"/>
      <c r="B1730" s="64" t="str">
        <f>(IF(AND(ISBLANK(A1730)),"",VLOOKUP($A1730,Student_Registration!$B$5:$H$2000,2,0)))</f>
        <v/>
      </c>
      <c r="C1730" s="63" t="str">
        <f>IF(AND(ISBLANK(A1730)),"",VLOOKUP($A1730,Student_Registration!$B$5:$H$2000,3,0))</f>
        <v/>
      </c>
      <c r="D1730" s="65" t="str">
        <f>IF(AND(ISBLANK(A1730)),"",VLOOKUP($A1730,Student_Registration!$B$5:$H$2000,6,0))</f>
        <v/>
      </c>
      <c r="E1730" s="57" t="str">
        <f>IF(AND(ISBLANK(A1730)),"",VLOOKUP($A1730,Student_Registration!$B$5:$H$2000,4,0))</f>
        <v/>
      </c>
      <c r="F1730" s="63" t="str">
        <f>IF(AND(ISBLANK(A1730)),"",VLOOKUP($A1730,Student_Registration!$B$5:$H$2000,7,0))</f>
        <v/>
      </c>
      <c r="G1730" s="63" t="str">
        <f>IF(AND(ISBLANK(A1730)),"",VLOOKUP(A1730,Student_Registration!$B$5:$H$2000,7,0)-SUMIF($A$5:A1730,A1730,$H$5:$H$5))</f>
        <v/>
      </c>
      <c r="H1730" s="60"/>
      <c r="I1730" s="60"/>
      <c r="J1730" s="60"/>
      <c r="K1730" s="60"/>
      <c r="L1730" s="62"/>
    </row>
    <row r="1731" spans="1:12" s="41" customFormat="1">
      <c r="A1731" s="66"/>
      <c r="B1731" s="64" t="str">
        <f>(IF(AND(ISBLANK(A1731)),"",VLOOKUP($A1731,Student_Registration!$B$5:$H$2000,2,0)))</f>
        <v/>
      </c>
      <c r="C1731" s="63" t="str">
        <f>IF(AND(ISBLANK(A1731)),"",VLOOKUP($A1731,Student_Registration!$B$5:$H$2000,3,0))</f>
        <v/>
      </c>
      <c r="D1731" s="65" t="str">
        <f>IF(AND(ISBLANK(A1731)),"",VLOOKUP($A1731,Student_Registration!$B$5:$H$2000,6,0))</f>
        <v/>
      </c>
      <c r="E1731" s="57" t="str">
        <f>IF(AND(ISBLANK(A1731)),"",VLOOKUP($A1731,Student_Registration!$B$5:$H$2000,4,0))</f>
        <v/>
      </c>
      <c r="F1731" s="63" t="str">
        <f>IF(AND(ISBLANK(A1731)),"",VLOOKUP($A1731,Student_Registration!$B$5:$H$2000,7,0))</f>
        <v/>
      </c>
      <c r="G1731" s="63" t="str">
        <f>IF(AND(ISBLANK(A1731)),"",VLOOKUP(A1731,Student_Registration!$B$5:$H$2000,7,0)-SUMIF($A$5:A1731,A1731,$H$5:$H$5))</f>
        <v/>
      </c>
      <c r="H1731" s="60"/>
      <c r="I1731" s="60"/>
      <c r="J1731" s="60"/>
      <c r="K1731" s="60"/>
      <c r="L1731" s="62"/>
    </row>
    <row r="1732" spans="1:12" s="41" customFormat="1">
      <c r="A1732" s="66"/>
      <c r="B1732" s="64" t="str">
        <f>(IF(AND(ISBLANK(A1732)),"",VLOOKUP($A1732,Student_Registration!$B$5:$H$2000,2,0)))</f>
        <v/>
      </c>
      <c r="C1732" s="63" t="str">
        <f>IF(AND(ISBLANK(A1732)),"",VLOOKUP($A1732,Student_Registration!$B$5:$H$2000,3,0))</f>
        <v/>
      </c>
      <c r="D1732" s="65" t="str">
        <f>IF(AND(ISBLANK(A1732)),"",VLOOKUP($A1732,Student_Registration!$B$5:$H$2000,6,0))</f>
        <v/>
      </c>
      <c r="E1732" s="57" t="str">
        <f>IF(AND(ISBLANK(A1732)),"",VLOOKUP($A1732,Student_Registration!$B$5:$H$2000,4,0))</f>
        <v/>
      </c>
      <c r="F1732" s="63" t="str">
        <f>IF(AND(ISBLANK(A1732)),"",VLOOKUP($A1732,Student_Registration!$B$5:$H$2000,7,0))</f>
        <v/>
      </c>
      <c r="G1732" s="63" t="str">
        <f>IF(AND(ISBLANK(A1732)),"",VLOOKUP(A1732,Student_Registration!$B$5:$H$2000,7,0)-SUMIF($A$5:A1732,A1732,$H$5:$H$5))</f>
        <v/>
      </c>
      <c r="H1732" s="60"/>
      <c r="I1732" s="60"/>
      <c r="J1732" s="60"/>
      <c r="K1732" s="60"/>
      <c r="L1732" s="62"/>
    </row>
    <row r="1733" spans="1:12" s="41" customFormat="1">
      <c r="A1733" s="66"/>
      <c r="B1733" s="64" t="str">
        <f>(IF(AND(ISBLANK(A1733)),"",VLOOKUP($A1733,Student_Registration!$B$5:$H$2000,2,0)))</f>
        <v/>
      </c>
      <c r="C1733" s="63" t="str">
        <f>IF(AND(ISBLANK(A1733)),"",VLOOKUP($A1733,Student_Registration!$B$5:$H$2000,3,0))</f>
        <v/>
      </c>
      <c r="D1733" s="65" t="str">
        <f>IF(AND(ISBLANK(A1733)),"",VLOOKUP($A1733,Student_Registration!$B$5:$H$2000,6,0))</f>
        <v/>
      </c>
      <c r="E1733" s="57" t="str">
        <f>IF(AND(ISBLANK(A1733)),"",VLOOKUP($A1733,Student_Registration!$B$5:$H$2000,4,0))</f>
        <v/>
      </c>
      <c r="F1733" s="63" t="str">
        <f>IF(AND(ISBLANK(A1733)),"",VLOOKUP($A1733,Student_Registration!$B$5:$H$2000,7,0))</f>
        <v/>
      </c>
      <c r="G1733" s="63" t="str">
        <f>IF(AND(ISBLANK(A1733)),"",VLOOKUP(A1733,Student_Registration!$B$5:$H$2000,7,0)-SUMIF($A$5:A1733,A1733,$H$5:$H$5))</f>
        <v/>
      </c>
      <c r="H1733" s="60"/>
      <c r="I1733" s="60"/>
      <c r="J1733" s="60"/>
      <c r="K1733" s="60"/>
      <c r="L1733" s="62"/>
    </row>
    <row r="1734" spans="1:12" s="41" customFormat="1">
      <c r="A1734" s="66"/>
      <c r="B1734" s="64" t="str">
        <f>(IF(AND(ISBLANK(A1734)),"",VLOOKUP($A1734,Student_Registration!$B$5:$H$2000,2,0)))</f>
        <v/>
      </c>
      <c r="C1734" s="63" t="str">
        <f>IF(AND(ISBLANK(A1734)),"",VLOOKUP($A1734,Student_Registration!$B$5:$H$2000,3,0))</f>
        <v/>
      </c>
      <c r="D1734" s="65" t="str">
        <f>IF(AND(ISBLANK(A1734)),"",VLOOKUP($A1734,Student_Registration!$B$5:$H$2000,6,0))</f>
        <v/>
      </c>
      <c r="E1734" s="57" t="str">
        <f>IF(AND(ISBLANK(A1734)),"",VLOOKUP($A1734,Student_Registration!$B$5:$H$2000,4,0))</f>
        <v/>
      </c>
      <c r="F1734" s="63" t="str">
        <f>IF(AND(ISBLANK(A1734)),"",VLOOKUP($A1734,Student_Registration!$B$5:$H$2000,7,0))</f>
        <v/>
      </c>
      <c r="G1734" s="63" t="str">
        <f>IF(AND(ISBLANK(A1734)),"",VLOOKUP(A1734,Student_Registration!$B$5:$H$2000,7,0)-SUMIF($A$5:A1734,A1734,$H$5:$H$5))</f>
        <v/>
      </c>
      <c r="H1734" s="60"/>
      <c r="I1734" s="60"/>
      <c r="J1734" s="60"/>
      <c r="K1734" s="60"/>
      <c r="L1734" s="62"/>
    </row>
    <row r="1735" spans="1:12" s="41" customFormat="1">
      <c r="A1735" s="66"/>
      <c r="B1735" s="64" t="str">
        <f>(IF(AND(ISBLANK(A1735)),"",VLOOKUP($A1735,Student_Registration!$B$5:$H$2000,2,0)))</f>
        <v/>
      </c>
      <c r="C1735" s="63" t="str">
        <f>IF(AND(ISBLANK(A1735)),"",VLOOKUP($A1735,Student_Registration!$B$5:$H$2000,3,0))</f>
        <v/>
      </c>
      <c r="D1735" s="65" t="str">
        <f>IF(AND(ISBLANK(A1735)),"",VLOOKUP($A1735,Student_Registration!$B$5:$H$2000,6,0))</f>
        <v/>
      </c>
      <c r="E1735" s="57" t="str">
        <f>IF(AND(ISBLANK(A1735)),"",VLOOKUP($A1735,Student_Registration!$B$5:$H$2000,4,0))</f>
        <v/>
      </c>
      <c r="F1735" s="63" t="str">
        <f>IF(AND(ISBLANK(A1735)),"",VLOOKUP($A1735,Student_Registration!$B$5:$H$2000,7,0))</f>
        <v/>
      </c>
      <c r="G1735" s="63" t="str">
        <f>IF(AND(ISBLANK(A1735)),"",VLOOKUP(A1735,Student_Registration!$B$5:$H$2000,7,0)-SUMIF($A$5:A1735,A1735,$H$5:$H$5))</f>
        <v/>
      </c>
      <c r="H1735" s="60"/>
      <c r="I1735" s="60"/>
      <c r="J1735" s="60"/>
      <c r="K1735" s="60"/>
      <c r="L1735" s="62"/>
    </row>
    <row r="1736" spans="1:12" s="41" customFormat="1">
      <c r="A1736" s="66"/>
      <c r="B1736" s="64" t="str">
        <f>(IF(AND(ISBLANK(A1736)),"",VLOOKUP($A1736,Student_Registration!$B$5:$H$2000,2,0)))</f>
        <v/>
      </c>
      <c r="C1736" s="63" t="str">
        <f>IF(AND(ISBLANK(A1736)),"",VLOOKUP($A1736,Student_Registration!$B$5:$H$2000,3,0))</f>
        <v/>
      </c>
      <c r="D1736" s="65" t="str">
        <f>IF(AND(ISBLANK(A1736)),"",VLOOKUP($A1736,Student_Registration!$B$5:$H$2000,6,0))</f>
        <v/>
      </c>
      <c r="E1736" s="57" t="str">
        <f>IF(AND(ISBLANK(A1736)),"",VLOOKUP($A1736,Student_Registration!$B$5:$H$2000,4,0))</f>
        <v/>
      </c>
      <c r="F1736" s="63" t="str">
        <f>IF(AND(ISBLANK(A1736)),"",VLOOKUP($A1736,Student_Registration!$B$5:$H$2000,7,0))</f>
        <v/>
      </c>
      <c r="G1736" s="63" t="str">
        <f>IF(AND(ISBLANK(A1736)),"",VLOOKUP(A1736,Student_Registration!$B$5:$H$2000,7,0)-SUMIF($A$5:A1736,A1736,$H$5:$H$5))</f>
        <v/>
      </c>
      <c r="H1736" s="60"/>
      <c r="I1736" s="60"/>
      <c r="J1736" s="60"/>
      <c r="K1736" s="60"/>
      <c r="L1736" s="62"/>
    </row>
    <row r="1737" spans="1:12" s="41" customFormat="1">
      <c r="A1737" s="66"/>
      <c r="B1737" s="64" t="str">
        <f>(IF(AND(ISBLANK(A1737)),"",VLOOKUP($A1737,Student_Registration!$B$5:$H$2000,2,0)))</f>
        <v/>
      </c>
      <c r="C1737" s="63" t="str">
        <f>IF(AND(ISBLANK(A1737)),"",VLOOKUP($A1737,Student_Registration!$B$5:$H$2000,3,0))</f>
        <v/>
      </c>
      <c r="D1737" s="65" t="str">
        <f>IF(AND(ISBLANK(A1737)),"",VLOOKUP($A1737,Student_Registration!$B$5:$H$2000,6,0))</f>
        <v/>
      </c>
      <c r="E1737" s="57" t="str">
        <f>IF(AND(ISBLANK(A1737)),"",VLOOKUP($A1737,Student_Registration!$B$5:$H$2000,4,0))</f>
        <v/>
      </c>
      <c r="F1737" s="63" t="str">
        <f>IF(AND(ISBLANK(A1737)),"",VLOOKUP($A1737,Student_Registration!$B$5:$H$2000,7,0))</f>
        <v/>
      </c>
      <c r="G1737" s="63" t="str">
        <f>IF(AND(ISBLANK(A1737)),"",VLOOKUP(A1737,Student_Registration!$B$5:$H$2000,7,0)-SUMIF($A$5:A1737,A1737,$H$5:$H$5))</f>
        <v/>
      </c>
      <c r="H1737" s="60"/>
      <c r="I1737" s="60"/>
      <c r="J1737" s="60"/>
      <c r="K1737" s="60"/>
      <c r="L1737" s="62"/>
    </row>
    <row r="1738" spans="1:12" s="41" customFormat="1">
      <c r="A1738" s="66"/>
      <c r="B1738" s="64" t="str">
        <f>(IF(AND(ISBLANK(A1738)),"",VLOOKUP($A1738,Student_Registration!$B$5:$H$2000,2,0)))</f>
        <v/>
      </c>
      <c r="C1738" s="63" t="str">
        <f>IF(AND(ISBLANK(A1738)),"",VLOOKUP($A1738,Student_Registration!$B$5:$H$2000,3,0))</f>
        <v/>
      </c>
      <c r="D1738" s="65" t="str">
        <f>IF(AND(ISBLANK(A1738)),"",VLOOKUP($A1738,Student_Registration!$B$5:$H$2000,6,0))</f>
        <v/>
      </c>
      <c r="E1738" s="57" t="str">
        <f>IF(AND(ISBLANK(A1738)),"",VLOOKUP($A1738,Student_Registration!$B$5:$H$2000,4,0))</f>
        <v/>
      </c>
      <c r="F1738" s="63" t="str">
        <f>IF(AND(ISBLANK(A1738)),"",VLOOKUP($A1738,Student_Registration!$B$5:$H$2000,7,0))</f>
        <v/>
      </c>
      <c r="G1738" s="63" t="str">
        <f>IF(AND(ISBLANK(A1738)),"",VLOOKUP(A1738,Student_Registration!$B$5:$H$2000,7,0)-SUMIF($A$5:A1738,A1738,$H$5:$H$5))</f>
        <v/>
      </c>
      <c r="H1738" s="60"/>
      <c r="I1738" s="60"/>
      <c r="J1738" s="60"/>
      <c r="K1738" s="60"/>
      <c r="L1738" s="62"/>
    </row>
    <row r="1739" spans="1:12" s="41" customFormat="1">
      <c r="A1739" s="66"/>
      <c r="B1739" s="64" t="str">
        <f>(IF(AND(ISBLANK(A1739)),"",VLOOKUP($A1739,Student_Registration!$B$5:$H$2000,2,0)))</f>
        <v/>
      </c>
      <c r="C1739" s="63" t="str">
        <f>IF(AND(ISBLANK(A1739)),"",VLOOKUP($A1739,Student_Registration!$B$5:$H$2000,3,0))</f>
        <v/>
      </c>
      <c r="D1739" s="65" t="str">
        <f>IF(AND(ISBLANK(A1739)),"",VLOOKUP($A1739,Student_Registration!$B$5:$H$2000,6,0))</f>
        <v/>
      </c>
      <c r="E1739" s="57" t="str">
        <f>IF(AND(ISBLANK(A1739)),"",VLOOKUP($A1739,Student_Registration!$B$5:$H$2000,4,0))</f>
        <v/>
      </c>
      <c r="F1739" s="63" t="str">
        <f>IF(AND(ISBLANK(A1739)),"",VLOOKUP($A1739,Student_Registration!$B$5:$H$2000,7,0))</f>
        <v/>
      </c>
      <c r="G1739" s="63" t="str">
        <f>IF(AND(ISBLANK(A1739)),"",VLOOKUP(A1739,Student_Registration!$B$5:$H$2000,7,0)-SUMIF($A$5:A1739,A1739,$H$5:$H$5))</f>
        <v/>
      </c>
      <c r="H1739" s="60"/>
      <c r="I1739" s="60"/>
      <c r="J1739" s="60"/>
      <c r="K1739" s="60"/>
      <c r="L1739" s="62"/>
    </row>
    <row r="1740" spans="1:12" s="41" customFormat="1">
      <c r="A1740" s="66"/>
      <c r="B1740" s="64" t="str">
        <f>(IF(AND(ISBLANK(A1740)),"",VLOOKUP($A1740,Student_Registration!$B$5:$H$2000,2,0)))</f>
        <v/>
      </c>
      <c r="C1740" s="63" t="str">
        <f>IF(AND(ISBLANK(A1740)),"",VLOOKUP($A1740,Student_Registration!$B$5:$H$2000,3,0))</f>
        <v/>
      </c>
      <c r="D1740" s="65" t="str">
        <f>IF(AND(ISBLANK(A1740)),"",VLOOKUP($A1740,Student_Registration!$B$5:$H$2000,6,0))</f>
        <v/>
      </c>
      <c r="E1740" s="57" t="str">
        <f>IF(AND(ISBLANK(A1740)),"",VLOOKUP($A1740,Student_Registration!$B$5:$H$2000,4,0))</f>
        <v/>
      </c>
      <c r="F1740" s="63" t="str">
        <f>IF(AND(ISBLANK(A1740)),"",VLOOKUP($A1740,Student_Registration!$B$5:$H$2000,7,0))</f>
        <v/>
      </c>
      <c r="G1740" s="63" t="str">
        <f>IF(AND(ISBLANK(A1740)),"",VLOOKUP(A1740,Student_Registration!$B$5:$H$2000,7,0)-SUMIF($A$5:A1740,A1740,$H$5:$H$5))</f>
        <v/>
      </c>
      <c r="H1740" s="60"/>
      <c r="I1740" s="60"/>
      <c r="J1740" s="60"/>
      <c r="K1740" s="60"/>
      <c r="L1740" s="62"/>
    </row>
    <row r="1741" spans="1:12" s="41" customFormat="1">
      <c r="A1741" s="66"/>
      <c r="B1741" s="64" t="str">
        <f>(IF(AND(ISBLANK(A1741)),"",VLOOKUP($A1741,Student_Registration!$B$5:$H$2000,2,0)))</f>
        <v/>
      </c>
      <c r="C1741" s="63" t="str">
        <f>IF(AND(ISBLANK(A1741)),"",VLOOKUP($A1741,Student_Registration!$B$5:$H$2000,3,0))</f>
        <v/>
      </c>
      <c r="D1741" s="65" t="str">
        <f>IF(AND(ISBLANK(A1741)),"",VLOOKUP($A1741,Student_Registration!$B$5:$H$2000,6,0))</f>
        <v/>
      </c>
      <c r="E1741" s="57" t="str">
        <f>IF(AND(ISBLANK(A1741)),"",VLOOKUP($A1741,Student_Registration!$B$5:$H$2000,4,0))</f>
        <v/>
      </c>
      <c r="F1741" s="63" t="str">
        <f>IF(AND(ISBLANK(A1741)),"",VLOOKUP($A1741,Student_Registration!$B$5:$H$2000,7,0))</f>
        <v/>
      </c>
      <c r="G1741" s="63" t="str">
        <f>IF(AND(ISBLANK(A1741)),"",VLOOKUP(A1741,Student_Registration!$B$5:$H$2000,7,0)-SUMIF($A$5:A1741,A1741,$H$5:$H$5))</f>
        <v/>
      </c>
      <c r="H1741" s="60"/>
      <c r="I1741" s="60"/>
      <c r="J1741" s="60"/>
      <c r="K1741" s="60"/>
      <c r="L1741" s="62"/>
    </row>
    <row r="1742" spans="1:12" s="41" customFormat="1">
      <c r="A1742" s="66"/>
      <c r="B1742" s="64" t="str">
        <f>(IF(AND(ISBLANK(A1742)),"",VLOOKUP($A1742,Student_Registration!$B$5:$H$2000,2,0)))</f>
        <v/>
      </c>
      <c r="C1742" s="63" t="str">
        <f>IF(AND(ISBLANK(A1742)),"",VLOOKUP($A1742,Student_Registration!$B$5:$H$2000,3,0))</f>
        <v/>
      </c>
      <c r="D1742" s="65" t="str">
        <f>IF(AND(ISBLANK(A1742)),"",VLOOKUP($A1742,Student_Registration!$B$5:$H$2000,6,0))</f>
        <v/>
      </c>
      <c r="E1742" s="57" t="str">
        <f>IF(AND(ISBLANK(A1742)),"",VLOOKUP($A1742,Student_Registration!$B$5:$H$2000,4,0))</f>
        <v/>
      </c>
      <c r="F1742" s="63" t="str">
        <f>IF(AND(ISBLANK(A1742)),"",VLOOKUP($A1742,Student_Registration!$B$5:$H$2000,7,0))</f>
        <v/>
      </c>
      <c r="G1742" s="63" t="str">
        <f>IF(AND(ISBLANK(A1742)),"",VLOOKUP(A1742,Student_Registration!$B$5:$H$2000,7,0)-SUMIF($A$5:A1742,A1742,$H$5:$H$5))</f>
        <v/>
      </c>
      <c r="H1742" s="60"/>
      <c r="I1742" s="60"/>
      <c r="J1742" s="60"/>
      <c r="K1742" s="60"/>
      <c r="L1742" s="62"/>
    </row>
    <row r="1743" spans="1:12" s="41" customFormat="1">
      <c r="A1743" s="66"/>
      <c r="B1743" s="64" t="str">
        <f>(IF(AND(ISBLANK(A1743)),"",VLOOKUP($A1743,Student_Registration!$B$5:$H$2000,2,0)))</f>
        <v/>
      </c>
      <c r="C1743" s="63" t="str">
        <f>IF(AND(ISBLANK(A1743)),"",VLOOKUP($A1743,Student_Registration!$B$5:$H$2000,3,0))</f>
        <v/>
      </c>
      <c r="D1743" s="65" t="str">
        <f>IF(AND(ISBLANK(A1743)),"",VLOOKUP($A1743,Student_Registration!$B$5:$H$2000,6,0))</f>
        <v/>
      </c>
      <c r="E1743" s="57" t="str">
        <f>IF(AND(ISBLANK(A1743)),"",VLOOKUP($A1743,Student_Registration!$B$5:$H$2000,4,0))</f>
        <v/>
      </c>
      <c r="F1743" s="63" t="str">
        <f>IF(AND(ISBLANK(A1743)),"",VLOOKUP($A1743,Student_Registration!$B$5:$H$2000,7,0))</f>
        <v/>
      </c>
      <c r="G1743" s="63" t="str">
        <f>IF(AND(ISBLANK(A1743)),"",VLOOKUP(A1743,Student_Registration!$B$5:$H$2000,7,0)-SUMIF($A$5:A1743,A1743,$H$5:$H$5))</f>
        <v/>
      </c>
      <c r="H1743" s="60"/>
      <c r="I1743" s="60"/>
      <c r="J1743" s="60"/>
      <c r="K1743" s="60"/>
      <c r="L1743" s="62"/>
    </row>
    <row r="1744" spans="1:12" s="41" customFormat="1">
      <c r="A1744" s="66"/>
      <c r="B1744" s="64" t="str">
        <f>(IF(AND(ISBLANK(A1744)),"",VLOOKUP($A1744,Student_Registration!$B$5:$H$2000,2,0)))</f>
        <v/>
      </c>
      <c r="C1744" s="63" t="str">
        <f>IF(AND(ISBLANK(A1744)),"",VLOOKUP($A1744,Student_Registration!$B$5:$H$2000,3,0))</f>
        <v/>
      </c>
      <c r="D1744" s="65" t="str">
        <f>IF(AND(ISBLANK(A1744)),"",VLOOKUP($A1744,Student_Registration!$B$5:$H$2000,6,0))</f>
        <v/>
      </c>
      <c r="E1744" s="57" t="str">
        <f>IF(AND(ISBLANK(A1744)),"",VLOOKUP($A1744,Student_Registration!$B$5:$H$2000,4,0))</f>
        <v/>
      </c>
      <c r="F1744" s="63" t="str">
        <f>IF(AND(ISBLANK(A1744)),"",VLOOKUP($A1744,Student_Registration!$B$5:$H$2000,7,0))</f>
        <v/>
      </c>
      <c r="G1744" s="63" t="str">
        <f>IF(AND(ISBLANK(A1744)),"",VLOOKUP(A1744,Student_Registration!$B$5:$H$2000,7,0)-SUMIF($A$5:A1744,A1744,$H$5:$H$5))</f>
        <v/>
      </c>
      <c r="H1744" s="60"/>
      <c r="I1744" s="60"/>
      <c r="J1744" s="60"/>
      <c r="K1744" s="60"/>
      <c r="L1744" s="62"/>
    </row>
    <row r="1745" spans="1:12" s="41" customFormat="1">
      <c r="A1745" s="66"/>
      <c r="B1745" s="64" t="str">
        <f>(IF(AND(ISBLANK(A1745)),"",VLOOKUP($A1745,Student_Registration!$B$5:$H$2000,2,0)))</f>
        <v/>
      </c>
      <c r="C1745" s="63" t="str">
        <f>IF(AND(ISBLANK(A1745)),"",VLOOKUP($A1745,Student_Registration!$B$5:$H$2000,3,0))</f>
        <v/>
      </c>
      <c r="D1745" s="65" t="str">
        <f>IF(AND(ISBLANK(A1745)),"",VLOOKUP($A1745,Student_Registration!$B$5:$H$2000,6,0))</f>
        <v/>
      </c>
      <c r="E1745" s="57" t="str">
        <f>IF(AND(ISBLANK(A1745)),"",VLOOKUP($A1745,Student_Registration!$B$5:$H$2000,4,0))</f>
        <v/>
      </c>
      <c r="F1745" s="63" t="str">
        <f>IF(AND(ISBLANK(A1745)),"",VLOOKUP($A1745,Student_Registration!$B$5:$H$2000,7,0))</f>
        <v/>
      </c>
      <c r="G1745" s="63" t="str">
        <f>IF(AND(ISBLANK(A1745)),"",VLOOKUP(A1745,Student_Registration!$B$5:$H$2000,7,0)-SUMIF($A$5:A1745,A1745,$H$5:$H$5))</f>
        <v/>
      </c>
      <c r="H1745" s="60"/>
      <c r="I1745" s="60"/>
      <c r="J1745" s="60"/>
      <c r="K1745" s="60"/>
      <c r="L1745" s="62"/>
    </row>
    <row r="1746" spans="1:12" s="41" customFormat="1">
      <c r="A1746" s="66"/>
      <c r="B1746" s="64" t="str">
        <f>(IF(AND(ISBLANK(A1746)),"",VLOOKUP($A1746,Student_Registration!$B$5:$H$2000,2,0)))</f>
        <v/>
      </c>
      <c r="C1746" s="63" t="str">
        <f>IF(AND(ISBLANK(A1746)),"",VLOOKUP($A1746,Student_Registration!$B$5:$H$2000,3,0))</f>
        <v/>
      </c>
      <c r="D1746" s="65" t="str">
        <f>IF(AND(ISBLANK(A1746)),"",VLOOKUP($A1746,Student_Registration!$B$5:$H$2000,6,0))</f>
        <v/>
      </c>
      <c r="E1746" s="57" t="str">
        <f>IF(AND(ISBLANK(A1746)),"",VLOOKUP($A1746,Student_Registration!$B$5:$H$2000,4,0))</f>
        <v/>
      </c>
      <c r="F1746" s="63" t="str">
        <f>IF(AND(ISBLANK(A1746)),"",VLOOKUP($A1746,Student_Registration!$B$5:$H$2000,7,0))</f>
        <v/>
      </c>
      <c r="G1746" s="63" t="str">
        <f>IF(AND(ISBLANK(A1746)),"",VLOOKUP(A1746,Student_Registration!$B$5:$H$2000,7,0)-SUMIF($A$5:A1746,A1746,$H$5:$H$5))</f>
        <v/>
      </c>
      <c r="H1746" s="60"/>
      <c r="I1746" s="60"/>
      <c r="J1746" s="60"/>
      <c r="K1746" s="60"/>
      <c r="L1746" s="62"/>
    </row>
    <row r="1747" spans="1:12" s="41" customFormat="1">
      <c r="A1747" s="66"/>
      <c r="B1747" s="64" t="str">
        <f>(IF(AND(ISBLANK(A1747)),"",VLOOKUP($A1747,Student_Registration!$B$5:$H$2000,2,0)))</f>
        <v/>
      </c>
      <c r="C1747" s="63" t="str">
        <f>IF(AND(ISBLANK(A1747)),"",VLOOKUP($A1747,Student_Registration!$B$5:$H$2000,3,0))</f>
        <v/>
      </c>
      <c r="D1747" s="65" t="str">
        <f>IF(AND(ISBLANK(A1747)),"",VLOOKUP($A1747,Student_Registration!$B$5:$H$2000,6,0))</f>
        <v/>
      </c>
      <c r="E1747" s="57" t="str">
        <f>IF(AND(ISBLANK(A1747)),"",VLOOKUP($A1747,Student_Registration!$B$5:$H$2000,4,0))</f>
        <v/>
      </c>
      <c r="F1747" s="63" t="str">
        <f>IF(AND(ISBLANK(A1747)),"",VLOOKUP($A1747,Student_Registration!$B$5:$H$2000,7,0))</f>
        <v/>
      </c>
      <c r="G1747" s="63" t="str">
        <f>IF(AND(ISBLANK(A1747)),"",VLOOKUP(A1747,Student_Registration!$B$5:$H$2000,7,0)-SUMIF($A$5:A1747,A1747,$H$5:$H$5))</f>
        <v/>
      </c>
      <c r="H1747" s="60"/>
      <c r="I1747" s="60"/>
      <c r="J1747" s="60"/>
      <c r="K1747" s="60"/>
      <c r="L1747" s="62"/>
    </row>
    <row r="1748" spans="1:12" s="41" customFormat="1">
      <c r="A1748" s="66"/>
      <c r="B1748" s="64" t="str">
        <f>(IF(AND(ISBLANK(A1748)),"",VLOOKUP($A1748,Student_Registration!$B$5:$H$2000,2,0)))</f>
        <v/>
      </c>
      <c r="C1748" s="63" t="str">
        <f>IF(AND(ISBLANK(A1748)),"",VLOOKUP($A1748,Student_Registration!$B$5:$H$2000,3,0))</f>
        <v/>
      </c>
      <c r="D1748" s="65" t="str">
        <f>IF(AND(ISBLANK(A1748)),"",VLOOKUP($A1748,Student_Registration!$B$5:$H$2000,6,0))</f>
        <v/>
      </c>
      <c r="E1748" s="57" t="str">
        <f>IF(AND(ISBLANK(A1748)),"",VLOOKUP($A1748,Student_Registration!$B$5:$H$2000,4,0))</f>
        <v/>
      </c>
      <c r="F1748" s="63" t="str">
        <f>IF(AND(ISBLANK(A1748)),"",VLOOKUP($A1748,Student_Registration!$B$5:$H$2000,7,0))</f>
        <v/>
      </c>
      <c r="G1748" s="63" t="str">
        <f>IF(AND(ISBLANK(A1748)),"",VLOOKUP(A1748,Student_Registration!$B$5:$H$2000,7,0)-SUMIF($A$5:A1748,A1748,$H$5:$H$5))</f>
        <v/>
      </c>
      <c r="H1748" s="60"/>
      <c r="I1748" s="60"/>
      <c r="J1748" s="60"/>
      <c r="K1748" s="60"/>
      <c r="L1748" s="62"/>
    </row>
    <row r="1749" spans="1:12" s="41" customFormat="1">
      <c r="A1749" s="66"/>
      <c r="B1749" s="64" t="str">
        <f>(IF(AND(ISBLANK(A1749)),"",VLOOKUP($A1749,Student_Registration!$B$5:$H$2000,2,0)))</f>
        <v/>
      </c>
      <c r="C1749" s="63" t="str">
        <f>IF(AND(ISBLANK(A1749)),"",VLOOKUP($A1749,Student_Registration!$B$5:$H$2000,3,0))</f>
        <v/>
      </c>
      <c r="D1749" s="65" t="str">
        <f>IF(AND(ISBLANK(A1749)),"",VLOOKUP($A1749,Student_Registration!$B$5:$H$2000,6,0))</f>
        <v/>
      </c>
      <c r="E1749" s="57" t="str">
        <f>IF(AND(ISBLANK(A1749)),"",VLOOKUP($A1749,Student_Registration!$B$5:$H$2000,4,0))</f>
        <v/>
      </c>
      <c r="F1749" s="63" t="str">
        <f>IF(AND(ISBLANK(A1749)),"",VLOOKUP($A1749,Student_Registration!$B$5:$H$2000,7,0))</f>
        <v/>
      </c>
      <c r="G1749" s="63" t="str">
        <f>IF(AND(ISBLANK(A1749)),"",VLOOKUP(A1749,Student_Registration!$B$5:$H$2000,7,0)-SUMIF($A$5:A1749,A1749,$H$5:$H$5))</f>
        <v/>
      </c>
      <c r="H1749" s="60"/>
      <c r="I1749" s="60"/>
      <c r="J1749" s="60"/>
      <c r="K1749" s="60"/>
      <c r="L1749" s="62"/>
    </row>
    <row r="1750" spans="1:12" s="41" customFormat="1">
      <c r="A1750" s="66"/>
      <c r="B1750" s="64" t="str">
        <f>(IF(AND(ISBLANK(A1750)),"",VLOOKUP($A1750,Student_Registration!$B$5:$H$2000,2,0)))</f>
        <v/>
      </c>
      <c r="C1750" s="63" t="str">
        <f>IF(AND(ISBLANK(A1750)),"",VLOOKUP($A1750,Student_Registration!$B$5:$H$2000,3,0))</f>
        <v/>
      </c>
      <c r="D1750" s="65" t="str">
        <f>IF(AND(ISBLANK(A1750)),"",VLOOKUP($A1750,Student_Registration!$B$5:$H$2000,6,0))</f>
        <v/>
      </c>
      <c r="E1750" s="57" t="str">
        <f>IF(AND(ISBLANK(A1750)),"",VLOOKUP($A1750,Student_Registration!$B$5:$H$2000,4,0))</f>
        <v/>
      </c>
      <c r="F1750" s="63" t="str">
        <f>IF(AND(ISBLANK(A1750)),"",VLOOKUP($A1750,Student_Registration!$B$5:$H$2000,7,0))</f>
        <v/>
      </c>
      <c r="G1750" s="63" t="str">
        <f>IF(AND(ISBLANK(A1750)),"",VLOOKUP(A1750,Student_Registration!$B$5:$H$2000,7,0)-SUMIF($A$5:A1750,A1750,$H$5:$H$5))</f>
        <v/>
      </c>
      <c r="H1750" s="60"/>
      <c r="I1750" s="60"/>
      <c r="J1750" s="60"/>
      <c r="K1750" s="60"/>
      <c r="L1750" s="62"/>
    </row>
    <row r="1751" spans="1:12" s="41" customFormat="1">
      <c r="A1751" s="66"/>
      <c r="B1751" s="64" t="str">
        <f>(IF(AND(ISBLANK(A1751)),"",VLOOKUP($A1751,Student_Registration!$B$5:$H$2000,2,0)))</f>
        <v/>
      </c>
      <c r="C1751" s="63" t="str">
        <f>IF(AND(ISBLANK(A1751)),"",VLOOKUP($A1751,Student_Registration!$B$5:$H$2000,3,0))</f>
        <v/>
      </c>
      <c r="D1751" s="65" t="str">
        <f>IF(AND(ISBLANK(A1751)),"",VLOOKUP($A1751,Student_Registration!$B$5:$H$2000,6,0))</f>
        <v/>
      </c>
      <c r="E1751" s="57" t="str">
        <f>IF(AND(ISBLANK(A1751)),"",VLOOKUP($A1751,Student_Registration!$B$5:$H$2000,4,0))</f>
        <v/>
      </c>
      <c r="F1751" s="63" t="str">
        <f>IF(AND(ISBLANK(A1751)),"",VLOOKUP($A1751,Student_Registration!$B$5:$H$2000,7,0))</f>
        <v/>
      </c>
      <c r="G1751" s="63" t="str">
        <f>IF(AND(ISBLANK(A1751)),"",VLOOKUP(A1751,Student_Registration!$B$5:$H$2000,7,0)-SUMIF($A$5:A1751,A1751,$H$5:$H$5))</f>
        <v/>
      </c>
      <c r="H1751" s="60"/>
      <c r="I1751" s="60"/>
      <c r="J1751" s="60"/>
      <c r="K1751" s="60"/>
      <c r="L1751" s="62"/>
    </row>
    <row r="1752" spans="1:12" s="41" customFormat="1">
      <c r="A1752" s="66"/>
      <c r="B1752" s="64" t="str">
        <f>(IF(AND(ISBLANK(A1752)),"",VLOOKUP($A1752,Student_Registration!$B$5:$H$2000,2,0)))</f>
        <v/>
      </c>
      <c r="C1752" s="63" t="str">
        <f>IF(AND(ISBLANK(A1752)),"",VLOOKUP($A1752,Student_Registration!$B$5:$H$2000,3,0))</f>
        <v/>
      </c>
      <c r="D1752" s="65" t="str">
        <f>IF(AND(ISBLANK(A1752)),"",VLOOKUP($A1752,Student_Registration!$B$5:$H$2000,6,0))</f>
        <v/>
      </c>
      <c r="E1752" s="57" t="str">
        <f>IF(AND(ISBLANK(A1752)),"",VLOOKUP($A1752,Student_Registration!$B$5:$H$2000,4,0))</f>
        <v/>
      </c>
      <c r="F1752" s="63" t="str">
        <f>IF(AND(ISBLANK(A1752)),"",VLOOKUP($A1752,Student_Registration!$B$5:$H$2000,7,0))</f>
        <v/>
      </c>
      <c r="G1752" s="63" t="str">
        <f>IF(AND(ISBLANK(A1752)),"",VLOOKUP(A1752,Student_Registration!$B$5:$H$2000,7,0)-SUMIF($A$5:A1752,A1752,$H$5:$H$5))</f>
        <v/>
      </c>
      <c r="H1752" s="60"/>
      <c r="I1752" s="60"/>
      <c r="J1752" s="60"/>
      <c r="K1752" s="60"/>
      <c r="L1752" s="62"/>
    </row>
    <row r="1753" spans="1:12" s="41" customFormat="1">
      <c r="A1753" s="66"/>
      <c r="B1753" s="64" t="str">
        <f>(IF(AND(ISBLANK(A1753)),"",VLOOKUP($A1753,Student_Registration!$B$5:$H$2000,2,0)))</f>
        <v/>
      </c>
      <c r="C1753" s="63" t="str">
        <f>IF(AND(ISBLANK(A1753)),"",VLOOKUP($A1753,Student_Registration!$B$5:$H$2000,3,0))</f>
        <v/>
      </c>
      <c r="D1753" s="65" t="str">
        <f>IF(AND(ISBLANK(A1753)),"",VLOOKUP($A1753,Student_Registration!$B$5:$H$2000,6,0))</f>
        <v/>
      </c>
      <c r="E1753" s="57" t="str">
        <f>IF(AND(ISBLANK(A1753)),"",VLOOKUP($A1753,Student_Registration!$B$5:$H$2000,4,0))</f>
        <v/>
      </c>
      <c r="F1753" s="63" t="str">
        <f>IF(AND(ISBLANK(A1753)),"",VLOOKUP($A1753,Student_Registration!$B$5:$H$2000,7,0))</f>
        <v/>
      </c>
      <c r="G1753" s="63" t="str">
        <f>IF(AND(ISBLANK(A1753)),"",VLOOKUP(A1753,Student_Registration!$B$5:$H$2000,7,0)-SUMIF($A$5:A1753,A1753,$H$5:$H$5))</f>
        <v/>
      </c>
      <c r="H1753" s="60"/>
      <c r="I1753" s="60"/>
      <c r="J1753" s="60"/>
      <c r="K1753" s="60"/>
      <c r="L1753" s="62"/>
    </row>
    <row r="1754" spans="1:12" s="41" customFormat="1">
      <c r="A1754" s="66"/>
      <c r="B1754" s="64" t="str">
        <f>(IF(AND(ISBLANK(A1754)),"",VLOOKUP($A1754,Student_Registration!$B$5:$H$2000,2,0)))</f>
        <v/>
      </c>
      <c r="C1754" s="63" t="str">
        <f>IF(AND(ISBLANK(A1754)),"",VLOOKUP($A1754,Student_Registration!$B$5:$H$2000,3,0))</f>
        <v/>
      </c>
      <c r="D1754" s="65" t="str">
        <f>IF(AND(ISBLANK(A1754)),"",VLOOKUP($A1754,Student_Registration!$B$5:$H$2000,6,0))</f>
        <v/>
      </c>
      <c r="E1754" s="57" t="str">
        <f>IF(AND(ISBLANK(A1754)),"",VLOOKUP($A1754,Student_Registration!$B$5:$H$2000,4,0))</f>
        <v/>
      </c>
      <c r="F1754" s="63" t="str">
        <f>IF(AND(ISBLANK(A1754)),"",VLOOKUP($A1754,Student_Registration!$B$5:$H$2000,7,0))</f>
        <v/>
      </c>
      <c r="G1754" s="63" t="str">
        <f>IF(AND(ISBLANK(A1754)),"",VLOOKUP(A1754,Student_Registration!$B$5:$H$2000,7,0)-SUMIF($A$5:A1754,A1754,$H$5:$H$5))</f>
        <v/>
      </c>
      <c r="H1754" s="60"/>
      <c r="I1754" s="60"/>
      <c r="J1754" s="60"/>
      <c r="K1754" s="60"/>
      <c r="L1754" s="62"/>
    </row>
    <row r="1755" spans="1:12" s="41" customFormat="1">
      <c r="A1755" s="66"/>
      <c r="B1755" s="64" t="str">
        <f>(IF(AND(ISBLANK(A1755)),"",VLOOKUP($A1755,Student_Registration!$B$5:$H$2000,2,0)))</f>
        <v/>
      </c>
      <c r="C1755" s="63" t="str">
        <f>IF(AND(ISBLANK(A1755)),"",VLOOKUP($A1755,Student_Registration!$B$5:$H$2000,3,0))</f>
        <v/>
      </c>
      <c r="D1755" s="65" t="str">
        <f>IF(AND(ISBLANK(A1755)),"",VLOOKUP($A1755,Student_Registration!$B$5:$H$2000,6,0))</f>
        <v/>
      </c>
      <c r="E1755" s="57" t="str">
        <f>IF(AND(ISBLANK(A1755)),"",VLOOKUP($A1755,Student_Registration!$B$5:$H$2000,4,0))</f>
        <v/>
      </c>
      <c r="F1755" s="63" t="str">
        <f>IF(AND(ISBLANK(A1755)),"",VLOOKUP($A1755,Student_Registration!$B$5:$H$2000,7,0))</f>
        <v/>
      </c>
      <c r="G1755" s="63" t="str">
        <f>IF(AND(ISBLANK(A1755)),"",VLOOKUP(A1755,Student_Registration!$B$5:$H$2000,7,0)-SUMIF($A$5:A1755,A1755,$H$5:$H$5))</f>
        <v/>
      </c>
      <c r="H1755" s="60"/>
      <c r="I1755" s="60"/>
      <c r="J1755" s="60"/>
      <c r="K1755" s="60"/>
      <c r="L1755" s="62"/>
    </row>
    <row r="1756" spans="1:12" s="41" customFormat="1">
      <c r="A1756" s="66"/>
      <c r="B1756" s="64" t="str">
        <f>(IF(AND(ISBLANK(A1756)),"",VLOOKUP($A1756,Student_Registration!$B$5:$H$2000,2,0)))</f>
        <v/>
      </c>
      <c r="C1756" s="63" t="str">
        <f>IF(AND(ISBLANK(A1756)),"",VLOOKUP($A1756,Student_Registration!$B$5:$H$2000,3,0))</f>
        <v/>
      </c>
      <c r="D1756" s="65" t="str">
        <f>IF(AND(ISBLANK(A1756)),"",VLOOKUP($A1756,Student_Registration!$B$5:$H$2000,6,0))</f>
        <v/>
      </c>
      <c r="E1756" s="57" t="str">
        <f>IF(AND(ISBLANK(A1756)),"",VLOOKUP($A1756,Student_Registration!$B$5:$H$2000,4,0))</f>
        <v/>
      </c>
      <c r="F1756" s="63" t="str">
        <f>IF(AND(ISBLANK(A1756)),"",VLOOKUP($A1756,Student_Registration!$B$5:$H$2000,7,0))</f>
        <v/>
      </c>
      <c r="G1756" s="63" t="str">
        <f>IF(AND(ISBLANK(A1756)),"",VLOOKUP(A1756,Student_Registration!$B$5:$H$2000,7,0)-SUMIF($A$5:A1756,A1756,$H$5:$H$5))</f>
        <v/>
      </c>
      <c r="H1756" s="60"/>
      <c r="I1756" s="60"/>
      <c r="J1756" s="60"/>
      <c r="K1756" s="60"/>
      <c r="L1756" s="62"/>
    </row>
    <row r="1757" spans="1:12" s="41" customFormat="1">
      <c r="A1757" s="66"/>
      <c r="B1757" s="64" t="str">
        <f>(IF(AND(ISBLANK(A1757)),"",VLOOKUP($A1757,Student_Registration!$B$5:$H$2000,2,0)))</f>
        <v/>
      </c>
      <c r="C1757" s="63" t="str">
        <f>IF(AND(ISBLANK(A1757)),"",VLOOKUP($A1757,Student_Registration!$B$5:$H$2000,3,0))</f>
        <v/>
      </c>
      <c r="D1757" s="65" t="str">
        <f>IF(AND(ISBLANK(A1757)),"",VLOOKUP($A1757,Student_Registration!$B$5:$H$2000,6,0))</f>
        <v/>
      </c>
      <c r="E1757" s="57" t="str">
        <f>IF(AND(ISBLANK(A1757)),"",VLOOKUP($A1757,Student_Registration!$B$5:$H$2000,4,0))</f>
        <v/>
      </c>
      <c r="F1757" s="63" t="str">
        <f>IF(AND(ISBLANK(A1757)),"",VLOOKUP($A1757,Student_Registration!$B$5:$H$2000,7,0))</f>
        <v/>
      </c>
      <c r="G1757" s="63" t="str">
        <f>IF(AND(ISBLANK(A1757)),"",VLOOKUP(A1757,Student_Registration!$B$5:$H$2000,7,0)-SUMIF($A$5:A1757,A1757,$H$5:$H$5))</f>
        <v/>
      </c>
      <c r="H1757" s="60"/>
      <c r="I1757" s="60"/>
      <c r="J1757" s="60"/>
      <c r="K1757" s="60"/>
      <c r="L1757" s="62"/>
    </row>
    <row r="1758" spans="1:12" s="41" customFormat="1">
      <c r="A1758" s="66"/>
      <c r="B1758" s="64" t="str">
        <f>(IF(AND(ISBLANK(A1758)),"",VLOOKUP($A1758,Student_Registration!$B$5:$H$2000,2,0)))</f>
        <v/>
      </c>
      <c r="C1758" s="63" t="str">
        <f>IF(AND(ISBLANK(A1758)),"",VLOOKUP($A1758,Student_Registration!$B$5:$H$2000,3,0))</f>
        <v/>
      </c>
      <c r="D1758" s="65" t="str">
        <f>IF(AND(ISBLANK(A1758)),"",VLOOKUP($A1758,Student_Registration!$B$5:$H$2000,6,0))</f>
        <v/>
      </c>
      <c r="E1758" s="57" t="str">
        <f>IF(AND(ISBLANK(A1758)),"",VLOOKUP($A1758,Student_Registration!$B$5:$H$2000,4,0))</f>
        <v/>
      </c>
      <c r="F1758" s="63" t="str">
        <f>IF(AND(ISBLANK(A1758)),"",VLOOKUP($A1758,Student_Registration!$B$5:$H$2000,7,0))</f>
        <v/>
      </c>
      <c r="G1758" s="63" t="str">
        <f>IF(AND(ISBLANK(A1758)),"",VLOOKUP(A1758,Student_Registration!$B$5:$H$2000,7,0)-SUMIF($A$5:A1758,A1758,$H$5:$H$5))</f>
        <v/>
      </c>
      <c r="H1758" s="60"/>
      <c r="I1758" s="60"/>
      <c r="J1758" s="60"/>
      <c r="K1758" s="60"/>
      <c r="L1758" s="62"/>
    </row>
    <row r="1759" spans="1:12" s="41" customFormat="1">
      <c r="A1759" s="66"/>
      <c r="B1759" s="64" t="str">
        <f>(IF(AND(ISBLANK(A1759)),"",VLOOKUP($A1759,Student_Registration!$B$5:$H$2000,2,0)))</f>
        <v/>
      </c>
      <c r="C1759" s="63" t="str">
        <f>IF(AND(ISBLANK(A1759)),"",VLOOKUP($A1759,Student_Registration!$B$5:$H$2000,3,0))</f>
        <v/>
      </c>
      <c r="D1759" s="65" t="str">
        <f>IF(AND(ISBLANK(A1759)),"",VLOOKUP($A1759,Student_Registration!$B$5:$H$2000,6,0))</f>
        <v/>
      </c>
      <c r="E1759" s="57" t="str">
        <f>IF(AND(ISBLANK(A1759)),"",VLOOKUP($A1759,Student_Registration!$B$5:$H$2000,4,0))</f>
        <v/>
      </c>
      <c r="F1759" s="63" t="str">
        <f>IF(AND(ISBLANK(A1759)),"",VLOOKUP($A1759,Student_Registration!$B$5:$H$2000,7,0))</f>
        <v/>
      </c>
      <c r="G1759" s="63" t="str">
        <f>IF(AND(ISBLANK(A1759)),"",VLOOKUP(A1759,Student_Registration!$B$5:$H$2000,7,0)-SUMIF($A$5:A1759,A1759,$H$5:$H$5))</f>
        <v/>
      </c>
      <c r="H1759" s="60"/>
      <c r="I1759" s="60"/>
      <c r="J1759" s="60"/>
      <c r="K1759" s="60"/>
      <c r="L1759" s="62"/>
    </row>
    <row r="1760" spans="1:12" s="41" customFormat="1">
      <c r="A1760" s="66"/>
      <c r="B1760" s="64" t="str">
        <f>(IF(AND(ISBLANK(A1760)),"",VLOOKUP($A1760,Student_Registration!$B$5:$H$2000,2,0)))</f>
        <v/>
      </c>
      <c r="C1760" s="63" t="str">
        <f>IF(AND(ISBLANK(A1760)),"",VLOOKUP($A1760,Student_Registration!$B$5:$H$2000,3,0))</f>
        <v/>
      </c>
      <c r="D1760" s="65" t="str">
        <f>IF(AND(ISBLANK(A1760)),"",VLOOKUP($A1760,Student_Registration!$B$5:$H$2000,6,0))</f>
        <v/>
      </c>
      <c r="E1760" s="57" t="str">
        <f>IF(AND(ISBLANK(A1760)),"",VLOOKUP($A1760,Student_Registration!$B$5:$H$2000,4,0))</f>
        <v/>
      </c>
      <c r="F1760" s="63" t="str">
        <f>IF(AND(ISBLANK(A1760)),"",VLOOKUP($A1760,Student_Registration!$B$5:$H$2000,7,0))</f>
        <v/>
      </c>
      <c r="G1760" s="63" t="str">
        <f>IF(AND(ISBLANK(A1760)),"",VLOOKUP(A1760,Student_Registration!$B$5:$H$2000,7,0)-SUMIF($A$5:A1760,A1760,$H$5:$H$5))</f>
        <v/>
      </c>
      <c r="H1760" s="60"/>
      <c r="I1760" s="60"/>
      <c r="J1760" s="60"/>
      <c r="K1760" s="60"/>
      <c r="L1760" s="62"/>
    </row>
    <row r="1761" spans="1:12" s="41" customFormat="1">
      <c r="A1761" s="66"/>
      <c r="B1761" s="64" t="str">
        <f>(IF(AND(ISBLANK(A1761)),"",VLOOKUP($A1761,Student_Registration!$B$5:$H$2000,2,0)))</f>
        <v/>
      </c>
      <c r="C1761" s="63" t="str">
        <f>IF(AND(ISBLANK(A1761)),"",VLOOKUP($A1761,Student_Registration!$B$5:$H$2000,3,0))</f>
        <v/>
      </c>
      <c r="D1761" s="65" t="str">
        <f>IF(AND(ISBLANK(A1761)),"",VLOOKUP($A1761,Student_Registration!$B$5:$H$2000,6,0))</f>
        <v/>
      </c>
      <c r="E1761" s="57" t="str">
        <f>IF(AND(ISBLANK(A1761)),"",VLOOKUP($A1761,Student_Registration!$B$5:$H$2000,4,0))</f>
        <v/>
      </c>
      <c r="F1761" s="63" t="str">
        <f>IF(AND(ISBLANK(A1761)),"",VLOOKUP($A1761,Student_Registration!$B$5:$H$2000,7,0))</f>
        <v/>
      </c>
      <c r="G1761" s="63" t="str">
        <f>IF(AND(ISBLANK(A1761)),"",VLOOKUP(A1761,Student_Registration!$B$5:$H$2000,7,0)-SUMIF($A$5:A1761,A1761,$H$5:$H$5))</f>
        <v/>
      </c>
      <c r="H1761" s="60"/>
      <c r="I1761" s="60"/>
      <c r="J1761" s="60"/>
      <c r="K1761" s="60"/>
      <c r="L1761" s="62"/>
    </row>
    <row r="1762" spans="1:12" s="41" customFormat="1">
      <c r="A1762" s="66"/>
      <c r="B1762" s="64" t="str">
        <f>(IF(AND(ISBLANK(A1762)),"",VLOOKUP($A1762,Student_Registration!$B$5:$H$2000,2,0)))</f>
        <v/>
      </c>
      <c r="C1762" s="63" t="str">
        <f>IF(AND(ISBLANK(A1762)),"",VLOOKUP($A1762,Student_Registration!$B$5:$H$2000,3,0))</f>
        <v/>
      </c>
      <c r="D1762" s="65" t="str">
        <f>IF(AND(ISBLANK(A1762)),"",VLOOKUP($A1762,Student_Registration!$B$5:$H$2000,6,0))</f>
        <v/>
      </c>
      <c r="E1762" s="57" t="str">
        <f>IF(AND(ISBLANK(A1762)),"",VLOOKUP($A1762,Student_Registration!$B$5:$H$2000,4,0))</f>
        <v/>
      </c>
      <c r="F1762" s="63" t="str">
        <f>IF(AND(ISBLANK(A1762)),"",VLOOKUP($A1762,Student_Registration!$B$5:$H$2000,7,0))</f>
        <v/>
      </c>
      <c r="G1762" s="63" t="str">
        <f>IF(AND(ISBLANK(A1762)),"",VLOOKUP(A1762,Student_Registration!$B$5:$H$2000,7,0)-SUMIF($A$5:A1762,A1762,$H$5:$H$5))</f>
        <v/>
      </c>
      <c r="H1762" s="60"/>
      <c r="I1762" s="60"/>
      <c r="J1762" s="60"/>
      <c r="K1762" s="60"/>
      <c r="L1762" s="62"/>
    </row>
    <row r="1763" spans="1:12" s="41" customFormat="1">
      <c r="A1763" s="66"/>
      <c r="B1763" s="64" t="str">
        <f>(IF(AND(ISBLANK(A1763)),"",VLOOKUP($A1763,Student_Registration!$B$5:$H$2000,2,0)))</f>
        <v/>
      </c>
      <c r="C1763" s="63" t="str">
        <f>IF(AND(ISBLANK(A1763)),"",VLOOKUP($A1763,Student_Registration!$B$5:$H$2000,3,0))</f>
        <v/>
      </c>
      <c r="D1763" s="65" t="str">
        <f>IF(AND(ISBLANK(A1763)),"",VLOOKUP($A1763,Student_Registration!$B$5:$H$2000,6,0))</f>
        <v/>
      </c>
      <c r="E1763" s="57" t="str">
        <f>IF(AND(ISBLANK(A1763)),"",VLOOKUP($A1763,Student_Registration!$B$5:$H$2000,4,0))</f>
        <v/>
      </c>
      <c r="F1763" s="63" t="str">
        <f>IF(AND(ISBLANK(A1763)),"",VLOOKUP($A1763,Student_Registration!$B$5:$H$2000,7,0))</f>
        <v/>
      </c>
      <c r="G1763" s="63" t="str">
        <f>IF(AND(ISBLANK(A1763)),"",VLOOKUP(A1763,Student_Registration!$B$5:$H$2000,7,0)-SUMIF($A$5:A1763,A1763,$H$5:$H$5))</f>
        <v/>
      </c>
      <c r="H1763" s="60"/>
      <c r="I1763" s="60"/>
      <c r="J1763" s="60"/>
      <c r="K1763" s="60"/>
      <c r="L1763" s="62"/>
    </row>
    <row r="1764" spans="1:12" s="41" customFormat="1">
      <c r="A1764" s="66"/>
      <c r="B1764" s="64" t="str">
        <f>(IF(AND(ISBLANK(A1764)),"",VLOOKUP($A1764,Student_Registration!$B$5:$H$2000,2,0)))</f>
        <v/>
      </c>
      <c r="C1764" s="63" t="str">
        <f>IF(AND(ISBLANK(A1764)),"",VLOOKUP($A1764,Student_Registration!$B$5:$H$2000,3,0))</f>
        <v/>
      </c>
      <c r="D1764" s="65" t="str">
        <f>IF(AND(ISBLANK(A1764)),"",VLOOKUP($A1764,Student_Registration!$B$5:$H$2000,6,0))</f>
        <v/>
      </c>
      <c r="E1764" s="57" t="str">
        <f>IF(AND(ISBLANK(A1764)),"",VLOOKUP($A1764,Student_Registration!$B$5:$H$2000,4,0))</f>
        <v/>
      </c>
      <c r="F1764" s="63" t="str">
        <f>IF(AND(ISBLANK(A1764)),"",VLOOKUP($A1764,Student_Registration!$B$5:$H$2000,7,0))</f>
        <v/>
      </c>
      <c r="G1764" s="63" t="str">
        <f>IF(AND(ISBLANK(A1764)),"",VLOOKUP(A1764,Student_Registration!$B$5:$H$2000,7,0)-SUMIF($A$5:A1764,A1764,$H$5:$H$5))</f>
        <v/>
      </c>
      <c r="H1764" s="60"/>
      <c r="I1764" s="60"/>
      <c r="J1764" s="60"/>
      <c r="K1764" s="60"/>
      <c r="L1764" s="62"/>
    </row>
    <row r="1765" spans="1:12" s="41" customFormat="1">
      <c r="A1765" s="66"/>
      <c r="B1765" s="64" t="str">
        <f>(IF(AND(ISBLANK(A1765)),"",VLOOKUP($A1765,Student_Registration!$B$5:$H$2000,2,0)))</f>
        <v/>
      </c>
      <c r="C1765" s="63" t="str">
        <f>IF(AND(ISBLANK(A1765)),"",VLOOKUP($A1765,Student_Registration!$B$5:$H$2000,3,0))</f>
        <v/>
      </c>
      <c r="D1765" s="65" t="str">
        <f>IF(AND(ISBLANK(A1765)),"",VLOOKUP($A1765,Student_Registration!$B$5:$H$2000,6,0))</f>
        <v/>
      </c>
      <c r="E1765" s="57" t="str">
        <f>IF(AND(ISBLANK(A1765)),"",VLOOKUP($A1765,Student_Registration!$B$5:$H$2000,4,0))</f>
        <v/>
      </c>
      <c r="F1765" s="63" t="str">
        <f>IF(AND(ISBLANK(A1765)),"",VLOOKUP($A1765,Student_Registration!$B$5:$H$2000,7,0))</f>
        <v/>
      </c>
      <c r="G1765" s="63" t="str">
        <f>IF(AND(ISBLANK(A1765)),"",VLOOKUP(A1765,Student_Registration!$B$5:$H$2000,7,0)-SUMIF($A$5:A1765,A1765,$H$5:$H$5))</f>
        <v/>
      </c>
      <c r="H1765" s="60"/>
      <c r="I1765" s="60"/>
      <c r="J1765" s="60"/>
      <c r="K1765" s="60"/>
      <c r="L1765" s="62"/>
    </row>
    <row r="1766" spans="1:12" s="41" customFormat="1">
      <c r="A1766" s="66"/>
      <c r="B1766" s="64" t="str">
        <f>(IF(AND(ISBLANK(A1766)),"",VLOOKUP($A1766,Student_Registration!$B$5:$H$2000,2,0)))</f>
        <v/>
      </c>
      <c r="C1766" s="63" t="str">
        <f>IF(AND(ISBLANK(A1766)),"",VLOOKUP($A1766,Student_Registration!$B$5:$H$2000,3,0))</f>
        <v/>
      </c>
      <c r="D1766" s="65" t="str">
        <f>IF(AND(ISBLANK(A1766)),"",VLOOKUP($A1766,Student_Registration!$B$5:$H$2000,6,0))</f>
        <v/>
      </c>
      <c r="E1766" s="57" t="str">
        <f>IF(AND(ISBLANK(A1766)),"",VLOOKUP($A1766,Student_Registration!$B$5:$H$2000,4,0))</f>
        <v/>
      </c>
      <c r="F1766" s="63" t="str">
        <f>IF(AND(ISBLANK(A1766)),"",VLOOKUP($A1766,Student_Registration!$B$5:$H$2000,7,0))</f>
        <v/>
      </c>
      <c r="G1766" s="63" t="str">
        <f>IF(AND(ISBLANK(A1766)),"",VLOOKUP(A1766,Student_Registration!$B$5:$H$2000,7,0)-SUMIF($A$5:A1766,A1766,$H$5:$H$5))</f>
        <v/>
      </c>
      <c r="H1766" s="60"/>
      <c r="I1766" s="60"/>
      <c r="J1766" s="60"/>
      <c r="K1766" s="60"/>
      <c r="L1766" s="62"/>
    </row>
    <row r="1767" spans="1:12" s="41" customFormat="1">
      <c r="A1767" s="66"/>
      <c r="B1767" s="64" t="str">
        <f>(IF(AND(ISBLANK(A1767)),"",VLOOKUP($A1767,Student_Registration!$B$5:$H$2000,2,0)))</f>
        <v/>
      </c>
      <c r="C1767" s="63" t="str">
        <f>IF(AND(ISBLANK(A1767)),"",VLOOKUP($A1767,Student_Registration!$B$5:$H$2000,3,0))</f>
        <v/>
      </c>
      <c r="D1767" s="65" t="str">
        <f>IF(AND(ISBLANK(A1767)),"",VLOOKUP($A1767,Student_Registration!$B$5:$H$2000,6,0))</f>
        <v/>
      </c>
      <c r="E1767" s="57" t="str">
        <f>IF(AND(ISBLANK(A1767)),"",VLOOKUP($A1767,Student_Registration!$B$5:$H$2000,4,0))</f>
        <v/>
      </c>
      <c r="F1767" s="63" t="str">
        <f>IF(AND(ISBLANK(A1767)),"",VLOOKUP($A1767,Student_Registration!$B$5:$H$2000,7,0))</f>
        <v/>
      </c>
      <c r="G1767" s="63" t="str">
        <f>IF(AND(ISBLANK(A1767)),"",VLOOKUP(A1767,Student_Registration!$B$5:$H$2000,7,0)-SUMIF($A$5:A1767,A1767,$H$5:$H$5))</f>
        <v/>
      </c>
      <c r="H1767" s="60"/>
      <c r="I1767" s="60"/>
      <c r="J1767" s="60"/>
      <c r="K1767" s="60"/>
      <c r="L1767" s="62"/>
    </row>
    <row r="1768" spans="1:12" s="41" customFormat="1">
      <c r="A1768" s="66"/>
      <c r="B1768" s="64" t="str">
        <f>(IF(AND(ISBLANK(A1768)),"",VLOOKUP($A1768,Student_Registration!$B$5:$H$2000,2,0)))</f>
        <v/>
      </c>
      <c r="C1768" s="63" t="str">
        <f>IF(AND(ISBLANK(A1768)),"",VLOOKUP($A1768,Student_Registration!$B$5:$H$2000,3,0))</f>
        <v/>
      </c>
      <c r="D1768" s="65" t="str">
        <f>IF(AND(ISBLANK(A1768)),"",VLOOKUP($A1768,Student_Registration!$B$5:$H$2000,6,0))</f>
        <v/>
      </c>
      <c r="E1768" s="57" t="str">
        <f>IF(AND(ISBLANK(A1768)),"",VLOOKUP($A1768,Student_Registration!$B$5:$H$2000,4,0))</f>
        <v/>
      </c>
      <c r="F1768" s="63" t="str">
        <f>IF(AND(ISBLANK(A1768)),"",VLOOKUP($A1768,Student_Registration!$B$5:$H$2000,7,0))</f>
        <v/>
      </c>
      <c r="G1768" s="63" t="str">
        <f>IF(AND(ISBLANK(A1768)),"",VLOOKUP(A1768,Student_Registration!$B$5:$H$2000,7,0)-SUMIF($A$5:A1768,A1768,$H$5:$H$5))</f>
        <v/>
      </c>
      <c r="H1768" s="60"/>
      <c r="I1768" s="60"/>
      <c r="J1768" s="60"/>
      <c r="K1768" s="60"/>
      <c r="L1768" s="62"/>
    </row>
    <row r="1769" spans="1:12" s="41" customFormat="1">
      <c r="A1769" s="66"/>
      <c r="B1769" s="64" t="str">
        <f>(IF(AND(ISBLANK(A1769)),"",VLOOKUP($A1769,Student_Registration!$B$5:$H$2000,2,0)))</f>
        <v/>
      </c>
      <c r="C1769" s="63" t="str">
        <f>IF(AND(ISBLANK(A1769)),"",VLOOKUP($A1769,Student_Registration!$B$5:$H$2000,3,0))</f>
        <v/>
      </c>
      <c r="D1769" s="65" t="str">
        <f>IF(AND(ISBLANK(A1769)),"",VLOOKUP($A1769,Student_Registration!$B$5:$H$2000,6,0))</f>
        <v/>
      </c>
      <c r="E1769" s="57" t="str">
        <f>IF(AND(ISBLANK(A1769)),"",VLOOKUP($A1769,Student_Registration!$B$5:$H$2000,4,0))</f>
        <v/>
      </c>
      <c r="F1769" s="63" t="str">
        <f>IF(AND(ISBLANK(A1769)),"",VLOOKUP($A1769,Student_Registration!$B$5:$H$2000,7,0))</f>
        <v/>
      </c>
      <c r="G1769" s="63" t="str">
        <f>IF(AND(ISBLANK(A1769)),"",VLOOKUP(A1769,Student_Registration!$B$5:$H$2000,7,0)-SUMIF($A$5:A1769,A1769,$H$5:$H$5))</f>
        <v/>
      </c>
      <c r="H1769" s="60"/>
      <c r="I1769" s="60"/>
      <c r="J1769" s="60"/>
      <c r="K1769" s="60"/>
      <c r="L1769" s="62"/>
    </row>
    <row r="1770" spans="1:12" s="41" customFormat="1">
      <c r="A1770" s="66"/>
      <c r="B1770" s="64" t="str">
        <f>(IF(AND(ISBLANK(A1770)),"",VLOOKUP($A1770,Student_Registration!$B$5:$H$2000,2,0)))</f>
        <v/>
      </c>
      <c r="C1770" s="63" t="str">
        <f>IF(AND(ISBLANK(A1770)),"",VLOOKUP($A1770,Student_Registration!$B$5:$H$2000,3,0))</f>
        <v/>
      </c>
      <c r="D1770" s="65" t="str">
        <f>IF(AND(ISBLANK(A1770)),"",VLOOKUP($A1770,Student_Registration!$B$5:$H$2000,6,0))</f>
        <v/>
      </c>
      <c r="E1770" s="57" t="str">
        <f>IF(AND(ISBLANK(A1770)),"",VLOOKUP($A1770,Student_Registration!$B$5:$H$2000,4,0))</f>
        <v/>
      </c>
      <c r="F1770" s="63" t="str">
        <f>IF(AND(ISBLANK(A1770)),"",VLOOKUP($A1770,Student_Registration!$B$5:$H$2000,7,0))</f>
        <v/>
      </c>
      <c r="G1770" s="63" t="str">
        <f>IF(AND(ISBLANK(A1770)),"",VLOOKUP(A1770,Student_Registration!$B$5:$H$2000,7,0)-SUMIF($A$5:A1770,A1770,$H$5:$H$5))</f>
        <v/>
      </c>
      <c r="H1770" s="60"/>
      <c r="I1770" s="60"/>
      <c r="J1770" s="60"/>
      <c r="K1770" s="60"/>
      <c r="L1770" s="62"/>
    </row>
    <row r="1771" spans="1:12" s="41" customFormat="1">
      <c r="A1771" s="66"/>
      <c r="B1771" s="64" t="str">
        <f>(IF(AND(ISBLANK(A1771)),"",VLOOKUP($A1771,Student_Registration!$B$5:$H$2000,2,0)))</f>
        <v/>
      </c>
      <c r="C1771" s="63" t="str">
        <f>IF(AND(ISBLANK(A1771)),"",VLOOKUP($A1771,Student_Registration!$B$5:$H$2000,3,0))</f>
        <v/>
      </c>
      <c r="D1771" s="65" t="str">
        <f>IF(AND(ISBLANK(A1771)),"",VLOOKUP($A1771,Student_Registration!$B$5:$H$2000,6,0))</f>
        <v/>
      </c>
      <c r="E1771" s="57" t="str">
        <f>IF(AND(ISBLANK(A1771)),"",VLOOKUP($A1771,Student_Registration!$B$5:$H$2000,4,0))</f>
        <v/>
      </c>
      <c r="F1771" s="63" t="str">
        <f>IF(AND(ISBLANK(A1771)),"",VLOOKUP($A1771,Student_Registration!$B$5:$H$2000,7,0))</f>
        <v/>
      </c>
      <c r="G1771" s="63" t="str">
        <f>IF(AND(ISBLANK(A1771)),"",VLOOKUP(A1771,Student_Registration!$B$5:$H$2000,7,0)-SUMIF($A$5:A1771,A1771,$H$5:$H$5))</f>
        <v/>
      </c>
      <c r="H1771" s="60"/>
      <c r="I1771" s="60"/>
      <c r="J1771" s="60"/>
      <c r="K1771" s="60"/>
      <c r="L1771" s="62"/>
    </row>
    <row r="1772" spans="1:12" s="41" customFormat="1">
      <c r="A1772" s="66"/>
      <c r="B1772" s="64" t="str">
        <f>(IF(AND(ISBLANK(A1772)),"",VLOOKUP($A1772,Student_Registration!$B$5:$H$2000,2,0)))</f>
        <v/>
      </c>
      <c r="C1772" s="63" t="str">
        <f>IF(AND(ISBLANK(A1772)),"",VLOOKUP($A1772,Student_Registration!$B$5:$H$2000,3,0))</f>
        <v/>
      </c>
      <c r="D1772" s="65" t="str">
        <f>IF(AND(ISBLANK(A1772)),"",VLOOKUP($A1772,Student_Registration!$B$5:$H$2000,6,0))</f>
        <v/>
      </c>
      <c r="E1772" s="57" t="str">
        <f>IF(AND(ISBLANK(A1772)),"",VLOOKUP($A1772,Student_Registration!$B$5:$H$2000,4,0))</f>
        <v/>
      </c>
      <c r="F1772" s="63" t="str">
        <f>IF(AND(ISBLANK(A1772)),"",VLOOKUP($A1772,Student_Registration!$B$5:$H$2000,7,0))</f>
        <v/>
      </c>
      <c r="G1772" s="63" t="str">
        <f>IF(AND(ISBLANK(A1772)),"",VLOOKUP(A1772,Student_Registration!$B$5:$H$2000,7,0)-SUMIF($A$5:A1772,A1772,$H$5:$H$5))</f>
        <v/>
      </c>
      <c r="H1772" s="60"/>
      <c r="I1772" s="60"/>
      <c r="J1772" s="60"/>
      <c r="K1772" s="60"/>
      <c r="L1772" s="62"/>
    </row>
    <row r="1773" spans="1:12" s="41" customFormat="1">
      <c r="A1773" s="66"/>
      <c r="B1773" s="64" t="str">
        <f>(IF(AND(ISBLANK(A1773)),"",VLOOKUP($A1773,Student_Registration!$B$5:$H$2000,2,0)))</f>
        <v/>
      </c>
      <c r="C1773" s="63" t="str">
        <f>IF(AND(ISBLANK(A1773)),"",VLOOKUP($A1773,Student_Registration!$B$5:$H$2000,3,0))</f>
        <v/>
      </c>
      <c r="D1773" s="65" t="str">
        <f>IF(AND(ISBLANK(A1773)),"",VLOOKUP($A1773,Student_Registration!$B$5:$H$2000,6,0))</f>
        <v/>
      </c>
      <c r="E1773" s="57" t="str">
        <f>IF(AND(ISBLANK(A1773)),"",VLOOKUP($A1773,Student_Registration!$B$5:$H$2000,4,0))</f>
        <v/>
      </c>
      <c r="F1773" s="63" t="str">
        <f>IF(AND(ISBLANK(A1773)),"",VLOOKUP($A1773,Student_Registration!$B$5:$H$2000,7,0))</f>
        <v/>
      </c>
      <c r="G1773" s="63" t="str">
        <f>IF(AND(ISBLANK(A1773)),"",VLOOKUP(A1773,Student_Registration!$B$5:$H$2000,7,0)-SUMIF($A$5:A1773,A1773,$H$5:$H$5))</f>
        <v/>
      </c>
      <c r="H1773" s="60"/>
      <c r="I1773" s="60"/>
      <c r="J1773" s="60"/>
      <c r="K1773" s="60"/>
      <c r="L1773" s="62"/>
    </row>
    <row r="1774" spans="1:12" s="41" customFormat="1">
      <c r="A1774" s="66"/>
      <c r="B1774" s="64" t="str">
        <f>(IF(AND(ISBLANK(A1774)),"",VLOOKUP($A1774,Student_Registration!$B$5:$H$2000,2,0)))</f>
        <v/>
      </c>
      <c r="C1774" s="63" t="str">
        <f>IF(AND(ISBLANK(A1774)),"",VLOOKUP($A1774,Student_Registration!$B$5:$H$2000,3,0))</f>
        <v/>
      </c>
      <c r="D1774" s="65" t="str">
        <f>IF(AND(ISBLANK(A1774)),"",VLOOKUP($A1774,Student_Registration!$B$5:$H$2000,6,0))</f>
        <v/>
      </c>
      <c r="E1774" s="57" t="str">
        <f>IF(AND(ISBLANK(A1774)),"",VLOOKUP($A1774,Student_Registration!$B$5:$H$2000,4,0))</f>
        <v/>
      </c>
      <c r="F1774" s="63" t="str">
        <f>IF(AND(ISBLANK(A1774)),"",VLOOKUP($A1774,Student_Registration!$B$5:$H$2000,7,0))</f>
        <v/>
      </c>
      <c r="G1774" s="63" t="str">
        <f>IF(AND(ISBLANK(A1774)),"",VLOOKUP(A1774,Student_Registration!$B$5:$H$2000,7,0)-SUMIF($A$5:A1774,A1774,$H$5:$H$5))</f>
        <v/>
      </c>
      <c r="H1774" s="60"/>
      <c r="I1774" s="60"/>
      <c r="J1774" s="60"/>
      <c r="K1774" s="60"/>
      <c r="L1774" s="62"/>
    </row>
    <row r="1775" spans="1:12" s="41" customFormat="1">
      <c r="A1775" s="66"/>
      <c r="B1775" s="64" t="str">
        <f>(IF(AND(ISBLANK(A1775)),"",VLOOKUP($A1775,Student_Registration!$B$5:$H$2000,2,0)))</f>
        <v/>
      </c>
      <c r="C1775" s="63" t="str">
        <f>IF(AND(ISBLANK(A1775)),"",VLOOKUP($A1775,Student_Registration!$B$5:$H$2000,3,0))</f>
        <v/>
      </c>
      <c r="D1775" s="65" t="str">
        <f>IF(AND(ISBLANK(A1775)),"",VLOOKUP($A1775,Student_Registration!$B$5:$H$2000,6,0))</f>
        <v/>
      </c>
      <c r="E1775" s="57" t="str">
        <f>IF(AND(ISBLANK(A1775)),"",VLOOKUP($A1775,Student_Registration!$B$5:$H$2000,4,0))</f>
        <v/>
      </c>
      <c r="F1775" s="63" t="str">
        <f>IF(AND(ISBLANK(A1775)),"",VLOOKUP($A1775,Student_Registration!$B$5:$H$2000,7,0))</f>
        <v/>
      </c>
      <c r="G1775" s="63" t="str">
        <f>IF(AND(ISBLANK(A1775)),"",VLOOKUP(A1775,Student_Registration!$B$5:$H$2000,7,0)-SUMIF($A$5:A1775,A1775,$H$5:$H$5))</f>
        <v/>
      </c>
      <c r="H1775" s="60"/>
      <c r="I1775" s="60"/>
      <c r="J1775" s="60"/>
      <c r="K1775" s="60"/>
      <c r="L1775" s="62"/>
    </row>
    <row r="1776" spans="1:12" s="41" customFormat="1">
      <c r="A1776" s="66"/>
      <c r="B1776" s="64" t="str">
        <f>(IF(AND(ISBLANK(A1776)),"",VLOOKUP($A1776,Student_Registration!$B$5:$H$2000,2,0)))</f>
        <v/>
      </c>
      <c r="C1776" s="63" t="str">
        <f>IF(AND(ISBLANK(A1776)),"",VLOOKUP($A1776,Student_Registration!$B$5:$H$2000,3,0))</f>
        <v/>
      </c>
      <c r="D1776" s="65" t="str">
        <f>IF(AND(ISBLANK(A1776)),"",VLOOKUP($A1776,Student_Registration!$B$5:$H$2000,6,0))</f>
        <v/>
      </c>
      <c r="E1776" s="57" t="str">
        <f>IF(AND(ISBLANK(A1776)),"",VLOOKUP($A1776,Student_Registration!$B$5:$H$2000,4,0))</f>
        <v/>
      </c>
      <c r="F1776" s="63" t="str">
        <f>IF(AND(ISBLANK(A1776)),"",VLOOKUP($A1776,Student_Registration!$B$5:$H$2000,7,0))</f>
        <v/>
      </c>
      <c r="G1776" s="63" t="str">
        <f>IF(AND(ISBLANK(A1776)),"",VLOOKUP(A1776,Student_Registration!$B$5:$H$2000,7,0)-SUMIF($A$5:A1776,A1776,$H$5:$H$5))</f>
        <v/>
      </c>
      <c r="H1776" s="60"/>
      <c r="I1776" s="60"/>
      <c r="J1776" s="60"/>
      <c r="K1776" s="60"/>
      <c r="L1776" s="62"/>
    </row>
    <row r="1777" spans="1:12" s="41" customFormat="1">
      <c r="A1777" s="66"/>
      <c r="B1777" s="64" t="str">
        <f>(IF(AND(ISBLANK(A1777)),"",VLOOKUP($A1777,Student_Registration!$B$5:$H$2000,2,0)))</f>
        <v/>
      </c>
      <c r="C1777" s="63" t="str">
        <f>IF(AND(ISBLANK(A1777)),"",VLOOKUP($A1777,Student_Registration!$B$5:$H$2000,3,0))</f>
        <v/>
      </c>
      <c r="D1777" s="65" t="str">
        <f>IF(AND(ISBLANK(A1777)),"",VLOOKUP($A1777,Student_Registration!$B$5:$H$2000,6,0))</f>
        <v/>
      </c>
      <c r="E1777" s="57" t="str">
        <f>IF(AND(ISBLANK(A1777)),"",VLOOKUP($A1777,Student_Registration!$B$5:$H$2000,4,0))</f>
        <v/>
      </c>
      <c r="F1777" s="63" t="str">
        <f>IF(AND(ISBLANK(A1777)),"",VLOOKUP($A1777,Student_Registration!$B$5:$H$2000,7,0))</f>
        <v/>
      </c>
      <c r="G1777" s="63" t="str">
        <f>IF(AND(ISBLANK(A1777)),"",VLOOKUP(A1777,Student_Registration!$B$5:$H$2000,7,0)-SUMIF($A$5:A1777,A1777,$H$5:$H$5))</f>
        <v/>
      </c>
      <c r="H1777" s="60"/>
      <c r="I1777" s="60"/>
      <c r="J1777" s="60"/>
      <c r="K1777" s="60"/>
      <c r="L1777" s="62"/>
    </row>
    <row r="1778" spans="1:12" s="41" customFormat="1">
      <c r="A1778" s="66"/>
      <c r="B1778" s="64" t="str">
        <f>(IF(AND(ISBLANK(A1778)),"",VLOOKUP($A1778,Student_Registration!$B$5:$H$2000,2,0)))</f>
        <v/>
      </c>
      <c r="C1778" s="63" t="str">
        <f>IF(AND(ISBLANK(A1778)),"",VLOOKUP($A1778,Student_Registration!$B$5:$H$2000,3,0))</f>
        <v/>
      </c>
      <c r="D1778" s="65" t="str">
        <f>IF(AND(ISBLANK(A1778)),"",VLOOKUP($A1778,Student_Registration!$B$5:$H$2000,6,0))</f>
        <v/>
      </c>
      <c r="E1778" s="57" t="str">
        <f>IF(AND(ISBLANK(A1778)),"",VLOOKUP($A1778,Student_Registration!$B$5:$H$2000,4,0))</f>
        <v/>
      </c>
      <c r="F1778" s="63" t="str">
        <f>IF(AND(ISBLANK(A1778)),"",VLOOKUP($A1778,Student_Registration!$B$5:$H$2000,7,0))</f>
        <v/>
      </c>
      <c r="G1778" s="63" t="str">
        <f>IF(AND(ISBLANK(A1778)),"",VLOOKUP(A1778,Student_Registration!$B$5:$H$2000,7,0)-SUMIF($A$5:A1778,A1778,$H$5:$H$5))</f>
        <v/>
      </c>
      <c r="H1778" s="60"/>
      <c r="I1778" s="60"/>
      <c r="J1778" s="60"/>
      <c r="K1778" s="60"/>
      <c r="L1778" s="62"/>
    </row>
    <row r="1779" spans="1:12" s="41" customFormat="1">
      <c r="A1779" s="66"/>
      <c r="B1779" s="64" t="str">
        <f>(IF(AND(ISBLANK(A1779)),"",VLOOKUP($A1779,Student_Registration!$B$5:$H$2000,2,0)))</f>
        <v/>
      </c>
      <c r="C1779" s="63" t="str">
        <f>IF(AND(ISBLANK(A1779)),"",VLOOKUP($A1779,Student_Registration!$B$5:$H$2000,3,0))</f>
        <v/>
      </c>
      <c r="D1779" s="65" t="str">
        <f>IF(AND(ISBLANK(A1779)),"",VLOOKUP($A1779,Student_Registration!$B$5:$H$2000,6,0))</f>
        <v/>
      </c>
      <c r="E1779" s="57" t="str">
        <f>IF(AND(ISBLANK(A1779)),"",VLOOKUP($A1779,Student_Registration!$B$5:$H$2000,4,0))</f>
        <v/>
      </c>
      <c r="F1779" s="63" t="str">
        <f>IF(AND(ISBLANK(A1779)),"",VLOOKUP($A1779,Student_Registration!$B$5:$H$2000,7,0))</f>
        <v/>
      </c>
      <c r="G1779" s="63" t="str">
        <f>IF(AND(ISBLANK(A1779)),"",VLOOKUP(A1779,Student_Registration!$B$5:$H$2000,7,0)-SUMIF($A$5:A1779,A1779,$H$5:$H$5))</f>
        <v/>
      </c>
      <c r="H1779" s="60"/>
      <c r="I1779" s="60"/>
      <c r="J1779" s="60"/>
      <c r="K1779" s="60"/>
      <c r="L1779" s="62"/>
    </row>
    <row r="1780" spans="1:12" s="41" customFormat="1">
      <c r="A1780" s="66"/>
      <c r="B1780" s="64" t="str">
        <f>(IF(AND(ISBLANK(A1780)),"",VLOOKUP($A1780,Student_Registration!$B$5:$H$2000,2,0)))</f>
        <v/>
      </c>
      <c r="C1780" s="63" t="str">
        <f>IF(AND(ISBLANK(A1780)),"",VLOOKUP($A1780,Student_Registration!$B$5:$H$2000,3,0))</f>
        <v/>
      </c>
      <c r="D1780" s="65" t="str">
        <f>IF(AND(ISBLANK(A1780)),"",VLOOKUP($A1780,Student_Registration!$B$5:$H$2000,6,0))</f>
        <v/>
      </c>
      <c r="E1780" s="57" t="str">
        <f>IF(AND(ISBLANK(A1780)),"",VLOOKUP($A1780,Student_Registration!$B$5:$H$2000,4,0))</f>
        <v/>
      </c>
      <c r="F1780" s="63" t="str">
        <f>IF(AND(ISBLANK(A1780)),"",VLOOKUP($A1780,Student_Registration!$B$5:$H$2000,7,0))</f>
        <v/>
      </c>
      <c r="G1780" s="63" t="str">
        <f>IF(AND(ISBLANK(A1780)),"",VLOOKUP(A1780,Student_Registration!$B$5:$H$2000,7,0)-SUMIF($A$5:A1780,A1780,$H$5:$H$5))</f>
        <v/>
      </c>
      <c r="H1780" s="60"/>
      <c r="I1780" s="60"/>
      <c r="J1780" s="60"/>
      <c r="K1780" s="60"/>
      <c r="L1780" s="62"/>
    </row>
    <row r="1781" spans="1:12" s="41" customFormat="1">
      <c r="A1781" s="66"/>
      <c r="B1781" s="64" t="str">
        <f>(IF(AND(ISBLANK(A1781)),"",VLOOKUP($A1781,Student_Registration!$B$5:$H$2000,2,0)))</f>
        <v/>
      </c>
      <c r="C1781" s="63" t="str">
        <f>IF(AND(ISBLANK(A1781)),"",VLOOKUP($A1781,Student_Registration!$B$5:$H$2000,3,0))</f>
        <v/>
      </c>
      <c r="D1781" s="65" t="str">
        <f>IF(AND(ISBLANK(A1781)),"",VLOOKUP($A1781,Student_Registration!$B$5:$H$2000,6,0))</f>
        <v/>
      </c>
      <c r="E1781" s="57" t="str">
        <f>IF(AND(ISBLANK(A1781)),"",VLOOKUP($A1781,Student_Registration!$B$5:$H$2000,4,0))</f>
        <v/>
      </c>
      <c r="F1781" s="63" t="str">
        <f>IF(AND(ISBLANK(A1781)),"",VLOOKUP($A1781,Student_Registration!$B$5:$H$2000,7,0))</f>
        <v/>
      </c>
      <c r="G1781" s="63" t="str">
        <f>IF(AND(ISBLANK(A1781)),"",VLOOKUP(A1781,Student_Registration!$B$5:$H$2000,7,0)-SUMIF($A$5:A1781,A1781,$H$5:$H$5))</f>
        <v/>
      </c>
      <c r="H1781" s="60"/>
      <c r="I1781" s="60"/>
      <c r="J1781" s="60"/>
      <c r="K1781" s="60"/>
      <c r="L1781" s="62"/>
    </row>
    <row r="1782" spans="1:12" s="41" customFormat="1">
      <c r="A1782" s="66"/>
      <c r="B1782" s="64" t="str">
        <f>(IF(AND(ISBLANK(A1782)),"",VLOOKUP($A1782,Student_Registration!$B$5:$H$2000,2,0)))</f>
        <v/>
      </c>
      <c r="C1782" s="63" t="str">
        <f>IF(AND(ISBLANK(A1782)),"",VLOOKUP($A1782,Student_Registration!$B$5:$H$2000,3,0))</f>
        <v/>
      </c>
      <c r="D1782" s="65" t="str">
        <f>IF(AND(ISBLANK(A1782)),"",VLOOKUP($A1782,Student_Registration!$B$5:$H$2000,6,0))</f>
        <v/>
      </c>
      <c r="E1782" s="57" t="str">
        <f>IF(AND(ISBLANK(A1782)),"",VLOOKUP($A1782,Student_Registration!$B$5:$H$2000,4,0))</f>
        <v/>
      </c>
      <c r="F1782" s="63" t="str">
        <f>IF(AND(ISBLANK(A1782)),"",VLOOKUP($A1782,Student_Registration!$B$5:$H$2000,7,0))</f>
        <v/>
      </c>
      <c r="G1782" s="63" t="str">
        <f>IF(AND(ISBLANK(A1782)),"",VLOOKUP(A1782,Student_Registration!$B$5:$H$2000,7,0)-SUMIF($A$5:A1782,A1782,$H$5:$H$5))</f>
        <v/>
      </c>
      <c r="H1782" s="60"/>
      <c r="I1782" s="60"/>
      <c r="J1782" s="60"/>
      <c r="K1782" s="60"/>
      <c r="L1782" s="62"/>
    </row>
    <row r="1783" spans="1:12" s="41" customFormat="1">
      <c r="A1783" s="66"/>
      <c r="B1783" s="64" t="str">
        <f>(IF(AND(ISBLANK(A1783)),"",VLOOKUP($A1783,Student_Registration!$B$5:$H$2000,2,0)))</f>
        <v/>
      </c>
      <c r="C1783" s="63" t="str">
        <f>IF(AND(ISBLANK(A1783)),"",VLOOKUP($A1783,Student_Registration!$B$5:$H$2000,3,0))</f>
        <v/>
      </c>
      <c r="D1783" s="65" t="str">
        <f>IF(AND(ISBLANK(A1783)),"",VLOOKUP($A1783,Student_Registration!$B$5:$H$2000,6,0))</f>
        <v/>
      </c>
      <c r="E1783" s="57" t="str">
        <f>IF(AND(ISBLANK(A1783)),"",VLOOKUP($A1783,Student_Registration!$B$5:$H$2000,4,0))</f>
        <v/>
      </c>
      <c r="F1783" s="63" t="str">
        <f>IF(AND(ISBLANK(A1783)),"",VLOOKUP($A1783,Student_Registration!$B$5:$H$2000,7,0))</f>
        <v/>
      </c>
      <c r="G1783" s="63" t="str">
        <f>IF(AND(ISBLANK(A1783)),"",VLOOKUP(A1783,Student_Registration!$B$5:$H$2000,7,0)-SUMIF($A$5:A1783,A1783,$H$5:$H$5))</f>
        <v/>
      </c>
      <c r="H1783" s="60"/>
      <c r="I1783" s="60"/>
      <c r="J1783" s="60"/>
      <c r="K1783" s="60"/>
      <c r="L1783" s="62"/>
    </row>
    <row r="1784" spans="1:12" s="41" customFormat="1">
      <c r="A1784" s="66"/>
      <c r="B1784" s="64" t="str">
        <f>(IF(AND(ISBLANK(A1784)),"",VLOOKUP($A1784,Student_Registration!$B$5:$H$2000,2,0)))</f>
        <v/>
      </c>
      <c r="C1784" s="63" t="str">
        <f>IF(AND(ISBLANK(A1784)),"",VLOOKUP($A1784,Student_Registration!$B$5:$H$2000,3,0))</f>
        <v/>
      </c>
      <c r="D1784" s="65" t="str">
        <f>IF(AND(ISBLANK(A1784)),"",VLOOKUP($A1784,Student_Registration!$B$5:$H$2000,6,0))</f>
        <v/>
      </c>
      <c r="E1784" s="57" t="str">
        <f>IF(AND(ISBLANK(A1784)),"",VLOOKUP($A1784,Student_Registration!$B$5:$H$2000,4,0))</f>
        <v/>
      </c>
      <c r="F1784" s="63" t="str">
        <f>IF(AND(ISBLANK(A1784)),"",VLOOKUP($A1784,Student_Registration!$B$5:$H$2000,7,0))</f>
        <v/>
      </c>
      <c r="G1784" s="63" t="str">
        <f>IF(AND(ISBLANK(A1784)),"",VLOOKUP(A1784,Student_Registration!$B$5:$H$2000,7,0)-SUMIF($A$5:A1784,A1784,$H$5:$H$5))</f>
        <v/>
      </c>
      <c r="H1784" s="60"/>
      <c r="I1784" s="60"/>
      <c r="J1784" s="60"/>
      <c r="K1784" s="60"/>
      <c r="L1784" s="62"/>
    </row>
    <row r="1785" spans="1:12" s="41" customFormat="1">
      <c r="A1785" s="66"/>
      <c r="B1785" s="64" t="str">
        <f>(IF(AND(ISBLANK(A1785)),"",VLOOKUP($A1785,Student_Registration!$B$5:$H$2000,2,0)))</f>
        <v/>
      </c>
      <c r="C1785" s="63" t="str">
        <f>IF(AND(ISBLANK(A1785)),"",VLOOKUP($A1785,Student_Registration!$B$5:$H$2000,3,0))</f>
        <v/>
      </c>
      <c r="D1785" s="65" t="str">
        <f>IF(AND(ISBLANK(A1785)),"",VLOOKUP($A1785,Student_Registration!$B$5:$H$2000,6,0))</f>
        <v/>
      </c>
      <c r="E1785" s="57" t="str">
        <f>IF(AND(ISBLANK(A1785)),"",VLOOKUP($A1785,Student_Registration!$B$5:$H$2000,4,0))</f>
        <v/>
      </c>
      <c r="F1785" s="63" t="str">
        <f>IF(AND(ISBLANK(A1785)),"",VLOOKUP($A1785,Student_Registration!$B$5:$H$2000,7,0))</f>
        <v/>
      </c>
      <c r="G1785" s="63" t="str">
        <f>IF(AND(ISBLANK(A1785)),"",VLOOKUP(A1785,Student_Registration!$B$5:$H$2000,7,0)-SUMIF($A$5:A1785,A1785,$H$5:$H$5))</f>
        <v/>
      </c>
      <c r="H1785" s="60"/>
      <c r="I1785" s="60"/>
      <c r="J1785" s="60"/>
      <c r="K1785" s="60"/>
      <c r="L1785" s="62"/>
    </row>
    <row r="1786" spans="1:12" s="41" customFormat="1">
      <c r="A1786" s="66"/>
      <c r="B1786" s="64" t="str">
        <f>(IF(AND(ISBLANK(A1786)),"",VLOOKUP($A1786,Student_Registration!$B$5:$H$2000,2,0)))</f>
        <v/>
      </c>
      <c r="C1786" s="63" t="str">
        <f>IF(AND(ISBLANK(A1786)),"",VLOOKUP($A1786,Student_Registration!$B$5:$H$2000,3,0))</f>
        <v/>
      </c>
      <c r="D1786" s="65" t="str">
        <f>IF(AND(ISBLANK(A1786)),"",VLOOKUP($A1786,Student_Registration!$B$5:$H$2000,6,0))</f>
        <v/>
      </c>
      <c r="E1786" s="57" t="str">
        <f>IF(AND(ISBLANK(A1786)),"",VLOOKUP($A1786,Student_Registration!$B$5:$H$2000,4,0))</f>
        <v/>
      </c>
      <c r="F1786" s="63" t="str">
        <f>IF(AND(ISBLANK(A1786)),"",VLOOKUP($A1786,Student_Registration!$B$5:$H$2000,7,0))</f>
        <v/>
      </c>
      <c r="G1786" s="63" t="str">
        <f>IF(AND(ISBLANK(A1786)),"",VLOOKUP(A1786,Student_Registration!$B$5:$H$2000,7,0)-SUMIF($A$5:A1786,A1786,$H$5:$H$5))</f>
        <v/>
      </c>
      <c r="H1786" s="60"/>
      <c r="I1786" s="60"/>
      <c r="J1786" s="60"/>
      <c r="K1786" s="60"/>
      <c r="L1786" s="62"/>
    </row>
    <row r="1787" spans="1:12" s="41" customFormat="1">
      <c r="A1787" s="66"/>
      <c r="B1787" s="64" t="str">
        <f>(IF(AND(ISBLANK(A1787)),"",VLOOKUP($A1787,Student_Registration!$B$5:$H$2000,2,0)))</f>
        <v/>
      </c>
      <c r="C1787" s="63" t="str">
        <f>IF(AND(ISBLANK(A1787)),"",VLOOKUP($A1787,Student_Registration!$B$5:$H$2000,3,0))</f>
        <v/>
      </c>
      <c r="D1787" s="65" t="str">
        <f>IF(AND(ISBLANK(A1787)),"",VLOOKUP($A1787,Student_Registration!$B$5:$H$2000,6,0))</f>
        <v/>
      </c>
      <c r="E1787" s="57" t="str">
        <f>IF(AND(ISBLANK(A1787)),"",VLOOKUP($A1787,Student_Registration!$B$5:$H$2000,4,0))</f>
        <v/>
      </c>
      <c r="F1787" s="63" t="str">
        <f>IF(AND(ISBLANK(A1787)),"",VLOOKUP($A1787,Student_Registration!$B$5:$H$2000,7,0))</f>
        <v/>
      </c>
      <c r="G1787" s="63" t="str">
        <f>IF(AND(ISBLANK(A1787)),"",VLOOKUP(A1787,Student_Registration!$B$5:$H$2000,7,0)-SUMIF($A$5:A1787,A1787,$H$5:$H$5))</f>
        <v/>
      </c>
      <c r="H1787" s="60"/>
      <c r="I1787" s="60"/>
      <c r="J1787" s="60"/>
      <c r="K1787" s="60"/>
      <c r="L1787" s="62"/>
    </row>
    <row r="1788" spans="1:12" s="41" customFormat="1">
      <c r="A1788" s="66"/>
      <c r="B1788" s="64" t="str">
        <f>(IF(AND(ISBLANK(A1788)),"",VLOOKUP($A1788,Student_Registration!$B$5:$H$2000,2,0)))</f>
        <v/>
      </c>
      <c r="C1788" s="63" t="str">
        <f>IF(AND(ISBLANK(A1788)),"",VLOOKUP($A1788,Student_Registration!$B$5:$H$2000,3,0))</f>
        <v/>
      </c>
      <c r="D1788" s="65" t="str">
        <f>IF(AND(ISBLANK(A1788)),"",VLOOKUP($A1788,Student_Registration!$B$5:$H$2000,6,0))</f>
        <v/>
      </c>
      <c r="E1788" s="57" t="str">
        <f>IF(AND(ISBLANK(A1788)),"",VLOOKUP($A1788,Student_Registration!$B$5:$H$2000,4,0))</f>
        <v/>
      </c>
      <c r="F1788" s="63" t="str">
        <f>IF(AND(ISBLANK(A1788)),"",VLOOKUP($A1788,Student_Registration!$B$5:$H$2000,7,0))</f>
        <v/>
      </c>
      <c r="G1788" s="63" t="str">
        <f>IF(AND(ISBLANK(A1788)),"",VLOOKUP(A1788,Student_Registration!$B$5:$H$2000,7,0)-SUMIF($A$5:A1788,A1788,$H$5:$H$5))</f>
        <v/>
      </c>
      <c r="H1788" s="60"/>
      <c r="I1788" s="60"/>
      <c r="J1788" s="60"/>
      <c r="K1788" s="60"/>
      <c r="L1788" s="62"/>
    </row>
    <row r="1789" spans="1:12" s="41" customFormat="1">
      <c r="A1789" s="66"/>
      <c r="B1789" s="64" t="str">
        <f>(IF(AND(ISBLANK(A1789)),"",VLOOKUP($A1789,Student_Registration!$B$5:$H$2000,2,0)))</f>
        <v/>
      </c>
      <c r="C1789" s="63" t="str">
        <f>IF(AND(ISBLANK(A1789)),"",VLOOKUP($A1789,Student_Registration!$B$5:$H$2000,3,0))</f>
        <v/>
      </c>
      <c r="D1789" s="65" t="str">
        <f>IF(AND(ISBLANK(A1789)),"",VLOOKUP($A1789,Student_Registration!$B$5:$H$2000,6,0))</f>
        <v/>
      </c>
      <c r="E1789" s="57" t="str">
        <f>IF(AND(ISBLANK(A1789)),"",VLOOKUP($A1789,Student_Registration!$B$5:$H$2000,4,0))</f>
        <v/>
      </c>
      <c r="F1789" s="63" t="str">
        <f>IF(AND(ISBLANK(A1789)),"",VLOOKUP($A1789,Student_Registration!$B$5:$H$2000,7,0))</f>
        <v/>
      </c>
      <c r="G1789" s="63" t="str">
        <f>IF(AND(ISBLANK(A1789)),"",VLOOKUP(A1789,Student_Registration!$B$5:$H$2000,7,0)-SUMIF($A$5:A1789,A1789,$H$5:$H$5))</f>
        <v/>
      </c>
      <c r="H1789" s="60"/>
      <c r="I1789" s="60"/>
      <c r="J1789" s="60"/>
      <c r="K1789" s="60"/>
      <c r="L1789" s="62"/>
    </row>
    <row r="1790" spans="1:12" s="41" customFormat="1">
      <c r="A1790" s="66"/>
      <c r="B1790" s="64" t="str">
        <f>(IF(AND(ISBLANK(A1790)),"",VLOOKUP($A1790,Student_Registration!$B$5:$H$2000,2,0)))</f>
        <v/>
      </c>
      <c r="C1790" s="63" t="str">
        <f>IF(AND(ISBLANK(A1790)),"",VLOOKUP($A1790,Student_Registration!$B$5:$H$2000,3,0))</f>
        <v/>
      </c>
      <c r="D1790" s="65" t="str">
        <f>IF(AND(ISBLANK(A1790)),"",VLOOKUP($A1790,Student_Registration!$B$5:$H$2000,6,0))</f>
        <v/>
      </c>
      <c r="E1790" s="57" t="str">
        <f>IF(AND(ISBLANK(A1790)),"",VLOOKUP($A1790,Student_Registration!$B$5:$H$2000,4,0))</f>
        <v/>
      </c>
      <c r="F1790" s="63" t="str">
        <f>IF(AND(ISBLANK(A1790)),"",VLOOKUP($A1790,Student_Registration!$B$5:$H$2000,7,0))</f>
        <v/>
      </c>
      <c r="G1790" s="63" t="str">
        <f>IF(AND(ISBLANK(A1790)),"",VLOOKUP(A1790,Student_Registration!$B$5:$H$2000,7,0)-SUMIF($A$5:A1790,A1790,$H$5:$H$5))</f>
        <v/>
      </c>
      <c r="H1790" s="60"/>
      <c r="I1790" s="60"/>
      <c r="J1790" s="60"/>
      <c r="K1790" s="60"/>
      <c r="L1790" s="62"/>
    </row>
    <row r="1791" spans="1:12" s="41" customFormat="1">
      <c r="A1791" s="66"/>
      <c r="B1791" s="64" t="str">
        <f>(IF(AND(ISBLANK(A1791)),"",VLOOKUP($A1791,Student_Registration!$B$5:$H$2000,2,0)))</f>
        <v/>
      </c>
      <c r="C1791" s="63" t="str">
        <f>IF(AND(ISBLANK(A1791)),"",VLOOKUP($A1791,Student_Registration!$B$5:$H$2000,3,0))</f>
        <v/>
      </c>
      <c r="D1791" s="65" t="str">
        <f>IF(AND(ISBLANK(A1791)),"",VLOOKUP($A1791,Student_Registration!$B$5:$H$2000,6,0))</f>
        <v/>
      </c>
      <c r="E1791" s="57" t="str">
        <f>IF(AND(ISBLANK(A1791)),"",VLOOKUP($A1791,Student_Registration!$B$5:$H$2000,4,0))</f>
        <v/>
      </c>
      <c r="F1791" s="63" t="str">
        <f>IF(AND(ISBLANK(A1791)),"",VLOOKUP($A1791,Student_Registration!$B$5:$H$2000,7,0))</f>
        <v/>
      </c>
      <c r="G1791" s="63" t="str">
        <f>IF(AND(ISBLANK(A1791)),"",VLOOKUP(A1791,Student_Registration!$B$5:$H$2000,7,0)-SUMIF($A$5:A1791,A1791,$H$5:$H$5))</f>
        <v/>
      </c>
      <c r="H1791" s="60"/>
      <c r="I1791" s="60"/>
      <c r="J1791" s="60"/>
      <c r="K1791" s="60"/>
      <c r="L1791" s="62"/>
    </row>
    <row r="1792" spans="1:12" s="41" customFormat="1">
      <c r="A1792" s="66"/>
      <c r="B1792" s="64" t="str">
        <f>(IF(AND(ISBLANK(A1792)),"",VLOOKUP($A1792,Student_Registration!$B$5:$H$2000,2,0)))</f>
        <v/>
      </c>
      <c r="C1792" s="63" t="str">
        <f>IF(AND(ISBLANK(A1792)),"",VLOOKUP($A1792,Student_Registration!$B$5:$H$2000,3,0))</f>
        <v/>
      </c>
      <c r="D1792" s="65" t="str">
        <f>IF(AND(ISBLANK(A1792)),"",VLOOKUP($A1792,Student_Registration!$B$5:$H$2000,6,0))</f>
        <v/>
      </c>
      <c r="E1792" s="57" t="str">
        <f>IF(AND(ISBLANK(A1792)),"",VLOOKUP($A1792,Student_Registration!$B$5:$H$2000,4,0))</f>
        <v/>
      </c>
      <c r="F1792" s="63" t="str">
        <f>IF(AND(ISBLANK(A1792)),"",VLOOKUP($A1792,Student_Registration!$B$5:$H$2000,7,0))</f>
        <v/>
      </c>
      <c r="G1792" s="63" t="str">
        <f>IF(AND(ISBLANK(A1792)),"",VLOOKUP(A1792,Student_Registration!$B$5:$H$2000,7,0)-SUMIF($A$5:A1792,A1792,$H$5:$H$5))</f>
        <v/>
      </c>
      <c r="H1792" s="60"/>
      <c r="I1792" s="60"/>
      <c r="J1792" s="60"/>
      <c r="K1792" s="60"/>
      <c r="L1792" s="62"/>
    </row>
    <row r="1793" spans="1:12" s="41" customFormat="1">
      <c r="A1793" s="66"/>
      <c r="B1793" s="64" t="str">
        <f>(IF(AND(ISBLANK(A1793)),"",VLOOKUP($A1793,Student_Registration!$B$5:$H$2000,2,0)))</f>
        <v/>
      </c>
      <c r="C1793" s="63" t="str">
        <f>IF(AND(ISBLANK(A1793)),"",VLOOKUP($A1793,Student_Registration!$B$5:$H$2000,3,0))</f>
        <v/>
      </c>
      <c r="D1793" s="65" t="str">
        <f>IF(AND(ISBLANK(A1793)),"",VLOOKUP($A1793,Student_Registration!$B$5:$H$2000,6,0))</f>
        <v/>
      </c>
      <c r="E1793" s="57" t="str">
        <f>IF(AND(ISBLANK(A1793)),"",VLOOKUP($A1793,Student_Registration!$B$5:$H$2000,4,0))</f>
        <v/>
      </c>
      <c r="F1793" s="63" t="str">
        <f>IF(AND(ISBLANK(A1793)),"",VLOOKUP($A1793,Student_Registration!$B$5:$H$2000,7,0))</f>
        <v/>
      </c>
      <c r="G1793" s="63" t="str">
        <f>IF(AND(ISBLANK(A1793)),"",VLOOKUP(A1793,Student_Registration!$B$5:$H$2000,7,0)-SUMIF($A$5:A1793,A1793,$H$5:$H$5))</f>
        <v/>
      </c>
      <c r="H1793" s="60"/>
      <c r="I1793" s="60"/>
      <c r="J1793" s="60"/>
      <c r="K1793" s="60"/>
      <c r="L1793" s="62"/>
    </row>
    <row r="1794" spans="1:12" s="41" customFormat="1">
      <c r="A1794" s="66"/>
      <c r="B1794" s="64" t="str">
        <f>(IF(AND(ISBLANK(A1794)),"",VLOOKUP($A1794,Student_Registration!$B$5:$H$2000,2,0)))</f>
        <v/>
      </c>
      <c r="C1794" s="63" t="str">
        <f>IF(AND(ISBLANK(A1794)),"",VLOOKUP($A1794,Student_Registration!$B$5:$H$2000,3,0))</f>
        <v/>
      </c>
      <c r="D1794" s="65" t="str">
        <f>IF(AND(ISBLANK(A1794)),"",VLOOKUP($A1794,Student_Registration!$B$5:$H$2000,6,0))</f>
        <v/>
      </c>
      <c r="E1794" s="57" t="str">
        <f>IF(AND(ISBLANK(A1794)),"",VLOOKUP($A1794,Student_Registration!$B$5:$H$2000,4,0))</f>
        <v/>
      </c>
      <c r="F1794" s="63" t="str">
        <f>IF(AND(ISBLANK(A1794)),"",VLOOKUP($A1794,Student_Registration!$B$5:$H$2000,7,0))</f>
        <v/>
      </c>
      <c r="G1794" s="63" t="str">
        <f>IF(AND(ISBLANK(A1794)),"",VLOOKUP(A1794,Student_Registration!$B$5:$H$2000,7,0)-SUMIF($A$5:A1794,A1794,$H$5:$H$5))</f>
        <v/>
      </c>
      <c r="H1794" s="60"/>
      <c r="I1794" s="60"/>
      <c r="J1794" s="60"/>
      <c r="K1794" s="60"/>
      <c r="L1794" s="62"/>
    </row>
    <row r="1795" spans="1:12" s="41" customFormat="1">
      <c r="A1795" s="66"/>
      <c r="B1795" s="64" t="str">
        <f>(IF(AND(ISBLANK(A1795)),"",VLOOKUP($A1795,Student_Registration!$B$5:$H$2000,2,0)))</f>
        <v/>
      </c>
      <c r="C1795" s="63" t="str">
        <f>IF(AND(ISBLANK(A1795)),"",VLOOKUP($A1795,Student_Registration!$B$5:$H$2000,3,0))</f>
        <v/>
      </c>
      <c r="D1795" s="65" t="str">
        <f>IF(AND(ISBLANK(A1795)),"",VLOOKUP($A1795,Student_Registration!$B$5:$H$2000,6,0))</f>
        <v/>
      </c>
      <c r="E1795" s="57" t="str">
        <f>IF(AND(ISBLANK(A1795)),"",VLOOKUP($A1795,Student_Registration!$B$5:$H$2000,4,0))</f>
        <v/>
      </c>
      <c r="F1795" s="63" t="str">
        <f>IF(AND(ISBLANK(A1795)),"",VLOOKUP($A1795,Student_Registration!$B$5:$H$2000,7,0))</f>
        <v/>
      </c>
      <c r="G1795" s="63" t="str">
        <f>IF(AND(ISBLANK(A1795)),"",VLOOKUP(A1795,Student_Registration!$B$5:$H$2000,7,0)-SUMIF($A$5:A1795,A1795,$H$5:$H$5))</f>
        <v/>
      </c>
      <c r="H1795" s="60"/>
      <c r="I1795" s="60"/>
      <c r="J1795" s="60"/>
      <c r="K1795" s="60"/>
      <c r="L1795" s="62"/>
    </row>
    <row r="1796" spans="1:12" s="41" customFormat="1">
      <c r="A1796" s="66"/>
      <c r="B1796" s="64" t="str">
        <f>(IF(AND(ISBLANK(A1796)),"",VLOOKUP($A1796,Student_Registration!$B$5:$H$2000,2,0)))</f>
        <v/>
      </c>
      <c r="C1796" s="63" t="str">
        <f>IF(AND(ISBLANK(A1796)),"",VLOOKUP($A1796,Student_Registration!$B$5:$H$2000,3,0))</f>
        <v/>
      </c>
      <c r="D1796" s="65" t="str">
        <f>IF(AND(ISBLANK(A1796)),"",VLOOKUP($A1796,Student_Registration!$B$5:$H$2000,6,0))</f>
        <v/>
      </c>
      <c r="E1796" s="57" t="str">
        <f>IF(AND(ISBLANK(A1796)),"",VLOOKUP($A1796,Student_Registration!$B$5:$H$2000,4,0))</f>
        <v/>
      </c>
      <c r="F1796" s="63" t="str">
        <f>IF(AND(ISBLANK(A1796)),"",VLOOKUP($A1796,Student_Registration!$B$5:$H$2000,7,0))</f>
        <v/>
      </c>
      <c r="G1796" s="63" t="str">
        <f>IF(AND(ISBLANK(A1796)),"",VLOOKUP(A1796,Student_Registration!$B$5:$H$2000,7,0)-SUMIF($A$5:A1796,A1796,$H$5:$H$5))</f>
        <v/>
      </c>
      <c r="H1796" s="60"/>
      <c r="I1796" s="60"/>
      <c r="J1796" s="60"/>
      <c r="K1796" s="60"/>
      <c r="L1796" s="62"/>
    </row>
    <row r="1797" spans="1:12" s="41" customFormat="1">
      <c r="A1797" s="66"/>
      <c r="B1797" s="64" t="str">
        <f>(IF(AND(ISBLANK(A1797)),"",VLOOKUP($A1797,Student_Registration!$B$5:$H$2000,2,0)))</f>
        <v/>
      </c>
      <c r="C1797" s="63" t="str">
        <f>IF(AND(ISBLANK(A1797)),"",VLOOKUP($A1797,Student_Registration!$B$5:$H$2000,3,0))</f>
        <v/>
      </c>
      <c r="D1797" s="65" t="str">
        <f>IF(AND(ISBLANK(A1797)),"",VLOOKUP($A1797,Student_Registration!$B$5:$H$2000,6,0))</f>
        <v/>
      </c>
      <c r="E1797" s="57" t="str">
        <f>IF(AND(ISBLANK(A1797)),"",VLOOKUP($A1797,Student_Registration!$B$5:$H$2000,4,0))</f>
        <v/>
      </c>
      <c r="F1797" s="63" t="str">
        <f>IF(AND(ISBLANK(A1797)),"",VLOOKUP($A1797,Student_Registration!$B$5:$H$2000,7,0))</f>
        <v/>
      </c>
      <c r="G1797" s="63" t="str">
        <f>IF(AND(ISBLANK(A1797)),"",VLOOKUP(A1797,Student_Registration!$B$5:$H$2000,7,0)-SUMIF($A$5:A1797,A1797,$H$5:$H$5))</f>
        <v/>
      </c>
      <c r="H1797" s="60"/>
      <c r="I1797" s="60"/>
      <c r="J1797" s="60"/>
      <c r="K1797" s="60"/>
      <c r="L1797" s="62"/>
    </row>
    <row r="1798" spans="1:12" s="41" customFormat="1">
      <c r="A1798" s="66"/>
      <c r="B1798" s="64" t="str">
        <f>(IF(AND(ISBLANK(A1798)),"",VLOOKUP($A1798,Student_Registration!$B$5:$H$2000,2,0)))</f>
        <v/>
      </c>
      <c r="C1798" s="63" t="str">
        <f>IF(AND(ISBLANK(A1798)),"",VLOOKUP($A1798,Student_Registration!$B$5:$H$2000,3,0))</f>
        <v/>
      </c>
      <c r="D1798" s="65" t="str">
        <f>IF(AND(ISBLANK(A1798)),"",VLOOKUP($A1798,Student_Registration!$B$5:$H$2000,6,0))</f>
        <v/>
      </c>
      <c r="E1798" s="57" t="str">
        <f>IF(AND(ISBLANK(A1798)),"",VLOOKUP($A1798,Student_Registration!$B$5:$H$2000,4,0))</f>
        <v/>
      </c>
      <c r="F1798" s="63" t="str">
        <f>IF(AND(ISBLANK(A1798)),"",VLOOKUP($A1798,Student_Registration!$B$5:$H$2000,7,0))</f>
        <v/>
      </c>
      <c r="G1798" s="63" t="str">
        <f>IF(AND(ISBLANK(A1798)),"",VLOOKUP(A1798,Student_Registration!$B$5:$H$2000,7,0)-SUMIF($A$5:A1798,A1798,$H$5:$H$5))</f>
        <v/>
      </c>
      <c r="H1798" s="60"/>
      <c r="I1798" s="60"/>
      <c r="J1798" s="60"/>
      <c r="K1798" s="60"/>
      <c r="L1798" s="62"/>
    </row>
    <row r="1799" spans="1:12" s="41" customFormat="1">
      <c r="A1799" s="66"/>
      <c r="B1799" s="64" t="str">
        <f>(IF(AND(ISBLANK(A1799)),"",VLOOKUP($A1799,Student_Registration!$B$5:$H$2000,2,0)))</f>
        <v/>
      </c>
      <c r="C1799" s="63" t="str">
        <f>IF(AND(ISBLANK(A1799)),"",VLOOKUP($A1799,Student_Registration!$B$5:$H$2000,3,0))</f>
        <v/>
      </c>
      <c r="D1799" s="65" t="str">
        <f>IF(AND(ISBLANK(A1799)),"",VLOOKUP($A1799,Student_Registration!$B$5:$H$2000,6,0))</f>
        <v/>
      </c>
      <c r="E1799" s="57" t="str">
        <f>IF(AND(ISBLANK(A1799)),"",VLOOKUP($A1799,Student_Registration!$B$5:$H$2000,4,0))</f>
        <v/>
      </c>
      <c r="F1799" s="63" t="str">
        <f>IF(AND(ISBLANK(A1799)),"",VLOOKUP($A1799,Student_Registration!$B$5:$H$2000,7,0))</f>
        <v/>
      </c>
      <c r="G1799" s="63" t="str">
        <f>IF(AND(ISBLANK(A1799)),"",VLOOKUP(A1799,Student_Registration!$B$5:$H$2000,7,0)-SUMIF($A$5:A1799,A1799,$H$5:$H$5))</f>
        <v/>
      </c>
      <c r="H1799" s="60"/>
      <c r="I1799" s="60"/>
      <c r="J1799" s="60"/>
      <c r="K1799" s="60"/>
      <c r="L1799" s="62"/>
    </row>
    <row r="1800" spans="1:12" s="41" customFormat="1">
      <c r="A1800" s="66"/>
      <c r="B1800" s="64" t="str">
        <f>(IF(AND(ISBLANK(A1800)),"",VLOOKUP($A1800,Student_Registration!$B$5:$H$2000,2,0)))</f>
        <v/>
      </c>
      <c r="C1800" s="63" t="str">
        <f>IF(AND(ISBLANK(A1800)),"",VLOOKUP($A1800,Student_Registration!$B$5:$H$2000,3,0))</f>
        <v/>
      </c>
      <c r="D1800" s="65" t="str">
        <f>IF(AND(ISBLANK(A1800)),"",VLOOKUP($A1800,Student_Registration!$B$5:$H$2000,6,0))</f>
        <v/>
      </c>
      <c r="E1800" s="57" t="str">
        <f>IF(AND(ISBLANK(A1800)),"",VLOOKUP($A1800,Student_Registration!$B$5:$H$2000,4,0))</f>
        <v/>
      </c>
      <c r="F1800" s="63" t="str">
        <f>IF(AND(ISBLANK(A1800)),"",VLOOKUP($A1800,Student_Registration!$B$5:$H$2000,7,0))</f>
        <v/>
      </c>
      <c r="G1800" s="63" t="str">
        <f>IF(AND(ISBLANK(A1800)),"",VLOOKUP(A1800,Student_Registration!$B$5:$H$2000,7,0)-SUMIF($A$5:A1800,A1800,$H$5:$H$5))</f>
        <v/>
      </c>
      <c r="H1800" s="60"/>
      <c r="I1800" s="60"/>
      <c r="J1800" s="60"/>
      <c r="K1800" s="60"/>
      <c r="L1800" s="62"/>
    </row>
    <row r="1801" spans="1:12" s="41" customFormat="1">
      <c r="A1801" s="66"/>
      <c r="B1801" s="64" t="str">
        <f>(IF(AND(ISBLANK(A1801)),"",VLOOKUP($A1801,Student_Registration!$B$5:$H$2000,2,0)))</f>
        <v/>
      </c>
      <c r="C1801" s="63" t="str">
        <f>IF(AND(ISBLANK(A1801)),"",VLOOKUP($A1801,Student_Registration!$B$5:$H$2000,3,0))</f>
        <v/>
      </c>
      <c r="D1801" s="65" t="str">
        <f>IF(AND(ISBLANK(A1801)),"",VLOOKUP($A1801,Student_Registration!$B$5:$H$2000,6,0))</f>
        <v/>
      </c>
      <c r="E1801" s="57" t="str">
        <f>IF(AND(ISBLANK(A1801)),"",VLOOKUP($A1801,Student_Registration!$B$5:$H$2000,4,0))</f>
        <v/>
      </c>
      <c r="F1801" s="63" t="str">
        <f>IF(AND(ISBLANK(A1801)),"",VLOOKUP($A1801,Student_Registration!$B$5:$H$2000,7,0))</f>
        <v/>
      </c>
      <c r="G1801" s="63" t="str">
        <f>IF(AND(ISBLANK(A1801)),"",VLOOKUP(A1801,Student_Registration!$B$5:$H$2000,7,0)-SUMIF($A$5:A1801,A1801,$H$5:$H$5))</f>
        <v/>
      </c>
      <c r="H1801" s="60"/>
      <c r="I1801" s="60"/>
      <c r="J1801" s="60"/>
      <c r="K1801" s="60"/>
      <c r="L1801" s="62"/>
    </row>
    <row r="1802" spans="1:12" s="41" customFormat="1">
      <c r="A1802" s="66"/>
      <c r="B1802" s="64" t="str">
        <f>(IF(AND(ISBLANK(A1802)),"",VLOOKUP($A1802,Student_Registration!$B$5:$H$2000,2,0)))</f>
        <v/>
      </c>
      <c r="C1802" s="63" t="str">
        <f>IF(AND(ISBLANK(A1802)),"",VLOOKUP($A1802,Student_Registration!$B$5:$H$2000,3,0))</f>
        <v/>
      </c>
      <c r="D1802" s="65" t="str">
        <f>IF(AND(ISBLANK(A1802)),"",VLOOKUP($A1802,Student_Registration!$B$5:$H$2000,6,0))</f>
        <v/>
      </c>
      <c r="E1802" s="57" t="str">
        <f>IF(AND(ISBLANK(A1802)),"",VLOOKUP($A1802,Student_Registration!$B$5:$H$2000,4,0))</f>
        <v/>
      </c>
      <c r="F1802" s="63" t="str">
        <f>IF(AND(ISBLANK(A1802)),"",VLOOKUP($A1802,Student_Registration!$B$5:$H$2000,7,0))</f>
        <v/>
      </c>
      <c r="G1802" s="63" t="str">
        <f>IF(AND(ISBLANK(A1802)),"",VLOOKUP(A1802,Student_Registration!$B$5:$H$2000,7,0)-SUMIF($A$5:A1802,A1802,$H$5:$H$5))</f>
        <v/>
      </c>
      <c r="H1802" s="60"/>
      <c r="I1802" s="60"/>
      <c r="J1802" s="60"/>
      <c r="K1802" s="60"/>
      <c r="L1802" s="62"/>
    </row>
    <row r="1803" spans="1:12" s="41" customFormat="1">
      <c r="A1803" s="66"/>
      <c r="B1803" s="64" t="str">
        <f>(IF(AND(ISBLANK(A1803)),"",VLOOKUP($A1803,Student_Registration!$B$5:$H$2000,2,0)))</f>
        <v/>
      </c>
      <c r="C1803" s="63" t="str">
        <f>IF(AND(ISBLANK(A1803)),"",VLOOKUP($A1803,Student_Registration!$B$5:$H$2000,3,0))</f>
        <v/>
      </c>
      <c r="D1803" s="65" t="str">
        <f>IF(AND(ISBLANK(A1803)),"",VLOOKUP($A1803,Student_Registration!$B$5:$H$2000,6,0))</f>
        <v/>
      </c>
      <c r="E1803" s="57" t="str">
        <f>IF(AND(ISBLANK(A1803)),"",VLOOKUP($A1803,Student_Registration!$B$5:$H$2000,4,0))</f>
        <v/>
      </c>
      <c r="F1803" s="63" t="str">
        <f>IF(AND(ISBLANK(A1803)),"",VLOOKUP($A1803,Student_Registration!$B$5:$H$2000,7,0))</f>
        <v/>
      </c>
      <c r="G1803" s="63" t="str">
        <f>IF(AND(ISBLANK(A1803)),"",VLOOKUP(A1803,Student_Registration!$B$5:$H$2000,7,0)-SUMIF($A$5:A1803,A1803,$H$5:$H$5))</f>
        <v/>
      </c>
      <c r="H1803" s="60"/>
      <c r="I1803" s="60"/>
      <c r="J1803" s="60"/>
      <c r="K1803" s="60"/>
      <c r="L1803" s="62"/>
    </row>
    <row r="1804" spans="1:12" s="41" customFormat="1">
      <c r="A1804" s="66"/>
      <c r="B1804" s="64" t="str">
        <f>(IF(AND(ISBLANK(A1804)),"",VLOOKUP($A1804,Student_Registration!$B$5:$H$2000,2,0)))</f>
        <v/>
      </c>
      <c r="C1804" s="63" t="str">
        <f>IF(AND(ISBLANK(A1804)),"",VLOOKUP($A1804,Student_Registration!$B$5:$H$2000,3,0))</f>
        <v/>
      </c>
      <c r="D1804" s="65" t="str">
        <f>IF(AND(ISBLANK(A1804)),"",VLOOKUP($A1804,Student_Registration!$B$5:$H$2000,6,0))</f>
        <v/>
      </c>
      <c r="E1804" s="57" t="str">
        <f>IF(AND(ISBLANK(A1804)),"",VLOOKUP($A1804,Student_Registration!$B$5:$H$2000,4,0))</f>
        <v/>
      </c>
      <c r="F1804" s="63" t="str">
        <f>IF(AND(ISBLANK(A1804)),"",VLOOKUP($A1804,Student_Registration!$B$5:$H$2000,7,0))</f>
        <v/>
      </c>
      <c r="G1804" s="63" t="str">
        <f>IF(AND(ISBLANK(A1804)),"",VLOOKUP(A1804,Student_Registration!$B$5:$H$2000,7,0)-SUMIF($A$5:A1804,A1804,$H$5:$H$5))</f>
        <v/>
      </c>
      <c r="H1804" s="60"/>
      <c r="I1804" s="60"/>
      <c r="J1804" s="60"/>
      <c r="K1804" s="60"/>
      <c r="L1804" s="62"/>
    </row>
    <row r="1805" spans="1:12" s="41" customFormat="1">
      <c r="A1805" s="66"/>
      <c r="B1805" s="64" t="str">
        <f>(IF(AND(ISBLANK(A1805)),"",VLOOKUP($A1805,Student_Registration!$B$5:$H$2000,2,0)))</f>
        <v/>
      </c>
      <c r="C1805" s="63" t="str">
        <f>IF(AND(ISBLANK(A1805)),"",VLOOKUP($A1805,Student_Registration!$B$5:$H$2000,3,0))</f>
        <v/>
      </c>
      <c r="D1805" s="65" t="str">
        <f>IF(AND(ISBLANK(A1805)),"",VLOOKUP($A1805,Student_Registration!$B$5:$H$2000,6,0))</f>
        <v/>
      </c>
      <c r="E1805" s="57" t="str">
        <f>IF(AND(ISBLANK(A1805)),"",VLOOKUP($A1805,Student_Registration!$B$5:$H$2000,4,0))</f>
        <v/>
      </c>
      <c r="F1805" s="63" t="str">
        <f>IF(AND(ISBLANK(A1805)),"",VLOOKUP($A1805,Student_Registration!$B$5:$H$2000,7,0))</f>
        <v/>
      </c>
      <c r="G1805" s="63" t="str">
        <f>IF(AND(ISBLANK(A1805)),"",VLOOKUP(A1805,Student_Registration!$B$5:$H$2000,7,0)-SUMIF($A$5:A1805,A1805,$H$5:$H$5))</f>
        <v/>
      </c>
      <c r="H1805" s="60"/>
      <c r="I1805" s="60"/>
      <c r="J1805" s="60"/>
      <c r="K1805" s="60"/>
      <c r="L1805" s="62"/>
    </row>
    <row r="1806" spans="1:12" s="41" customFormat="1">
      <c r="A1806" s="66"/>
      <c r="B1806" s="64" t="str">
        <f>(IF(AND(ISBLANK(A1806)),"",VLOOKUP($A1806,Student_Registration!$B$5:$H$2000,2,0)))</f>
        <v/>
      </c>
      <c r="C1806" s="63" t="str">
        <f>IF(AND(ISBLANK(A1806)),"",VLOOKUP($A1806,Student_Registration!$B$5:$H$2000,3,0))</f>
        <v/>
      </c>
      <c r="D1806" s="65" t="str">
        <f>IF(AND(ISBLANK(A1806)),"",VLOOKUP($A1806,Student_Registration!$B$5:$H$2000,6,0))</f>
        <v/>
      </c>
      <c r="E1806" s="57" t="str">
        <f>IF(AND(ISBLANK(A1806)),"",VLOOKUP($A1806,Student_Registration!$B$5:$H$2000,4,0))</f>
        <v/>
      </c>
      <c r="F1806" s="63" t="str">
        <f>IF(AND(ISBLANK(A1806)),"",VLOOKUP($A1806,Student_Registration!$B$5:$H$2000,7,0))</f>
        <v/>
      </c>
      <c r="G1806" s="63" t="str">
        <f>IF(AND(ISBLANK(A1806)),"",VLOOKUP(A1806,Student_Registration!$B$5:$H$2000,7,0)-SUMIF($A$5:A1806,A1806,$H$5:$H$5))</f>
        <v/>
      </c>
      <c r="H1806" s="60"/>
      <c r="I1806" s="60"/>
      <c r="J1806" s="60"/>
      <c r="K1806" s="60"/>
      <c r="L1806" s="62"/>
    </row>
    <row r="1807" spans="1:12" s="41" customFormat="1">
      <c r="A1807" s="66"/>
      <c r="B1807" s="64" t="str">
        <f>(IF(AND(ISBLANK(A1807)),"",VLOOKUP($A1807,Student_Registration!$B$5:$H$2000,2,0)))</f>
        <v/>
      </c>
      <c r="C1807" s="63" t="str">
        <f>IF(AND(ISBLANK(A1807)),"",VLOOKUP($A1807,Student_Registration!$B$5:$H$2000,3,0))</f>
        <v/>
      </c>
      <c r="D1807" s="65" t="str">
        <f>IF(AND(ISBLANK(A1807)),"",VLOOKUP($A1807,Student_Registration!$B$5:$H$2000,6,0))</f>
        <v/>
      </c>
      <c r="E1807" s="57" t="str">
        <f>IF(AND(ISBLANK(A1807)),"",VLOOKUP($A1807,Student_Registration!$B$5:$H$2000,4,0))</f>
        <v/>
      </c>
      <c r="F1807" s="63" t="str">
        <f>IF(AND(ISBLANK(A1807)),"",VLOOKUP($A1807,Student_Registration!$B$5:$H$2000,7,0))</f>
        <v/>
      </c>
      <c r="G1807" s="63" t="str">
        <f>IF(AND(ISBLANK(A1807)),"",VLOOKUP(A1807,Student_Registration!$B$5:$H$2000,7,0)-SUMIF($A$5:A1807,A1807,$H$5:$H$5))</f>
        <v/>
      </c>
      <c r="H1807" s="60"/>
      <c r="I1807" s="60"/>
      <c r="J1807" s="60"/>
      <c r="K1807" s="60"/>
      <c r="L1807" s="62"/>
    </row>
    <row r="1808" spans="1:12" s="41" customFormat="1">
      <c r="A1808" s="66"/>
      <c r="B1808" s="64" t="str">
        <f>(IF(AND(ISBLANK(A1808)),"",VLOOKUP($A1808,Student_Registration!$B$5:$H$2000,2,0)))</f>
        <v/>
      </c>
      <c r="C1808" s="63" t="str">
        <f>IF(AND(ISBLANK(A1808)),"",VLOOKUP($A1808,Student_Registration!$B$5:$H$2000,3,0))</f>
        <v/>
      </c>
      <c r="D1808" s="65" t="str">
        <f>IF(AND(ISBLANK(A1808)),"",VLOOKUP($A1808,Student_Registration!$B$5:$H$2000,6,0))</f>
        <v/>
      </c>
      <c r="E1808" s="57" t="str">
        <f>IF(AND(ISBLANK(A1808)),"",VLOOKUP($A1808,Student_Registration!$B$5:$H$2000,4,0))</f>
        <v/>
      </c>
      <c r="F1808" s="63" t="str">
        <f>IF(AND(ISBLANK(A1808)),"",VLOOKUP($A1808,Student_Registration!$B$5:$H$2000,7,0))</f>
        <v/>
      </c>
      <c r="G1808" s="63" t="str">
        <f>IF(AND(ISBLANK(A1808)),"",VLOOKUP(A1808,Student_Registration!$B$5:$H$2000,7,0)-SUMIF($A$5:A1808,A1808,$H$5:$H$5))</f>
        <v/>
      </c>
      <c r="H1808" s="60"/>
      <c r="I1808" s="60"/>
      <c r="J1808" s="60"/>
      <c r="K1808" s="60"/>
      <c r="L1808" s="62"/>
    </row>
    <row r="1809" spans="1:12" s="41" customFormat="1">
      <c r="A1809" s="66"/>
      <c r="B1809" s="64" t="str">
        <f>(IF(AND(ISBLANK(A1809)),"",VLOOKUP($A1809,Student_Registration!$B$5:$H$2000,2,0)))</f>
        <v/>
      </c>
      <c r="C1809" s="63" t="str">
        <f>IF(AND(ISBLANK(A1809)),"",VLOOKUP($A1809,Student_Registration!$B$5:$H$2000,3,0))</f>
        <v/>
      </c>
      <c r="D1809" s="65" t="str">
        <f>IF(AND(ISBLANK(A1809)),"",VLOOKUP($A1809,Student_Registration!$B$5:$H$2000,6,0))</f>
        <v/>
      </c>
      <c r="E1809" s="57" t="str">
        <f>IF(AND(ISBLANK(A1809)),"",VLOOKUP($A1809,Student_Registration!$B$5:$H$2000,4,0))</f>
        <v/>
      </c>
      <c r="F1809" s="63" t="str">
        <f>IF(AND(ISBLANK(A1809)),"",VLOOKUP($A1809,Student_Registration!$B$5:$H$2000,7,0))</f>
        <v/>
      </c>
      <c r="G1809" s="63" t="str">
        <f>IF(AND(ISBLANK(A1809)),"",VLOOKUP(A1809,Student_Registration!$B$5:$H$2000,7,0)-SUMIF($A$5:A1809,A1809,$H$5:$H$5))</f>
        <v/>
      </c>
      <c r="H1809" s="60"/>
      <c r="I1809" s="60"/>
      <c r="J1809" s="60"/>
      <c r="K1809" s="60"/>
      <c r="L1809" s="62"/>
    </row>
    <row r="1810" spans="1:12" s="41" customFormat="1">
      <c r="A1810" s="66"/>
      <c r="B1810" s="64" t="str">
        <f>(IF(AND(ISBLANK(A1810)),"",VLOOKUP($A1810,Student_Registration!$B$5:$H$2000,2,0)))</f>
        <v/>
      </c>
      <c r="C1810" s="63" t="str">
        <f>IF(AND(ISBLANK(A1810)),"",VLOOKUP($A1810,Student_Registration!$B$5:$H$2000,3,0))</f>
        <v/>
      </c>
      <c r="D1810" s="65" t="str">
        <f>IF(AND(ISBLANK(A1810)),"",VLOOKUP($A1810,Student_Registration!$B$5:$H$2000,6,0))</f>
        <v/>
      </c>
      <c r="E1810" s="57" t="str">
        <f>IF(AND(ISBLANK(A1810)),"",VLOOKUP($A1810,Student_Registration!$B$5:$H$2000,4,0))</f>
        <v/>
      </c>
      <c r="F1810" s="63" t="str">
        <f>IF(AND(ISBLANK(A1810)),"",VLOOKUP($A1810,Student_Registration!$B$5:$H$2000,7,0))</f>
        <v/>
      </c>
      <c r="G1810" s="63" t="str">
        <f>IF(AND(ISBLANK(A1810)),"",VLOOKUP(A1810,Student_Registration!$B$5:$H$2000,7,0)-SUMIF($A$5:A1810,A1810,$H$5:$H$5))</f>
        <v/>
      </c>
      <c r="H1810" s="60"/>
      <c r="I1810" s="60"/>
      <c r="J1810" s="60"/>
      <c r="K1810" s="60"/>
      <c r="L1810" s="62"/>
    </row>
    <row r="1811" spans="1:12" s="41" customFormat="1">
      <c r="A1811" s="66"/>
      <c r="B1811" s="64" t="str">
        <f>(IF(AND(ISBLANK(A1811)),"",VLOOKUP($A1811,Student_Registration!$B$5:$H$2000,2,0)))</f>
        <v/>
      </c>
      <c r="C1811" s="63" t="str">
        <f>IF(AND(ISBLANK(A1811)),"",VLOOKUP($A1811,Student_Registration!$B$5:$H$2000,3,0))</f>
        <v/>
      </c>
      <c r="D1811" s="65" t="str">
        <f>IF(AND(ISBLANK(A1811)),"",VLOOKUP($A1811,Student_Registration!$B$5:$H$2000,6,0))</f>
        <v/>
      </c>
      <c r="E1811" s="57" t="str">
        <f>IF(AND(ISBLANK(A1811)),"",VLOOKUP($A1811,Student_Registration!$B$5:$H$2000,4,0))</f>
        <v/>
      </c>
      <c r="F1811" s="63" t="str">
        <f>IF(AND(ISBLANK(A1811)),"",VLOOKUP($A1811,Student_Registration!$B$5:$H$2000,7,0))</f>
        <v/>
      </c>
      <c r="G1811" s="63" t="str">
        <f>IF(AND(ISBLANK(A1811)),"",VLOOKUP(A1811,Student_Registration!$B$5:$H$2000,7,0)-SUMIF($A$5:A1811,A1811,$H$5:$H$5))</f>
        <v/>
      </c>
      <c r="H1811" s="60"/>
      <c r="I1811" s="60"/>
      <c r="J1811" s="60"/>
      <c r="K1811" s="60"/>
      <c r="L1811" s="62"/>
    </row>
    <row r="1812" spans="1:12" s="41" customFormat="1">
      <c r="A1812" s="66"/>
      <c r="B1812" s="64" t="str">
        <f>(IF(AND(ISBLANK(A1812)),"",VLOOKUP($A1812,Student_Registration!$B$5:$H$2000,2,0)))</f>
        <v/>
      </c>
      <c r="C1812" s="63" t="str">
        <f>IF(AND(ISBLANK(A1812)),"",VLOOKUP($A1812,Student_Registration!$B$5:$H$2000,3,0))</f>
        <v/>
      </c>
      <c r="D1812" s="65" t="str">
        <f>IF(AND(ISBLANK(A1812)),"",VLOOKUP($A1812,Student_Registration!$B$5:$H$2000,6,0))</f>
        <v/>
      </c>
      <c r="E1812" s="57" t="str">
        <f>IF(AND(ISBLANK(A1812)),"",VLOOKUP($A1812,Student_Registration!$B$5:$H$2000,4,0))</f>
        <v/>
      </c>
      <c r="F1812" s="63" t="str">
        <f>IF(AND(ISBLANK(A1812)),"",VLOOKUP($A1812,Student_Registration!$B$5:$H$2000,7,0))</f>
        <v/>
      </c>
      <c r="G1812" s="63" t="str">
        <f>IF(AND(ISBLANK(A1812)),"",VLOOKUP(A1812,Student_Registration!$B$5:$H$2000,7,0)-SUMIF($A$5:A1812,A1812,$H$5:$H$5))</f>
        <v/>
      </c>
      <c r="H1812" s="60"/>
      <c r="I1812" s="60"/>
      <c r="J1812" s="60"/>
      <c r="K1812" s="60"/>
      <c r="L1812" s="62"/>
    </row>
    <row r="1813" spans="1:12" s="41" customFormat="1">
      <c r="A1813" s="66"/>
      <c r="B1813" s="64" t="str">
        <f>(IF(AND(ISBLANK(A1813)),"",VLOOKUP($A1813,Student_Registration!$B$5:$H$2000,2,0)))</f>
        <v/>
      </c>
      <c r="C1813" s="63" t="str">
        <f>IF(AND(ISBLANK(A1813)),"",VLOOKUP($A1813,Student_Registration!$B$5:$H$2000,3,0))</f>
        <v/>
      </c>
      <c r="D1813" s="65" t="str">
        <f>IF(AND(ISBLANK(A1813)),"",VLOOKUP($A1813,Student_Registration!$B$5:$H$2000,6,0))</f>
        <v/>
      </c>
      <c r="E1813" s="57" t="str">
        <f>IF(AND(ISBLANK(A1813)),"",VLOOKUP($A1813,Student_Registration!$B$5:$H$2000,4,0))</f>
        <v/>
      </c>
      <c r="F1813" s="63" t="str">
        <f>IF(AND(ISBLANK(A1813)),"",VLOOKUP($A1813,Student_Registration!$B$5:$H$2000,7,0))</f>
        <v/>
      </c>
      <c r="G1813" s="63" t="str">
        <f>IF(AND(ISBLANK(A1813)),"",VLOOKUP(A1813,Student_Registration!$B$5:$H$2000,7,0)-SUMIF($A$5:A1813,A1813,$H$5:$H$5))</f>
        <v/>
      </c>
      <c r="H1813" s="60"/>
      <c r="I1813" s="60"/>
      <c r="J1813" s="60"/>
      <c r="K1813" s="60"/>
      <c r="L1813" s="62"/>
    </row>
    <row r="1814" spans="1:12" s="41" customFormat="1">
      <c r="A1814" s="66"/>
      <c r="B1814" s="64" t="str">
        <f>(IF(AND(ISBLANK(A1814)),"",VLOOKUP($A1814,Student_Registration!$B$5:$H$2000,2,0)))</f>
        <v/>
      </c>
      <c r="C1814" s="63" t="str">
        <f>IF(AND(ISBLANK(A1814)),"",VLOOKUP($A1814,Student_Registration!$B$5:$H$2000,3,0))</f>
        <v/>
      </c>
      <c r="D1814" s="65" t="str">
        <f>IF(AND(ISBLANK(A1814)),"",VLOOKUP($A1814,Student_Registration!$B$5:$H$2000,6,0))</f>
        <v/>
      </c>
      <c r="E1814" s="57" t="str">
        <f>IF(AND(ISBLANK(A1814)),"",VLOOKUP($A1814,Student_Registration!$B$5:$H$2000,4,0))</f>
        <v/>
      </c>
      <c r="F1814" s="63" t="str">
        <f>IF(AND(ISBLANK(A1814)),"",VLOOKUP($A1814,Student_Registration!$B$5:$H$2000,7,0))</f>
        <v/>
      </c>
      <c r="G1814" s="63" t="str">
        <f>IF(AND(ISBLANK(A1814)),"",VLOOKUP(A1814,Student_Registration!$B$5:$H$2000,7,0)-SUMIF($A$5:A1814,A1814,$H$5:$H$5))</f>
        <v/>
      </c>
      <c r="H1814" s="60"/>
      <c r="I1814" s="60"/>
      <c r="J1814" s="60"/>
      <c r="K1814" s="60"/>
      <c r="L1814" s="62"/>
    </row>
    <row r="1815" spans="1:12" s="41" customFormat="1">
      <c r="A1815" s="66"/>
      <c r="B1815" s="64" t="str">
        <f>(IF(AND(ISBLANK(A1815)),"",VLOOKUP($A1815,Student_Registration!$B$5:$H$2000,2,0)))</f>
        <v/>
      </c>
      <c r="C1815" s="63" t="str">
        <f>IF(AND(ISBLANK(A1815)),"",VLOOKUP($A1815,Student_Registration!$B$5:$H$2000,3,0))</f>
        <v/>
      </c>
      <c r="D1815" s="65" t="str">
        <f>IF(AND(ISBLANK(A1815)),"",VLOOKUP($A1815,Student_Registration!$B$5:$H$2000,6,0))</f>
        <v/>
      </c>
      <c r="E1815" s="57" t="str">
        <f>IF(AND(ISBLANK(A1815)),"",VLOOKUP($A1815,Student_Registration!$B$5:$H$2000,4,0))</f>
        <v/>
      </c>
      <c r="F1815" s="63" t="str">
        <f>IF(AND(ISBLANK(A1815)),"",VLOOKUP($A1815,Student_Registration!$B$5:$H$2000,7,0))</f>
        <v/>
      </c>
      <c r="G1815" s="63" t="str">
        <f>IF(AND(ISBLANK(A1815)),"",VLOOKUP(A1815,Student_Registration!$B$5:$H$2000,7,0)-SUMIF($A$5:A1815,A1815,$H$5:$H$5))</f>
        <v/>
      </c>
      <c r="H1815" s="60"/>
      <c r="I1815" s="60"/>
      <c r="J1815" s="60"/>
      <c r="K1815" s="60"/>
      <c r="L1815" s="62"/>
    </row>
    <row r="1816" spans="1:12" s="41" customFormat="1">
      <c r="A1816" s="66"/>
      <c r="B1816" s="64" t="str">
        <f>(IF(AND(ISBLANK(A1816)),"",VLOOKUP($A1816,Student_Registration!$B$5:$H$2000,2,0)))</f>
        <v/>
      </c>
      <c r="C1816" s="63" t="str">
        <f>IF(AND(ISBLANK(A1816)),"",VLOOKUP($A1816,Student_Registration!$B$5:$H$2000,3,0))</f>
        <v/>
      </c>
      <c r="D1816" s="65" t="str">
        <f>IF(AND(ISBLANK(A1816)),"",VLOOKUP($A1816,Student_Registration!$B$5:$H$2000,6,0))</f>
        <v/>
      </c>
      <c r="E1816" s="57" t="str">
        <f>IF(AND(ISBLANK(A1816)),"",VLOOKUP($A1816,Student_Registration!$B$5:$H$2000,4,0))</f>
        <v/>
      </c>
      <c r="F1816" s="63" t="str">
        <f>IF(AND(ISBLANK(A1816)),"",VLOOKUP($A1816,Student_Registration!$B$5:$H$2000,7,0))</f>
        <v/>
      </c>
      <c r="G1816" s="63" t="str">
        <f>IF(AND(ISBLANK(A1816)),"",VLOOKUP(A1816,Student_Registration!$B$5:$H$2000,7,0)-SUMIF($A$5:A1816,A1816,$H$5:$H$5))</f>
        <v/>
      </c>
      <c r="H1816" s="60"/>
      <c r="I1816" s="60"/>
      <c r="J1816" s="60"/>
      <c r="K1816" s="60"/>
      <c r="L1816" s="62"/>
    </row>
    <row r="1817" spans="1:12" s="41" customFormat="1">
      <c r="A1817" s="66"/>
      <c r="B1817" s="64" t="str">
        <f>(IF(AND(ISBLANK(A1817)),"",VLOOKUP($A1817,Student_Registration!$B$5:$H$2000,2,0)))</f>
        <v/>
      </c>
      <c r="C1817" s="63" t="str">
        <f>IF(AND(ISBLANK(A1817)),"",VLOOKUP($A1817,Student_Registration!$B$5:$H$2000,3,0))</f>
        <v/>
      </c>
      <c r="D1817" s="65" t="str">
        <f>IF(AND(ISBLANK(A1817)),"",VLOOKUP($A1817,Student_Registration!$B$5:$H$2000,6,0))</f>
        <v/>
      </c>
      <c r="E1817" s="57" t="str">
        <f>IF(AND(ISBLANK(A1817)),"",VLOOKUP($A1817,Student_Registration!$B$5:$H$2000,4,0))</f>
        <v/>
      </c>
      <c r="F1817" s="63" t="str">
        <f>IF(AND(ISBLANK(A1817)),"",VLOOKUP($A1817,Student_Registration!$B$5:$H$2000,7,0))</f>
        <v/>
      </c>
      <c r="G1817" s="63" t="str">
        <f>IF(AND(ISBLANK(A1817)),"",VLOOKUP(A1817,Student_Registration!$B$5:$H$2000,7,0)-SUMIF($A$5:A1817,A1817,$H$5:$H$5))</f>
        <v/>
      </c>
      <c r="H1817" s="60"/>
      <c r="I1817" s="60"/>
      <c r="J1817" s="60"/>
      <c r="K1817" s="60"/>
      <c r="L1817" s="62"/>
    </row>
    <row r="1818" spans="1:12" s="41" customFormat="1">
      <c r="A1818" s="66"/>
      <c r="B1818" s="64" t="str">
        <f>(IF(AND(ISBLANK(A1818)),"",VLOOKUP($A1818,Student_Registration!$B$5:$H$2000,2,0)))</f>
        <v/>
      </c>
      <c r="C1818" s="63" t="str">
        <f>IF(AND(ISBLANK(A1818)),"",VLOOKUP($A1818,Student_Registration!$B$5:$H$2000,3,0))</f>
        <v/>
      </c>
      <c r="D1818" s="65" t="str">
        <f>IF(AND(ISBLANK(A1818)),"",VLOOKUP($A1818,Student_Registration!$B$5:$H$2000,6,0))</f>
        <v/>
      </c>
      <c r="E1818" s="57" t="str">
        <f>IF(AND(ISBLANK(A1818)),"",VLOOKUP($A1818,Student_Registration!$B$5:$H$2000,4,0))</f>
        <v/>
      </c>
      <c r="F1818" s="63" t="str">
        <f>IF(AND(ISBLANK(A1818)),"",VLOOKUP($A1818,Student_Registration!$B$5:$H$2000,7,0))</f>
        <v/>
      </c>
      <c r="G1818" s="63" t="str">
        <f>IF(AND(ISBLANK(A1818)),"",VLOOKUP(A1818,Student_Registration!$B$5:$H$2000,7,0)-SUMIF($A$5:A1818,A1818,$H$5:$H$5))</f>
        <v/>
      </c>
      <c r="H1818" s="60"/>
      <c r="I1818" s="60"/>
      <c r="J1818" s="60"/>
      <c r="K1818" s="60"/>
      <c r="L1818" s="62"/>
    </row>
    <row r="1819" spans="1:12" s="41" customFormat="1">
      <c r="A1819" s="66"/>
      <c r="B1819" s="64" t="str">
        <f>(IF(AND(ISBLANK(A1819)),"",VLOOKUP($A1819,Student_Registration!$B$5:$H$2000,2,0)))</f>
        <v/>
      </c>
      <c r="C1819" s="63" t="str">
        <f>IF(AND(ISBLANK(A1819)),"",VLOOKUP($A1819,Student_Registration!$B$5:$H$2000,3,0))</f>
        <v/>
      </c>
      <c r="D1819" s="65" t="str">
        <f>IF(AND(ISBLANK(A1819)),"",VLOOKUP($A1819,Student_Registration!$B$5:$H$2000,6,0))</f>
        <v/>
      </c>
      <c r="E1819" s="57" t="str">
        <f>IF(AND(ISBLANK(A1819)),"",VLOOKUP($A1819,Student_Registration!$B$5:$H$2000,4,0))</f>
        <v/>
      </c>
      <c r="F1819" s="63" t="str">
        <f>IF(AND(ISBLANK(A1819)),"",VLOOKUP($A1819,Student_Registration!$B$5:$H$2000,7,0))</f>
        <v/>
      </c>
      <c r="G1819" s="63" t="str">
        <f>IF(AND(ISBLANK(A1819)),"",VLOOKUP(A1819,Student_Registration!$B$5:$H$2000,7,0)-SUMIF($A$5:A1819,A1819,$H$5:$H$5))</f>
        <v/>
      </c>
      <c r="H1819" s="60"/>
      <c r="I1819" s="60"/>
      <c r="J1819" s="60"/>
      <c r="K1819" s="60"/>
      <c r="L1819" s="62"/>
    </row>
    <row r="1820" spans="1:12" s="41" customFormat="1">
      <c r="A1820" s="66"/>
      <c r="B1820" s="64" t="str">
        <f>(IF(AND(ISBLANK(A1820)),"",VLOOKUP($A1820,Student_Registration!$B$5:$H$2000,2,0)))</f>
        <v/>
      </c>
      <c r="C1820" s="63" t="str">
        <f>IF(AND(ISBLANK(A1820)),"",VLOOKUP($A1820,Student_Registration!$B$5:$H$2000,3,0))</f>
        <v/>
      </c>
      <c r="D1820" s="65" t="str">
        <f>IF(AND(ISBLANK(A1820)),"",VLOOKUP($A1820,Student_Registration!$B$5:$H$2000,6,0))</f>
        <v/>
      </c>
      <c r="E1820" s="57" t="str">
        <f>IF(AND(ISBLANK(A1820)),"",VLOOKUP($A1820,Student_Registration!$B$5:$H$2000,4,0))</f>
        <v/>
      </c>
      <c r="F1820" s="63" t="str">
        <f>IF(AND(ISBLANK(A1820)),"",VLOOKUP($A1820,Student_Registration!$B$5:$H$2000,7,0))</f>
        <v/>
      </c>
      <c r="G1820" s="63" t="str">
        <f>IF(AND(ISBLANK(A1820)),"",VLOOKUP(A1820,Student_Registration!$B$5:$H$2000,7,0)-SUMIF($A$5:A1820,A1820,$H$5:$H$5))</f>
        <v/>
      </c>
      <c r="H1820" s="60"/>
      <c r="I1820" s="60"/>
      <c r="J1820" s="60"/>
      <c r="K1820" s="60"/>
      <c r="L1820" s="62"/>
    </row>
    <row r="1821" spans="1:12" s="41" customFormat="1">
      <c r="A1821" s="66"/>
      <c r="B1821" s="64" t="str">
        <f>(IF(AND(ISBLANK(A1821)),"",VLOOKUP($A1821,Student_Registration!$B$5:$H$2000,2,0)))</f>
        <v/>
      </c>
      <c r="C1821" s="63" t="str">
        <f>IF(AND(ISBLANK(A1821)),"",VLOOKUP($A1821,Student_Registration!$B$5:$H$2000,3,0))</f>
        <v/>
      </c>
      <c r="D1821" s="65" t="str">
        <f>IF(AND(ISBLANK(A1821)),"",VLOOKUP($A1821,Student_Registration!$B$5:$H$2000,6,0))</f>
        <v/>
      </c>
      <c r="E1821" s="57" t="str">
        <f>IF(AND(ISBLANK(A1821)),"",VLOOKUP($A1821,Student_Registration!$B$5:$H$2000,4,0))</f>
        <v/>
      </c>
      <c r="F1821" s="63" t="str">
        <f>IF(AND(ISBLANK(A1821)),"",VLOOKUP($A1821,Student_Registration!$B$5:$H$2000,7,0))</f>
        <v/>
      </c>
      <c r="G1821" s="63" t="str">
        <f>IF(AND(ISBLANK(A1821)),"",VLOOKUP(A1821,Student_Registration!$B$5:$H$2000,7,0)-SUMIF($A$5:A1821,A1821,$H$5:$H$5))</f>
        <v/>
      </c>
      <c r="H1821" s="60"/>
      <c r="I1821" s="60"/>
      <c r="J1821" s="60"/>
      <c r="K1821" s="60"/>
      <c r="L1821" s="62"/>
    </row>
    <row r="1822" spans="1:12" s="41" customFormat="1">
      <c r="A1822" s="66"/>
      <c r="B1822" s="64" t="str">
        <f>(IF(AND(ISBLANK(A1822)),"",VLOOKUP($A1822,Student_Registration!$B$5:$H$2000,2,0)))</f>
        <v/>
      </c>
      <c r="C1822" s="63" t="str">
        <f>IF(AND(ISBLANK(A1822)),"",VLOOKUP($A1822,Student_Registration!$B$5:$H$2000,3,0))</f>
        <v/>
      </c>
      <c r="D1822" s="65" t="str">
        <f>IF(AND(ISBLANK(A1822)),"",VLOOKUP($A1822,Student_Registration!$B$5:$H$2000,6,0))</f>
        <v/>
      </c>
      <c r="E1822" s="57" t="str">
        <f>IF(AND(ISBLANK(A1822)),"",VLOOKUP($A1822,Student_Registration!$B$5:$H$2000,4,0))</f>
        <v/>
      </c>
      <c r="F1822" s="63" t="str">
        <f>IF(AND(ISBLANK(A1822)),"",VLOOKUP($A1822,Student_Registration!$B$5:$H$2000,7,0))</f>
        <v/>
      </c>
      <c r="G1822" s="63" t="str">
        <f>IF(AND(ISBLANK(A1822)),"",VLOOKUP(A1822,Student_Registration!$B$5:$H$2000,7,0)-SUMIF($A$5:A1822,A1822,$H$5:$H$5))</f>
        <v/>
      </c>
      <c r="H1822" s="60"/>
      <c r="I1822" s="60"/>
      <c r="J1822" s="60"/>
      <c r="K1822" s="60"/>
      <c r="L1822" s="62"/>
    </row>
    <row r="1823" spans="1:12" s="41" customFormat="1">
      <c r="A1823" s="66"/>
      <c r="B1823" s="64" t="str">
        <f>(IF(AND(ISBLANK(A1823)),"",VLOOKUP($A1823,Student_Registration!$B$5:$H$2000,2,0)))</f>
        <v/>
      </c>
      <c r="C1823" s="63" t="str">
        <f>IF(AND(ISBLANK(A1823)),"",VLOOKUP($A1823,Student_Registration!$B$5:$H$2000,3,0))</f>
        <v/>
      </c>
      <c r="D1823" s="65" t="str">
        <f>IF(AND(ISBLANK(A1823)),"",VLOOKUP($A1823,Student_Registration!$B$5:$H$2000,6,0))</f>
        <v/>
      </c>
      <c r="E1823" s="57" t="str">
        <f>IF(AND(ISBLANK(A1823)),"",VLOOKUP($A1823,Student_Registration!$B$5:$H$2000,4,0))</f>
        <v/>
      </c>
      <c r="F1823" s="63" t="str">
        <f>IF(AND(ISBLANK(A1823)),"",VLOOKUP($A1823,Student_Registration!$B$5:$H$2000,7,0))</f>
        <v/>
      </c>
      <c r="G1823" s="63" t="str">
        <f>IF(AND(ISBLANK(A1823)),"",VLOOKUP(A1823,Student_Registration!$B$5:$H$2000,7,0)-SUMIF($A$5:A1823,A1823,$H$5:$H$5))</f>
        <v/>
      </c>
      <c r="H1823" s="60"/>
      <c r="I1823" s="60"/>
      <c r="J1823" s="60"/>
      <c r="K1823" s="60"/>
      <c r="L1823" s="62"/>
    </row>
    <row r="1824" spans="1:12" s="41" customFormat="1">
      <c r="A1824" s="66"/>
      <c r="B1824" s="64" t="str">
        <f>(IF(AND(ISBLANK(A1824)),"",VLOOKUP($A1824,Student_Registration!$B$5:$H$2000,2,0)))</f>
        <v/>
      </c>
      <c r="C1824" s="63" t="str">
        <f>IF(AND(ISBLANK(A1824)),"",VLOOKUP($A1824,Student_Registration!$B$5:$H$2000,3,0))</f>
        <v/>
      </c>
      <c r="D1824" s="65" t="str">
        <f>IF(AND(ISBLANK(A1824)),"",VLOOKUP($A1824,Student_Registration!$B$5:$H$2000,6,0))</f>
        <v/>
      </c>
      <c r="E1824" s="57" t="str">
        <f>IF(AND(ISBLANK(A1824)),"",VLOOKUP($A1824,Student_Registration!$B$5:$H$2000,4,0))</f>
        <v/>
      </c>
      <c r="F1824" s="63" t="str">
        <f>IF(AND(ISBLANK(A1824)),"",VLOOKUP($A1824,Student_Registration!$B$5:$H$2000,7,0))</f>
        <v/>
      </c>
      <c r="G1824" s="63" t="str">
        <f>IF(AND(ISBLANK(A1824)),"",VLOOKUP(A1824,Student_Registration!$B$5:$H$2000,7,0)-SUMIF($A$5:A1824,A1824,$H$5:$H$5))</f>
        <v/>
      </c>
      <c r="H1824" s="60"/>
      <c r="I1824" s="60"/>
      <c r="J1824" s="60"/>
      <c r="K1824" s="60"/>
      <c r="L1824" s="62"/>
    </row>
    <row r="1825" spans="1:12" s="41" customFormat="1">
      <c r="A1825" s="66"/>
      <c r="B1825" s="64" t="str">
        <f>(IF(AND(ISBLANK(A1825)),"",VLOOKUP($A1825,Student_Registration!$B$5:$H$2000,2,0)))</f>
        <v/>
      </c>
      <c r="C1825" s="63" t="str">
        <f>IF(AND(ISBLANK(A1825)),"",VLOOKUP($A1825,Student_Registration!$B$5:$H$2000,3,0))</f>
        <v/>
      </c>
      <c r="D1825" s="65" t="str">
        <f>IF(AND(ISBLANK(A1825)),"",VLOOKUP($A1825,Student_Registration!$B$5:$H$2000,6,0))</f>
        <v/>
      </c>
      <c r="E1825" s="57" t="str">
        <f>IF(AND(ISBLANK(A1825)),"",VLOOKUP($A1825,Student_Registration!$B$5:$H$2000,4,0))</f>
        <v/>
      </c>
      <c r="F1825" s="63" t="str">
        <f>IF(AND(ISBLANK(A1825)),"",VLOOKUP($A1825,Student_Registration!$B$5:$H$2000,7,0))</f>
        <v/>
      </c>
      <c r="G1825" s="63" t="str">
        <f>IF(AND(ISBLANK(A1825)),"",VLOOKUP(A1825,Student_Registration!$B$5:$H$2000,7,0)-SUMIF($A$5:A1825,A1825,$H$5:$H$5))</f>
        <v/>
      </c>
      <c r="H1825" s="60"/>
      <c r="I1825" s="60"/>
      <c r="J1825" s="60"/>
      <c r="K1825" s="60"/>
      <c r="L1825" s="62"/>
    </row>
    <row r="1826" spans="1:12" s="41" customFormat="1">
      <c r="A1826" s="66"/>
      <c r="B1826" s="64" t="str">
        <f>(IF(AND(ISBLANK(A1826)),"",VLOOKUP($A1826,Student_Registration!$B$5:$H$2000,2,0)))</f>
        <v/>
      </c>
      <c r="C1826" s="63" t="str">
        <f>IF(AND(ISBLANK(A1826)),"",VLOOKUP($A1826,Student_Registration!$B$5:$H$2000,3,0))</f>
        <v/>
      </c>
      <c r="D1826" s="65" t="str">
        <f>IF(AND(ISBLANK(A1826)),"",VLOOKUP($A1826,Student_Registration!$B$5:$H$2000,6,0))</f>
        <v/>
      </c>
      <c r="E1826" s="57" t="str">
        <f>IF(AND(ISBLANK(A1826)),"",VLOOKUP($A1826,Student_Registration!$B$5:$H$2000,4,0))</f>
        <v/>
      </c>
      <c r="F1826" s="63" t="str">
        <f>IF(AND(ISBLANK(A1826)),"",VLOOKUP($A1826,Student_Registration!$B$5:$H$2000,7,0))</f>
        <v/>
      </c>
      <c r="G1826" s="63" t="str">
        <f>IF(AND(ISBLANK(A1826)),"",VLOOKUP(A1826,Student_Registration!$B$5:$H$2000,7,0)-SUMIF($A$5:A1826,A1826,$H$5:$H$5))</f>
        <v/>
      </c>
      <c r="H1826" s="60"/>
      <c r="I1826" s="60"/>
      <c r="J1826" s="60"/>
      <c r="K1826" s="60"/>
      <c r="L1826" s="62"/>
    </row>
    <row r="1827" spans="1:12" s="41" customFormat="1">
      <c r="A1827" s="66"/>
      <c r="B1827" s="64" t="str">
        <f>(IF(AND(ISBLANK(A1827)),"",VLOOKUP($A1827,Student_Registration!$B$5:$H$2000,2,0)))</f>
        <v/>
      </c>
      <c r="C1827" s="63" t="str">
        <f>IF(AND(ISBLANK(A1827)),"",VLOOKUP($A1827,Student_Registration!$B$5:$H$2000,3,0))</f>
        <v/>
      </c>
      <c r="D1827" s="65" t="str">
        <f>IF(AND(ISBLANK(A1827)),"",VLOOKUP($A1827,Student_Registration!$B$5:$H$2000,6,0))</f>
        <v/>
      </c>
      <c r="E1827" s="57" t="str">
        <f>IF(AND(ISBLANK(A1827)),"",VLOOKUP($A1827,Student_Registration!$B$5:$H$2000,4,0))</f>
        <v/>
      </c>
      <c r="F1827" s="63" t="str">
        <f>IF(AND(ISBLANK(A1827)),"",VLOOKUP($A1827,Student_Registration!$B$5:$H$2000,7,0))</f>
        <v/>
      </c>
      <c r="G1827" s="63" t="str">
        <f>IF(AND(ISBLANK(A1827)),"",VLOOKUP(A1827,Student_Registration!$B$5:$H$2000,7,0)-SUMIF($A$5:A1827,A1827,$H$5:$H$5))</f>
        <v/>
      </c>
      <c r="H1827" s="60"/>
      <c r="I1827" s="60"/>
      <c r="J1827" s="60"/>
      <c r="K1827" s="60"/>
      <c r="L1827" s="62"/>
    </row>
    <row r="1828" spans="1:12" s="41" customFormat="1">
      <c r="A1828" s="66"/>
      <c r="B1828" s="64" t="str">
        <f>(IF(AND(ISBLANK(A1828)),"",VLOOKUP($A1828,Student_Registration!$B$5:$H$2000,2,0)))</f>
        <v/>
      </c>
      <c r="C1828" s="63" t="str">
        <f>IF(AND(ISBLANK(A1828)),"",VLOOKUP($A1828,Student_Registration!$B$5:$H$2000,3,0))</f>
        <v/>
      </c>
      <c r="D1828" s="65" t="str">
        <f>IF(AND(ISBLANK(A1828)),"",VLOOKUP($A1828,Student_Registration!$B$5:$H$2000,6,0))</f>
        <v/>
      </c>
      <c r="E1828" s="57" t="str">
        <f>IF(AND(ISBLANK(A1828)),"",VLOOKUP($A1828,Student_Registration!$B$5:$H$2000,4,0))</f>
        <v/>
      </c>
      <c r="F1828" s="63" t="str">
        <f>IF(AND(ISBLANK(A1828)),"",VLOOKUP($A1828,Student_Registration!$B$5:$H$2000,7,0))</f>
        <v/>
      </c>
      <c r="G1828" s="63" t="str">
        <f>IF(AND(ISBLANK(A1828)),"",VLOOKUP(A1828,Student_Registration!$B$5:$H$2000,7,0)-SUMIF($A$5:A1828,A1828,$H$5:$H$5))</f>
        <v/>
      </c>
      <c r="H1828" s="60"/>
      <c r="I1828" s="60"/>
      <c r="J1828" s="60"/>
      <c r="K1828" s="60"/>
      <c r="L1828" s="62"/>
    </row>
    <row r="1829" spans="1:12" s="41" customFormat="1">
      <c r="A1829" s="66"/>
      <c r="B1829" s="64" t="str">
        <f>(IF(AND(ISBLANK(A1829)),"",VLOOKUP($A1829,Student_Registration!$B$5:$H$2000,2,0)))</f>
        <v/>
      </c>
      <c r="C1829" s="63" t="str">
        <f>IF(AND(ISBLANK(A1829)),"",VLOOKUP($A1829,Student_Registration!$B$5:$H$2000,3,0))</f>
        <v/>
      </c>
      <c r="D1829" s="65" t="str">
        <f>IF(AND(ISBLANK(A1829)),"",VLOOKUP($A1829,Student_Registration!$B$5:$H$2000,6,0))</f>
        <v/>
      </c>
      <c r="E1829" s="57" t="str">
        <f>IF(AND(ISBLANK(A1829)),"",VLOOKUP($A1829,Student_Registration!$B$5:$H$2000,4,0))</f>
        <v/>
      </c>
      <c r="F1829" s="63" t="str">
        <f>IF(AND(ISBLANK(A1829)),"",VLOOKUP($A1829,Student_Registration!$B$5:$H$2000,7,0))</f>
        <v/>
      </c>
      <c r="G1829" s="63" t="str">
        <f>IF(AND(ISBLANK(A1829)),"",VLOOKUP(A1829,Student_Registration!$B$5:$H$2000,7,0)-SUMIF($A$5:A1829,A1829,$H$5:$H$5))</f>
        <v/>
      </c>
      <c r="H1829" s="60"/>
      <c r="I1829" s="60"/>
      <c r="J1829" s="60"/>
      <c r="K1829" s="60"/>
      <c r="L1829" s="62"/>
    </row>
    <row r="1830" spans="1:12" s="41" customFormat="1">
      <c r="A1830" s="66"/>
      <c r="B1830" s="64" t="str">
        <f>(IF(AND(ISBLANK(A1830)),"",VLOOKUP($A1830,Student_Registration!$B$5:$H$2000,2,0)))</f>
        <v/>
      </c>
      <c r="C1830" s="63" t="str">
        <f>IF(AND(ISBLANK(A1830)),"",VLOOKUP($A1830,Student_Registration!$B$5:$H$2000,3,0))</f>
        <v/>
      </c>
      <c r="D1830" s="65" t="str">
        <f>IF(AND(ISBLANK(A1830)),"",VLOOKUP($A1830,Student_Registration!$B$5:$H$2000,6,0))</f>
        <v/>
      </c>
      <c r="E1830" s="57" t="str">
        <f>IF(AND(ISBLANK(A1830)),"",VLOOKUP($A1830,Student_Registration!$B$5:$H$2000,4,0))</f>
        <v/>
      </c>
      <c r="F1830" s="63" t="str">
        <f>IF(AND(ISBLANK(A1830)),"",VLOOKUP($A1830,Student_Registration!$B$5:$H$2000,7,0))</f>
        <v/>
      </c>
      <c r="G1830" s="63" t="str">
        <f>IF(AND(ISBLANK(A1830)),"",VLOOKUP(A1830,Student_Registration!$B$5:$H$2000,7,0)-SUMIF($A$5:A1830,A1830,$H$5:$H$5))</f>
        <v/>
      </c>
      <c r="H1830" s="60"/>
      <c r="I1830" s="60"/>
      <c r="J1830" s="60"/>
      <c r="K1830" s="60"/>
      <c r="L1830" s="62"/>
    </row>
    <row r="1831" spans="1:12" s="41" customFormat="1">
      <c r="A1831" s="66"/>
      <c r="B1831" s="64" t="str">
        <f>(IF(AND(ISBLANK(A1831)),"",VLOOKUP($A1831,Student_Registration!$B$5:$H$2000,2,0)))</f>
        <v/>
      </c>
      <c r="C1831" s="63" t="str">
        <f>IF(AND(ISBLANK(A1831)),"",VLOOKUP($A1831,Student_Registration!$B$5:$H$2000,3,0))</f>
        <v/>
      </c>
      <c r="D1831" s="65" t="str">
        <f>IF(AND(ISBLANK(A1831)),"",VLOOKUP($A1831,Student_Registration!$B$5:$H$2000,6,0))</f>
        <v/>
      </c>
      <c r="E1831" s="57" t="str">
        <f>IF(AND(ISBLANK(A1831)),"",VLOOKUP($A1831,Student_Registration!$B$5:$H$2000,4,0))</f>
        <v/>
      </c>
      <c r="F1831" s="63" t="str">
        <f>IF(AND(ISBLANK(A1831)),"",VLOOKUP($A1831,Student_Registration!$B$5:$H$2000,7,0))</f>
        <v/>
      </c>
      <c r="G1831" s="63" t="str">
        <f>IF(AND(ISBLANK(A1831)),"",VLOOKUP(A1831,Student_Registration!$B$5:$H$2000,7,0)-SUMIF($A$5:A1831,A1831,$H$5:$H$5))</f>
        <v/>
      </c>
      <c r="H1831" s="60"/>
      <c r="I1831" s="60"/>
      <c r="J1831" s="60"/>
      <c r="K1831" s="60"/>
      <c r="L1831" s="62"/>
    </row>
    <row r="1832" spans="1:12" s="41" customFormat="1">
      <c r="A1832" s="66"/>
      <c r="B1832" s="64" t="str">
        <f>(IF(AND(ISBLANK(A1832)),"",VLOOKUP($A1832,Student_Registration!$B$5:$H$2000,2,0)))</f>
        <v/>
      </c>
      <c r="C1832" s="63" t="str">
        <f>IF(AND(ISBLANK(A1832)),"",VLOOKUP($A1832,Student_Registration!$B$5:$H$2000,3,0))</f>
        <v/>
      </c>
      <c r="D1832" s="65" t="str">
        <f>IF(AND(ISBLANK(A1832)),"",VLOOKUP($A1832,Student_Registration!$B$5:$H$2000,6,0))</f>
        <v/>
      </c>
      <c r="E1832" s="57" t="str">
        <f>IF(AND(ISBLANK(A1832)),"",VLOOKUP($A1832,Student_Registration!$B$5:$H$2000,4,0))</f>
        <v/>
      </c>
      <c r="F1832" s="63" t="str">
        <f>IF(AND(ISBLANK(A1832)),"",VLOOKUP($A1832,Student_Registration!$B$5:$H$2000,7,0))</f>
        <v/>
      </c>
      <c r="G1832" s="63" t="str">
        <f>IF(AND(ISBLANK(A1832)),"",VLOOKUP(A1832,Student_Registration!$B$5:$H$2000,7,0)-SUMIF($A$5:A1832,A1832,$H$5:$H$5))</f>
        <v/>
      </c>
      <c r="H1832" s="60"/>
      <c r="I1832" s="60"/>
      <c r="J1832" s="60"/>
      <c r="K1832" s="60"/>
      <c r="L1832" s="62"/>
    </row>
    <row r="1833" spans="1:12" s="41" customFormat="1">
      <c r="A1833" s="66"/>
      <c r="B1833" s="64" t="str">
        <f>(IF(AND(ISBLANK(A1833)),"",VLOOKUP($A1833,Student_Registration!$B$5:$H$2000,2,0)))</f>
        <v/>
      </c>
      <c r="C1833" s="63" t="str">
        <f>IF(AND(ISBLANK(A1833)),"",VLOOKUP($A1833,Student_Registration!$B$5:$H$2000,3,0))</f>
        <v/>
      </c>
      <c r="D1833" s="65" t="str">
        <f>IF(AND(ISBLANK(A1833)),"",VLOOKUP($A1833,Student_Registration!$B$5:$H$2000,6,0))</f>
        <v/>
      </c>
      <c r="E1833" s="57" t="str">
        <f>IF(AND(ISBLANK(A1833)),"",VLOOKUP($A1833,Student_Registration!$B$5:$H$2000,4,0))</f>
        <v/>
      </c>
      <c r="F1833" s="63" t="str">
        <f>IF(AND(ISBLANK(A1833)),"",VLOOKUP($A1833,Student_Registration!$B$5:$H$2000,7,0))</f>
        <v/>
      </c>
      <c r="G1833" s="63" t="str">
        <f>IF(AND(ISBLANK(A1833)),"",VLOOKUP(A1833,Student_Registration!$B$5:$H$2000,7,0)-SUMIF($A$5:A1833,A1833,$H$5:$H$5))</f>
        <v/>
      </c>
      <c r="H1833" s="60"/>
      <c r="I1833" s="60"/>
      <c r="J1833" s="60"/>
      <c r="K1833" s="60"/>
      <c r="L1833" s="62"/>
    </row>
    <row r="1834" spans="1:12" s="41" customFormat="1">
      <c r="A1834" s="66"/>
      <c r="B1834" s="64" t="str">
        <f>(IF(AND(ISBLANK(A1834)),"",VLOOKUP($A1834,Student_Registration!$B$5:$H$2000,2,0)))</f>
        <v/>
      </c>
      <c r="C1834" s="63" t="str">
        <f>IF(AND(ISBLANK(A1834)),"",VLOOKUP($A1834,Student_Registration!$B$5:$H$2000,3,0))</f>
        <v/>
      </c>
      <c r="D1834" s="65" t="str">
        <f>IF(AND(ISBLANK(A1834)),"",VLOOKUP($A1834,Student_Registration!$B$5:$H$2000,6,0))</f>
        <v/>
      </c>
      <c r="E1834" s="57" t="str">
        <f>IF(AND(ISBLANK(A1834)),"",VLOOKUP($A1834,Student_Registration!$B$5:$H$2000,4,0))</f>
        <v/>
      </c>
      <c r="F1834" s="63" t="str">
        <f>IF(AND(ISBLANK(A1834)),"",VLOOKUP($A1834,Student_Registration!$B$5:$H$2000,7,0))</f>
        <v/>
      </c>
      <c r="G1834" s="63" t="str">
        <f>IF(AND(ISBLANK(A1834)),"",VLOOKUP(A1834,Student_Registration!$B$5:$H$2000,7,0)-SUMIF($A$5:A1834,A1834,$H$5:$H$5))</f>
        <v/>
      </c>
      <c r="H1834" s="60"/>
      <c r="I1834" s="60"/>
      <c r="J1834" s="60"/>
      <c r="K1834" s="60"/>
      <c r="L1834" s="62"/>
    </row>
    <row r="1835" spans="1:12" s="41" customFormat="1">
      <c r="A1835" s="66"/>
      <c r="B1835" s="64" t="str">
        <f>(IF(AND(ISBLANK(A1835)),"",VLOOKUP($A1835,Student_Registration!$B$5:$H$2000,2,0)))</f>
        <v/>
      </c>
      <c r="C1835" s="63" t="str">
        <f>IF(AND(ISBLANK(A1835)),"",VLOOKUP($A1835,Student_Registration!$B$5:$H$2000,3,0))</f>
        <v/>
      </c>
      <c r="D1835" s="65" t="str">
        <f>IF(AND(ISBLANK(A1835)),"",VLOOKUP($A1835,Student_Registration!$B$5:$H$2000,6,0))</f>
        <v/>
      </c>
      <c r="E1835" s="57" t="str">
        <f>IF(AND(ISBLANK(A1835)),"",VLOOKUP($A1835,Student_Registration!$B$5:$H$2000,4,0))</f>
        <v/>
      </c>
      <c r="F1835" s="63" t="str">
        <f>IF(AND(ISBLANK(A1835)),"",VLOOKUP($A1835,Student_Registration!$B$5:$H$2000,7,0))</f>
        <v/>
      </c>
      <c r="G1835" s="63" t="str">
        <f>IF(AND(ISBLANK(A1835)),"",VLOOKUP(A1835,Student_Registration!$B$5:$H$2000,7,0)-SUMIF($A$5:A1835,A1835,$H$5:$H$5))</f>
        <v/>
      </c>
      <c r="H1835" s="60"/>
      <c r="I1835" s="60"/>
      <c r="J1835" s="60"/>
      <c r="K1835" s="60"/>
      <c r="L1835" s="62"/>
    </row>
    <row r="1836" spans="1:12" s="41" customFormat="1">
      <c r="A1836" s="66"/>
      <c r="B1836" s="64" t="str">
        <f>(IF(AND(ISBLANK(A1836)),"",VLOOKUP($A1836,Student_Registration!$B$5:$H$2000,2,0)))</f>
        <v/>
      </c>
      <c r="C1836" s="63" t="str">
        <f>IF(AND(ISBLANK(A1836)),"",VLOOKUP($A1836,Student_Registration!$B$5:$H$2000,3,0))</f>
        <v/>
      </c>
      <c r="D1836" s="65" t="str">
        <f>IF(AND(ISBLANK(A1836)),"",VLOOKUP($A1836,Student_Registration!$B$5:$H$2000,6,0))</f>
        <v/>
      </c>
      <c r="E1836" s="57" t="str">
        <f>IF(AND(ISBLANK(A1836)),"",VLOOKUP($A1836,Student_Registration!$B$5:$H$2000,4,0))</f>
        <v/>
      </c>
      <c r="F1836" s="63" t="str">
        <f>IF(AND(ISBLANK(A1836)),"",VLOOKUP($A1836,Student_Registration!$B$5:$H$2000,7,0))</f>
        <v/>
      </c>
      <c r="G1836" s="63" t="str">
        <f>IF(AND(ISBLANK(A1836)),"",VLOOKUP(A1836,Student_Registration!$B$5:$H$2000,7,0)-SUMIF($A$5:A1836,A1836,$H$5:$H$5))</f>
        <v/>
      </c>
      <c r="H1836" s="60"/>
      <c r="I1836" s="60"/>
      <c r="J1836" s="60"/>
      <c r="K1836" s="60"/>
      <c r="L1836" s="62"/>
    </row>
    <row r="1837" spans="1:12" s="41" customFormat="1">
      <c r="A1837" s="66"/>
      <c r="B1837" s="64" t="str">
        <f>(IF(AND(ISBLANK(A1837)),"",VLOOKUP($A1837,Student_Registration!$B$5:$H$2000,2,0)))</f>
        <v/>
      </c>
      <c r="C1837" s="63" t="str">
        <f>IF(AND(ISBLANK(A1837)),"",VLOOKUP($A1837,Student_Registration!$B$5:$H$2000,3,0))</f>
        <v/>
      </c>
      <c r="D1837" s="65" t="str">
        <f>IF(AND(ISBLANK(A1837)),"",VLOOKUP($A1837,Student_Registration!$B$5:$H$2000,6,0))</f>
        <v/>
      </c>
      <c r="E1837" s="57" t="str">
        <f>IF(AND(ISBLANK(A1837)),"",VLOOKUP($A1837,Student_Registration!$B$5:$H$2000,4,0))</f>
        <v/>
      </c>
      <c r="F1837" s="63" t="str">
        <f>IF(AND(ISBLANK(A1837)),"",VLOOKUP($A1837,Student_Registration!$B$5:$H$2000,7,0))</f>
        <v/>
      </c>
      <c r="G1837" s="63" t="str">
        <f>IF(AND(ISBLANK(A1837)),"",VLOOKUP(A1837,Student_Registration!$B$5:$H$2000,7,0)-SUMIF($A$5:A1837,A1837,$H$5:$H$5))</f>
        <v/>
      </c>
      <c r="H1837" s="60"/>
      <c r="I1837" s="60"/>
      <c r="J1837" s="60"/>
      <c r="K1837" s="60"/>
      <c r="L1837" s="62"/>
    </row>
    <row r="1838" spans="1:12" s="41" customFormat="1">
      <c r="A1838" s="66"/>
      <c r="B1838" s="64" t="str">
        <f>(IF(AND(ISBLANK(A1838)),"",VLOOKUP($A1838,Student_Registration!$B$5:$H$2000,2,0)))</f>
        <v/>
      </c>
      <c r="C1838" s="63" t="str">
        <f>IF(AND(ISBLANK(A1838)),"",VLOOKUP($A1838,Student_Registration!$B$5:$H$2000,3,0))</f>
        <v/>
      </c>
      <c r="D1838" s="65" t="str">
        <f>IF(AND(ISBLANK(A1838)),"",VLOOKUP($A1838,Student_Registration!$B$5:$H$2000,6,0))</f>
        <v/>
      </c>
      <c r="E1838" s="57" t="str">
        <f>IF(AND(ISBLANK(A1838)),"",VLOOKUP($A1838,Student_Registration!$B$5:$H$2000,4,0))</f>
        <v/>
      </c>
      <c r="F1838" s="63" t="str">
        <f>IF(AND(ISBLANK(A1838)),"",VLOOKUP($A1838,Student_Registration!$B$5:$H$2000,7,0))</f>
        <v/>
      </c>
      <c r="G1838" s="63" t="str">
        <f>IF(AND(ISBLANK(A1838)),"",VLOOKUP(A1838,Student_Registration!$B$5:$H$2000,7,0)-SUMIF($A$5:A1838,A1838,$H$5:$H$5))</f>
        <v/>
      </c>
      <c r="H1838" s="60"/>
      <c r="I1838" s="60"/>
      <c r="J1838" s="60"/>
      <c r="K1838" s="60"/>
      <c r="L1838" s="62"/>
    </row>
    <row r="1839" spans="1:12" s="41" customFormat="1">
      <c r="A1839" s="66"/>
      <c r="B1839" s="64" t="str">
        <f>(IF(AND(ISBLANK(A1839)),"",VLOOKUP($A1839,Student_Registration!$B$5:$H$2000,2,0)))</f>
        <v/>
      </c>
      <c r="C1839" s="63" t="str">
        <f>IF(AND(ISBLANK(A1839)),"",VLOOKUP($A1839,Student_Registration!$B$5:$H$2000,3,0))</f>
        <v/>
      </c>
      <c r="D1839" s="65" t="str">
        <f>IF(AND(ISBLANK(A1839)),"",VLOOKUP($A1839,Student_Registration!$B$5:$H$2000,6,0))</f>
        <v/>
      </c>
      <c r="E1839" s="57" t="str">
        <f>IF(AND(ISBLANK(A1839)),"",VLOOKUP($A1839,Student_Registration!$B$5:$H$2000,4,0))</f>
        <v/>
      </c>
      <c r="F1839" s="63" t="str">
        <f>IF(AND(ISBLANK(A1839)),"",VLOOKUP($A1839,Student_Registration!$B$5:$H$2000,7,0))</f>
        <v/>
      </c>
      <c r="G1839" s="63" t="str">
        <f>IF(AND(ISBLANK(A1839)),"",VLOOKUP(A1839,Student_Registration!$B$5:$H$2000,7,0)-SUMIF($A$5:A1839,A1839,$H$5:$H$5))</f>
        <v/>
      </c>
      <c r="H1839" s="60"/>
      <c r="I1839" s="60"/>
      <c r="J1839" s="60"/>
      <c r="K1839" s="60"/>
      <c r="L1839" s="62"/>
    </row>
    <row r="1840" spans="1:12" s="41" customFormat="1">
      <c r="A1840" s="66"/>
      <c r="B1840" s="64" t="str">
        <f>(IF(AND(ISBLANK(A1840)),"",VLOOKUP($A1840,Student_Registration!$B$5:$H$2000,2,0)))</f>
        <v/>
      </c>
      <c r="C1840" s="63" t="str">
        <f>IF(AND(ISBLANK(A1840)),"",VLOOKUP($A1840,Student_Registration!$B$5:$H$2000,3,0))</f>
        <v/>
      </c>
      <c r="D1840" s="65" t="str">
        <f>IF(AND(ISBLANK(A1840)),"",VLOOKUP($A1840,Student_Registration!$B$5:$H$2000,6,0))</f>
        <v/>
      </c>
      <c r="E1840" s="57" t="str">
        <f>IF(AND(ISBLANK(A1840)),"",VLOOKUP($A1840,Student_Registration!$B$5:$H$2000,4,0))</f>
        <v/>
      </c>
      <c r="F1840" s="63" t="str">
        <f>IF(AND(ISBLANK(A1840)),"",VLOOKUP($A1840,Student_Registration!$B$5:$H$2000,7,0))</f>
        <v/>
      </c>
      <c r="G1840" s="63" t="str">
        <f>IF(AND(ISBLANK(A1840)),"",VLOOKUP(A1840,Student_Registration!$B$5:$H$2000,7,0)-SUMIF($A$5:A1840,A1840,$H$5:$H$5))</f>
        <v/>
      </c>
      <c r="H1840" s="60"/>
      <c r="I1840" s="60"/>
      <c r="J1840" s="60"/>
      <c r="K1840" s="60"/>
      <c r="L1840" s="62"/>
    </row>
    <row r="1841" spans="1:12" s="41" customFormat="1">
      <c r="A1841" s="66"/>
      <c r="B1841" s="64" t="str">
        <f>(IF(AND(ISBLANK(A1841)),"",VLOOKUP($A1841,Student_Registration!$B$5:$H$2000,2,0)))</f>
        <v/>
      </c>
      <c r="C1841" s="63" t="str">
        <f>IF(AND(ISBLANK(A1841)),"",VLOOKUP($A1841,Student_Registration!$B$5:$H$2000,3,0))</f>
        <v/>
      </c>
      <c r="D1841" s="65" t="str">
        <f>IF(AND(ISBLANK(A1841)),"",VLOOKUP($A1841,Student_Registration!$B$5:$H$2000,6,0))</f>
        <v/>
      </c>
      <c r="E1841" s="57" t="str">
        <f>IF(AND(ISBLANK(A1841)),"",VLOOKUP($A1841,Student_Registration!$B$5:$H$2000,4,0))</f>
        <v/>
      </c>
      <c r="F1841" s="63" t="str">
        <f>IF(AND(ISBLANK(A1841)),"",VLOOKUP($A1841,Student_Registration!$B$5:$H$2000,7,0))</f>
        <v/>
      </c>
      <c r="G1841" s="63" t="str">
        <f>IF(AND(ISBLANK(A1841)),"",VLOOKUP(A1841,Student_Registration!$B$5:$H$2000,7,0)-SUMIF($A$5:A1841,A1841,$H$5:$H$5))</f>
        <v/>
      </c>
      <c r="H1841" s="60"/>
      <c r="I1841" s="60"/>
      <c r="J1841" s="60"/>
      <c r="K1841" s="60"/>
      <c r="L1841" s="62"/>
    </row>
    <row r="1842" spans="1:12" s="41" customFormat="1">
      <c r="A1842" s="66"/>
      <c r="B1842" s="64" t="str">
        <f>(IF(AND(ISBLANK(A1842)),"",VLOOKUP($A1842,Student_Registration!$B$5:$H$2000,2,0)))</f>
        <v/>
      </c>
      <c r="C1842" s="63" t="str">
        <f>IF(AND(ISBLANK(A1842)),"",VLOOKUP($A1842,Student_Registration!$B$5:$H$2000,3,0))</f>
        <v/>
      </c>
      <c r="D1842" s="65" t="str">
        <f>IF(AND(ISBLANK(A1842)),"",VLOOKUP($A1842,Student_Registration!$B$5:$H$2000,6,0))</f>
        <v/>
      </c>
      <c r="E1842" s="57" t="str">
        <f>IF(AND(ISBLANK(A1842)),"",VLOOKUP($A1842,Student_Registration!$B$5:$H$2000,4,0))</f>
        <v/>
      </c>
      <c r="F1842" s="63" t="str">
        <f>IF(AND(ISBLANK(A1842)),"",VLOOKUP($A1842,Student_Registration!$B$5:$H$2000,7,0))</f>
        <v/>
      </c>
      <c r="G1842" s="63" t="str">
        <f>IF(AND(ISBLANK(A1842)),"",VLOOKUP(A1842,Student_Registration!$B$5:$H$2000,7,0)-SUMIF($A$5:A1842,A1842,$H$5:$H$5))</f>
        <v/>
      </c>
      <c r="H1842" s="60"/>
      <c r="I1842" s="60"/>
      <c r="J1842" s="60"/>
      <c r="K1842" s="60"/>
      <c r="L1842" s="62"/>
    </row>
    <row r="1843" spans="1:12" s="41" customFormat="1">
      <c r="A1843" s="66"/>
      <c r="B1843" s="64" t="str">
        <f>(IF(AND(ISBLANK(A1843)),"",VLOOKUP($A1843,Student_Registration!$B$5:$H$2000,2,0)))</f>
        <v/>
      </c>
      <c r="C1843" s="63" t="str">
        <f>IF(AND(ISBLANK(A1843)),"",VLOOKUP($A1843,Student_Registration!$B$5:$H$2000,3,0))</f>
        <v/>
      </c>
      <c r="D1843" s="65" t="str">
        <f>IF(AND(ISBLANK(A1843)),"",VLOOKUP($A1843,Student_Registration!$B$5:$H$2000,6,0))</f>
        <v/>
      </c>
      <c r="E1843" s="57" t="str">
        <f>IF(AND(ISBLANK(A1843)),"",VLOOKUP($A1843,Student_Registration!$B$5:$H$2000,4,0))</f>
        <v/>
      </c>
      <c r="F1843" s="63" t="str">
        <f>IF(AND(ISBLANK(A1843)),"",VLOOKUP($A1843,Student_Registration!$B$5:$H$2000,7,0))</f>
        <v/>
      </c>
      <c r="G1843" s="63" t="str">
        <f>IF(AND(ISBLANK(A1843)),"",VLOOKUP(A1843,Student_Registration!$B$5:$H$2000,7,0)-SUMIF($A$5:A1843,A1843,$H$5:$H$5))</f>
        <v/>
      </c>
      <c r="H1843" s="60"/>
      <c r="I1843" s="60"/>
      <c r="J1843" s="60"/>
      <c r="K1843" s="60"/>
      <c r="L1843" s="62"/>
    </row>
    <row r="1844" spans="1:12" s="41" customFormat="1">
      <c r="A1844" s="66"/>
      <c r="B1844" s="64" t="str">
        <f>(IF(AND(ISBLANK(A1844)),"",VLOOKUP($A1844,Student_Registration!$B$5:$H$2000,2,0)))</f>
        <v/>
      </c>
      <c r="C1844" s="63" t="str">
        <f>IF(AND(ISBLANK(A1844)),"",VLOOKUP($A1844,Student_Registration!$B$5:$H$2000,3,0))</f>
        <v/>
      </c>
      <c r="D1844" s="65" t="str">
        <f>IF(AND(ISBLANK(A1844)),"",VLOOKUP($A1844,Student_Registration!$B$5:$H$2000,6,0))</f>
        <v/>
      </c>
      <c r="E1844" s="57" t="str">
        <f>IF(AND(ISBLANK(A1844)),"",VLOOKUP($A1844,Student_Registration!$B$5:$H$2000,4,0))</f>
        <v/>
      </c>
      <c r="F1844" s="63" t="str">
        <f>IF(AND(ISBLANK(A1844)),"",VLOOKUP($A1844,Student_Registration!$B$5:$H$2000,7,0))</f>
        <v/>
      </c>
      <c r="G1844" s="63" t="str">
        <f>IF(AND(ISBLANK(A1844)),"",VLOOKUP(A1844,Student_Registration!$B$5:$H$2000,7,0)-SUMIF($A$5:A1844,A1844,$H$5:$H$5))</f>
        <v/>
      </c>
      <c r="H1844" s="60"/>
      <c r="I1844" s="60"/>
      <c r="J1844" s="60"/>
      <c r="K1844" s="60"/>
      <c r="L1844" s="62"/>
    </row>
    <row r="1845" spans="1:12" s="41" customFormat="1">
      <c r="A1845" s="66"/>
      <c r="B1845" s="64" t="str">
        <f>(IF(AND(ISBLANK(A1845)),"",VLOOKUP($A1845,Student_Registration!$B$5:$H$2000,2,0)))</f>
        <v/>
      </c>
      <c r="C1845" s="63" t="str">
        <f>IF(AND(ISBLANK(A1845)),"",VLOOKUP($A1845,Student_Registration!$B$5:$H$2000,3,0))</f>
        <v/>
      </c>
      <c r="D1845" s="65" t="str">
        <f>IF(AND(ISBLANK(A1845)),"",VLOOKUP($A1845,Student_Registration!$B$5:$H$2000,6,0))</f>
        <v/>
      </c>
      <c r="E1845" s="57" t="str">
        <f>IF(AND(ISBLANK(A1845)),"",VLOOKUP($A1845,Student_Registration!$B$5:$H$2000,4,0))</f>
        <v/>
      </c>
      <c r="F1845" s="63" t="str">
        <f>IF(AND(ISBLANK(A1845)),"",VLOOKUP($A1845,Student_Registration!$B$5:$H$2000,7,0))</f>
        <v/>
      </c>
      <c r="G1845" s="63" t="str">
        <f>IF(AND(ISBLANK(A1845)),"",VLOOKUP(A1845,Student_Registration!$B$5:$H$2000,7,0)-SUMIF($A$5:A1845,A1845,$H$5:$H$5))</f>
        <v/>
      </c>
      <c r="H1845" s="60"/>
      <c r="I1845" s="60"/>
      <c r="J1845" s="60"/>
      <c r="K1845" s="60"/>
      <c r="L1845" s="62"/>
    </row>
    <row r="1846" spans="1:12" s="41" customFormat="1">
      <c r="A1846" s="66"/>
      <c r="B1846" s="64" t="str">
        <f>(IF(AND(ISBLANK(A1846)),"",VLOOKUP($A1846,Student_Registration!$B$5:$H$2000,2,0)))</f>
        <v/>
      </c>
      <c r="C1846" s="63" t="str">
        <f>IF(AND(ISBLANK(A1846)),"",VLOOKUP($A1846,Student_Registration!$B$5:$H$2000,3,0))</f>
        <v/>
      </c>
      <c r="D1846" s="65" t="str">
        <f>IF(AND(ISBLANK(A1846)),"",VLOOKUP($A1846,Student_Registration!$B$5:$H$2000,6,0))</f>
        <v/>
      </c>
      <c r="E1846" s="57" t="str">
        <f>IF(AND(ISBLANK(A1846)),"",VLOOKUP($A1846,Student_Registration!$B$5:$H$2000,4,0))</f>
        <v/>
      </c>
      <c r="F1846" s="63" t="str">
        <f>IF(AND(ISBLANK(A1846)),"",VLOOKUP($A1846,Student_Registration!$B$5:$H$2000,7,0))</f>
        <v/>
      </c>
      <c r="G1846" s="63" t="str">
        <f>IF(AND(ISBLANK(A1846)),"",VLOOKUP(A1846,Student_Registration!$B$5:$H$2000,7,0)-SUMIF($A$5:A1846,A1846,$H$5:$H$5))</f>
        <v/>
      </c>
      <c r="H1846" s="60"/>
      <c r="I1846" s="60"/>
      <c r="J1846" s="60"/>
      <c r="K1846" s="60"/>
      <c r="L1846" s="62"/>
    </row>
    <row r="1847" spans="1:12" s="41" customFormat="1">
      <c r="A1847" s="66"/>
      <c r="B1847" s="64" t="str">
        <f>(IF(AND(ISBLANK(A1847)),"",VLOOKUP($A1847,Student_Registration!$B$5:$H$2000,2,0)))</f>
        <v/>
      </c>
      <c r="C1847" s="63" t="str">
        <f>IF(AND(ISBLANK(A1847)),"",VLOOKUP($A1847,Student_Registration!$B$5:$H$2000,3,0))</f>
        <v/>
      </c>
      <c r="D1847" s="65" t="str">
        <f>IF(AND(ISBLANK(A1847)),"",VLOOKUP($A1847,Student_Registration!$B$5:$H$2000,6,0))</f>
        <v/>
      </c>
      <c r="E1847" s="57" t="str">
        <f>IF(AND(ISBLANK(A1847)),"",VLOOKUP($A1847,Student_Registration!$B$5:$H$2000,4,0))</f>
        <v/>
      </c>
      <c r="F1847" s="63" t="str">
        <f>IF(AND(ISBLANK(A1847)),"",VLOOKUP($A1847,Student_Registration!$B$5:$H$2000,7,0))</f>
        <v/>
      </c>
      <c r="G1847" s="63" t="str">
        <f>IF(AND(ISBLANK(A1847)),"",VLOOKUP(A1847,Student_Registration!$B$5:$H$2000,7,0)-SUMIF($A$5:A1847,A1847,$H$5:$H$5))</f>
        <v/>
      </c>
      <c r="H1847" s="60"/>
      <c r="I1847" s="60"/>
      <c r="J1847" s="60"/>
      <c r="K1847" s="60"/>
      <c r="L1847" s="62"/>
    </row>
    <row r="1848" spans="1:12" s="41" customFormat="1">
      <c r="A1848" s="66"/>
      <c r="B1848" s="64" t="str">
        <f>(IF(AND(ISBLANK(A1848)),"",VLOOKUP($A1848,Student_Registration!$B$5:$H$2000,2,0)))</f>
        <v/>
      </c>
      <c r="C1848" s="63" t="str">
        <f>IF(AND(ISBLANK(A1848)),"",VLOOKUP($A1848,Student_Registration!$B$5:$H$2000,3,0))</f>
        <v/>
      </c>
      <c r="D1848" s="65" t="str">
        <f>IF(AND(ISBLANK(A1848)),"",VLOOKUP($A1848,Student_Registration!$B$5:$H$2000,6,0))</f>
        <v/>
      </c>
      <c r="E1848" s="57" t="str">
        <f>IF(AND(ISBLANK(A1848)),"",VLOOKUP($A1848,Student_Registration!$B$5:$H$2000,4,0))</f>
        <v/>
      </c>
      <c r="F1848" s="63" t="str">
        <f>IF(AND(ISBLANK(A1848)),"",VLOOKUP($A1848,Student_Registration!$B$5:$H$2000,7,0))</f>
        <v/>
      </c>
      <c r="G1848" s="63" t="str">
        <f>IF(AND(ISBLANK(A1848)),"",VLOOKUP(A1848,Student_Registration!$B$5:$H$2000,7,0)-SUMIF($A$5:A1848,A1848,$H$5:$H$5))</f>
        <v/>
      </c>
      <c r="H1848" s="60"/>
      <c r="I1848" s="60"/>
      <c r="J1848" s="60"/>
      <c r="K1848" s="60"/>
      <c r="L1848" s="62"/>
    </row>
    <row r="1849" spans="1:12" s="41" customFormat="1">
      <c r="A1849" s="66"/>
      <c r="B1849" s="64" t="str">
        <f>(IF(AND(ISBLANK(A1849)),"",VLOOKUP($A1849,Student_Registration!$B$5:$H$2000,2,0)))</f>
        <v/>
      </c>
      <c r="C1849" s="63" t="str">
        <f>IF(AND(ISBLANK(A1849)),"",VLOOKUP($A1849,Student_Registration!$B$5:$H$2000,3,0))</f>
        <v/>
      </c>
      <c r="D1849" s="65" t="str">
        <f>IF(AND(ISBLANK(A1849)),"",VLOOKUP($A1849,Student_Registration!$B$5:$H$2000,6,0))</f>
        <v/>
      </c>
      <c r="E1849" s="57" t="str">
        <f>IF(AND(ISBLANK(A1849)),"",VLOOKUP($A1849,Student_Registration!$B$5:$H$2000,4,0))</f>
        <v/>
      </c>
      <c r="F1849" s="63" t="str">
        <f>IF(AND(ISBLANK(A1849)),"",VLOOKUP($A1849,Student_Registration!$B$5:$H$2000,7,0))</f>
        <v/>
      </c>
      <c r="G1849" s="63" t="str">
        <f>IF(AND(ISBLANK(A1849)),"",VLOOKUP(A1849,Student_Registration!$B$5:$H$2000,7,0)-SUMIF($A$5:A1849,A1849,$H$5:$H$5))</f>
        <v/>
      </c>
      <c r="H1849" s="60"/>
      <c r="I1849" s="60"/>
      <c r="J1849" s="60"/>
      <c r="K1849" s="60"/>
      <c r="L1849" s="62"/>
    </row>
    <row r="1850" spans="1:12" s="41" customFormat="1">
      <c r="A1850" s="66"/>
      <c r="B1850" s="64" t="str">
        <f>(IF(AND(ISBLANK(A1850)),"",VLOOKUP($A1850,Student_Registration!$B$5:$H$2000,2,0)))</f>
        <v/>
      </c>
      <c r="C1850" s="63" t="str">
        <f>IF(AND(ISBLANK(A1850)),"",VLOOKUP($A1850,Student_Registration!$B$5:$H$2000,3,0))</f>
        <v/>
      </c>
      <c r="D1850" s="65" t="str">
        <f>IF(AND(ISBLANK(A1850)),"",VLOOKUP($A1850,Student_Registration!$B$5:$H$2000,6,0))</f>
        <v/>
      </c>
      <c r="E1850" s="57" t="str">
        <f>IF(AND(ISBLANK(A1850)),"",VLOOKUP($A1850,Student_Registration!$B$5:$H$2000,4,0))</f>
        <v/>
      </c>
      <c r="F1850" s="63" t="str">
        <f>IF(AND(ISBLANK(A1850)),"",VLOOKUP($A1850,Student_Registration!$B$5:$H$2000,7,0))</f>
        <v/>
      </c>
      <c r="G1850" s="63" t="str">
        <f>IF(AND(ISBLANK(A1850)),"",VLOOKUP(A1850,Student_Registration!$B$5:$H$2000,7,0)-SUMIF($A$5:A1850,A1850,$H$5:$H$5))</f>
        <v/>
      </c>
      <c r="H1850" s="60"/>
      <c r="I1850" s="60"/>
      <c r="J1850" s="60"/>
      <c r="K1850" s="60"/>
      <c r="L1850" s="62"/>
    </row>
    <row r="1851" spans="1:12" s="41" customFormat="1">
      <c r="A1851" s="66"/>
      <c r="B1851" s="64" t="str">
        <f>(IF(AND(ISBLANK(A1851)),"",VLOOKUP($A1851,Student_Registration!$B$5:$H$2000,2,0)))</f>
        <v/>
      </c>
      <c r="C1851" s="63" t="str">
        <f>IF(AND(ISBLANK(A1851)),"",VLOOKUP($A1851,Student_Registration!$B$5:$H$2000,3,0))</f>
        <v/>
      </c>
      <c r="D1851" s="65" t="str">
        <f>IF(AND(ISBLANK(A1851)),"",VLOOKUP($A1851,Student_Registration!$B$5:$H$2000,6,0))</f>
        <v/>
      </c>
      <c r="E1851" s="57" t="str">
        <f>IF(AND(ISBLANK(A1851)),"",VLOOKUP($A1851,Student_Registration!$B$5:$H$2000,4,0))</f>
        <v/>
      </c>
      <c r="F1851" s="63" t="str">
        <f>IF(AND(ISBLANK(A1851)),"",VLOOKUP($A1851,Student_Registration!$B$5:$H$2000,7,0))</f>
        <v/>
      </c>
      <c r="G1851" s="63" t="str">
        <f>IF(AND(ISBLANK(A1851)),"",VLOOKUP(A1851,Student_Registration!$B$5:$H$2000,7,0)-SUMIF($A$5:A1851,A1851,$H$5:$H$5))</f>
        <v/>
      </c>
      <c r="H1851" s="60"/>
      <c r="I1851" s="60"/>
      <c r="J1851" s="60"/>
      <c r="K1851" s="60"/>
      <c r="L1851" s="62"/>
    </row>
    <row r="1852" spans="1:12" s="41" customFormat="1">
      <c r="A1852" s="66"/>
      <c r="B1852" s="64" t="str">
        <f>(IF(AND(ISBLANK(A1852)),"",VLOOKUP($A1852,Student_Registration!$B$5:$H$2000,2,0)))</f>
        <v/>
      </c>
      <c r="C1852" s="63" t="str">
        <f>IF(AND(ISBLANK(A1852)),"",VLOOKUP($A1852,Student_Registration!$B$5:$H$2000,3,0))</f>
        <v/>
      </c>
      <c r="D1852" s="65" t="str">
        <f>IF(AND(ISBLANK(A1852)),"",VLOOKUP($A1852,Student_Registration!$B$5:$H$2000,6,0))</f>
        <v/>
      </c>
      <c r="E1852" s="57" t="str">
        <f>IF(AND(ISBLANK(A1852)),"",VLOOKUP($A1852,Student_Registration!$B$5:$H$2000,4,0))</f>
        <v/>
      </c>
      <c r="F1852" s="63" t="str">
        <f>IF(AND(ISBLANK(A1852)),"",VLOOKUP($A1852,Student_Registration!$B$5:$H$2000,7,0))</f>
        <v/>
      </c>
      <c r="G1852" s="63" t="str">
        <f>IF(AND(ISBLANK(A1852)),"",VLOOKUP(A1852,Student_Registration!$B$5:$H$2000,7,0)-SUMIF($A$5:A1852,A1852,$H$5:$H$5))</f>
        <v/>
      </c>
      <c r="H1852" s="60"/>
      <c r="I1852" s="60"/>
      <c r="J1852" s="60"/>
      <c r="K1852" s="60"/>
      <c r="L1852" s="62"/>
    </row>
    <row r="1853" spans="1:12" s="41" customFormat="1">
      <c r="A1853" s="66"/>
      <c r="B1853" s="64" t="str">
        <f>(IF(AND(ISBLANK(A1853)),"",VLOOKUP($A1853,Student_Registration!$B$5:$H$2000,2,0)))</f>
        <v/>
      </c>
      <c r="C1853" s="63" t="str">
        <f>IF(AND(ISBLANK(A1853)),"",VLOOKUP($A1853,Student_Registration!$B$5:$H$2000,3,0))</f>
        <v/>
      </c>
      <c r="D1853" s="65" t="str">
        <f>IF(AND(ISBLANK(A1853)),"",VLOOKUP($A1853,Student_Registration!$B$5:$H$2000,6,0))</f>
        <v/>
      </c>
      <c r="E1853" s="57" t="str">
        <f>IF(AND(ISBLANK(A1853)),"",VLOOKUP($A1853,Student_Registration!$B$5:$H$2000,4,0))</f>
        <v/>
      </c>
      <c r="F1853" s="63" t="str">
        <f>IF(AND(ISBLANK(A1853)),"",VLOOKUP($A1853,Student_Registration!$B$5:$H$2000,7,0))</f>
        <v/>
      </c>
      <c r="G1853" s="63" t="str">
        <f>IF(AND(ISBLANK(A1853)),"",VLOOKUP(A1853,Student_Registration!$B$5:$H$2000,7,0)-SUMIF($A$5:A1853,A1853,$H$5:$H$5))</f>
        <v/>
      </c>
      <c r="H1853" s="60"/>
      <c r="I1853" s="60"/>
      <c r="J1853" s="60"/>
      <c r="K1853" s="60"/>
      <c r="L1853" s="62"/>
    </row>
    <row r="1854" spans="1:12" s="41" customFormat="1">
      <c r="A1854" s="66"/>
      <c r="B1854" s="64" t="str">
        <f>(IF(AND(ISBLANK(A1854)),"",VLOOKUP($A1854,Student_Registration!$B$5:$H$2000,2,0)))</f>
        <v/>
      </c>
      <c r="C1854" s="63" t="str">
        <f>IF(AND(ISBLANK(A1854)),"",VLOOKUP($A1854,Student_Registration!$B$5:$H$2000,3,0))</f>
        <v/>
      </c>
      <c r="D1854" s="65" t="str">
        <f>IF(AND(ISBLANK(A1854)),"",VLOOKUP($A1854,Student_Registration!$B$5:$H$2000,6,0))</f>
        <v/>
      </c>
      <c r="E1854" s="57" t="str">
        <f>IF(AND(ISBLANK(A1854)),"",VLOOKUP($A1854,Student_Registration!$B$5:$H$2000,4,0))</f>
        <v/>
      </c>
      <c r="F1854" s="63" t="str">
        <f>IF(AND(ISBLANK(A1854)),"",VLOOKUP($A1854,Student_Registration!$B$5:$H$2000,7,0))</f>
        <v/>
      </c>
      <c r="G1854" s="63" t="str">
        <f>IF(AND(ISBLANK(A1854)),"",VLOOKUP(A1854,Student_Registration!$B$5:$H$2000,7,0)-SUMIF($A$5:A1854,A1854,$H$5:$H$5))</f>
        <v/>
      </c>
      <c r="H1854" s="60"/>
      <c r="I1854" s="60"/>
      <c r="J1854" s="60"/>
      <c r="K1854" s="60"/>
      <c r="L1854" s="62"/>
    </row>
    <row r="1855" spans="1:12" s="41" customFormat="1">
      <c r="A1855" s="66"/>
      <c r="B1855" s="64" t="str">
        <f>(IF(AND(ISBLANK(A1855)),"",VLOOKUP($A1855,Student_Registration!$B$5:$H$2000,2,0)))</f>
        <v/>
      </c>
      <c r="C1855" s="63" t="str">
        <f>IF(AND(ISBLANK(A1855)),"",VLOOKUP($A1855,Student_Registration!$B$5:$H$2000,3,0))</f>
        <v/>
      </c>
      <c r="D1855" s="65" t="str">
        <f>IF(AND(ISBLANK(A1855)),"",VLOOKUP($A1855,Student_Registration!$B$5:$H$2000,6,0))</f>
        <v/>
      </c>
      <c r="E1855" s="57" t="str">
        <f>IF(AND(ISBLANK(A1855)),"",VLOOKUP($A1855,Student_Registration!$B$5:$H$2000,4,0))</f>
        <v/>
      </c>
      <c r="F1855" s="63" t="str">
        <f>IF(AND(ISBLANK(A1855)),"",VLOOKUP($A1855,Student_Registration!$B$5:$H$2000,7,0))</f>
        <v/>
      </c>
      <c r="G1855" s="63" t="str">
        <f>IF(AND(ISBLANK(A1855)),"",VLOOKUP(A1855,Student_Registration!$B$5:$H$2000,7,0)-SUMIF($A$5:A1855,A1855,$H$5:$H$5))</f>
        <v/>
      </c>
      <c r="H1855" s="60"/>
      <c r="I1855" s="60"/>
      <c r="J1855" s="60"/>
      <c r="K1855" s="60"/>
      <c r="L1855" s="62"/>
    </row>
    <row r="1856" spans="1:12" s="41" customFormat="1">
      <c r="A1856" s="66"/>
      <c r="B1856" s="64" t="str">
        <f>(IF(AND(ISBLANK(A1856)),"",VLOOKUP($A1856,Student_Registration!$B$5:$H$2000,2,0)))</f>
        <v/>
      </c>
      <c r="C1856" s="63" t="str">
        <f>IF(AND(ISBLANK(A1856)),"",VLOOKUP($A1856,Student_Registration!$B$5:$H$2000,3,0))</f>
        <v/>
      </c>
      <c r="D1856" s="65" t="str">
        <f>IF(AND(ISBLANK(A1856)),"",VLOOKUP($A1856,Student_Registration!$B$5:$H$2000,6,0))</f>
        <v/>
      </c>
      <c r="E1856" s="57" t="str">
        <f>IF(AND(ISBLANK(A1856)),"",VLOOKUP($A1856,Student_Registration!$B$5:$H$2000,4,0))</f>
        <v/>
      </c>
      <c r="F1856" s="63" t="str">
        <f>IF(AND(ISBLANK(A1856)),"",VLOOKUP($A1856,Student_Registration!$B$5:$H$2000,7,0))</f>
        <v/>
      </c>
      <c r="G1856" s="63" t="str">
        <f>IF(AND(ISBLANK(A1856)),"",VLOOKUP(A1856,Student_Registration!$B$5:$H$2000,7,0)-SUMIF($A$5:A1856,A1856,$H$5:$H$5))</f>
        <v/>
      </c>
      <c r="H1856" s="60"/>
      <c r="I1856" s="60"/>
      <c r="J1856" s="60"/>
      <c r="K1856" s="60"/>
      <c r="L1856" s="62"/>
    </row>
    <row r="1857" spans="1:12" s="41" customFormat="1">
      <c r="A1857" s="66"/>
      <c r="B1857" s="64" t="str">
        <f>(IF(AND(ISBLANK(A1857)),"",VLOOKUP($A1857,Student_Registration!$B$5:$H$2000,2,0)))</f>
        <v/>
      </c>
      <c r="C1857" s="63" t="str">
        <f>IF(AND(ISBLANK(A1857)),"",VLOOKUP($A1857,Student_Registration!$B$5:$H$2000,3,0))</f>
        <v/>
      </c>
      <c r="D1857" s="65" t="str">
        <f>IF(AND(ISBLANK(A1857)),"",VLOOKUP($A1857,Student_Registration!$B$5:$H$2000,6,0))</f>
        <v/>
      </c>
      <c r="E1857" s="57" t="str">
        <f>IF(AND(ISBLANK(A1857)),"",VLOOKUP($A1857,Student_Registration!$B$5:$H$2000,4,0))</f>
        <v/>
      </c>
      <c r="F1857" s="63" t="str">
        <f>IF(AND(ISBLANK(A1857)),"",VLOOKUP($A1857,Student_Registration!$B$5:$H$2000,7,0))</f>
        <v/>
      </c>
      <c r="G1857" s="63" t="str">
        <f>IF(AND(ISBLANK(A1857)),"",VLOOKUP(A1857,Student_Registration!$B$5:$H$2000,7,0)-SUMIF($A$5:A1857,A1857,$H$5:$H$5))</f>
        <v/>
      </c>
      <c r="H1857" s="60"/>
      <c r="I1857" s="60"/>
      <c r="J1857" s="60"/>
      <c r="K1857" s="60"/>
      <c r="L1857" s="62"/>
    </row>
    <row r="1858" spans="1:12" s="41" customFormat="1">
      <c r="A1858" s="66"/>
      <c r="B1858" s="64" t="str">
        <f>(IF(AND(ISBLANK(A1858)),"",VLOOKUP($A1858,Student_Registration!$B$5:$H$2000,2,0)))</f>
        <v/>
      </c>
      <c r="C1858" s="63" t="str">
        <f>IF(AND(ISBLANK(A1858)),"",VLOOKUP($A1858,Student_Registration!$B$5:$H$2000,3,0))</f>
        <v/>
      </c>
      <c r="D1858" s="65" t="str">
        <f>IF(AND(ISBLANK(A1858)),"",VLOOKUP($A1858,Student_Registration!$B$5:$H$2000,6,0))</f>
        <v/>
      </c>
      <c r="E1858" s="57" t="str">
        <f>IF(AND(ISBLANK(A1858)),"",VLOOKUP($A1858,Student_Registration!$B$5:$H$2000,4,0))</f>
        <v/>
      </c>
      <c r="F1858" s="63" t="str">
        <f>IF(AND(ISBLANK(A1858)),"",VLOOKUP($A1858,Student_Registration!$B$5:$H$2000,7,0))</f>
        <v/>
      </c>
      <c r="G1858" s="63" t="str">
        <f>IF(AND(ISBLANK(A1858)),"",VLOOKUP(A1858,Student_Registration!$B$5:$H$2000,7,0)-SUMIF($A$5:A1858,A1858,$H$5:$H$5))</f>
        <v/>
      </c>
      <c r="H1858" s="60"/>
      <c r="I1858" s="60"/>
      <c r="J1858" s="60"/>
      <c r="K1858" s="60"/>
      <c r="L1858" s="62"/>
    </row>
    <row r="1859" spans="1:12" s="41" customFormat="1">
      <c r="A1859" s="66"/>
      <c r="B1859" s="64" t="str">
        <f>(IF(AND(ISBLANK(A1859)),"",VLOOKUP($A1859,Student_Registration!$B$5:$H$2000,2,0)))</f>
        <v/>
      </c>
      <c r="C1859" s="63" t="str">
        <f>IF(AND(ISBLANK(A1859)),"",VLOOKUP($A1859,Student_Registration!$B$5:$H$2000,3,0))</f>
        <v/>
      </c>
      <c r="D1859" s="65" t="str">
        <f>IF(AND(ISBLANK(A1859)),"",VLOOKUP($A1859,Student_Registration!$B$5:$H$2000,6,0))</f>
        <v/>
      </c>
      <c r="E1859" s="57" t="str">
        <f>IF(AND(ISBLANK(A1859)),"",VLOOKUP($A1859,Student_Registration!$B$5:$H$2000,4,0))</f>
        <v/>
      </c>
      <c r="F1859" s="63" t="str">
        <f>IF(AND(ISBLANK(A1859)),"",VLOOKUP($A1859,Student_Registration!$B$5:$H$2000,7,0))</f>
        <v/>
      </c>
      <c r="G1859" s="63" t="str">
        <f>IF(AND(ISBLANK(A1859)),"",VLOOKUP(A1859,Student_Registration!$B$5:$H$2000,7,0)-SUMIF($A$5:A1859,A1859,$H$5:$H$5))</f>
        <v/>
      </c>
      <c r="H1859" s="60"/>
      <c r="I1859" s="60"/>
      <c r="J1859" s="60"/>
      <c r="K1859" s="60"/>
      <c r="L1859" s="62"/>
    </row>
    <row r="1860" spans="1:12" s="41" customFormat="1">
      <c r="A1860" s="66"/>
      <c r="B1860" s="64" t="str">
        <f>(IF(AND(ISBLANK(A1860)),"",VLOOKUP($A1860,Student_Registration!$B$5:$H$2000,2,0)))</f>
        <v/>
      </c>
      <c r="C1860" s="63" t="str">
        <f>IF(AND(ISBLANK(A1860)),"",VLOOKUP($A1860,Student_Registration!$B$5:$H$2000,3,0))</f>
        <v/>
      </c>
      <c r="D1860" s="65" t="str">
        <f>IF(AND(ISBLANK(A1860)),"",VLOOKUP($A1860,Student_Registration!$B$5:$H$2000,6,0))</f>
        <v/>
      </c>
      <c r="E1860" s="57" t="str">
        <f>IF(AND(ISBLANK(A1860)),"",VLOOKUP($A1860,Student_Registration!$B$5:$H$2000,4,0))</f>
        <v/>
      </c>
      <c r="F1860" s="63" t="str">
        <f>IF(AND(ISBLANK(A1860)),"",VLOOKUP($A1860,Student_Registration!$B$5:$H$2000,7,0))</f>
        <v/>
      </c>
      <c r="G1860" s="63" t="str">
        <f>IF(AND(ISBLANK(A1860)),"",VLOOKUP(A1860,Student_Registration!$B$5:$H$2000,7,0)-SUMIF($A$5:A1860,A1860,$H$5:$H$5))</f>
        <v/>
      </c>
      <c r="H1860" s="60"/>
      <c r="I1860" s="60"/>
      <c r="J1860" s="60"/>
      <c r="K1860" s="60"/>
      <c r="L1860" s="62"/>
    </row>
    <row r="1861" spans="1:12" s="41" customFormat="1">
      <c r="A1861" s="66"/>
      <c r="B1861" s="64" t="str">
        <f>(IF(AND(ISBLANK(A1861)),"",VLOOKUP($A1861,Student_Registration!$B$5:$H$2000,2,0)))</f>
        <v/>
      </c>
      <c r="C1861" s="63" t="str">
        <f>IF(AND(ISBLANK(A1861)),"",VLOOKUP($A1861,Student_Registration!$B$5:$H$2000,3,0))</f>
        <v/>
      </c>
      <c r="D1861" s="65" t="str">
        <f>IF(AND(ISBLANK(A1861)),"",VLOOKUP($A1861,Student_Registration!$B$5:$H$2000,6,0))</f>
        <v/>
      </c>
      <c r="E1861" s="57" t="str">
        <f>IF(AND(ISBLANK(A1861)),"",VLOOKUP($A1861,Student_Registration!$B$5:$H$2000,4,0))</f>
        <v/>
      </c>
      <c r="F1861" s="63" t="str">
        <f>IF(AND(ISBLANK(A1861)),"",VLOOKUP($A1861,Student_Registration!$B$5:$H$2000,7,0))</f>
        <v/>
      </c>
      <c r="G1861" s="63" t="str">
        <f>IF(AND(ISBLANK(A1861)),"",VLOOKUP(A1861,Student_Registration!$B$5:$H$2000,7,0)-SUMIF($A$5:A1861,A1861,$H$5:$H$5))</f>
        <v/>
      </c>
      <c r="H1861" s="60"/>
      <c r="I1861" s="60"/>
      <c r="J1861" s="60"/>
      <c r="K1861" s="60"/>
      <c r="L1861" s="62"/>
    </row>
    <row r="1862" spans="1:12" s="41" customFormat="1">
      <c r="A1862" s="66"/>
      <c r="B1862" s="64" t="str">
        <f>(IF(AND(ISBLANK(A1862)),"",VLOOKUP($A1862,Student_Registration!$B$5:$H$2000,2,0)))</f>
        <v/>
      </c>
      <c r="C1862" s="63" t="str">
        <f>IF(AND(ISBLANK(A1862)),"",VLOOKUP($A1862,Student_Registration!$B$5:$H$2000,3,0))</f>
        <v/>
      </c>
      <c r="D1862" s="65" t="str">
        <f>IF(AND(ISBLANK(A1862)),"",VLOOKUP($A1862,Student_Registration!$B$5:$H$2000,6,0))</f>
        <v/>
      </c>
      <c r="E1862" s="57" t="str">
        <f>IF(AND(ISBLANK(A1862)),"",VLOOKUP($A1862,Student_Registration!$B$5:$H$2000,4,0))</f>
        <v/>
      </c>
      <c r="F1862" s="63" t="str">
        <f>IF(AND(ISBLANK(A1862)),"",VLOOKUP($A1862,Student_Registration!$B$5:$H$2000,7,0))</f>
        <v/>
      </c>
      <c r="G1862" s="63" t="str">
        <f>IF(AND(ISBLANK(A1862)),"",VLOOKUP(A1862,Student_Registration!$B$5:$H$2000,7,0)-SUMIF($A$5:A1862,A1862,$H$5:$H$5))</f>
        <v/>
      </c>
      <c r="H1862" s="60"/>
      <c r="I1862" s="60"/>
      <c r="J1862" s="60"/>
      <c r="K1862" s="60"/>
      <c r="L1862" s="62"/>
    </row>
    <row r="1863" spans="1:12" s="41" customFormat="1">
      <c r="A1863" s="66"/>
      <c r="B1863" s="64" t="str">
        <f>(IF(AND(ISBLANK(A1863)),"",VLOOKUP($A1863,Student_Registration!$B$5:$H$2000,2,0)))</f>
        <v/>
      </c>
      <c r="C1863" s="63" t="str">
        <f>IF(AND(ISBLANK(A1863)),"",VLOOKUP($A1863,Student_Registration!$B$5:$H$2000,3,0))</f>
        <v/>
      </c>
      <c r="D1863" s="65" t="str">
        <f>IF(AND(ISBLANK(A1863)),"",VLOOKUP($A1863,Student_Registration!$B$5:$H$2000,6,0))</f>
        <v/>
      </c>
      <c r="E1863" s="57" t="str">
        <f>IF(AND(ISBLANK(A1863)),"",VLOOKUP($A1863,Student_Registration!$B$5:$H$2000,4,0))</f>
        <v/>
      </c>
      <c r="F1863" s="63" t="str">
        <f>IF(AND(ISBLANK(A1863)),"",VLOOKUP($A1863,Student_Registration!$B$5:$H$2000,7,0))</f>
        <v/>
      </c>
      <c r="G1863" s="63" t="str">
        <f>IF(AND(ISBLANK(A1863)),"",VLOOKUP(A1863,Student_Registration!$B$5:$H$2000,7,0)-SUMIF($A$5:A1863,A1863,$H$5:$H$5))</f>
        <v/>
      </c>
      <c r="H1863" s="60"/>
      <c r="I1863" s="60"/>
      <c r="J1863" s="60"/>
      <c r="K1863" s="60"/>
      <c r="L1863" s="62"/>
    </row>
    <row r="1864" spans="1:12" s="41" customFormat="1">
      <c r="A1864" s="66"/>
      <c r="B1864" s="64" t="str">
        <f>(IF(AND(ISBLANK(A1864)),"",VLOOKUP($A1864,Student_Registration!$B$5:$H$2000,2,0)))</f>
        <v/>
      </c>
      <c r="C1864" s="63" t="str">
        <f>IF(AND(ISBLANK(A1864)),"",VLOOKUP($A1864,Student_Registration!$B$5:$H$2000,3,0))</f>
        <v/>
      </c>
      <c r="D1864" s="65" t="str">
        <f>IF(AND(ISBLANK(A1864)),"",VLOOKUP($A1864,Student_Registration!$B$5:$H$2000,6,0))</f>
        <v/>
      </c>
      <c r="E1864" s="57" t="str">
        <f>IF(AND(ISBLANK(A1864)),"",VLOOKUP($A1864,Student_Registration!$B$5:$H$2000,4,0))</f>
        <v/>
      </c>
      <c r="F1864" s="63" t="str">
        <f>IF(AND(ISBLANK(A1864)),"",VLOOKUP($A1864,Student_Registration!$B$5:$H$2000,7,0))</f>
        <v/>
      </c>
      <c r="G1864" s="63" t="str">
        <f>IF(AND(ISBLANK(A1864)),"",VLOOKUP(A1864,Student_Registration!$B$5:$H$2000,7,0)-SUMIF($A$5:A1864,A1864,$H$5:$H$5))</f>
        <v/>
      </c>
      <c r="H1864" s="60"/>
      <c r="I1864" s="60"/>
      <c r="J1864" s="60"/>
      <c r="K1864" s="60"/>
      <c r="L1864" s="62"/>
    </row>
    <row r="1865" spans="1:12" s="41" customFormat="1">
      <c r="A1865" s="66"/>
      <c r="B1865" s="64" t="str">
        <f>(IF(AND(ISBLANK(A1865)),"",VLOOKUP($A1865,Student_Registration!$B$5:$H$2000,2,0)))</f>
        <v/>
      </c>
      <c r="C1865" s="63" t="str">
        <f>IF(AND(ISBLANK(A1865)),"",VLOOKUP($A1865,Student_Registration!$B$5:$H$2000,3,0))</f>
        <v/>
      </c>
      <c r="D1865" s="65" t="str">
        <f>IF(AND(ISBLANK(A1865)),"",VLOOKUP($A1865,Student_Registration!$B$5:$H$2000,6,0))</f>
        <v/>
      </c>
      <c r="E1865" s="57" t="str">
        <f>IF(AND(ISBLANK(A1865)),"",VLOOKUP($A1865,Student_Registration!$B$5:$H$2000,4,0))</f>
        <v/>
      </c>
      <c r="F1865" s="63" t="str">
        <f>IF(AND(ISBLANK(A1865)),"",VLOOKUP($A1865,Student_Registration!$B$5:$H$2000,7,0))</f>
        <v/>
      </c>
      <c r="G1865" s="63" t="str">
        <f>IF(AND(ISBLANK(A1865)),"",VLOOKUP(A1865,Student_Registration!$B$5:$H$2000,7,0)-SUMIF($A$5:A1865,A1865,$H$5:$H$5))</f>
        <v/>
      </c>
      <c r="H1865" s="60"/>
      <c r="I1865" s="60"/>
      <c r="J1865" s="60"/>
      <c r="K1865" s="60"/>
      <c r="L1865" s="62"/>
    </row>
    <row r="1866" spans="1:12" s="41" customFormat="1">
      <c r="A1866" s="66"/>
      <c r="B1866" s="64" t="str">
        <f>(IF(AND(ISBLANK(A1866)),"",VLOOKUP($A1866,Student_Registration!$B$5:$H$2000,2,0)))</f>
        <v/>
      </c>
      <c r="C1866" s="63" t="str">
        <f>IF(AND(ISBLANK(A1866)),"",VLOOKUP($A1866,Student_Registration!$B$5:$H$2000,3,0))</f>
        <v/>
      </c>
      <c r="D1866" s="65" t="str">
        <f>IF(AND(ISBLANK(A1866)),"",VLOOKUP($A1866,Student_Registration!$B$5:$H$2000,6,0))</f>
        <v/>
      </c>
      <c r="E1866" s="57" t="str">
        <f>IF(AND(ISBLANK(A1866)),"",VLOOKUP($A1866,Student_Registration!$B$5:$H$2000,4,0))</f>
        <v/>
      </c>
      <c r="F1866" s="63" t="str">
        <f>IF(AND(ISBLANK(A1866)),"",VLOOKUP($A1866,Student_Registration!$B$5:$H$2000,7,0))</f>
        <v/>
      </c>
      <c r="G1866" s="63" t="str">
        <f>IF(AND(ISBLANK(A1866)),"",VLOOKUP(A1866,Student_Registration!$B$5:$H$2000,7,0)-SUMIF($A$5:A1866,A1866,$H$5:$H$5))</f>
        <v/>
      </c>
      <c r="H1866" s="60"/>
      <c r="I1866" s="60"/>
      <c r="J1866" s="60"/>
      <c r="K1866" s="60"/>
      <c r="L1866" s="62"/>
    </row>
    <row r="1867" spans="1:12" s="41" customFormat="1">
      <c r="A1867" s="66"/>
      <c r="B1867" s="64" t="str">
        <f>(IF(AND(ISBLANK(A1867)),"",VLOOKUP($A1867,Student_Registration!$B$5:$H$2000,2,0)))</f>
        <v/>
      </c>
      <c r="C1867" s="63" t="str">
        <f>IF(AND(ISBLANK(A1867)),"",VLOOKUP($A1867,Student_Registration!$B$5:$H$2000,3,0))</f>
        <v/>
      </c>
      <c r="D1867" s="65" t="str">
        <f>IF(AND(ISBLANK(A1867)),"",VLOOKUP($A1867,Student_Registration!$B$5:$H$2000,6,0))</f>
        <v/>
      </c>
      <c r="E1867" s="57" t="str">
        <f>IF(AND(ISBLANK(A1867)),"",VLOOKUP($A1867,Student_Registration!$B$5:$H$2000,4,0))</f>
        <v/>
      </c>
      <c r="F1867" s="63" t="str">
        <f>IF(AND(ISBLANK(A1867)),"",VLOOKUP($A1867,Student_Registration!$B$5:$H$2000,7,0))</f>
        <v/>
      </c>
      <c r="G1867" s="63" t="str">
        <f>IF(AND(ISBLANK(A1867)),"",VLOOKUP(A1867,Student_Registration!$B$5:$H$2000,7,0)-SUMIF($A$5:A1867,A1867,$H$5:$H$5))</f>
        <v/>
      </c>
      <c r="H1867" s="60"/>
      <c r="I1867" s="60"/>
      <c r="J1867" s="60"/>
      <c r="K1867" s="60"/>
      <c r="L1867" s="62"/>
    </row>
    <row r="1868" spans="1:12" s="41" customFormat="1">
      <c r="A1868" s="66"/>
      <c r="B1868" s="64" t="str">
        <f>(IF(AND(ISBLANK(A1868)),"",VLOOKUP($A1868,Student_Registration!$B$5:$H$2000,2,0)))</f>
        <v/>
      </c>
      <c r="C1868" s="63" t="str">
        <f>IF(AND(ISBLANK(A1868)),"",VLOOKUP($A1868,Student_Registration!$B$5:$H$2000,3,0))</f>
        <v/>
      </c>
      <c r="D1868" s="65" t="str">
        <f>IF(AND(ISBLANK(A1868)),"",VLOOKUP($A1868,Student_Registration!$B$5:$H$2000,6,0))</f>
        <v/>
      </c>
      <c r="E1868" s="57" t="str">
        <f>IF(AND(ISBLANK(A1868)),"",VLOOKUP($A1868,Student_Registration!$B$5:$H$2000,4,0))</f>
        <v/>
      </c>
      <c r="F1868" s="63" t="str">
        <f>IF(AND(ISBLANK(A1868)),"",VLOOKUP($A1868,Student_Registration!$B$5:$H$2000,7,0))</f>
        <v/>
      </c>
      <c r="G1868" s="63" t="str">
        <f>IF(AND(ISBLANK(A1868)),"",VLOOKUP(A1868,Student_Registration!$B$5:$H$2000,7,0)-SUMIF($A$5:A1868,A1868,$H$5:$H$5))</f>
        <v/>
      </c>
      <c r="H1868" s="60"/>
      <c r="I1868" s="60"/>
      <c r="J1868" s="60"/>
      <c r="K1868" s="60"/>
      <c r="L1868" s="62"/>
    </row>
    <row r="1869" spans="1:12" s="41" customFormat="1">
      <c r="A1869" s="66"/>
      <c r="B1869" s="64" t="str">
        <f>(IF(AND(ISBLANK(A1869)),"",VLOOKUP($A1869,Student_Registration!$B$5:$H$2000,2,0)))</f>
        <v/>
      </c>
      <c r="C1869" s="63" t="str">
        <f>IF(AND(ISBLANK(A1869)),"",VLOOKUP($A1869,Student_Registration!$B$5:$H$2000,3,0))</f>
        <v/>
      </c>
      <c r="D1869" s="65" t="str">
        <f>IF(AND(ISBLANK(A1869)),"",VLOOKUP($A1869,Student_Registration!$B$5:$H$2000,6,0))</f>
        <v/>
      </c>
      <c r="E1869" s="57" t="str">
        <f>IF(AND(ISBLANK(A1869)),"",VLOOKUP($A1869,Student_Registration!$B$5:$H$2000,4,0))</f>
        <v/>
      </c>
      <c r="F1869" s="63" t="str">
        <f>IF(AND(ISBLANK(A1869)),"",VLOOKUP($A1869,Student_Registration!$B$5:$H$2000,7,0))</f>
        <v/>
      </c>
      <c r="G1869" s="63" t="str">
        <f>IF(AND(ISBLANK(A1869)),"",VLOOKUP(A1869,Student_Registration!$B$5:$H$2000,7,0)-SUMIF($A$5:A1869,A1869,$H$5:$H$5))</f>
        <v/>
      </c>
      <c r="H1869" s="60"/>
      <c r="I1869" s="60"/>
      <c r="J1869" s="60"/>
      <c r="K1869" s="60"/>
      <c r="L1869" s="62"/>
    </row>
    <row r="1870" spans="1:12" s="41" customFormat="1">
      <c r="A1870" s="66"/>
      <c r="B1870" s="64" t="str">
        <f>(IF(AND(ISBLANK(A1870)),"",VLOOKUP($A1870,Student_Registration!$B$5:$H$2000,2,0)))</f>
        <v/>
      </c>
      <c r="C1870" s="63" t="str">
        <f>IF(AND(ISBLANK(A1870)),"",VLOOKUP($A1870,Student_Registration!$B$5:$H$2000,3,0))</f>
        <v/>
      </c>
      <c r="D1870" s="65" t="str">
        <f>IF(AND(ISBLANK(A1870)),"",VLOOKUP($A1870,Student_Registration!$B$5:$H$2000,6,0))</f>
        <v/>
      </c>
      <c r="E1870" s="57" t="str">
        <f>IF(AND(ISBLANK(A1870)),"",VLOOKUP($A1870,Student_Registration!$B$5:$H$2000,4,0))</f>
        <v/>
      </c>
      <c r="F1870" s="63" t="str">
        <f>IF(AND(ISBLANK(A1870)),"",VLOOKUP($A1870,Student_Registration!$B$5:$H$2000,7,0))</f>
        <v/>
      </c>
      <c r="G1870" s="63" t="str">
        <f>IF(AND(ISBLANK(A1870)),"",VLOOKUP(A1870,Student_Registration!$B$5:$H$2000,7,0)-SUMIF($A$5:A1870,A1870,$H$5:$H$5))</f>
        <v/>
      </c>
      <c r="H1870" s="60"/>
      <c r="I1870" s="60"/>
      <c r="J1870" s="60"/>
      <c r="K1870" s="60"/>
      <c r="L1870" s="62"/>
    </row>
    <row r="1871" spans="1:12" s="41" customFormat="1">
      <c r="A1871" s="66"/>
      <c r="B1871" s="64" t="str">
        <f>(IF(AND(ISBLANK(A1871)),"",VLOOKUP($A1871,Student_Registration!$B$5:$H$2000,2,0)))</f>
        <v/>
      </c>
      <c r="C1871" s="63" t="str">
        <f>IF(AND(ISBLANK(A1871)),"",VLOOKUP($A1871,Student_Registration!$B$5:$H$2000,3,0))</f>
        <v/>
      </c>
      <c r="D1871" s="65" t="str">
        <f>IF(AND(ISBLANK(A1871)),"",VLOOKUP($A1871,Student_Registration!$B$5:$H$2000,6,0))</f>
        <v/>
      </c>
      <c r="E1871" s="57" t="str">
        <f>IF(AND(ISBLANK(A1871)),"",VLOOKUP($A1871,Student_Registration!$B$5:$H$2000,4,0))</f>
        <v/>
      </c>
      <c r="F1871" s="63" t="str">
        <f>IF(AND(ISBLANK(A1871)),"",VLOOKUP($A1871,Student_Registration!$B$5:$H$2000,7,0))</f>
        <v/>
      </c>
      <c r="G1871" s="63" t="str">
        <f>IF(AND(ISBLANK(A1871)),"",VLOOKUP(A1871,Student_Registration!$B$5:$H$2000,7,0)-SUMIF($A$5:A1871,A1871,$H$5:$H$5))</f>
        <v/>
      </c>
      <c r="H1871" s="60"/>
      <c r="I1871" s="60"/>
      <c r="J1871" s="60"/>
      <c r="K1871" s="60"/>
      <c r="L1871" s="62"/>
    </row>
    <row r="1872" spans="1:12" s="41" customFormat="1">
      <c r="A1872" s="66"/>
      <c r="B1872" s="64" t="str">
        <f>(IF(AND(ISBLANK(A1872)),"",VLOOKUP($A1872,Student_Registration!$B$5:$H$2000,2,0)))</f>
        <v/>
      </c>
      <c r="C1872" s="63" t="str">
        <f>IF(AND(ISBLANK(A1872)),"",VLOOKUP($A1872,Student_Registration!$B$5:$H$2000,3,0))</f>
        <v/>
      </c>
      <c r="D1872" s="65" t="str">
        <f>IF(AND(ISBLANK(A1872)),"",VLOOKUP($A1872,Student_Registration!$B$5:$H$2000,6,0))</f>
        <v/>
      </c>
      <c r="E1872" s="57" t="str">
        <f>IF(AND(ISBLANK(A1872)),"",VLOOKUP($A1872,Student_Registration!$B$5:$H$2000,4,0))</f>
        <v/>
      </c>
      <c r="F1872" s="63" t="str">
        <f>IF(AND(ISBLANK(A1872)),"",VLOOKUP($A1872,Student_Registration!$B$5:$H$2000,7,0))</f>
        <v/>
      </c>
      <c r="G1872" s="63" t="str">
        <f>IF(AND(ISBLANK(A1872)),"",VLOOKUP(A1872,Student_Registration!$B$5:$H$2000,7,0)-SUMIF($A$5:A1872,A1872,$H$5:$H$5))</f>
        <v/>
      </c>
      <c r="H1872" s="60"/>
      <c r="I1872" s="60"/>
      <c r="J1872" s="60"/>
      <c r="K1872" s="60"/>
      <c r="L1872" s="62"/>
    </row>
    <row r="1873" spans="1:12" s="41" customFormat="1">
      <c r="A1873" s="66"/>
      <c r="B1873" s="64" t="str">
        <f>(IF(AND(ISBLANK(A1873)),"",VLOOKUP($A1873,Student_Registration!$B$5:$H$2000,2,0)))</f>
        <v/>
      </c>
      <c r="C1873" s="63" t="str">
        <f>IF(AND(ISBLANK(A1873)),"",VLOOKUP($A1873,Student_Registration!$B$5:$H$2000,3,0))</f>
        <v/>
      </c>
      <c r="D1873" s="65" t="str">
        <f>IF(AND(ISBLANK(A1873)),"",VLOOKUP($A1873,Student_Registration!$B$5:$H$2000,6,0))</f>
        <v/>
      </c>
      <c r="E1873" s="57" t="str">
        <f>IF(AND(ISBLANK(A1873)),"",VLOOKUP($A1873,Student_Registration!$B$5:$H$2000,4,0))</f>
        <v/>
      </c>
      <c r="F1873" s="63" t="str">
        <f>IF(AND(ISBLANK(A1873)),"",VLOOKUP($A1873,Student_Registration!$B$5:$H$2000,7,0))</f>
        <v/>
      </c>
      <c r="G1873" s="63" t="str">
        <f>IF(AND(ISBLANK(A1873)),"",VLOOKUP(A1873,Student_Registration!$B$5:$H$2000,7,0)-SUMIF($A$5:A1873,A1873,$H$5:$H$5))</f>
        <v/>
      </c>
      <c r="H1873" s="60"/>
      <c r="I1873" s="60"/>
      <c r="J1873" s="60"/>
      <c r="K1873" s="60"/>
      <c r="L1873" s="62"/>
    </row>
    <row r="1874" spans="1:12" s="41" customFormat="1">
      <c r="A1874" s="66"/>
      <c r="B1874" s="64" t="str">
        <f>(IF(AND(ISBLANK(A1874)),"",VLOOKUP($A1874,Student_Registration!$B$5:$H$2000,2,0)))</f>
        <v/>
      </c>
      <c r="C1874" s="63" t="str">
        <f>IF(AND(ISBLANK(A1874)),"",VLOOKUP($A1874,Student_Registration!$B$5:$H$2000,3,0))</f>
        <v/>
      </c>
      <c r="D1874" s="65" t="str">
        <f>IF(AND(ISBLANK(A1874)),"",VLOOKUP($A1874,Student_Registration!$B$5:$H$2000,6,0))</f>
        <v/>
      </c>
      <c r="E1874" s="57" t="str">
        <f>IF(AND(ISBLANK(A1874)),"",VLOOKUP($A1874,Student_Registration!$B$5:$H$2000,4,0))</f>
        <v/>
      </c>
      <c r="F1874" s="63" t="str">
        <f>IF(AND(ISBLANK(A1874)),"",VLOOKUP($A1874,Student_Registration!$B$5:$H$2000,7,0))</f>
        <v/>
      </c>
      <c r="G1874" s="63" t="str">
        <f>IF(AND(ISBLANK(A1874)),"",VLOOKUP(A1874,Student_Registration!$B$5:$H$2000,7,0)-SUMIF($A$5:A1874,A1874,$H$5:$H$5))</f>
        <v/>
      </c>
      <c r="H1874" s="60"/>
      <c r="I1874" s="60"/>
      <c r="J1874" s="60"/>
      <c r="K1874" s="60"/>
      <c r="L1874" s="62"/>
    </row>
    <row r="1875" spans="1:12" s="41" customFormat="1">
      <c r="A1875" s="66"/>
      <c r="B1875" s="64" t="str">
        <f>(IF(AND(ISBLANK(A1875)),"",VLOOKUP($A1875,Student_Registration!$B$5:$H$2000,2,0)))</f>
        <v/>
      </c>
      <c r="C1875" s="63" t="str">
        <f>IF(AND(ISBLANK(A1875)),"",VLOOKUP($A1875,Student_Registration!$B$5:$H$2000,3,0))</f>
        <v/>
      </c>
      <c r="D1875" s="65" t="str">
        <f>IF(AND(ISBLANK(A1875)),"",VLOOKUP($A1875,Student_Registration!$B$5:$H$2000,6,0))</f>
        <v/>
      </c>
      <c r="E1875" s="57" t="str">
        <f>IF(AND(ISBLANK(A1875)),"",VLOOKUP($A1875,Student_Registration!$B$5:$H$2000,4,0))</f>
        <v/>
      </c>
      <c r="F1875" s="63" t="str">
        <f>IF(AND(ISBLANK(A1875)),"",VLOOKUP($A1875,Student_Registration!$B$5:$H$2000,7,0))</f>
        <v/>
      </c>
      <c r="G1875" s="63" t="str">
        <f>IF(AND(ISBLANK(A1875)),"",VLOOKUP(A1875,Student_Registration!$B$5:$H$2000,7,0)-SUMIF($A$5:A1875,A1875,$H$5:$H$5))</f>
        <v/>
      </c>
      <c r="H1875" s="60"/>
      <c r="I1875" s="60"/>
      <c r="J1875" s="60"/>
      <c r="K1875" s="60"/>
      <c r="L1875" s="62"/>
    </row>
    <row r="1876" spans="1:12" s="41" customFormat="1">
      <c r="A1876" s="66"/>
      <c r="B1876" s="64" t="str">
        <f>(IF(AND(ISBLANK(A1876)),"",VLOOKUP($A1876,Student_Registration!$B$5:$H$2000,2,0)))</f>
        <v/>
      </c>
      <c r="C1876" s="63" t="str">
        <f>IF(AND(ISBLANK(A1876)),"",VLOOKUP($A1876,Student_Registration!$B$5:$H$2000,3,0))</f>
        <v/>
      </c>
      <c r="D1876" s="65" t="str">
        <f>IF(AND(ISBLANK(A1876)),"",VLOOKUP($A1876,Student_Registration!$B$5:$H$2000,6,0))</f>
        <v/>
      </c>
      <c r="E1876" s="57" t="str">
        <f>IF(AND(ISBLANK(A1876)),"",VLOOKUP($A1876,Student_Registration!$B$5:$H$2000,4,0))</f>
        <v/>
      </c>
      <c r="F1876" s="63" t="str">
        <f>IF(AND(ISBLANK(A1876)),"",VLOOKUP($A1876,Student_Registration!$B$5:$H$2000,7,0))</f>
        <v/>
      </c>
      <c r="G1876" s="63" t="str">
        <f>IF(AND(ISBLANK(A1876)),"",VLOOKUP(A1876,Student_Registration!$B$5:$H$2000,7,0)-SUMIF($A$5:A1876,A1876,$H$5:$H$5))</f>
        <v/>
      </c>
      <c r="H1876" s="60"/>
      <c r="I1876" s="60"/>
      <c r="J1876" s="60"/>
      <c r="K1876" s="60"/>
      <c r="L1876" s="62"/>
    </row>
    <row r="1877" spans="1:12" s="41" customFormat="1">
      <c r="A1877" s="66"/>
      <c r="B1877" s="64" t="str">
        <f>(IF(AND(ISBLANK(A1877)),"",VLOOKUP($A1877,Student_Registration!$B$5:$H$2000,2,0)))</f>
        <v/>
      </c>
      <c r="C1877" s="63" t="str">
        <f>IF(AND(ISBLANK(A1877)),"",VLOOKUP($A1877,Student_Registration!$B$5:$H$2000,3,0))</f>
        <v/>
      </c>
      <c r="D1877" s="65" t="str">
        <f>IF(AND(ISBLANK(A1877)),"",VLOOKUP($A1877,Student_Registration!$B$5:$H$2000,6,0))</f>
        <v/>
      </c>
      <c r="E1877" s="57" t="str">
        <f>IF(AND(ISBLANK(A1877)),"",VLOOKUP($A1877,Student_Registration!$B$5:$H$2000,4,0))</f>
        <v/>
      </c>
      <c r="F1877" s="63" t="str">
        <f>IF(AND(ISBLANK(A1877)),"",VLOOKUP($A1877,Student_Registration!$B$5:$H$2000,7,0))</f>
        <v/>
      </c>
      <c r="G1877" s="63" t="str">
        <f>IF(AND(ISBLANK(A1877)),"",VLOOKUP(A1877,Student_Registration!$B$5:$H$2000,7,0)-SUMIF($A$5:A1877,A1877,$H$5:$H$5))</f>
        <v/>
      </c>
      <c r="H1877" s="60"/>
      <c r="I1877" s="60"/>
      <c r="J1877" s="60"/>
      <c r="K1877" s="60"/>
      <c r="L1877" s="62"/>
    </row>
    <row r="1878" spans="1:12" s="41" customFormat="1">
      <c r="A1878" s="66"/>
      <c r="B1878" s="64" t="str">
        <f>(IF(AND(ISBLANK(A1878)),"",VLOOKUP($A1878,Student_Registration!$B$5:$H$2000,2,0)))</f>
        <v/>
      </c>
      <c r="C1878" s="63" t="str">
        <f>IF(AND(ISBLANK(A1878)),"",VLOOKUP($A1878,Student_Registration!$B$5:$H$2000,3,0))</f>
        <v/>
      </c>
      <c r="D1878" s="65" t="str">
        <f>IF(AND(ISBLANK(A1878)),"",VLOOKUP($A1878,Student_Registration!$B$5:$H$2000,6,0))</f>
        <v/>
      </c>
      <c r="E1878" s="57" t="str">
        <f>IF(AND(ISBLANK(A1878)),"",VLOOKUP($A1878,Student_Registration!$B$5:$H$2000,4,0))</f>
        <v/>
      </c>
      <c r="F1878" s="63" t="str">
        <f>IF(AND(ISBLANK(A1878)),"",VLOOKUP($A1878,Student_Registration!$B$5:$H$2000,7,0))</f>
        <v/>
      </c>
      <c r="G1878" s="63" t="str">
        <f>IF(AND(ISBLANK(A1878)),"",VLOOKUP(A1878,Student_Registration!$B$5:$H$2000,7,0)-SUMIF($A$5:A1878,A1878,$H$5:$H$5))</f>
        <v/>
      </c>
      <c r="H1878" s="60"/>
      <c r="I1878" s="60"/>
      <c r="J1878" s="60"/>
      <c r="K1878" s="60"/>
      <c r="L1878" s="62"/>
    </row>
    <row r="1879" spans="1:12" s="41" customFormat="1">
      <c r="A1879" s="66"/>
      <c r="B1879" s="64" t="str">
        <f>(IF(AND(ISBLANK(A1879)),"",VLOOKUP($A1879,Student_Registration!$B$5:$H$2000,2,0)))</f>
        <v/>
      </c>
      <c r="C1879" s="63" t="str">
        <f>IF(AND(ISBLANK(A1879)),"",VLOOKUP($A1879,Student_Registration!$B$5:$H$2000,3,0))</f>
        <v/>
      </c>
      <c r="D1879" s="65" t="str">
        <f>IF(AND(ISBLANK(A1879)),"",VLOOKUP($A1879,Student_Registration!$B$5:$H$2000,6,0))</f>
        <v/>
      </c>
      <c r="E1879" s="57" t="str">
        <f>IF(AND(ISBLANK(A1879)),"",VLOOKUP($A1879,Student_Registration!$B$5:$H$2000,4,0))</f>
        <v/>
      </c>
      <c r="F1879" s="63" t="str">
        <f>IF(AND(ISBLANK(A1879)),"",VLOOKUP($A1879,Student_Registration!$B$5:$H$2000,7,0))</f>
        <v/>
      </c>
      <c r="G1879" s="63" t="str">
        <f>IF(AND(ISBLANK(A1879)),"",VLOOKUP(A1879,Student_Registration!$B$5:$H$2000,7,0)-SUMIF($A$5:A1879,A1879,$H$5:$H$5))</f>
        <v/>
      </c>
      <c r="H1879" s="60"/>
      <c r="I1879" s="60"/>
      <c r="J1879" s="60"/>
      <c r="K1879" s="60"/>
      <c r="L1879" s="62"/>
    </row>
    <row r="1880" spans="1:12" s="41" customFormat="1">
      <c r="A1880" s="66"/>
      <c r="B1880" s="64" t="str">
        <f>(IF(AND(ISBLANK(A1880)),"",VLOOKUP($A1880,Student_Registration!$B$5:$H$2000,2,0)))</f>
        <v/>
      </c>
      <c r="C1880" s="63" t="str">
        <f>IF(AND(ISBLANK(A1880)),"",VLOOKUP($A1880,Student_Registration!$B$5:$H$2000,3,0))</f>
        <v/>
      </c>
      <c r="D1880" s="65" t="str">
        <f>IF(AND(ISBLANK(A1880)),"",VLOOKUP($A1880,Student_Registration!$B$5:$H$2000,6,0))</f>
        <v/>
      </c>
      <c r="E1880" s="57" t="str">
        <f>IF(AND(ISBLANK(A1880)),"",VLOOKUP($A1880,Student_Registration!$B$5:$H$2000,4,0))</f>
        <v/>
      </c>
      <c r="F1880" s="63" t="str">
        <f>IF(AND(ISBLANK(A1880)),"",VLOOKUP($A1880,Student_Registration!$B$5:$H$2000,7,0))</f>
        <v/>
      </c>
      <c r="G1880" s="63" t="str">
        <f>IF(AND(ISBLANK(A1880)),"",VLOOKUP(A1880,Student_Registration!$B$5:$H$2000,7,0)-SUMIF($A$5:A1880,A1880,$H$5:$H$5))</f>
        <v/>
      </c>
      <c r="H1880" s="60"/>
      <c r="I1880" s="60"/>
      <c r="J1880" s="60"/>
      <c r="K1880" s="60"/>
      <c r="L1880" s="62"/>
    </row>
    <row r="1881" spans="1:12" s="41" customFormat="1">
      <c r="A1881" s="66"/>
      <c r="B1881" s="64" t="str">
        <f>(IF(AND(ISBLANK(A1881)),"",VLOOKUP($A1881,Student_Registration!$B$5:$H$2000,2,0)))</f>
        <v/>
      </c>
      <c r="C1881" s="63" t="str">
        <f>IF(AND(ISBLANK(A1881)),"",VLOOKUP($A1881,Student_Registration!$B$5:$H$2000,3,0))</f>
        <v/>
      </c>
      <c r="D1881" s="65" t="str">
        <f>IF(AND(ISBLANK(A1881)),"",VLOOKUP($A1881,Student_Registration!$B$5:$H$2000,6,0))</f>
        <v/>
      </c>
      <c r="E1881" s="57" t="str">
        <f>IF(AND(ISBLANK(A1881)),"",VLOOKUP($A1881,Student_Registration!$B$5:$H$2000,4,0))</f>
        <v/>
      </c>
      <c r="F1881" s="63" t="str">
        <f>IF(AND(ISBLANK(A1881)),"",VLOOKUP($A1881,Student_Registration!$B$5:$H$2000,7,0))</f>
        <v/>
      </c>
      <c r="G1881" s="63" t="str">
        <f>IF(AND(ISBLANK(A1881)),"",VLOOKUP(A1881,Student_Registration!$B$5:$H$2000,7,0)-SUMIF($A$5:A1881,A1881,$H$5:$H$5))</f>
        <v/>
      </c>
      <c r="H1881" s="60"/>
      <c r="I1881" s="60"/>
      <c r="J1881" s="60"/>
      <c r="K1881" s="60"/>
      <c r="L1881" s="62"/>
    </row>
    <row r="1882" spans="1:12" s="41" customFormat="1">
      <c r="A1882" s="66"/>
      <c r="B1882" s="64" t="str">
        <f>(IF(AND(ISBLANK(A1882)),"",VLOOKUP($A1882,Student_Registration!$B$5:$H$2000,2,0)))</f>
        <v/>
      </c>
      <c r="C1882" s="63" t="str">
        <f>IF(AND(ISBLANK(A1882)),"",VLOOKUP($A1882,Student_Registration!$B$5:$H$2000,3,0))</f>
        <v/>
      </c>
      <c r="D1882" s="65" t="str">
        <f>IF(AND(ISBLANK(A1882)),"",VLOOKUP($A1882,Student_Registration!$B$5:$H$2000,6,0))</f>
        <v/>
      </c>
      <c r="E1882" s="57" t="str">
        <f>IF(AND(ISBLANK(A1882)),"",VLOOKUP($A1882,Student_Registration!$B$5:$H$2000,4,0))</f>
        <v/>
      </c>
      <c r="F1882" s="63" t="str">
        <f>IF(AND(ISBLANK(A1882)),"",VLOOKUP($A1882,Student_Registration!$B$5:$H$2000,7,0))</f>
        <v/>
      </c>
      <c r="G1882" s="63" t="str">
        <f>IF(AND(ISBLANK(A1882)),"",VLOOKUP(A1882,Student_Registration!$B$5:$H$2000,7,0)-SUMIF($A$5:A1882,A1882,$H$5:$H$5))</f>
        <v/>
      </c>
      <c r="H1882" s="60"/>
      <c r="I1882" s="60"/>
      <c r="J1882" s="60"/>
      <c r="K1882" s="60"/>
      <c r="L1882" s="62"/>
    </row>
    <row r="1883" spans="1:12" s="41" customFormat="1">
      <c r="A1883" s="66"/>
      <c r="B1883" s="64" t="str">
        <f>(IF(AND(ISBLANK(A1883)),"",VLOOKUP($A1883,Student_Registration!$B$5:$H$2000,2,0)))</f>
        <v/>
      </c>
      <c r="C1883" s="63" t="str">
        <f>IF(AND(ISBLANK(A1883)),"",VLOOKUP($A1883,Student_Registration!$B$5:$H$2000,3,0))</f>
        <v/>
      </c>
      <c r="D1883" s="65" t="str">
        <f>IF(AND(ISBLANK(A1883)),"",VLOOKUP($A1883,Student_Registration!$B$5:$H$2000,6,0))</f>
        <v/>
      </c>
      <c r="E1883" s="57" t="str">
        <f>IF(AND(ISBLANK(A1883)),"",VLOOKUP($A1883,Student_Registration!$B$5:$H$2000,4,0))</f>
        <v/>
      </c>
      <c r="F1883" s="63" t="str">
        <f>IF(AND(ISBLANK(A1883)),"",VLOOKUP($A1883,Student_Registration!$B$5:$H$2000,7,0))</f>
        <v/>
      </c>
      <c r="G1883" s="63" t="str">
        <f>IF(AND(ISBLANK(A1883)),"",VLOOKUP(A1883,Student_Registration!$B$5:$H$2000,7,0)-SUMIF($A$5:A1883,A1883,$H$5:$H$5))</f>
        <v/>
      </c>
      <c r="H1883" s="60"/>
      <c r="I1883" s="60"/>
      <c r="J1883" s="60"/>
      <c r="K1883" s="60"/>
      <c r="L1883" s="62"/>
    </row>
    <row r="1884" spans="1:12" s="41" customFormat="1">
      <c r="A1884" s="66"/>
      <c r="B1884" s="64" t="str">
        <f>(IF(AND(ISBLANK(A1884)),"",VLOOKUP($A1884,Student_Registration!$B$5:$H$2000,2,0)))</f>
        <v/>
      </c>
      <c r="C1884" s="63" t="str">
        <f>IF(AND(ISBLANK(A1884)),"",VLOOKUP($A1884,Student_Registration!$B$5:$H$2000,3,0))</f>
        <v/>
      </c>
      <c r="D1884" s="65" t="str">
        <f>IF(AND(ISBLANK(A1884)),"",VLOOKUP($A1884,Student_Registration!$B$5:$H$2000,6,0))</f>
        <v/>
      </c>
      <c r="E1884" s="57" t="str">
        <f>IF(AND(ISBLANK(A1884)),"",VLOOKUP($A1884,Student_Registration!$B$5:$H$2000,4,0))</f>
        <v/>
      </c>
      <c r="F1884" s="63" t="str">
        <f>IF(AND(ISBLANK(A1884)),"",VLOOKUP($A1884,Student_Registration!$B$5:$H$2000,7,0))</f>
        <v/>
      </c>
      <c r="G1884" s="63" t="str">
        <f>IF(AND(ISBLANK(A1884)),"",VLOOKUP(A1884,Student_Registration!$B$5:$H$2000,7,0)-SUMIF($A$5:A1884,A1884,$H$5:$H$5))</f>
        <v/>
      </c>
      <c r="H1884" s="60"/>
      <c r="I1884" s="60"/>
      <c r="J1884" s="60"/>
      <c r="K1884" s="60"/>
      <c r="L1884" s="62"/>
    </row>
    <row r="1885" spans="1:12" s="41" customFormat="1">
      <c r="A1885" s="66"/>
      <c r="B1885" s="64" t="str">
        <f>(IF(AND(ISBLANK(A1885)),"",VLOOKUP($A1885,Student_Registration!$B$5:$H$2000,2,0)))</f>
        <v/>
      </c>
      <c r="C1885" s="63" t="str">
        <f>IF(AND(ISBLANK(A1885)),"",VLOOKUP($A1885,Student_Registration!$B$5:$H$2000,3,0))</f>
        <v/>
      </c>
      <c r="D1885" s="65" t="str">
        <f>IF(AND(ISBLANK(A1885)),"",VLOOKUP($A1885,Student_Registration!$B$5:$H$2000,6,0))</f>
        <v/>
      </c>
      <c r="E1885" s="57" t="str">
        <f>IF(AND(ISBLANK(A1885)),"",VLOOKUP($A1885,Student_Registration!$B$5:$H$2000,4,0))</f>
        <v/>
      </c>
      <c r="F1885" s="63" t="str">
        <f>IF(AND(ISBLANK(A1885)),"",VLOOKUP($A1885,Student_Registration!$B$5:$H$2000,7,0))</f>
        <v/>
      </c>
      <c r="G1885" s="63" t="str">
        <f>IF(AND(ISBLANK(A1885)),"",VLOOKUP(A1885,Student_Registration!$B$5:$H$2000,7,0)-SUMIF($A$5:A1885,A1885,$H$5:$H$5))</f>
        <v/>
      </c>
      <c r="H1885" s="60"/>
      <c r="I1885" s="60"/>
      <c r="J1885" s="60"/>
      <c r="K1885" s="60"/>
      <c r="L1885" s="62"/>
    </row>
    <row r="1886" spans="1:12" s="41" customFormat="1">
      <c r="A1886" s="66"/>
      <c r="B1886" s="64" t="str">
        <f>(IF(AND(ISBLANK(A1886)),"",VLOOKUP($A1886,Student_Registration!$B$5:$H$2000,2,0)))</f>
        <v/>
      </c>
      <c r="C1886" s="63" t="str">
        <f>IF(AND(ISBLANK(A1886)),"",VLOOKUP($A1886,Student_Registration!$B$5:$H$2000,3,0))</f>
        <v/>
      </c>
      <c r="D1886" s="65" t="str">
        <f>IF(AND(ISBLANK(A1886)),"",VLOOKUP($A1886,Student_Registration!$B$5:$H$2000,6,0))</f>
        <v/>
      </c>
      <c r="E1886" s="57" t="str">
        <f>IF(AND(ISBLANK(A1886)),"",VLOOKUP($A1886,Student_Registration!$B$5:$H$2000,4,0))</f>
        <v/>
      </c>
      <c r="F1886" s="63" t="str">
        <f>IF(AND(ISBLANK(A1886)),"",VLOOKUP($A1886,Student_Registration!$B$5:$H$2000,7,0))</f>
        <v/>
      </c>
      <c r="G1886" s="63" t="str">
        <f>IF(AND(ISBLANK(A1886)),"",VLOOKUP(A1886,Student_Registration!$B$5:$H$2000,7,0)-SUMIF($A$5:A1886,A1886,$H$5:$H$5))</f>
        <v/>
      </c>
      <c r="H1886" s="60"/>
      <c r="I1886" s="60"/>
      <c r="J1886" s="60"/>
      <c r="K1886" s="60"/>
      <c r="L1886" s="62"/>
    </row>
    <row r="1887" spans="1:12" s="41" customFormat="1">
      <c r="A1887" s="66"/>
      <c r="B1887" s="64" t="str">
        <f>(IF(AND(ISBLANK(A1887)),"",VLOOKUP($A1887,Student_Registration!$B$5:$H$2000,2,0)))</f>
        <v/>
      </c>
      <c r="C1887" s="63" t="str">
        <f>IF(AND(ISBLANK(A1887)),"",VLOOKUP($A1887,Student_Registration!$B$5:$H$2000,3,0))</f>
        <v/>
      </c>
      <c r="D1887" s="65" t="str">
        <f>IF(AND(ISBLANK(A1887)),"",VLOOKUP($A1887,Student_Registration!$B$5:$H$2000,6,0))</f>
        <v/>
      </c>
      <c r="E1887" s="57" t="str">
        <f>IF(AND(ISBLANK(A1887)),"",VLOOKUP($A1887,Student_Registration!$B$5:$H$2000,4,0))</f>
        <v/>
      </c>
      <c r="F1887" s="63" t="str">
        <f>IF(AND(ISBLANK(A1887)),"",VLOOKUP($A1887,Student_Registration!$B$5:$H$2000,7,0))</f>
        <v/>
      </c>
      <c r="G1887" s="63" t="str">
        <f>IF(AND(ISBLANK(A1887)),"",VLOOKUP(A1887,Student_Registration!$B$5:$H$2000,7,0)-SUMIF($A$5:A1887,A1887,$H$5:$H$5))</f>
        <v/>
      </c>
      <c r="H1887" s="60"/>
      <c r="I1887" s="60"/>
      <c r="J1887" s="60"/>
      <c r="K1887" s="60"/>
      <c r="L1887" s="62"/>
    </row>
    <row r="1888" spans="1:12" s="41" customFormat="1">
      <c r="A1888" s="66"/>
      <c r="B1888" s="64" t="str">
        <f>(IF(AND(ISBLANK(A1888)),"",VLOOKUP($A1888,Student_Registration!$B$5:$H$2000,2,0)))</f>
        <v/>
      </c>
      <c r="C1888" s="63" t="str">
        <f>IF(AND(ISBLANK(A1888)),"",VLOOKUP($A1888,Student_Registration!$B$5:$H$2000,3,0))</f>
        <v/>
      </c>
      <c r="D1888" s="65" t="str">
        <f>IF(AND(ISBLANK(A1888)),"",VLOOKUP($A1888,Student_Registration!$B$5:$H$2000,6,0))</f>
        <v/>
      </c>
      <c r="E1888" s="57" t="str">
        <f>IF(AND(ISBLANK(A1888)),"",VLOOKUP($A1888,Student_Registration!$B$5:$H$2000,4,0))</f>
        <v/>
      </c>
      <c r="F1888" s="63" t="str">
        <f>IF(AND(ISBLANK(A1888)),"",VLOOKUP($A1888,Student_Registration!$B$5:$H$2000,7,0))</f>
        <v/>
      </c>
      <c r="G1888" s="63" t="str">
        <f>IF(AND(ISBLANK(A1888)),"",VLOOKUP(A1888,Student_Registration!$B$5:$H$2000,7,0)-SUMIF($A$5:A1888,A1888,$H$5:$H$5))</f>
        <v/>
      </c>
      <c r="H1888" s="60"/>
      <c r="I1888" s="60"/>
      <c r="J1888" s="60"/>
      <c r="K1888" s="60"/>
      <c r="L1888" s="62"/>
    </row>
    <row r="1889" spans="1:12" s="41" customFormat="1">
      <c r="A1889" s="66"/>
      <c r="B1889" s="64" t="str">
        <f>(IF(AND(ISBLANK(A1889)),"",VLOOKUP($A1889,Student_Registration!$B$5:$H$2000,2,0)))</f>
        <v/>
      </c>
      <c r="C1889" s="63" t="str">
        <f>IF(AND(ISBLANK(A1889)),"",VLOOKUP($A1889,Student_Registration!$B$5:$H$2000,3,0))</f>
        <v/>
      </c>
      <c r="D1889" s="65" t="str">
        <f>IF(AND(ISBLANK(A1889)),"",VLOOKUP($A1889,Student_Registration!$B$5:$H$2000,6,0))</f>
        <v/>
      </c>
      <c r="E1889" s="57" t="str">
        <f>IF(AND(ISBLANK(A1889)),"",VLOOKUP($A1889,Student_Registration!$B$5:$H$2000,4,0))</f>
        <v/>
      </c>
      <c r="F1889" s="63" t="str">
        <f>IF(AND(ISBLANK(A1889)),"",VLOOKUP($A1889,Student_Registration!$B$5:$H$2000,7,0))</f>
        <v/>
      </c>
      <c r="G1889" s="63" t="str">
        <f>IF(AND(ISBLANK(A1889)),"",VLOOKUP(A1889,Student_Registration!$B$5:$H$2000,7,0)-SUMIF($A$5:A1889,A1889,$H$5:$H$5))</f>
        <v/>
      </c>
      <c r="H1889" s="60"/>
      <c r="I1889" s="60"/>
      <c r="J1889" s="60"/>
      <c r="K1889" s="60"/>
      <c r="L1889" s="62"/>
    </row>
    <row r="1890" spans="1:12" s="41" customFormat="1">
      <c r="A1890" s="66"/>
      <c r="B1890" s="64" t="str">
        <f>(IF(AND(ISBLANK(A1890)),"",VLOOKUP($A1890,Student_Registration!$B$5:$H$2000,2,0)))</f>
        <v/>
      </c>
      <c r="C1890" s="63" t="str">
        <f>IF(AND(ISBLANK(A1890)),"",VLOOKUP($A1890,Student_Registration!$B$5:$H$2000,3,0))</f>
        <v/>
      </c>
      <c r="D1890" s="65" t="str">
        <f>IF(AND(ISBLANK(A1890)),"",VLOOKUP($A1890,Student_Registration!$B$5:$H$2000,6,0))</f>
        <v/>
      </c>
      <c r="E1890" s="57" t="str">
        <f>IF(AND(ISBLANK(A1890)),"",VLOOKUP($A1890,Student_Registration!$B$5:$H$2000,4,0))</f>
        <v/>
      </c>
      <c r="F1890" s="63" t="str">
        <f>IF(AND(ISBLANK(A1890)),"",VLOOKUP($A1890,Student_Registration!$B$5:$H$2000,7,0))</f>
        <v/>
      </c>
      <c r="G1890" s="63" t="str">
        <f>IF(AND(ISBLANK(A1890)),"",VLOOKUP(A1890,Student_Registration!$B$5:$H$2000,7,0)-SUMIF($A$5:A1890,A1890,$H$5:$H$5))</f>
        <v/>
      </c>
      <c r="H1890" s="60"/>
      <c r="I1890" s="60"/>
      <c r="J1890" s="60"/>
      <c r="K1890" s="60"/>
      <c r="L1890" s="62"/>
    </row>
    <row r="1891" spans="1:12" s="41" customFormat="1">
      <c r="A1891" s="66"/>
      <c r="B1891" s="64" t="str">
        <f>(IF(AND(ISBLANK(A1891)),"",VLOOKUP($A1891,Student_Registration!$B$5:$H$2000,2,0)))</f>
        <v/>
      </c>
      <c r="C1891" s="63" t="str">
        <f>IF(AND(ISBLANK(A1891)),"",VLOOKUP($A1891,Student_Registration!$B$5:$H$2000,3,0))</f>
        <v/>
      </c>
      <c r="D1891" s="65" t="str">
        <f>IF(AND(ISBLANK(A1891)),"",VLOOKUP($A1891,Student_Registration!$B$5:$H$2000,6,0))</f>
        <v/>
      </c>
      <c r="E1891" s="57" t="str">
        <f>IF(AND(ISBLANK(A1891)),"",VLOOKUP($A1891,Student_Registration!$B$5:$H$2000,4,0))</f>
        <v/>
      </c>
      <c r="F1891" s="63" t="str">
        <f>IF(AND(ISBLANK(A1891)),"",VLOOKUP($A1891,Student_Registration!$B$5:$H$2000,7,0))</f>
        <v/>
      </c>
      <c r="G1891" s="63" t="str">
        <f>IF(AND(ISBLANK(A1891)),"",VLOOKUP(A1891,Student_Registration!$B$5:$H$2000,7,0)-SUMIF($A$5:A1891,A1891,$H$5:$H$5))</f>
        <v/>
      </c>
      <c r="H1891" s="60"/>
      <c r="I1891" s="60"/>
      <c r="J1891" s="60"/>
      <c r="K1891" s="60"/>
      <c r="L1891" s="62"/>
    </row>
    <row r="1892" spans="1:12" s="41" customFormat="1">
      <c r="A1892" s="66"/>
      <c r="B1892" s="64" t="str">
        <f>(IF(AND(ISBLANK(A1892)),"",VLOOKUP($A1892,Student_Registration!$B$5:$H$2000,2,0)))</f>
        <v/>
      </c>
      <c r="C1892" s="63" t="str">
        <f>IF(AND(ISBLANK(A1892)),"",VLOOKUP($A1892,Student_Registration!$B$5:$H$2000,3,0))</f>
        <v/>
      </c>
      <c r="D1892" s="65" t="str">
        <f>IF(AND(ISBLANK(A1892)),"",VLOOKUP($A1892,Student_Registration!$B$5:$H$2000,6,0))</f>
        <v/>
      </c>
      <c r="E1892" s="57" t="str">
        <f>IF(AND(ISBLANK(A1892)),"",VLOOKUP($A1892,Student_Registration!$B$5:$H$2000,4,0))</f>
        <v/>
      </c>
      <c r="F1892" s="63" t="str">
        <f>IF(AND(ISBLANK(A1892)),"",VLOOKUP($A1892,Student_Registration!$B$5:$H$2000,7,0))</f>
        <v/>
      </c>
      <c r="G1892" s="63" t="str">
        <f>IF(AND(ISBLANK(A1892)),"",VLOOKUP(A1892,Student_Registration!$B$5:$H$2000,7,0)-SUMIF($A$5:A1892,A1892,$H$5:$H$5))</f>
        <v/>
      </c>
      <c r="H1892" s="60"/>
      <c r="I1892" s="60"/>
      <c r="J1892" s="60"/>
      <c r="K1892" s="60"/>
      <c r="L1892" s="62"/>
    </row>
    <row r="1893" spans="1:12" s="41" customFormat="1">
      <c r="A1893" s="66"/>
      <c r="B1893" s="64" t="str">
        <f>(IF(AND(ISBLANK(A1893)),"",VLOOKUP($A1893,Student_Registration!$B$5:$H$2000,2,0)))</f>
        <v/>
      </c>
      <c r="C1893" s="63" t="str">
        <f>IF(AND(ISBLANK(A1893)),"",VLOOKUP($A1893,Student_Registration!$B$5:$H$2000,3,0))</f>
        <v/>
      </c>
      <c r="D1893" s="65" t="str">
        <f>IF(AND(ISBLANK(A1893)),"",VLOOKUP($A1893,Student_Registration!$B$5:$H$2000,6,0))</f>
        <v/>
      </c>
      <c r="E1893" s="57" t="str">
        <f>IF(AND(ISBLANK(A1893)),"",VLOOKUP($A1893,Student_Registration!$B$5:$H$2000,4,0))</f>
        <v/>
      </c>
      <c r="F1893" s="63" t="str">
        <f>IF(AND(ISBLANK(A1893)),"",VLOOKUP($A1893,Student_Registration!$B$5:$H$2000,7,0))</f>
        <v/>
      </c>
      <c r="G1893" s="63" t="str">
        <f>IF(AND(ISBLANK(A1893)),"",VLOOKUP(A1893,Student_Registration!$B$5:$H$2000,7,0)-SUMIF($A$5:A1893,A1893,$H$5:$H$5))</f>
        <v/>
      </c>
      <c r="H1893" s="60"/>
      <c r="I1893" s="60"/>
      <c r="J1893" s="60"/>
      <c r="K1893" s="60"/>
      <c r="L1893" s="62"/>
    </row>
    <row r="1894" spans="1:12" s="41" customFormat="1">
      <c r="A1894" s="66"/>
      <c r="B1894" s="64" t="str">
        <f>(IF(AND(ISBLANK(A1894)),"",VLOOKUP($A1894,Student_Registration!$B$5:$H$2000,2,0)))</f>
        <v/>
      </c>
      <c r="C1894" s="63" t="str">
        <f>IF(AND(ISBLANK(A1894)),"",VLOOKUP($A1894,Student_Registration!$B$5:$H$2000,3,0))</f>
        <v/>
      </c>
      <c r="D1894" s="65" t="str">
        <f>IF(AND(ISBLANK(A1894)),"",VLOOKUP($A1894,Student_Registration!$B$5:$H$2000,6,0))</f>
        <v/>
      </c>
      <c r="E1894" s="57" t="str">
        <f>IF(AND(ISBLANK(A1894)),"",VLOOKUP($A1894,Student_Registration!$B$5:$H$2000,4,0))</f>
        <v/>
      </c>
      <c r="F1894" s="63" t="str">
        <f>IF(AND(ISBLANK(A1894)),"",VLOOKUP($A1894,Student_Registration!$B$5:$H$2000,7,0))</f>
        <v/>
      </c>
      <c r="G1894" s="63" t="str">
        <f>IF(AND(ISBLANK(A1894)),"",VLOOKUP(A1894,Student_Registration!$B$5:$H$2000,7,0)-SUMIF($A$5:A1894,A1894,$H$5:$H$5))</f>
        <v/>
      </c>
      <c r="H1894" s="60"/>
      <c r="I1894" s="60"/>
      <c r="J1894" s="60"/>
      <c r="K1894" s="60"/>
      <c r="L1894" s="62"/>
    </row>
    <row r="1895" spans="1:12" s="41" customFormat="1">
      <c r="A1895" s="66"/>
      <c r="B1895" s="64" t="str">
        <f>(IF(AND(ISBLANK(A1895)),"",VLOOKUP($A1895,Student_Registration!$B$5:$H$2000,2,0)))</f>
        <v/>
      </c>
      <c r="C1895" s="63" t="str">
        <f>IF(AND(ISBLANK(A1895)),"",VLOOKUP($A1895,Student_Registration!$B$5:$H$2000,3,0))</f>
        <v/>
      </c>
      <c r="D1895" s="65" t="str">
        <f>IF(AND(ISBLANK(A1895)),"",VLOOKUP($A1895,Student_Registration!$B$5:$H$2000,6,0))</f>
        <v/>
      </c>
      <c r="E1895" s="57" t="str">
        <f>IF(AND(ISBLANK(A1895)),"",VLOOKUP($A1895,Student_Registration!$B$5:$H$2000,4,0))</f>
        <v/>
      </c>
      <c r="F1895" s="63" t="str">
        <f>IF(AND(ISBLANK(A1895)),"",VLOOKUP($A1895,Student_Registration!$B$5:$H$2000,7,0))</f>
        <v/>
      </c>
      <c r="G1895" s="63" t="str">
        <f>IF(AND(ISBLANK(A1895)),"",VLOOKUP(A1895,Student_Registration!$B$5:$H$2000,7,0)-SUMIF($A$5:A1895,A1895,$H$5:$H$5))</f>
        <v/>
      </c>
      <c r="H1895" s="60"/>
      <c r="I1895" s="60"/>
      <c r="J1895" s="60"/>
      <c r="K1895" s="60"/>
      <c r="L1895" s="62"/>
    </row>
    <row r="1896" spans="1:12" s="41" customFormat="1">
      <c r="A1896" s="66"/>
      <c r="B1896" s="64" t="str">
        <f>(IF(AND(ISBLANK(A1896)),"",VLOOKUP($A1896,Student_Registration!$B$5:$H$2000,2,0)))</f>
        <v/>
      </c>
      <c r="C1896" s="63" t="str">
        <f>IF(AND(ISBLANK(A1896)),"",VLOOKUP($A1896,Student_Registration!$B$5:$H$2000,3,0))</f>
        <v/>
      </c>
      <c r="D1896" s="65" t="str">
        <f>IF(AND(ISBLANK(A1896)),"",VLOOKUP($A1896,Student_Registration!$B$5:$H$2000,6,0))</f>
        <v/>
      </c>
      <c r="E1896" s="57" t="str">
        <f>IF(AND(ISBLANK(A1896)),"",VLOOKUP($A1896,Student_Registration!$B$5:$H$2000,4,0))</f>
        <v/>
      </c>
      <c r="F1896" s="63" t="str">
        <f>IF(AND(ISBLANK(A1896)),"",VLOOKUP($A1896,Student_Registration!$B$5:$H$2000,7,0))</f>
        <v/>
      </c>
      <c r="G1896" s="63" t="str">
        <f>IF(AND(ISBLANK(A1896)),"",VLOOKUP(A1896,Student_Registration!$B$5:$H$2000,7,0)-SUMIF($A$5:A1896,A1896,$H$5:$H$5))</f>
        <v/>
      </c>
      <c r="H1896" s="60"/>
      <c r="I1896" s="60"/>
      <c r="J1896" s="60"/>
      <c r="K1896" s="60"/>
      <c r="L1896" s="62"/>
    </row>
    <row r="1897" spans="1:12" s="41" customFormat="1">
      <c r="A1897" s="66"/>
      <c r="B1897" s="64" t="str">
        <f>(IF(AND(ISBLANK(A1897)),"",VLOOKUP($A1897,Student_Registration!$B$5:$H$2000,2,0)))</f>
        <v/>
      </c>
      <c r="C1897" s="63" t="str">
        <f>IF(AND(ISBLANK(A1897)),"",VLOOKUP($A1897,Student_Registration!$B$5:$H$2000,3,0))</f>
        <v/>
      </c>
      <c r="D1897" s="65" t="str">
        <f>IF(AND(ISBLANK(A1897)),"",VLOOKUP($A1897,Student_Registration!$B$5:$H$2000,6,0))</f>
        <v/>
      </c>
      <c r="E1897" s="57" t="str">
        <f>IF(AND(ISBLANK(A1897)),"",VLOOKUP($A1897,Student_Registration!$B$5:$H$2000,4,0))</f>
        <v/>
      </c>
      <c r="F1897" s="63" t="str">
        <f>IF(AND(ISBLANK(A1897)),"",VLOOKUP($A1897,Student_Registration!$B$5:$H$2000,7,0))</f>
        <v/>
      </c>
      <c r="G1897" s="63" t="str">
        <f>IF(AND(ISBLANK(A1897)),"",VLOOKUP(A1897,Student_Registration!$B$5:$H$2000,7,0)-SUMIF($A$5:A1897,A1897,$H$5:$H$5))</f>
        <v/>
      </c>
      <c r="H1897" s="60"/>
      <c r="I1897" s="60"/>
      <c r="J1897" s="60"/>
      <c r="K1897" s="60"/>
      <c r="L1897" s="62"/>
    </row>
    <row r="1898" spans="1:12" s="41" customFormat="1">
      <c r="A1898" s="66"/>
      <c r="B1898" s="64" t="str">
        <f>(IF(AND(ISBLANK(A1898)),"",VLOOKUP($A1898,Student_Registration!$B$5:$H$2000,2,0)))</f>
        <v/>
      </c>
      <c r="C1898" s="63" t="str">
        <f>IF(AND(ISBLANK(A1898)),"",VLOOKUP($A1898,Student_Registration!$B$5:$H$2000,3,0))</f>
        <v/>
      </c>
      <c r="D1898" s="65" t="str">
        <f>IF(AND(ISBLANK(A1898)),"",VLOOKUP($A1898,Student_Registration!$B$5:$H$2000,6,0))</f>
        <v/>
      </c>
      <c r="E1898" s="57" t="str">
        <f>IF(AND(ISBLANK(A1898)),"",VLOOKUP($A1898,Student_Registration!$B$5:$H$2000,4,0))</f>
        <v/>
      </c>
      <c r="F1898" s="63" t="str">
        <f>IF(AND(ISBLANK(A1898)),"",VLOOKUP($A1898,Student_Registration!$B$5:$H$2000,7,0))</f>
        <v/>
      </c>
      <c r="G1898" s="63" t="str">
        <f>IF(AND(ISBLANK(A1898)),"",VLOOKUP(A1898,Student_Registration!$B$5:$H$2000,7,0)-SUMIF($A$5:A1898,A1898,$H$5:$H$5))</f>
        <v/>
      </c>
      <c r="H1898" s="60"/>
      <c r="I1898" s="60"/>
      <c r="J1898" s="60"/>
      <c r="K1898" s="60"/>
      <c r="L1898" s="62"/>
    </row>
    <row r="1899" spans="1:12" s="41" customFormat="1">
      <c r="A1899" s="66"/>
      <c r="B1899" s="64" t="str">
        <f>(IF(AND(ISBLANK(A1899)),"",VLOOKUP($A1899,Student_Registration!$B$5:$H$2000,2,0)))</f>
        <v/>
      </c>
      <c r="C1899" s="63" t="str">
        <f>IF(AND(ISBLANK(A1899)),"",VLOOKUP($A1899,Student_Registration!$B$5:$H$2000,3,0))</f>
        <v/>
      </c>
      <c r="D1899" s="65" t="str">
        <f>IF(AND(ISBLANK(A1899)),"",VLOOKUP($A1899,Student_Registration!$B$5:$H$2000,6,0))</f>
        <v/>
      </c>
      <c r="E1899" s="57" t="str">
        <f>IF(AND(ISBLANK(A1899)),"",VLOOKUP($A1899,Student_Registration!$B$5:$H$2000,4,0))</f>
        <v/>
      </c>
      <c r="F1899" s="63" t="str">
        <f>IF(AND(ISBLANK(A1899)),"",VLOOKUP($A1899,Student_Registration!$B$5:$H$2000,7,0))</f>
        <v/>
      </c>
      <c r="G1899" s="63" t="str">
        <f>IF(AND(ISBLANK(A1899)),"",VLOOKUP(A1899,Student_Registration!$B$5:$H$2000,7,0)-SUMIF($A$5:A1899,A1899,$H$5:$H$5))</f>
        <v/>
      </c>
      <c r="H1899" s="60"/>
      <c r="I1899" s="60"/>
      <c r="J1899" s="60"/>
      <c r="K1899" s="60"/>
      <c r="L1899" s="62"/>
    </row>
    <row r="1900" spans="1:12" s="41" customFormat="1">
      <c r="A1900" s="66"/>
      <c r="B1900" s="64" t="str">
        <f>(IF(AND(ISBLANK(A1900)),"",VLOOKUP($A1900,Student_Registration!$B$5:$H$2000,2,0)))</f>
        <v/>
      </c>
      <c r="C1900" s="63" t="str">
        <f>IF(AND(ISBLANK(A1900)),"",VLOOKUP($A1900,Student_Registration!$B$5:$H$2000,3,0))</f>
        <v/>
      </c>
      <c r="D1900" s="65" t="str">
        <f>IF(AND(ISBLANK(A1900)),"",VLOOKUP($A1900,Student_Registration!$B$5:$H$2000,6,0))</f>
        <v/>
      </c>
      <c r="E1900" s="57" t="str">
        <f>IF(AND(ISBLANK(A1900)),"",VLOOKUP($A1900,Student_Registration!$B$5:$H$2000,4,0))</f>
        <v/>
      </c>
      <c r="F1900" s="63" t="str">
        <f>IF(AND(ISBLANK(A1900)),"",VLOOKUP($A1900,Student_Registration!$B$5:$H$2000,7,0))</f>
        <v/>
      </c>
      <c r="G1900" s="63" t="str">
        <f>IF(AND(ISBLANK(A1900)),"",VLOOKUP(A1900,Student_Registration!$B$5:$H$2000,7,0)-SUMIF($A$5:A1900,A1900,$H$5:$H$5))</f>
        <v/>
      </c>
      <c r="H1900" s="60"/>
      <c r="I1900" s="60"/>
      <c r="J1900" s="60"/>
      <c r="K1900" s="60"/>
      <c r="L1900" s="62"/>
    </row>
    <row r="1901" spans="1:12" s="41" customFormat="1">
      <c r="A1901" s="66"/>
      <c r="B1901" s="64" t="str">
        <f>(IF(AND(ISBLANK(A1901)),"",VLOOKUP($A1901,Student_Registration!$B$5:$H$2000,2,0)))</f>
        <v/>
      </c>
      <c r="C1901" s="63" t="str">
        <f>IF(AND(ISBLANK(A1901)),"",VLOOKUP($A1901,Student_Registration!$B$5:$H$2000,3,0))</f>
        <v/>
      </c>
      <c r="D1901" s="65" t="str">
        <f>IF(AND(ISBLANK(A1901)),"",VLOOKUP($A1901,Student_Registration!$B$5:$H$2000,6,0))</f>
        <v/>
      </c>
      <c r="E1901" s="57" t="str">
        <f>IF(AND(ISBLANK(A1901)),"",VLOOKUP($A1901,Student_Registration!$B$5:$H$2000,4,0))</f>
        <v/>
      </c>
      <c r="F1901" s="63" t="str">
        <f>IF(AND(ISBLANK(A1901)),"",VLOOKUP($A1901,Student_Registration!$B$5:$H$2000,7,0))</f>
        <v/>
      </c>
      <c r="G1901" s="63" t="str">
        <f>IF(AND(ISBLANK(A1901)),"",VLOOKUP(A1901,Student_Registration!$B$5:$H$2000,7,0)-SUMIF($A$5:A1901,A1901,$H$5:$H$5))</f>
        <v/>
      </c>
      <c r="H1901" s="60"/>
      <c r="I1901" s="60"/>
      <c r="J1901" s="60"/>
      <c r="K1901" s="60"/>
      <c r="L1901" s="62"/>
    </row>
    <row r="1902" spans="1:12" s="41" customFormat="1">
      <c r="A1902" s="66"/>
      <c r="B1902" s="64" t="str">
        <f>(IF(AND(ISBLANK(A1902)),"",VLOOKUP($A1902,Student_Registration!$B$5:$H$2000,2,0)))</f>
        <v/>
      </c>
      <c r="C1902" s="63" t="str">
        <f>IF(AND(ISBLANK(A1902)),"",VLOOKUP($A1902,Student_Registration!$B$5:$H$2000,3,0))</f>
        <v/>
      </c>
      <c r="D1902" s="65" t="str">
        <f>IF(AND(ISBLANK(A1902)),"",VLOOKUP($A1902,Student_Registration!$B$5:$H$2000,6,0))</f>
        <v/>
      </c>
      <c r="E1902" s="57" t="str">
        <f>IF(AND(ISBLANK(A1902)),"",VLOOKUP($A1902,Student_Registration!$B$5:$H$2000,4,0))</f>
        <v/>
      </c>
      <c r="F1902" s="63" t="str">
        <f>IF(AND(ISBLANK(A1902)),"",VLOOKUP($A1902,Student_Registration!$B$5:$H$2000,7,0))</f>
        <v/>
      </c>
      <c r="G1902" s="63" t="str">
        <f>IF(AND(ISBLANK(A1902)),"",VLOOKUP(A1902,Student_Registration!$B$5:$H$2000,7,0)-SUMIF($A$5:A1902,A1902,$H$5:$H$5))</f>
        <v/>
      </c>
      <c r="H1902" s="60"/>
      <c r="I1902" s="60"/>
      <c r="J1902" s="60"/>
      <c r="K1902" s="60"/>
      <c r="L1902" s="62"/>
    </row>
    <row r="1903" spans="1:12" s="41" customFormat="1">
      <c r="A1903" s="66"/>
      <c r="B1903" s="64" t="str">
        <f>(IF(AND(ISBLANK(A1903)),"",VLOOKUP($A1903,Student_Registration!$B$5:$H$2000,2,0)))</f>
        <v/>
      </c>
      <c r="C1903" s="63" t="str">
        <f>IF(AND(ISBLANK(A1903)),"",VLOOKUP($A1903,Student_Registration!$B$5:$H$2000,3,0))</f>
        <v/>
      </c>
      <c r="D1903" s="65" t="str">
        <f>IF(AND(ISBLANK(A1903)),"",VLOOKUP($A1903,Student_Registration!$B$5:$H$2000,6,0))</f>
        <v/>
      </c>
      <c r="E1903" s="57" t="str">
        <f>IF(AND(ISBLANK(A1903)),"",VLOOKUP($A1903,Student_Registration!$B$5:$H$2000,4,0))</f>
        <v/>
      </c>
      <c r="F1903" s="63" t="str">
        <f>IF(AND(ISBLANK(A1903)),"",VLOOKUP($A1903,Student_Registration!$B$5:$H$2000,7,0))</f>
        <v/>
      </c>
      <c r="G1903" s="63" t="str">
        <f>IF(AND(ISBLANK(A1903)),"",VLOOKUP(A1903,Student_Registration!$B$5:$H$2000,7,0)-SUMIF($A$5:A1903,A1903,$H$5:$H$5))</f>
        <v/>
      </c>
      <c r="H1903" s="60"/>
      <c r="I1903" s="60"/>
      <c r="J1903" s="60"/>
      <c r="K1903" s="60"/>
      <c r="L1903" s="62"/>
    </row>
    <row r="1904" spans="1:12" s="41" customFormat="1">
      <c r="A1904" s="66"/>
      <c r="B1904" s="64" t="str">
        <f>(IF(AND(ISBLANK(A1904)),"",VLOOKUP($A1904,Student_Registration!$B$5:$H$2000,2,0)))</f>
        <v/>
      </c>
      <c r="C1904" s="63" t="str">
        <f>IF(AND(ISBLANK(A1904)),"",VLOOKUP($A1904,Student_Registration!$B$5:$H$2000,3,0))</f>
        <v/>
      </c>
      <c r="D1904" s="65" t="str">
        <f>IF(AND(ISBLANK(A1904)),"",VLOOKUP($A1904,Student_Registration!$B$5:$H$2000,6,0))</f>
        <v/>
      </c>
      <c r="E1904" s="57" t="str">
        <f>IF(AND(ISBLANK(A1904)),"",VLOOKUP($A1904,Student_Registration!$B$5:$H$2000,4,0))</f>
        <v/>
      </c>
      <c r="F1904" s="63" t="str">
        <f>IF(AND(ISBLANK(A1904)),"",VLOOKUP($A1904,Student_Registration!$B$5:$H$2000,7,0))</f>
        <v/>
      </c>
      <c r="G1904" s="63" t="str">
        <f>IF(AND(ISBLANK(A1904)),"",VLOOKUP(A1904,Student_Registration!$B$5:$H$2000,7,0)-SUMIF($A$5:A1904,A1904,$H$5:$H$5))</f>
        <v/>
      </c>
      <c r="H1904" s="60"/>
      <c r="I1904" s="60"/>
      <c r="J1904" s="60"/>
      <c r="K1904" s="60"/>
      <c r="L1904" s="62"/>
    </row>
    <row r="1905" spans="1:12" s="41" customFormat="1">
      <c r="A1905" s="66"/>
      <c r="B1905" s="64" t="str">
        <f>(IF(AND(ISBLANK(A1905)),"",VLOOKUP($A1905,Student_Registration!$B$5:$H$2000,2,0)))</f>
        <v/>
      </c>
      <c r="C1905" s="63" t="str">
        <f>IF(AND(ISBLANK(A1905)),"",VLOOKUP($A1905,Student_Registration!$B$5:$H$2000,3,0))</f>
        <v/>
      </c>
      <c r="D1905" s="65" t="str">
        <f>IF(AND(ISBLANK(A1905)),"",VLOOKUP($A1905,Student_Registration!$B$5:$H$2000,6,0))</f>
        <v/>
      </c>
      <c r="E1905" s="57" t="str">
        <f>IF(AND(ISBLANK(A1905)),"",VLOOKUP($A1905,Student_Registration!$B$5:$H$2000,4,0))</f>
        <v/>
      </c>
      <c r="F1905" s="63" t="str">
        <f>IF(AND(ISBLANK(A1905)),"",VLOOKUP($A1905,Student_Registration!$B$5:$H$2000,7,0))</f>
        <v/>
      </c>
      <c r="G1905" s="63" t="str">
        <f>IF(AND(ISBLANK(A1905)),"",VLOOKUP(A1905,Student_Registration!$B$5:$H$2000,7,0)-SUMIF($A$5:A1905,A1905,$H$5:$H$5))</f>
        <v/>
      </c>
      <c r="H1905" s="60"/>
      <c r="I1905" s="60"/>
      <c r="J1905" s="60"/>
      <c r="K1905" s="60"/>
      <c r="L1905" s="62"/>
    </row>
    <row r="1906" spans="1:12" s="41" customFormat="1">
      <c r="A1906" s="66"/>
      <c r="B1906" s="64" t="str">
        <f>(IF(AND(ISBLANK(A1906)),"",VLOOKUP($A1906,Student_Registration!$B$5:$H$2000,2,0)))</f>
        <v/>
      </c>
      <c r="C1906" s="63" t="str">
        <f>IF(AND(ISBLANK(A1906)),"",VLOOKUP($A1906,Student_Registration!$B$5:$H$2000,3,0))</f>
        <v/>
      </c>
      <c r="D1906" s="65" t="str">
        <f>IF(AND(ISBLANK(A1906)),"",VLOOKUP($A1906,Student_Registration!$B$5:$H$2000,6,0))</f>
        <v/>
      </c>
      <c r="E1906" s="57" t="str">
        <f>IF(AND(ISBLANK(A1906)),"",VLOOKUP($A1906,Student_Registration!$B$5:$H$2000,4,0))</f>
        <v/>
      </c>
      <c r="F1906" s="63" t="str">
        <f>IF(AND(ISBLANK(A1906)),"",VLOOKUP($A1906,Student_Registration!$B$5:$H$2000,7,0))</f>
        <v/>
      </c>
      <c r="G1906" s="63" t="str">
        <f>IF(AND(ISBLANK(A1906)),"",VLOOKUP(A1906,Student_Registration!$B$5:$H$2000,7,0)-SUMIF($A$5:A1906,A1906,$H$5:$H$5))</f>
        <v/>
      </c>
      <c r="H1906" s="60"/>
      <c r="I1906" s="60"/>
      <c r="J1906" s="60"/>
      <c r="K1906" s="60"/>
      <c r="L1906" s="62"/>
    </row>
    <row r="1907" spans="1:12" s="41" customFormat="1">
      <c r="A1907" s="66"/>
      <c r="B1907" s="64" t="str">
        <f>(IF(AND(ISBLANK(A1907)),"",VLOOKUP($A1907,Student_Registration!$B$5:$H$2000,2,0)))</f>
        <v/>
      </c>
      <c r="C1907" s="63" t="str">
        <f>IF(AND(ISBLANK(A1907)),"",VLOOKUP($A1907,Student_Registration!$B$5:$H$2000,3,0))</f>
        <v/>
      </c>
      <c r="D1907" s="65" t="str">
        <f>IF(AND(ISBLANK(A1907)),"",VLOOKUP($A1907,Student_Registration!$B$5:$H$2000,6,0))</f>
        <v/>
      </c>
      <c r="E1907" s="57" t="str">
        <f>IF(AND(ISBLANK(A1907)),"",VLOOKUP($A1907,Student_Registration!$B$5:$H$2000,4,0))</f>
        <v/>
      </c>
      <c r="F1907" s="63" t="str">
        <f>IF(AND(ISBLANK(A1907)),"",VLOOKUP($A1907,Student_Registration!$B$5:$H$2000,7,0))</f>
        <v/>
      </c>
      <c r="G1907" s="63" t="str">
        <f>IF(AND(ISBLANK(A1907)),"",VLOOKUP(A1907,Student_Registration!$B$5:$H$2000,7,0)-SUMIF($A$5:A1907,A1907,$H$5:$H$5))</f>
        <v/>
      </c>
      <c r="H1907" s="60"/>
      <c r="I1907" s="60"/>
      <c r="J1907" s="60"/>
      <c r="K1907" s="60"/>
      <c r="L1907" s="62"/>
    </row>
    <row r="1908" spans="1:12" s="41" customFormat="1">
      <c r="A1908" s="66"/>
      <c r="B1908" s="64" t="str">
        <f>(IF(AND(ISBLANK(A1908)),"",VLOOKUP($A1908,Student_Registration!$B$5:$H$2000,2,0)))</f>
        <v/>
      </c>
      <c r="C1908" s="63" t="str">
        <f>IF(AND(ISBLANK(A1908)),"",VLOOKUP($A1908,Student_Registration!$B$5:$H$2000,3,0))</f>
        <v/>
      </c>
      <c r="D1908" s="65" t="str">
        <f>IF(AND(ISBLANK(A1908)),"",VLOOKUP($A1908,Student_Registration!$B$5:$H$2000,6,0))</f>
        <v/>
      </c>
      <c r="E1908" s="57" t="str">
        <f>IF(AND(ISBLANK(A1908)),"",VLOOKUP($A1908,Student_Registration!$B$5:$H$2000,4,0))</f>
        <v/>
      </c>
      <c r="F1908" s="63" t="str">
        <f>IF(AND(ISBLANK(A1908)),"",VLOOKUP($A1908,Student_Registration!$B$5:$H$2000,7,0))</f>
        <v/>
      </c>
      <c r="G1908" s="63" t="str">
        <f>IF(AND(ISBLANK(A1908)),"",VLOOKUP(A1908,Student_Registration!$B$5:$H$2000,7,0)-SUMIF($A$5:A1908,A1908,$H$5:$H$5))</f>
        <v/>
      </c>
      <c r="H1908" s="60"/>
      <c r="I1908" s="60"/>
      <c r="J1908" s="60"/>
      <c r="K1908" s="60"/>
      <c r="L1908" s="62"/>
    </row>
    <row r="1909" spans="1:12" s="41" customFormat="1">
      <c r="A1909" s="66"/>
      <c r="B1909" s="64" t="str">
        <f>(IF(AND(ISBLANK(A1909)),"",VLOOKUP($A1909,Student_Registration!$B$5:$H$2000,2,0)))</f>
        <v/>
      </c>
      <c r="C1909" s="63" t="str">
        <f>IF(AND(ISBLANK(A1909)),"",VLOOKUP($A1909,Student_Registration!$B$5:$H$2000,3,0))</f>
        <v/>
      </c>
      <c r="D1909" s="65" t="str">
        <f>IF(AND(ISBLANK(A1909)),"",VLOOKUP($A1909,Student_Registration!$B$5:$H$2000,6,0))</f>
        <v/>
      </c>
      <c r="E1909" s="57" t="str">
        <f>IF(AND(ISBLANK(A1909)),"",VLOOKUP($A1909,Student_Registration!$B$5:$H$2000,4,0))</f>
        <v/>
      </c>
      <c r="F1909" s="63" t="str">
        <f>IF(AND(ISBLANK(A1909)),"",VLOOKUP($A1909,Student_Registration!$B$5:$H$2000,7,0))</f>
        <v/>
      </c>
      <c r="G1909" s="63" t="str">
        <f>IF(AND(ISBLANK(A1909)),"",VLOOKUP(A1909,Student_Registration!$B$5:$H$2000,7,0)-SUMIF($A$5:A1909,A1909,$H$5:$H$5))</f>
        <v/>
      </c>
      <c r="H1909" s="60"/>
      <c r="I1909" s="60"/>
      <c r="J1909" s="60"/>
      <c r="K1909" s="60"/>
      <c r="L1909" s="62"/>
    </row>
    <row r="1910" spans="1:12" s="41" customFormat="1">
      <c r="A1910" s="66"/>
      <c r="B1910" s="64" t="str">
        <f>(IF(AND(ISBLANK(A1910)),"",VLOOKUP($A1910,Student_Registration!$B$5:$H$2000,2,0)))</f>
        <v/>
      </c>
      <c r="C1910" s="63" t="str">
        <f>IF(AND(ISBLANK(A1910)),"",VLOOKUP($A1910,Student_Registration!$B$5:$H$2000,3,0))</f>
        <v/>
      </c>
      <c r="D1910" s="65" t="str">
        <f>IF(AND(ISBLANK(A1910)),"",VLOOKUP($A1910,Student_Registration!$B$5:$H$2000,6,0))</f>
        <v/>
      </c>
      <c r="E1910" s="57" t="str">
        <f>IF(AND(ISBLANK(A1910)),"",VLOOKUP($A1910,Student_Registration!$B$5:$H$2000,4,0))</f>
        <v/>
      </c>
      <c r="F1910" s="63" t="str">
        <f>IF(AND(ISBLANK(A1910)),"",VLOOKUP($A1910,Student_Registration!$B$5:$H$2000,7,0))</f>
        <v/>
      </c>
      <c r="G1910" s="63" t="str">
        <f>IF(AND(ISBLANK(A1910)),"",VLOOKUP(A1910,Student_Registration!$B$5:$H$2000,7,0)-SUMIF($A$5:A1910,A1910,$H$5:$H$5))</f>
        <v/>
      </c>
      <c r="H1910" s="60"/>
      <c r="I1910" s="60"/>
      <c r="J1910" s="60"/>
      <c r="K1910" s="60"/>
      <c r="L1910" s="62"/>
    </row>
    <row r="1911" spans="1:12" s="41" customFormat="1">
      <c r="A1911" s="66"/>
      <c r="B1911" s="64" t="str">
        <f>(IF(AND(ISBLANK(A1911)),"",VLOOKUP($A1911,Student_Registration!$B$5:$H$2000,2,0)))</f>
        <v/>
      </c>
      <c r="C1911" s="63" t="str">
        <f>IF(AND(ISBLANK(A1911)),"",VLOOKUP($A1911,Student_Registration!$B$5:$H$2000,3,0))</f>
        <v/>
      </c>
      <c r="D1911" s="65" t="str">
        <f>IF(AND(ISBLANK(A1911)),"",VLOOKUP($A1911,Student_Registration!$B$5:$H$2000,6,0))</f>
        <v/>
      </c>
      <c r="E1911" s="57" t="str">
        <f>IF(AND(ISBLANK(A1911)),"",VLOOKUP($A1911,Student_Registration!$B$5:$H$2000,4,0))</f>
        <v/>
      </c>
      <c r="F1911" s="63" t="str">
        <f>IF(AND(ISBLANK(A1911)),"",VLOOKUP($A1911,Student_Registration!$B$5:$H$2000,7,0))</f>
        <v/>
      </c>
      <c r="G1911" s="63" t="str">
        <f>IF(AND(ISBLANK(A1911)),"",VLOOKUP(A1911,Student_Registration!$B$5:$H$2000,7,0)-SUMIF($A$5:A1911,A1911,$H$5:$H$5))</f>
        <v/>
      </c>
      <c r="H1911" s="60"/>
      <c r="I1911" s="60"/>
      <c r="J1911" s="60"/>
      <c r="K1911" s="60"/>
      <c r="L1911" s="62"/>
    </row>
    <row r="1912" spans="1:12" s="41" customFormat="1">
      <c r="A1912" s="66"/>
      <c r="B1912" s="64" t="str">
        <f>(IF(AND(ISBLANK(A1912)),"",VLOOKUP($A1912,Student_Registration!$B$5:$H$2000,2,0)))</f>
        <v/>
      </c>
      <c r="C1912" s="63" t="str">
        <f>IF(AND(ISBLANK(A1912)),"",VLOOKUP($A1912,Student_Registration!$B$5:$H$2000,3,0))</f>
        <v/>
      </c>
      <c r="D1912" s="65" t="str">
        <f>IF(AND(ISBLANK(A1912)),"",VLOOKUP($A1912,Student_Registration!$B$5:$H$2000,6,0))</f>
        <v/>
      </c>
      <c r="E1912" s="57" t="str">
        <f>IF(AND(ISBLANK(A1912)),"",VLOOKUP($A1912,Student_Registration!$B$5:$H$2000,4,0))</f>
        <v/>
      </c>
      <c r="F1912" s="63" t="str">
        <f>IF(AND(ISBLANK(A1912)),"",VLOOKUP($A1912,Student_Registration!$B$5:$H$2000,7,0))</f>
        <v/>
      </c>
      <c r="G1912" s="63" t="str">
        <f>IF(AND(ISBLANK(A1912)),"",VLOOKUP(A1912,Student_Registration!$B$5:$H$2000,7,0)-SUMIF($A$5:A1912,A1912,$H$5:$H$5))</f>
        <v/>
      </c>
      <c r="H1912" s="60"/>
      <c r="I1912" s="60"/>
      <c r="J1912" s="60"/>
      <c r="K1912" s="60"/>
      <c r="L1912" s="62"/>
    </row>
    <row r="1913" spans="1:12" s="41" customFormat="1">
      <c r="A1913" s="66"/>
      <c r="B1913" s="64" t="str">
        <f>(IF(AND(ISBLANK(A1913)),"",VLOOKUP($A1913,Student_Registration!$B$5:$H$2000,2,0)))</f>
        <v/>
      </c>
      <c r="C1913" s="63" t="str">
        <f>IF(AND(ISBLANK(A1913)),"",VLOOKUP($A1913,Student_Registration!$B$5:$H$2000,3,0))</f>
        <v/>
      </c>
      <c r="D1913" s="65" t="str">
        <f>IF(AND(ISBLANK(A1913)),"",VLOOKUP($A1913,Student_Registration!$B$5:$H$2000,6,0))</f>
        <v/>
      </c>
      <c r="E1913" s="57" t="str">
        <f>IF(AND(ISBLANK(A1913)),"",VLOOKUP($A1913,Student_Registration!$B$5:$H$2000,4,0))</f>
        <v/>
      </c>
      <c r="F1913" s="63" t="str">
        <f>IF(AND(ISBLANK(A1913)),"",VLOOKUP($A1913,Student_Registration!$B$5:$H$2000,7,0))</f>
        <v/>
      </c>
      <c r="G1913" s="63" t="str">
        <f>IF(AND(ISBLANK(A1913)),"",VLOOKUP(A1913,Student_Registration!$B$5:$H$2000,7,0)-SUMIF($A$5:A1913,A1913,$H$5:$H$5))</f>
        <v/>
      </c>
      <c r="H1913" s="60"/>
      <c r="I1913" s="60"/>
      <c r="J1913" s="60"/>
      <c r="K1913" s="60"/>
      <c r="L1913" s="62"/>
    </row>
    <row r="1914" spans="1:12" s="41" customFormat="1">
      <c r="A1914" s="66"/>
      <c r="B1914" s="64" t="str">
        <f>(IF(AND(ISBLANK(A1914)),"",VLOOKUP($A1914,Student_Registration!$B$5:$H$2000,2,0)))</f>
        <v/>
      </c>
      <c r="C1914" s="63" t="str">
        <f>IF(AND(ISBLANK(A1914)),"",VLOOKUP($A1914,Student_Registration!$B$5:$H$2000,3,0))</f>
        <v/>
      </c>
      <c r="D1914" s="65" t="str">
        <f>IF(AND(ISBLANK(A1914)),"",VLOOKUP($A1914,Student_Registration!$B$5:$H$2000,6,0))</f>
        <v/>
      </c>
      <c r="E1914" s="57" t="str">
        <f>IF(AND(ISBLANK(A1914)),"",VLOOKUP($A1914,Student_Registration!$B$5:$H$2000,4,0))</f>
        <v/>
      </c>
      <c r="F1914" s="63" t="str">
        <f>IF(AND(ISBLANK(A1914)),"",VLOOKUP($A1914,Student_Registration!$B$5:$H$2000,7,0))</f>
        <v/>
      </c>
      <c r="G1914" s="63" t="str">
        <f>IF(AND(ISBLANK(A1914)),"",VLOOKUP(A1914,Student_Registration!$B$5:$H$2000,7,0)-SUMIF($A$5:A1914,A1914,$H$5:$H$5))</f>
        <v/>
      </c>
      <c r="H1914" s="60"/>
      <c r="I1914" s="60"/>
      <c r="J1914" s="60"/>
      <c r="K1914" s="60"/>
      <c r="L1914" s="62"/>
    </row>
    <row r="1915" spans="1:12" s="41" customFormat="1">
      <c r="A1915" s="66"/>
      <c r="B1915" s="64" t="str">
        <f>(IF(AND(ISBLANK(A1915)),"",VLOOKUP($A1915,Student_Registration!$B$5:$H$2000,2,0)))</f>
        <v/>
      </c>
      <c r="C1915" s="63" t="str">
        <f>IF(AND(ISBLANK(A1915)),"",VLOOKUP($A1915,Student_Registration!$B$5:$H$2000,3,0))</f>
        <v/>
      </c>
      <c r="D1915" s="65" t="str">
        <f>IF(AND(ISBLANK(A1915)),"",VLOOKUP($A1915,Student_Registration!$B$5:$H$2000,6,0))</f>
        <v/>
      </c>
      <c r="E1915" s="57" t="str">
        <f>IF(AND(ISBLANK(A1915)),"",VLOOKUP($A1915,Student_Registration!$B$5:$H$2000,4,0))</f>
        <v/>
      </c>
      <c r="F1915" s="63" t="str">
        <f>IF(AND(ISBLANK(A1915)),"",VLOOKUP($A1915,Student_Registration!$B$5:$H$2000,7,0))</f>
        <v/>
      </c>
      <c r="G1915" s="63" t="str">
        <f>IF(AND(ISBLANK(A1915)),"",VLOOKUP(A1915,Student_Registration!$B$5:$H$2000,7,0)-SUMIF($A$5:A1915,A1915,$H$5:$H$5))</f>
        <v/>
      </c>
      <c r="H1915" s="60"/>
      <c r="I1915" s="60"/>
      <c r="J1915" s="60"/>
      <c r="K1915" s="60"/>
      <c r="L1915" s="62"/>
    </row>
    <row r="1916" spans="1:12" s="41" customFormat="1">
      <c r="A1916" s="66"/>
      <c r="B1916" s="64" t="str">
        <f>(IF(AND(ISBLANK(A1916)),"",VLOOKUP($A1916,Student_Registration!$B$5:$H$2000,2,0)))</f>
        <v/>
      </c>
      <c r="C1916" s="63" t="str">
        <f>IF(AND(ISBLANK(A1916)),"",VLOOKUP($A1916,Student_Registration!$B$5:$H$2000,3,0))</f>
        <v/>
      </c>
      <c r="D1916" s="65" t="str">
        <f>IF(AND(ISBLANK(A1916)),"",VLOOKUP($A1916,Student_Registration!$B$5:$H$2000,6,0))</f>
        <v/>
      </c>
      <c r="E1916" s="57" t="str">
        <f>IF(AND(ISBLANK(A1916)),"",VLOOKUP($A1916,Student_Registration!$B$5:$H$2000,4,0))</f>
        <v/>
      </c>
      <c r="F1916" s="63" t="str">
        <f>IF(AND(ISBLANK(A1916)),"",VLOOKUP($A1916,Student_Registration!$B$5:$H$2000,7,0))</f>
        <v/>
      </c>
      <c r="G1916" s="63" t="str">
        <f>IF(AND(ISBLANK(A1916)),"",VLOOKUP(A1916,Student_Registration!$B$5:$H$2000,7,0)-SUMIF($A$5:A1916,A1916,$H$5:$H$5))</f>
        <v/>
      </c>
      <c r="H1916" s="60"/>
      <c r="I1916" s="60"/>
      <c r="J1916" s="60"/>
      <c r="K1916" s="60"/>
      <c r="L1916" s="62"/>
    </row>
    <row r="1917" spans="1:12" s="41" customFormat="1">
      <c r="A1917" s="66"/>
      <c r="B1917" s="64" t="str">
        <f>(IF(AND(ISBLANK(A1917)),"",VLOOKUP($A1917,Student_Registration!$B$5:$H$2000,2,0)))</f>
        <v/>
      </c>
      <c r="C1917" s="63" t="str">
        <f>IF(AND(ISBLANK(A1917)),"",VLOOKUP($A1917,Student_Registration!$B$5:$H$2000,3,0))</f>
        <v/>
      </c>
      <c r="D1917" s="65" t="str">
        <f>IF(AND(ISBLANK(A1917)),"",VLOOKUP($A1917,Student_Registration!$B$5:$H$2000,6,0))</f>
        <v/>
      </c>
      <c r="E1917" s="57" t="str">
        <f>IF(AND(ISBLANK(A1917)),"",VLOOKUP($A1917,Student_Registration!$B$5:$H$2000,4,0))</f>
        <v/>
      </c>
      <c r="F1917" s="63" t="str">
        <f>IF(AND(ISBLANK(A1917)),"",VLOOKUP($A1917,Student_Registration!$B$5:$H$2000,7,0))</f>
        <v/>
      </c>
      <c r="G1917" s="63" t="str">
        <f>IF(AND(ISBLANK(A1917)),"",VLOOKUP(A1917,Student_Registration!$B$5:$H$2000,7,0)-SUMIF($A$5:A1917,A1917,$H$5:$H$5))</f>
        <v/>
      </c>
      <c r="H1917" s="60"/>
      <c r="I1917" s="60"/>
      <c r="J1917" s="60"/>
      <c r="K1917" s="60"/>
      <c r="L1917" s="62"/>
    </row>
    <row r="1918" spans="1:12" s="41" customFormat="1">
      <c r="A1918" s="66"/>
      <c r="B1918" s="64" t="str">
        <f>(IF(AND(ISBLANK(A1918)),"",VLOOKUP($A1918,Student_Registration!$B$5:$H$2000,2,0)))</f>
        <v/>
      </c>
      <c r="C1918" s="63" t="str">
        <f>IF(AND(ISBLANK(A1918)),"",VLOOKUP($A1918,Student_Registration!$B$5:$H$2000,3,0))</f>
        <v/>
      </c>
      <c r="D1918" s="65" t="str">
        <f>IF(AND(ISBLANK(A1918)),"",VLOOKUP($A1918,Student_Registration!$B$5:$H$2000,6,0))</f>
        <v/>
      </c>
      <c r="E1918" s="57" t="str">
        <f>IF(AND(ISBLANK(A1918)),"",VLOOKUP($A1918,Student_Registration!$B$5:$H$2000,4,0))</f>
        <v/>
      </c>
      <c r="F1918" s="63" t="str">
        <f>IF(AND(ISBLANK(A1918)),"",VLOOKUP($A1918,Student_Registration!$B$5:$H$2000,7,0))</f>
        <v/>
      </c>
      <c r="G1918" s="63" t="str">
        <f>IF(AND(ISBLANK(A1918)),"",VLOOKUP(A1918,Student_Registration!$B$5:$H$2000,7,0)-SUMIF($A$5:A1918,A1918,$H$5:$H$5))</f>
        <v/>
      </c>
      <c r="H1918" s="60"/>
      <c r="I1918" s="60"/>
      <c r="J1918" s="60"/>
      <c r="K1918" s="60"/>
      <c r="L1918" s="62"/>
    </row>
    <row r="1919" spans="1:12" s="41" customFormat="1">
      <c r="A1919" s="66"/>
      <c r="B1919" s="64" t="str">
        <f>(IF(AND(ISBLANK(A1919)),"",VLOOKUP($A1919,Student_Registration!$B$5:$H$2000,2,0)))</f>
        <v/>
      </c>
      <c r="C1919" s="63" t="str">
        <f>IF(AND(ISBLANK(A1919)),"",VLOOKUP($A1919,Student_Registration!$B$5:$H$2000,3,0))</f>
        <v/>
      </c>
      <c r="D1919" s="65" t="str">
        <f>IF(AND(ISBLANK(A1919)),"",VLOOKUP($A1919,Student_Registration!$B$5:$H$2000,6,0))</f>
        <v/>
      </c>
      <c r="E1919" s="57" t="str">
        <f>IF(AND(ISBLANK(A1919)),"",VLOOKUP($A1919,Student_Registration!$B$5:$H$2000,4,0))</f>
        <v/>
      </c>
      <c r="F1919" s="63" t="str">
        <f>IF(AND(ISBLANK(A1919)),"",VLOOKUP($A1919,Student_Registration!$B$5:$H$2000,7,0))</f>
        <v/>
      </c>
      <c r="G1919" s="63" t="str">
        <f>IF(AND(ISBLANK(A1919)),"",VLOOKUP(A1919,Student_Registration!$B$5:$H$2000,7,0)-SUMIF($A$5:A1919,A1919,$H$5:$H$5))</f>
        <v/>
      </c>
      <c r="H1919" s="60"/>
      <c r="I1919" s="60"/>
      <c r="J1919" s="60"/>
      <c r="K1919" s="60"/>
      <c r="L1919" s="62"/>
    </row>
    <row r="1920" spans="1:12" s="41" customFormat="1">
      <c r="A1920" s="66"/>
      <c r="B1920" s="64" t="str">
        <f>(IF(AND(ISBLANK(A1920)),"",VLOOKUP($A1920,Student_Registration!$B$5:$H$2000,2,0)))</f>
        <v/>
      </c>
      <c r="C1920" s="63" t="str">
        <f>IF(AND(ISBLANK(A1920)),"",VLOOKUP($A1920,Student_Registration!$B$5:$H$2000,3,0))</f>
        <v/>
      </c>
      <c r="D1920" s="65" t="str">
        <f>IF(AND(ISBLANK(A1920)),"",VLOOKUP($A1920,Student_Registration!$B$5:$H$2000,6,0))</f>
        <v/>
      </c>
      <c r="E1920" s="57" t="str">
        <f>IF(AND(ISBLANK(A1920)),"",VLOOKUP($A1920,Student_Registration!$B$5:$H$2000,4,0))</f>
        <v/>
      </c>
      <c r="F1920" s="63" t="str">
        <f>IF(AND(ISBLANK(A1920)),"",VLOOKUP($A1920,Student_Registration!$B$5:$H$2000,7,0))</f>
        <v/>
      </c>
      <c r="G1920" s="63" t="str">
        <f>IF(AND(ISBLANK(A1920)),"",VLOOKUP(A1920,Student_Registration!$B$5:$H$2000,7,0)-SUMIF($A$5:A1920,A1920,$H$5:$H$5))</f>
        <v/>
      </c>
      <c r="H1920" s="60"/>
      <c r="I1920" s="60"/>
      <c r="J1920" s="60"/>
      <c r="K1920" s="60"/>
      <c r="L1920" s="62"/>
    </row>
    <row r="1921" spans="1:12" s="41" customFormat="1">
      <c r="A1921" s="66"/>
      <c r="B1921" s="64" t="str">
        <f>(IF(AND(ISBLANK(A1921)),"",VLOOKUP($A1921,Student_Registration!$B$5:$H$2000,2,0)))</f>
        <v/>
      </c>
      <c r="C1921" s="63" t="str">
        <f>IF(AND(ISBLANK(A1921)),"",VLOOKUP($A1921,Student_Registration!$B$5:$H$2000,3,0))</f>
        <v/>
      </c>
      <c r="D1921" s="65" t="str">
        <f>IF(AND(ISBLANK(A1921)),"",VLOOKUP($A1921,Student_Registration!$B$5:$H$2000,6,0))</f>
        <v/>
      </c>
      <c r="E1921" s="57" t="str">
        <f>IF(AND(ISBLANK(A1921)),"",VLOOKUP($A1921,Student_Registration!$B$5:$H$2000,4,0))</f>
        <v/>
      </c>
      <c r="F1921" s="63" t="str">
        <f>IF(AND(ISBLANK(A1921)),"",VLOOKUP($A1921,Student_Registration!$B$5:$H$2000,7,0))</f>
        <v/>
      </c>
      <c r="G1921" s="63" t="str">
        <f>IF(AND(ISBLANK(A1921)),"",VLOOKUP(A1921,Student_Registration!$B$5:$H$2000,7,0)-SUMIF($A$5:A1921,A1921,$H$5:$H$5))</f>
        <v/>
      </c>
      <c r="H1921" s="60"/>
      <c r="I1921" s="60"/>
      <c r="J1921" s="60"/>
      <c r="K1921" s="60"/>
      <c r="L1921" s="62"/>
    </row>
    <row r="1922" spans="1:12" s="41" customFormat="1">
      <c r="A1922" s="66"/>
      <c r="B1922" s="64" t="str">
        <f>(IF(AND(ISBLANK(A1922)),"",VLOOKUP($A1922,Student_Registration!$B$5:$H$2000,2,0)))</f>
        <v/>
      </c>
      <c r="C1922" s="63" t="str">
        <f>IF(AND(ISBLANK(A1922)),"",VLOOKUP($A1922,Student_Registration!$B$5:$H$2000,3,0))</f>
        <v/>
      </c>
      <c r="D1922" s="65" t="str">
        <f>IF(AND(ISBLANK(A1922)),"",VLOOKUP($A1922,Student_Registration!$B$5:$H$2000,6,0))</f>
        <v/>
      </c>
      <c r="E1922" s="57" t="str">
        <f>IF(AND(ISBLANK(A1922)),"",VLOOKUP($A1922,Student_Registration!$B$5:$H$2000,4,0))</f>
        <v/>
      </c>
      <c r="F1922" s="63" t="str">
        <f>IF(AND(ISBLANK(A1922)),"",VLOOKUP($A1922,Student_Registration!$B$5:$H$2000,7,0))</f>
        <v/>
      </c>
      <c r="G1922" s="63" t="str">
        <f>IF(AND(ISBLANK(A1922)),"",VLOOKUP(A1922,Student_Registration!$B$5:$H$2000,7,0)-SUMIF($A$5:A1922,A1922,$H$5:$H$5))</f>
        <v/>
      </c>
      <c r="H1922" s="60"/>
      <c r="I1922" s="60"/>
      <c r="J1922" s="60"/>
      <c r="K1922" s="60"/>
      <c r="L1922" s="62"/>
    </row>
    <row r="1923" spans="1:12" s="41" customFormat="1">
      <c r="A1923" s="66"/>
      <c r="B1923" s="64" t="str">
        <f>(IF(AND(ISBLANK(A1923)),"",VLOOKUP($A1923,Student_Registration!$B$5:$H$2000,2,0)))</f>
        <v/>
      </c>
      <c r="C1923" s="63" t="str">
        <f>IF(AND(ISBLANK(A1923)),"",VLOOKUP($A1923,Student_Registration!$B$5:$H$2000,3,0))</f>
        <v/>
      </c>
      <c r="D1923" s="65" t="str">
        <f>IF(AND(ISBLANK(A1923)),"",VLOOKUP($A1923,Student_Registration!$B$5:$H$2000,6,0))</f>
        <v/>
      </c>
      <c r="E1923" s="57" t="str">
        <f>IF(AND(ISBLANK(A1923)),"",VLOOKUP($A1923,Student_Registration!$B$5:$H$2000,4,0))</f>
        <v/>
      </c>
      <c r="F1923" s="63" t="str">
        <f>IF(AND(ISBLANK(A1923)),"",VLOOKUP($A1923,Student_Registration!$B$5:$H$2000,7,0))</f>
        <v/>
      </c>
      <c r="G1923" s="63" t="str">
        <f>IF(AND(ISBLANK(A1923)),"",VLOOKUP(A1923,Student_Registration!$B$5:$H$2000,7,0)-SUMIF($A$5:A1923,A1923,$H$5:$H$5))</f>
        <v/>
      </c>
      <c r="H1923" s="60"/>
      <c r="I1923" s="60"/>
      <c r="J1923" s="60"/>
      <c r="K1923" s="60"/>
      <c r="L1923" s="62"/>
    </row>
    <row r="1924" spans="1:12" s="41" customFormat="1">
      <c r="A1924" s="66"/>
      <c r="B1924" s="64" t="str">
        <f>(IF(AND(ISBLANK(A1924)),"",VLOOKUP($A1924,Student_Registration!$B$5:$H$2000,2,0)))</f>
        <v/>
      </c>
      <c r="C1924" s="63" t="str">
        <f>IF(AND(ISBLANK(A1924)),"",VLOOKUP($A1924,Student_Registration!$B$5:$H$2000,3,0))</f>
        <v/>
      </c>
      <c r="D1924" s="65" t="str">
        <f>IF(AND(ISBLANK(A1924)),"",VLOOKUP($A1924,Student_Registration!$B$5:$H$2000,6,0))</f>
        <v/>
      </c>
      <c r="E1924" s="57" t="str">
        <f>IF(AND(ISBLANK(A1924)),"",VLOOKUP($A1924,Student_Registration!$B$5:$H$2000,4,0))</f>
        <v/>
      </c>
      <c r="F1924" s="63" t="str">
        <f>IF(AND(ISBLANK(A1924)),"",VLOOKUP($A1924,Student_Registration!$B$5:$H$2000,7,0))</f>
        <v/>
      </c>
      <c r="G1924" s="63" t="str">
        <f>IF(AND(ISBLANK(A1924)),"",VLOOKUP(A1924,Student_Registration!$B$5:$H$2000,7,0)-SUMIF($A$5:A1924,A1924,$H$5:$H$5))</f>
        <v/>
      </c>
      <c r="H1924" s="60"/>
      <c r="I1924" s="60"/>
      <c r="J1924" s="60"/>
      <c r="K1924" s="60"/>
      <c r="L1924" s="62"/>
    </row>
    <row r="1925" spans="1:12" s="41" customFormat="1">
      <c r="A1925" s="66"/>
      <c r="B1925" s="64" t="str">
        <f>(IF(AND(ISBLANK(A1925)),"",VLOOKUP($A1925,Student_Registration!$B$5:$H$2000,2,0)))</f>
        <v/>
      </c>
      <c r="C1925" s="63" t="str">
        <f>IF(AND(ISBLANK(A1925)),"",VLOOKUP($A1925,Student_Registration!$B$5:$H$2000,3,0))</f>
        <v/>
      </c>
      <c r="D1925" s="65" t="str">
        <f>IF(AND(ISBLANK(A1925)),"",VLOOKUP($A1925,Student_Registration!$B$5:$H$2000,6,0))</f>
        <v/>
      </c>
      <c r="E1925" s="57" t="str">
        <f>IF(AND(ISBLANK(A1925)),"",VLOOKUP($A1925,Student_Registration!$B$5:$H$2000,4,0))</f>
        <v/>
      </c>
      <c r="F1925" s="63" t="str">
        <f>IF(AND(ISBLANK(A1925)),"",VLOOKUP($A1925,Student_Registration!$B$5:$H$2000,7,0))</f>
        <v/>
      </c>
      <c r="G1925" s="63" t="str">
        <f>IF(AND(ISBLANK(A1925)),"",VLOOKUP(A1925,Student_Registration!$B$5:$H$2000,7,0)-SUMIF($A$5:A1925,A1925,$H$5:$H$5))</f>
        <v/>
      </c>
      <c r="H1925" s="60"/>
      <c r="I1925" s="60"/>
      <c r="J1925" s="60"/>
      <c r="K1925" s="60"/>
      <c r="L1925" s="62"/>
    </row>
    <row r="1926" spans="1:12" s="41" customFormat="1">
      <c r="A1926" s="66"/>
      <c r="B1926" s="64" t="str">
        <f>(IF(AND(ISBLANK(A1926)),"",VLOOKUP($A1926,Student_Registration!$B$5:$H$2000,2,0)))</f>
        <v/>
      </c>
      <c r="C1926" s="63" t="str">
        <f>IF(AND(ISBLANK(A1926)),"",VLOOKUP($A1926,Student_Registration!$B$5:$H$2000,3,0))</f>
        <v/>
      </c>
      <c r="D1926" s="65" t="str">
        <f>IF(AND(ISBLANK(A1926)),"",VLOOKUP($A1926,Student_Registration!$B$5:$H$2000,6,0))</f>
        <v/>
      </c>
      <c r="E1926" s="57" t="str">
        <f>IF(AND(ISBLANK(A1926)),"",VLOOKUP($A1926,Student_Registration!$B$5:$H$2000,4,0))</f>
        <v/>
      </c>
      <c r="F1926" s="63" t="str">
        <f>IF(AND(ISBLANK(A1926)),"",VLOOKUP($A1926,Student_Registration!$B$5:$H$2000,7,0))</f>
        <v/>
      </c>
      <c r="G1926" s="63" t="str">
        <f>IF(AND(ISBLANK(A1926)),"",VLOOKUP(A1926,Student_Registration!$B$5:$H$2000,7,0)-SUMIF($A$5:A1926,A1926,$H$5:$H$5))</f>
        <v/>
      </c>
      <c r="H1926" s="60"/>
      <c r="I1926" s="60"/>
      <c r="J1926" s="60"/>
      <c r="K1926" s="60"/>
      <c r="L1926" s="62"/>
    </row>
    <row r="1927" spans="1:12" s="41" customFormat="1">
      <c r="A1927" s="66"/>
      <c r="B1927" s="64" t="str">
        <f>(IF(AND(ISBLANK(A1927)),"",VLOOKUP($A1927,Student_Registration!$B$5:$H$2000,2,0)))</f>
        <v/>
      </c>
      <c r="C1927" s="63" t="str">
        <f>IF(AND(ISBLANK(A1927)),"",VLOOKUP($A1927,Student_Registration!$B$5:$H$2000,3,0))</f>
        <v/>
      </c>
      <c r="D1927" s="65" t="str">
        <f>IF(AND(ISBLANK(A1927)),"",VLOOKUP($A1927,Student_Registration!$B$5:$H$2000,6,0))</f>
        <v/>
      </c>
      <c r="E1927" s="57" t="str">
        <f>IF(AND(ISBLANK(A1927)),"",VLOOKUP($A1927,Student_Registration!$B$5:$H$2000,4,0))</f>
        <v/>
      </c>
      <c r="F1927" s="63" t="str">
        <f>IF(AND(ISBLANK(A1927)),"",VLOOKUP($A1927,Student_Registration!$B$5:$H$2000,7,0))</f>
        <v/>
      </c>
      <c r="G1927" s="63" t="str">
        <f>IF(AND(ISBLANK(A1927)),"",VLOOKUP(A1927,Student_Registration!$B$5:$H$2000,7,0)-SUMIF($A$5:A1927,A1927,$H$5:$H$5))</f>
        <v/>
      </c>
      <c r="H1927" s="60"/>
      <c r="I1927" s="60"/>
      <c r="J1927" s="60"/>
      <c r="K1927" s="60"/>
      <c r="L1927" s="62"/>
    </row>
    <row r="1928" spans="1:12" s="41" customFormat="1">
      <c r="A1928" s="66"/>
      <c r="B1928" s="64" t="str">
        <f>(IF(AND(ISBLANK(A1928)),"",VLOOKUP($A1928,Student_Registration!$B$5:$H$2000,2,0)))</f>
        <v/>
      </c>
      <c r="C1928" s="63" t="str">
        <f>IF(AND(ISBLANK(A1928)),"",VLOOKUP($A1928,Student_Registration!$B$5:$H$2000,3,0))</f>
        <v/>
      </c>
      <c r="D1928" s="65" t="str">
        <f>IF(AND(ISBLANK(A1928)),"",VLOOKUP($A1928,Student_Registration!$B$5:$H$2000,6,0))</f>
        <v/>
      </c>
      <c r="E1928" s="57" t="str">
        <f>IF(AND(ISBLANK(A1928)),"",VLOOKUP($A1928,Student_Registration!$B$5:$H$2000,4,0))</f>
        <v/>
      </c>
      <c r="F1928" s="63" t="str">
        <f>IF(AND(ISBLANK(A1928)),"",VLOOKUP($A1928,Student_Registration!$B$5:$H$2000,7,0))</f>
        <v/>
      </c>
      <c r="G1928" s="63" t="str">
        <f>IF(AND(ISBLANK(A1928)),"",VLOOKUP(A1928,Student_Registration!$B$5:$H$2000,7,0)-SUMIF($A$5:A1928,A1928,$H$5:$H$5))</f>
        <v/>
      </c>
      <c r="H1928" s="60"/>
      <c r="I1928" s="60"/>
      <c r="J1928" s="60"/>
      <c r="K1928" s="60"/>
      <c r="L1928" s="62"/>
    </row>
    <row r="1929" spans="1:12" s="41" customFormat="1">
      <c r="A1929" s="66"/>
      <c r="B1929" s="64" t="str">
        <f>(IF(AND(ISBLANK(A1929)),"",VLOOKUP($A1929,Student_Registration!$B$5:$H$2000,2,0)))</f>
        <v/>
      </c>
      <c r="C1929" s="63" t="str">
        <f>IF(AND(ISBLANK(A1929)),"",VLOOKUP($A1929,Student_Registration!$B$5:$H$2000,3,0))</f>
        <v/>
      </c>
      <c r="D1929" s="65" t="str">
        <f>IF(AND(ISBLANK(A1929)),"",VLOOKUP($A1929,Student_Registration!$B$5:$H$2000,6,0))</f>
        <v/>
      </c>
      <c r="E1929" s="57" t="str">
        <f>IF(AND(ISBLANK(A1929)),"",VLOOKUP($A1929,Student_Registration!$B$5:$H$2000,4,0))</f>
        <v/>
      </c>
      <c r="F1929" s="63" t="str">
        <f>IF(AND(ISBLANK(A1929)),"",VLOOKUP($A1929,Student_Registration!$B$5:$H$2000,7,0))</f>
        <v/>
      </c>
      <c r="G1929" s="63" t="str">
        <f>IF(AND(ISBLANK(A1929)),"",VLOOKUP(A1929,Student_Registration!$B$5:$H$2000,7,0)-SUMIF($A$5:A1929,A1929,$H$5:$H$5))</f>
        <v/>
      </c>
      <c r="H1929" s="60"/>
      <c r="I1929" s="60"/>
      <c r="J1929" s="60"/>
      <c r="K1929" s="60"/>
      <c r="L1929" s="62"/>
    </row>
    <row r="1930" spans="1:12" s="41" customFormat="1">
      <c r="A1930" s="66"/>
      <c r="B1930" s="64" t="str">
        <f>(IF(AND(ISBLANK(A1930)),"",VLOOKUP($A1930,Student_Registration!$B$5:$H$2000,2,0)))</f>
        <v/>
      </c>
      <c r="C1930" s="63" t="str">
        <f>IF(AND(ISBLANK(A1930)),"",VLOOKUP($A1930,Student_Registration!$B$5:$H$2000,3,0))</f>
        <v/>
      </c>
      <c r="D1930" s="65" t="str">
        <f>IF(AND(ISBLANK(A1930)),"",VLOOKUP($A1930,Student_Registration!$B$5:$H$2000,6,0))</f>
        <v/>
      </c>
      <c r="E1930" s="57" t="str">
        <f>IF(AND(ISBLANK(A1930)),"",VLOOKUP($A1930,Student_Registration!$B$5:$H$2000,4,0))</f>
        <v/>
      </c>
      <c r="F1930" s="63" t="str">
        <f>IF(AND(ISBLANK(A1930)),"",VLOOKUP($A1930,Student_Registration!$B$5:$H$2000,7,0))</f>
        <v/>
      </c>
      <c r="G1930" s="63" t="str">
        <f>IF(AND(ISBLANK(A1930)),"",VLOOKUP(A1930,Student_Registration!$B$5:$H$2000,7,0)-SUMIF($A$5:A1930,A1930,$H$5:$H$5))</f>
        <v/>
      </c>
      <c r="H1930" s="60"/>
      <c r="I1930" s="60"/>
      <c r="J1930" s="60"/>
      <c r="K1930" s="60"/>
      <c r="L1930" s="62"/>
    </row>
    <row r="1931" spans="1:12" s="41" customFormat="1">
      <c r="A1931" s="66"/>
      <c r="B1931" s="64" t="str">
        <f>(IF(AND(ISBLANK(A1931)),"",VLOOKUP($A1931,Student_Registration!$B$5:$H$2000,2,0)))</f>
        <v/>
      </c>
      <c r="C1931" s="63" t="str">
        <f>IF(AND(ISBLANK(A1931)),"",VLOOKUP($A1931,Student_Registration!$B$5:$H$2000,3,0))</f>
        <v/>
      </c>
      <c r="D1931" s="65" t="str">
        <f>IF(AND(ISBLANK(A1931)),"",VLOOKUP($A1931,Student_Registration!$B$5:$H$2000,6,0))</f>
        <v/>
      </c>
      <c r="E1931" s="57" t="str">
        <f>IF(AND(ISBLANK(A1931)),"",VLOOKUP($A1931,Student_Registration!$B$5:$H$2000,4,0))</f>
        <v/>
      </c>
      <c r="F1931" s="63" t="str">
        <f>IF(AND(ISBLANK(A1931)),"",VLOOKUP($A1931,Student_Registration!$B$5:$H$2000,7,0))</f>
        <v/>
      </c>
      <c r="G1931" s="63" t="str">
        <f>IF(AND(ISBLANK(A1931)),"",VLOOKUP(A1931,Student_Registration!$B$5:$H$2000,7,0)-SUMIF($A$5:A1931,A1931,$H$5:$H$5))</f>
        <v/>
      </c>
      <c r="H1931" s="60"/>
      <c r="I1931" s="60"/>
      <c r="J1931" s="60"/>
      <c r="K1931" s="60"/>
      <c r="L1931" s="62"/>
    </row>
    <row r="1932" spans="1:12" s="41" customFormat="1">
      <c r="A1932" s="66"/>
      <c r="B1932" s="64" t="str">
        <f>(IF(AND(ISBLANK(A1932)),"",VLOOKUP($A1932,Student_Registration!$B$5:$H$2000,2,0)))</f>
        <v/>
      </c>
      <c r="C1932" s="63" t="str">
        <f>IF(AND(ISBLANK(A1932)),"",VLOOKUP($A1932,Student_Registration!$B$5:$H$2000,3,0))</f>
        <v/>
      </c>
      <c r="D1932" s="65" t="str">
        <f>IF(AND(ISBLANK(A1932)),"",VLOOKUP($A1932,Student_Registration!$B$5:$H$2000,6,0))</f>
        <v/>
      </c>
      <c r="E1932" s="57" t="str">
        <f>IF(AND(ISBLANK(A1932)),"",VLOOKUP($A1932,Student_Registration!$B$5:$H$2000,4,0))</f>
        <v/>
      </c>
      <c r="F1932" s="63" t="str">
        <f>IF(AND(ISBLANK(A1932)),"",VLOOKUP($A1932,Student_Registration!$B$5:$H$2000,7,0))</f>
        <v/>
      </c>
      <c r="G1932" s="63" t="str">
        <f>IF(AND(ISBLANK(A1932)),"",VLOOKUP(A1932,Student_Registration!$B$5:$H$2000,7,0)-SUMIF($A$5:A1932,A1932,$H$5:$H$5))</f>
        <v/>
      </c>
      <c r="H1932" s="60"/>
      <c r="I1932" s="60"/>
      <c r="J1932" s="60"/>
      <c r="K1932" s="60"/>
      <c r="L1932" s="62"/>
    </row>
    <row r="1933" spans="1:12" s="41" customFormat="1">
      <c r="A1933" s="66"/>
      <c r="B1933" s="64" t="str">
        <f>(IF(AND(ISBLANK(A1933)),"",VLOOKUP($A1933,Student_Registration!$B$5:$H$2000,2,0)))</f>
        <v/>
      </c>
      <c r="C1933" s="63" t="str">
        <f>IF(AND(ISBLANK(A1933)),"",VLOOKUP($A1933,Student_Registration!$B$5:$H$2000,3,0))</f>
        <v/>
      </c>
      <c r="D1933" s="65" t="str">
        <f>IF(AND(ISBLANK(A1933)),"",VLOOKUP($A1933,Student_Registration!$B$5:$H$2000,6,0))</f>
        <v/>
      </c>
      <c r="E1933" s="57" t="str">
        <f>IF(AND(ISBLANK(A1933)),"",VLOOKUP($A1933,Student_Registration!$B$5:$H$2000,4,0))</f>
        <v/>
      </c>
      <c r="F1933" s="63" t="str">
        <f>IF(AND(ISBLANK(A1933)),"",VLOOKUP($A1933,Student_Registration!$B$5:$H$2000,7,0))</f>
        <v/>
      </c>
      <c r="G1933" s="63" t="str">
        <f>IF(AND(ISBLANK(A1933)),"",VLOOKUP(A1933,Student_Registration!$B$5:$H$2000,7,0)-SUMIF($A$5:A1933,A1933,$H$5:$H$5))</f>
        <v/>
      </c>
      <c r="H1933" s="60"/>
      <c r="I1933" s="60"/>
      <c r="J1933" s="60"/>
      <c r="K1933" s="60"/>
      <c r="L1933" s="62"/>
    </row>
    <row r="1934" spans="1:12" s="41" customFormat="1">
      <c r="A1934" s="66"/>
      <c r="B1934" s="64" t="str">
        <f>(IF(AND(ISBLANK(A1934)),"",VLOOKUP($A1934,Student_Registration!$B$5:$H$2000,2,0)))</f>
        <v/>
      </c>
      <c r="C1934" s="63" t="str">
        <f>IF(AND(ISBLANK(A1934)),"",VLOOKUP($A1934,Student_Registration!$B$5:$H$2000,3,0))</f>
        <v/>
      </c>
      <c r="D1934" s="65" t="str">
        <f>IF(AND(ISBLANK(A1934)),"",VLOOKUP($A1934,Student_Registration!$B$5:$H$2000,6,0))</f>
        <v/>
      </c>
      <c r="E1934" s="57" t="str">
        <f>IF(AND(ISBLANK(A1934)),"",VLOOKUP($A1934,Student_Registration!$B$5:$H$2000,4,0))</f>
        <v/>
      </c>
      <c r="F1934" s="63" t="str">
        <f>IF(AND(ISBLANK(A1934)),"",VLOOKUP($A1934,Student_Registration!$B$5:$H$2000,7,0))</f>
        <v/>
      </c>
      <c r="G1934" s="63" t="str">
        <f>IF(AND(ISBLANK(A1934)),"",VLOOKUP(A1934,Student_Registration!$B$5:$H$2000,7,0)-SUMIF($A$5:A1934,A1934,$H$5:$H$5))</f>
        <v/>
      </c>
      <c r="H1934" s="60"/>
      <c r="I1934" s="60"/>
      <c r="J1934" s="60"/>
      <c r="K1934" s="60"/>
      <c r="L1934" s="62"/>
    </row>
    <row r="1935" spans="1:12" s="41" customFormat="1">
      <c r="A1935" s="66"/>
      <c r="B1935" s="64" t="str">
        <f>(IF(AND(ISBLANK(A1935)),"",VLOOKUP($A1935,Student_Registration!$B$5:$H$2000,2,0)))</f>
        <v/>
      </c>
      <c r="C1935" s="63" t="str">
        <f>IF(AND(ISBLANK(A1935)),"",VLOOKUP($A1935,Student_Registration!$B$5:$H$2000,3,0))</f>
        <v/>
      </c>
      <c r="D1935" s="65" t="str">
        <f>IF(AND(ISBLANK(A1935)),"",VLOOKUP($A1935,Student_Registration!$B$5:$H$2000,6,0))</f>
        <v/>
      </c>
      <c r="E1935" s="57" t="str">
        <f>IF(AND(ISBLANK(A1935)),"",VLOOKUP($A1935,Student_Registration!$B$5:$H$2000,4,0))</f>
        <v/>
      </c>
      <c r="F1935" s="63" t="str">
        <f>IF(AND(ISBLANK(A1935)),"",VLOOKUP($A1935,Student_Registration!$B$5:$H$2000,7,0))</f>
        <v/>
      </c>
      <c r="G1935" s="63" t="str">
        <f>IF(AND(ISBLANK(A1935)),"",VLOOKUP(A1935,Student_Registration!$B$5:$H$2000,7,0)-SUMIF($A$5:A1935,A1935,$H$5:$H$5))</f>
        <v/>
      </c>
      <c r="H1935" s="60"/>
      <c r="I1935" s="60"/>
      <c r="J1935" s="60"/>
      <c r="K1935" s="60"/>
      <c r="L1935" s="62"/>
    </row>
    <row r="1936" spans="1:12" s="41" customFormat="1">
      <c r="A1936" s="66"/>
      <c r="B1936" s="64" t="str">
        <f>(IF(AND(ISBLANK(A1936)),"",VLOOKUP($A1936,Student_Registration!$B$5:$H$2000,2,0)))</f>
        <v/>
      </c>
      <c r="C1936" s="63" t="str">
        <f>IF(AND(ISBLANK(A1936)),"",VLOOKUP($A1936,Student_Registration!$B$5:$H$2000,3,0))</f>
        <v/>
      </c>
      <c r="D1936" s="65" t="str">
        <f>IF(AND(ISBLANK(A1936)),"",VLOOKUP($A1936,Student_Registration!$B$5:$H$2000,6,0))</f>
        <v/>
      </c>
      <c r="E1936" s="57" t="str">
        <f>IF(AND(ISBLANK(A1936)),"",VLOOKUP($A1936,Student_Registration!$B$5:$H$2000,4,0))</f>
        <v/>
      </c>
      <c r="F1936" s="63" t="str">
        <f>IF(AND(ISBLANK(A1936)),"",VLOOKUP($A1936,Student_Registration!$B$5:$H$2000,7,0))</f>
        <v/>
      </c>
      <c r="G1936" s="63" t="str">
        <f>IF(AND(ISBLANK(A1936)),"",VLOOKUP(A1936,Student_Registration!$B$5:$H$2000,7,0)-SUMIF($A$5:A1936,A1936,$H$5:$H$5))</f>
        <v/>
      </c>
      <c r="H1936" s="60"/>
      <c r="I1936" s="60"/>
      <c r="J1936" s="60"/>
      <c r="K1936" s="60"/>
      <c r="L1936" s="62"/>
    </row>
    <row r="1937" spans="1:12" s="41" customFormat="1">
      <c r="A1937" s="66"/>
      <c r="B1937" s="64" t="str">
        <f>(IF(AND(ISBLANK(A1937)),"",VLOOKUP($A1937,Student_Registration!$B$5:$H$2000,2,0)))</f>
        <v/>
      </c>
      <c r="C1937" s="63" t="str">
        <f>IF(AND(ISBLANK(A1937)),"",VLOOKUP($A1937,Student_Registration!$B$5:$H$2000,3,0))</f>
        <v/>
      </c>
      <c r="D1937" s="65" t="str">
        <f>IF(AND(ISBLANK(A1937)),"",VLOOKUP($A1937,Student_Registration!$B$5:$H$2000,6,0))</f>
        <v/>
      </c>
      <c r="E1937" s="57" t="str">
        <f>IF(AND(ISBLANK(A1937)),"",VLOOKUP($A1937,Student_Registration!$B$5:$H$2000,4,0))</f>
        <v/>
      </c>
      <c r="F1937" s="63" t="str">
        <f>IF(AND(ISBLANK(A1937)),"",VLOOKUP($A1937,Student_Registration!$B$5:$H$2000,7,0))</f>
        <v/>
      </c>
      <c r="G1937" s="63" t="str">
        <f>IF(AND(ISBLANK(A1937)),"",VLOOKUP(A1937,Student_Registration!$B$5:$H$2000,7,0)-SUMIF($A$5:A1937,A1937,$H$5:$H$5))</f>
        <v/>
      </c>
      <c r="H1937" s="60"/>
      <c r="I1937" s="60"/>
      <c r="J1937" s="60"/>
      <c r="K1937" s="60"/>
      <c r="L1937" s="62"/>
    </row>
    <row r="1938" spans="1:12" s="41" customFormat="1">
      <c r="A1938" s="66"/>
      <c r="B1938" s="64" t="str">
        <f>(IF(AND(ISBLANK(A1938)),"",VLOOKUP($A1938,Student_Registration!$B$5:$H$2000,2,0)))</f>
        <v/>
      </c>
      <c r="C1938" s="63" t="str">
        <f>IF(AND(ISBLANK(A1938)),"",VLOOKUP($A1938,Student_Registration!$B$5:$H$2000,3,0))</f>
        <v/>
      </c>
      <c r="D1938" s="65" t="str">
        <f>IF(AND(ISBLANK(A1938)),"",VLOOKUP($A1938,Student_Registration!$B$5:$H$2000,6,0))</f>
        <v/>
      </c>
      <c r="E1938" s="57" t="str">
        <f>IF(AND(ISBLANK(A1938)),"",VLOOKUP($A1938,Student_Registration!$B$5:$H$2000,4,0))</f>
        <v/>
      </c>
      <c r="F1938" s="63" t="str">
        <f>IF(AND(ISBLANK(A1938)),"",VLOOKUP($A1938,Student_Registration!$B$5:$H$2000,7,0))</f>
        <v/>
      </c>
      <c r="G1938" s="63" t="str">
        <f>IF(AND(ISBLANK(A1938)),"",VLOOKUP(A1938,Student_Registration!$B$5:$H$2000,7,0)-SUMIF($A$5:A1938,A1938,$H$5:$H$5))</f>
        <v/>
      </c>
      <c r="H1938" s="60"/>
      <c r="I1938" s="60"/>
      <c r="J1938" s="60"/>
      <c r="K1938" s="60"/>
      <c r="L1938" s="62"/>
    </row>
    <row r="1939" spans="1:12" s="41" customFormat="1">
      <c r="A1939" s="66"/>
      <c r="B1939" s="64" t="str">
        <f>(IF(AND(ISBLANK(A1939)),"",VLOOKUP($A1939,Student_Registration!$B$5:$H$2000,2,0)))</f>
        <v/>
      </c>
      <c r="C1939" s="63" t="str">
        <f>IF(AND(ISBLANK(A1939)),"",VLOOKUP($A1939,Student_Registration!$B$5:$H$2000,3,0))</f>
        <v/>
      </c>
      <c r="D1939" s="65" t="str">
        <f>IF(AND(ISBLANK(A1939)),"",VLOOKUP($A1939,Student_Registration!$B$5:$H$2000,6,0))</f>
        <v/>
      </c>
      <c r="E1939" s="57" t="str">
        <f>IF(AND(ISBLANK(A1939)),"",VLOOKUP($A1939,Student_Registration!$B$5:$H$2000,4,0))</f>
        <v/>
      </c>
      <c r="F1939" s="63" t="str">
        <f>IF(AND(ISBLANK(A1939)),"",VLOOKUP($A1939,Student_Registration!$B$5:$H$2000,7,0))</f>
        <v/>
      </c>
      <c r="G1939" s="63" t="str">
        <f>IF(AND(ISBLANK(A1939)),"",VLOOKUP(A1939,Student_Registration!$B$5:$H$2000,7,0)-SUMIF($A$5:A1939,A1939,$H$5:$H$5))</f>
        <v/>
      </c>
      <c r="H1939" s="60"/>
      <c r="I1939" s="60"/>
      <c r="J1939" s="60"/>
      <c r="K1939" s="60"/>
      <c r="L1939" s="62"/>
    </row>
    <row r="1940" spans="1:12" s="41" customFormat="1">
      <c r="A1940" s="66"/>
      <c r="B1940" s="64" t="str">
        <f>(IF(AND(ISBLANK(A1940)),"",VLOOKUP($A1940,Student_Registration!$B$5:$H$2000,2,0)))</f>
        <v/>
      </c>
      <c r="C1940" s="63" t="str">
        <f>IF(AND(ISBLANK(A1940)),"",VLOOKUP($A1940,Student_Registration!$B$5:$H$2000,3,0))</f>
        <v/>
      </c>
      <c r="D1940" s="65" t="str">
        <f>IF(AND(ISBLANK(A1940)),"",VLOOKUP($A1940,Student_Registration!$B$5:$H$2000,6,0))</f>
        <v/>
      </c>
      <c r="E1940" s="57" t="str">
        <f>IF(AND(ISBLANK(A1940)),"",VLOOKUP($A1940,Student_Registration!$B$5:$H$2000,4,0))</f>
        <v/>
      </c>
      <c r="F1940" s="63" t="str">
        <f>IF(AND(ISBLANK(A1940)),"",VLOOKUP($A1940,Student_Registration!$B$5:$H$2000,7,0))</f>
        <v/>
      </c>
      <c r="G1940" s="63" t="str">
        <f>IF(AND(ISBLANK(A1940)),"",VLOOKUP(A1940,Student_Registration!$B$5:$H$2000,7,0)-SUMIF($A$5:A1940,A1940,$H$5:$H$5))</f>
        <v/>
      </c>
      <c r="H1940" s="60"/>
      <c r="I1940" s="60"/>
      <c r="J1940" s="60"/>
      <c r="K1940" s="60"/>
      <c r="L1940" s="62"/>
    </row>
    <row r="1941" spans="1:12" s="41" customFormat="1">
      <c r="A1941" s="66"/>
      <c r="B1941" s="64" t="str">
        <f>(IF(AND(ISBLANK(A1941)),"",VLOOKUP($A1941,Student_Registration!$B$5:$H$2000,2,0)))</f>
        <v/>
      </c>
      <c r="C1941" s="63" t="str">
        <f>IF(AND(ISBLANK(A1941)),"",VLOOKUP($A1941,Student_Registration!$B$5:$H$2000,3,0))</f>
        <v/>
      </c>
      <c r="D1941" s="65" t="str">
        <f>IF(AND(ISBLANK(A1941)),"",VLOOKUP($A1941,Student_Registration!$B$5:$H$2000,6,0))</f>
        <v/>
      </c>
      <c r="E1941" s="57" t="str">
        <f>IF(AND(ISBLANK(A1941)),"",VLOOKUP($A1941,Student_Registration!$B$5:$H$2000,4,0))</f>
        <v/>
      </c>
      <c r="F1941" s="63" t="str">
        <f>IF(AND(ISBLANK(A1941)),"",VLOOKUP($A1941,Student_Registration!$B$5:$H$2000,7,0))</f>
        <v/>
      </c>
      <c r="G1941" s="63" t="str">
        <f>IF(AND(ISBLANK(A1941)),"",VLOOKUP(A1941,Student_Registration!$B$5:$H$2000,7,0)-SUMIF($A$5:A1941,A1941,$H$5:$H$5))</f>
        <v/>
      </c>
      <c r="H1941" s="60"/>
      <c r="I1941" s="60"/>
      <c r="J1941" s="60"/>
      <c r="K1941" s="60"/>
      <c r="L1941" s="62"/>
    </row>
    <row r="1942" spans="1:12" s="41" customFormat="1">
      <c r="A1942" s="66"/>
      <c r="B1942" s="64" t="str">
        <f>(IF(AND(ISBLANK(A1942)),"",VLOOKUP($A1942,Student_Registration!$B$5:$H$2000,2,0)))</f>
        <v/>
      </c>
      <c r="C1942" s="63" t="str">
        <f>IF(AND(ISBLANK(A1942)),"",VLOOKUP($A1942,Student_Registration!$B$5:$H$2000,3,0))</f>
        <v/>
      </c>
      <c r="D1942" s="65" t="str">
        <f>IF(AND(ISBLANK(A1942)),"",VLOOKUP($A1942,Student_Registration!$B$5:$H$2000,6,0))</f>
        <v/>
      </c>
      <c r="E1942" s="57" t="str">
        <f>IF(AND(ISBLANK(A1942)),"",VLOOKUP($A1942,Student_Registration!$B$5:$H$2000,4,0))</f>
        <v/>
      </c>
      <c r="F1942" s="63" t="str">
        <f>IF(AND(ISBLANK(A1942)),"",VLOOKUP($A1942,Student_Registration!$B$5:$H$2000,7,0))</f>
        <v/>
      </c>
      <c r="G1942" s="63" t="str">
        <f>IF(AND(ISBLANK(A1942)),"",VLOOKUP(A1942,Student_Registration!$B$5:$H$2000,7,0)-SUMIF($A$5:A1942,A1942,$H$5:$H$5))</f>
        <v/>
      </c>
      <c r="H1942" s="60"/>
      <c r="I1942" s="60"/>
      <c r="J1942" s="60"/>
      <c r="K1942" s="60"/>
      <c r="L1942" s="62"/>
    </row>
    <row r="1943" spans="1:12" s="41" customFormat="1">
      <c r="A1943" s="66"/>
      <c r="B1943" s="64" t="str">
        <f>(IF(AND(ISBLANK(A1943)),"",VLOOKUP($A1943,Student_Registration!$B$5:$H$2000,2,0)))</f>
        <v/>
      </c>
      <c r="C1943" s="63" t="str">
        <f>IF(AND(ISBLANK(A1943)),"",VLOOKUP($A1943,Student_Registration!$B$5:$H$2000,3,0))</f>
        <v/>
      </c>
      <c r="D1943" s="65" t="str">
        <f>IF(AND(ISBLANK(A1943)),"",VLOOKUP($A1943,Student_Registration!$B$5:$H$2000,6,0))</f>
        <v/>
      </c>
      <c r="E1943" s="57" t="str">
        <f>IF(AND(ISBLANK(A1943)),"",VLOOKUP($A1943,Student_Registration!$B$5:$H$2000,4,0))</f>
        <v/>
      </c>
      <c r="F1943" s="63" t="str">
        <f>IF(AND(ISBLANK(A1943)),"",VLOOKUP($A1943,Student_Registration!$B$5:$H$2000,7,0))</f>
        <v/>
      </c>
      <c r="G1943" s="63" t="str">
        <f>IF(AND(ISBLANK(A1943)),"",VLOOKUP(A1943,Student_Registration!$B$5:$H$2000,7,0)-SUMIF($A$5:A1943,A1943,$H$5:$H$5))</f>
        <v/>
      </c>
      <c r="H1943" s="60"/>
      <c r="I1943" s="60"/>
      <c r="J1943" s="60"/>
      <c r="K1943" s="60"/>
      <c r="L1943" s="62"/>
    </row>
    <row r="1944" spans="1:12" s="41" customFormat="1">
      <c r="A1944" s="66"/>
      <c r="B1944" s="64" t="str">
        <f>(IF(AND(ISBLANK(A1944)),"",VLOOKUP($A1944,Student_Registration!$B$5:$H$2000,2,0)))</f>
        <v/>
      </c>
      <c r="C1944" s="63" t="str">
        <f>IF(AND(ISBLANK(A1944)),"",VLOOKUP($A1944,Student_Registration!$B$5:$H$2000,3,0))</f>
        <v/>
      </c>
      <c r="D1944" s="65" t="str">
        <f>IF(AND(ISBLANK(A1944)),"",VLOOKUP($A1944,Student_Registration!$B$5:$H$2000,6,0))</f>
        <v/>
      </c>
      <c r="E1944" s="57" t="str">
        <f>IF(AND(ISBLANK(A1944)),"",VLOOKUP($A1944,Student_Registration!$B$5:$H$2000,4,0))</f>
        <v/>
      </c>
      <c r="F1944" s="63" t="str">
        <f>IF(AND(ISBLANK(A1944)),"",VLOOKUP($A1944,Student_Registration!$B$5:$H$2000,7,0))</f>
        <v/>
      </c>
      <c r="G1944" s="63" t="str">
        <f>IF(AND(ISBLANK(A1944)),"",VLOOKUP(A1944,Student_Registration!$B$5:$H$2000,7,0)-SUMIF($A$5:A1944,A1944,$H$5:$H$5))</f>
        <v/>
      </c>
      <c r="H1944" s="60"/>
      <c r="I1944" s="60"/>
      <c r="J1944" s="60"/>
      <c r="K1944" s="60"/>
      <c r="L1944" s="62"/>
    </row>
    <row r="1945" spans="1:12" s="41" customFormat="1">
      <c r="A1945" s="66"/>
      <c r="B1945" s="64" t="str">
        <f>(IF(AND(ISBLANK(A1945)),"",VLOOKUP($A1945,Student_Registration!$B$5:$H$2000,2,0)))</f>
        <v/>
      </c>
      <c r="C1945" s="63" t="str">
        <f>IF(AND(ISBLANK(A1945)),"",VLOOKUP($A1945,Student_Registration!$B$5:$H$2000,3,0))</f>
        <v/>
      </c>
      <c r="D1945" s="65" t="str">
        <f>IF(AND(ISBLANK(A1945)),"",VLOOKUP($A1945,Student_Registration!$B$5:$H$2000,6,0))</f>
        <v/>
      </c>
      <c r="E1945" s="57" t="str">
        <f>IF(AND(ISBLANK(A1945)),"",VLOOKUP($A1945,Student_Registration!$B$5:$H$2000,4,0))</f>
        <v/>
      </c>
      <c r="F1945" s="63" t="str">
        <f>IF(AND(ISBLANK(A1945)),"",VLOOKUP($A1945,Student_Registration!$B$5:$H$2000,7,0))</f>
        <v/>
      </c>
      <c r="G1945" s="63" t="str">
        <f>IF(AND(ISBLANK(A1945)),"",VLOOKUP(A1945,Student_Registration!$B$5:$H$2000,7,0)-SUMIF($A$5:A1945,A1945,$H$5:$H$5))</f>
        <v/>
      </c>
      <c r="H1945" s="60"/>
      <c r="I1945" s="60"/>
      <c r="J1945" s="60"/>
      <c r="K1945" s="60"/>
      <c r="L1945" s="62"/>
    </row>
    <row r="1946" spans="1:12" s="41" customFormat="1">
      <c r="A1946" s="66"/>
      <c r="B1946" s="64" t="str">
        <f>(IF(AND(ISBLANK(A1946)),"",VLOOKUP($A1946,Student_Registration!$B$5:$H$2000,2,0)))</f>
        <v/>
      </c>
      <c r="C1946" s="63" t="str">
        <f>IF(AND(ISBLANK(A1946)),"",VLOOKUP($A1946,Student_Registration!$B$5:$H$2000,3,0))</f>
        <v/>
      </c>
      <c r="D1946" s="65" t="str">
        <f>IF(AND(ISBLANK(A1946)),"",VLOOKUP($A1946,Student_Registration!$B$5:$H$2000,6,0))</f>
        <v/>
      </c>
      <c r="E1946" s="57" t="str">
        <f>IF(AND(ISBLANK(A1946)),"",VLOOKUP($A1946,Student_Registration!$B$5:$H$2000,4,0))</f>
        <v/>
      </c>
      <c r="F1946" s="63" t="str">
        <f>IF(AND(ISBLANK(A1946)),"",VLOOKUP($A1946,Student_Registration!$B$5:$H$2000,7,0))</f>
        <v/>
      </c>
      <c r="G1946" s="63" t="str">
        <f>IF(AND(ISBLANK(A1946)),"",VLOOKUP(A1946,Student_Registration!$B$5:$H$2000,7,0)-SUMIF($A$5:A1946,A1946,$H$5:$H$5))</f>
        <v/>
      </c>
      <c r="H1946" s="60"/>
      <c r="I1946" s="60"/>
      <c r="J1946" s="60"/>
      <c r="K1946" s="60"/>
      <c r="L1946" s="62"/>
    </row>
    <row r="1947" spans="1:12" s="41" customFormat="1">
      <c r="A1947" s="66"/>
      <c r="B1947" s="64" t="str">
        <f>(IF(AND(ISBLANK(A1947)),"",VLOOKUP($A1947,Student_Registration!$B$5:$H$2000,2,0)))</f>
        <v/>
      </c>
      <c r="C1947" s="63" t="str">
        <f>IF(AND(ISBLANK(A1947)),"",VLOOKUP($A1947,Student_Registration!$B$5:$H$2000,3,0))</f>
        <v/>
      </c>
      <c r="D1947" s="65" t="str">
        <f>IF(AND(ISBLANK(A1947)),"",VLOOKUP($A1947,Student_Registration!$B$5:$H$2000,6,0))</f>
        <v/>
      </c>
      <c r="E1947" s="57" t="str">
        <f>IF(AND(ISBLANK(A1947)),"",VLOOKUP($A1947,Student_Registration!$B$5:$H$2000,4,0))</f>
        <v/>
      </c>
      <c r="F1947" s="63" t="str">
        <f>IF(AND(ISBLANK(A1947)),"",VLOOKUP($A1947,Student_Registration!$B$5:$H$2000,7,0))</f>
        <v/>
      </c>
      <c r="G1947" s="63" t="str">
        <f>IF(AND(ISBLANK(A1947)),"",VLOOKUP(A1947,Student_Registration!$B$5:$H$2000,7,0)-SUMIF($A$5:A1947,A1947,$H$5:$H$5))</f>
        <v/>
      </c>
      <c r="H1947" s="60"/>
      <c r="I1947" s="60"/>
      <c r="J1947" s="60"/>
      <c r="K1947" s="60"/>
      <c r="L1947" s="62"/>
    </row>
    <row r="1948" spans="1:12" s="41" customFormat="1">
      <c r="A1948" s="66"/>
      <c r="B1948" s="64" t="str">
        <f>(IF(AND(ISBLANK(A1948)),"",VLOOKUP($A1948,Student_Registration!$B$5:$H$2000,2,0)))</f>
        <v/>
      </c>
      <c r="C1948" s="63" t="str">
        <f>IF(AND(ISBLANK(A1948)),"",VLOOKUP($A1948,Student_Registration!$B$5:$H$2000,3,0))</f>
        <v/>
      </c>
      <c r="D1948" s="65" t="str">
        <f>IF(AND(ISBLANK(A1948)),"",VLOOKUP($A1948,Student_Registration!$B$5:$H$2000,6,0))</f>
        <v/>
      </c>
      <c r="E1948" s="57" t="str">
        <f>IF(AND(ISBLANK(A1948)),"",VLOOKUP($A1948,Student_Registration!$B$5:$H$2000,4,0))</f>
        <v/>
      </c>
      <c r="F1948" s="63" t="str">
        <f>IF(AND(ISBLANK(A1948)),"",VLOOKUP($A1948,Student_Registration!$B$5:$H$2000,7,0))</f>
        <v/>
      </c>
      <c r="G1948" s="63" t="str">
        <f>IF(AND(ISBLANK(A1948)),"",VLOOKUP(A1948,Student_Registration!$B$5:$H$2000,7,0)-SUMIF($A$5:A1948,A1948,$H$5:$H$5))</f>
        <v/>
      </c>
      <c r="H1948" s="60"/>
      <c r="I1948" s="60"/>
      <c r="J1948" s="60"/>
      <c r="K1948" s="60"/>
      <c r="L1948" s="62"/>
    </row>
    <row r="1949" spans="1:12" s="41" customFormat="1">
      <c r="A1949" s="66"/>
      <c r="B1949" s="64" t="str">
        <f>(IF(AND(ISBLANK(A1949)),"",VLOOKUP($A1949,Student_Registration!$B$5:$H$2000,2,0)))</f>
        <v/>
      </c>
      <c r="C1949" s="63" t="str">
        <f>IF(AND(ISBLANK(A1949)),"",VLOOKUP($A1949,Student_Registration!$B$5:$H$2000,3,0))</f>
        <v/>
      </c>
      <c r="D1949" s="65" t="str">
        <f>IF(AND(ISBLANK(A1949)),"",VLOOKUP($A1949,Student_Registration!$B$5:$H$2000,6,0))</f>
        <v/>
      </c>
      <c r="E1949" s="57" t="str">
        <f>IF(AND(ISBLANK(A1949)),"",VLOOKUP($A1949,Student_Registration!$B$5:$H$2000,4,0))</f>
        <v/>
      </c>
      <c r="F1949" s="63" t="str">
        <f>IF(AND(ISBLANK(A1949)),"",VLOOKUP($A1949,Student_Registration!$B$5:$H$2000,7,0))</f>
        <v/>
      </c>
      <c r="G1949" s="63" t="str">
        <f>IF(AND(ISBLANK(A1949)),"",VLOOKUP(A1949,Student_Registration!$B$5:$H$2000,7,0)-SUMIF($A$5:A1949,A1949,$H$5:$H$5))</f>
        <v/>
      </c>
      <c r="H1949" s="60"/>
      <c r="I1949" s="60"/>
      <c r="J1949" s="60"/>
      <c r="K1949" s="60"/>
      <c r="L1949" s="62"/>
    </row>
    <row r="1950" spans="1:12" s="41" customFormat="1">
      <c r="A1950" s="66"/>
      <c r="B1950" s="64" t="str">
        <f>(IF(AND(ISBLANK(A1950)),"",VLOOKUP($A1950,Student_Registration!$B$5:$H$2000,2,0)))</f>
        <v/>
      </c>
      <c r="C1950" s="63" t="str">
        <f>IF(AND(ISBLANK(A1950)),"",VLOOKUP($A1950,Student_Registration!$B$5:$H$2000,3,0))</f>
        <v/>
      </c>
      <c r="D1950" s="65" t="str">
        <f>IF(AND(ISBLANK(A1950)),"",VLOOKUP($A1950,Student_Registration!$B$5:$H$2000,6,0))</f>
        <v/>
      </c>
      <c r="E1950" s="57" t="str">
        <f>IF(AND(ISBLANK(A1950)),"",VLOOKUP($A1950,Student_Registration!$B$5:$H$2000,4,0))</f>
        <v/>
      </c>
      <c r="F1950" s="63" t="str">
        <f>IF(AND(ISBLANK(A1950)),"",VLOOKUP($A1950,Student_Registration!$B$5:$H$2000,7,0))</f>
        <v/>
      </c>
      <c r="G1950" s="63" t="str">
        <f>IF(AND(ISBLANK(A1950)),"",VLOOKUP(A1950,Student_Registration!$B$5:$H$2000,7,0)-SUMIF($A$5:A1950,A1950,$H$5:$H$5))</f>
        <v/>
      </c>
      <c r="H1950" s="60"/>
      <c r="I1950" s="60"/>
      <c r="J1950" s="60"/>
      <c r="K1950" s="60"/>
      <c r="L1950" s="62"/>
    </row>
    <row r="1951" spans="1:12" s="41" customFormat="1">
      <c r="A1951" s="66"/>
      <c r="B1951" s="64" t="str">
        <f>(IF(AND(ISBLANK(A1951)),"",VLOOKUP($A1951,Student_Registration!$B$5:$H$2000,2,0)))</f>
        <v/>
      </c>
      <c r="C1951" s="63" t="str">
        <f>IF(AND(ISBLANK(A1951)),"",VLOOKUP($A1951,Student_Registration!$B$5:$H$2000,3,0))</f>
        <v/>
      </c>
      <c r="D1951" s="65" t="str">
        <f>IF(AND(ISBLANK(A1951)),"",VLOOKUP($A1951,Student_Registration!$B$5:$H$2000,6,0))</f>
        <v/>
      </c>
      <c r="E1951" s="57" t="str">
        <f>IF(AND(ISBLANK(A1951)),"",VLOOKUP($A1951,Student_Registration!$B$5:$H$2000,4,0))</f>
        <v/>
      </c>
      <c r="F1951" s="63" t="str">
        <f>IF(AND(ISBLANK(A1951)),"",VLOOKUP($A1951,Student_Registration!$B$5:$H$2000,7,0))</f>
        <v/>
      </c>
      <c r="G1951" s="63" t="str">
        <f>IF(AND(ISBLANK(A1951)),"",VLOOKUP(A1951,Student_Registration!$B$5:$H$2000,7,0)-SUMIF($A$5:A1951,A1951,$H$5:$H$5))</f>
        <v/>
      </c>
      <c r="H1951" s="60"/>
      <c r="I1951" s="60"/>
      <c r="J1951" s="60"/>
      <c r="K1951" s="60"/>
      <c r="L1951" s="62"/>
    </row>
    <row r="1952" spans="1:12" s="41" customFormat="1">
      <c r="A1952" s="66"/>
      <c r="B1952" s="64" t="str">
        <f>(IF(AND(ISBLANK(A1952)),"",VLOOKUP($A1952,Student_Registration!$B$5:$H$2000,2,0)))</f>
        <v/>
      </c>
      <c r="C1952" s="63" t="str">
        <f>IF(AND(ISBLANK(A1952)),"",VLOOKUP($A1952,Student_Registration!$B$5:$H$2000,3,0))</f>
        <v/>
      </c>
      <c r="D1952" s="65" t="str">
        <f>IF(AND(ISBLANK(A1952)),"",VLOOKUP($A1952,Student_Registration!$B$5:$H$2000,6,0))</f>
        <v/>
      </c>
      <c r="E1952" s="57" t="str">
        <f>IF(AND(ISBLANK(A1952)),"",VLOOKUP($A1952,Student_Registration!$B$5:$H$2000,4,0))</f>
        <v/>
      </c>
      <c r="F1952" s="63" t="str">
        <f>IF(AND(ISBLANK(A1952)),"",VLOOKUP($A1952,Student_Registration!$B$5:$H$2000,7,0))</f>
        <v/>
      </c>
      <c r="G1952" s="63" t="str">
        <f>IF(AND(ISBLANK(A1952)),"",VLOOKUP(A1952,Student_Registration!$B$5:$H$2000,7,0)-SUMIF($A$5:A1952,A1952,$H$5:$H$5))</f>
        <v/>
      </c>
      <c r="H1952" s="60"/>
      <c r="I1952" s="60"/>
      <c r="J1952" s="60"/>
      <c r="K1952" s="60"/>
      <c r="L1952" s="62"/>
    </row>
    <row r="1953" spans="1:12" s="41" customFormat="1">
      <c r="A1953" s="66"/>
      <c r="B1953" s="64" t="str">
        <f>(IF(AND(ISBLANK(A1953)),"",VLOOKUP($A1953,Student_Registration!$B$5:$H$2000,2,0)))</f>
        <v/>
      </c>
      <c r="C1953" s="63" t="str">
        <f>IF(AND(ISBLANK(A1953)),"",VLOOKUP($A1953,Student_Registration!$B$5:$H$2000,3,0))</f>
        <v/>
      </c>
      <c r="D1953" s="65" t="str">
        <f>IF(AND(ISBLANK(A1953)),"",VLOOKUP($A1953,Student_Registration!$B$5:$H$2000,6,0))</f>
        <v/>
      </c>
      <c r="E1953" s="57" t="str">
        <f>IF(AND(ISBLANK(A1953)),"",VLOOKUP($A1953,Student_Registration!$B$5:$H$2000,4,0))</f>
        <v/>
      </c>
      <c r="F1953" s="63" t="str">
        <f>IF(AND(ISBLANK(A1953)),"",VLOOKUP($A1953,Student_Registration!$B$5:$H$2000,7,0))</f>
        <v/>
      </c>
      <c r="G1953" s="63" t="str">
        <f>IF(AND(ISBLANK(A1953)),"",VLOOKUP(A1953,Student_Registration!$B$5:$H$2000,7,0)-SUMIF($A$5:A1953,A1953,$H$5:$H$5))</f>
        <v/>
      </c>
      <c r="H1953" s="60"/>
      <c r="I1953" s="60"/>
      <c r="J1953" s="60"/>
      <c r="K1953" s="60"/>
      <c r="L1953" s="62"/>
    </row>
    <row r="1954" spans="1:12" s="41" customFormat="1">
      <c r="A1954" s="66"/>
      <c r="B1954" s="64" t="str">
        <f>(IF(AND(ISBLANK(A1954)),"",VLOOKUP($A1954,Student_Registration!$B$5:$H$2000,2,0)))</f>
        <v/>
      </c>
      <c r="C1954" s="63" t="str">
        <f>IF(AND(ISBLANK(A1954)),"",VLOOKUP($A1954,Student_Registration!$B$5:$H$2000,3,0))</f>
        <v/>
      </c>
      <c r="D1954" s="65" t="str">
        <f>IF(AND(ISBLANK(A1954)),"",VLOOKUP($A1954,Student_Registration!$B$5:$H$2000,6,0))</f>
        <v/>
      </c>
      <c r="E1954" s="57" t="str">
        <f>IF(AND(ISBLANK(A1954)),"",VLOOKUP($A1954,Student_Registration!$B$5:$H$2000,4,0))</f>
        <v/>
      </c>
      <c r="F1954" s="63" t="str">
        <f>IF(AND(ISBLANK(A1954)),"",VLOOKUP($A1954,Student_Registration!$B$5:$H$2000,7,0))</f>
        <v/>
      </c>
      <c r="G1954" s="63" t="str">
        <f>IF(AND(ISBLANK(A1954)),"",VLOOKUP(A1954,Student_Registration!$B$5:$H$2000,7,0)-SUMIF($A$5:A1954,A1954,$H$5:$H$5))</f>
        <v/>
      </c>
      <c r="H1954" s="60"/>
      <c r="I1954" s="60"/>
      <c r="J1954" s="60"/>
      <c r="K1954" s="60"/>
      <c r="L1954" s="62"/>
    </row>
    <row r="1955" spans="1:12" s="41" customFormat="1">
      <c r="A1955" s="66"/>
      <c r="B1955" s="64" t="str">
        <f>(IF(AND(ISBLANK(A1955)),"",VLOOKUP($A1955,Student_Registration!$B$5:$H$2000,2,0)))</f>
        <v/>
      </c>
      <c r="C1955" s="63" t="str">
        <f>IF(AND(ISBLANK(A1955)),"",VLOOKUP($A1955,Student_Registration!$B$5:$H$2000,3,0))</f>
        <v/>
      </c>
      <c r="D1955" s="65" t="str">
        <f>IF(AND(ISBLANK(A1955)),"",VLOOKUP($A1955,Student_Registration!$B$5:$H$2000,6,0))</f>
        <v/>
      </c>
      <c r="E1955" s="57" t="str">
        <f>IF(AND(ISBLANK(A1955)),"",VLOOKUP($A1955,Student_Registration!$B$5:$H$2000,4,0))</f>
        <v/>
      </c>
      <c r="F1955" s="63" t="str">
        <f>IF(AND(ISBLANK(A1955)),"",VLOOKUP($A1955,Student_Registration!$B$5:$H$2000,7,0))</f>
        <v/>
      </c>
      <c r="G1955" s="63" t="str">
        <f>IF(AND(ISBLANK(A1955)),"",VLOOKUP(A1955,Student_Registration!$B$5:$H$2000,7,0)-SUMIF($A$5:A1955,A1955,$H$5:$H$5))</f>
        <v/>
      </c>
      <c r="H1955" s="60"/>
      <c r="I1955" s="60"/>
      <c r="J1955" s="60"/>
      <c r="K1955" s="60"/>
      <c r="L1955" s="62"/>
    </row>
    <row r="1956" spans="1:12" s="41" customFormat="1">
      <c r="A1956" s="66"/>
      <c r="B1956" s="64" t="str">
        <f>(IF(AND(ISBLANK(A1956)),"",VLOOKUP($A1956,Student_Registration!$B$5:$H$2000,2,0)))</f>
        <v/>
      </c>
      <c r="C1956" s="63" t="str">
        <f>IF(AND(ISBLANK(A1956)),"",VLOOKUP($A1956,Student_Registration!$B$5:$H$2000,3,0))</f>
        <v/>
      </c>
      <c r="D1956" s="65" t="str">
        <f>IF(AND(ISBLANK(A1956)),"",VLOOKUP($A1956,Student_Registration!$B$5:$H$2000,6,0))</f>
        <v/>
      </c>
      <c r="E1956" s="57" t="str">
        <f>IF(AND(ISBLANK(A1956)),"",VLOOKUP($A1956,Student_Registration!$B$5:$H$2000,4,0))</f>
        <v/>
      </c>
      <c r="F1956" s="63" t="str">
        <f>IF(AND(ISBLANK(A1956)),"",VLOOKUP($A1956,Student_Registration!$B$5:$H$2000,7,0))</f>
        <v/>
      </c>
      <c r="G1956" s="63" t="str">
        <f>IF(AND(ISBLANK(A1956)),"",VLOOKUP(A1956,Student_Registration!$B$5:$H$2000,7,0)-SUMIF($A$5:A1956,A1956,$H$5:$H$5))</f>
        <v/>
      </c>
      <c r="H1956" s="60"/>
      <c r="I1956" s="60"/>
      <c r="J1956" s="60"/>
      <c r="K1956" s="60"/>
      <c r="L1956" s="62"/>
    </row>
    <row r="1957" spans="1:12" s="41" customFormat="1">
      <c r="A1957" s="66"/>
      <c r="B1957" s="64" t="str">
        <f>(IF(AND(ISBLANK(A1957)),"",VLOOKUP($A1957,Student_Registration!$B$5:$H$2000,2,0)))</f>
        <v/>
      </c>
      <c r="C1957" s="63" t="str">
        <f>IF(AND(ISBLANK(A1957)),"",VLOOKUP($A1957,Student_Registration!$B$5:$H$2000,3,0))</f>
        <v/>
      </c>
      <c r="D1957" s="65" t="str">
        <f>IF(AND(ISBLANK(A1957)),"",VLOOKUP($A1957,Student_Registration!$B$5:$H$2000,6,0))</f>
        <v/>
      </c>
      <c r="E1957" s="57" t="str">
        <f>IF(AND(ISBLANK(A1957)),"",VLOOKUP($A1957,Student_Registration!$B$5:$H$2000,4,0))</f>
        <v/>
      </c>
      <c r="F1957" s="63" t="str">
        <f>IF(AND(ISBLANK(A1957)),"",VLOOKUP($A1957,Student_Registration!$B$5:$H$2000,7,0))</f>
        <v/>
      </c>
      <c r="G1957" s="63" t="str">
        <f>IF(AND(ISBLANK(A1957)),"",VLOOKUP(A1957,Student_Registration!$B$5:$H$2000,7,0)-SUMIF($A$5:A1957,A1957,$H$5:$H$5))</f>
        <v/>
      </c>
      <c r="H1957" s="60"/>
      <c r="I1957" s="60"/>
      <c r="J1957" s="60"/>
      <c r="K1957" s="60"/>
      <c r="L1957" s="62"/>
    </row>
    <row r="1958" spans="1:12" s="41" customFormat="1">
      <c r="A1958" s="66"/>
      <c r="B1958" s="64" t="str">
        <f>(IF(AND(ISBLANK(A1958)),"",VLOOKUP($A1958,Student_Registration!$B$5:$H$2000,2,0)))</f>
        <v/>
      </c>
      <c r="C1958" s="63" t="str">
        <f>IF(AND(ISBLANK(A1958)),"",VLOOKUP($A1958,Student_Registration!$B$5:$H$2000,3,0))</f>
        <v/>
      </c>
      <c r="D1958" s="65" t="str">
        <f>IF(AND(ISBLANK(A1958)),"",VLOOKUP($A1958,Student_Registration!$B$5:$H$2000,6,0))</f>
        <v/>
      </c>
      <c r="E1958" s="57" t="str">
        <f>IF(AND(ISBLANK(A1958)),"",VLOOKUP($A1958,Student_Registration!$B$5:$H$2000,4,0))</f>
        <v/>
      </c>
      <c r="F1958" s="63" t="str">
        <f>IF(AND(ISBLANK(A1958)),"",VLOOKUP($A1958,Student_Registration!$B$5:$H$2000,7,0))</f>
        <v/>
      </c>
      <c r="G1958" s="63" t="str">
        <f>IF(AND(ISBLANK(A1958)),"",VLOOKUP(A1958,Student_Registration!$B$5:$H$2000,7,0)-SUMIF($A$5:A1958,A1958,$H$5:$H$5))</f>
        <v/>
      </c>
      <c r="H1958" s="60"/>
      <c r="I1958" s="60"/>
      <c r="J1958" s="60"/>
      <c r="K1958" s="60"/>
      <c r="L1958" s="62"/>
    </row>
    <row r="1959" spans="1:12" s="41" customFormat="1">
      <c r="A1959" s="66"/>
      <c r="B1959" s="64" t="str">
        <f>(IF(AND(ISBLANK(A1959)),"",VLOOKUP($A1959,Student_Registration!$B$5:$H$2000,2,0)))</f>
        <v/>
      </c>
      <c r="C1959" s="63" t="str">
        <f>IF(AND(ISBLANK(A1959)),"",VLOOKUP($A1959,Student_Registration!$B$5:$H$2000,3,0))</f>
        <v/>
      </c>
      <c r="D1959" s="65" t="str">
        <f>IF(AND(ISBLANK(A1959)),"",VLOOKUP($A1959,Student_Registration!$B$5:$H$2000,6,0))</f>
        <v/>
      </c>
      <c r="E1959" s="57" t="str">
        <f>IF(AND(ISBLANK(A1959)),"",VLOOKUP($A1959,Student_Registration!$B$5:$H$2000,4,0))</f>
        <v/>
      </c>
      <c r="F1959" s="63" t="str">
        <f>IF(AND(ISBLANK(A1959)),"",VLOOKUP($A1959,Student_Registration!$B$5:$H$2000,7,0))</f>
        <v/>
      </c>
      <c r="G1959" s="63" t="str">
        <f>IF(AND(ISBLANK(A1959)),"",VLOOKUP(A1959,Student_Registration!$B$5:$H$2000,7,0)-SUMIF($A$5:A1959,A1959,$H$5:$H$5))</f>
        <v/>
      </c>
      <c r="H1959" s="60"/>
      <c r="I1959" s="60"/>
      <c r="J1959" s="60"/>
      <c r="K1959" s="60"/>
      <c r="L1959" s="62"/>
    </row>
    <row r="1960" spans="1:12" s="41" customFormat="1">
      <c r="A1960" s="66"/>
      <c r="B1960" s="64" t="str">
        <f>(IF(AND(ISBLANK(A1960)),"",VLOOKUP($A1960,Student_Registration!$B$5:$H$2000,2,0)))</f>
        <v/>
      </c>
      <c r="C1960" s="63" t="str">
        <f>IF(AND(ISBLANK(A1960)),"",VLOOKUP($A1960,Student_Registration!$B$5:$H$2000,3,0))</f>
        <v/>
      </c>
      <c r="D1960" s="65" t="str">
        <f>IF(AND(ISBLANK(A1960)),"",VLOOKUP($A1960,Student_Registration!$B$5:$H$2000,6,0))</f>
        <v/>
      </c>
      <c r="E1960" s="57" t="str">
        <f>IF(AND(ISBLANK(A1960)),"",VLOOKUP($A1960,Student_Registration!$B$5:$H$2000,4,0))</f>
        <v/>
      </c>
      <c r="F1960" s="63" t="str">
        <f>IF(AND(ISBLANK(A1960)),"",VLOOKUP($A1960,Student_Registration!$B$5:$H$2000,7,0))</f>
        <v/>
      </c>
      <c r="G1960" s="63" t="str">
        <f>IF(AND(ISBLANK(A1960)),"",VLOOKUP(A1960,Student_Registration!$B$5:$H$2000,7,0)-SUMIF($A$5:A1960,A1960,$H$5:$H$5))</f>
        <v/>
      </c>
      <c r="H1960" s="60"/>
      <c r="I1960" s="60"/>
      <c r="J1960" s="60"/>
      <c r="K1960" s="60"/>
      <c r="L1960" s="62"/>
    </row>
    <row r="1961" spans="1:12" s="41" customFormat="1">
      <c r="A1961" s="66"/>
      <c r="B1961" s="64" t="str">
        <f>(IF(AND(ISBLANK(A1961)),"",VLOOKUP($A1961,Student_Registration!$B$5:$H$2000,2,0)))</f>
        <v/>
      </c>
      <c r="C1961" s="63" t="str">
        <f>IF(AND(ISBLANK(A1961)),"",VLOOKUP($A1961,Student_Registration!$B$5:$H$2000,3,0))</f>
        <v/>
      </c>
      <c r="D1961" s="65" t="str">
        <f>IF(AND(ISBLANK(A1961)),"",VLOOKUP($A1961,Student_Registration!$B$5:$H$2000,6,0))</f>
        <v/>
      </c>
      <c r="E1961" s="57" t="str">
        <f>IF(AND(ISBLANK(A1961)),"",VLOOKUP($A1961,Student_Registration!$B$5:$H$2000,4,0))</f>
        <v/>
      </c>
      <c r="F1961" s="63" t="str">
        <f>IF(AND(ISBLANK(A1961)),"",VLOOKUP($A1961,Student_Registration!$B$5:$H$2000,7,0))</f>
        <v/>
      </c>
      <c r="G1961" s="63" t="str">
        <f>IF(AND(ISBLANK(A1961)),"",VLOOKUP(A1961,Student_Registration!$B$5:$H$2000,7,0)-SUMIF($A$5:A1961,A1961,$H$5:$H$5))</f>
        <v/>
      </c>
      <c r="H1961" s="60"/>
      <c r="I1961" s="60"/>
      <c r="J1961" s="60"/>
      <c r="K1961" s="60"/>
      <c r="L1961" s="62"/>
    </row>
    <row r="1962" spans="1:12" s="41" customFormat="1">
      <c r="A1962" s="66"/>
      <c r="B1962" s="64" t="str">
        <f>(IF(AND(ISBLANK(A1962)),"",VLOOKUP($A1962,Student_Registration!$B$5:$H$2000,2,0)))</f>
        <v/>
      </c>
      <c r="C1962" s="63" t="str">
        <f>IF(AND(ISBLANK(A1962)),"",VLOOKUP($A1962,Student_Registration!$B$5:$H$2000,3,0))</f>
        <v/>
      </c>
      <c r="D1962" s="65" t="str">
        <f>IF(AND(ISBLANK(A1962)),"",VLOOKUP($A1962,Student_Registration!$B$5:$H$2000,6,0))</f>
        <v/>
      </c>
      <c r="E1962" s="57" t="str">
        <f>IF(AND(ISBLANK(A1962)),"",VLOOKUP($A1962,Student_Registration!$B$5:$H$2000,4,0))</f>
        <v/>
      </c>
      <c r="F1962" s="63" t="str">
        <f>IF(AND(ISBLANK(A1962)),"",VLOOKUP($A1962,Student_Registration!$B$5:$H$2000,7,0))</f>
        <v/>
      </c>
      <c r="G1962" s="63" t="str">
        <f>IF(AND(ISBLANK(A1962)),"",VLOOKUP(A1962,Student_Registration!$B$5:$H$2000,7,0)-SUMIF($A$5:A1962,A1962,$H$5:$H$5))</f>
        <v/>
      </c>
      <c r="H1962" s="60"/>
      <c r="I1962" s="60"/>
      <c r="J1962" s="60"/>
      <c r="K1962" s="60"/>
      <c r="L1962" s="62"/>
    </row>
    <row r="1963" spans="1:12" s="41" customFormat="1">
      <c r="A1963" s="66"/>
      <c r="B1963" s="64" t="str">
        <f>(IF(AND(ISBLANK(A1963)),"",VLOOKUP($A1963,Student_Registration!$B$5:$H$2000,2,0)))</f>
        <v/>
      </c>
      <c r="C1963" s="63" t="str">
        <f>IF(AND(ISBLANK(A1963)),"",VLOOKUP($A1963,Student_Registration!$B$5:$H$2000,3,0))</f>
        <v/>
      </c>
      <c r="D1963" s="65" t="str">
        <f>IF(AND(ISBLANK(A1963)),"",VLOOKUP($A1963,Student_Registration!$B$5:$H$2000,6,0))</f>
        <v/>
      </c>
      <c r="E1963" s="57" t="str">
        <f>IF(AND(ISBLANK(A1963)),"",VLOOKUP($A1963,Student_Registration!$B$5:$H$2000,4,0))</f>
        <v/>
      </c>
      <c r="F1963" s="63" t="str">
        <f>IF(AND(ISBLANK(A1963)),"",VLOOKUP($A1963,Student_Registration!$B$5:$H$2000,7,0))</f>
        <v/>
      </c>
      <c r="G1963" s="63" t="str">
        <f>IF(AND(ISBLANK(A1963)),"",VLOOKUP(A1963,Student_Registration!$B$5:$H$2000,7,0)-SUMIF($A$5:A1963,A1963,$H$5:$H$5))</f>
        <v/>
      </c>
      <c r="H1963" s="60"/>
      <c r="I1963" s="60"/>
      <c r="J1963" s="60"/>
      <c r="K1963" s="60"/>
      <c r="L1963" s="62"/>
    </row>
    <row r="1964" spans="1:12" s="41" customFormat="1">
      <c r="A1964" s="66"/>
      <c r="B1964" s="64" t="str">
        <f>(IF(AND(ISBLANK(A1964)),"",VLOOKUP($A1964,Student_Registration!$B$5:$H$2000,2,0)))</f>
        <v/>
      </c>
      <c r="C1964" s="63" t="str">
        <f>IF(AND(ISBLANK(A1964)),"",VLOOKUP($A1964,Student_Registration!$B$5:$H$2000,3,0))</f>
        <v/>
      </c>
      <c r="D1964" s="65" t="str">
        <f>IF(AND(ISBLANK(A1964)),"",VLOOKUP($A1964,Student_Registration!$B$5:$H$2000,6,0))</f>
        <v/>
      </c>
      <c r="E1964" s="57" t="str">
        <f>IF(AND(ISBLANK(A1964)),"",VLOOKUP($A1964,Student_Registration!$B$5:$H$2000,4,0))</f>
        <v/>
      </c>
      <c r="F1964" s="63" t="str">
        <f>IF(AND(ISBLANK(A1964)),"",VLOOKUP($A1964,Student_Registration!$B$5:$H$2000,7,0))</f>
        <v/>
      </c>
      <c r="G1964" s="63" t="str">
        <f>IF(AND(ISBLANK(A1964)),"",VLOOKUP(A1964,Student_Registration!$B$5:$H$2000,7,0)-SUMIF($A$5:A1964,A1964,$H$5:$H$5))</f>
        <v/>
      </c>
      <c r="H1964" s="60"/>
      <c r="I1964" s="60"/>
      <c r="J1964" s="60"/>
      <c r="K1964" s="60"/>
      <c r="L1964" s="62"/>
    </row>
    <row r="1965" spans="1:12" s="41" customFormat="1">
      <c r="A1965" s="66"/>
      <c r="B1965" s="64" t="str">
        <f>(IF(AND(ISBLANK(A1965)),"",VLOOKUP($A1965,Student_Registration!$B$5:$H$2000,2,0)))</f>
        <v/>
      </c>
      <c r="C1965" s="63" t="str">
        <f>IF(AND(ISBLANK(A1965)),"",VLOOKUP($A1965,Student_Registration!$B$5:$H$2000,3,0))</f>
        <v/>
      </c>
      <c r="D1965" s="65" t="str">
        <f>IF(AND(ISBLANK(A1965)),"",VLOOKUP($A1965,Student_Registration!$B$5:$H$2000,6,0))</f>
        <v/>
      </c>
      <c r="E1965" s="57" t="str">
        <f>IF(AND(ISBLANK(A1965)),"",VLOOKUP($A1965,Student_Registration!$B$5:$H$2000,4,0))</f>
        <v/>
      </c>
      <c r="F1965" s="63" t="str">
        <f>IF(AND(ISBLANK(A1965)),"",VLOOKUP($A1965,Student_Registration!$B$5:$H$2000,7,0))</f>
        <v/>
      </c>
      <c r="G1965" s="63" t="str">
        <f>IF(AND(ISBLANK(A1965)),"",VLOOKUP(A1965,Student_Registration!$B$5:$H$2000,7,0)-SUMIF($A$5:A1965,A1965,$H$5:$H$5))</f>
        <v/>
      </c>
      <c r="H1965" s="60"/>
      <c r="I1965" s="60"/>
      <c r="J1965" s="60"/>
      <c r="K1965" s="60"/>
      <c r="L1965" s="62"/>
    </row>
    <row r="1966" spans="1:12" s="41" customFormat="1">
      <c r="A1966" s="66"/>
      <c r="B1966" s="64" t="str">
        <f>(IF(AND(ISBLANK(A1966)),"",VLOOKUP($A1966,Student_Registration!$B$5:$H$2000,2,0)))</f>
        <v/>
      </c>
      <c r="C1966" s="63" t="str">
        <f>IF(AND(ISBLANK(A1966)),"",VLOOKUP($A1966,Student_Registration!$B$5:$H$2000,3,0))</f>
        <v/>
      </c>
      <c r="D1966" s="65" t="str">
        <f>IF(AND(ISBLANK(A1966)),"",VLOOKUP($A1966,Student_Registration!$B$5:$H$2000,6,0))</f>
        <v/>
      </c>
      <c r="E1966" s="57" t="str">
        <f>IF(AND(ISBLANK(A1966)),"",VLOOKUP($A1966,Student_Registration!$B$5:$H$2000,4,0))</f>
        <v/>
      </c>
      <c r="F1966" s="63" t="str">
        <f>IF(AND(ISBLANK(A1966)),"",VLOOKUP($A1966,Student_Registration!$B$5:$H$2000,7,0))</f>
        <v/>
      </c>
      <c r="G1966" s="63" t="str">
        <f>IF(AND(ISBLANK(A1966)),"",VLOOKUP(A1966,Student_Registration!$B$5:$H$2000,7,0)-SUMIF($A$5:A1966,A1966,$H$5:$H$5))</f>
        <v/>
      </c>
      <c r="H1966" s="60"/>
      <c r="I1966" s="60"/>
      <c r="J1966" s="60"/>
      <c r="K1966" s="60"/>
      <c r="L1966" s="62"/>
    </row>
    <row r="1967" spans="1:12" s="41" customFormat="1">
      <c r="A1967" s="66"/>
      <c r="B1967" s="64" t="str">
        <f>(IF(AND(ISBLANK(A1967)),"",VLOOKUP($A1967,Student_Registration!$B$5:$H$2000,2,0)))</f>
        <v/>
      </c>
      <c r="C1967" s="63" t="str">
        <f>IF(AND(ISBLANK(A1967)),"",VLOOKUP($A1967,Student_Registration!$B$5:$H$2000,3,0))</f>
        <v/>
      </c>
      <c r="D1967" s="65" t="str">
        <f>IF(AND(ISBLANK(A1967)),"",VLOOKUP($A1967,Student_Registration!$B$5:$H$2000,6,0))</f>
        <v/>
      </c>
      <c r="E1967" s="57" t="str">
        <f>IF(AND(ISBLANK(A1967)),"",VLOOKUP($A1967,Student_Registration!$B$5:$H$2000,4,0))</f>
        <v/>
      </c>
      <c r="F1967" s="63" t="str">
        <f>IF(AND(ISBLANK(A1967)),"",VLOOKUP($A1967,Student_Registration!$B$5:$H$2000,7,0))</f>
        <v/>
      </c>
      <c r="G1967" s="63" t="str">
        <f>IF(AND(ISBLANK(A1967)),"",VLOOKUP(A1967,Student_Registration!$B$5:$H$2000,7,0)-SUMIF($A$5:A1967,A1967,$H$5:$H$5))</f>
        <v/>
      </c>
      <c r="H1967" s="60"/>
      <c r="I1967" s="60"/>
      <c r="J1967" s="60"/>
      <c r="K1967" s="60"/>
      <c r="L1967" s="62"/>
    </row>
    <row r="1968" spans="1:12" s="41" customFormat="1">
      <c r="A1968" s="66"/>
      <c r="B1968" s="64" t="str">
        <f>(IF(AND(ISBLANK(A1968)),"",VLOOKUP($A1968,Student_Registration!$B$5:$H$2000,2,0)))</f>
        <v/>
      </c>
      <c r="C1968" s="63" t="str">
        <f>IF(AND(ISBLANK(A1968)),"",VLOOKUP($A1968,Student_Registration!$B$5:$H$2000,3,0))</f>
        <v/>
      </c>
      <c r="D1968" s="65" t="str">
        <f>IF(AND(ISBLANK(A1968)),"",VLOOKUP($A1968,Student_Registration!$B$5:$H$2000,6,0))</f>
        <v/>
      </c>
      <c r="E1968" s="57" t="str">
        <f>IF(AND(ISBLANK(A1968)),"",VLOOKUP($A1968,Student_Registration!$B$5:$H$2000,4,0))</f>
        <v/>
      </c>
      <c r="F1968" s="63" t="str">
        <f>IF(AND(ISBLANK(A1968)),"",VLOOKUP($A1968,Student_Registration!$B$5:$H$2000,7,0))</f>
        <v/>
      </c>
      <c r="G1968" s="63" t="str">
        <f>IF(AND(ISBLANK(A1968)),"",VLOOKUP(A1968,Student_Registration!$B$5:$H$2000,7,0)-SUMIF($A$5:A1968,A1968,$H$5:$H$5))</f>
        <v/>
      </c>
      <c r="H1968" s="60"/>
      <c r="I1968" s="60"/>
      <c r="J1968" s="60"/>
      <c r="K1968" s="60"/>
      <c r="L1968" s="62"/>
    </row>
    <row r="1969" spans="1:12" s="41" customFormat="1">
      <c r="A1969" s="66"/>
      <c r="B1969" s="64" t="str">
        <f>(IF(AND(ISBLANK(A1969)),"",VLOOKUP($A1969,Student_Registration!$B$5:$H$2000,2,0)))</f>
        <v/>
      </c>
      <c r="C1969" s="63" t="str">
        <f>IF(AND(ISBLANK(A1969)),"",VLOOKUP($A1969,Student_Registration!$B$5:$H$2000,3,0))</f>
        <v/>
      </c>
      <c r="D1969" s="65" t="str">
        <f>IF(AND(ISBLANK(A1969)),"",VLOOKUP($A1969,Student_Registration!$B$5:$H$2000,6,0))</f>
        <v/>
      </c>
      <c r="E1969" s="57" t="str">
        <f>IF(AND(ISBLANK(A1969)),"",VLOOKUP($A1969,Student_Registration!$B$5:$H$2000,4,0))</f>
        <v/>
      </c>
      <c r="F1969" s="63" t="str">
        <f>IF(AND(ISBLANK(A1969)),"",VLOOKUP($A1969,Student_Registration!$B$5:$H$2000,7,0))</f>
        <v/>
      </c>
      <c r="G1969" s="63" t="str">
        <f>IF(AND(ISBLANK(A1969)),"",VLOOKUP(A1969,Student_Registration!$B$5:$H$2000,7,0)-SUMIF($A$5:A1969,A1969,$H$5:$H$5))</f>
        <v/>
      </c>
      <c r="H1969" s="60"/>
      <c r="I1969" s="60"/>
      <c r="J1969" s="60"/>
      <c r="K1969" s="60"/>
      <c r="L1969" s="62"/>
    </row>
    <row r="1970" spans="1:12" s="41" customFormat="1">
      <c r="A1970" s="66"/>
      <c r="B1970" s="64" t="str">
        <f>(IF(AND(ISBLANK(A1970)),"",VLOOKUP($A1970,Student_Registration!$B$5:$H$2000,2,0)))</f>
        <v/>
      </c>
      <c r="C1970" s="63" t="str">
        <f>IF(AND(ISBLANK(A1970)),"",VLOOKUP($A1970,Student_Registration!$B$5:$H$2000,3,0))</f>
        <v/>
      </c>
      <c r="D1970" s="65" t="str">
        <f>IF(AND(ISBLANK(A1970)),"",VLOOKUP($A1970,Student_Registration!$B$5:$H$2000,6,0))</f>
        <v/>
      </c>
      <c r="E1970" s="57" t="str">
        <f>IF(AND(ISBLANK(A1970)),"",VLOOKUP($A1970,Student_Registration!$B$5:$H$2000,4,0))</f>
        <v/>
      </c>
      <c r="F1970" s="63" t="str">
        <f>IF(AND(ISBLANK(A1970)),"",VLOOKUP($A1970,Student_Registration!$B$5:$H$2000,7,0))</f>
        <v/>
      </c>
      <c r="G1970" s="63" t="str">
        <f>IF(AND(ISBLANK(A1970)),"",VLOOKUP(A1970,Student_Registration!$B$5:$H$2000,7,0)-SUMIF($A$5:A1970,A1970,$H$5:$H$5))</f>
        <v/>
      </c>
      <c r="H1970" s="60"/>
      <c r="I1970" s="60"/>
      <c r="J1970" s="60"/>
      <c r="K1970" s="60"/>
      <c r="L1970" s="62"/>
    </row>
    <row r="1971" spans="1:12" s="41" customFormat="1">
      <c r="A1971" s="66"/>
      <c r="B1971" s="64" t="str">
        <f>(IF(AND(ISBLANK(A1971)),"",VLOOKUP($A1971,Student_Registration!$B$5:$H$2000,2,0)))</f>
        <v/>
      </c>
      <c r="C1971" s="63" t="str">
        <f>IF(AND(ISBLANK(A1971)),"",VLOOKUP($A1971,Student_Registration!$B$5:$H$2000,3,0))</f>
        <v/>
      </c>
      <c r="D1971" s="65" t="str">
        <f>IF(AND(ISBLANK(A1971)),"",VLOOKUP($A1971,Student_Registration!$B$5:$H$2000,6,0))</f>
        <v/>
      </c>
      <c r="E1971" s="57" t="str">
        <f>IF(AND(ISBLANK(A1971)),"",VLOOKUP($A1971,Student_Registration!$B$5:$H$2000,4,0))</f>
        <v/>
      </c>
      <c r="F1971" s="63" t="str">
        <f>IF(AND(ISBLANK(A1971)),"",VLOOKUP($A1971,Student_Registration!$B$5:$H$2000,7,0))</f>
        <v/>
      </c>
      <c r="G1971" s="63" t="str">
        <f>IF(AND(ISBLANK(A1971)),"",VLOOKUP(A1971,Student_Registration!$B$5:$H$2000,7,0)-SUMIF($A$5:A1971,A1971,$H$5:$H$5))</f>
        <v/>
      </c>
      <c r="H1971" s="60"/>
      <c r="I1971" s="60"/>
      <c r="J1971" s="60"/>
      <c r="K1971" s="60"/>
      <c r="L1971" s="62"/>
    </row>
    <row r="1972" spans="1:12" s="41" customFormat="1">
      <c r="A1972" s="66"/>
      <c r="B1972" s="64" t="str">
        <f>(IF(AND(ISBLANK(A1972)),"",VLOOKUP($A1972,Student_Registration!$B$5:$H$2000,2,0)))</f>
        <v/>
      </c>
      <c r="C1972" s="63" t="str">
        <f>IF(AND(ISBLANK(A1972)),"",VLOOKUP($A1972,Student_Registration!$B$5:$H$2000,3,0))</f>
        <v/>
      </c>
      <c r="D1972" s="65" t="str">
        <f>IF(AND(ISBLANK(A1972)),"",VLOOKUP($A1972,Student_Registration!$B$5:$H$2000,6,0))</f>
        <v/>
      </c>
      <c r="E1972" s="57" t="str">
        <f>IF(AND(ISBLANK(A1972)),"",VLOOKUP($A1972,Student_Registration!$B$5:$H$2000,4,0))</f>
        <v/>
      </c>
      <c r="F1972" s="63" t="str">
        <f>IF(AND(ISBLANK(A1972)),"",VLOOKUP($A1972,Student_Registration!$B$5:$H$2000,7,0))</f>
        <v/>
      </c>
      <c r="G1972" s="63" t="str">
        <f>IF(AND(ISBLANK(A1972)),"",VLOOKUP(A1972,Student_Registration!$B$5:$H$2000,7,0)-SUMIF($A$5:A1972,A1972,$H$5:$H$5))</f>
        <v/>
      </c>
      <c r="H1972" s="60"/>
      <c r="I1972" s="60"/>
      <c r="J1972" s="60"/>
      <c r="K1972" s="60"/>
      <c r="L1972" s="62"/>
    </row>
    <row r="1973" spans="1:12" s="41" customFormat="1">
      <c r="A1973" s="66"/>
      <c r="B1973" s="64" t="str">
        <f>(IF(AND(ISBLANK(A1973)),"",VLOOKUP($A1973,Student_Registration!$B$5:$H$2000,2,0)))</f>
        <v/>
      </c>
      <c r="C1973" s="63" t="str">
        <f>IF(AND(ISBLANK(A1973)),"",VLOOKUP($A1973,Student_Registration!$B$5:$H$2000,3,0))</f>
        <v/>
      </c>
      <c r="D1973" s="65" t="str">
        <f>IF(AND(ISBLANK(A1973)),"",VLOOKUP($A1973,Student_Registration!$B$5:$H$2000,6,0))</f>
        <v/>
      </c>
      <c r="E1973" s="57" t="str">
        <f>IF(AND(ISBLANK(A1973)),"",VLOOKUP($A1973,Student_Registration!$B$5:$H$2000,4,0))</f>
        <v/>
      </c>
      <c r="F1973" s="63" t="str">
        <f>IF(AND(ISBLANK(A1973)),"",VLOOKUP($A1973,Student_Registration!$B$5:$H$2000,7,0))</f>
        <v/>
      </c>
      <c r="G1973" s="63" t="str">
        <f>IF(AND(ISBLANK(A1973)),"",VLOOKUP(A1973,Student_Registration!$B$5:$H$2000,7,0)-SUMIF($A$5:A1973,A1973,$H$5:$H$5))</f>
        <v/>
      </c>
      <c r="H1973" s="60"/>
      <c r="I1973" s="60"/>
      <c r="J1973" s="60"/>
      <c r="K1973" s="60"/>
      <c r="L1973" s="62"/>
    </row>
    <row r="1974" spans="1:12" s="41" customFormat="1">
      <c r="A1974" s="66"/>
      <c r="B1974" s="64" t="str">
        <f>(IF(AND(ISBLANK(A1974)),"",VLOOKUP($A1974,Student_Registration!$B$5:$H$2000,2,0)))</f>
        <v/>
      </c>
      <c r="C1974" s="63" t="str">
        <f>IF(AND(ISBLANK(A1974)),"",VLOOKUP($A1974,Student_Registration!$B$5:$H$2000,3,0))</f>
        <v/>
      </c>
      <c r="D1974" s="65" t="str">
        <f>IF(AND(ISBLANK(A1974)),"",VLOOKUP($A1974,Student_Registration!$B$5:$H$2000,6,0))</f>
        <v/>
      </c>
      <c r="E1974" s="57" t="str">
        <f>IF(AND(ISBLANK(A1974)),"",VLOOKUP($A1974,Student_Registration!$B$5:$H$2000,4,0))</f>
        <v/>
      </c>
      <c r="F1974" s="63" t="str">
        <f>IF(AND(ISBLANK(A1974)),"",VLOOKUP($A1974,Student_Registration!$B$5:$H$2000,7,0))</f>
        <v/>
      </c>
      <c r="G1974" s="63" t="str">
        <f>IF(AND(ISBLANK(A1974)),"",VLOOKUP(A1974,Student_Registration!$B$5:$H$2000,7,0)-SUMIF($A$5:A1974,A1974,$H$5:$H$5))</f>
        <v/>
      </c>
      <c r="H1974" s="60"/>
      <c r="I1974" s="60"/>
      <c r="J1974" s="60"/>
      <c r="K1974" s="60"/>
      <c r="L1974" s="62"/>
    </row>
    <row r="1975" spans="1:12" s="41" customFormat="1">
      <c r="A1975" s="66"/>
      <c r="B1975" s="64" t="str">
        <f>(IF(AND(ISBLANK(A1975)),"",VLOOKUP($A1975,Student_Registration!$B$5:$H$2000,2,0)))</f>
        <v/>
      </c>
      <c r="C1975" s="63" t="str">
        <f>IF(AND(ISBLANK(A1975)),"",VLOOKUP($A1975,Student_Registration!$B$5:$H$2000,3,0))</f>
        <v/>
      </c>
      <c r="D1975" s="65" t="str">
        <f>IF(AND(ISBLANK(A1975)),"",VLOOKUP($A1975,Student_Registration!$B$5:$H$2000,6,0))</f>
        <v/>
      </c>
      <c r="E1975" s="57" t="str">
        <f>IF(AND(ISBLANK(A1975)),"",VLOOKUP($A1975,Student_Registration!$B$5:$H$2000,4,0))</f>
        <v/>
      </c>
      <c r="F1975" s="63" t="str">
        <f>IF(AND(ISBLANK(A1975)),"",VLOOKUP($A1975,Student_Registration!$B$5:$H$2000,7,0))</f>
        <v/>
      </c>
      <c r="G1975" s="63" t="str">
        <f>IF(AND(ISBLANK(A1975)),"",VLOOKUP(A1975,Student_Registration!$B$5:$H$2000,7,0)-SUMIF($A$5:A1975,A1975,$H$5:$H$5))</f>
        <v/>
      </c>
      <c r="H1975" s="60"/>
      <c r="I1975" s="60"/>
      <c r="J1975" s="60"/>
      <c r="K1975" s="60"/>
      <c r="L1975" s="62"/>
    </row>
    <row r="1976" spans="1:12" s="41" customFormat="1">
      <c r="A1976" s="66"/>
      <c r="B1976" s="64" t="str">
        <f>(IF(AND(ISBLANK(A1976)),"",VLOOKUP($A1976,Student_Registration!$B$5:$H$2000,2,0)))</f>
        <v/>
      </c>
      <c r="C1976" s="63" t="str">
        <f>IF(AND(ISBLANK(A1976)),"",VLOOKUP($A1976,Student_Registration!$B$5:$H$2000,3,0))</f>
        <v/>
      </c>
      <c r="D1976" s="65" t="str">
        <f>IF(AND(ISBLANK(A1976)),"",VLOOKUP($A1976,Student_Registration!$B$5:$H$2000,6,0))</f>
        <v/>
      </c>
      <c r="E1976" s="57" t="str">
        <f>IF(AND(ISBLANK(A1976)),"",VLOOKUP($A1976,Student_Registration!$B$5:$H$2000,4,0))</f>
        <v/>
      </c>
      <c r="F1976" s="63" t="str">
        <f>IF(AND(ISBLANK(A1976)),"",VLOOKUP($A1976,Student_Registration!$B$5:$H$2000,7,0))</f>
        <v/>
      </c>
      <c r="G1976" s="63" t="str">
        <f>IF(AND(ISBLANK(A1976)),"",VLOOKUP(A1976,Student_Registration!$B$5:$H$2000,7,0)-SUMIF($A$5:A1976,A1976,$H$5:$H$5))</f>
        <v/>
      </c>
      <c r="H1976" s="60"/>
      <c r="I1976" s="60"/>
      <c r="J1976" s="60"/>
      <c r="K1976" s="60"/>
      <c r="L1976" s="62"/>
    </row>
    <row r="1977" spans="1:12" s="41" customFormat="1">
      <c r="A1977" s="66"/>
      <c r="B1977" s="64" t="str">
        <f>(IF(AND(ISBLANK(A1977)),"",VLOOKUP($A1977,Student_Registration!$B$5:$H$2000,2,0)))</f>
        <v/>
      </c>
      <c r="C1977" s="63" t="str">
        <f>IF(AND(ISBLANK(A1977)),"",VLOOKUP($A1977,Student_Registration!$B$5:$H$2000,3,0))</f>
        <v/>
      </c>
      <c r="D1977" s="65" t="str">
        <f>IF(AND(ISBLANK(A1977)),"",VLOOKUP($A1977,Student_Registration!$B$5:$H$2000,6,0))</f>
        <v/>
      </c>
      <c r="E1977" s="57" t="str">
        <f>IF(AND(ISBLANK(A1977)),"",VLOOKUP($A1977,Student_Registration!$B$5:$H$2000,4,0))</f>
        <v/>
      </c>
      <c r="F1977" s="63" t="str">
        <f>IF(AND(ISBLANK(A1977)),"",VLOOKUP($A1977,Student_Registration!$B$5:$H$2000,7,0))</f>
        <v/>
      </c>
      <c r="G1977" s="63" t="str">
        <f>IF(AND(ISBLANK(A1977)),"",VLOOKUP(A1977,Student_Registration!$B$5:$H$2000,7,0)-SUMIF($A$5:A1977,A1977,$H$5:$H$5))</f>
        <v/>
      </c>
      <c r="H1977" s="60"/>
      <c r="I1977" s="60"/>
      <c r="J1977" s="60"/>
      <c r="K1977" s="60"/>
      <c r="L1977" s="62"/>
    </row>
    <row r="1978" spans="1:12" s="41" customFormat="1">
      <c r="A1978" s="66"/>
      <c r="B1978" s="64" t="str">
        <f>(IF(AND(ISBLANK(A1978)),"",VLOOKUP($A1978,Student_Registration!$B$5:$H$2000,2,0)))</f>
        <v/>
      </c>
      <c r="C1978" s="63" t="str">
        <f>IF(AND(ISBLANK(A1978)),"",VLOOKUP($A1978,Student_Registration!$B$5:$H$2000,3,0))</f>
        <v/>
      </c>
      <c r="D1978" s="65" t="str">
        <f>IF(AND(ISBLANK(A1978)),"",VLOOKUP($A1978,Student_Registration!$B$5:$H$2000,6,0))</f>
        <v/>
      </c>
      <c r="E1978" s="57" t="str">
        <f>IF(AND(ISBLANK(A1978)),"",VLOOKUP($A1978,Student_Registration!$B$5:$H$2000,4,0))</f>
        <v/>
      </c>
      <c r="F1978" s="63" t="str">
        <f>IF(AND(ISBLANK(A1978)),"",VLOOKUP($A1978,Student_Registration!$B$5:$H$2000,7,0))</f>
        <v/>
      </c>
      <c r="G1978" s="63" t="str">
        <f>IF(AND(ISBLANK(A1978)),"",VLOOKUP(A1978,Student_Registration!$B$5:$H$2000,7,0)-SUMIF($A$5:A1978,A1978,$H$5:$H$5))</f>
        <v/>
      </c>
      <c r="H1978" s="60"/>
      <c r="I1978" s="60"/>
      <c r="J1978" s="60"/>
      <c r="K1978" s="60"/>
      <c r="L1978" s="62"/>
    </row>
    <row r="1979" spans="1:12" s="41" customFormat="1">
      <c r="A1979" s="66"/>
      <c r="B1979" s="64" t="str">
        <f>(IF(AND(ISBLANK(A1979)),"",VLOOKUP($A1979,Student_Registration!$B$5:$H$2000,2,0)))</f>
        <v/>
      </c>
      <c r="C1979" s="63" t="str">
        <f>IF(AND(ISBLANK(A1979)),"",VLOOKUP($A1979,Student_Registration!$B$5:$H$2000,3,0))</f>
        <v/>
      </c>
      <c r="D1979" s="65" t="str">
        <f>IF(AND(ISBLANK(A1979)),"",VLOOKUP($A1979,Student_Registration!$B$5:$H$2000,6,0))</f>
        <v/>
      </c>
      <c r="E1979" s="57" t="str">
        <f>IF(AND(ISBLANK(A1979)),"",VLOOKUP($A1979,Student_Registration!$B$5:$H$2000,4,0))</f>
        <v/>
      </c>
      <c r="F1979" s="63" t="str">
        <f>IF(AND(ISBLANK(A1979)),"",VLOOKUP($A1979,Student_Registration!$B$5:$H$2000,7,0))</f>
        <v/>
      </c>
      <c r="G1979" s="63" t="str">
        <f>IF(AND(ISBLANK(A1979)),"",VLOOKUP(A1979,Student_Registration!$B$5:$H$2000,7,0)-SUMIF($A$5:A1979,A1979,$H$5:$H$5))</f>
        <v/>
      </c>
      <c r="H1979" s="60"/>
      <c r="I1979" s="60"/>
      <c r="J1979" s="60"/>
      <c r="K1979" s="60"/>
      <c r="L1979" s="62"/>
    </row>
    <row r="1980" spans="1:12" s="41" customFormat="1">
      <c r="A1980" s="66"/>
      <c r="B1980" s="64" t="str">
        <f>(IF(AND(ISBLANK(A1980)),"",VLOOKUP($A1980,Student_Registration!$B$5:$H$2000,2,0)))</f>
        <v/>
      </c>
      <c r="C1980" s="63" t="str">
        <f>IF(AND(ISBLANK(A1980)),"",VLOOKUP($A1980,Student_Registration!$B$5:$H$2000,3,0))</f>
        <v/>
      </c>
      <c r="D1980" s="65" t="str">
        <f>IF(AND(ISBLANK(A1980)),"",VLOOKUP($A1980,Student_Registration!$B$5:$H$2000,6,0))</f>
        <v/>
      </c>
      <c r="E1980" s="57" t="str">
        <f>IF(AND(ISBLANK(A1980)),"",VLOOKUP($A1980,Student_Registration!$B$5:$H$2000,4,0))</f>
        <v/>
      </c>
      <c r="F1980" s="63" t="str">
        <f>IF(AND(ISBLANK(A1980)),"",VLOOKUP($A1980,Student_Registration!$B$5:$H$2000,7,0))</f>
        <v/>
      </c>
      <c r="G1980" s="63" t="str">
        <f>IF(AND(ISBLANK(A1980)),"",VLOOKUP(A1980,Student_Registration!$B$5:$H$2000,7,0)-SUMIF($A$5:A1980,A1980,$H$5:$H$5))</f>
        <v/>
      </c>
      <c r="H1980" s="60"/>
      <c r="I1980" s="60"/>
      <c r="J1980" s="60"/>
      <c r="K1980" s="60"/>
      <c r="L1980" s="62"/>
    </row>
    <row r="1981" spans="1:12" s="41" customFormat="1">
      <c r="A1981" s="66"/>
      <c r="B1981" s="64" t="str">
        <f>(IF(AND(ISBLANK(A1981)),"",VLOOKUP($A1981,Student_Registration!$B$5:$H$2000,2,0)))</f>
        <v/>
      </c>
      <c r="C1981" s="63" t="str">
        <f>IF(AND(ISBLANK(A1981)),"",VLOOKUP($A1981,Student_Registration!$B$5:$H$2000,3,0))</f>
        <v/>
      </c>
      <c r="D1981" s="65" t="str">
        <f>IF(AND(ISBLANK(A1981)),"",VLOOKUP($A1981,Student_Registration!$B$5:$H$2000,6,0))</f>
        <v/>
      </c>
      <c r="E1981" s="57" t="str">
        <f>IF(AND(ISBLANK(A1981)),"",VLOOKUP($A1981,Student_Registration!$B$5:$H$2000,4,0))</f>
        <v/>
      </c>
      <c r="F1981" s="63" t="str">
        <f>IF(AND(ISBLANK(A1981)),"",VLOOKUP($A1981,Student_Registration!$B$5:$H$2000,7,0))</f>
        <v/>
      </c>
      <c r="G1981" s="63" t="str">
        <f>IF(AND(ISBLANK(A1981)),"",VLOOKUP(A1981,Student_Registration!$B$5:$H$2000,7,0)-SUMIF($A$5:A1981,A1981,$H$5:$H$5))</f>
        <v/>
      </c>
      <c r="H1981" s="60"/>
      <c r="I1981" s="60"/>
      <c r="J1981" s="60"/>
      <c r="K1981" s="60"/>
      <c r="L1981" s="62"/>
    </row>
    <row r="1982" spans="1:12" s="41" customFormat="1">
      <c r="A1982" s="66"/>
      <c r="B1982" s="64" t="str">
        <f>(IF(AND(ISBLANK(A1982)),"",VLOOKUP($A1982,Student_Registration!$B$5:$H$2000,2,0)))</f>
        <v/>
      </c>
      <c r="C1982" s="63" t="str">
        <f>IF(AND(ISBLANK(A1982)),"",VLOOKUP($A1982,Student_Registration!$B$5:$H$2000,3,0))</f>
        <v/>
      </c>
      <c r="D1982" s="65" t="str">
        <f>IF(AND(ISBLANK(A1982)),"",VLOOKUP($A1982,Student_Registration!$B$5:$H$2000,6,0))</f>
        <v/>
      </c>
      <c r="E1982" s="57" t="str">
        <f>IF(AND(ISBLANK(A1982)),"",VLOOKUP($A1982,Student_Registration!$B$5:$H$2000,4,0))</f>
        <v/>
      </c>
      <c r="F1982" s="63" t="str">
        <f>IF(AND(ISBLANK(A1982)),"",VLOOKUP($A1982,Student_Registration!$B$5:$H$2000,7,0))</f>
        <v/>
      </c>
      <c r="G1982" s="63" t="str">
        <f>IF(AND(ISBLANK(A1982)),"",VLOOKUP(A1982,Student_Registration!$B$5:$H$2000,7,0)-SUMIF($A$5:A1982,A1982,$H$5:$H$5))</f>
        <v/>
      </c>
      <c r="H1982" s="60"/>
      <c r="I1982" s="60"/>
      <c r="J1982" s="60"/>
      <c r="K1982" s="60"/>
      <c r="L1982" s="62"/>
    </row>
    <row r="1983" spans="1:12" s="41" customFormat="1">
      <c r="A1983" s="66"/>
      <c r="B1983" s="64" t="str">
        <f>(IF(AND(ISBLANK(A1983)),"",VLOOKUP($A1983,Student_Registration!$B$5:$H$2000,2,0)))</f>
        <v/>
      </c>
      <c r="C1983" s="63" t="str">
        <f>IF(AND(ISBLANK(A1983)),"",VLOOKUP($A1983,Student_Registration!$B$5:$H$2000,3,0))</f>
        <v/>
      </c>
      <c r="D1983" s="65" t="str">
        <f>IF(AND(ISBLANK(A1983)),"",VLOOKUP($A1983,Student_Registration!$B$5:$H$2000,6,0))</f>
        <v/>
      </c>
      <c r="E1983" s="57" t="str">
        <f>IF(AND(ISBLANK(A1983)),"",VLOOKUP($A1983,Student_Registration!$B$5:$H$2000,4,0))</f>
        <v/>
      </c>
      <c r="F1983" s="63" t="str">
        <f>IF(AND(ISBLANK(A1983)),"",VLOOKUP($A1983,Student_Registration!$B$5:$H$2000,7,0))</f>
        <v/>
      </c>
      <c r="G1983" s="63" t="str">
        <f>IF(AND(ISBLANK(A1983)),"",VLOOKUP(A1983,Student_Registration!$B$5:$H$2000,7,0)-SUMIF($A$5:A1983,A1983,$H$5:$H$5))</f>
        <v/>
      </c>
      <c r="H1983" s="60"/>
      <c r="I1983" s="60"/>
      <c r="J1983" s="60"/>
      <c r="K1983" s="60"/>
      <c r="L1983" s="62"/>
    </row>
    <row r="1984" spans="1:12" s="41" customFormat="1">
      <c r="A1984" s="66"/>
      <c r="B1984" s="64" t="str">
        <f>(IF(AND(ISBLANK(A1984)),"",VLOOKUP($A1984,Student_Registration!$B$5:$H$2000,2,0)))</f>
        <v/>
      </c>
      <c r="C1984" s="63" t="str">
        <f>IF(AND(ISBLANK(A1984)),"",VLOOKUP($A1984,Student_Registration!$B$5:$H$2000,3,0))</f>
        <v/>
      </c>
      <c r="D1984" s="65" t="str">
        <f>IF(AND(ISBLANK(A1984)),"",VLOOKUP($A1984,Student_Registration!$B$5:$H$2000,6,0))</f>
        <v/>
      </c>
      <c r="E1984" s="57" t="str">
        <f>IF(AND(ISBLANK(A1984)),"",VLOOKUP($A1984,Student_Registration!$B$5:$H$2000,4,0))</f>
        <v/>
      </c>
      <c r="F1984" s="63" t="str">
        <f>IF(AND(ISBLANK(A1984)),"",VLOOKUP($A1984,Student_Registration!$B$5:$H$2000,7,0))</f>
        <v/>
      </c>
      <c r="G1984" s="63" t="str">
        <f>IF(AND(ISBLANK(A1984)),"",VLOOKUP(A1984,Student_Registration!$B$5:$H$2000,7,0)-SUMIF($A$5:A1984,A1984,$H$5:$H$5))</f>
        <v/>
      </c>
      <c r="H1984" s="60"/>
      <c r="I1984" s="60"/>
      <c r="J1984" s="60"/>
      <c r="K1984" s="60"/>
      <c r="L1984" s="62"/>
    </row>
    <row r="1985" spans="1:12" s="41" customFormat="1">
      <c r="A1985" s="66"/>
      <c r="B1985" s="64" t="str">
        <f>(IF(AND(ISBLANK(A1985)),"",VLOOKUP($A1985,Student_Registration!$B$5:$H$2000,2,0)))</f>
        <v/>
      </c>
      <c r="C1985" s="63" t="str">
        <f>IF(AND(ISBLANK(A1985)),"",VLOOKUP($A1985,Student_Registration!$B$5:$H$2000,3,0))</f>
        <v/>
      </c>
      <c r="D1985" s="65" t="str">
        <f>IF(AND(ISBLANK(A1985)),"",VLOOKUP($A1985,Student_Registration!$B$5:$H$2000,6,0))</f>
        <v/>
      </c>
      <c r="E1985" s="57" t="str">
        <f>IF(AND(ISBLANK(A1985)),"",VLOOKUP($A1985,Student_Registration!$B$5:$H$2000,4,0))</f>
        <v/>
      </c>
      <c r="F1985" s="63" t="str">
        <f>IF(AND(ISBLANK(A1985)),"",VLOOKUP($A1985,Student_Registration!$B$5:$H$2000,7,0))</f>
        <v/>
      </c>
      <c r="G1985" s="63" t="str">
        <f>IF(AND(ISBLANK(A1985)),"",VLOOKUP(A1985,Student_Registration!$B$5:$H$2000,7,0)-SUMIF($A$5:A1985,A1985,$H$5:$H$5))</f>
        <v/>
      </c>
      <c r="H1985" s="60"/>
      <c r="I1985" s="60"/>
      <c r="J1985" s="60"/>
      <c r="K1985" s="60"/>
      <c r="L1985" s="62"/>
    </row>
    <row r="1986" spans="1:12" s="41" customFormat="1">
      <c r="A1986" s="66"/>
      <c r="B1986" s="64" t="str">
        <f>(IF(AND(ISBLANK(A1986)),"",VLOOKUP($A1986,Student_Registration!$B$5:$H$2000,2,0)))</f>
        <v/>
      </c>
      <c r="C1986" s="63" t="str">
        <f>IF(AND(ISBLANK(A1986)),"",VLOOKUP($A1986,Student_Registration!$B$5:$H$2000,3,0))</f>
        <v/>
      </c>
      <c r="D1986" s="65" t="str">
        <f>IF(AND(ISBLANK(A1986)),"",VLOOKUP($A1986,Student_Registration!$B$5:$H$2000,6,0))</f>
        <v/>
      </c>
      <c r="E1986" s="57" t="str">
        <f>IF(AND(ISBLANK(A1986)),"",VLOOKUP($A1986,Student_Registration!$B$5:$H$2000,4,0))</f>
        <v/>
      </c>
      <c r="F1986" s="63" t="str">
        <f>IF(AND(ISBLANK(A1986)),"",VLOOKUP($A1986,Student_Registration!$B$5:$H$2000,7,0))</f>
        <v/>
      </c>
      <c r="G1986" s="63" t="str">
        <f>IF(AND(ISBLANK(A1986)),"",VLOOKUP(A1986,Student_Registration!$B$5:$H$2000,7,0)-SUMIF($A$5:A1986,A1986,$H$5:$H$5))</f>
        <v/>
      </c>
      <c r="H1986" s="60"/>
      <c r="I1986" s="60"/>
      <c r="J1986" s="60"/>
      <c r="K1986" s="60"/>
      <c r="L1986" s="62"/>
    </row>
    <row r="1987" spans="1:12" s="41" customFormat="1">
      <c r="A1987" s="66"/>
      <c r="B1987" s="64" t="str">
        <f>(IF(AND(ISBLANK(A1987)),"",VLOOKUP($A1987,Student_Registration!$B$5:$H$2000,2,0)))</f>
        <v/>
      </c>
      <c r="C1987" s="63" t="str">
        <f>IF(AND(ISBLANK(A1987)),"",VLOOKUP($A1987,Student_Registration!$B$5:$H$2000,3,0))</f>
        <v/>
      </c>
      <c r="D1987" s="65" t="str">
        <f>IF(AND(ISBLANK(A1987)),"",VLOOKUP($A1987,Student_Registration!$B$5:$H$2000,6,0))</f>
        <v/>
      </c>
      <c r="E1987" s="57" t="str">
        <f>IF(AND(ISBLANK(A1987)),"",VLOOKUP($A1987,Student_Registration!$B$5:$H$2000,4,0))</f>
        <v/>
      </c>
      <c r="F1987" s="63" t="str">
        <f>IF(AND(ISBLANK(A1987)),"",VLOOKUP($A1987,Student_Registration!$B$5:$H$2000,7,0))</f>
        <v/>
      </c>
      <c r="G1987" s="63" t="str">
        <f>IF(AND(ISBLANK(A1987)),"",VLOOKUP(A1987,Student_Registration!$B$5:$H$2000,7,0)-SUMIF($A$5:A1987,A1987,$H$5:$H$5))</f>
        <v/>
      </c>
      <c r="H1987" s="60"/>
      <c r="I1987" s="60"/>
      <c r="J1987" s="60"/>
      <c r="K1987" s="60"/>
      <c r="L1987" s="62"/>
    </row>
    <row r="1988" spans="1:12" s="41" customFormat="1">
      <c r="A1988" s="66"/>
      <c r="B1988" s="64" t="str">
        <f>(IF(AND(ISBLANK(A1988)),"",VLOOKUP($A1988,Student_Registration!$B$5:$H$2000,2,0)))</f>
        <v/>
      </c>
      <c r="C1988" s="63" t="str">
        <f>IF(AND(ISBLANK(A1988)),"",VLOOKUP($A1988,Student_Registration!$B$5:$H$2000,3,0))</f>
        <v/>
      </c>
      <c r="D1988" s="65" t="str">
        <f>IF(AND(ISBLANK(A1988)),"",VLOOKUP($A1988,Student_Registration!$B$5:$H$2000,6,0))</f>
        <v/>
      </c>
      <c r="E1988" s="57" t="str">
        <f>IF(AND(ISBLANK(A1988)),"",VLOOKUP($A1988,Student_Registration!$B$5:$H$2000,4,0))</f>
        <v/>
      </c>
      <c r="F1988" s="63" t="str">
        <f>IF(AND(ISBLANK(A1988)),"",VLOOKUP($A1988,Student_Registration!$B$5:$H$2000,7,0))</f>
        <v/>
      </c>
      <c r="G1988" s="63" t="str">
        <f>IF(AND(ISBLANK(A1988)),"",VLOOKUP(A1988,Student_Registration!$B$5:$H$2000,7,0)-SUMIF($A$5:A1988,A1988,$H$5:$H$5))</f>
        <v/>
      </c>
      <c r="H1988" s="60"/>
      <c r="I1988" s="60"/>
      <c r="J1988" s="60"/>
      <c r="K1988" s="60"/>
      <c r="L1988" s="62"/>
    </row>
    <row r="1989" spans="1:12" s="41" customFormat="1">
      <c r="A1989" s="66"/>
      <c r="B1989" s="64" t="str">
        <f>(IF(AND(ISBLANK(A1989)),"",VLOOKUP($A1989,Student_Registration!$B$5:$H$2000,2,0)))</f>
        <v/>
      </c>
      <c r="C1989" s="63" t="str">
        <f>IF(AND(ISBLANK(A1989)),"",VLOOKUP($A1989,Student_Registration!$B$5:$H$2000,3,0))</f>
        <v/>
      </c>
      <c r="D1989" s="65" t="str">
        <f>IF(AND(ISBLANK(A1989)),"",VLOOKUP($A1989,Student_Registration!$B$5:$H$2000,6,0))</f>
        <v/>
      </c>
      <c r="E1989" s="57" t="str">
        <f>IF(AND(ISBLANK(A1989)),"",VLOOKUP($A1989,Student_Registration!$B$5:$H$2000,4,0))</f>
        <v/>
      </c>
      <c r="F1989" s="63" t="str">
        <f>IF(AND(ISBLANK(A1989)),"",VLOOKUP($A1989,Student_Registration!$B$5:$H$2000,7,0))</f>
        <v/>
      </c>
      <c r="G1989" s="63" t="str">
        <f>IF(AND(ISBLANK(A1989)),"",VLOOKUP(A1989,Student_Registration!$B$5:$H$2000,7,0)-SUMIF($A$5:A1989,A1989,$H$5:$H$5))</f>
        <v/>
      </c>
      <c r="H1989" s="60"/>
      <c r="I1989" s="60"/>
      <c r="J1989" s="60"/>
      <c r="K1989" s="60"/>
      <c r="L1989" s="62"/>
    </row>
    <row r="1990" spans="1:12" s="41" customFormat="1">
      <c r="A1990" s="66"/>
      <c r="B1990" s="64" t="str">
        <f>(IF(AND(ISBLANK(A1990)),"",VLOOKUP($A1990,Student_Registration!$B$5:$H$2000,2,0)))</f>
        <v/>
      </c>
      <c r="C1990" s="63" t="str">
        <f>IF(AND(ISBLANK(A1990)),"",VLOOKUP($A1990,Student_Registration!$B$5:$H$2000,3,0))</f>
        <v/>
      </c>
      <c r="D1990" s="65" t="str">
        <f>IF(AND(ISBLANK(A1990)),"",VLOOKUP($A1990,Student_Registration!$B$5:$H$2000,6,0))</f>
        <v/>
      </c>
      <c r="E1990" s="57" t="str">
        <f>IF(AND(ISBLANK(A1990)),"",VLOOKUP($A1990,Student_Registration!$B$5:$H$2000,4,0))</f>
        <v/>
      </c>
      <c r="F1990" s="63" t="str">
        <f>IF(AND(ISBLANK(A1990)),"",VLOOKUP($A1990,Student_Registration!$B$5:$H$2000,7,0))</f>
        <v/>
      </c>
      <c r="G1990" s="63" t="str">
        <f>IF(AND(ISBLANK(A1990)),"",VLOOKUP(A1990,Student_Registration!$B$5:$H$2000,7,0)-SUMIF($A$5:A1990,A1990,$H$5:$H$5))</f>
        <v/>
      </c>
      <c r="H1990" s="60"/>
      <c r="I1990" s="60"/>
      <c r="J1990" s="60"/>
      <c r="K1990" s="60"/>
      <c r="L1990" s="62"/>
    </row>
    <row r="1991" spans="1:12" s="41" customFormat="1">
      <c r="A1991" s="66"/>
      <c r="B1991" s="64" t="str">
        <f>(IF(AND(ISBLANK(A1991)),"",VLOOKUP($A1991,Student_Registration!$B$5:$H$2000,2,0)))</f>
        <v/>
      </c>
      <c r="C1991" s="63" t="str">
        <f>IF(AND(ISBLANK(A1991)),"",VLOOKUP($A1991,Student_Registration!$B$5:$H$2000,3,0))</f>
        <v/>
      </c>
      <c r="D1991" s="65" t="str">
        <f>IF(AND(ISBLANK(A1991)),"",VLOOKUP($A1991,Student_Registration!$B$5:$H$2000,6,0))</f>
        <v/>
      </c>
      <c r="E1991" s="57" t="str">
        <f>IF(AND(ISBLANK(A1991)),"",VLOOKUP($A1991,Student_Registration!$B$5:$H$2000,4,0))</f>
        <v/>
      </c>
      <c r="F1991" s="63" t="str">
        <f>IF(AND(ISBLANK(A1991)),"",VLOOKUP($A1991,Student_Registration!$B$5:$H$2000,7,0))</f>
        <v/>
      </c>
      <c r="G1991" s="63" t="str">
        <f>IF(AND(ISBLANK(A1991)),"",VLOOKUP(A1991,Student_Registration!$B$5:$H$2000,7,0)-SUMIF($A$5:A1991,A1991,$H$5:$H$5))</f>
        <v/>
      </c>
      <c r="H1991" s="60"/>
      <c r="I1991" s="60"/>
      <c r="J1991" s="60"/>
      <c r="K1991" s="60"/>
      <c r="L1991" s="62"/>
    </row>
    <row r="1992" spans="1:12" s="41" customFormat="1">
      <c r="A1992" s="66"/>
      <c r="B1992" s="64" t="str">
        <f>(IF(AND(ISBLANK(A1992)),"",VLOOKUP($A1992,Student_Registration!$B$5:$H$2000,2,0)))</f>
        <v/>
      </c>
      <c r="C1992" s="63" t="str">
        <f>IF(AND(ISBLANK(A1992)),"",VLOOKUP($A1992,Student_Registration!$B$5:$H$2000,3,0))</f>
        <v/>
      </c>
      <c r="D1992" s="65" t="str">
        <f>IF(AND(ISBLANK(A1992)),"",VLOOKUP($A1992,Student_Registration!$B$5:$H$2000,6,0))</f>
        <v/>
      </c>
      <c r="E1992" s="57" t="str">
        <f>IF(AND(ISBLANK(A1992)),"",VLOOKUP($A1992,Student_Registration!$B$5:$H$2000,4,0))</f>
        <v/>
      </c>
      <c r="F1992" s="63" t="str">
        <f>IF(AND(ISBLANK(A1992)),"",VLOOKUP($A1992,Student_Registration!$B$5:$H$2000,7,0))</f>
        <v/>
      </c>
      <c r="G1992" s="63" t="str">
        <f>IF(AND(ISBLANK(A1992)),"",VLOOKUP(A1992,Student_Registration!$B$5:$H$2000,7,0)-SUMIF($A$5:A1992,A1992,$H$5:$H$5))</f>
        <v/>
      </c>
      <c r="H1992" s="60"/>
      <c r="I1992" s="60"/>
      <c r="J1992" s="60"/>
      <c r="K1992" s="60"/>
      <c r="L1992" s="62"/>
    </row>
    <row r="1993" spans="1:12" s="41" customFormat="1">
      <c r="A1993" s="66"/>
      <c r="B1993" s="64" t="str">
        <f>(IF(AND(ISBLANK(A1993)),"",VLOOKUP($A1993,Student_Registration!$B$5:$H$2000,2,0)))</f>
        <v/>
      </c>
      <c r="C1993" s="63" t="str">
        <f>IF(AND(ISBLANK(A1993)),"",VLOOKUP($A1993,Student_Registration!$B$5:$H$2000,3,0))</f>
        <v/>
      </c>
      <c r="D1993" s="65" t="str">
        <f>IF(AND(ISBLANK(A1993)),"",VLOOKUP($A1993,Student_Registration!$B$5:$H$2000,6,0))</f>
        <v/>
      </c>
      <c r="E1993" s="57" t="str">
        <f>IF(AND(ISBLANK(A1993)),"",VLOOKUP($A1993,Student_Registration!$B$5:$H$2000,4,0))</f>
        <v/>
      </c>
      <c r="F1993" s="63" t="str">
        <f>IF(AND(ISBLANK(A1993)),"",VLOOKUP($A1993,Student_Registration!$B$5:$H$2000,7,0))</f>
        <v/>
      </c>
      <c r="G1993" s="63" t="str">
        <f>IF(AND(ISBLANK(A1993)),"",VLOOKUP(A1993,Student_Registration!$B$5:$H$2000,7,0)-SUMIF($A$5:A1993,A1993,$H$5:$H$5))</f>
        <v/>
      </c>
      <c r="H1993" s="60"/>
      <c r="I1993" s="60"/>
      <c r="J1993" s="60"/>
      <c r="K1993" s="60"/>
      <c r="L1993" s="62"/>
    </row>
    <row r="1994" spans="1:12" s="41" customFormat="1">
      <c r="A1994" s="66"/>
      <c r="B1994" s="64" t="str">
        <f>(IF(AND(ISBLANK(A1994)),"",VLOOKUP($A1994,Student_Registration!$B$5:$H$2000,2,0)))</f>
        <v/>
      </c>
      <c r="C1994" s="63" t="str">
        <f>IF(AND(ISBLANK(A1994)),"",VLOOKUP($A1994,Student_Registration!$B$5:$H$2000,3,0))</f>
        <v/>
      </c>
      <c r="D1994" s="65" t="str">
        <f>IF(AND(ISBLANK(A1994)),"",VLOOKUP($A1994,Student_Registration!$B$5:$H$2000,6,0))</f>
        <v/>
      </c>
      <c r="E1994" s="57" t="str">
        <f>IF(AND(ISBLANK(A1994)),"",VLOOKUP($A1994,Student_Registration!$B$5:$H$2000,4,0))</f>
        <v/>
      </c>
      <c r="F1994" s="63" t="str">
        <f>IF(AND(ISBLANK(A1994)),"",VLOOKUP($A1994,Student_Registration!$B$5:$H$2000,7,0))</f>
        <v/>
      </c>
      <c r="G1994" s="63" t="str">
        <f>IF(AND(ISBLANK(A1994)),"",VLOOKUP(A1994,Student_Registration!$B$5:$H$2000,7,0)-SUMIF($A$5:A1994,A1994,$H$5:$H$5))</f>
        <v/>
      </c>
      <c r="H1994" s="60"/>
      <c r="I1994" s="60"/>
      <c r="J1994" s="60"/>
      <c r="K1994" s="60"/>
      <c r="L1994" s="62"/>
    </row>
    <row r="1995" spans="1:12" s="41" customFormat="1">
      <c r="A1995" s="66"/>
      <c r="B1995" s="64" t="str">
        <f>(IF(AND(ISBLANK(A1995)),"",VLOOKUP($A1995,Student_Registration!$B$5:$H$2000,2,0)))</f>
        <v/>
      </c>
      <c r="C1995" s="63" t="str">
        <f>IF(AND(ISBLANK(A1995)),"",VLOOKUP($A1995,Student_Registration!$B$5:$H$2000,3,0))</f>
        <v/>
      </c>
      <c r="D1995" s="65" t="str">
        <f>IF(AND(ISBLANK(A1995)),"",VLOOKUP($A1995,Student_Registration!$B$5:$H$2000,6,0))</f>
        <v/>
      </c>
      <c r="E1995" s="57" t="str">
        <f>IF(AND(ISBLANK(A1995)),"",VLOOKUP($A1995,Student_Registration!$B$5:$H$2000,4,0))</f>
        <v/>
      </c>
      <c r="F1995" s="63" t="str">
        <f>IF(AND(ISBLANK(A1995)),"",VLOOKUP($A1995,Student_Registration!$B$5:$H$2000,7,0))</f>
        <v/>
      </c>
      <c r="G1995" s="63" t="str">
        <f>IF(AND(ISBLANK(A1995)),"",VLOOKUP(A1995,Student_Registration!$B$5:$H$2000,7,0)-SUMIF($A$5:A1995,A1995,$H$5:$H$5))</f>
        <v/>
      </c>
      <c r="H1995" s="60"/>
      <c r="I1995" s="60"/>
      <c r="J1995" s="60"/>
      <c r="K1995" s="60"/>
      <c r="L1995" s="62"/>
    </row>
    <row r="1996" spans="1:12" s="41" customFormat="1">
      <c r="A1996" s="66"/>
      <c r="B1996" s="64" t="str">
        <f>(IF(AND(ISBLANK(A1996)),"",VLOOKUP($A1996,Student_Registration!$B$5:$H$2000,2,0)))</f>
        <v/>
      </c>
      <c r="C1996" s="63" t="str">
        <f>IF(AND(ISBLANK(A1996)),"",VLOOKUP($A1996,Student_Registration!$B$5:$H$2000,3,0))</f>
        <v/>
      </c>
      <c r="D1996" s="65" t="str">
        <f>IF(AND(ISBLANK(A1996)),"",VLOOKUP($A1996,Student_Registration!$B$5:$H$2000,6,0))</f>
        <v/>
      </c>
      <c r="E1996" s="57" t="str">
        <f>IF(AND(ISBLANK(A1996)),"",VLOOKUP($A1996,Student_Registration!$B$5:$H$2000,4,0))</f>
        <v/>
      </c>
      <c r="F1996" s="63" t="str">
        <f>IF(AND(ISBLANK(A1996)),"",VLOOKUP($A1996,Student_Registration!$B$5:$H$2000,7,0))</f>
        <v/>
      </c>
      <c r="G1996" s="63" t="str">
        <f>IF(AND(ISBLANK(A1996)),"",VLOOKUP(A1996,Student_Registration!$B$5:$H$2000,7,0)-SUMIF($A$5:A1996,A1996,$H$5:$H$5))</f>
        <v/>
      </c>
      <c r="H1996" s="60"/>
      <c r="I1996" s="60"/>
      <c r="J1996" s="60"/>
      <c r="K1996" s="60"/>
      <c r="L1996" s="62"/>
    </row>
    <row r="1997" spans="1:12" s="41" customFormat="1">
      <c r="A1997" s="66"/>
      <c r="B1997" s="64" t="str">
        <f>(IF(AND(ISBLANK(A1997)),"",VLOOKUP($A1997,Student_Registration!$B$5:$H$2000,2,0)))</f>
        <v/>
      </c>
      <c r="C1997" s="63" t="str">
        <f>IF(AND(ISBLANK(A1997)),"",VLOOKUP($A1997,Student_Registration!$B$5:$H$2000,3,0))</f>
        <v/>
      </c>
      <c r="D1997" s="65" t="str">
        <f>IF(AND(ISBLANK(A1997)),"",VLOOKUP($A1997,Student_Registration!$B$5:$H$2000,6,0))</f>
        <v/>
      </c>
      <c r="E1997" s="57" t="str">
        <f>IF(AND(ISBLANK(A1997)),"",VLOOKUP($A1997,Student_Registration!$B$5:$H$2000,4,0))</f>
        <v/>
      </c>
      <c r="F1997" s="63" t="str">
        <f>IF(AND(ISBLANK(A1997)),"",VLOOKUP($A1997,Student_Registration!$B$5:$H$2000,7,0))</f>
        <v/>
      </c>
      <c r="G1997" s="63" t="str">
        <f>IF(AND(ISBLANK(A1997)),"",VLOOKUP(A1997,Student_Registration!$B$5:$H$2000,7,0)-SUMIF($A$5:A1997,A1997,$H$5:$H$5))</f>
        <v/>
      </c>
      <c r="H1997" s="60"/>
      <c r="I1997" s="60"/>
      <c r="J1997" s="60"/>
      <c r="K1997" s="60"/>
      <c r="L1997" s="62"/>
    </row>
    <row r="1998" spans="1:12" s="41" customFormat="1">
      <c r="A1998" s="66"/>
      <c r="B1998" s="64" t="str">
        <f>(IF(AND(ISBLANK(A1998)),"",VLOOKUP($A1998,Student_Registration!$B$5:$H$2000,2,0)))</f>
        <v/>
      </c>
      <c r="C1998" s="63" t="str">
        <f>IF(AND(ISBLANK(A1998)),"",VLOOKUP($A1998,Student_Registration!$B$5:$H$2000,3,0))</f>
        <v/>
      </c>
      <c r="D1998" s="65" t="str">
        <f>IF(AND(ISBLANK(A1998)),"",VLOOKUP($A1998,Student_Registration!$B$5:$H$2000,6,0))</f>
        <v/>
      </c>
      <c r="E1998" s="57" t="str">
        <f>IF(AND(ISBLANK(A1998)),"",VLOOKUP($A1998,Student_Registration!$B$5:$H$2000,4,0))</f>
        <v/>
      </c>
      <c r="F1998" s="63" t="str">
        <f>IF(AND(ISBLANK(A1998)),"",VLOOKUP($A1998,Student_Registration!$B$5:$H$2000,7,0))</f>
        <v/>
      </c>
      <c r="G1998" s="63" t="str">
        <f>IF(AND(ISBLANK(A1998)),"",VLOOKUP(A1998,Student_Registration!$B$5:$H$2000,7,0)-SUMIF($A$5:A1998,A1998,$H$5:$H$5))</f>
        <v/>
      </c>
      <c r="H1998" s="60"/>
      <c r="I1998" s="60"/>
      <c r="J1998" s="60"/>
      <c r="K1998" s="60"/>
      <c r="L1998" s="62"/>
    </row>
    <row r="1999" spans="1:12" s="41" customFormat="1">
      <c r="A1999" s="66"/>
      <c r="B1999" s="64" t="str">
        <f>(IF(AND(ISBLANK(A1999)),"",VLOOKUP($A1999,Student_Registration!$B$5:$H$2000,2,0)))</f>
        <v/>
      </c>
      <c r="C1999" s="63" t="str">
        <f>IF(AND(ISBLANK(A1999)),"",VLOOKUP($A1999,Student_Registration!$B$5:$H$2000,3,0))</f>
        <v/>
      </c>
      <c r="D1999" s="65" t="str">
        <f>IF(AND(ISBLANK(A1999)),"",VLOOKUP($A1999,Student_Registration!$B$5:$H$2000,6,0))</f>
        <v/>
      </c>
      <c r="E1999" s="57" t="str">
        <f>IF(AND(ISBLANK(A1999)),"",VLOOKUP($A1999,Student_Registration!$B$5:$H$2000,4,0))</f>
        <v/>
      </c>
      <c r="F1999" s="63" t="str">
        <f>IF(AND(ISBLANK(A1999)),"",VLOOKUP($A1999,Student_Registration!$B$5:$H$2000,7,0))</f>
        <v/>
      </c>
      <c r="G1999" s="63" t="str">
        <f>IF(AND(ISBLANK(A1999)),"",VLOOKUP(A1999,Student_Registration!$B$5:$H$2000,7,0)-SUMIF($A$5:A1999,A1999,$H$5:$H$5))</f>
        <v/>
      </c>
      <c r="H1999" s="60"/>
      <c r="I1999" s="60"/>
      <c r="J1999" s="60"/>
      <c r="K1999" s="60"/>
      <c r="L1999" s="62"/>
    </row>
    <row r="2000" spans="1:12" s="41" customFormat="1">
      <c r="A2000" s="66"/>
      <c r="B2000" s="64" t="str">
        <f>(IF(AND(ISBLANK(A2000)),"",VLOOKUP($A2000,Student_Registration!$B$5:$H$2000,2,0)))</f>
        <v/>
      </c>
      <c r="C2000" s="63" t="str">
        <f>IF(AND(ISBLANK(A2000)),"",VLOOKUP($A2000,Student_Registration!$B$5:$H$2000,3,0))</f>
        <v/>
      </c>
      <c r="D2000" s="65" t="str">
        <f>IF(AND(ISBLANK(A2000)),"",VLOOKUP($A2000,Student_Registration!$B$5:$H$2000,6,0))</f>
        <v/>
      </c>
      <c r="E2000" s="57" t="str">
        <f>IF(AND(ISBLANK(A2000)),"",VLOOKUP($A2000,Student_Registration!$B$5:$H$2000,4,0))</f>
        <v/>
      </c>
      <c r="F2000" s="63" t="str">
        <f>IF(AND(ISBLANK(A2000)),"",VLOOKUP($A2000,Student_Registration!$B$5:$H$2000,7,0))</f>
        <v/>
      </c>
      <c r="G2000" s="63" t="str">
        <f>IF(AND(ISBLANK(A2000)),"",VLOOKUP(A2000,Student_Registration!$B$5:$H$2000,7,0)-SUMIF($A$5:A2000,A2000,$H$5:$H$5))</f>
        <v/>
      </c>
      <c r="H2000" s="60"/>
      <c r="I2000" s="60"/>
      <c r="J2000" s="60"/>
      <c r="K2000" s="60"/>
      <c r="L2000" s="62"/>
    </row>
    <row r="2001" spans="1:12" s="41" customFormat="1">
      <c r="A2001" s="66"/>
      <c r="B2001" s="64" t="str">
        <f>(IF(AND(ISBLANK(A2001)),"",VLOOKUP($A2001,Student_Registration!$B$5:$H$2000,2,0)))</f>
        <v/>
      </c>
      <c r="C2001" s="63" t="str">
        <f>IF(AND(ISBLANK(A2001)),"",VLOOKUP($A2001,Student_Registration!$B$5:$H$2000,3,0))</f>
        <v/>
      </c>
      <c r="D2001" s="65" t="str">
        <f>IF(AND(ISBLANK(A2001)),"",VLOOKUP($A2001,Student_Registration!$B$5:$H$2000,6,0))</f>
        <v/>
      </c>
      <c r="E2001" s="57" t="str">
        <f>IF(AND(ISBLANK(A2001)),"",VLOOKUP($A2001,Student_Registration!$B$5:$H$2000,4,0))</f>
        <v/>
      </c>
      <c r="F2001" s="63" t="str">
        <f>IF(AND(ISBLANK(A2001)),"",VLOOKUP($A2001,Student_Registration!$B$5:$H$2000,7,0))</f>
        <v/>
      </c>
      <c r="G2001" s="63" t="str">
        <f>IF(AND(ISBLANK(A2001)),"",VLOOKUP(A2001,Student_Registration!$B$5:$H$2000,7,0)-SUMIF($A$5:A2001,A2001,$H$5:$H$5))</f>
        <v/>
      </c>
      <c r="H2001" s="60"/>
      <c r="I2001" s="60"/>
      <c r="J2001" s="60"/>
      <c r="K2001" s="60"/>
      <c r="L2001" s="62"/>
    </row>
    <row r="2002" spans="1:12" s="41" customFormat="1">
      <c r="A2002" s="66"/>
      <c r="B2002" s="64" t="str">
        <f>(IF(AND(ISBLANK(A2002)),"",VLOOKUP($A2002,Student_Registration!$B$5:$H$2000,2,0)))</f>
        <v/>
      </c>
      <c r="C2002" s="63" t="str">
        <f>IF(AND(ISBLANK(A2002)),"",VLOOKUP($A2002,Student_Registration!$B$5:$H$2000,3,0))</f>
        <v/>
      </c>
      <c r="D2002" s="65" t="str">
        <f>IF(AND(ISBLANK(A2002)),"",VLOOKUP($A2002,Student_Registration!$B$5:$H$2000,6,0))</f>
        <v/>
      </c>
      <c r="E2002" s="57" t="str">
        <f>IF(AND(ISBLANK(A2002)),"",VLOOKUP($A2002,Student_Registration!$B$5:$H$2000,4,0))</f>
        <v/>
      </c>
      <c r="F2002" s="63" t="str">
        <f>IF(AND(ISBLANK(A2002)),"",VLOOKUP($A2002,Student_Registration!$B$5:$H$2000,7,0))</f>
        <v/>
      </c>
      <c r="G2002" s="63" t="str">
        <f>IF(AND(ISBLANK(A2002)),"",VLOOKUP(A2002,Student_Registration!$B$5:$H$2000,7,0)-SUMIF($A$5:A2002,A2002,$H$5:$H$5))</f>
        <v/>
      </c>
      <c r="H2002" s="60"/>
      <c r="I2002" s="60"/>
      <c r="J2002" s="60"/>
      <c r="K2002" s="60"/>
      <c r="L2002" s="62"/>
    </row>
    <row r="2003" spans="1:12" s="41" customFormat="1">
      <c r="A2003" s="66"/>
      <c r="B2003" s="64" t="str">
        <f>(IF(AND(ISBLANK(A2003)),"",VLOOKUP($A2003,Student_Registration!$B$5:$H$2000,2,0)))</f>
        <v/>
      </c>
      <c r="C2003" s="63" t="str">
        <f>IF(AND(ISBLANK(A2003)),"",VLOOKUP($A2003,Student_Registration!$B$5:$H$2000,3,0))</f>
        <v/>
      </c>
      <c r="D2003" s="65" t="str">
        <f>IF(AND(ISBLANK(A2003)),"",VLOOKUP($A2003,Student_Registration!$B$5:$H$2000,6,0))</f>
        <v/>
      </c>
      <c r="E2003" s="57" t="str">
        <f>IF(AND(ISBLANK(A2003)),"",VLOOKUP($A2003,Student_Registration!$B$5:$H$2000,4,0))</f>
        <v/>
      </c>
      <c r="F2003" s="63" t="str">
        <f>IF(AND(ISBLANK(A2003)),"",VLOOKUP($A2003,Student_Registration!$B$5:$H$2000,7,0))</f>
        <v/>
      </c>
      <c r="G2003" s="63" t="str">
        <f>IF(AND(ISBLANK(A2003)),"",VLOOKUP(A2003,Student_Registration!$B$5:$H$2000,7,0)-SUMIF($A$5:A2003,A2003,$H$5:$H$5))</f>
        <v/>
      </c>
      <c r="H2003" s="60"/>
      <c r="I2003" s="60"/>
      <c r="J2003" s="60"/>
      <c r="K2003" s="60"/>
      <c r="L2003" s="62"/>
    </row>
    <row r="2004" spans="1:12" s="41" customFormat="1">
      <c r="A2004" s="66"/>
      <c r="B2004" s="64" t="str">
        <f>(IF(AND(ISBLANK(A2004)),"",VLOOKUP($A2004,Student_Registration!$B$5:$H$2000,2,0)))</f>
        <v/>
      </c>
      <c r="C2004" s="63" t="str">
        <f>IF(AND(ISBLANK(A2004)),"",VLOOKUP($A2004,Student_Registration!$B$5:$H$2000,3,0))</f>
        <v/>
      </c>
      <c r="D2004" s="65" t="str">
        <f>IF(AND(ISBLANK(A2004)),"",VLOOKUP($A2004,Student_Registration!$B$5:$H$2000,6,0))</f>
        <v/>
      </c>
      <c r="E2004" s="57" t="str">
        <f>IF(AND(ISBLANK(A2004)),"",VLOOKUP($A2004,Student_Registration!$B$5:$H$2000,4,0))</f>
        <v/>
      </c>
      <c r="F2004" s="63" t="str">
        <f>IF(AND(ISBLANK(A2004)),"",VLOOKUP($A2004,Student_Registration!$B$5:$H$2000,7,0))</f>
        <v/>
      </c>
      <c r="G2004" s="63" t="str">
        <f>IF(AND(ISBLANK(A2004)),"",VLOOKUP(A2004,Student_Registration!$B$5:$H$2000,7,0)-SUMIF($A$5:A2004,A2004,$H$5:$H$5))</f>
        <v/>
      </c>
      <c r="H2004" s="60"/>
      <c r="I2004" s="60"/>
      <c r="J2004" s="60"/>
      <c r="K2004" s="60"/>
      <c r="L2004" s="62"/>
    </row>
    <row r="2005" spans="1:12" s="41" customFormat="1">
      <c r="A2005" s="66"/>
      <c r="B2005" s="64" t="str">
        <f>(IF(AND(ISBLANK(A2005)),"",VLOOKUP($A2005,Student_Registration!$B$5:$H$2000,2,0)))</f>
        <v/>
      </c>
      <c r="C2005" s="63" t="str">
        <f>IF(AND(ISBLANK(A2005)),"",VLOOKUP($A2005,Student_Registration!$B$5:$H$2000,3,0))</f>
        <v/>
      </c>
      <c r="D2005" s="65" t="str">
        <f>IF(AND(ISBLANK(A2005)),"",VLOOKUP($A2005,Student_Registration!$B$5:$H$2000,6,0))</f>
        <v/>
      </c>
      <c r="E2005" s="57" t="str">
        <f>IF(AND(ISBLANK(A2005)),"",VLOOKUP($A2005,Student_Registration!$B$5:$H$2000,4,0))</f>
        <v/>
      </c>
      <c r="F2005" s="63" t="str">
        <f>IF(AND(ISBLANK(A2005)),"",VLOOKUP($A2005,Student_Registration!$B$5:$H$2000,7,0))</f>
        <v/>
      </c>
      <c r="G2005" s="63" t="str">
        <f>IF(AND(ISBLANK(A2005)),"",VLOOKUP(A2005,Student_Registration!$B$5:$H$2000,7,0)-SUMIF($A$5:A2005,A2005,$H$5:$H$5))</f>
        <v/>
      </c>
      <c r="H2005" s="60"/>
      <c r="I2005" s="60"/>
      <c r="J2005" s="60"/>
      <c r="K2005" s="60"/>
      <c r="L2005" s="62"/>
    </row>
    <row r="2006" spans="1:12" s="41" customFormat="1">
      <c r="A2006" s="66"/>
      <c r="B2006" s="64" t="str">
        <f>(IF(AND(ISBLANK(A2006)),"",VLOOKUP($A2006,Student_Registration!$B$5:$H$2000,2,0)))</f>
        <v/>
      </c>
      <c r="C2006" s="63" t="str">
        <f>IF(AND(ISBLANK(A2006)),"",VLOOKUP($A2006,Student_Registration!$B$5:$H$2000,3,0))</f>
        <v/>
      </c>
      <c r="D2006" s="65" t="str">
        <f>IF(AND(ISBLANK(A2006)),"",VLOOKUP($A2006,Student_Registration!$B$5:$H$2000,6,0))</f>
        <v/>
      </c>
      <c r="E2006" s="57" t="str">
        <f>IF(AND(ISBLANK(A2006)),"",VLOOKUP($A2006,Student_Registration!$B$5:$H$2000,4,0))</f>
        <v/>
      </c>
      <c r="F2006" s="63" t="str">
        <f>IF(AND(ISBLANK(A2006)),"",VLOOKUP($A2006,Student_Registration!$B$5:$H$2000,7,0))</f>
        <v/>
      </c>
      <c r="G2006" s="63" t="str">
        <f>IF(AND(ISBLANK(A2006)),"",VLOOKUP(A2006,Student_Registration!$B$5:$H$2000,7,0)-SUMIF($A$5:A2006,A2006,$H$5:$H$5))</f>
        <v/>
      </c>
      <c r="H2006" s="60"/>
      <c r="I2006" s="60"/>
      <c r="J2006" s="60"/>
      <c r="K2006" s="60"/>
      <c r="L2006" s="62"/>
    </row>
    <row r="2007" spans="1:12" s="41" customFormat="1">
      <c r="A2007" s="66"/>
      <c r="B2007" s="64" t="str">
        <f>(IF(AND(ISBLANK(A2007)),"",VLOOKUP($A2007,Student_Registration!$B$5:$H$2000,2,0)))</f>
        <v/>
      </c>
      <c r="C2007" s="63" t="str">
        <f>IF(AND(ISBLANK(A2007)),"",VLOOKUP($A2007,Student_Registration!$B$5:$H$2000,3,0))</f>
        <v/>
      </c>
      <c r="D2007" s="65" t="str">
        <f>IF(AND(ISBLANK(A2007)),"",VLOOKUP($A2007,Student_Registration!$B$5:$H$2000,6,0))</f>
        <v/>
      </c>
      <c r="E2007" s="57" t="str">
        <f>IF(AND(ISBLANK(A2007)),"",VLOOKUP($A2007,Student_Registration!$B$5:$H$2000,4,0))</f>
        <v/>
      </c>
      <c r="F2007" s="63" t="str">
        <f>IF(AND(ISBLANK(A2007)),"",VLOOKUP($A2007,Student_Registration!$B$5:$H$2000,7,0))</f>
        <v/>
      </c>
      <c r="G2007" s="63" t="str">
        <f>IF(AND(ISBLANK(A2007)),"",VLOOKUP(A2007,Student_Registration!$B$5:$H$2000,7,0)-SUMIF($A$5:A2007,A2007,$H$5:$H$5))</f>
        <v/>
      </c>
      <c r="H2007" s="60"/>
      <c r="I2007" s="60"/>
      <c r="J2007" s="60"/>
      <c r="K2007" s="60"/>
      <c r="L2007" s="62"/>
    </row>
    <row r="2008" spans="1:12" s="41" customFormat="1">
      <c r="A2008" s="66"/>
      <c r="B2008" s="64" t="str">
        <f>(IF(AND(ISBLANK(A2008)),"",VLOOKUP($A2008,Student_Registration!$B$5:$H$2000,2,0)))</f>
        <v/>
      </c>
      <c r="C2008" s="63" t="str">
        <f>IF(AND(ISBLANK(A2008)),"",VLOOKUP($A2008,Student_Registration!$B$5:$H$2000,3,0))</f>
        <v/>
      </c>
      <c r="D2008" s="65" t="str">
        <f>IF(AND(ISBLANK(A2008)),"",VLOOKUP($A2008,Student_Registration!$B$5:$H$2000,6,0))</f>
        <v/>
      </c>
      <c r="E2008" s="57" t="str">
        <f>IF(AND(ISBLANK(A2008)),"",VLOOKUP($A2008,Student_Registration!$B$5:$H$2000,4,0))</f>
        <v/>
      </c>
      <c r="F2008" s="63" t="str">
        <f>IF(AND(ISBLANK(A2008)),"",VLOOKUP($A2008,Student_Registration!$B$5:$H$2000,7,0))</f>
        <v/>
      </c>
      <c r="G2008" s="63" t="str">
        <f>IF(AND(ISBLANK(A2008)),"",VLOOKUP(A2008,Student_Registration!$B$5:$H$2000,7,0)-SUMIF($A$5:A2008,A2008,$H$5:$H$5))</f>
        <v/>
      </c>
      <c r="H2008" s="60"/>
      <c r="I2008" s="60"/>
      <c r="J2008" s="60"/>
      <c r="K2008" s="60"/>
      <c r="L2008" s="62"/>
    </row>
    <row r="2009" spans="1:12" s="41" customFormat="1">
      <c r="A2009" s="66"/>
      <c r="B2009" s="64" t="str">
        <f>(IF(AND(ISBLANK(A2009)),"",VLOOKUP($A2009,Student_Registration!$B$5:$H$2000,2,0)))</f>
        <v/>
      </c>
      <c r="C2009" s="63" t="str">
        <f>IF(AND(ISBLANK(A2009)),"",VLOOKUP($A2009,Student_Registration!$B$5:$H$2000,3,0))</f>
        <v/>
      </c>
      <c r="D2009" s="65" t="str">
        <f>IF(AND(ISBLANK(A2009)),"",VLOOKUP($A2009,Student_Registration!$B$5:$H$2000,6,0))</f>
        <v/>
      </c>
      <c r="E2009" s="57" t="str">
        <f>IF(AND(ISBLANK(A2009)),"",VLOOKUP($A2009,Student_Registration!$B$5:$H$2000,4,0))</f>
        <v/>
      </c>
      <c r="F2009" s="63" t="str">
        <f>IF(AND(ISBLANK(A2009)),"",VLOOKUP($A2009,Student_Registration!$B$5:$H$2000,7,0))</f>
        <v/>
      </c>
      <c r="G2009" s="63" t="str">
        <f>IF(AND(ISBLANK(A2009)),"",VLOOKUP(A2009,Student_Registration!$B$5:$H$2000,7,0)-SUMIF($A$5:A2009,A2009,$H$5:$H$5))</f>
        <v/>
      </c>
      <c r="H2009" s="60"/>
      <c r="I2009" s="60"/>
      <c r="J2009" s="60"/>
      <c r="K2009" s="60"/>
      <c r="L2009" s="62"/>
    </row>
    <row r="2010" spans="1:12" s="41" customFormat="1">
      <c r="A2010" s="66"/>
      <c r="B2010" s="64" t="str">
        <f>(IF(AND(ISBLANK(A2010)),"",VLOOKUP($A2010,Student_Registration!$B$5:$H$2000,2,0)))</f>
        <v/>
      </c>
      <c r="C2010" s="63" t="str">
        <f>IF(AND(ISBLANK(A2010)),"",VLOOKUP($A2010,Student_Registration!$B$5:$H$2000,3,0))</f>
        <v/>
      </c>
      <c r="D2010" s="65" t="str">
        <f>IF(AND(ISBLANK(A2010)),"",VLOOKUP($A2010,Student_Registration!$B$5:$H$2000,6,0))</f>
        <v/>
      </c>
      <c r="E2010" s="57" t="str">
        <f>IF(AND(ISBLANK(A2010)),"",VLOOKUP($A2010,Student_Registration!$B$5:$H$2000,4,0))</f>
        <v/>
      </c>
      <c r="F2010" s="63" t="str">
        <f>IF(AND(ISBLANK(A2010)),"",VLOOKUP($A2010,Student_Registration!$B$5:$H$2000,7,0))</f>
        <v/>
      </c>
      <c r="G2010" s="63" t="str">
        <f>IF(AND(ISBLANK(A2010)),"",VLOOKUP(A2010,Student_Registration!$B$5:$H$2000,7,0)-SUMIF($A$5:A2010,A2010,$H$5:$H$5))</f>
        <v/>
      </c>
      <c r="H2010" s="60"/>
      <c r="I2010" s="60"/>
      <c r="J2010" s="60"/>
      <c r="K2010" s="60"/>
      <c r="L2010" s="62"/>
    </row>
    <row r="2011" spans="1:12" s="41" customFormat="1">
      <c r="A2011" s="66"/>
      <c r="B2011" s="64" t="str">
        <f>(IF(AND(ISBLANK(A2011)),"",VLOOKUP($A2011,Student_Registration!$B$5:$H$2000,2,0)))</f>
        <v/>
      </c>
      <c r="C2011" s="63" t="str">
        <f>IF(AND(ISBLANK(A2011)),"",VLOOKUP($A2011,Student_Registration!$B$5:$H$2000,3,0))</f>
        <v/>
      </c>
      <c r="D2011" s="65" t="str">
        <f>IF(AND(ISBLANK(A2011)),"",VLOOKUP($A2011,Student_Registration!$B$5:$H$2000,6,0))</f>
        <v/>
      </c>
      <c r="E2011" s="57" t="str">
        <f>IF(AND(ISBLANK(A2011)),"",VLOOKUP($A2011,Student_Registration!$B$5:$H$2000,4,0))</f>
        <v/>
      </c>
      <c r="F2011" s="63" t="str">
        <f>IF(AND(ISBLANK(A2011)),"",VLOOKUP($A2011,Student_Registration!$B$5:$H$2000,7,0))</f>
        <v/>
      </c>
      <c r="G2011" s="63" t="str">
        <f>IF(AND(ISBLANK(A2011)),"",VLOOKUP(A2011,Student_Registration!$B$5:$H$2000,7,0)-SUMIF($A$5:A2011,A2011,$H$5:$H$5))</f>
        <v/>
      </c>
      <c r="H2011" s="60"/>
      <c r="I2011" s="60"/>
      <c r="J2011" s="60"/>
      <c r="K2011" s="60"/>
      <c r="L2011" s="62"/>
    </row>
    <row r="2012" spans="1:12" s="41" customFormat="1">
      <c r="A2012" s="66"/>
      <c r="B2012" s="64" t="str">
        <f>(IF(AND(ISBLANK(A2012)),"",VLOOKUP($A2012,Student_Registration!$B$5:$H$2000,2,0)))</f>
        <v/>
      </c>
      <c r="C2012" s="63" t="str">
        <f>IF(AND(ISBLANK(A2012)),"",VLOOKUP($A2012,Student_Registration!$B$5:$H$2000,3,0))</f>
        <v/>
      </c>
      <c r="D2012" s="65" t="str">
        <f>IF(AND(ISBLANK(A2012)),"",VLOOKUP($A2012,Student_Registration!$B$5:$H$2000,6,0))</f>
        <v/>
      </c>
      <c r="E2012" s="57" t="str">
        <f>IF(AND(ISBLANK(A2012)),"",VLOOKUP($A2012,Student_Registration!$B$5:$H$2000,4,0))</f>
        <v/>
      </c>
      <c r="F2012" s="63" t="str">
        <f>IF(AND(ISBLANK(A2012)),"",VLOOKUP($A2012,Student_Registration!$B$5:$H$2000,7,0))</f>
        <v/>
      </c>
      <c r="G2012" s="63" t="str">
        <f>IF(AND(ISBLANK(A2012)),"",VLOOKUP(A2012,Student_Registration!$B$5:$H$2000,7,0)-SUMIF($A$5:A2012,A2012,$H$5:$H$5))</f>
        <v/>
      </c>
      <c r="H2012" s="60"/>
      <c r="I2012" s="60"/>
      <c r="J2012" s="60"/>
      <c r="K2012" s="60"/>
      <c r="L2012" s="62"/>
    </row>
    <row r="2013" spans="1:12" s="41" customFormat="1">
      <c r="A2013" s="66"/>
      <c r="B2013" s="64" t="str">
        <f>(IF(AND(ISBLANK(A2013)),"",VLOOKUP($A2013,Student_Registration!$B$5:$H$2000,2,0)))</f>
        <v/>
      </c>
      <c r="C2013" s="63" t="str">
        <f>IF(AND(ISBLANK(A2013)),"",VLOOKUP($A2013,Student_Registration!$B$5:$H$2000,3,0))</f>
        <v/>
      </c>
      <c r="D2013" s="65" t="str">
        <f>IF(AND(ISBLANK(A2013)),"",VLOOKUP($A2013,Student_Registration!$B$5:$H$2000,6,0))</f>
        <v/>
      </c>
      <c r="E2013" s="57" t="str">
        <f>IF(AND(ISBLANK(A2013)),"",VLOOKUP($A2013,Student_Registration!$B$5:$H$2000,4,0))</f>
        <v/>
      </c>
      <c r="F2013" s="63" t="str">
        <f>IF(AND(ISBLANK(A2013)),"",VLOOKUP($A2013,Student_Registration!$B$5:$H$2000,7,0))</f>
        <v/>
      </c>
      <c r="G2013" s="63" t="str">
        <f>IF(AND(ISBLANK(A2013)),"",VLOOKUP(A2013,Student_Registration!$B$5:$H$2000,7,0)-SUMIF($A$5:A2013,A2013,$H$5:$H$5))</f>
        <v/>
      </c>
      <c r="H2013" s="60"/>
      <c r="I2013" s="60"/>
      <c r="J2013" s="60"/>
      <c r="K2013" s="60"/>
      <c r="L2013" s="62"/>
    </row>
    <row r="2014" spans="1:12" s="41" customFormat="1">
      <c r="A2014" s="66"/>
      <c r="B2014" s="64" t="str">
        <f>(IF(AND(ISBLANK(A2014)),"",VLOOKUP($A2014,Student_Registration!$B$5:$H$2000,2,0)))</f>
        <v/>
      </c>
      <c r="C2014" s="63" t="str">
        <f>IF(AND(ISBLANK(A2014)),"",VLOOKUP($A2014,Student_Registration!$B$5:$H$2000,3,0))</f>
        <v/>
      </c>
      <c r="D2014" s="65" t="str">
        <f>IF(AND(ISBLANK(A2014)),"",VLOOKUP($A2014,Student_Registration!$B$5:$H$2000,6,0))</f>
        <v/>
      </c>
      <c r="E2014" s="57" t="str">
        <f>IF(AND(ISBLANK(A2014)),"",VLOOKUP($A2014,Student_Registration!$B$5:$H$2000,4,0))</f>
        <v/>
      </c>
      <c r="F2014" s="63" t="str">
        <f>IF(AND(ISBLANK(A2014)),"",VLOOKUP($A2014,Student_Registration!$B$5:$H$2000,7,0))</f>
        <v/>
      </c>
      <c r="G2014" s="63" t="str">
        <f>IF(AND(ISBLANK(A2014)),"",VLOOKUP(A2014,Student_Registration!$B$5:$H$2000,7,0)-SUMIF($A$5:A2014,A2014,$H$5:$H$5))</f>
        <v/>
      </c>
      <c r="H2014" s="60"/>
      <c r="I2014" s="60"/>
      <c r="J2014" s="60"/>
      <c r="K2014" s="60"/>
      <c r="L2014" s="62"/>
    </row>
    <row r="2015" spans="1:12" s="41" customFormat="1">
      <c r="A2015" s="66"/>
      <c r="B2015" s="64" t="str">
        <f>(IF(AND(ISBLANK(A2015)),"",VLOOKUP($A2015,Student_Registration!$B$5:$H$2000,2,0)))</f>
        <v/>
      </c>
      <c r="C2015" s="63" t="str">
        <f>IF(AND(ISBLANK(A2015)),"",VLOOKUP($A2015,Student_Registration!$B$5:$H$2000,3,0))</f>
        <v/>
      </c>
      <c r="D2015" s="65" t="str">
        <f>IF(AND(ISBLANK(A2015)),"",VLOOKUP($A2015,Student_Registration!$B$5:$H$2000,6,0))</f>
        <v/>
      </c>
      <c r="E2015" s="57" t="str">
        <f>IF(AND(ISBLANK(A2015)),"",VLOOKUP($A2015,Student_Registration!$B$5:$H$2000,4,0))</f>
        <v/>
      </c>
      <c r="F2015" s="63" t="str">
        <f>IF(AND(ISBLANK(A2015)),"",VLOOKUP($A2015,Student_Registration!$B$5:$H$2000,7,0))</f>
        <v/>
      </c>
      <c r="G2015" s="63" t="str">
        <f>IF(AND(ISBLANK(A2015)),"",VLOOKUP(A2015,Student_Registration!$B$5:$H$2000,7,0)-SUMIF($A$5:A2015,A2015,$H$5:$H$5))</f>
        <v/>
      </c>
      <c r="H2015" s="60"/>
      <c r="I2015" s="60"/>
      <c r="J2015" s="60"/>
      <c r="K2015" s="60"/>
      <c r="L2015" s="62"/>
    </row>
    <row r="2016" spans="1:12" s="41" customFormat="1">
      <c r="A2016" s="66"/>
      <c r="B2016" s="64" t="str">
        <f>(IF(AND(ISBLANK(A2016)),"",VLOOKUP($A2016,Student_Registration!$B$5:$H$2000,2,0)))</f>
        <v/>
      </c>
      <c r="C2016" s="63" t="str">
        <f>IF(AND(ISBLANK(A2016)),"",VLOOKUP($A2016,Student_Registration!$B$5:$H$2000,3,0))</f>
        <v/>
      </c>
      <c r="D2016" s="65" t="str">
        <f>IF(AND(ISBLANK(A2016)),"",VLOOKUP($A2016,Student_Registration!$B$5:$H$2000,6,0))</f>
        <v/>
      </c>
      <c r="E2016" s="57" t="str">
        <f>IF(AND(ISBLANK(A2016)),"",VLOOKUP($A2016,Student_Registration!$B$5:$H$2000,4,0))</f>
        <v/>
      </c>
      <c r="F2016" s="63" t="str">
        <f>IF(AND(ISBLANK(A2016)),"",VLOOKUP($A2016,Student_Registration!$B$5:$H$2000,7,0))</f>
        <v/>
      </c>
      <c r="G2016" s="63" t="str">
        <f>IF(AND(ISBLANK(A2016)),"",VLOOKUP(A2016,Student_Registration!$B$5:$H$2000,7,0)-SUMIF($A$5:A2016,A2016,$H$5:$H$5))</f>
        <v/>
      </c>
      <c r="H2016" s="60"/>
      <c r="I2016" s="60"/>
      <c r="J2016" s="60"/>
      <c r="K2016" s="60"/>
      <c r="L2016" s="62"/>
    </row>
    <row r="2017" spans="1:12" s="41" customFormat="1">
      <c r="A2017" s="66"/>
      <c r="B2017" s="64" t="str">
        <f>(IF(AND(ISBLANK(A2017)),"",VLOOKUP($A2017,Student_Registration!$B$5:$H$2000,2,0)))</f>
        <v/>
      </c>
      <c r="C2017" s="63" t="str">
        <f>IF(AND(ISBLANK(A2017)),"",VLOOKUP($A2017,Student_Registration!$B$5:$H$2000,3,0))</f>
        <v/>
      </c>
      <c r="D2017" s="65" t="str">
        <f>IF(AND(ISBLANK(A2017)),"",VLOOKUP($A2017,Student_Registration!$B$5:$H$2000,6,0))</f>
        <v/>
      </c>
      <c r="E2017" s="57" t="str">
        <f>IF(AND(ISBLANK(A2017)),"",VLOOKUP($A2017,Student_Registration!$B$5:$H$2000,4,0))</f>
        <v/>
      </c>
      <c r="F2017" s="63" t="str">
        <f>IF(AND(ISBLANK(A2017)),"",VLOOKUP($A2017,Student_Registration!$B$5:$H$2000,7,0))</f>
        <v/>
      </c>
      <c r="G2017" s="63" t="str">
        <f>IF(AND(ISBLANK(A2017)),"",VLOOKUP(A2017,Student_Registration!$B$5:$H$2000,7,0)-SUMIF($A$5:A2017,A2017,$H$5:$H$5))</f>
        <v/>
      </c>
      <c r="H2017" s="60"/>
      <c r="I2017" s="60"/>
      <c r="J2017" s="60"/>
      <c r="K2017" s="60"/>
      <c r="L2017" s="62"/>
    </row>
    <row r="2018" spans="1:12" s="41" customFormat="1">
      <c r="A2018" s="66"/>
      <c r="B2018" s="64" t="str">
        <f>(IF(AND(ISBLANK(A2018)),"",VLOOKUP($A2018,Student_Registration!$B$5:$H$2000,2,0)))</f>
        <v/>
      </c>
      <c r="C2018" s="63" t="str">
        <f>IF(AND(ISBLANK(A2018)),"",VLOOKUP($A2018,Student_Registration!$B$5:$H$2000,3,0))</f>
        <v/>
      </c>
      <c r="D2018" s="65" t="str">
        <f>IF(AND(ISBLANK(A2018)),"",VLOOKUP($A2018,Student_Registration!$B$5:$H$2000,6,0))</f>
        <v/>
      </c>
      <c r="E2018" s="57" t="str">
        <f>IF(AND(ISBLANK(A2018)),"",VLOOKUP($A2018,Student_Registration!$B$5:$H$2000,4,0))</f>
        <v/>
      </c>
      <c r="F2018" s="63" t="str">
        <f>IF(AND(ISBLANK(A2018)),"",VLOOKUP($A2018,Student_Registration!$B$5:$H$2000,7,0))</f>
        <v/>
      </c>
      <c r="G2018" s="63" t="str">
        <f>IF(AND(ISBLANK(A2018)),"",VLOOKUP(A2018,Student_Registration!$B$5:$H$2000,7,0)-SUMIF($A$5:A2018,A2018,$H$5:$H$5))</f>
        <v/>
      </c>
      <c r="H2018" s="60"/>
      <c r="I2018" s="60"/>
      <c r="J2018" s="60"/>
      <c r="K2018" s="60"/>
      <c r="L2018" s="62"/>
    </row>
    <row r="2019" spans="1:12" s="41" customFormat="1">
      <c r="A2019" s="66"/>
      <c r="B2019" s="64" t="str">
        <f>(IF(AND(ISBLANK(A2019)),"",VLOOKUP($A2019,Student_Registration!$B$5:$H$2000,2,0)))</f>
        <v/>
      </c>
      <c r="C2019" s="63" t="str">
        <f>IF(AND(ISBLANK(A2019)),"",VLOOKUP($A2019,Student_Registration!$B$5:$H$2000,3,0))</f>
        <v/>
      </c>
      <c r="D2019" s="65" t="str">
        <f>IF(AND(ISBLANK(A2019)),"",VLOOKUP($A2019,Student_Registration!$B$5:$H$2000,6,0))</f>
        <v/>
      </c>
      <c r="E2019" s="57" t="str">
        <f>IF(AND(ISBLANK(A2019)),"",VLOOKUP($A2019,Student_Registration!$B$5:$H$2000,4,0))</f>
        <v/>
      </c>
      <c r="F2019" s="63" t="str">
        <f>IF(AND(ISBLANK(A2019)),"",VLOOKUP($A2019,Student_Registration!$B$5:$H$2000,7,0))</f>
        <v/>
      </c>
      <c r="G2019" s="63" t="str">
        <f>IF(AND(ISBLANK(A2019)),"",VLOOKUP(A2019,Student_Registration!$B$5:$H$2000,7,0)-SUMIF($A$5:A2019,A2019,$H$5:$H$5))</f>
        <v/>
      </c>
      <c r="H2019" s="60"/>
      <c r="I2019" s="60"/>
      <c r="J2019" s="60"/>
      <c r="K2019" s="60"/>
      <c r="L2019" s="62"/>
    </row>
    <row r="2020" spans="1:12" s="41" customFormat="1">
      <c r="A2020" s="66"/>
      <c r="B2020" s="64" t="str">
        <f>(IF(AND(ISBLANK(A2020)),"",VLOOKUP($A2020,Student_Registration!$B$5:$H$2000,2,0)))</f>
        <v/>
      </c>
      <c r="C2020" s="63" t="str">
        <f>IF(AND(ISBLANK(A2020)),"",VLOOKUP($A2020,Student_Registration!$B$5:$H$2000,3,0))</f>
        <v/>
      </c>
      <c r="D2020" s="65" t="str">
        <f>IF(AND(ISBLANK(A2020)),"",VLOOKUP($A2020,Student_Registration!$B$5:$H$2000,6,0))</f>
        <v/>
      </c>
      <c r="E2020" s="57" t="str">
        <f>IF(AND(ISBLANK(A2020)),"",VLOOKUP($A2020,Student_Registration!$B$5:$H$2000,4,0))</f>
        <v/>
      </c>
      <c r="F2020" s="63" t="str">
        <f>IF(AND(ISBLANK(A2020)),"",VLOOKUP($A2020,Student_Registration!$B$5:$H$2000,7,0))</f>
        <v/>
      </c>
      <c r="G2020" s="63" t="str">
        <f>IF(AND(ISBLANK(A2020)),"",VLOOKUP(A2020,Student_Registration!$B$5:$H$2000,7,0)-SUMIF($A$5:A2020,A2020,$H$5:$H$5))</f>
        <v/>
      </c>
      <c r="H2020" s="60"/>
      <c r="I2020" s="60"/>
      <c r="J2020" s="60"/>
      <c r="K2020" s="60"/>
      <c r="L2020" s="62"/>
    </row>
    <row r="2021" spans="1:12" s="41" customFormat="1">
      <c r="A2021" s="66"/>
      <c r="B2021" s="64" t="str">
        <f>(IF(AND(ISBLANK(A2021)),"",VLOOKUP($A2021,Student_Registration!$B$5:$H$2000,2,0)))</f>
        <v/>
      </c>
      <c r="C2021" s="63" t="str">
        <f>IF(AND(ISBLANK(A2021)),"",VLOOKUP($A2021,Student_Registration!$B$5:$H$2000,3,0))</f>
        <v/>
      </c>
      <c r="D2021" s="65" t="str">
        <f>IF(AND(ISBLANK(A2021)),"",VLOOKUP($A2021,Student_Registration!$B$5:$H$2000,6,0))</f>
        <v/>
      </c>
      <c r="E2021" s="57" t="str">
        <f>IF(AND(ISBLANK(A2021)),"",VLOOKUP($A2021,Student_Registration!$B$5:$H$2000,4,0))</f>
        <v/>
      </c>
      <c r="F2021" s="63" t="str">
        <f>IF(AND(ISBLANK(A2021)),"",VLOOKUP($A2021,Student_Registration!$B$5:$H$2000,7,0))</f>
        <v/>
      </c>
      <c r="G2021" s="63" t="str">
        <f>IF(AND(ISBLANK(A2021)),"",VLOOKUP(A2021,Student_Registration!$B$5:$H$2000,7,0)-SUMIF($A$5:A2021,A2021,$H$5:$H$5))</f>
        <v/>
      </c>
      <c r="H2021" s="60"/>
      <c r="I2021" s="60"/>
      <c r="J2021" s="60"/>
      <c r="K2021" s="60"/>
      <c r="L2021" s="62"/>
    </row>
    <row r="2022" spans="1:12" s="41" customFormat="1">
      <c r="A2022" s="66"/>
      <c r="B2022" s="64" t="str">
        <f>(IF(AND(ISBLANK(A2022)),"",VLOOKUP($A2022,Student_Registration!$B$5:$H$2000,2,0)))</f>
        <v/>
      </c>
      <c r="C2022" s="63" t="str">
        <f>IF(AND(ISBLANK(A2022)),"",VLOOKUP($A2022,Student_Registration!$B$5:$H$2000,3,0))</f>
        <v/>
      </c>
      <c r="D2022" s="65" t="str">
        <f>IF(AND(ISBLANK(A2022)),"",VLOOKUP($A2022,Student_Registration!$B$5:$H$2000,6,0))</f>
        <v/>
      </c>
      <c r="E2022" s="57" t="str">
        <f>IF(AND(ISBLANK(A2022)),"",VLOOKUP($A2022,Student_Registration!$B$5:$H$2000,4,0))</f>
        <v/>
      </c>
      <c r="F2022" s="63" t="str">
        <f>IF(AND(ISBLANK(A2022)),"",VLOOKUP($A2022,Student_Registration!$B$5:$H$2000,7,0))</f>
        <v/>
      </c>
      <c r="G2022" s="63" t="str">
        <f>IF(AND(ISBLANK(A2022)),"",VLOOKUP(A2022,Student_Registration!$B$5:$H$2000,7,0)-SUMIF($A$5:A2022,A2022,$H$5:$H$5))</f>
        <v/>
      </c>
      <c r="H2022" s="60"/>
      <c r="I2022" s="60"/>
      <c r="J2022" s="60"/>
      <c r="K2022" s="60"/>
      <c r="L2022" s="62"/>
    </row>
    <row r="2023" spans="1:12" s="41" customFormat="1">
      <c r="A2023" s="66"/>
      <c r="B2023" s="64" t="str">
        <f>(IF(AND(ISBLANK(A2023)),"",VLOOKUP($A2023,Student_Registration!$B$5:$H$2000,2,0)))</f>
        <v/>
      </c>
      <c r="C2023" s="63" t="str">
        <f>IF(AND(ISBLANK(A2023)),"",VLOOKUP($A2023,Student_Registration!$B$5:$H$2000,3,0))</f>
        <v/>
      </c>
      <c r="D2023" s="65" t="str">
        <f>IF(AND(ISBLANK(A2023)),"",VLOOKUP($A2023,Student_Registration!$B$5:$H$2000,6,0))</f>
        <v/>
      </c>
      <c r="E2023" s="57" t="str">
        <f>IF(AND(ISBLANK(A2023)),"",VLOOKUP($A2023,Student_Registration!$B$5:$H$2000,4,0))</f>
        <v/>
      </c>
      <c r="F2023" s="63" t="str">
        <f>IF(AND(ISBLANK(A2023)),"",VLOOKUP($A2023,Student_Registration!$B$5:$H$2000,7,0))</f>
        <v/>
      </c>
      <c r="G2023" s="63" t="str">
        <f>IF(AND(ISBLANK(A2023)),"",VLOOKUP(A2023,Student_Registration!$B$5:$H$2000,7,0)-SUMIF($A$5:A2023,A2023,$H$5:$H$5))</f>
        <v/>
      </c>
      <c r="H2023" s="60"/>
      <c r="I2023" s="60"/>
      <c r="J2023" s="60"/>
      <c r="K2023" s="60"/>
      <c r="L2023" s="62"/>
    </row>
    <row r="2024" spans="1:12" s="41" customFormat="1">
      <c r="A2024" s="66"/>
      <c r="B2024" s="64" t="str">
        <f>(IF(AND(ISBLANK(A2024)),"",VLOOKUP($A2024,Student_Registration!$B$5:$H$2000,2,0)))</f>
        <v/>
      </c>
      <c r="C2024" s="63" t="str">
        <f>IF(AND(ISBLANK(A2024)),"",VLOOKUP($A2024,Student_Registration!$B$5:$H$2000,3,0))</f>
        <v/>
      </c>
      <c r="D2024" s="65" t="str">
        <f>IF(AND(ISBLANK(A2024)),"",VLOOKUP($A2024,Student_Registration!$B$5:$H$2000,6,0))</f>
        <v/>
      </c>
      <c r="E2024" s="57" t="str">
        <f>IF(AND(ISBLANK(A2024)),"",VLOOKUP($A2024,Student_Registration!$B$5:$H$2000,4,0))</f>
        <v/>
      </c>
      <c r="F2024" s="63" t="str">
        <f>IF(AND(ISBLANK(A2024)),"",VLOOKUP($A2024,Student_Registration!$B$5:$H$2000,7,0))</f>
        <v/>
      </c>
      <c r="G2024" s="63" t="str">
        <f>IF(AND(ISBLANK(A2024)),"",VLOOKUP(A2024,Student_Registration!$B$5:$H$2000,7,0)-SUMIF($A$5:A2024,A2024,$H$5:$H$5))</f>
        <v/>
      </c>
      <c r="H2024" s="60"/>
      <c r="I2024" s="60"/>
      <c r="J2024" s="60"/>
      <c r="K2024" s="60"/>
      <c r="L2024" s="62"/>
    </row>
    <row r="2025" spans="1:12" s="41" customFormat="1">
      <c r="A2025" s="66"/>
      <c r="B2025" s="64" t="str">
        <f>(IF(AND(ISBLANK(A2025)),"",VLOOKUP($A2025,Student_Registration!$B$5:$H$2000,2,0)))</f>
        <v/>
      </c>
      <c r="C2025" s="63" t="str">
        <f>IF(AND(ISBLANK(A2025)),"",VLOOKUP($A2025,Student_Registration!$B$5:$H$2000,3,0))</f>
        <v/>
      </c>
      <c r="D2025" s="65" t="str">
        <f>IF(AND(ISBLANK(A2025)),"",VLOOKUP($A2025,Student_Registration!$B$5:$H$2000,6,0))</f>
        <v/>
      </c>
      <c r="E2025" s="57" t="str">
        <f>IF(AND(ISBLANK(A2025)),"",VLOOKUP($A2025,Student_Registration!$B$5:$H$2000,4,0))</f>
        <v/>
      </c>
      <c r="F2025" s="63" t="str">
        <f>IF(AND(ISBLANK(A2025)),"",VLOOKUP($A2025,Student_Registration!$B$5:$H$2000,7,0))</f>
        <v/>
      </c>
      <c r="G2025" s="63" t="str">
        <f>IF(AND(ISBLANK(A2025)),"",VLOOKUP(A2025,Student_Registration!$B$5:$H$2000,7,0)-SUMIF($A$5:A2025,A2025,$H$5:$H$5))</f>
        <v/>
      </c>
      <c r="H2025" s="60"/>
      <c r="I2025" s="60"/>
      <c r="J2025" s="60"/>
      <c r="K2025" s="60"/>
      <c r="L2025" s="62"/>
    </row>
    <row r="2026" spans="1:12" s="41" customFormat="1">
      <c r="A2026" s="66"/>
      <c r="B2026" s="64" t="str">
        <f>(IF(AND(ISBLANK(A2026)),"",VLOOKUP($A2026,Student_Registration!$B$5:$H$2000,2,0)))</f>
        <v/>
      </c>
      <c r="C2026" s="63" t="str">
        <f>IF(AND(ISBLANK(A2026)),"",VLOOKUP($A2026,Student_Registration!$B$5:$H$2000,3,0))</f>
        <v/>
      </c>
      <c r="D2026" s="65" t="str">
        <f>IF(AND(ISBLANK(A2026)),"",VLOOKUP($A2026,Student_Registration!$B$5:$H$2000,6,0))</f>
        <v/>
      </c>
      <c r="E2026" s="57" t="str">
        <f>IF(AND(ISBLANK(A2026)),"",VLOOKUP($A2026,Student_Registration!$B$5:$H$2000,4,0))</f>
        <v/>
      </c>
      <c r="F2026" s="63" t="str">
        <f>IF(AND(ISBLANK(A2026)),"",VLOOKUP($A2026,Student_Registration!$B$5:$H$2000,7,0))</f>
        <v/>
      </c>
      <c r="G2026" s="63" t="str">
        <f>IF(AND(ISBLANK(A2026)),"",VLOOKUP(A2026,Student_Registration!$B$5:$H$2000,7,0)-SUMIF($A$5:A2026,A2026,$H$5:$H$5))</f>
        <v/>
      </c>
      <c r="H2026" s="60"/>
      <c r="I2026" s="60"/>
      <c r="J2026" s="60"/>
      <c r="K2026" s="60"/>
      <c r="L2026" s="62"/>
    </row>
    <row r="2027" spans="1:12" s="41" customFormat="1">
      <c r="A2027" s="66"/>
      <c r="B2027" s="64" t="str">
        <f>(IF(AND(ISBLANK(A2027)),"",VLOOKUP($A2027,Student_Registration!$B$5:$H$2000,2,0)))</f>
        <v/>
      </c>
      <c r="C2027" s="63" t="str">
        <f>IF(AND(ISBLANK(A2027)),"",VLOOKUP($A2027,Student_Registration!$B$5:$H$2000,3,0))</f>
        <v/>
      </c>
      <c r="D2027" s="65" t="str">
        <f>IF(AND(ISBLANK(A2027)),"",VLOOKUP($A2027,Student_Registration!$B$5:$H$2000,6,0))</f>
        <v/>
      </c>
      <c r="E2027" s="57" t="str">
        <f>IF(AND(ISBLANK(A2027)),"",VLOOKUP($A2027,Student_Registration!$B$5:$H$2000,4,0))</f>
        <v/>
      </c>
      <c r="F2027" s="63" t="str">
        <f>IF(AND(ISBLANK(A2027)),"",VLOOKUP($A2027,Student_Registration!$B$5:$H$2000,7,0))</f>
        <v/>
      </c>
      <c r="G2027" s="63" t="str">
        <f>IF(AND(ISBLANK(A2027)),"",VLOOKUP(A2027,Student_Registration!$B$5:$H$2000,7,0)-SUMIF($A$5:A2027,A2027,$H$5:$H$5))</f>
        <v/>
      </c>
      <c r="H2027" s="60"/>
      <c r="I2027" s="60"/>
      <c r="J2027" s="60"/>
      <c r="K2027" s="60"/>
      <c r="L2027" s="62"/>
    </row>
    <row r="2028" spans="1:12" s="41" customFormat="1">
      <c r="A2028" s="66"/>
      <c r="B2028" s="64" t="str">
        <f>(IF(AND(ISBLANK(A2028)),"",VLOOKUP($A2028,Student_Registration!$B$5:$H$2000,2,0)))</f>
        <v/>
      </c>
      <c r="C2028" s="63" t="str">
        <f>IF(AND(ISBLANK(A2028)),"",VLOOKUP($A2028,Student_Registration!$B$5:$H$2000,3,0))</f>
        <v/>
      </c>
      <c r="D2028" s="65" t="str">
        <f>IF(AND(ISBLANK(A2028)),"",VLOOKUP($A2028,Student_Registration!$B$5:$H$2000,6,0))</f>
        <v/>
      </c>
      <c r="E2028" s="57" t="str">
        <f>IF(AND(ISBLANK(A2028)),"",VLOOKUP($A2028,Student_Registration!$B$5:$H$2000,4,0))</f>
        <v/>
      </c>
      <c r="F2028" s="63" t="str">
        <f>IF(AND(ISBLANK(A2028)),"",VLOOKUP($A2028,Student_Registration!$B$5:$H$2000,7,0))</f>
        <v/>
      </c>
      <c r="G2028" s="63" t="str">
        <f>IF(AND(ISBLANK(A2028)),"",VLOOKUP(A2028,Student_Registration!$B$5:$H$2000,7,0)-SUMIF($A$5:A2028,A2028,$H$5:$H$5))</f>
        <v/>
      </c>
      <c r="H2028" s="60"/>
      <c r="I2028" s="60"/>
      <c r="J2028" s="60"/>
      <c r="K2028" s="60"/>
      <c r="L2028" s="62"/>
    </row>
    <row r="2029" spans="1:12" s="41" customFormat="1">
      <c r="A2029" s="66"/>
      <c r="B2029" s="64" t="str">
        <f>(IF(AND(ISBLANK(A2029)),"",VLOOKUP($A2029,Student_Registration!$B$5:$H$2000,2,0)))</f>
        <v/>
      </c>
      <c r="C2029" s="63" t="str">
        <f>IF(AND(ISBLANK(A2029)),"",VLOOKUP($A2029,Student_Registration!$B$5:$H$2000,3,0))</f>
        <v/>
      </c>
      <c r="D2029" s="65" t="str">
        <f>IF(AND(ISBLANK(A2029)),"",VLOOKUP($A2029,Student_Registration!$B$5:$H$2000,6,0))</f>
        <v/>
      </c>
      <c r="E2029" s="57" t="str">
        <f>IF(AND(ISBLANK(A2029)),"",VLOOKUP($A2029,Student_Registration!$B$5:$H$2000,4,0))</f>
        <v/>
      </c>
      <c r="F2029" s="63" t="str">
        <f>IF(AND(ISBLANK(A2029)),"",VLOOKUP($A2029,Student_Registration!$B$5:$H$2000,7,0))</f>
        <v/>
      </c>
      <c r="G2029" s="63" t="str">
        <f>IF(AND(ISBLANK(A2029)),"",VLOOKUP(A2029,Student_Registration!$B$5:$H$2000,7,0)-SUMIF($A$5:A2029,A2029,$H$5:$H$5))</f>
        <v/>
      </c>
      <c r="H2029" s="60"/>
      <c r="I2029" s="60"/>
      <c r="J2029" s="60"/>
      <c r="K2029" s="60"/>
      <c r="L2029" s="62"/>
    </row>
    <row r="2030" spans="1:12" s="41" customFormat="1">
      <c r="A2030" s="66"/>
      <c r="B2030" s="64" t="str">
        <f>(IF(AND(ISBLANK(A2030)),"",VLOOKUP($A2030,Student_Registration!$B$5:$H$2000,2,0)))</f>
        <v/>
      </c>
      <c r="C2030" s="63" t="str">
        <f>IF(AND(ISBLANK(A2030)),"",VLOOKUP($A2030,Student_Registration!$B$5:$H$2000,3,0))</f>
        <v/>
      </c>
      <c r="D2030" s="65" t="str">
        <f>IF(AND(ISBLANK(A2030)),"",VLOOKUP($A2030,Student_Registration!$B$5:$H$2000,6,0))</f>
        <v/>
      </c>
      <c r="E2030" s="57" t="str">
        <f>IF(AND(ISBLANK(A2030)),"",VLOOKUP($A2030,Student_Registration!$B$5:$H$2000,4,0))</f>
        <v/>
      </c>
      <c r="F2030" s="63" t="str">
        <f>IF(AND(ISBLANK(A2030)),"",VLOOKUP($A2030,Student_Registration!$B$5:$H$2000,7,0))</f>
        <v/>
      </c>
      <c r="G2030" s="63" t="str">
        <f>IF(AND(ISBLANK(A2030)),"",VLOOKUP(A2030,Student_Registration!$B$5:$H$2000,7,0)-SUMIF($A$5:A2030,A2030,$H$5:$H$5))</f>
        <v/>
      </c>
      <c r="H2030" s="60"/>
      <c r="I2030" s="60"/>
      <c r="J2030" s="60"/>
      <c r="K2030" s="60"/>
      <c r="L2030" s="62"/>
    </row>
    <row r="2031" spans="1:12" s="41" customFormat="1">
      <c r="A2031" s="66"/>
      <c r="B2031" s="64" t="str">
        <f>(IF(AND(ISBLANK(A2031)),"",VLOOKUP($A2031,Student_Registration!$B$5:$H$2000,2,0)))</f>
        <v/>
      </c>
      <c r="C2031" s="63" t="str">
        <f>IF(AND(ISBLANK(A2031)),"",VLOOKUP($A2031,Student_Registration!$B$5:$H$2000,3,0))</f>
        <v/>
      </c>
      <c r="D2031" s="65" t="str">
        <f>IF(AND(ISBLANK(A2031)),"",VLOOKUP($A2031,Student_Registration!$B$5:$H$2000,6,0))</f>
        <v/>
      </c>
      <c r="E2031" s="57" t="str">
        <f>IF(AND(ISBLANK(A2031)),"",VLOOKUP($A2031,Student_Registration!$B$5:$H$2000,4,0))</f>
        <v/>
      </c>
      <c r="F2031" s="63" t="str">
        <f>IF(AND(ISBLANK(A2031)),"",VLOOKUP($A2031,Student_Registration!$B$5:$H$2000,7,0))</f>
        <v/>
      </c>
      <c r="G2031" s="63" t="str">
        <f>IF(AND(ISBLANK(A2031)),"",VLOOKUP(A2031,Student_Registration!$B$5:$H$2000,7,0)-SUMIF($A$5:A2031,A2031,$H$5:$H$5))</f>
        <v/>
      </c>
      <c r="H2031" s="60"/>
      <c r="I2031" s="60"/>
      <c r="J2031" s="60"/>
      <c r="K2031" s="60"/>
      <c r="L2031" s="62"/>
    </row>
    <row r="2032" spans="1:12" s="41" customFormat="1">
      <c r="A2032" s="66"/>
      <c r="B2032" s="64" t="str">
        <f>(IF(AND(ISBLANK(A2032)),"",VLOOKUP($A2032,Student_Registration!$B$5:$H$2000,2,0)))</f>
        <v/>
      </c>
      <c r="C2032" s="63" t="str">
        <f>IF(AND(ISBLANK(A2032)),"",VLOOKUP($A2032,Student_Registration!$B$5:$H$2000,3,0))</f>
        <v/>
      </c>
      <c r="D2032" s="65" t="str">
        <f>IF(AND(ISBLANK(A2032)),"",VLOOKUP($A2032,Student_Registration!$B$5:$H$2000,6,0))</f>
        <v/>
      </c>
      <c r="E2032" s="57" t="str">
        <f>IF(AND(ISBLANK(A2032)),"",VLOOKUP($A2032,Student_Registration!$B$5:$H$2000,4,0))</f>
        <v/>
      </c>
      <c r="F2032" s="63" t="str">
        <f>IF(AND(ISBLANK(A2032)),"",VLOOKUP($A2032,Student_Registration!$B$5:$H$2000,7,0))</f>
        <v/>
      </c>
      <c r="G2032" s="63" t="str">
        <f>IF(AND(ISBLANK(A2032)),"",VLOOKUP(A2032,Student_Registration!$B$5:$H$2000,7,0)-SUMIF($A$5:A2032,A2032,$H$5:$H$5))</f>
        <v/>
      </c>
      <c r="H2032" s="60"/>
      <c r="I2032" s="60"/>
      <c r="J2032" s="60"/>
      <c r="K2032" s="60"/>
      <c r="L2032" s="62"/>
    </row>
    <row r="2033" spans="1:12" s="41" customFormat="1">
      <c r="A2033" s="66"/>
      <c r="B2033" s="64" t="str">
        <f>(IF(AND(ISBLANK(A2033)),"",VLOOKUP($A2033,Student_Registration!$B$5:$H$2000,2,0)))</f>
        <v/>
      </c>
      <c r="C2033" s="63" t="str">
        <f>IF(AND(ISBLANK(A2033)),"",VLOOKUP($A2033,Student_Registration!$B$5:$H$2000,3,0))</f>
        <v/>
      </c>
      <c r="D2033" s="65" t="str">
        <f>IF(AND(ISBLANK(A2033)),"",VLOOKUP($A2033,Student_Registration!$B$5:$H$2000,6,0))</f>
        <v/>
      </c>
      <c r="E2033" s="57" t="str">
        <f>IF(AND(ISBLANK(A2033)),"",VLOOKUP($A2033,Student_Registration!$B$5:$H$2000,4,0))</f>
        <v/>
      </c>
      <c r="F2033" s="63" t="str">
        <f>IF(AND(ISBLANK(A2033)),"",VLOOKUP($A2033,Student_Registration!$B$5:$H$2000,7,0))</f>
        <v/>
      </c>
      <c r="G2033" s="63" t="str">
        <f>IF(AND(ISBLANK(A2033)),"",VLOOKUP(A2033,Student_Registration!$B$5:$H$2000,7,0)-SUMIF($A$5:A2033,A2033,$H$5:$H$5))</f>
        <v/>
      </c>
      <c r="H2033" s="60"/>
      <c r="I2033" s="60"/>
      <c r="J2033" s="60"/>
      <c r="K2033" s="60"/>
      <c r="L2033" s="62"/>
    </row>
    <row r="2034" spans="1:12" s="41" customFormat="1">
      <c r="A2034" s="66"/>
      <c r="B2034" s="64" t="str">
        <f>(IF(AND(ISBLANK(A2034)),"",VLOOKUP($A2034,Student_Registration!$B$5:$H$2000,2,0)))</f>
        <v/>
      </c>
      <c r="C2034" s="63" t="str">
        <f>IF(AND(ISBLANK(A2034)),"",VLOOKUP($A2034,Student_Registration!$B$5:$H$2000,3,0))</f>
        <v/>
      </c>
      <c r="D2034" s="65" t="str">
        <f>IF(AND(ISBLANK(A2034)),"",VLOOKUP($A2034,Student_Registration!$B$5:$H$2000,6,0))</f>
        <v/>
      </c>
      <c r="E2034" s="57" t="str">
        <f>IF(AND(ISBLANK(A2034)),"",VLOOKUP($A2034,Student_Registration!$B$5:$H$2000,4,0))</f>
        <v/>
      </c>
      <c r="F2034" s="63" t="str">
        <f>IF(AND(ISBLANK(A2034)),"",VLOOKUP($A2034,Student_Registration!$B$5:$H$2000,7,0))</f>
        <v/>
      </c>
      <c r="G2034" s="63" t="str">
        <f>IF(AND(ISBLANK(A2034)),"",VLOOKUP(A2034,Student_Registration!$B$5:$H$2000,7,0)-SUMIF($A$5:A2034,A2034,$H$5:$H$5))</f>
        <v/>
      </c>
      <c r="H2034" s="60"/>
      <c r="I2034" s="60"/>
      <c r="J2034" s="60"/>
      <c r="K2034" s="60"/>
      <c r="L2034" s="62"/>
    </row>
    <row r="2035" spans="1:12" s="41" customFormat="1">
      <c r="A2035" s="66"/>
      <c r="B2035" s="64" t="str">
        <f>(IF(AND(ISBLANK(A2035)),"",VLOOKUP($A2035,Student_Registration!$B$5:$H$2000,2,0)))</f>
        <v/>
      </c>
      <c r="C2035" s="63" t="str">
        <f>IF(AND(ISBLANK(A2035)),"",VLOOKUP($A2035,Student_Registration!$B$5:$H$2000,3,0))</f>
        <v/>
      </c>
      <c r="D2035" s="65" t="str">
        <f>IF(AND(ISBLANK(A2035)),"",VLOOKUP($A2035,Student_Registration!$B$5:$H$2000,6,0))</f>
        <v/>
      </c>
      <c r="E2035" s="57" t="str">
        <f>IF(AND(ISBLANK(A2035)),"",VLOOKUP($A2035,Student_Registration!$B$5:$H$2000,4,0))</f>
        <v/>
      </c>
      <c r="F2035" s="63" t="str">
        <f>IF(AND(ISBLANK(A2035)),"",VLOOKUP($A2035,Student_Registration!$B$5:$H$2000,7,0))</f>
        <v/>
      </c>
      <c r="G2035" s="63" t="str">
        <f>IF(AND(ISBLANK(A2035)),"",VLOOKUP(A2035,Student_Registration!$B$5:$H$2000,7,0)-SUMIF($A$5:A2035,A2035,$H$5:$H$5))</f>
        <v/>
      </c>
      <c r="H2035" s="60"/>
      <c r="I2035" s="60"/>
      <c r="J2035" s="60"/>
      <c r="K2035" s="60"/>
      <c r="L2035" s="62"/>
    </row>
    <row r="2036" spans="1:12" s="41" customFormat="1">
      <c r="A2036" s="66"/>
      <c r="B2036" s="64" t="str">
        <f>(IF(AND(ISBLANK(A2036)),"",VLOOKUP($A2036,Student_Registration!$B$5:$H$2000,2,0)))</f>
        <v/>
      </c>
      <c r="C2036" s="63" t="str">
        <f>IF(AND(ISBLANK(A2036)),"",VLOOKUP($A2036,Student_Registration!$B$5:$H$2000,3,0))</f>
        <v/>
      </c>
      <c r="D2036" s="65" t="str">
        <f>IF(AND(ISBLANK(A2036)),"",VLOOKUP($A2036,Student_Registration!$B$5:$H$2000,6,0))</f>
        <v/>
      </c>
      <c r="E2036" s="57" t="str">
        <f>IF(AND(ISBLANK(A2036)),"",VLOOKUP($A2036,Student_Registration!$B$5:$H$2000,4,0))</f>
        <v/>
      </c>
      <c r="F2036" s="63" t="str">
        <f>IF(AND(ISBLANK(A2036)),"",VLOOKUP($A2036,Student_Registration!$B$5:$H$2000,7,0))</f>
        <v/>
      </c>
      <c r="G2036" s="63" t="str">
        <f>IF(AND(ISBLANK(A2036)),"",VLOOKUP(A2036,Student_Registration!$B$5:$H$2000,7,0)-SUMIF($A$5:A2036,A2036,$H$5:$H$5))</f>
        <v/>
      </c>
      <c r="H2036" s="60"/>
      <c r="I2036" s="60"/>
      <c r="J2036" s="60"/>
      <c r="K2036" s="60"/>
      <c r="L2036" s="62"/>
    </row>
    <row r="2037" spans="1:12" s="41" customFormat="1">
      <c r="A2037" s="66"/>
      <c r="B2037" s="64" t="str">
        <f>(IF(AND(ISBLANK(A2037)),"",VLOOKUP($A2037,Student_Registration!$B$5:$H$2000,2,0)))</f>
        <v/>
      </c>
      <c r="C2037" s="63" t="str">
        <f>IF(AND(ISBLANK(A2037)),"",VLOOKUP($A2037,Student_Registration!$B$5:$H$2000,3,0))</f>
        <v/>
      </c>
      <c r="D2037" s="65" t="str">
        <f>IF(AND(ISBLANK(A2037)),"",VLOOKUP($A2037,Student_Registration!$B$5:$H$2000,6,0))</f>
        <v/>
      </c>
      <c r="E2037" s="57" t="str">
        <f>IF(AND(ISBLANK(A2037)),"",VLOOKUP($A2037,Student_Registration!$B$5:$H$2000,4,0))</f>
        <v/>
      </c>
      <c r="F2037" s="63" t="str">
        <f>IF(AND(ISBLANK(A2037)),"",VLOOKUP($A2037,Student_Registration!$B$5:$H$2000,7,0))</f>
        <v/>
      </c>
      <c r="G2037" s="63" t="str">
        <f>IF(AND(ISBLANK(A2037)),"",VLOOKUP(A2037,Student_Registration!$B$5:$H$2000,7,0)-SUMIF($A$5:A2037,A2037,$H$5:$H$5))</f>
        <v/>
      </c>
      <c r="H2037" s="60"/>
      <c r="I2037" s="60"/>
      <c r="J2037" s="60"/>
      <c r="K2037" s="60"/>
      <c r="L2037" s="62"/>
    </row>
    <row r="2038" spans="1:12" s="41" customFormat="1">
      <c r="A2038" s="66"/>
      <c r="B2038" s="64" t="str">
        <f>(IF(AND(ISBLANK(A2038)),"",VLOOKUP($A2038,Student_Registration!$B$5:$H$2000,2,0)))</f>
        <v/>
      </c>
      <c r="C2038" s="63" t="str">
        <f>IF(AND(ISBLANK(A2038)),"",VLOOKUP($A2038,Student_Registration!$B$5:$H$2000,3,0))</f>
        <v/>
      </c>
      <c r="D2038" s="65" t="str">
        <f>IF(AND(ISBLANK(A2038)),"",VLOOKUP($A2038,Student_Registration!$B$5:$H$2000,6,0))</f>
        <v/>
      </c>
      <c r="E2038" s="57" t="str">
        <f>IF(AND(ISBLANK(A2038)),"",VLOOKUP($A2038,Student_Registration!$B$5:$H$2000,4,0))</f>
        <v/>
      </c>
      <c r="F2038" s="63" t="str">
        <f>IF(AND(ISBLANK(A2038)),"",VLOOKUP($A2038,Student_Registration!$B$5:$H$2000,7,0))</f>
        <v/>
      </c>
      <c r="G2038" s="63" t="str">
        <f>IF(AND(ISBLANK(A2038)),"",VLOOKUP(A2038,Student_Registration!$B$5:$H$2000,7,0)-SUMIF($A$5:A2038,A2038,$H$5:$H$5))</f>
        <v/>
      </c>
      <c r="H2038" s="60"/>
      <c r="I2038" s="60"/>
      <c r="J2038" s="60"/>
      <c r="K2038" s="60"/>
      <c r="L2038" s="62"/>
    </row>
    <row r="2039" spans="1:12" s="41" customFormat="1">
      <c r="A2039" s="66"/>
      <c r="B2039" s="64" t="str">
        <f>(IF(AND(ISBLANK(A2039)),"",VLOOKUP($A2039,Student_Registration!$B$5:$H$2000,2,0)))</f>
        <v/>
      </c>
      <c r="C2039" s="63" t="str">
        <f>IF(AND(ISBLANK(A2039)),"",VLOOKUP($A2039,Student_Registration!$B$5:$H$2000,3,0))</f>
        <v/>
      </c>
      <c r="D2039" s="65" t="str">
        <f>IF(AND(ISBLANK(A2039)),"",VLOOKUP($A2039,Student_Registration!$B$5:$H$2000,6,0))</f>
        <v/>
      </c>
      <c r="E2039" s="57" t="str">
        <f>IF(AND(ISBLANK(A2039)),"",VLOOKUP($A2039,Student_Registration!$B$5:$H$2000,4,0))</f>
        <v/>
      </c>
      <c r="F2039" s="63" t="str">
        <f>IF(AND(ISBLANK(A2039)),"",VLOOKUP($A2039,Student_Registration!$B$5:$H$2000,7,0))</f>
        <v/>
      </c>
      <c r="G2039" s="63" t="str">
        <f>IF(AND(ISBLANK(A2039)),"",VLOOKUP(A2039,Student_Registration!$B$5:$H$2000,7,0)-SUMIF($A$5:A2039,A2039,$H$5:$H$5))</f>
        <v/>
      </c>
      <c r="H2039" s="60"/>
      <c r="I2039" s="60"/>
      <c r="J2039" s="60"/>
      <c r="K2039" s="60"/>
      <c r="L2039" s="62"/>
    </row>
    <row r="2040" spans="1:12" s="41" customFormat="1">
      <c r="A2040" s="66"/>
      <c r="B2040" s="64" t="str">
        <f>(IF(AND(ISBLANK(A2040)),"",VLOOKUP($A2040,Student_Registration!$B$5:$H$2000,2,0)))</f>
        <v/>
      </c>
      <c r="C2040" s="63" t="str">
        <f>IF(AND(ISBLANK(A2040)),"",VLOOKUP($A2040,Student_Registration!$B$5:$H$2000,3,0))</f>
        <v/>
      </c>
      <c r="D2040" s="65" t="str">
        <f>IF(AND(ISBLANK(A2040)),"",VLOOKUP($A2040,Student_Registration!$B$5:$H$2000,6,0))</f>
        <v/>
      </c>
      <c r="E2040" s="57" t="str">
        <f>IF(AND(ISBLANK(A2040)),"",VLOOKUP($A2040,Student_Registration!$B$5:$H$2000,4,0))</f>
        <v/>
      </c>
      <c r="F2040" s="63" t="str">
        <f>IF(AND(ISBLANK(A2040)),"",VLOOKUP($A2040,Student_Registration!$B$5:$H$2000,7,0))</f>
        <v/>
      </c>
      <c r="G2040" s="63" t="str">
        <f>IF(AND(ISBLANK(A2040)),"",VLOOKUP(A2040,Student_Registration!$B$5:$H$2000,7,0)-SUMIF($A$5:A2040,A2040,$H$5:$H$5))</f>
        <v/>
      </c>
      <c r="H2040" s="60"/>
      <c r="I2040" s="60"/>
      <c r="J2040" s="60"/>
      <c r="K2040" s="60"/>
      <c r="L2040" s="62"/>
    </row>
    <row r="2041" spans="1:12" s="41" customFormat="1">
      <c r="A2041" s="66"/>
      <c r="B2041" s="64" t="str">
        <f>(IF(AND(ISBLANK(A2041)),"",VLOOKUP($A2041,Student_Registration!$B$5:$H$2000,2,0)))</f>
        <v/>
      </c>
      <c r="C2041" s="63" t="str">
        <f>IF(AND(ISBLANK(A2041)),"",VLOOKUP($A2041,Student_Registration!$B$5:$H$2000,3,0))</f>
        <v/>
      </c>
      <c r="D2041" s="65" t="str">
        <f>IF(AND(ISBLANK(A2041)),"",VLOOKUP($A2041,Student_Registration!$B$5:$H$2000,6,0))</f>
        <v/>
      </c>
      <c r="E2041" s="57" t="str">
        <f>IF(AND(ISBLANK(A2041)),"",VLOOKUP($A2041,Student_Registration!$B$5:$H$2000,4,0))</f>
        <v/>
      </c>
      <c r="F2041" s="63" t="str">
        <f>IF(AND(ISBLANK(A2041)),"",VLOOKUP($A2041,Student_Registration!$B$5:$H$2000,7,0))</f>
        <v/>
      </c>
      <c r="G2041" s="63" t="str">
        <f>IF(AND(ISBLANK(A2041)),"",VLOOKUP(A2041,Student_Registration!$B$5:$H$2000,7,0)-SUMIF($A$5:A2041,A2041,$H$5:$H$5))</f>
        <v/>
      </c>
      <c r="H2041" s="60"/>
      <c r="I2041" s="60"/>
      <c r="J2041" s="60"/>
      <c r="K2041" s="60"/>
      <c r="L2041" s="62"/>
    </row>
    <row r="2042" spans="1:12" s="41" customFormat="1">
      <c r="A2042" s="66"/>
      <c r="B2042" s="64" t="str">
        <f>(IF(AND(ISBLANK(A2042)),"",VLOOKUP($A2042,Student_Registration!$B$5:$H$2000,2,0)))</f>
        <v/>
      </c>
      <c r="C2042" s="63" t="str">
        <f>IF(AND(ISBLANK(A2042)),"",VLOOKUP($A2042,Student_Registration!$B$5:$H$2000,3,0))</f>
        <v/>
      </c>
      <c r="D2042" s="65" t="str">
        <f>IF(AND(ISBLANK(A2042)),"",VLOOKUP($A2042,Student_Registration!$B$5:$H$2000,6,0))</f>
        <v/>
      </c>
      <c r="E2042" s="57" t="str">
        <f>IF(AND(ISBLANK(A2042)),"",VLOOKUP($A2042,Student_Registration!$B$5:$H$2000,4,0))</f>
        <v/>
      </c>
      <c r="F2042" s="63" t="str">
        <f>IF(AND(ISBLANK(A2042)),"",VLOOKUP($A2042,Student_Registration!$B$5:$H$2000,7,0))</f>
        <v/>
      </c>
      <c r="G2042" s="63" t="str">
        <f>IF(AND(ISBLANK(A2042)),"",VLOOKUP(A2042,Student_Registration!$B$5:$H$2000,7,0)-SUMIF($A$5:A2042,A2042,$H$5:$H$5))</f>
        <v/>
      </c>
      <c r="H2042" s="60"/>
      <c r="I2042" s="60"/>
      <c r="J2042" s="60"/>
      <c r="K2042" s="60"/>
      <c r="L2042" s="62"/>
    </row>
    <row r="2043" spans="1:12" s="41" customFormat="1">
      <c r="A2043" s="66"/>
      <c r="B2043" s="64" t="str">
        <f>(IF(AND(ISBLANK(A2043)),"",VLOOKUP($A2043,Student_Registration!$B$5:$H$2000,2,0)))</f>
        <v/>
      </c>
      <c r="C2043" s="63" t="str">
        <f>IF(AND(ISBLANK(A2043)),"",VLOOKUP($A2043,Student_Registration!$B$5:$H$2000,3,0))</f>
        <v/>
      </c>
      <c r="D2043" s="65" t="str">
        <f>IF(AND(ISBLANK(A2043)),"",VLOOKUP($A2043,Student_Registration!$B$5:$H$2000,6,0))</f>
        <v/>
      </c>
      <c r="E2043" s="57" t="str">
        <f>IF(AND(ISBLANK(A2043)),"",VLOOKUP($A2043,Student_Registration!$B$5:$H$2000,4,0))</f>
        <v/>
      </c>
      <c r="F2043" s="63" t="str">
        <f>IF(AND(ISBLANK(A2043)),"",VLOOKUP($A2043,Student_Registration!$B$5:$H$2000,7,0))</f>
        <v/>
      </c>
      <c r="G2043" s="63" t="str">
        <f>IF(AND(ISBLANK(A2043)),"",VLOOKUP(A2043,Student_Registration!$B$5:$H$2000,7,0)-SUMIF($A$5:A2043,A2043,$H$5:$H$5))</f>
        <v/>
      </c>
      <c r="H2043" s="60"/>
      <c r="I2043" s="60"/>
      <c r="J2043" s="60"/>
      <c r="K2043" s="60"/>
      <c r="L2043" s="62"/>
    </row>
    <row r="2044" spans="1:12" s="41" customFormat="1">
      <c r="A2044" s="66"/>
      <c r="B2044" s="64" t="str">
        <f>(IF(AND(ISBLANK(A2044)),"",VLOOKUP($A2044,Student_Registration!$B$5:$H$2000,2,0)))</f>
        <v/>
      </c>
      <c r="C2044" s="63" t="str">
        <f>IF(AND(ISBLANK(A2044)),"",VLOOKUP($A2044,Student_Registration!$B$5:$H$2000,3,0))</f>
        <v/>
      </c>
      <c r="D2044" s="65" t="str">
        <f>IF(AND(ISBLANK(A2044)),"",VLOOKUP($A2044,Student_Registration!$B$5:$H$2000,6,0))</f>
        <v/>
      </c>
      <c r="E2044" s="57" t="str">
        <f>IF(AND(ISBLANK(A2044)),"",VLOOKUP($A2044,Student_Registration!$B$5:$H$2000,4,0))</f>
        <v/>
      </c>
      <c r="F2044" s="63" t="str">
        <f>IF(AND(ISBLANK(A2044)),"",VLOOKUP($A2044,Student_Registration!$B$5:$H$2000,7,0))</f>
        <v/>
      </c>
      <c r="G2044" s="63" t="str">
        <f>IF(AND(ISBLANK(A2044)),"",VLOOKUP(A2044,Student_Registration!$B$5:$H$2000,7,0)-SUMIF($A$5:A2044,A2044,$H$5:$H$5))</f>
        <v/>
      </c>
      <c r="H2044" s="60"/>
      <c r="I2044" s="60"/>
      <c r="J2044" s="60"/>
      <c r="K2044" s="60"/>
      <c r="L2044" s="62"/>
    </row>
    <row r="2045" spans="1:12" s="41" customFormat="1">
      <c r="A2045" s="66"/>
      <c r="B2045" s="64" t="str">
        <f>(IF(AND(ISBLANK(A2045)),"",VLOOKUP($A2045,Student_Registration!$B$5:$H$2000,2,0)))</f>
        <v/>
      </c>
      <c r="C2045" s="63" t="str">
        <f>IF(AND(ISBLANK(A2045)),"",VLOOKUP($A2045,Student_Registration!$B$5:$H$2000,3,0))</f>
        <v/>
      </c>
      <c r="D2045" s="65" t="str">
        <f>IF(AND(ISBLANK(A2045)),"",VLOOKUP($A2045,Student_Registration!$B$5:$H$2000,6,0))</f>
        <v/>
      </c>
      <c r="E2045" s="57" t="str">
        <f>IF(AND(ISBLANK(A2045)),"",VLOOKUP($A2045,Student_Registration!$B$5:$H$2000,4,0))</f>
        <v/>
      </c>
      <c r="F2045" s="63" t="str">
        <f>IF(AND(ISBLANK(A2045)),"",VLOOKUP($A2045,Student_Registration!$B$5:$H$2000,7,0))</f>
        <v/>
      </c>
      <c r="G2045" s="63" t="str">
        <f>IF(AND(ISBLANK(A2045)),"",VLOOKUP(A2045,Student_Registration!$B$5:$H$2000,7,0)-SUMIF($A$5:A2045,A2045,$H$5:$H$5))</f>
        <v/>
      </c>
      <c r="H2045" s="60"/>
      <c r="I2045" s="60"/>
      <c r="J2045" s="60"/>
      <c r="K2045" s="60"/>
      <c r="L2045" s="62"/>
    </row>
    <row r="2046" spans="1:12" s="41" customFormat="1">
      <c r="A2046" s="66"/>
      <c r="B2046" s="64" t="str">
        <f>(IF(AND(ISBLANK(A2046)),"",VLOOKUP($A2046,Student_Registration!$B$5:$H$2000,2,0)))</f>
        <v/>
      </c>
      <c r="C2046" s="63" t="str">
        <f>IF(AND(ISBLANK(A2046)),"",VLOOKUP($A2046,Student_Registration!$B$5:$H$2000,3,0))</f>
        <v/>
      </c>
      <c r="D2046" s="65" t="str">
        <f>IF(AND(ISBLANK(A2046)),"",VLOOKUP($A2046,Student_Registration!$B$5:$H$2000,6,0))</f>
        <v/>
      </c>
      <c r="E2046" s="57" t="str">
        <f>IF(AND(ISBLANK(A2046)),"",VLOOKUP($A2046,Student_Registration!$B$5:$H$2000,4,0))</f>
        <v/>
      </c>
      <c r="F2046" s="63" t="str">
        <f>IF(AND(ISBLANK(A2046)),"",VLOOKUP($A2046,Student_Registration!$B$5:$H$2000,7,0))</f>
        <v/>
      </c>
      <c r="G2046" s="63" t="str">
        <f>IF(AND(ISBLANK(A2046)),"",VLOOKUP(A2046,Student_Registration!$B$5:$H$2000,7,0)-SUMIF($A$5:A2046,A2046,$H$5:$H$5))</f>
        <v/>
      </c>
      <c r="H2046" s="60"/>
      <c r="I2046" s="60"/>
      <c r="J2046" s="60"/>
      <c r="K2046" s="60"/>
      <c r="L2046" s="62"/>
    </row>
    <row r="2047" spans="1:12" s="41" customFormat="1">
      <c r="A2047" s="66"/>
      <c r="B2047" s="64" t="str">
        <f>(IF(AND(ISBLANK(A2047)),"",VLOOKUP($A2047,Student_Registration!$B$5:$H$2000,2,0)))</f>
        <v/>
      </c>
      <c r="C2047" s="63" t="str">
        <f>IF(AND(ISBLANK(A2047)),"",VLOOKUP($A2047,Student_Registration!$B$5:$H$2000,3,0))</f>
        <v/>
      </c>
      <c r="D2047" s="65" t="str">
        <f>IF(AND(ISBLANK(A2047)),"",VLOOKUP($A2047,Student_Registration!$B$5:$H$2000,6,0))</f>
        <v/>
      </c>
      <c r="E2047" s="57" t="str">
        <f>IF(AND(ISBLANK(A2047)),"",VLOOKUP($A2047,Student_Registration!$B$5:$H$2000,4,0))</f>
        <v/>
      </c>
      <c r="F2047" s="63" t="str">
        <f>IF(AND(ISBLANK(A2047)),"",VLOOKUP($A2047,Student_Registration!$B$5:$H$2000,7,0))</f>
        <v/>
      </c>
      <c r="G2047" s="63" t="str">
        <f>IF(AND(ISBLANK(A2047)),"",VLOOKUP(A2047,Student_Registration!$B$5:$H$2000,7,0)-SUMIF($A$5:A2047,A2047,$H$5:$H$5))</f>
        <v/>
      </c>
      <c r="H2047" s="60"/>
      <c r="I2047" s="60"/>
      <c r="J2047" s="60"/>
      <c r="K2047" s="60"/>
      <c r="L2047" s="62"/>
    </row>
    <row r="2048" spans="1:12" s="41" customFormat="1">
      <c r="A2048" s="66"/>
      <c r="B2048" s="64" t="str">
        <f>(IF(AND(ISBLANK(A2048)),"",VLOOKUP($A2048,Student_Registration!$B$5:$H$2000,2,0)))</f>
        <v/>
      </c>
      <c r="C2048" s="63" t="str">
        <f>IF(AND(ISBLANK(A2048)),"",VLOOKUP($A2048,Student_Registration!$B$5:$H$2000,3,0))</f>
        <v/>
      </c>
      <c r="D2048" s="65" t="str">
        <f>IF(AND(ISBLANK(A2048)),"",VLOOKUP($A2048,Student_Registration!$B$5:$H$2000,6,0))</f>
        <v/>
      </c>
      <c r="E2048" s="57" t="str">
        <f>IF(AND(ISBLANK(A2048)),"",VLOOKUP($A2048,Student_Registration!$B$5:$H$2000,4,0))</f>
        <v/>
      </c>
      <c r="F2048" s="63" t="str">
        <f>IF(AND(ISBLANK(A2048)),"",VLOOKUP($A2048,Student_Registration!$B$5:$H$2000,7,0))</f>
        <v/>
      </c>
      <c r="G2048" s="63" t="str">
        <f>IF(AND(ISBLANK(A2048)),"",VLOOKUP(A2048,Student_Registration!$B$5:$H$2000,7,0)-SUMIF($A$5:A2048,A2048,$H$5:$H$5))</f>
        <v/>
      </c>
      <c r="H2048" s="60"/>
      <c r="I2048" s="60"/>
      <c r="J2048" s="60"/>
      <c r="K2048" s="60"/>
      <c r="L2048" s="62"/>
    </row>
    <row r="2049" spans="1:12" s="41" customFormat="1">
      <c r="A2049" s="66"/>
      <c r="B2049" s="64" t="str">
        <f>(IF(AND(ISBLANK(A2049)),"",VLOOKUP($A2049,Student_Registration!$B$5:$H$2000,2,0)))</f>
        <v/>
      </c>
      <c r="C2049" s="63" t="str">
        <f>IF(AND(ISBLANK(A2049)),"",VLOOKUP($A2049,Student_Registration!$B$5:$H$2000,3,0))</f>
        <v/>
      </c>
      <c r="D2049" s="65" t="str">
        <f>IF(AND(ISBLANK(A2049)),"",VLOOKUP($A2049,Student_Registration!$B$5:$H$2000,6,0))</f>
        <v/>
      </c>
      <c r="E2049" s="57" t="str">
        <f>IF(AND(ISBLANK(A2049)),"",VLOOKUP($A2049,Student_Registration!$B$5:$H$2000,4,0))</f>
        <v/>
      </c>
      <c r="F2049" s="63" t="str">
        <f>IF(AND(ISBLANK(A2049)),"",VLOOKUP($A2049,Student_Registration!$B$5:$H$2000,7,0))</f>
        <v/>
      </c>
      <c r="G2049" s="63" t="str">
        <f>IF(AND(ISBLANK(A2049)),"",VLOOKUP(A2049,Student_Registration!$B$5:$H$2000,7,0)-SUMIF($A$5:A2049,A2049,$H$5:$H$5))</f>
        <v/>
      </c>
      <c r="H2049" s="60"/>
      <c r="I2049" s="60"/>
      <c r="J2049" s="60"/>
      <c r="K2049" s="60"/>
      <c r="L2049" s="62"/>
    </row>
    <row r="2050" spans="1:12" s="41" customFormat="1">
      <c r="A2050" s="66"/>
      <c r="B2050" s="64" t="str">
        <f>(IF(AND(ISBLANK(A2050)),"",VLOOKUP($A2050,Student_Registration!$B$5:$H$2000,2,0)))</f>
        <v/>
      </c>
      <c r="C2050" s="63" t="str">
        <f>IF(AND(ISBLANK(A2050)),"",VLOOKUP($A2050,Student_Registration!$B$5:$H$2000,3,0))</f>
        <v/>
      </c>
      <c r="D2050" s="65" t="str">
        <f>IF(AND(ISBLANK(A2050)),"",VLOOKUP($A2050,Student_Registration!$B$5:$H$2000,6,0))</f>
        <v/>
      </c>
      <c r="E2050" s="57" t="str">
        <f>IF(AND(ISBLANK(A2050)),"",VLOOKUP($A2050,Student_Registration!$B$5:$H$2000,4,0))</f>
        <v/>
      </c>
      <c r="F2050" s="63" t="str">
        <f>IF(AND(ISBLANK(A2050)),"",VLOOKUP($A2050,Student_Registration!$B$5:$H$2000,7,0))</f>
        <v/>
      </c>
      <c r="G2050" s="63" t="str">
        <f>IF(AND(ISBLANK(A2050)),"",VLOOKUP(A2050,Student_Registration!$B$5:$H$2000,7,0)-SUMIF($A$5:A2050,A2050,$H$5:$H$5))</f>
        <v/>
      </c>
      <c r="H2050" s="60"/>
      <c r="I2050" s="60"/>
      <c r="J2050" s="60"/>
      <c r="K2050" s="60"/>
      <c r="L2050" s="62"/>
    </row>
    <row r="2051" spans="1:12" s="41" customFormat="1">
      <c r="A2051" s="66"/>
      <c r="B2051" s="64" t="str">
        <f>(IF(AND(ISBLANK(A2051)),"",VLOOKUP($A2051,Student_Registration!$B$5:$H$2000,2,0)))</f>
        <v/>
      </c>
      <c r="C2051" s="63" t="str">
        <f>IF(AND(ISBLANK(A2051)),"",VLOOKUP($A2051,Student_Registration!$B$5:$H$2000,3,0))</f>
        <v/>
      </c>
      <c r="D2051" s="65" t="str">
        <f>IF(AND(ISBLANK(A2051)),"",VLOOKUP($A2051,Student_Registration!$B$5:$H$2000,6,0))</f>
        <v/>
      </c>
      <c r="E2051" s="57" t="str">
        <f>IF(AND(ISBLANK(A2051)),"",VLOOKUP($A2051,Student_Registration!$B$5:$H$2000,4,0))</f>
        <v/>
      </c>
      <c r="F2051" s="63" t="str">
        <f>IF(AND(ISBLANK(A2051)),"",VLOOKUP($A2051,Student_Registration!$B$5:$H$2000,7,0))</f>
        <v/>
      </c>
      <c r="G2051" s="63" t="str">
        <f>IF(AND(ISBLANK(A2051)),"",VLOOKUP(A2051,Student_Registration!$B$5:$H$2000,7,0)-SUMIF($A$5:A2051,A2051,$H$5:$H$5))</f>
        <v/>
      </c>
      <c r="H2051" s="60"/>
      <c r="I2051" s="60"/>
      <c r="J2051" s="60"/>
      <c r="K2051" s="60"/>
      <c r="L2051" s="62"/>
    </row>
    <row r="2052" spans="1:12" s="41" customFormat="1">
      <c r="A2052" s="66"/>
      <c r="B2052" s="64" t="str">
        <f>(IF(AND(ISBLANK(A2052)),"",VLOOKUP($A2052,Student_Registration!$B$5:$H$2000,2,0)))</f>
        <v/>
      </c>
      <c r="C2052" s="63" t="str">
        <f>IF(AND(ISBLANK(A2052)),"",VLOOKUP($A2052,Student_Registration!$B$5:$H$2000,3,0))</f>
        <v/>
      </c>
      <c r="D2052" s="65" t="str">
        <f>IF(AND(ISBLANK(A2052)),"",VLOOKUP($A2052,Student_Registration!$B$5:$H$2000,6,0))</f>
        <v/>
      </c>
      <c r="E2052" s="57" t="str">
        <f>IF(AND(ISBLANK(A2052)),"",VLOOKUP($A2052,Student_Registration!$B$5:$H$2000,4,0))</f>
        <v/>
      </c>
      <c r="F2052" s="63" t="str">
        <f>IF(AND(ISBLANK(A2052)),"",VLOOKUP($A2052,Student_Registration!$B$5:$H$2000,7,0))</f>
        <v/>
      </c>
      <c r="G2052" s="63" t="str">
        <f>IF(AND(ISBLANK(A2052)),"",VLOOKUP(A2052,Student_Registration!$B$5:$H$2000,7,0)-SUMIF($A$5:A2052,A2052,$H$5:$H$5))</f>
        <v/>
      </c>
      <c r="H2052" s="60"/>
      <c r="I2052" s="60"/>
      <c r="J2052" s="60"/>
      <c r="K2052" s="60"/>
      <c r="L2052" s="62"/>
    </row>
    <row r="2053" spans="1:12" s="41" customFormat="1">
      <c r="A2053" s="66"/>
      <c r="B2053" s="64" t="str">
        <f>(IF(AND(ISBLANK(A2053)),"",VLOOKUP($A2053,Student_Registration!$B$5:$H$2000,2,0)))</f>
        <v/>
      </c>
      <c r="C2053" s="63" t="str">
        <f>IF(AND(ISBLANK(A2053)),"",VLOOKUP($A2053,Student_Registration!$B$5:$H$2000,3,0))</f>
        <v/>
      </c>
      <c r="D2053" s="65" t="str">
        <f>IF(AND(ISBLANK(A2053)),"",VLOOKUP($A2053,Student_Registration!$B$5:$H$2000,6,0))</f>
        <v/>
      </c>
      <c r="E2053" s="57" t="str">
        <f>IF(AND(ISBLANK(A2053)),"",VLOOKUP($A2053,Student_Registration!$B$5:$H$2000,4,0))</f>
        <v/>
      </c>
      <c r="F2053" s="63" t="str">
        <f>IF(AND(ISBLANK(A2053)),"",VLOOKUP($A2053,Student_Registration!$B$5:$H$2000,7,0))</f>
        <v/>
      </c>
      <c r="G2053" s="63" t="str">
        <f>IF(AND(ISBLANK(A2053)),"",VLOOKUP(A2053,Student_Registration!$B$5:$H$2000,7,0)-SUMIF($A$5:A2053,A2053,$H$5:$H$5))</f>
        <v/>
      </c>
      <c r="H2053" s="60"/>
      <c r="I2053" s="60"/>
      <c r="J2053" s="60"/>
      <c r="K2053" s="60"/>
      <c r="L2053" s="62"/>
    </row>
    <row r="2054" spans="1:12" s="41" customFormat="1">
      <c r="A2054" s="66"/>
      <c r="B2054" s="64" t="str">
        <f>(IF(AND(ISBLANK(A2054)),"",VLOOKUP($A2054,Student_Registration!$B$5:$H$2000,2,0)))</f>
        <v/>
      </c>
      <c r="C2054" s="63" t="str">
        <f>IF(AND(ISBLANK(A2054)),"",VLOOKUP($A2054,Student_Registration!$B$5:$H$2000,3,0))</f>
        <v/>
      </c>
      <c r="D2054" s="65" t="str">
        <f>IF(AND(ISBLANK(A2054)),"",VLOOKUP($A2054,Student_Registration!$B$5:$H$2000,6,0))</f>
        <v/>
      </c>
      <c r="E2054" s="57" t="str">
        <f>IF(AND(ISBLANK(A2054)),"",VLOOKUP($A2054,Student_Registration!$B$5:$H$2000,4,0))</f>
        <v/>
      </c>
      <c r="F2054" s="63" t="str">
        <f>IF(AND(ISBLANK(A2054)),"",VLOOKUP($A2054,Student_Registration!$B$5:$H$2000,7,0))</f>
        <v/>
      </c>
      <c r="G2054" s="63" t="str">
        <f>IF(AND(ISBLANK(A2054)),"",VLOOKUP(A2054,Student_Registration!$B$5:$H$2000,7,0)-SUMIF($A$5:A2054,A2054,$H$5:$H$5))</f>
        <v/>
      </c>
      <c r="H2054" s="60"/>
      <c r="I2054" s="60"/>
      <c r="J2054" s="60"/>
      <c r="K2054" s="60"/>
      <c r="L2054" s="62"/>
    </row>
    <row r="2055" spans="1:12" s="41" customFormat="1">
      <c r="A2055" s="66"/>
      <c r="B2055" s="64" t="str">
        <f>(IF(AND(ISBLANK(A2055)),"",VLOOKUP($A2055,Student_Registration!$B$5:$H$2000,2,0)))</f>
        <v/>
      </c>
      <c r="C2055" s="63" t="str">
        <f>IF(AND(ISBLANK(A2055)),"",VLOOKUP($A2055,Student_Registration!$B$5:$H$2000,3,0))</f>
        <v/>
      </c>
      <c r="D2055" s="65" t="str">
        <f>IF(AND(ISBLANK(A2055)),"",VLOOKUP($A2055,Student_Registration!$B$5:$H$2000,6,0))</f>
        <v/>
      </c>
      <c r="E2055" s="57" t="str">
        <f>IF(AND(ISBLANK(A2055)),"",VLOOKUP($A2055,Student_Registration!$B$5:$H$2000,4,0))</f>
        <v/>
      </c>
      <c r="F2055" s="63" t="str">
        <f>IF(AND(ISBLANK(A2055)),"",VLOOKUP($A2055,Student_Registration!$B$5:$H$2000,7,0))</f>
        <v/>
      </c>
      <c r="G2055" s="63" t="str">
        <f>IF(AND(ISBLANK(A2055)),"",VLOOKUP(A2055,Student_Registration!$B$5:$H$2000,7,0)-SUMIF($A$5:A2055,A2055,$H$5:$H$5))</f>
        <v/>
      </c>
      <c r="H2055" s="60"/>
      <c r="I2055" s="60"/>
      <c r="J2055" s="60"/>
      <c r="K2055" s="60"/>
      <c r="L2055" s="62"/>
    </row>
    <row r="2056" spans="1:12" s="41" customFormat="1">
      <c r="A2056" s="66"/>
      <c r="B2056" s="64" t="str">
        <f>(IF(AND(ISBLANK(A2056)),"",VLOOKUP($A2056,Student_Registration!$B$5:$H$2000,2,0)))</f>
        <v/>
      </c>
      <c r="C2056" s="63" t="str">
        <f>IF(AND(ISBLANK(A2056)),"",VLOOKUP($A2056,Student_Registration!$B$5:$H$2000,3,0))</f>
        <v/>
      </c>
      <c r="D2056" s="65" t="str">
        <f>IF(AND(ISBLANK(A2056)),"",VLOOKUP($A2056,Student_Registration!$B$5:$H$2000,6,0))</f>
        <v/>
      </c>
      <c r="E2056" s="57" t="str">
        <f>IF(AND(ISBLANK(A2056)),"",VLOOKUP($A2056,Student_Registration!$B$5:$H$2000,4,0))</f>
        <v/>
      </c>
      <c r="F2056" s="63" t="str">
        <f>IF(AND(ISBLANK(A2056)),"",VLOOKUP($A2056,Student_Registration!$B$5:$H$2000,7,0))</f>
        <v/>
      </c>
      <c r="G2056" s="63" t="str">
        <f>IF(AND(ISBLANK(A2056)),"",VLOOKUP(A2056,Student_Registration!$B$5:$H$2000,7,0)-SUMIF($A$5:A2056,A2056,$H$5:$H$5))</f>
        <v/>
      </c>
      <c r="H2056" s="60"/>
      <c r="I2056" s="60"/>
      <c r="J2056" s="60"/>
      <c r="K2056" s="60"/>
      <c r="L2056" s="62"/>
    </row>
    <row r="2057" spans="1:12" s="41" customFormat="1">
      <c r="A2057" s="66"/>
      <c r="B2057" s="64" t="str">
        <f>(IF(AND(ISBLANK(A2057)),"",VLOOKUP($A2057,Student_Registration!$B$5:$H$2000,2,0)))</f>
        <v/>
      </c>
      <c r="C2057" s="63" t="str">
        <f>IF(AND(ISBLANK(A2057)),"",VLOOKUP($A2057,Student_Registration!$B$5:$H$2000,3,0))</f>
        <v/>
      </c>
      <c r="D2057" s="65" t="str">
        <f>IF(AND(ISBLANK(A2057)),"",VLOOKUP($A2057,Student_Registration!$B$5:$H$2000,6,0))</f>
        <v/>
      </c>
      <c r="E2057" s="57" t="str">
        <f>IF(AND(ISBLANK(A2057)),"",VLOOKUP($A2057,Student_Registration!$B$5:$H$2000,4,0))</f>
        <v/>
      </c>
      <c r="F2057" s="63" t="str">
        <f>IF(AND(ISBLANK(A2057)),"",VLOOKUP($A2057,Student_Registration!$B$5:$H$2000,7,0))</f>
        <v/>
      </c>
      <c r="G2057" s="63" t="str">
        <f>IF(AND(ISBLANK(A2057)),"",VLOOKUP(A2057,Student_Registration!$B$5:$H$2000,7,0)-SUMIF($A$5:A2057,A2057,$H$5:$H$5))</f>
        <v/>
      </c>
      <c r="H2057" s="60"/>
      <c r="I2057" s="60"/>
      <c r="J2057" s="60"/>
      <c r="K2057" s="60"/>
      <c r="L2057" s="62"/>
    </row>
    <row r="2058" spans="1:12" s="41" customFormat="1">
      <c r="A2058" s="66"/>
      <c r="B2058" s="64" t="str">
        <f>(IF(AND(ISBLANK(A2058)),"",VLOOKUP($A2058,Student_Registration!$B$5:$H$2000,2,0)))</f>
        <v/>
      </c>
      <c r="C2058" s="63" t="str">
        <f>IF(AND(ISBLANK(A2058)),"",VLOOKUP($A2058,Student_Registration!$B$5:$H$2000,3,0))</f>
        <v/>
      </c>
      <c r="D2058" s="65" t="str">
        <f>IF(AND(ISBLANK(A2058)),"",VLOOKUP($A2058,Student_Registration!$B$5:$H$2000,6,0))</f>
        <v/>
      </c>
      <c r="E2058" s="57" t="str">
        <f>IF(AND(ISBLANK(A2058)),"",VLOOKUP($A2058,Student_Registration!$B$5:$H$2000,4,0))</f>
        <v/>
      </c>
      <c r="F2058" s="63" t="str">
        <f>IF(AND(ISBLANK(A2058)),"",VLOOKUP($A2058,Student_Registration!$B$5:$H$2000,7,0))</f>
        <v/>
      </c>
      <c r="G2058" s="63" t="str">
        <f>IF(AND(ISBLANK(A2058)),"",VLOOKUP(A2058,Student_Registration!$B$5:$H$2000,7,0)-SUMIF($A$5:A2058,A2058,$H$5:$H$5))</f>
        <v/>
      </c>
      <c r="H2058" s="60"/>
      <c r="I2058" s="60"/>
      <c r="J2058" s="60"/>
      <c r="K2058" s="60"/>
      <c r="L2058" s="62"/>
    </row>
    <row r="2059" spans="1:12" s="41" customFormat="1">
      <c r="A2059" s="66"/>
      <c r="B2059" s="64" t="str">
        <f>(IF(AND(ISBLANK(A2059)),"",VLOOKUP($A2059,Student_Registration!$B$5:$H$2000,2,0)))</f>
        <v/>
      </c>
      <c r="C2059" s="63" t="str">
        <f>IF(AND(ISBLANK(A2059)),"",VLOOKUP($A2059,Student_Registration!$B$5:$H$2000,3,0))</f>
        <v/>
      </c>
      <c r="D2059" s="65" t="str">
        <f>IF(AND(ISBLANK(A2059)),"",VLOOKUP($A2059,Student_Registration!$B$5:$H$2000,6,0))</f>
        <v/>
      </c>
      <c r="E2059" s="57" t="str">
        <f>IF(AND(ISBLANK(A2059)),"",VLOOKUP($A2059,Student_Registration!$B$5:$H$2000,4,0))</f>
        <v/>
      </c>
      <c r="F2059" s="63" t="str">
        <f>IF(AND(ISBLANK(A2059)),"",VLOOKUP($A2059,Student_Registration!$B$5:$H$2000,7,0))</f>
        <v/>
      </c>
      <c r="G2059" s="63" t="str">
        <f>IF(AND(ISBLANK(A2059)),"",VLOOKUP(A2059,Student_Registration!$B$5:$H$2000,7,0)-SUMIF($A$5:A2059,A2059,$H$5:$H$5))</f>
        <v/>
      </c>
      <c r="H2059" s="60"/>
      <c r="I2059" s="60"/>
      <c r="J2059" s="60"/>
      <c r="K2059" s="60"/>
      <c r="L2059" s="62"/>
    </row>
    <row r="2060" spans="1:12" s="41" customFormat="1">
      <c r="A2060" s="66"/>
      <c r="B2060" s="64" t="str">
        <f>(IF(AND(ISBLANK(A2060)),"",VLOOKUP($A2060,Student_Registration!$B$5:$H$2000,2,0)))</f>
        <v/>
      </c>
      <c r="C2060" s="63" t="str">
        <f>IF(AND(ISBLANK(A2060)),"",VLOOKUP($A2060,Student_Registration!$B$5:$H$2000,3,0))</f>
        <v/>
      </c>
      <c r="D2060" s="65" t="str">
        <f>IF(AND(ISBLANK(A2060)),"",VLOOKUP($A2060,Student_Registration!$B$5:$H$2000,6,0))</f>
        <v/>
      </c>
      <c r="E2060" s="57" t="str">
        <f>IF(AND(ISBLANK(A2060)),"",VLOOKUP($A2060,Student_Registration!$B$5:$H$2000,4,0))</f>
        <v/>
      </c>
      <c r="F2060" s="63" t="str">
        <f>IF(AND(ISBLANK(A2060)),"",VLOOKUP($A2060,Student_Registration!$B$5:$H$2000,7,0))</f>
        <v/>
      </c>
      <c r="G2060" s="63" t="str">
        <f>IF(AND(ISBLANK(A2060)),"",VLOOKUP(A2060,Student_Registration!$B$5:$H$2000,7,0)-SUMIF($A$5:A2060,A2060,$H$5:$H$5))</f>
        <v/>
      </c>
      <c r="H2060" s="60"/>
      <c r="I2060" s="60"/>
      <c r="J2060" s="60"/>
      <c r="K2060" s="60"/>
      <c r="L2060" s="62"/>
    </row>
    <row r="2061" spans="1:12" s="41" customFormat="1">
      <c r="A2061" s="66"/>
      <c r="B2061" s="64" t="str">
        <f>(IF(AND(ISBLANK(A2061)),"",VLOOKUP($A2061,Student_Registration!$B$5:$H$2000,2,0)))</f>
        <v/>
      </c>
      <c r="C2061" s="63" t="str">
        <f>IF(AND(ISBLANK(A2061)),"",VLOOKUP($A2061,Student_Registration!$B$5:$H$2000,3,0))</f>
        <v/>
      </c>
      <c r="D2061" s="65" t="str">
        <f>IF(AND(ISBLANK(A2061)),"",VLOOKUP($A2061,Student_Registration!$B$5:$H$2000,6,0))</f>
        <v/>
      </c>
      <c r="E2061" s="57" t="str">
        <f>IF(AND(ISBLANK(A2061)),"",VLOOKUP($A2061,Student_Registration!$B$5:$H$2000,4,0))</f>
        <v/>
      </c>
      <c r="F2061" s="63" t="str">
        <f>IF(AND(ISBLANK(A2061)),"",VLOOKUP($A2061,Student_Registration!$B$5:$H$2000,7,0))</f>
        <v/>
      </c>
      <c r="G2061" s="63" t="str">
        <f>IF(AND(ISBLANK(A2061)),"",VLOOKUP(A2061,Student_Registration!$B$5:$H$2000,7,0)-SUMIF($A$5:A2061,A2061,$H$5:$H$5))</f>
        <v/>
      </c>
      <c r="H2061" s="60"/>
      <c r="I2061" s="60"/>
      <c r="J2061" s="60"/>
      <c r="K2061" s="60"/>
      <c r="L2061" s="62"/>
    </row>
    <row r="2062" spans="1:12" s="41" customFormat="1">
      <c r="A2062" s="66"/>
      <c r="B2062" s="64" t="str">
        <f>(IF(AND(ISBLANK(A2062)),"",VLOOKUP($A2062,Student_Registration!$B$5:$H$2000,2,0)))</f>
        <v/>
      </c>
      <c r="C2062" s="63" t="str">
        <f>IF(AND(ISBLANK(A2062)),"",VLOOKUP($A2062,Student_Registration!$B$5:$H$2000,3,0))</f>
        <v/>
      </c>
      <c r="D2062" s="65" t="str">
        <f>IF(AND(ISBLANK(A2062)),"",VLOOKUP($A2062,Student_Registration!$B$5:$H$2000,6,0))</f>
        <v/>
      </c>
      <c r="E2062" s="57" t="str">
        <f>IF(AND(ISBLANK(A2062)),"",VLOOKUP($A2062,Student_Registration!$B$5:$H$2000,4,0))</f>
        <v/>
      </c>
      <c r="F2062" s="63" t="str">
        <f>IF(AND(ISBLANK(A2062)),"",VLOOKUP($A2062,Student_Registration!$B$5:$H$2000,7,0))</f>
        <v/>
      </c>
      <c r="G2062" s="63" t="str">
        <f>IF(AND(ISBLANK(A2062)),"",VLOOKUP(A2062,Student_Registration!$B$5:$H$2000,7,0)-SUMIF($A$5:A2062,A2062,$H$5:$H$5))</f>
        <v/>
      </c>
      <c r="H2062" s="60"/>
      <c r="I2062" s="60"/>
      <c r="J2062" s="60"/>
      <c r="K2062" s="60"/>
      <c r="L2062" s="62"/>
    </row>
    <row r="2063" spans="1:12" s="41" customFormat="1">
      <c r="A2063" s="66"/>
      <c r="B2063" s="64" t="str">
        <f>(IF(AND(ISBLANK(A2063)),"",VLOOKUP($A2063,Student_Registration!$B$5:$H$2000,2,0)))</f>
        <v/>
      </c>
      <c r="C2063" s="63" t="str">
        <f>IF(AND(ISBLANK(A2063)),"",VLOOKUP($A2063,Student_Registration!$B$5:$H$2000,3,0))</f>
        <v/>
      </c>
      <c r="D2063" s="65" t="str">
        <f>IF(AND(ISBLANK(A2063)),"",VLOOKUP($A2063,Student_Registration!$B$5:$H$2000,6,0))</f>
        <v/>
      </c>
      <c r="E2063" s="57" t="str">
        <f>IF(AND(ISBLANK(A2063)),"",VLOOKUP($A2063,Student_Registration!$B$5:$H$2000,4,0))</f>
        <v/>
      </c>
      <c r="F2063" s="63" t="str">
        <f>IF(AND(ISBLANK(A2063)),"",VLOOKUP($A2063,Student_Registration!$B$5:$H$2000,7,0))</f>
        <v/>
      </c>
      <c r="G2063" s="63" t="str">
        <f>IF(AND(ISBLANK(A2063)),"",VLOOKUP(A2063,Student_Registration!$B$5:$H$2000,7,0)-SUMIF($A$5:A2063,A2063,$H$5:$H$5))</f>
        <v/>
      </c>
      <c r="H2063" s="60"/>
      <c r="I2063" s="60"/>
      <c r="J2063" s="60"/>
      <c r="K2063" s="60"/>
      <c r="L2063" s="62"/>
    </row>
    <row r="2064" spans="1:12" s="41" customFormat="1">
      <c r="A2064" s="66"/>
      <c r="B2064" s="64" t="str">
        <f>(IF(AND(ISBLANK(A2064)),"",VLOOKUP($A2064,Student_Registration!$B$5:$H$2000,2,0)))</f>
        <v/>
      </c>
      <c r="C2064" s="63" t="str">
        <f>IF(AND(ISBLANK(A2064)),"",VLOOKUP($A2064,Student_Registration!$B$5:$H$2000,3,0))</f>
        <v/>
      </c>
      <c r="D2064" s="65" t="str">
        <f>IF(AND(ISBLANK(A2064)),"",VLOOKUP($A2064,Student_Registration!$B$5:$H$2000,6,0))</f>
        <v/>
      </c>
      <c r="E2064" s="57" t="str">
        <f>IF(AND(ISBLANK(A2064)),"",VLOOKUP($A2064,Student_Registration!$B$5:$H$2000,4,0))</f>
        <v/>
      </c>
      <c r="F2064" s="63" t="str">
        <f>IF(AND(ISBLANK(A2064)),"",VLOOKUP($A2064,Student_Registration!$B$5:$H$2000,7,0))</f>
        <v/>
      </c>
      <c r="G2064" s="63" t="str">
        <f>IF(AND(ISBLANK(A2064)),"",VLOOKUP(A2064,Student_Registration!$B$5:$H$2000,7,0)-SUMIF($A$5:A2064,A2064,$H$5:$H$5))</f>
        <v/>
      </c>
      <c r="H2064" s="60"/>
      <c r="I2064" s="60"/>
      <c r="J2064" s="60"/>
      <c r="K2064" s="60"/>
      <c r="L2064" s="62"/>
    </row>
    <row r="2065" spans="1:12" s="41" customFormat="1">
      <c r="A2065" s="66"/>
      <c r="B2065" s="64" t="str">
        <f>(IF(AND(ISBLANK(A2065)),"",VLOOKUP($A2065,Student_Registration!$B$5:$H$2000,2,0)))</f>
        <v/>
      </c>
      <c r="C2065" s="63" t="str">
        <f>IF(AND(ISBLANK(A2065)),"",VLOOKUP($A2065,Student_Registration!$B$5:$H$2000,3,0))</f>
        <v/>
      </c>
      <c r="D2065" s="65" t="str">
        <f>IF(AND(ISBLANK(A2065)),"",VLOOKUP($A2065,Student_Registration!$B$5:$H$2000,6,0))</f>
        <v/>
      </c>
      <c r="E2065" s="57" t="str">
        <f>IF(AND(ISBLANK(A2065)),"",VLOOKUP($A2065,Student_Registration!$B$5:$H$2000,4,0))</f>
        <v/>
      </c>
      <c r="F2065" s="63" t="str">
        <f>IF(AND(ISBLANK(A2065)),"",VLOOKUP($A2065,Student_Registration!$B$5:$H$2000,7,0))</f>
        <v/>
      </c>
      <c r="G2065" s="63" t="str">
        <f>IF(AND(ISBLANK(A2065)),"",VLOOKUP(A2065,Student_Registration!$B$5:$H$2000,7,0)-SUMIF($A$5:A2065,A2065,$H$5:$H$5))</f>
        <v/>
      </c>
      <c r="H2065" s="60"/>
      <c r="I2065" s="60"/>
      <c r="J2065" s="60"/>
      <c r="K2065" s="60"/>
      <c r="L2065" s="62"/>
    </row>
    <row r="2066" spans="1:12" s="41" customFormat="1">
      <c r="A2066" s="66"/>
      <c r="B2066" s="64" t="str">
        <f>(IF(AND(ISBLANK(A2066)),"",VLOOKUP($A2066,Student_Registration!$B$5:$H$2000,2,0)))</f>
        <v/>
      </c>
      <c r="C2066" s="63" t="str">
        <f>IF(AND(ISBLANK(A2066)),"",VLOOKUP($A2066,Student_Registration!$B$5:$H$2000,3,0))</f>
        <v/>
      </c>
      <c r="D2066" s="65" t="str">
        <f>IF(AND(ISBLANK(A2066)),"",VLOOKUP($A2066,Student_Registration!$B$5:$H$2000,6,0))</f>
        <v/>
      </c>
      <c r="E2066" s="57" t="str">
        <f>IF(AND(ISBLANK(A2066)),"",VLOOKUP($A2066,Student_Registration!$B$5:$H$2000,4,0))</f>
        <v/>
      </c>
      <c r="F2066" s="63" t="str">
        <f>IF(AND(ISBLANK(A2066)),"",VLOOKUP($A2066,Student_Registration!$B$5:$H$2000,7,0))</f>
        <v/>
      </c>
      <c r="G2066" s="63" t="str">
        <f>IF(AND(ISBLANK(A2066)),"",VLOOKUP(A2066,Student_Registration!$B$5:$H$2000,7,0)-SUMIF($A$5:A2066,A2066,$H$5:$H$5))</f>
        <v/>
      </c>
      <c r="H2066" s="60"/>
      <c r="I2066" s="60"/>
      <c r="J2066" s="60"/>
      <c r="K2066" s="60"/>
      <c r="L2066" s="62"/>
    </row>
    <row r="2067" spans="1:12" s="41" customFormat="1">
      <c r="A2067" s="66"/>
      <c r="B2067" s="64" t="str">
        <f>(IF(AND(ISBLANK(A2067)),"",VLOOKUP($A2067,Student_Registration!$B$5:$H$2000,2,0)))</f>
        <v/>
      </c>
      <c r="C2067" s="63" t="str">
        <f>IF(AND(ISBLANK(A2067)),"",VLOOKUP($A2067,Student_Registration!$B$5:$H$2000,3,0))</f>
        <v/>
      </c>
      <c r="D2067" s="65" t="str">
        <f>IF(AND(ISBLANK(A2067)),"",VLOOKUP($A2067,Student_Registration!$B$5:$H$2000,6,0))</f>
        <v/>
      </c>
      <c r="E2067" s="57" t="str">
        <f>IF(AND(ISBLANK(A2067)),"",VLOOKUP($A2067,Student_Registration!$B$5:$H$2000,4,0))</f>
        <v/>
      </c>
      <c r="F2067" s="63" t="str">
        <f>IF(AND(ISBLANK(A2067)),"",VLOOKUP($A2067,Student_Registration!$B$5:$H$2000,7,0))</f>
        <v/>
      </c>
      <c r="G2067" s="63" t="str">
        <f>IF(AND(ISBLANK(A2067)),"",VLOOKUP(A2067,Student_Registration!$B$5:$H$2000,7,0)-SUMIF($A$5:A2067,A2067,$H$5:$H$5))</f>
        <v/>
      </c>
      <c r="H2067" s="60"/>
      <c r="I2067" s="60"/>
      <c r="J2067" s="60"/>
      <c r="K2067" s="60"/>
      <c r="L2067" s="62"/>
    </row>
    <row r="2068" spans="1:12" s="41" customFormat="1">
      <c r="A2068" s="66"/>
      <c r="B2068" s="64" t="str">
        <f>(IF(AND(ISBLANK(A2068)),"",VLOOKUP($A2068,Student_Registration!$B$5:$H$2000,2,0)))</f>
        <v/>
      </c>
      <c r="C2068" s="63" t="str">
        <f>IF(AND(ISBLANK(A2068)),"",VLOOKUP($A2068,Student_Registration!$B$5:$H$2000,3,0))</f>
        <v/>
      </c>
      <c r="D2068" s="65" t="str">
        <f>IF(AND(ISBLANK(A2068)),"",VLOOKUP($A2068,Student_Registration!$B$5:$H$2000,6,0))</f>
        <v/>
      </c>
      <c r="E2068" s="57" t="str">
        <f>IF(AND(ISBLANK(A2068)),"",VLOOKUP($A2068,Student_Registration!$B$5:$H$2000,4,0))</f>
        <v/>
      </c>
      <c r="F2068" s="63" t="str">
        <f>IF(AND(ISBLANK(A2068)),"",VLOOKUP($A2068,Student_Registration!$B$5:$H$2000,7,0))</f>
        <v/>
      </c>
      <c r="G2068" s="63" t="str">
        <f>IF(AND(ISBLANK(A2068)),"",VLOOKUP(A2068,Student_Registration!$B$5:$H$2000,7,0)-SUMIF($A$5:A2068,A2068,$H$5:$H$5))</f>
        <v/>
      </c>
      <c r="H2068" s="60"/>
      <c r="I2068" s="60"/>
      <c r="J2068" s="60"/>
      <c r="K2068" s="60"/>
      <c r="L2068" s="62"/>
    </row>
    <row r="2069" spans="1:12" s="41" customFormat="1">
      <c r="A2069" s="66"/>
      <c r="B2069" s="64" t="str">
        <f>(IF(AND(ISBLANK(A2069)),"",VLOOKUP($A2069,Student_Registration!$B$5:$H$2000,2,0)))</f>
        <v/>
      </c>
      <c r="C2069" s="63" t="str">
        <f>IF(AND(ISBLANK(A2069)),"",VLOOKUP($A2069,Student_Registration!$B$5:$H$2000,3,0))</f>
        <v/>
      </c>
      <c r="D2069" s="65" t="str">
        <f>IF(AND(ISBLANK(A2069)),"",VLOOKUP($A2069,Student_Registration!$B$5:$H$2000,6,0))</f>
        <v/>
      </c>
      <c r="E2069" s="57" t="str">
        <f>IF(AND(ISBLANK(A2069)),"",VLOOKUP($A2069,Student_Registration!$B$5:$H$2000,4,0))</f>
        <v/>
      </c>
      <c r="F2069" s="63" t="str">
        <f>IF(AND(ISBLANK(A2069)),"",VLOOKUP($A2069,Student_Registration!$B$5:$H$2000,7,0))</f>
        <v/>
      </c>
      <c r="G2069" s="63" t="str">
        <f>IF(AND(ISBLANK(A2069)),"",VLOOKUP(A2069,Student_Registration!$B$5:$H$2000,7,0)-SUMIF($A$5:A2069,A2069,$H$5:$H$5))</f>
        <v/>
      </c>
      <c r="H2069" s="60"/>
      <c r="I2069" s="60"/>
      <c r="J2069" s="60"/>
      <c r="K2069" s="60"/>
      <c r="L2069" s="62"/>
    </row>
    <row r="2070" spans="1:12" s="41" customFormat="1">
      <c r="A2070" s="66"/>
      <c r="B2070" s="64" t="str">
        <f>(IF(AND(ISBLANK(A2070)),"",VLOOKUP($A2070,Student_Registration!$B$5:$H$2000,2,0)))</f>
        <v/>
      </c>
      <c r="C2070" s="63" t="str">
        <f>IF(AND(ISBLANK(A2070)),"",VLOOKUP($A2070,Student_Registration!$B$5:$H$2000,3,0))</f>
        <v/>
      </c>
      <c r="D2070" s="65" t="str">
        <f>IF(AND(ISBLANK(A2070)),"",VLOOKUP($A2070,Student_Registration!$B$5:$H$2000,6,0))</f>
        <v/>
      </c>
      <c r="E2070" s="57" t="str">
        <f>IF(AND(ISBLANK(A2070)),"",VLOOKUP($A2070,Student_Registration!$B$5:$H$2000,4,0))</f>
        <v/>
      </c>
      <c r="F2070" s="63" t="str">
        <f>IF(AND(ISBLANK(A2070)),"",VLOOKUP($A2070,Student_Registration!$B$5:$H$2000,7,0))</f>
        <v/>
      </c>
      <c r="G2070" s="63" t="str">
        <f>IF(AND(ISBLANK(A2070)),"",VLOOKUP(A2070,Student_Registration!$B$5:$H$2000,7,0)-SUMIF($A$5:A2070,A2070,$H$5:$H$5))</f>
        <v/>
      </c>
      <c r="H2070" s="60"/>
      <c r="I2070" s="60"/>
      <c r="J2070" s="60"/>
      <c r="K2070" s="60"/>
      <c r="L2070" s="62"/>
    </row>
    <row r="2071" spans="1:12" s="41" customFormat="1">
      <c r="A2071" s="66"/>
      <c r="B2071" s="64" t="str">
        <f>(IF(AND(ISBLANK(A2071)),"",VLOOKUP($A2071,Student_Registration!$B$5:$H$2000,2,0)))</f>
        <v/>
      </c>
      <c r="C2071" s="63" t="str">
        <f>IF(AND(ISBLANK(A2071)),"",VLOOKUP($A2071,Student_Registration!$B$5:$H$2000,3,0))</f>
        <v/>
      </c>
      <c r="D2071" s="65" t="str">
        <f>IF(AND(ISBLANK(A2071)),"",VLOOKUP($A2071,Student_Registration!$B$5:$H$2000,6,0))</f>
        <v/>
      </c>
      <c r="E2071" s="57" t="str">
        <f>IF(AND(ISBLANK(A2071)),"",VLOOKUP($A2071,Student_Registration!$B$5:$H$2000,4,0))</f>
        <v/>
      </c>
      <c r="F2071" s="63" t="str">
        <f>IF(AND(ISBLANK(A2071)),"",VLOOKUP($A2071,Student_Registration!$B$5:$H$2000,7,0))</f>
        <v/>
      </c>
      <c r="G2071" s="63" t="str">
        <f>IF(AND(ISBLANK(A2071)),"",VLOOKUP(A2071,Student_Registration!$B$5:$H$2000,7,0)-SUMIF($A$5:A2071,A2071,$H$5:$H$5))</f>
        <v/>
      </c>
      <c r="H2071" s="60"/>
      <c r="I2071" s="60"/>
      <c r="J2071" s="60"/>
      <c r="K2071" s="60"/>
      <c r="L2071" s="62"/>
    </row>
    <row r="2072" spans="1:12" s="41" customFormat="1">
      <c r="A2072" s="66"/>
      <c r="B2072" s="64" t="str">
        <f>(IF(AND(ISBLANK(A2072)),"",VLOOKUP($A2072,Student_Registration!$B$5:$H$2000,2,0)))</f>
        <v/>
      </c>
      <c r="C2072" s="63" t="str">
        <f>IF(AND(ISBLANK(A2072)),"",VLOOKUP($A2072,Student_Registration!$B$5:$H$2000,3,0))</f>
        <v/>
      </c>
      <c r="D2072" s="65" t="str">
        <f>IF(AND(ISBLANK(A2072)),"",VLOOKUP($A2072,Student_Registration!$B$5:$H$2000,6,0))</f>
        <v/>
      </c>
      <c r="E2072" s="57" t="str">
        <f>IF(AND(ISBLANK(A2072)),"",VLOOKUP($A2072,Student_Registration!$B$5:$H$2000,4,0))</f>
        <v/>
      </c>
      <c r="F2072" s="63" t="str">
        <f>IF(AND(ISBLANK(A2072)),"",VLOOKUP($A2072,Student_Registration!$B$5:$H$2000,7,0))</f>
        <v/>
      </c>
      <c r="G2072" s="63" t="str">
        <f>IF(AND(ISBLANK(A2072)),"",VLOOKUP(A2072,Student_Registration!$B$5:$H$2000,7,0)-SUMIF($A$5:A2072,A2072,$H$5:$H$5))</f>
        <v/>
      </c>
      <c r="H2072" s="60"/>
      <c r="I2072" s="60"/>
      <c r="J2072" s="60"/>
      <c r="K2072" s="60"/>
      <c r="L2072" s="62"/>
    </row>
    <row r="2073" spans="1:12" s="41" customFormat="1">
      <c r="A2073" s="66"/>
      <c r="B2073" s="64" t="str">
        <f>(IF(AND(ISBLANK(A2073)),"",VLOOKUP($A2073,Student_Registration!$B$5:$H$2000,2,0)))</f>
        <v/>
      </c>
      <c r="C2073" s="63" t="str">
        <f>IF(AND(ISBLANK(A2073)),"",VLOOKUP($A2073,Student_Registration!$B$5:$H$2000,3,0))</f>
        <v/>
      </c>
      <c r="D2073" s="65" t="str">
        <f>IF(AND(ISBLANK(A2073)),"",VLOOKUP($A2073,Student_Registration!$B$5:$H$2000,6,0))</f>
        <v/>
      </c>
      <c r="E2073" s="57" t="str">
        <f>IF(AND(ISBLANK(A2073)),"",VLOOKUP($A2073,Student_Registration!$B$5:$H$2000,4,0))</f>
        <v/>
      </c>
      <c r="F2073" s="63" t="str">
        <f>IF(AND(ISBLANK(A2073)),"",VLOOKUP($A2073,Student_Registration!$B$5:$H$2000,7,0))</f>
        <v/>
      </c>
      <c r="G2073" s="63" t="str">
        <f>IF(AND(ISBLANK(A2073)),"",VLOOKUP(A2073,Student_Registration!$B$5:$H$2000,7,0)-SUMIF($A$5:A2073,A2073,$H$5:$H$5))</f>
        <v/>
      </c>
      <c r="H2073" s="60"/>
      <c r="I2073" s="60"/>
      <c r="J2073" s="60"/>
      <c r="K2073" s="60"/>
      <c r="L2073" s="62"/>
    </row>
    <row r="2074" spans="1:12" s="41" customFormat="1">
      <c r="A2074" s="66"/>
      <c r="B2074" s="64" t="str">
        <f>(IF(AND(ISBLANK(A2074)),"",VLOOKUP($A2074,Student_Registration!$B$5:$H$2000,2,0)))</f>
        <v/>
      </c>
      <c r="C2074" s="63" t="str">
        <f>IF(AND(ISBLANK(A2074)),"",VLOOKUP($A2074,Student_Registration!$B$5:$H$2000,3,0))</f>
        <v/>
      </c>
      <c r="D2074" s="65" t="str">
        <f>IF(AND(ISBLANK(A2074)),"",VLOOKUP($A2074,Student_Registration!$B$5:$H$2000,6,0))</f>
        <v/>
      </c>
      <c r="E2074" s="57" t="str">
        <f>IF(AND(ISBLANK(A2074)),"",VLOOKUP($A2074,Student_Registration!$B$5:$H$2000,4,0))</f>
        <v/>
      </c>
      <c r="F2074" s="63" t="str">
        <f>IF(AND(ISBLANK(A2074)),"",VLOOKUP($A2074,Student_Registration!$B$5:$H$2000,7,0))</f>
        <v/>
      </c>
      <c r="G2074" s="63" t="str">
        <f>IF(AND(ISBLANK(A2074)),"",VLOOKUP(A2074,Student_Registration!$B$5:$H$2000,7,0)-SUMIF($A$5:A2074,A2074,$H$5:$H$5))</f>
        <v/>
      </c>
      <c r="H2074" s="60"/>
      <c r="I2074" s="60"/>
      <c r="J2074" s="60"/>
      <c r="K2074" s="60"/>
      <c r="L2074" s="62"/>
    </row>
    <row r="2075" spans="1:12" s="41" customFormat="1">
      <c r="A2075" s="66"/>
      <c r="B2075" s="64" t="str">
        <f>(IF(AND(ISBLANK(A2075)),"",VLOOKUP($A2075,Student_Registration!$B$5:$H$2000,2,0)))</f>
        <v/>
      </c>
      <c r="C2075" s="63" t="str">
        <f>IF(AND(ISBLANK(A2075)),"",VLOOKUP($A2075,Student_Registration!$B$5:$H$2000,3,0))</f>
        <v/>
      </c>
      <c r="D2075" s="65" t="str">
        <f>IF(AND(ISBLANK(A2075)),"",VLOOKUP($A2075,Student_Registration!$B$5:$H$2000,6,0))</f>
        <v/>
      </c>
      <c r="E2075" s="57" t="str">
        <f>IF(AND(ISBLANK(A2075)),"",VLOOKUP($A2075,Student_Registration!$B$5:$H$2000,4,0))</f>
        <v/>
      </c>
      <c r="F2075" s="63" t="str">
        <f>IF(AND(ISBLANK(A2075)),"",VLOOKUP($A2075,Student_Registration!$B$5:$H$2000,7,0))</f>
        <v/>
      </c>
      <c r="G2075" s="63" t="str">
        <f>IF(AND(ISBLANK(A2075)),"",VLOOKUP(A2075,Student_Registration!$B$5:$H$2000,7,0)-SUMIF($A$5:A2075,A2075,$H$5:$H$5))</f>
        <v/>
      </c>
      <c r="H2075" s="60"/>
      <c r="I2075" s="60"/>
      <c r="J2075" s="60"/>
      <c r="K2075" s="60"/>
      <c r="L2075" s="62"/>
    </row>
    <row r="2076" spans="1:12" s="41" customFormat="1">
      <c r="A2076" s="66"/>
      <c r="B2076" s="64" t="str">
        <f>(IF(AND(ISBLANK(A2076)),"",VLOOKUP($A2076,Student_Registration!$B$5:$H$2000,2,0)))</f>
        <v/>
      </c>
      <c r="C2076" s="63" t="str">
        <f>IF(AND(ISBLANK(A2076)),"",VLOOKUP($A2076,Student_Registration!$B$5:$H$2000,3,0))</f>
        <v/>
      </c>
      <c r="D2076" s="65" t="str">
        <f>IF(AND(ISBLANK(A2076)),"",VLOOKUP($A2076,Student_Registration!$B$5:$H$2000,6,0))</f>
        <v/>
      </c>
      <c r="E2076" s="57" t="str">
        <f>IF(AND(ISBLANK(A2076)),"",VLOOKUP($A2076,Student_Registration!$B$5:$H$2000,4,0))</f>
        <v/>
      </c>
      <c r="F2076" s="63" t="str">
        <f>IF(AND(ISBLANK(A2076)),"",VLOOKUP($A2076,Student_Registration!$B$5:$H$2000,7,0))</f>
        <v/>
      </c>
      <c r="G2076" s="63" t="str">
        <f>IF(AND(ISBLANK(A2076)),"",VLOOKUP(A2076,Student_Registration!$B$5:$H$2000,7,0)-SUMIF($A$5:A2076,A2076,$H$5:$H$5))</f>
        <v/>
      </c>
      <c r="H2076" s="60"/>
      <c r="I2076" s="60"/>
      <c r="J2076" s="60"/>
      <c r="K2076" s="60"/>
      <c r="L2076" s="62"/>
    </row>
    <row r="2077" spans="1:12" s="41" customFormat="1">
      <c r="A2077" s="66"/>
      <c r="B2077" s="64" t="str">
        <f>(IF(AND(ISBLANK(A2077)),"",VLOOKUP($A2077,Student_Registration!$B$5:$H$2000,2,0)))</f>
        <v/>
      </c>
      <c r="C2077" s="63" t="str">
        <f>IF(AND(ISBLANK(A2077)),"",VLOOKUP($A2077,Student_Registration!$B$5:$H$2000,3,0))</f>
        <v/>
      </c>
      <c r="D2077" s="65" t="str">
        <f>IF(AND(ISBLANK(A2077)),"",VLOOKUP($A2077,Student_Registration!$B$5:$H$2000,6,0))</f>
        <v/>
      </c>
      <c r="E2077" s="57" t="str">
        <f>IF(AND(ISBLANK(A2077)),"",VLOOKUP($A2077,Student_Registration!$B$5:$H$2000,4,0))</f>
        <v/>
      </c>
      <c r="F2077" s="63" t="str">
        <f>IF(AND(ISBLANK(A2077)),"",VLOOKUP($A2077,Student_Registration!$B$5:$H$2000,7,0))</f>
        <v/>
      </c>
      <c r="G2077" s="63" t="str">
        <f>IF(AND(ISBLANK(A2077)),"",VLOOKUP(A2077,Student_Registration!$B$5:$H$2000,7,0)-SUMIF($A$5:A2077,A2077,$H$5:$H$5))</f>
        <v/>
      </c>
      <c r="H2077" s="60"/>
      <c r="I2077" s="60"/>
      <c r="J2077" s="60"/>
      <c r="K2077" s="60"/>
      <c r="L2077" s="62"/>
    </row>
    <row r="2078" spans="1:12" s="41" customFormat="1">
      <c r="A2078" s="66"/>
      <c r="B2078" s="64" t="str">
        <f>(IF(AND(ISBLANK(A2078)),"",VLOOKUP($A2078,Student_Registration!$B$5:$H$2000,2,0)))</f>
        <v/>
      </c>
      <c r="C2078" s="63" t="str">
        <f>IF(AND(ISBLANK(A2078)),"",VLOOKUP($A2078,Student_Registration!$B$5:$H$2000,3,0))</f>
        <v/>
      </c>
      <c r="D2078" s="65" t="str">
        <f>IF(AND(ISBLANK(A2078)),"",VLOOKUP($A2078,Student_Registration!$B$5:$H$2000,6,0))</f>
        <v/>
      </c>
      <c r="E2078" s="57" t="str">
        <f>IF(AND(ISBLANK(A2078)),"",VLOOKUP($A2078,Student_Registration!$B$5:$H$2000,4,0))</f>
        <v/>
      </c>
      <c r="F2078" s="63" t="str">
        <f>IF(AND(ISBLANK(A2078)),"",VLOOKUP($A2078,Student_Registration!$B$5:$H$2000,7,0))</f>
        <v/>
      </c>
      <c r="G2078" s="63" t="str">
        <f>IF(AND(ISBLANK(A2078)),"",VLOOKUP(A2078,Student_Registration!$B$5:$H$2000,7,0)-SUMIF($A$5:A2078,A2078,$H$5:$H$5))</f>
        <v/>
      </c>
      <c r="H2078" s="60"/>
      <c r="I2078" s="60"/>
      <c r="J2078" s="60"/>
      <c r="K2078" s="60"/>
      <c r="L2078" s="62"/>
    </row>
    <row r="2079" spans="1:12" s="41" customFormat="1">
      <c r="A2079" s="66"/>
      <c r="B2079" s="64" t="str">
        <f>(IF(AND(ISBLANK(A2079)),"",VLOOKUP($A2079,Student_Registration!$B$5:$H$2000,2,0)))</f>
        <v/>
      </c>
      <c r="C2079" s="63" t="str">
        <f>IF(AND(ISBLANK(A2079)),"",VLOOKUP($A2079,Student_Registration!$B$5:$H$2000,3,0))</f>
        <v/>
      </c>
      <c r="D2079" s="65" t="str">
        <f>IF(AND(ISBLANK(A2079)),"",VLOOKUP($A2079,Student_Registration!$B$5:$H$2000,6,0))</f>
        <v/>
      </c>
      <c r="E2079" s="57" t="str">
        <f>IF(AND(ISBLANK(A2079)),"",VLOOKUP($A2079,Student_Registration!$B$5:$H$2000,4,0))</f>
        <v/>
      </c>
      <c r="F2079" s="63" t="str">
        <f>IF(AND(ISBLANK(A2079)),"",VLOOKUP($A2079,Student_Registration!$B$5:$H$2000,7,0))</f>
        <v/>
      </c>
      <c r="G2079" s="63" t="str">
        <f>IF(AND(ISBLANK(A2079)),"",VLOOKUP(A2079,Student_Registration!$B$5:$H$2000,7,0)-SUMIF($A$5:A2079,A2079,$H$5:$H$5))</f>
        <v/>
      </c>
      <c r="H2079" s="60"/>
      <c r="I2079" s="60"/>
      <c r="J2079" s="60"/>
      <c r="K2079" s="60"/>
      <c r="L2079" s="62"/>
    </row>
    <row r="2080" spans="1:12" s="41" customFormat="1">
      <c r="A2080" s="66"/>
      <c r="B2080" s="64" t="str">
        <f>(IF(AND(ISBLANK(A2080)),"",VLOOKUP($A2080,Student_Registration!$B$5:$H$2000,2,0)))</f>
        <v/>
      </c>
      <c r="C2080" s="63" t="str">
        <f>IF(AND(ISBLANK(A2080)),"",VLOOKUP($A2080,Student_Registration!$B$5:$H$2000,3,0))</f>
        <v/>
      </c>
      <c r="D2080" s="65" t="str">
        <f>IF(AND(ISBLANK(A2080)),"",VLOOKUP($A2080,Student_Registration!$B$5:$H$2000,6,0))</f>
        <v/>
      </c>
      <c r="E2080" s="57" t="str">
        <f>IF(AND(ISBLANK(A2080)),"",VLOOKUP($A2080,Student_Registration!$B$5:$H$2000,4,0))</f>
        <v/>
      </c>
      <c r="F2080" s="63" t="str">
        <f>IF(AND(ISBLANK(A2080)),"",VLOOKUP($A2080,Student_Registration!$B$5:$H$2000,7,0))</f>
        <v/>
      </c>
      <c r="G2080" s="63" t="str">
        <f>IF(AND(ISBLANK(A2080)),"",VLOOKUP(A2080,Student_Registration!$B$5:$H$2000,7,0)-SUMIF($A$5:A2080,A2080,$H$5:$H$5))</f>
        <v/>
      </c>
      <c r="H2080" s="60"/>
      <c r="I2080" s="60"/>
      <c r="J2080" s="60"/>
      <c r="K2080" s="60"/>
      <c r="L2080" s="62"/>
    </row>
    <row r="2081" spans="1:12" s="41" customFormat="1">
      <c r="A2081" s="66"/>
      <c r="B2081" s="64" t="str">
        <f>(IF(AND(ISBLANK(A2081)),"",VLOOKUP($A2081,Student_Registration!$B$5:$H$2000,2,0)))</f>
        <v/>
      </c>
      <c r="C2081" s="63" t="str">
        <f>IF(AND(ISBLANK(A2081)),"",VLOOKUP($A2081,Student_Registration!$B$5:$H$2000,3,0))</f>
        <v/>
      </c>
      <c r="D2081" s="65" t="str">
        <f>IF(AND(ISBLANK(A2081)),"",VLOOKUP($A2081,Student_Registration!$B$5:$H$2000,6,0))</f>
        <v/>
      </c>
      <c r="E2081" s="57" t="str">
        <f>IF(AND(ISBLANK(A2081)),"",VLOOKUP($A2081,Student_Registration!$B$5:$H$2000,4,0))</f>
        <v/>
      </c>
      <c r="F2081" s="63" t="str">
        <f>IF(AND(ISBLANK(A2081)),"",VLOOKUP($A2081,Student_Registration!$B$5:$H$2000,7,0))</f>
        <v/>
      </c>
      <c r="G2081" s="63" t="str">
        <f>IF(AND(ISBLANK(A2081)),"",VLOOKUP(A2081,Student_Registration!$B$5:$H$2000,7,0)-SUMIF($A$5:A2081,A2081,$H$5:$H$5))</f>
        <v/>
      </c>
      <c r="H2081" s="60"/>
      <c r="I2081" s="60"/>
      <c r="J2081" s="60"/>
      <c r="K2081" s="60"/>
      <c r="L2081" s="62"/>
    </row>
    <row r="2082" spans="1:12" s="41" customFormat="1">
      <c r="A2082" s="66"/>
      <c r="B2082" s="64" t="str">
        <f>(IF(AND(ISBLANK(A2082)),"",VLOOKUP($A2082,Student_Registration!$B$5:$H$2000,2,0)))</f>
        <v/>
      </c>
      <c r="C2082" s="63" t="str">
        <f>IF(AND(ISBLANK(A2082)),"",VLOOKUP($A2082,Student_Registration!$B$5:$H$2000,3,0))</f>
        <v/>
      </c>
      <c r="D2082" s="65" t="str">
        <f>IF(AND(ISBLANK(A2082)),"",VLOOKUP($A2082,Student_Registration!$B$5:$H$2000,6,0))</f>
        <v/>
      </c>
      <c r="E2082" s="57" t="str">
        <f>IF(AND(ISBLANK(A2082)),"",VLOOKUP($A2082,Student_Registration!$B$5:$H$2000,4,0))</f>
        <v/>
      </c>
      <c r="F2082" s="63" t="str">
        <f>IF(AND(ISBLANK(A2082)),"",VLOOKUP($A2082,Student_Registration!$B$5:$H$2000,7,0))</f>
        <v/>
      </c>
      <c r="G2082" s="63" t="str">
        <f>IF(AND(ISBLANK(A2082)),"",VLOOKUP(A2082,Student_Registration!$B$5:$H$2000,7,0)-SUMIF($A$5:A2082,A2082,$H$5:$H$5))</f>
        <v/>
      </c>
      <c r="H2082" s="60"/>
      <c r="I2082" s="60"/>
      <c r="J2082" s="60"/>
      <c r="K2082" s="60"/>
      <c r="L2082" s="62"/>
    </row>
    <row r="2083" spans="1:12" s="41" customFormat="1">
      <c r="A2083" s="66"/>
      <c r="B2083" s="64" t="str">
        <f>(IF(AND(ISBLANK(A2083)),"",VLOOKUP($A2083,Student_Registration!$B$5:$H$2000,2,0)))</f>
        <v/>
      </c>
      <c r="C2083" s="63" t="str">
        <f>IF(AND(ISBLANK(A2083)),"",VLOOKUP($A2083,Student_Registration!$B$5:$H$2000,3,0))</f>
        <v/>
      </c>
      <c r="D2083" s="65" t="str">
        <f>IF(AND(ISBLANK(A2083)),"",VLOOKUP($A2083,Student_Registration!$B$5:$H$2000,6,0))</f>
        <v/>
      </c>
      <c r="E2083" s="57" t="str">
        <f>IF(AND(ISBLANK(A2083)),"",VLOOKUP($A2083,Student_Registration!$B$5:$H$2000,4,0))</f>
        <v/>
      </c>
      <c r="F2083" s="63" t="str">
        <f>IF(AND(ISBLANK(A2083)),"",VLOOKUP($A2083,Student_Registration!$B$5:$H$2000,7,0))</f>
        <v/>
      </c>
      <c r="G2083" s="63" t="str">
        <f>IF(AND(ISBLANK(A2083)),"",VLOOKUP(A2083,Student_Registration!$B$5:$H$2000,7,0)-SUMIF($A$5:A2083,A2083,$H$5:$H$5))</f>
        <v/>
      </c>
      <c r="H2083" s="60"/>
      <c r="I2083" s="60"/>
      <c r="J2083" s="60"/>
      <c r="K2083" s="60"/>
      <c r="L2083" s="62"/>
    </row>
    <row r="2084" spans="1:12" s="41" customFormat="1">
      <c r="A2084" s="66"/>
      <c r="B2084" s="64" t="str">
        <f>(IF(AND(ISBLANK(A2084)),"",VLOOKUP($A2084,Student_Registration!$B$5:$H$2000,2,0)))</f>
        <v/>
      </c>
      <c r="C2084" s="63" t="str">
        <f>IF(AND(ISBLANK(A2084)),"",VLOOKUP($A2084,Student_Registration!$B$5:$H$2000,3,0))</f>
        <v/>
      </c>
      <c r="D2084" s="65" t="str">
        <f>IF(AND(ISBLANK(A2084)),"",VLOOKUP($A2084,Student_Registration!$B$5:$H$2000,6,0))</f>
        <v/>
      </c>
      <c r="E2084" s="57" t="str">
        <f>IF(AND(ISBLANK(A2084)),"",VLOOKUP($A2084,Student_Registration!$B$5:$H$2000,4,0))</f>
        <v/>
      </c>
      <c r="F2084" s="63" t="str">
        <f>IF(AND(ISBLANK(A2084)),"",VLOOKUP($A2084,Student_Registration!$B$5:$H$2000,7,0))</f>
        <v/>
      </c>
      <c r="G2084" s="63" t="str">
        <f>IF(AND(ISBLANK(A2084)),"",VLOOKUP(A2084,Student_Registration!$B$5:$H$2000,7,0)-SUMIF($A$5:A2084,A2084,$H$5:$H$5))</f>
        <v/>
      </c>
      <c r="H2084" s="60"/>
      <c r="I2084" s="60"/>
      <c r="J2084" s="60"/>
      <c r="K2084" s="60"/>
      <c r="L2084" s="62"/>
    </row>
    <row r="2085" spans="1:12" s="41" customFormat="1">
      <c r="A2085" s="66"/>
      <c r="B2085" s="64" t="str">
        <f>(IF(AND(ISBLANK(A2085)),"",VLOOKUP($A2085,Student_Registration!$B$5:$H$2000,2,0)))</f>
        <v/>
      </c>
      <c r="C2085" s="63" t="str">
        <f>IF(AND(ISBLANK(A2085)),"",VLOOKUP($A2085,Student_Registration!$B$5:$H$2000,3,0))</f>
        <v/>
      </c>
      <c r="D2085" s="65" t="str">
        <f>IF(AND(ISBLANK(A2085)),"",VLOOKUP($A2085,Student_Registration!$B$5:$H$2000,6,0))</f>
        <v/>
      </c>
      <c r="E2085" s="57" t="str">
        <f>IF(AND(ISBLANK(A2085)),"",VLOOKUP($A2085,Student_Registration!$B$5:$H$2000,4,0))</f>
        <v/>
      </c>
      <c r="F2085" s="63" t="str">
        <f>IF(AND(ISBLANK(A2085)),"",VLOOKUP($A2085,Student_Registration!$B$5:$H$2000,7,0))</f>
        <v/>
      </c>
      <c r="G2085" s="63" t="str">
        <f>IF(AND(ISBLANK(A2085)),"",VLOOKUP(A2085,Student_Registration!$B$5:$H$2000,7,0)-SUMIF($A$5:A2085,A2085,$H$5:$H$5))</f>
        <v/>
      </c>
      <c r="H2085" s="60"/>
      <c r="I2085" s="60"/>
      <c r="J2085" s="60"/>
      <c r="K2085" s="60"/>
      <c r="L2085" s="62"/>
    </row>
    <row r="2086" spans="1:12" s="41" customFormat="1">
      <c r="A2086" s="66"/>
      <c r="B2086" s="64" t="str">
        <f>(IF(AND(ISBLANK(A2086)),"",VLOOKUP($A2086,Student_Registration!$B$5:$H$2000,2,0)))</f>
        <v/>
      </c>
      <c r="C2086" s="63" t="str">
        <f>IF(AND(ISBLANK(A2086)),"",VLOOKUP($A2086,Student_Registration!$B$5:$H$2000,3,0))</f>
        <v/>
      </c>
      <c r="D2086" s="65" t="str">
        <f>IF(AND(ISBLANK(A2086)),"",VLOOKUP($A2086,Student_Registration!$B$5:$H$2000,6,0))</f>
        <v/>
      </c>
      <c r="E2086" s="57" t="str">
        <f>IF(AND(ISBLANK(A2086)),"",VLOOKUP($A2086,Student_Registration!$B$5:$H$2000,4,0))</f>
        <v/>
      </c>
      <c r="F2086" s="63" t="str">
        <f>IF(AND(ISBLANK(A2086)),"",VLOOKUP($A2086,Student_Registration!$B$5:$H$2000,7,0))</f>
        <v/>
      </c>
      <c r="G2086" s="63" t="str">
        <f>IF(AND(ISBLANK(A2086)),"",VLOOKUP(A2086,Student_Registration!$B$5:$H$2000,7,0)-SUMIF($A$5:A2086,A2086,$H$5:$H$5))</f>
        <v/>
      </c>
      <c r="H2086" s="60"/>
      <c r="I2086" s="60"/>
      <c r="J2086" s="60"/>
      <c r="K2086" s="60"/>
      <c r="L2086" s="62"/>
    </row>
    <row r="2087" spans="1:12" s="41" customFormat="1">
      <c r="A2087" s="66"/>
      <c r="B2087" s="64" t="str">
        <f>(IF(AND(ISBLANK(A2087)),"",VLOOKUP($A2087,Student_Registration!$B$5:$H$2000,2,0)))</f>
        <v/>
      </c>
      <c r="C2087" s="63" t="str">
        <f>IF(AND(ISBLANK(A2087)),"",VLOOKUP($A2087,Student_Registration!$B$5:$H$2000,3,0))</f>
        <v/>
      </c>
      <c r="D2087" s="65" t="str">
        <f>IF(AND(ISBLANK(A2087)),"",VLOOKUP($A2087,Student_Registration!$B$5:$H$2000,6,0))</f>
        <v/>
      </c>
      <c r="E2087" s="57" t="str">
        <f>IF(AND(ISBLANK(A2087)),"",VLOOKUP($A2087,Student_Registration!$B$5:$H$2000,4,0))</f>
        <v/>
      </c>
      <c r="F2087" s="63" t="str">
        <f>IF(AND(ISBLANK(A2087)),"",VLOOKUP($A2087,Student_Registration!$B$5:$H$2000,7,0))</f>
        <v/>
      </c>
      <c r="G2087" s="63" t="str">
        <f>IF(AND(ISBLANK(A2087)),"",VLOOKUP(A2087,Student_Registration!$B$5:$H$2000,7,0)-SUMIF($A$5:A2087,A2087,$H$5:$H$5))</f>
        <v/>
      </c>
      <c r="H2087" s="60"/>
      <c r="I2087" s="60"/>
      <c r="J2087" s="60"/>
      <c r="K2087" s="60"/>
      <c r="L2087" s="62"/>
    </row>
    <row r="2088" spans="1:12" s="41" customFormat="1">
      <c r="A2088" s="66"/>
      <c r="B2088" s="64" t="str">
        <f>(IF(AND(ISBLANK(A2088)),"",VLOOKUP($A2088,Student_Registration!$B$5:$H$2000,2,0)))</f>
        <v/>
      </c>
      <c r="C2088" s="63" t="str">
        <f>IF(AND(ISBLANK(A2088)),"",VLOOKUP($A2088,Student_Registration!$B$5:$H$2000,3,0))</f>
        <v/>
      </c>
      <c r="D2088" s="65" t="str">
        <f>IF(AND(ISBLANK(A2088)),"",VLOOKUP($A2088,Student_Registration!$B$5:$H$2000,6,0))</f>
        <v/>
      </c>
      <c r="E2088" s="57" t="str">
        <f>IF(AND(ISBLANK(A2088)),"",VLOOKUP($A2088,Student_Registration!$B$5:$H$2000,4,0))</f>
        <v/>
      </c>
      <c r="F2088" s="63" t="str">
        <f>IF(AND(ISBLANK(A2088)),"",VLOOKUP($A2088,Student_Registration!$B$5:$H$2000,7,0))</f>
        <v/>
      </c>
      <c r="G2088" s="63" t="str">
        <f>IF(AND(ISBLANK(A2088)),"",VLOOKUP(A2088,Student_Registration!$B$5:$H$2000,7,0)-SUMIF($A$5:A2088,A2088,$H$5:$H$5))</f>
        <v/>
      </c>
      <c r="H2088" s="60"/>
      <c r="I2088" s="60"/>
      <c r="J2088" s="60"/>
      <c r="K2088" s="60"/>
      <c r="L2088" s="62"/>
    </row>
    <row r="2089" spans="1:12" s="41" customFormat="1">
      <c r="A2089" s="66"/>
      <c r="B2089" s="64" t="str">
        <f>(IF(AND(ISBLANK(A2089)),"",VLOOKUP($A2089,Student_Registration!$B$5:$H$2000,2,0)))</f>
        <v/>
      </c>
      <c r="C2089" s="63" t="str">
        <f>IF(AND(ISBLANK(A2089)),"",VLOOKUP($A2089,Student_Registration!$B$5:$H$2000,3,0))</f>
        <v/>
      </c>
      <c r="D2089" s="65" t="str">
        <f>IF(AND(ISBLANK(A2089)),"",VLOOKUP($A2089,Student_Registration!$B$5:$H$2000,6,0))</f>
        <v/>
      </c>
      <c r="E2089" s="57" t="str">
        <f>IF(AND(ISBLANK(A2089)),"",VLOOKUP($A2089,Student_Registration!$B$5:$H$2000,4,0))</f>
        <v/>
      </c>
      <c r="F2089" s="63" t="str">
        <f>IF(AND(ISBLANK(A2089)),"",VLOOKUP($A2089,Student_Registration!$B$5:$H$2000,7,0))</f>
        <v/>
      </c>
      <c r="G2089" s="63" t="str">
        <f>IF(AND(ISBLANK(A2089)),"",VLOOKUP(A2089,Student_Registration!$B$5:$H$2000,7,0)-SUMIF($A$5:A2089,A2089,$H$5:$H$5))</f>
        <v/>
      </c>
      <c r="H2089" s="60"/>
      <c r="I2089" s="60"/>
      <c r="J2089" s="60"/>
      <c r="K2089" s="60"/>
      <c r="L2089" s="62"/>
    </row>
    <row r="2090" spans="1:12" s="41" customFormat="1">
      <c r="A2090" s="66"/>
      <c r="B2090" s="64" t="str">
        <f>(IF(AND(ISBLANK(A2090)),"",VLOOKUP($A2090,Student_Registration!$B$5:$H$2000,2,0)))</f>
        <v/>
      </c>
      <c r="C2090" s="63" t="str">
        <f>IF(AND(ISBLANK(A2090)),"",VLOOKUP($A2090,Student_Registration!$B$5:$H$2000,3,0))</f>
        <v/>
      </c>
      <c r="D2090" s="65" t="str">
        <f>IF(AND(ISBLANK(A2090)),"",VLOOKUP($A2090,Student_Registration!$B$5:$H$2000,6,0))</f>
        <v/>
      </c>
      <c r="E2090" s="57" t="str">
        <f>IF(AND(ISBLANK(A2090)),"",VLOOKUP($A2090,Student_Registration!$B$5:$H$2000,4,0))</f>
        <v/>
      </c>
      <c r="F2090" s="63" t="str">
        <f>IF(AND(ISBLANK(A2090)),"",VLOOKUP($A2090,Student_Registration!$B$5:$H$2000,7,0))</f>
        <v/>
      </c>
      <c r="G2090" s="63" t="str">
        <f>IF(AND(ISBLANK(A2090)),"",VLOOKUP(A2090,Student_Registration!$B$5:$H$2000,7,0)-SUMIF($A$5:A2090,A2090,$H$5:$H$5))</f>
        <v/>
      </c>
      <c r="H2090" s="60"/>
      <c r="I2090" s="60"/>
      <c r="J2090" s="60"/>
      <c r="K2090" s="60"/>
      <c r="L2090" s="62"/>
    </row>
    <row r="2091" spans="1:12" s="41" customFormat="1">
      <c r="A2091" s="66"/>
      <c r="B2091" s="64" t="str">
        <f>(IF(AND(ISBLANK(A2091)),"",VLOOKUP($A2091,Student_Registration!$B$5:$H$2000,2,0)))</f>
        <v/>
      </c>
      <c r="C2091" s="63" t="str">
        <f>IF(AND(ISBLANK(A2091)),"",VLOOKUP($A2091,Student_Registration!$B$5:$H$2000,3,0))</f>
        <v/>
      </c>
      <c r="D2091" s="65" t="str">
        <f>IF(AND(ISBLANK(A2091)),"",VLOOKUP($A2091,Student_Registration!$B$5:$H$2000,6,0))</f>
        <v/>
      </c>
      <c r="E2091" s="57" t="str">
        <f>IF(AND(ISBLANK(A2091)),"",VLOOKUP($A2091,Student_Registration!$B$5:$H$2000,4,0))</f>
        <v/>
      </c>
      <c r="F2091" s="63" t="str">
        <f>IF(AND(ISBLANK(A2091)),"",VLOOKUP($A2091,Student_Registration!$B$5:$H$2000,7,0))</f>
        <v/>
      </c>
      <c r="G2091" s="63" t="str">
        <f>IF(AND(ISBLANK(A2091)),"",VLOOKUP(A2091,Student_Registration!$B$5:$H$2000,7,0)-SUMIF($A$5:A2091,A2091,$H$5:$H$5))</f>
        <v/>
      </c>
      <c r="H2091" s="60"/>
      <c r="I2091" s="60"/>
      <c r="J2091" s="60"/>
      <c r="K2091" s="60"/>
      <c r="L2091" s="62"/>
    </row>
    <row r="2092" spans="1:12" s="41" customFormat="1">
      <c r="A2092" s="66"/>
      <c r="B2092" s="64" t="str">
        <f>(IF(AND(ISBLANK(A2092)),"",VLOOKUP($A2092,Student_Registration!$B$5:$H$2000,2,0)))</f>
        <v/>
      </c>
      <c r="C2092" s="63" t="str">
        <f>IF(AND(ISBLANK(A2092)),"",VLOOKUP($A2092,Student_Registration!$B$5:$H$2000,3,0))</f>
        <v/>
      </c>
      <c r="D2092" s="65" t="str">
        <f>IF(AND(ISBLANK(A2092)),"",VLOOKUP($A2092,Student_Registration!$B$5:$H$2000,6,0))</f>
        <v/>
      </c>
      <c r="E2092" s="57" t="str">
        <f>IF(AND(ISBLANK(A2092)),"",VLOOKUP($A2092,Student_Registration!$B$5:$H$2000,4,0))</f>
        <v/>
      </c>
      <c r="F2092" s="63" t="str">
        <f>IF(AND(ISBLANK(A2092)),"",VLOOKUP($A2092,Student_Registration!$B$5:$H$2000,7,0))</f>
        <v/>
      </c>
      <c r="G2092" s="63" t="str">
        <f>IF(AND(ISBLANK(A2092)),"",VLOOKUP(A2092,Student_Registration!$B$5:$H$2000,7,0)-SUMIF($A$5:A2092,A2092,$H$5:$H$5))</f>
        <v/>
      </c>
      <c r="H2092" s="60"/>
      <c r="I2092" s="60"/>
      <c r="J2092" s="60"/>
      <c r="K2092" s="60"/>
      <c r="L2092" s="62"/>
    </row>
    <row r="2093" spans="1:12" s="41" customFormat="1">
      <c r="A2093" s="66"/>
      <c r="B2093" s="64" t="str">
        <f>(IF(AND(ISBLANK(A2093)),"",VLOOKUP($A2093,Student_Registration!$B$5:$H$2000,2,0)))</f>
        <v/>
      </c>
      <c r="C2093" s="63" t="str">
        <f>IF(AND(ISBLANK(A2093)),"",VLOOKUP($A2093,Student_Registration!$B$5:$H$2000,3,0))</f>
        <v/>
      </c>
      <c r="D2093" s="65" t="str">
        <f>IF(AND(ISBLANK(A2093)),"",VLOOKUP($A2093,Student_Registration!$B$5:$H$2000,6,0))</f>
        <v/>
      </c>
      <c r="E2093" s="57" t="str">
        <f>IF(AND(ISBLANK(A2093)),"",VLOOKUP($A2093,Student_Registration!$B$5:$H$2000,4,0))</f>
        <v/>
      </c>
      <c r="F2093" s="63" t="str">
        <f>IF(AND(ISBLANK(A2093)),"",VLOOKUP($A2093,Student_Registration!$B$5:$H$2000,7,0))</f>
        <v/>
      </c>
      <c r="G2093" s="63" t="str">
        <f>IF(AND(ISBLANK(A2093)),"",VLOOKUP(A2093,Student_Registration!$B$5:$H$2000,7,0)-SUMIF($A$5:A2093,A2093,$H$5:$H$5))</f>
        <v/>
      </c>
      <c r="H2093" s="60"/>
      <c r="I2093" s="60"/>
      <c r="J2093" s="60"/>
      <c r="K2093" s="60"/>
      <c r="L2093" s="62"/>
    </row>
    <row r="2094" spans="1:12" s="41" customFormat="1">
      <c r="A2094" s="66"/>
      <c r="B2094" s="64" t="str">
        <f>(IF(AND(ISBLANK(A2094)),"",VLOOKUP($A2094,Student_Registration!$B$5:$H$2000,2,0)))</f>
        <v/>
      </c>
      <c r="C2094" s="63" t="str">
        <f>IF(AND(ISBLANK(A2094)),"",VLOOKUP($A2094,Student_Registration!$B$5:$H$2000,3,0))</f>
        <v/>
      </c>
      <c r="D2094" s="65" t="str">
        <f>IF(AND(ISBLANK(A2094)),"",VLOOKUP($A2094,Student_Registration!$B$5:$H$2000,6,0))</f>
        <v/>
      </c>
      <c r="E2094" s="57" t="str">
        <f>IF(AND(ISBLANK(A2094)),"",VLOOKUP($A2094,Student_Registration!$B$5:$H$2000,4,0))</f>
        <v/>
      </c>
      <c r="F2094" s="63" t="str">
        <f>IF(AND(ISBLANK(A2094)),"",VLOOKUP($A2094,Student_Registration!$B$5:$H$2000,7,0))</f>
        <v/>
      </c>
      <c r="G2094" s="63" t="str">
        <f>IF(AND(ISBLANK(A2094)),"",VLOOKUP(A2094,Student_Registration!$B$5:$H$2000,7,0)-SUMIF($A$5:A2094,A2094,$H$5:$H$5))</f>
        <v/>
      </c>
      <c r="H2094" s="60"/>
      <c r="I2094" s="60"/>
      <c r="J2094" s="60"/>
      <c r="K2094" s="60"/>
      <c r="L2094" s="62"/>
    </row>
    <row r="2095" spans="1:12" s="41" customFormat="1">
      <c r="A2095" s="66"/>
      <c r="B2095" s="64" t="str">
        <f>(IF(AND(ISBLANK(A2095)),"",VLOOKUP($A2095,Student_Registration!$B$5:$H$2000,2,0)))</f>
        <v/>
      </c>
      <c r="C2095" s="63" t="str">
        <f>IF(AND(ISBLANK(A2095)),"",VLOOKUP($A2095,Student_Registration!$B$5:$H$2000,3,0))</f>
        <v/>
      </c>
      <c r="D2095" s="65" t="str">
        <f>IF(AND(ISBLANK(A2095)),"",VLOOKUP($A2095,Student_Registration!$B$5:$H$2000,6,0))</f>
        <v/>
      </c>
      <c r="E2095" s="57" t="str">
        <f>IF(AND(ISBLANK(A2095)),"",VLOOKUP($A2095,Student_Registration!$B$5:$H$2000,4,0))</f>
        <v/>
      </c>
      <c r="F2095" s="63" t="str">
        <f>IF(AND(ISBLANK(A2095)),"",VLOOKUP($A2095,Student_Registration!$B$5:$H$2000,7,0))</f>
        <v/>
      </c>
      <c r="G2095" s="63" t="str">
        <f>IF(AND(ISBLANK(A2095)),"",VLOOKUP(A2095,Student_Registration!$B$5:$H$2000,7,0)-SUMIF($A$5:A2095,A2095,$H$5:$H$5))</f>
        <v/>
      </c>
      <c r="H2095" s="60"/>
      <c r="I2095" s="60"/>
      <c r="J2095" s="60"/>
      <c r="K2095" s="60"/>
      <c r="L2095" s="62"/>
    </row>
    <row r="2096" spans="1:12" s="41" customFormat="1">
      <c r="A2096" s="66"/>
      <c r="B2096" s="64" t="str">
        <f>(IF(AND(ISBLANK(A2096)),"",VLOOKUP($A2096,Student_Registration!$B$5:$H$2000,2,0)))</f>
        <v/>
      </c>
      <c r="C2096" s="63" t="str">
        <f>IF(AND(ISBLANK(A2096)),"",VLOOKUP($A2096,Student_Registration!$B$5:$H$2000,3,0))</f>
        <v/>
      </c>
      <c r="D2096" s="65" t="str">
        <f>IF(AND(ISBLANK(A2096)),"",VLOOKUP($A2096,Student_Registration!$B$5:$H$2000,6,0))</f>
        <v/>
      </c>
      <c r="E2096" s="57" t="str">
        <f>IF(AND(ISBLANK(A2096)),"",VLOOKUP($A2096,Student_Registration!$B$5:$H$2000,4,0))</f>
        <v/>
      </c>
      <c r="F2096" s="63" t="str">
        <f>IF(AND(ISBLANK(A2096)),"",VLOOKUP($A2096,Student_Registration!$B$5:$H$2000,7,0))</f>
        <v/>
      </c>
      <c r="G2096" s="63" t="str">
        <f>IF(AND(ISBLANK(A2096)),"",VLOOKUP(A2096,Student_Registration!$B$5:$H$2000,7,0)-SUMIF($A$5:A2096,A2096,$H$5:$H$5))</f>
        <v/>
      </c>
      <c r="H2096" s="60"/>
      <c r="I2096" s="60"/>
      <c r="J2096" s="60"/>
      <c r="K2096" s="60"/>
      <c r="L2096" s="62"/>
    </row>
    <row r="2097" spans="1:12" s="41" customFormat="1">
      <c r="A2097" s="66"/>
      <c r="B2097" s="64" t="str">
        <f>(IF(AND(ISBLANK(A2097)),"",VLOOKUP($A2097,Student_Registration!$B$5:$H$2000,2,0)))</f>
        <v/>
      </c>
      <c r="C2097" s="63" t="str">
        <f>IF(AND(ISBLANK(A2097)),"",VLOOKUP($A2097,Student_Registration!$B$5:$H$2000,3,0))</f>
        <v/>
      </c>
      <c r="D2097" s="65" t="str">
        <f>IF(AND(ISBLANK(A2097)),"",VLOOKUP($A2097,Student_Registration!$B$5:$H$2000,6,0))</f>
        <v/>
      </c>
      <c r="E2097" s="57" t="str">
        <f>IF(AND(ISBLANK(A2097)),"",VLOOKUP($A2097,Student_Registration!$B$5:$H$2000,4,0))</f>
        <v/>
      </c>
      <c r="F2097" s="63" t="str">
        <f>IF(AND(ISBLANK(A2097)),"",VLOOKUP($A2097,Student_Registration!$B$5:$H$2000,7,0))</f>
        <v/>
      </c>
      <c r="G2097" s="63" t="str">
        <f>IF(AND(ISBLANK(A2097)),"",VLOOKUP(A2097,Student_Registration!$B$5:$H$2000,7,0)-SUMIF($A$5:A2097,A2097,$H$5:$H$5))</f>
        <v/>
      </c>
      <c r="H2097" s="60"/>
      <c r="I2097" s="60"/>
      <c r="J2097" s="60"/>
      <c r="K2097" s="60"/>
      <c r="L2097" s="62"/>
    </row>
    <row r="2098" spans="1:12" s="41" customFormat="1">
      <c r="A2098" s="66"/>
      <c r="B2098" s="64" t="str">
        <f>(IF(AND(ISBLANK(A2098)),"",VLOOKUP($A2098,Student_Registration!$B$5:$H$2000,2,0)))</f>
        <v/>
      </c>
      <c r="C2098" s="63" t="str">
        <f>IF(AND(ISBLANK(A2098)),"",VLOOKUP($A2098,Student_Registration!$B$5:$H$2000,3,0))</f>
        <v/>
      </c>
      <c r="D2098" s="65" t="str">
        <f>IF(AND(ISBLANK(A2098)),"",VLOOKUP($A2098,Student_Registration!$B$5:$H$2000,6,0))</f>
        <v/>
      </c>
      <c r="E2098" s="57" t="str">
        <f>IF(AND(ISBLANK(A2098)),"",VLOOKUP($A2098,Student_Registration!$B$5:$H$2000,4,0))</f>
        <v/>
      </c>
      <c r="F2098" s="63" t="str">
        <f>IF(AND(ISBLANK(A2098)),"",VLOOKUP($A2098,Student_Registration!$B$5:$H$2000,7,0))</f>
        <v/>
      </c>
      <c r="G2098" s="63" t="str">
        <f>IF(AND(ISBLANK(A2098)),"",VLOOKUP(A2098,Student_Registration!$B$5:$H$2000,7,0)-SUMIF($A$5:A2098,A2098,$H$5:$H$5))</f>
        <v/>
      </c>
      <c r="H2098" s="60"/>
      <c r="I2098" s="60"/>
      <c r="J2098" s="60"/>
      <c r="K2098" s="60"/>
      <c r="L2098" s="62"/>
    </row>
    <row r="2099" spans="1:12" s="41" customFormat="1">
      <c r="A2099" s="66"/>
      <c r="B2099" s="64" t="str">
        <f>(IF(AND(ISBLANK(A2099)),"",VLOOKUP($A2099,Student_Registration!$B$5:$H$2000,2,0)))</f>
        <v/>
      </c>
      <c r="C2099" s="63" t="str">
        <f>IF(AND(ISBLANK(A2099)),"",VLOOKUP($A2099,Student_Registration!$B$5:$H$2000,3,0))</f>
        <v/>
      </c>
      <c r="D2099" s="65" t="str">
        <f>IF(AND(ISBLANK(A2099)),"",VLOOKUP($A2099,Student_Registration!$B$5:$H$2000,6,0))</f>
        <v/>
      </c>
      <c r="E2099" s="57" t="str">
        <f>IF(AND(ISBLANK(A2099)),"",VLOOKUP($A2099,Student_Registration!$B$5:$H$2000,4,0))</f>
        <v/>
      </c>
      <c r="F2099" s="63" t="str">
        <f>IF(AND(ISBLANK(A2099)),"",VLOOKUP($A2099,Student_Registration!$B$5:$H$2000,7,0))</f>
        <v/>
      </c>
      <c r="G2099" s="63" t="str">
        <f>IF(AND(ISBLANK(A2099)),"",VLOOKUP(A2099,Student_Registration!$B$5:$H$2000,7,0)-SUMIF($A$5:A2099,A2099,$H$5:$H$5))</f>
        <v/>
      </c>
      <c r="H2099" s="60"/>
      <c r="I2099" s="60"/>
      <c r="J2099" s="60"/>
      <c r="K2099" s="60"/>
      <c r="L2099" s="62"/>
    </row>
    <row r="2100" spans="1:12" s="41" customFormat="1">
      <c r="A2100" s="66"/>
      <c r="B2100" s="64" t="str">
        <f>(IF(AND(ISBLANK(A2100)),"",VLOOKUP($A2100,Student_Registration!$B$5:$H$2000,2,0)))</f>
        <v/>
      </c>
      <c r="C2100" s="63" t="str">
        <f>IF(AND(ISBLANK(A2100)),"",VLOOKUP($A2100,Student_Registration!$B$5:$H$2000,3,0))</f>
        <v/>
      </c>
      <c r="D2100" s="65" t="str">
        <f>IF(AND(ISBLANK(A2100)),"",VLOOKUP($A2100,Student_Registration!$B$5:$H$2000,6,0))</f>
        <v/>
      </c>
      <c r="E2100" s="57" t="str">
        <f>IF(AND(ISBLANK(A2100)),"",VLOOKUP($A2100,Student_Registration!$B$5:$H$2000,4,0))</f>
        <v/>
      </c>
      <c r="F2100" s="63" t="str">
        <f>IF(AND(ISBLANK(A2100)),"",VLOOKUP($A2100,Student_Registration!$B$5:$H$2000,7,0))</f>
        <v/>
      </c>
      <c r="G2100" s="63" t="str">
        <f>IF(AND(ISBLANK(A2100)),"",VLOOKUP(A2100,Student_Registration!$B$5:$H$2000,7,0)-SUMIF($A$5:A2100,A2100,$H$5:$H$5))</f>
        <v/>
      </c>
      <c r="H2100" s="60"/>
      <c r="I2100" s="60"/>
      <c r="J2100" s="60"/>
      <c r="K2100" s="60"/>
      <c r="L2100" s="62"/>
    </row>
    <row r="2101" spans="1:12" s="41" customFormat="1">
      <c r="A2101" s="66"/>
      <c r="B2101" s="64" t="str">
        <f>(IF(AND(ISBLANK(A2101)),"",VLOOKUP($A2101,Student_Registration!$B$5:$H$2000,2,0)))</f>
        <v/>
      </c>
      <c r="C2101" s="63" t="str">
        <f>IF(AND(ISBLANK(A2101)),"",VLOOKUP($A2101,Student_Registration!$B$5:$H$2000,3,0))</f>
        <v/>
      </c>
      <c r="D2101" s="65" t="str">
        <f>IF(AND(ISBLANK(A2101)),"",VLOOKUP($A2101,Student_Registration!$B$5:$H$2000,6,0))</f>
        <v/>
      </c>
      <c r="E2101" s="57" t="str">
        <f>IF(AND(ISBLANK(A2101)),"",VLOOKUP($A2101,Student_Registration!$B$5:$H$2000,4,0))</f>
        <v/>
      </c>
      <c r="F2101" s="63" t="str">
        <f>IF(AND(ISBLANK(A2101)),"",VLOOKUP($A2101,Student_Registration!$B$5:$H$2000,7,0))</f>
        <v/>
      </c>
      <c r="G2101" s="63" t="str">
        <f>IF(AND(ISBLANK(A2101)),"",VLOOKUP(A2101,Student_Registration!$B$5:$H$2000,7,0)-SUMIF($A$5:A2101,A2101,$H$5:$H$5))</f>
        <v/>
      </c>
      <c r="H2101" s="60"/>
      <c r="I2101" s="60"/>
      <c r="J2101" s="60"/>
      <c r="K2101" s="60"/>
      <c r="L2101" s="62"/>
    </row>
    <row r="2102" spans="1:12" s="41" customFormat="1">
      <c r="A2102" s="66"/>
      <c r="B2102" s="64" t="str">
        <f>(IF(AND(ISBLANK(A2102)),"",VLOOKUP($A2102,Student_Registration!$B$5:$H$2000,2,0)))</f>
        <v/>
      </c>
      <c r="C2102" s="63" t="str">
        <f>IF(AND(ISBLANK(A2102)),"",VLOOKUP($A2102,Student_Registration!$B$5:$H$2000,3,0))</f>
        <v/>
      </c>
      <c r="D2102" s="65" t="str">
        <f>IF(AND(ISBLANK(A2102)),"",VLOOKUP($A2102,Student_Registration!$B$5:$H$2000,6,0))</f>
        <v/>
      </c>
      <c r="E2102" s="57" t="str">
        <f>IF(AND(ISBLANK(A2102)),"",VLOOKUP($A2102,Student_Registration!$B$5:$H$2000,4,0))</f>
        <v/>
      </c>
      <c r="F2102" s="63" t="str">
        <f>IF(AND(ISBLANK(A2102)),"",VLOOKUP($A2102,Student_Registration!$B$5:$H$2000,7,0))</f>
        <v/>
      </c>
      <c r="G2102" s="63" t="str">
        <f>IF(AND(ISBLANK(A2102)),"",VLOOKUP(A2102,Student_Registration!$B$5:$H$2000,7,0)-SUMIF($A$5:A2102,A2102,$H$5:$H$5))</f>
        <v/>
      </c>
      <c r="H2102" s="60"/>
      <c r="I2102" s="60"/>
      <c r="J2102" s="60"/>
      <c r="K2102" s="60"/>
      <c r="L2102" s="62"/>
    </row>
    <row r="2103" spans="1:12" s="41" customFormat="1">
      <c r="A2103" s="66"/>
      <c r="B2103" s="64" t="str">
        <f>(IF(AND(ISBLANK(A2103)),"",VLOOKUP($A2103,Student_Registration!$B$5:$H$2000,2,0)))</f>
        <v/>
      </c>
      <c r="C2103" s="63" t="str">
        <f>IF(AND(ISBLANK(A2103)),"",VLOOKUP($A2103,Student_Registration!$B$5:$H$2000,3,0))</f>
        <v/>
      </c>
      <c r="D2103" s="65" t="str">
        <f>IF(AND(ISBLANK(A2103)),"",VLOOKUP($A2103,Student_Registration!$B$5:$H$2000,6,0))</f>
        <v/>
      </c>
      <c r="E2103" s="57" t="str">
        <f>IF(AND(ISBLANK(A2103)),"",VLOOKUP($A2103,Student_Registration!$B$5:$H$2000,4,0))</f>
        <v/>
      </c>
      <c r="F2103" s="63" t="str">
        <f>IF(AND(ISBLANK(A2103)),"",VLOOKUP($A2103,Student_Registration!$B$5:$H$2000,7,0))</f>
        <v/>
      </c>
      <c r="G2103" s="63" t="str">
        <f>IF(AND(ISBLANK(A2103)),"",VLOOKUP(A2103,Student_Registration!$B$5:$H$2000,7,0)-SUMIF($A$5:A2103,A2103,$H$5:$H$5))</f>
        <v/>
      </c>
      <c r="H2103" s="60"/>
      <c r="I2103" s="60"/>
      <c r="J2103" s="60"/>
      <c r="K2103" s="60"/>
      <c r="L2103" s="62"/>
    </row>
    <row r="2104" spans="1:12" s="41" customFormat="1">
      <c r="A2104" s="66"/>
      <c r="B2104" s="64" t="str">
        <f>(IF(AND(ISBLANK(A2104)),"",VLOOKUP($A2104,Student_Registration!$B$5:$H$2000,2,0)))</f>
        <v/>
      </c>
      <c r="C2104" s="63" t="str">
        <f>IF(AND(ISBLANK(A2104)),"",VLOOKUP($A2104,Student_Registration!$B$5:$H$2000,3,0))</f>
        <v/>
      </c>
      <c r="D2104" s="65" t="str">
        <f>IF(AND(ISBLANK(A2104)),"",VLOOKUP($A2104,Student_Registration!$B$5:$H$2000,6,0))</f>
        <v/>
      </c>
      <c r="E2104" s="57" t="str">
        <f>IF(AND(ISBLANK(A2104)),"",VLOOKUP($A2104,Student_Registration!$B$5:$H$2000,4,0))</f>
        <v/>
      </c>
      <c r="F2104" s="63" t="str">
        <f>IF(AND(ISBLANK(A2104)),"",VLOOKUP($A2104,Student_Registration!$B$5:$H$2000,7,0))</f>
        <v/>
      </c>
      <c r="G2104" s="63" t="str">
        <f>IF(AND(ISBLANK(A2104)),"",VLOOKUP(A2104,Student_Registration!$B$5:$H$2000,7,0)-SUMIF($A$5:A2104,A2104,$H$5:$H$5))</f>
        <v/>
      </c>
      <c r="H2104" s="60"/>
      <c r="I2104" s="60"/>
      <c r="J2104" s="60"/>
      <c r="K2104" s="60"/>
      <c r="L2104" s="62"/>
    </row>
    <row r="2105" spans="1:12" s="41" customFormat="1">
      <c r="A2105" s="66"/>
      <c r="B2105" s="64" t="str">
        <f>(IF(AND(ISBLANK(A2105)),"",VLOOKUP($A2105,Student_Registration!$B$5:$H$2000,2,0)))</f>
        <v/>
      </c>
      <c r="C2105" s="63" t="str">
        <f>IF(AND(ISBLANK(A2105)),"",VLOOKUP($A2105,Student_Registration!$B$5:$H$2000,3,0))</f>
        <v/>
      </c>
      <c r="D2105" s="65" t="str">
        <f>IF(AND(ISBLANK(A2105)),"",VLOOKUP($A2105,Student_Registration!$B$5:$H$2000,6,0))</f>
        <v/>
      </c>
      <c r="E2105" s="57" t="str">
        <f>IF(AND(ISBLANK(A2105)),"",VLOOKUP($A2105,Student_Registration!$B$5:$H$2000,4,0))</f>
        <v/>
      </c>
      <c r="F2105" s="63" t="str">
        <f>IF(AND(ISBLANK(A2105)),"",VLOOKUP($A2105,Student_Registration!$B$5:$H$2000,7,0))</f>
        <v/>
      </c>
      <c r="G2105" s="63" t="str">
        <f>IF(AND(ISBLANK(A2105)),"",VLOOKUP(A2105,Student_Registration!$B$5:$H$2000,7,0)-SUMIF($A$5:A2105,A2105,$H$5:$H$5))</f>
        <v/>
      </c>
      <c r="H2105" s="60"/>
      <c r="I2105" s="60"/>
      <c r="J2105" s="60"/>
      <c r="K2105" s="60"/>
      <c r="L2105" s="62"/>
    </row>
    <row r="2106" spans="1:12" s="41" customFormat="1">
      <c r="A2106" s="66"/>
      <c r="B2106" s="64" t="str">
        <f>(IF(AND(ISBLANK(A2106)),"",VLOOKUP($A2106,Student_Registration!$B$5:$H$2000,2,0)))</f>
        <v/>
      </c>
      <c r="C2106" s="63" t="str">
        <f>IF(AND(ISBLANK(A2106)),"",VLOOKUP($A2106,Student_Registration!$B$5:$H$2000,3,0))</f>
        <v/>
      </c>
      <c r="D2106" s="65" t="str">
        <f>IF(AND(ISBLANK(A2106)),"",VLOOKUP($A2106,Student_Registration!$B$5:$H$2000,6,0))</f>
        <v/>
      </c>
      <c r="E2106" s="57" t="str">
        <f>IF(AND(ISBLANK(A2106)),"",VLOOKUP($A2106,Student_Registration!$B$5:$H$2000,4,0))</f>
        <v/>
      </c>
      <c r="F2106" s="63" t="str">
        <f>IF(AND(ISBLANK(A2106)),"",VLOOKUP($A2106,Student_Registration!$B$5:$H$2000,7,0))</f>
        <v/>
      </c>
      <c r="G2106" s="63" t="str">
        <f>IF(AND(ISBLANK(A2106)),"",VLOOKUP(A2106,Student_Registration!$B$5:$H$2000,7,0)-SUMIF($A$5:A2106,A2106,$H$5:$H$5))</f>
        <v/>
      </c>
      <c r="H2106" s="60"/>
      <c r="I2106" s="60"/>
      <c r="J2106" s="60"/>
      <c r="K2106" s="60"/>
      <c r="L2106" s="62"/>
    </row>
    <row r="2107" spans="1:12" s="41" customFormat="1">
      <c r="A2107" s="66"/>
      <c r="B2107" s="64" t="str">
        <f>(IF(AND(ISBLANK(A2107)),"",VLOOKUP($A2107,Student_Registration!$B$5:$H$2000,2,0)))</f>
        <v/>
      </c>
      <c r="C2107" s="63" t="str">
        <f>IF(AND(ISBLANK(A2107)),"",VLOOKUP($A2107,Student_Registration!$B$5:$H$2000,3,0))</f>
        <v/>
      </c>
      <c r="D2107" s="65" t="str">
        <f>IF(AND(ISBLANK(A2107)),"",VLOOKUP($A2107,Student_Registration!$B$5:$H$2000,6,0))</f>
        <v/>
      </c>
      <c r="E2107" s="57" t="str">
        <f>IF(AND(ISBLANK(A2107)),"",VLOOKUP($A2107,Student_Registration!$B$5:$H$2000,4,0))</f>
        <v/>
      </c>
      <c r="F2107" s="63" t="str">
        <f>IF(AND(ISBLANK(A2107)),"",VLOOKUP($A2107,Student_Registration!$B$5:$H$2000,7,0))</f>
        <v/>
      </c>
      <c r="G2107" s="63" t="str">
        <f>IF(AND(ISBLANK(A2107)),"",VLOOKUP(A2107,Student_Registration!$B$5:$H$2000,7,0)-SUMIF($A$5:A2107,A2107,$H$5:$H$5))</f>
        <v/>
      </c>
      <c r="H2107" s="60"/>
      <c r="I2107" s="60"/>
      <c r="J2107" s="60"/>
      <c r="K2107" s="60"/>
      <c r="L2107" s="62"/>
    </row>
    <row r="2108" spans="1:12" s="41" customFormat="1">
      <c r="A2108" s="66"/>
      <c r="B2108" s="64" t="str">
        <f>(IF(AND(ISBLANK(A2108)),"",VLOOKUP($A2108,Student_Registration!$B$5:$H$2000,2,0)))</f>
        <v/>
      </c>
      <c r="C2108" s="63" t="str">
        <f>IF(AND(ISBLANK(A2108)),"",VLOOKUP($A2108,Student_Registration!$B$5:$H$2000,3,0))</f>
        <v/>
      </c>
      <c r="D2108" s="65" t="str">
        <f>IF(AND(ISBLANK(A2108)),"",VLOOKUP($A2108,Student_Registration!$B$5:$H$2000,6,0))</f>
        <v/>
      </c>
      <c r="E2108" s="57" t="str">
        <f>IF(AND(ISBLANK(A2108)),"",VLOOKUP($A2108,Student_Registration!$B$5:$H$2000,4,0))</f>
        <v/>
      </c>
      <c r="F2108" s="63" t="str">
        <f>IF(AND(ISBLANK(A2108)),"",VLOOKUP($A2108,Student_Registration!$B$5:$H$2000,7,0))</f>
        <v/>
      </c>
      <c r="G2108" s="63" t="str">
        <f>IF(AND(ISBLANK(A2108)),"",VLOOKUP(A2108,Student_Registration!$B$5:$H$2000,7,0)-SUMIF($A$5:A2108,A2108,$H$5:$H$5))</f>
        <v/>
      </c>
      <c r="H2108" s="60"/>
      <c r="I2108" s="60"/>
      <c r="J2108" s="60"/>
      <c r="K2108" s="60"/>
      <c r="L2108" s="62"/>
    </row>
    <row r="2109" spans="1:12" s="41" customFormat="1">
      <c r="A2109" s="66"/>
      <c r="B2109" s="64" t="str">
        <f>(IF(AND(ISBLANK(A2109)),"",VLOOKUP($A2109,Student_Registration!$B$5:$H$2000,2,0)))</f>
        <v/>
      </c>
      <c r="C2109" s="63" t="str">
        <f>IF(AND(ISBLANK(A2109)),"",VLOOKUP($A2109,Student_Registration!$B$5:$H$2000,3,0))</f>
        <v/>
      </c>
      <c r="D2109" s="65" t="str">
        <f>IF(AND(ISBLANK(A2109)),"",VLOOKUP($A2109,Student_Registration!$B$5:$H$2000,6,0))</f>
        <v/>
      </c>
      <c r="E2109" s="57" t="str">
        <f>IF(AND(ISBLANK(A2109)),"",VLOOKUP($A2109,Student_Registration!$B$5:$H$2000,4,0))</f>
        <v/>
      </c>
      <c r="F2109" s="63" t="str">
        <f>IF(AND(ISBLANK(A2109)),"",VLOOKUP($A2109,Student_Registration!$B$5:$H$2000,7,0))</f>
        <v/>
      </c>
      <c r="G2109" s="63" t="str">
        <f>IF(AND(ISBLANK(A2109)),"",VLOOKUP(A2109,Student_Registration!$B$5:$H$2000,7,0)-SUMIF($A$5:A2109,A2109,$H$5:$H$5))</f>
        <v/>
      </c>
      <c r="H2109" s="60"/>
      <c r="I2109" s="60"/>
      <c r="J2109" s="60"/>
      <c r="K2109" s="60"/>
      <c r="L2109" s="62"/>
    </row>
    <row r="2110" spans="1:12" s="41" customFormat="1">
      <c r="A2110" s="66"/>
      <c r="B2110" s="64" t="str">
        <f>(IF(AND(ISBLANK(A2110)),"",VLOOKUP($A2110,Student_Registration!$B$5:$H$2000,2,0)))</f>
        <v/>
      </c>
      <c r="C2110" s="63" t="str">
        <f>IF(AND(ISBLANK(A2110)),"",VLOOKUP($A2110,Student_Registration!$B$5:$H$2000,3,0))</f>
        <v/>
      </c>
      <c r="D2110" s="65" t="str">
        <f>IF(AND(ISBLANK(A2110)),"",VLOOKUP($A2110,Student_Registration!$B$5:$H$2000,6,0))</f>
        <v/>
      </c>
      <c r="E2110" s="57" t="str">
        <f>IF(AND(ISBLANK(A2110)),"",VLOOKUP($A2110,Student_Registration!$B$5:$H$2000,4,0))</f>
        <v/>
      </c>
      <c r="F2110" s="63" t="str">
        <f>IF(AND(ISBLANK(A2110)),"",VLOOKUP($A2110,Student_Registration!$B$5:$H$2000,7,0))</f>
        <v/>
      </c>
      <c r="G2110" s="63" t="str">
        <f>IF(AND(ISBLANK(A2110)),"",VLOOKUP(A2110,Student_Registration!$B$5:$H$2000,7,0)-SUMIF($A$5:A2110,A2110,$H$5:$H$5))</f>
        <v/>
      </c>
      <c r="H2110" s="60"/>
      <c r="I2110" s="60"/>
      <c r="J2110" s="60"/>
      <c r="K2110" s="60"/>
      <c r="L2110" s="62"/>
    </row>
    <row r="2111" spans="1:12" s="41" customFormat="1">
      <c r="A2111" s="66"/>
      <c r="B2111" s="64" t="str">
        <f>(IF(AND(ISBLANK(A2111)),"",VLOOKUP($A2111,Student_Registration!$B$5:$H$2000,2,0)))</f>
        <v/>
      </c>
      <c r="C2111" s="63" t="str">
        <f>IF(AND(ISBLANK(A2111)),"",VLOOKUP($A2111,Student_Registration!$B$5:$H$2000,3,0))</f>
        <v/>
      </c>
      <c r="D2111" s="65" t="str">
        <f>IF(AND(ISBLANK(A2111)),"",VLOOKUP($A2111,Student_Registration!$B$5:$H$2000,6,0))</f>
        <v/>
      </c>
      <c r="E2111" s="57" t="str">
        <f>IF(AND(ISBLANK(A2111)),"",VLOOKUP($A2111,Student_Registration!$B$5:$H$2000,4,0))</f>
        <v/>
      </c>
      <c r="F2111" s="63" t="str">
        <f>IF(AND(ISBLANK(A2111)),"",VLOOKUP($A2111,Student_Registration!$B$5:$H$2000,7,0))</f>
        <v/>
      </c>
      <c r="G2111" s="63" t="str">
        <f>IF(AND(ISBLANK(A2111)),"",VLOOKUP(A2111,Student_Registration!$B$5:$H$2000,7,0)-SUMIF($A$5:A2111,A2111,$H$5:$H$5))</f>
        <v/>
      </c>
      <c r="H2111" s="60"/>
      <c r="I2111" s="60"/>
      <c r="J2111" s="60"/>
      <c r="K2111" s="60"/>
      <c r="L2111" s="62"/>
    </row>
    <row r="2112" spans="1:12" s="41" customFormat="1">
      <c r="A2112" s="66"/>
      <c r="B2112" s="64" t="str">
        <f>(IF(AND(ISBLANK(A2112)),"",VLOOKUP($A2112,Student_Registration!$B$5:$H$2000,2,0)))</f>
        <v/>
      </c>
      <c r="C2112" s="63" t="str">
        <f>IF(AND(ISBLANK(A2112)),"",VLOOKUP($A2112,Student_Registration!$B$5:$H$2000,3,0))</f>
        <v/>
      </c>
      <c r="D2112" s="65" t="str">
        <f>IF(AND(ISBLANK(A2112)),"",VLOOKUP($A2112,Student_Registration!$B$5:$H$2000,6,0))</f>
        <v/>
      </c>
      <c r="E2112" s="57" t="str">
        <f>IF(AND(ISBLANK(A2112)),"",VLOOKUP($A2112,Student_Registration!$B$5:$H$2000,4,0))</f>
        <v/>
      </c>
      <c r="F2112" s="63" t="str">
        <f>IF(AND(ISBLANK(A2112)),"",VLOOKUP($A2112,Student_Registration!$B$5:$H$2000,7,0))</f>
        <v/>
      </c>
      <c r="G2112" s="63" t="str">
        <f>IF(AND(ISBLANK(A2112)),"",VLOOKUP(A2112,Student_Registration!$B$5:$H$2000,7,0)-SUMIF($A$5:A2112,A2112,$H$5:$H$5))</f>
        <v/>
      </c>
      <c r="H2112" s="60"/>
      <c r="I2112" s="60"/>
      <c r="J2112" s="60"/>
      <c r="K2112" s="60"/>
      <c r="L2112" s="62"/>
    </row>
    <row r="2113" spans="1:12" s="41" customFormat="1">
      <c r="A2113" s="66"/>
      <c r="B2113" s="64" t="str">
        <f>(IF(AND(ISBLANK(A2113)),"",VLOOKUP($A2113,Student_Registration!$B$5:$H$2000,2,0)))</f>
        <v/>
      </c>
      <c r="C2113" s="63" t="str">
        <f>IF(AND(ISBLANK(A2113)),"",VLOOKUP($A2113,Student_Registration!$B$5:$H$2000,3,0))</f>
        <v/>
      </c>
      <c r="D2113" s="65" t="str">
        <f>IF(AND(ISBLANK(A2113)),"",VLOOKUP($A2113,Student_Registration!$B$5:$H$2000,6,0))</f>
        <v/>
      </c>
      <c r="E2113" s="57" t="str">
        <f>IF(AND(ISBLANK(A2113)),"",VLOOKUP($A2113,Student_Registration!$B$5:$H$2000,4,0))</f>
        <v/>
      </c>
      <c r="F2113" s="63" t="str">
        <f>IF(AND(ISBLANK(A2113)),"",VLOOKUP($A2113,Student_Registration!$B$5:$H$2000,7,0))</f>
        <v/>
      </c>
      <c r="G2113" s="63" t="str">
        <f>IF(AND(ISBLANK(A2113)),"",VLOOKUP(A2113,Student_Registration!$B$5:$H$2000,7,0)-SUMIF($A$5:A2113,A2113,$H$5:$H$5))</f>
        <v/>
      </c>
      <c r="H2113" s="60"/>
      <c r="I2113" s="60"/>
      <c r="J2113" s="60"/>
      <c r="K2113" s="60"/>
      <c r="L2113" s="62"/>
    </row>
    <row r="2114" spans="1:12" s="41" customFormat="1">
      <c r="A2114" s="66"/>
      <c r="B2114" s="64" t="str">
        <f>(IF(AND(ISBLANK(A2114)),"",VLOOKUP($A2114,Student_Registration!$B$5:$H$2000,2,0)))</f>
        <v/>
      </c>
      <c r="C2114" s="63" t="str">
        <f>IF(AND(ISBLANK(A2114)),"",VLOOKUP($A2114,Student_Registration!$B$5:$H$2000,3,0))</f>
        <v/>
      </c>
      <c r="D2114" s="65" t="str">
        <f>IF(AND(ISBLANK(A2114)),"",VLOOKUP($A2114,Student_Registration!$B$5:$H$2000,6,0))</f>
        <v/>
      </c>
      <c r="E2114" s="57" t="str">
        <f>IF(AND(ISBLANK(A2114)),"",VLOOKUP($A2114,Student_Registration!$B$5:$H$2000,4,0))</f>
        <v/>
      </c>
      <c r="F2114" s="63" t="str">
        <f>IF(AND(ISBLANK(A2114)),"",VLOOKUP($A2114,Student_Registration!$B$5:$H$2000,7,0))</f>
        <v/>
      </c>
      <c r="G2114" s="63" t="str">
        <f>IF(AND(ISBLANK(A2114)),"",VLOOKUP(A2114,Student_Registration!$B$5:$H$2000,7,0)-SUMIF($A$5:A2114,A2114,$H$5:$H$5))</f>
        <v/>
      </c>
      <c r="H2114" s="60"/>
      <c r="I2114" s="60"/>
      <c r="J2114" s="60"/>
      <c r="K2114" s="60"/>
      <c r="L2114" s="62"/>
    </row>
    <row r="2115" spans="1:12" s="41" customFormat="1">
      <c r="A2115" s="66"/>
      <c r="B2115" s="64" t="str">
        <f>(IF(AND(ISBLANK(A2115)),"",VLOOKUP($A2115,Student_Registration!$B$5:$H$2000,2,0)))</f>
        <v/>
      </c>
      <c r="C2115" s="63" t="str">
        <f>IF(AND(ISBLANK(A2115)),"",VLOOKUP($A2115,Student_Registration!$B$5:$H$2000,3,0))</f>
        <v/>
      </c>
      <c r="D2115" s="65" t="str">
        <f>IF(AND(ISBLANK(A2115)),"",VLOOKUP($A2115,Student_Registration!$B$5:$H$2000,6,0))</f>
        <v/>
      </c>
      <c r="E2115" s="57" t="str">
        <f>IF(AND(ISBLANK(A2115)),"",VLOOKUP($A2115,Student_Registration!$B$5:$H$2000,4,0))</f>
        <v/>
      </c>
      <c r="F2115" s="63" t="str">
        <f>IF(AND(ISBLANK(A2115)),"",VLOOKUP($A2115,Student_Registration!$B$5:$H$2000,7,0))</f>
        <v/>
      </c>
      <c r="G2115" s="63" t="str">
        <f>IF(AND(ISBLANK(A2115)),"",VLOOKUP(A2115,Student_Registration!$B$5:$H$2000,7,0)-SUMIF($A$5:A2115,A2115,$H$5:$H$5))</f>
        <v/>
      </c>
      <c r="H2115" s="60"/>
      <c r="I2115" s="60"/>
      <c r="J2115" s="60"/>
      <c r="K2115" s="60"/>
      <c r="L2115" s="62"/>
    </row>
    <row r="2116" spans="1:12" s="41" customFormat="1">
      <c r="A2116" s="66"/>
      <c r="B2116" s="64" t="str">
        <f>(IF(AND(ISBLANK(A2116)),"",VLOOKUP($A2116,Student_Registration!$B$5:$H$2000,2,0)))</f>
        <v/>
      </c>
      <c r="C2116" s="63" t="str">
        <f>IF(AND(ISBLANK(A2116)),"",VLOOKUP($A2116,Student_Registration!$B$5:$H$2000,3,0))</f>
        <v/>
      </c>
      <c r="D2116" s="65" t="str">
        <f>IF(AND(ISBLANK(A2116)),"",VLOOKUP($A2116,Student_Registration!$B$5:$H$2000,6,0))</f>
        <v/>
      </c>
      <c r="E2116" s="57" t="str">
        <f>IF(AND(ISBLANK(A2116)),"",VLOOKUP($A2116,Student_Registration!$B$5:$H$2000,4,0))</f>
        <v/>
      </c>
      <c r="F2116" s="63" t="str">
        <f>IF(AND(ISBLANK(A2116)),"",VLOOKUP($A2116,Student_Registration!$B$5:$H$2000,7,0))</f>
        <v/>
      </c>
      <c r="G2116" s="63" t="str">
        <f>IF(AND(ISBLANK(A2116)),"",VLOOKUP(A2116,Student_Registration!$B$5:$H$2000,7,0)-SUMIF($A$5:A2116,A2116,$H$5:$H$5))</f>
        <v/>
      </c>
      <c r="H2116" s="60"/>
      <c r="I2116" s="60"/>
      <c r="J2116" s="60"/>
      <c r="K2116" s="60"/>
      <c r="L2116" s="62"/>
    </row>
    <row r="2117" spans="1:12" s="41" customFormat="1">
      <c r="A2117" s="66"/>
      <c r="B2117" s="64" t="str">
        <f>(IF(AND(ISBLANK(A2117)),"",VLOOKUP($A2117,Student_Registration!$B$5:$H$2000,2,0)))</f>
        <v/>
      </c>
      <c r="C2117" s="63" t="str">
        <f>IF(AND(ISBLANK(A2117)),"",VLOOKUP($A2117,Student_Registration!$B$5:$H$2000,3,0))</f>
        <v/>
      </c>
      <c r="D2117" s="65" t="str">
        <f>IF(AND(ISBLANK(A2117)),"",VLOOKUP($A2117,Student_Registration!$B$5:$H$2000,6,0))</f>
        <v/>
      </c>
      <c r="E2117" s="57" t="str">
        <f>IF(AND(ISBLANK(A2117)),"",VLOOKUP($A2117,Student_Registration!$B$5:$H$2000,4,0))</f>
        <v/>
      </c>
      <c r="F2117" s="63" t="str">
        <f>IF(AND(ISBLANK(A2117)),"",VLOOKUP($A2117,Student_Registration!$B$5:$H$2000,7,0))</f>
        <v/>
      </c>
      <c r="G2117" s="63" t="str">
        <f>IF(AND(ISBLANK(A2117)),"",VLOOKUP(A2117,Student_Registration!$B$5:$H$2000,7,0)-SUMIF($A$5:A2117,A2117,$H$5:$H$5))</f>
        <v/>
      </c>
      <c r="H2117" s="60"/>
      <c r="I2117" s="60"/>
      <c r="J2117" s="60"/>
      <c r="K2117" s="60"/>
      <c r="L2117" s="62"/>
    </row>
    <row r="2118" spans="1:12" s="41" customFormat="1">
      <c r="A2118" s="66"/>
      <c r="B2118" s="64" t="str">
        <f>(IF(AND(ISBLANK(A2118)),"",VLOOKUP($A2118,Student_Registration!$B$5:$H$2000,2,0)))</f>
        <v/>
      </c>
      <c r="C2118" s="63" t="str">
        <f>IF(AND(ISBLANK(A2118)),"",VLOOKUP($A2118,Student_Registration!$B$5:$H$2000,3,0))</f>
        <v/>
      </c>
      <c r="D2118" s="65" t="str">
        <f>IF(AND(ISBLANK(A2118)),"",VLOOKUP($A2118,Student_Registration!$B$5:$H$2000,6,0))</f>
        <v/>
      </c>
      <c r="E2118" s="57" t="str">
        <f>IF(AND(ISBLANK(A2118)),"",VLOOKUP($A2118,Student_Registration!$B$5:$H$2000,4,0))</f>
        <v/>
      </c>
      <c r="F2118" s="63" t="str">
        <f>IF(AND(ISBLANK(A2118)),"",VLOOKUP($A2118,Student_Registration!$B$5:$H$2000,7,0))</f>
        <v/>
      </c>
      <c r="G2118" s="63" t="str">
        <f>IF(AND(ISBLANK(A2118)),"",VLOOKUP(A2118,Student_Registration!$B$5:$H$2000,7,0)-SUMIF($A$5:A2118,A2118,$H$5:$H$5))</f>
        <v/>
      </c>
      <c r="H2118" s="60"/>
      <c r="I2118" s="60"/>
      <c r="J2118" s="60"/>
      <c r="K2118" s="60"/>
      <c r="L2118" s="62"/>
    </row>
    <row r="2119" spans="1:12" s="41" customFormat="1">
      <c r="A2119" s="66"/>
      <c r="B2119" s="64" t="str">
        <f>(IF(AND(ISBLANK(A2119)),"",VLOOKUP($A2119,Student_Registration!$B$5:$H$2000,2,0)))</f>
        <v/>
      </c>
      <c r="C2119" s="63" t="str">
        <f>IF(AND(ISBLANK(A2119)),"",VLOOKUP($A2119,Student_Registration!$B$5:$H$2000,3,0))</f>
        <v/>
      </c>
      <c r="D2119" s="65" t="str">
        <f>IF(AND(ISBLANK(A2119)),"",VLOOKUP($A2119,Student_Registration!$B$5:$H$2000,6,0))</f>
        <v/>
      </c>
      <c r="E2119" s="57" t="str">
        <f>IF(AND(ISBLANK(A2119)),"",VLOOKUP($A2119,Student_Registration!$B$5:$H$2000,4,0))</f>
        <v/>
      </c>
      <c r="F2119" s="63" t="str">
        <f>IF(AND(ISBLANK(A2119)),"",VLOOKUP($A2119,Student_Registration!$B$5:$H$2000,7,0))</f>
        <v/>
      </c>
      <c r="G2119" s="63" t="str">
        <f>IF(AND(ISBLANK(A2119)),"",VLOOKUP(A2119,Student_Registration!$B$5:$H$2000,7,0)-SUMIF($A$5:A2119,A2119,$H$5:$H$5))</f>
        <v/>
      </c>
      <c r="H2119" s="60"/>
      <c r="I2119" s="60"/>
      <c r="J2119" s="60"/>
      <c r="K2119" s="60"/>
      <c r="L2119" s="62"/>
    </row>
    <row r="2120" spans="1:12" s="41" customFormat="1">
      <c r="A2120" s="66"/>
      <c r="B2120" s="64" t="str">
        <f>(IF(AND(ISBLANK(A2120)),"",VLOOKUP($A2120,Student_Registration!$B$5:$H$2000,2,0)))</f>
        <v/>
      </c>
      <c r="C2120" s="63" t="str">
        <f>IF(AND(ISBLANK(A2120)),"",VLOOKUP($A2120,Student_Registration!$B$5:$H$2000,3,0))</f>
        <v/>
      </c>
      <c r="D2120" s="65" t="str">
        <f>IF(AND(ISBLANK(A2120)),"",VLOOKUP($A2120,Student_Registration!$B$5:$H$2000,6,0))</f>
        <v/>
      </c>
      <c r="E2120" s="57" t="str">
        <f>IF(AND(ISBLANK(A2120)),"",VLOOKUP($A2120,Student_Registration!$B$5:$H$2000,4,0))</f>
        <v/>
      </c>
      <c r="F2120" s="63" t="str">
        <f>IF(AND(ISBLANK(A2120)),"",VLOOKUP($A2120,Student_Registration!$B$5:$H$2000,7,0))</f>
        <v/>
      </c>
      <c r="G2120" s="63" t="str">
        <f>IF(AND(ISBLANK(A2120)),"",VLOOKUP(A2120,Student_Registration!$B$5:$H$2000,7,0)-SUMIF($A$5:A2120,A2120,$H$5:$H$5))</f>
        <v/>
      </c>
      <c r="H2120" s="60"/>
      <c r="I2120" s="60"/>
      <c r="J2120" s="60"/>
      <c r="K2120" s="60"/>
      <c r="L2120" s="62"/>
    </row>
    <row r="2121" spans="1:12" s="41" customFormat="1">
      <c r="A2121" s="66"/>
      <c r="B2121" s="64" t="str">
        <f>(IF(AND(ISBLANK(A2121)),"",VLOOKUP($A2121,Student_Registration!$B$5:$H$2000,2,0)))</f>
        <v/>
      </c>
      <c r="C2121" s="63" t="str">
        <f>IF(AND(ISBLANK(A2121)),"",VLOOKUP($A2121,Student_Registration!$B$5:$H$2000,3,0))</f>
        <v/>
      </c>
      <c r="D2121" s="65" t="str">
        <f>IF(AND(ISBLANK(A2121)),"",VLOOKUP($A2121,Student_Registration!$B$5:$H$2000,6,0))</f>
        <v/>
      </c>
      <c r="E2121" s="57" t="str">
        <f>IF(AND(ISBLANK(A2121)),"",VLOOKUP($A2121,Student_Registration!$B$5:$H$2000,4,0))</f>
        <v/>
      </c>
      <c r="F2121" s="63" t="str">
        <f>IF(AND(ISBLANK(A2121)),"",VLOOKUP($A2121,Student_Registration!$B$5:$H$2000,7,0))</f>
        <v/>
      </c>
      <c r="G2121" s="63" t="str">
        <f>IF(AND(ISBLANK(A2121)),"",VLOOKUP(A2121,Student_Registration!$B$5:$H$2000,7,0)-SUMIF($A$5:A2121,A2121,$H$5:$H$5))</f>
        <v/>
      </c>
      <c r="H2121" s="60"/>
      <c r="I2121" s="60"/>
      <c r="J2121" s="60"/>
      <c r="K2121" s="60"/>
      <c r="L2121" s="62"/>
    </row>
    <row r="2122" spans="1:12" s="41" customFormat="1">
      <c r="A2122" s="66"/>
      <c r="B2122" s="64" t="str">
        <f>(IF(AND(ISBLANK(A2122)),"",VLOOKUP($A2122,Student_Registration!$B$5:$H$2000,2,0)))</f>
        <v/>
      </c>
      <c r="C2122" s="63" t="str">
        <f>IF(AND(ISBLANK(A2122)),"",VLOOKUP($A2122,Student_Registration!$B$5:$H$2000,3,0))</f>
        <v/>
      </c>
      <c r="D2122" s="65" t="str">
        <f>IF(AND(ISBLANK(A2122)),"",VLOOKUP($A2122,Student_Registration!$B$5:$H$2000,6,0))</f>
        <v/>
      </c>
      <c r="E2122" s="57" t="str">
        <f>IF(AND(ISBLANK(A2122)),"",VLOOKUP($A2122,Student_Registration!$B$5:$H$2000,4,0))</f>
        <v/>
      </c>
      <c r="F2122" s="63" t="str">
        <f>IF(AND(ISBLANK(A2122)),"",VLOOKUP($A2122,Student_Registration!$B$5:$H$2000,7,0))</f>
        <v/>
      </c>
      <c r="G2122" s="63" t="str">
        <f>IF(AND(ISBLANK(A2122)),"",VLOOKUP(A2122,Student_Registration!$B$5:$H$2000,7,0)-SUMIF($A$5:A2122,A2122,$H$5:$H$5))</f>
        <v/>
      </c>
      <c r="H2122" s="60"/>
      <c r="I2122" s="60"/>
      <c r="J2122" s="60"/>
      <c r="K2122" s="60"/>
      <c r="L2122" s="62"/>
    </row>
    <row r="2123" spans="1:12" s="41" customFormat="1">
      <c r="A2123" s="66"/>
      <c r="B2123" s="64" t="str">
        <f>(IF(AND(ISBLANK(A2123)),"",VLOOKUP($A2123,Student_Registration!$B$5:$H$2000,2,0)))</f>
        <v/>
      </c>
      <c r="C2123" s="63" t="str">
        <f>IF(AND(ISBLANK(A2123)),"",VLOOKUP($A2123,Student_Registration!$B$5:$H$2000,3,0))</f>
        <v/>
      </c>
      <c r="D2123" s="65" t="str">
        <f>IF(AND(ISBLANK(A2123)),"",VLOOKUP($A2123,Student_Registration!$B$5:$H$2000,6,0))</f>
        <v/>
      </c>
      <c r="E2123" s="57" t="str">
        <f>IF(AND(ISBLANK(A2123)),"",VLOOKUP($A2123,Student_Registration!$B$5:$H$2000,4,0))</f>
        <v/>
      </c>
      <c r="F2123" s="63" t="str">
        <f>IF(AND(ISBLANK(A2123)),"",VLOOKUP($A2123,Student_Registration!$B$5:$H$2000,7,0))</f>
        <v/>
      </c>
      <c r="G2123" s="63" t="str">
        <f>IF(AND(ISBLANK(A2123)),"",VLOOKUP(A2123,Student_Registration!$B$5:$H$2000,7,0)-SUMIF($A$5:A2123,A2123,$H$5:$H$5))</f>
        <v/>
      </c>
      <c r="H2123" s="60"/>
      <c r="I2123" s="60"/>
      <c r="J2123" s="60"/>
      <c r="K2123" s="60"/>
      <c r="L2123" s="62"/>
    </row>
    <row r="2124" spans="1:12" s="41" customFormat="1">
      <c r="A2124" s="66"/>
      <c r="B2124" s="64" t="str">
        <f>(IF(AND(ISBLANK(A2124)),"",VLOOKUP($A2124,Student_Registration!$B$5:$H$2000,2,0)))</f>
        <v/>
      </c>
      <c r="C2124" s="63" t="str">
        <f>IF(AND(ISBLANK(A2124)),"",VLOOKUP($A2124,Student_Registration!$B$5:$H$2000,3,0))</f>
        <v/>
      </c>
      <c r="D2124" s="65" t="str">
        <f>IF(AND(ISBLANK(A2124)),"",VLOOKUP($A2124,Student_Registration!$B$5:$H$2000,6,0))</f>
        <v/>
      </c>
      <c r="E2124" s="57" t="str">
        <f>IF(AND(ISBLANK(A2124)),"",VLOOKUP($A2124,Student_Registration!$B$5:$H$2000,4,0))</f>
        <v/>
      </c>
      <c r="F2124" s="63" t="str">
        <f>IF(AND(ISBLANK(A2124)),"",VLOOKUP($A2124,Student_Registration!$B$5:$H$2000,7,0))</f>
        <v/>
      </c>
      <c r="G2124" s="63" t="str">
        <f>IF(AND(ISBLANK(A2124)),"",VLOOKUP(A2124,Student_Registration!$B$5:$H$2000,7,0)-SUMIF($A$5:A2124,A2124,$H$5:$H$5))</f>
        <v/>
      </c>
      <c r="H2124" s="60"/>
      <c r="I2124" s="60"/>
      <c r="J2124" s="60"/>
      <c r="K2124" s="60"/>
      <c r="L2124" s="62"/>
    </row>
    <row r="2125" spans="1:12" s="41" customFormat="1">
      <c r="A2125" s="66"/>
      <c r="B2125" s="64" t="str">
        <f>(IF(AND(ISBLANK(A2125)),"",VLOOKUP($A2125,Student_Registration!$B$5:$H$2000,2,0)))</f>
        <v/>
      </c>
      <c r="C2125" s="63" t="str">
        <f>IF(AND(ISBLANK(A2125)),"",VLOOKUP($A2125,Student_Registration!$B$5:$H$2000,3,0))</f>
        <v/>
      </c>
      <c r="D2125" s="65" t="str">
        <f>IF(AND(ISBLANK(A2125)),"",VLOOKUP($A2125,Student_Registration!$B$5:$H$2000,6,0))</f>
        <v/>
      </c>
      <c r="E2125" s="57" t="str">
        <f>IF(AND(ISBLANK(A2125)),"",VLOOKUP($A2125,Student_Registration!$B$5:$H$2000,4,0))</f>
        <v/>
      </c>
      <c r="F2125" s="63" t="str">
        <f>IF(AND(ISBLANK(A2125)),"",VLOOKUP($A2125,Student_Registration!$B$5:$H$2000,7,0))</f>
        <v/>
      </c>
      <c r="G2125" s="63" t="str">
        <f>IF(AND(ISBLANK(A2125)),"",VLOOKUP(A2125,Student_Registration!$B$5:$H$2000,7,0)-SUMIF($A$5:A2125,A2125,$H$5:$H$5))</f>
        <v/>
      </c>
      <c r="H2125" s="60"/>
      <c r="I2125" s="60"/>
      <c r="J2125" s="60"/>
      <c r="K2125" s="60"/>
      <c r="L2125" s="62"/>
    </row>
    <row r="2126" spans="1:12" s="41" customFormat="1">
      <c r="A2126" s="66"/>
      <c r="B2126" s="64" t="str">
        <f>(IF(AND(ISBLANK(A2126)),"",VLOOKUP($A2126,Student_Registration!$B$5:$H$2000,2,0)))</f>
        <v/>
      </c>
      <c r="C2126" s="63" t="str">
        <f>IF(AND(ISBLANK(A2126)),"",VLOOKUP($A2126,Student_Registration!$B$5:$H$2000,3,0))</f>
        <v/>
      </c>
      <c r="D2126" s="65" t="str">
        <f>IF(AND(ISBLANK(A2126)),"",VLOOKUP($A2126,Student_Registration!$B$5:$H$2000,6,0))</f>
        <v/>
      </c>
      <c r="E2126" s="57" t="str">
        <f>IF(AND(ISBLANK(A2126)),"",VLOOKUP($A2126,Student_Registration!$B$5:$H$2000,4,0))</f>
        <v/>
      </c>
      <c r="F2126" s="63" t="str">
        <f>IF(AND(ISBLANK(A2126)),"",VLOOKUP($A2126,Student_Registration!$B$5:$H$2000,7,0))</f>
        <v/>
      </c>
      <c r="G2126" s="63" t="str">
        <f>IF(AND(ISBLANK(A2126)),"",VLOOKUP(A2126,Student_Registration!$B$5:$H$2000,7,0)-SUMIF($A$5:A2126,A2126,$H$5:$H$5))</f>
        <v/>
      </c>
      <c r="H2126" s="60"/>
      <c r="I2126" s="60"/>
      <c r="J2126" s="60"/>
      <c r="K2126" s="60"/>
      <c r="L2126" s="62"/>
    </row>
    <row r="2127" spans="1:12" s="41" customFormat="1">
      <c r="A2127" s="66"/>
      <c r="B2127" s="64" t="str">
        <f>(IF(AND(ISBLANK(A2127)),"",VLOOKUP($A2127,Student_Registration!$B$5:$H$2000,2,0)))</f>
        <v/>
      </c>
      <c r="C2127" s="63" t="str">
        <f>IF(AND(ISBLANK(A2127)),"",VLOOKUP($A2127,Student_Registration!$B$5:$H$2000,3,0))</f>
        <v/>
      </c>
      <c r="D2127" s="65" t="str">
        <f>IF(AND(ISBLANK(A2127)),"",VLOOKUP($A2127,Student_Registration!$B$5:$H$2000,6,0))</f>
        <v/>
      </c>
      <c r="E2127" s="57" t="str">
        <f>IF(AND(ISBLANK(A2127)),"",VLOOKUP($A2127,Student_Registration!$B$5:$H$2000,4,0))</f>
        <v/>
      </c>
      <c r="F2127" s="63" t="str">
        <f>IF(AND(ISBLANK(A2127)),"",VLOOKUP($A2127,Student_Registration!$B$5:$H$2000,7,0))</f>
        <v/>
      </c>
      <c r="G2127" s="63" t="str">
        <f>IF(AND(ISBLANK(A2127)),"",VLOOKUP(A2127,Student_Registration!$B$5:$H$2000,7,0)-SUMIF($A$5:A2127,A2127,$H$5:$H$5))</f>
        <v/>
      </c>
      <c r="H2127" s="60"/>
      <c r="I2127" s="60"/>
      <c r="J2127" s="60"/>
      <c r="K2127" s="60"/>
      <c r="L2127" s="62"/>
    </row>
    <row r="2128" spans="1:12" s="41" customFormat="1">
      <c r="A2128" s="66"/>
      <c r="B2128" s="64" t="str">
        <f>(IF(AND(ISBLANK(A2128)),"",VLOOKUP($A2128,Student_Registration!$B$5:$H$2000,2,0)))</f>
        <v/>
      </c>
      <c r="C2128" s="63" t="str">
        <f>IF(AND(ISBLANK(A2128)),"",VLOOKUP($A2128,Student_Registration!$B$5:$H$2000,3,0))</f>
        <v/>
      </c>
      <c r="D2128" s="65" t="str">
        <f>IF(AND(ISBLANK(A2128)),"",VLOOKUP($A2128,Student_Registration!$B$5:$H$2000,6,0))</f>
        <v/>
      </c>
      <c r="E2128" s="57" t="str">
        <f>IF(AND(ISBLANK(A2128)),"",VLOOKUP($A2128,Student_Registration!$B$5:$H$2000,4,0))</f>
        <v/>
      </c>
      <c r="F2128" s="63" t="str">
        <f>IF(AND(ISBLANK(A2128)),"",VLOOKUP($A2128,Student_Registration!$B$5:$H$2000,7,0))</f>
        <v/>
      </c>
      <c r="G2128" s="63" t="str">
        <f>IF(AND(ISBLANK(A2128)),"",VLOOKUP(A2128,Student_Registration!$B$5:$H$2000,7,0)-SUMIF($A$5:A2128,A2128,$H$5:$H$5))</f>
        <v/>
      </c>
      <c r="H2128" s="60"/>
      <c r="I2128" s="60"/>
      <c r="J2128" s="60"/>
      <c r="K2128" s="60"/>
      <c r="L2128" s="62"/>
    </row>
    <row r="2129" spans="1:12" s="41" customFormat="1">
      <c r="A2129" s="66"/>
      <c r="B2129" s="64" t="str">
        <f>(IF(AND(ISBLANK(A2129)),"",VLOOKUP($A2129,Student_Registration!$B$5:$H$2000,2,0)))</f>
        <v/>
      </c>
      <c r="C2129" s="63" t="str">
        <f>IF(AND(ISBLANK(A2129)),"",VLOOKUP($A2129,Student_Registration!$B$5:$H$2000,3,0))</f>
        <v/>
      </c>
      <c r="D2129" s="65" t="str">
        <f>IF(AND(ISBLANK(A2129)),"",VLOOKUP($A2129,Student_Registration!$B$5:$H$2000,6,0))</f>
        <v/>
      </c>
      <c r="E2129" s="57" t="str">
        <f>IF(AND(ISBLANK(A2129)),"",VLOOKUP($A2129,Student_Registration!$B$5:$H$2000,4,0))</f>
        <v/>
      </c>
      <c r="F2129" s="63" t="str">
        <f>IF(AND(ISBLANK(A2129)),"",VLOOKUP($A2129,Student_Registration!$B$5:$H$2000,7,0))</f>
        <v/>
      </c>
      <c r="G2129" s="63" t="str">
        <f>IF(AND(ISBLANK(A2129)),"",VLOOKUP(A2129,Student_Registration!$B$5:$H$2000,7,0)-SUMIF($A$5:A2129,A2129,$H$5:$H$5))</f>
        <v/>
      </c>
      <c r="H2129" s="60"/>
      <c r="I2129" s="60"/>
      <c r="J2129" s="60"/>
      <c r="K2129" s="60"/>
      <c r="L2129" s="62"/>
    </row>
    <row r="2130" spans="1:12" s="41" customFormat="1">
      <c r="A2130" s="66"/>
      <c r="B2130" s="64" t="str">
        <f>(IF(AND(ISBLANK(A2130)),"",VLOOKUP($A2130,Student_Registration!$B$5:$H$2000,2,0)))</f>
        <v/>
      </c>
      <c r="C2130" s="63" t="str">
        <f>IF(AND(ISBLANK(A2130)),"",VLOOKUP($A2130,Student_Registration!$B$5:$H$2000,3,0))</f>
        <v/>
      </c>
      <c r="D2130" s="65" t="str">
        <f>IF(AND(ISBLANK(A2130)),"",VLOOKUP($A2130,Student_Registration!$B$5:$H$2000,6,0))</f>
        <v/>
      </c>
      <c r="E2130" s="57" t="str">
        <f>IF(AND(ISBLANK(A2130)),"",VLOOKUP($A2130,Student_Registration!$B$5:$H$2000,4,0))</f>
        <v/>
      </c>
      <c r="F2130" s="63" t="str">
        <f>IF(AND(ISBLANK(A2130)),"",VLOOKUP($A2130,Student_Registration!$B$5:$H$2000,7,0))</f>
        <v/>
      </c>
      <c r="G2130" s="63" t="str">
        <f>IF(AND(ISBLANK(A2130)),"",VLOOKUP(A2130,Student_Registration!$B$5:$H$2000,7,0)-SUMIF($A$5:A2130,A2130,$H$5:$H$5))</f>
        <v/>
      </c>
      <c r="H2130" s="60"/>
      <c r="I2130" s="60"/>
      <c r="J2130" s="60"/>
      <c r="K2130" s="60"/>
      <c r="L2130" s="62"/>
    </row>
    <row r="2131" spans="1:12" s="41" customFormat="1">
      <c r="A2131" s="66"/>
      <c r="B2131" s="64" t="str">
        <f>(IF(AND(ISBLANK(A2131)),"",VLOOKUP($A2131,Student_Registration!$B$5:$H$2000,2,0)))</f>
        <v/>
      </c>
      <c r="C2131" s="63" t="str">
        <f>IF(AND(ISBLANK(A2131)),"",VLOOKUP($A2131,Student_Registration!$B$5:$H$2000,3,0))</f>
        <v/>
      </c>
      <c r="D2131" s="65" t="str">
        <f>IF(AND(ISBLANK(A2131)),"",VLOOKUP($A2131,Student_Registration!$B$5:$H$2000,6,0))</f>
        <v/>
      </c>
      <c r="E2131" s="57" t="str">
        <f>IF(AND(ISBLANK(A2131)),"",VLOOKUP($A2131,Student_Registration!$B$5:$H$2000,4,0))</f>
        <v/>
      </c>
      <c r="F2131" s="63" t="str">
        <f>IF(AND(ISBLANK(A2131)),"",VLOOKUP($A2131,Student_Registration!$B$5:$H$2000,7,0))</f>
        <v/>
      </c>
      <c r="G2131" s="63" t="str">
        <f>IF(AND(ISBLANK(A2131)),"",VLOOKUP(A2131,Student_Registration!$B$5:$H$2000,7,0)-SUMIF($A$5:A2131,A2131,$H$5:$H$5))</f>
        <v/>
      </c>
      <c r="H2131" s="60"/>
      <c r="I2131" s="60"/>
      <c r="J2131" s="60"/>
      <c r="K2131" s="60"/>
      <c r="L2131" s="62"/>
    </row>
    <row r="2132" spans="1:12" s="41" customFormat="1">
      <c r="A2132" s="66"/>
      <c r="B2132" s="64" t="str">
        <f>(IF(AND(ISBLANK(A2132)),"",VLOOKUP($A2132,Student_Registration!$B$5:$H$2000,2,0)))</f>
        <v/>
      </c>
      <c r="C2132" s="63" t="str">
        <f>IF(AND(ISBLANK(A2132)),"",VLOOKUP($A2132,Student_Registration!$B$5:$H$2000,3,0))</f>
        <v/>
      </c>
      <c r="D2132" s="65" t="str">
        <f>IF(AND(ISBLANK(A2132)),"",VLOOKUP($A2132,Student_Registration!$B$5:$H$2000,6,0))</f>
        <v/>
      </c>
      <c r="E2132" s="57" t="str">
        <f>IF(AND(ISBLANK(A2132)),"",VLOOKUP($A2132,Student_Registration!$B$5:$H$2000,4,0))</f>
        <v/>
      </c>
      <c r="F2132" s="63" t="str">
        <f>IF(AND(ISBLANK(A2132)),"",VLOOKUP($A2132,Student_Registration!$B$5:$H$2000,7,0))</f>
        <v/>
      </c>
      <c r="G2132" s="63" t="str">
        <f>IF(AND(ISBLANK(A2132)),"",VLOOKUP(A2132,Student_Registration!$B$5:$H$2000,7,0)-SUMIF($A$5:A2132,A2132,$H$5:$H$5))</f>
        <v/>
      </c>
      <c r="H2132" s="60"/>
      <c r="I2132" s="60"/>
      <c r="J2132" s="60"/>
      <c r="K2132" s="60"/>
      <c r="L2132" s="62"/>
    </row>
    <row r="2133" spans="1:12" s="41" customFormat="1">
      <c r="A2133" s="66"/>
      <c r="B2133" s="64" t="str">
        <f>(IF(AND(ISBLANK(A2133)),"",VLOOKUP($A2133,Student_Registration!$B$5:$H$2000,2,0)))</f>
        <v/>
      </c>
      <c r="C2133" s="63" t="str">
        <f>IF(AND(ISBLANK(A2133)),"",VLOOKUP($A2133,Student_Registration!$B$5:$H$2000,3,0))</f>
        <v/>
      </c>
      <c r="D2133" s="65" t="str">
        <f>IF(AND(ISBLANK(A2133)),"",VLOOKUP($A2133,Student_Registration!$B$5:$H$2000,6,0))</f>
        <v/>
      </c>
      <c r="E2133" s="57" t="str">
        <f>IF(AND(ISBLANK(A2133)),"",VLOOKUP($A2133,Student_Registration!$B$5:$H$2000,4,0))</f>
        <v/>
      </c>
      <c r="F2133" s="63" t="str">
        <f>IF(AND(ISBLANK(A2133)),"",VLOOKUP($A2133,Student_Registration!$B$5:$H$2000,7,0))</f>
        <v/>
      </c>
      <c r="G2133" s="63" t="str">
        <f>IF(AND(ISBLANK(A2133)),"",VLOOKUP(A2133,Student_Registration!$B$5:$H$2000,7,0)-SUMIF($A$5:A2133,A2133,$H$5:$H$5))</f>
        <v/>
      </c>
      <c r="H2133" s="60"/>
      <c r="I2133" s="60"/>
      <c r="J2133" s="60"/>
      <c r="K2133" s="60"/>
      <c r="L2133" s="62"/>
    </row>
    <row r="2134" spans="1:12" s="41" customFormat="1">
      <c r="A2134" s="66"/>
      <c r="B2134" s="64" t="str">
        <f>(IF(AND(ISBLANK(A2134)),"",VLOOKUP($A2134,Student_Registration!$B$5:$H$2000,2,0)))</f>
        <v/>
      </c>
      <c r="C2134" s="63" t="str">
        <f>IF(AND(ISBLANK(A2134)),"",VLOOKUP($A2134,Student_Registration!$B$5:$H$2000,3,0))</f>
        <v/>
      </c>
      <c r="D2134" s="65" t="str">
        <f>IF(AND(ISBLANK(A2134)),"",VLOOKUP($A2134,Student_Registration!$B$5:$H$2000,6,0))</f>
        <v/>
      </c>
      <c r="E2134" s="57" t="str">
        <f>IF(AND(ISBLANK(A2134)),"",VLOOKUP($A2134,Student_Registration!$B$5:$H$2000,4,0))</f>
        <v/>
      </c>
      <c r="F2134" s="63" t="str">
        <f>IF(AND(ISBLANK(A2134)),"",VLOOKUP($A2134,Student_Registration!$B$5:$H$2000,7,0))</f>
        <v/>
      </c>
      <c r="G2134" s="63" t="str">
        <f>IF(AND(ISBLANK(A2134)),"",VLOOKUP(A2134,Student_Registration!$B$5:$H$2000,7,0)-SUMIF($A$5:A2134,A2134,$H$5:$H$5))</f>
        <v/>
      </c>
      <c r="H2134" s="60"/>
      <c r="I2134" s="60"/>
      <c r="J2134" s="60"/>
      <c r="K2134" s="60"/>
      <c r="L2134" s="62"/>
    </row>
    <row r="2135" spans="1:12" s="41" customFormat="1">
      <c r="A2135" s="66"/>
      <c r="B2135" s="64" t="str">
        <f>(IF(AND(ISBLANK(A2135)),"",VLOOKUP($A2135,Student_Registration!$B$5:$H$2000,2,0)))</f>
        <v/>
      </c>
      <c r="C2135" s="63" t="str">
        <f>IF(AND(ISBLANK(A2135)),"",VLOOKUP($A2135,Student_Registration!$B$5:$H$2000,3,0))</f>
        <v/>
      </c>
      <c r="D2135" s="65" t="str">
        <f>IF(AND(ISBLANK(A2135)),"",VLOOKUP($A2135,Student_Registration!$B$5:$H$2000,6,0))</f>
        <v/>
      </c>
      <c r="E2135" s="57" t="str">
        <f>IF(AND(ISBLANK(A2135)),"",VLOOKUP($A2135,Student_Registration!$B$5:$H$2000,4,0))</f>
        <v/>
      </c>
      <c r="F2135" s="63" t="str">
        <f>IF(AND(ISBLANK(A2135)),"",VLOOKUP($A2135,Student_Registration!$B$5:$H$2000,7,0))</f>
        <v/>
      </c>
      <c r="G2135" s="63" t="str">
        <f>IF(AND(ISBLANK(A2135)),"",VLOOKUP(A2135,Student_Registration!$B$5:$H$2000,7,0)-SUMIF($A$5:A2135,A2135,$H$5:$H$5))</f>
        <v/>
      </c>
      <c r="H2135" s="60"/>
      <c r="I2135" s="60"/>
      <c r="J2135" s="60"/>
      <c r="K2135" s="60"/>
      <c r="L2135" s="62"/>
    </row>
    <row r="2136" spans="1:12" s="41" customFormat="1">
      <c r="A2136" s="66"/>
      <c r="B2136" s="64" t="str">
        <f>(IF(AND(ISBLANK(A2136)),"",VLOOKUP($A2136,Student_Registration!$B$5:$H$2000,2,0)))</f>
        <v/>
      </c>
      <c r="C2136" s="63" t="str">
        <f>IF(AND(ISBLANK(A2136)),"",VLOOKUP($A2136,Student_Registration!$B$5:$H$2000,3,0))</f>
        <v/>
      </c>
      <c r="D2136" s="65" t="str">
        <f>IF(AND(ISBLANK(A2136)),"",VLOOKUP($A2136,Student_Registration!$B$5:$H$2000,6,0))</f>
        <v/>
      </c>
      <c r="E2136" s="57" t="str">
        <f>IF(AND(ISBLANK(A2136)),"",VLOOKUP($A2136,Student_Registration!$B$5:$H$2000,4,0))</f>
        <v/>
      </c>
      <c r="F2136" s="63" t="str">
        <f>IF(AND(ISBLANK(A2136)),"",VLOOKUP($A2136,Student_Registration!$B$5:$H$2000,7,0))</f>
        <v/>
      </c>
      <c r="G2136" s="63" t="str">
        <f>IF(AND(ISBLANK(A2136)),"",VLOOKUP(A2136,Student_Registration!$B$5:$H$2000,7,0)-SUMIF($A$5:A2136,A2136,$H$5:$H$5))</f>
        <v/>
      </c>
      <c r="H2136" s="60"/>
      <c r="I2136" s="60"/>
      <c r="J2136" s="60"/>
      <c r="K2136" s="60"/>
      <c r="L2136" s="62"/>
    </row>
    <row r="2137" spans="1:12" s="41" customFormat="1">
      <c r="A2137" s="66"/>
      <c r="B2137" s="64" t="str">
        <f>(IF(AND(ISBLANK(A2137)),"",VLOOKUP($A2137,Student_Registration!$B$5:$H$2000,2,0)))</f>
        <v/>
      </c>
      <c r="C2137" s="63" t="str">
        <f>IF(AND(ISBLANK(A2137)),"",VLOOKUP($A2137,Student_Registration!$B$5:$H$2000,3,0))</f>
        <v/>
      </c>
      <c r="D2137" s="65" t="str">
        <f>IF(AND(ISBLANK(A2137)),"",VLOOKUP($A2137,Student_Registration!$B$5:$H$2000,6,0))</f>
        <v/>
      </c>
      <c r="E2137" s="57" t="str">
        <f>IF(AND(ISBLANK(A2137)),"",VLOOKUP($A2137,Student_Registration!$B$5:$H$2000,4,0))</f>
        <v/>
      </c>
      <c r="F2137" s="63" t="str">
        <f>IF(AND(ISBLANK(A2137)),"",VLOOKUP($A2137,Student_Registration!$B$5:$H$2000,7,0))</f>
        <v/>
      </c>
      <c r="G2137" s="63" t="str">
        <f>IF(AND(ISBLANK(A2137)),"",VLOOKUP(A2137,Student_Registration!$B$5:$H$2000,7,0)-SUMIF($A$5:A2137,A2137,$H$5:$H$5))</f>
        <v/>
      </c>
      <c r="H2137" s="60"/>
      <c r="I2137" s="60"/>
      <c r="J2137" s="60"/>
      <c r="K2137" s="60"/>
      <c r="L2137" s="62"/>
    </row>
    <row r="2138" spans="1:12" s="41" customFormat="1">
      <c r="A2138" s="66"/>
      <c r="B2138" s="64" t="str">
        <f>(IF(AND(ISBLANK(A2138)),"",VLOOKUP($A2138,Student_Registration!$B$5:$H$2000,2,0)))</f>
        <v/>
      </c>
      <c r="C2138" s="63" t="str">
        <f>IF(AND(ISBLANK(A2138)),"",VLOOKUP($A2138,Student_Registration!$B$5:$H$2000,3,0))</f>
        <v/>
      </c>
      <c r="D2138" s="65" t="str">
        <f>IF(AND(ISBLANK(A2138)),"",VLOOKUP($A2138,Student_Registration!$B$5:$H$2000,6,0))</f>
        <v/>
      </c>
      <c r="E2138" s="57" t="str">
        <f>IF(AND(ISBLANK(A2138)),"",VLOOKUP($A2138,Student_Registration!$B$5:$H$2000,4,0))</f>
        <v/>
      </c>
      <c r="F2138" s="63" t="str">
        <f>IF(AND(ISBLANK(A2138)),"",VLOOKUP($A2138,Student_Registration!$B$5:$H$2000,7,0))</f>
        <v/>
      </c>
      <c r="G2138" s="63" t="str">
        <f>IF(AND(ISBLANK(A2138)),"",VLOOKUP(A2138,Student_Registration!$B$5:$H$2000,7,0)-SUMIF($A$5:A2138,A2138,$H$5:$H$5))</f>
        <v/>
      </c>
      <c r="H2138" s="60"/>
      <c r="I2138" s="60"/>
      <c r="J2138" s="60"/>
      <c r="K2138" s="60"/>
      <c r="L2138" s="62"/>
    </row>
    <row r="2139" spans="1:12" s="41" customFormat="1">
      <c r="A2139" s="66"/>
      <c r="B2139" s="64" t="str">
        <f>(IF(AND(ISBLANK(A2139)),"",VLOOKUP($A2139,Student_Registration!$B$5:$H$2000,2,0)))</f>
        <v/>
      </c>
      <c r="C2139" s="63" t="str">
        <f>IF(AND(ISBLANK(A2139)),"",VLOOKUP($A2139,Student_Registration!$B$5:$H$2000,3,0))</f>
        <v/>
      </c>
      <c r="D2139" s="65" t="str">
        <f>IF(AND(ISBLANK(A2139)),"",VLOOKUP($A2139,Student_Registration!$B$5:$H$2000,6,0))</f>
        <v/>
      </c>
      <c r="E2139" s="57" t="str">
        <f>IF(AND(ISBLANK(A2139)),"",VLOOKUP($A2139,Student_Registration!$B$5:$H$2000,4,0))</f>
        <v/>
      </c>
      <c r="F2139" s="63" t="str">
        <f>IF(AND(ISBLANK(A2139)),"",VLOOKUP($A2139,Student_Registration!$B$5:$H$2000,7,0))</f>
        <v/>
      </c>
      <c r="G2139" s="63" t="str">
        <f>IF(AND(ISBLANK(A2139)),"",VLOOKUP(A2139,Student_Registration!$B$5:$H$2000,7,0)-SUMIF($A$5:A2139,A2139,$H$5:$H$5))</f>
        <v/>
      </c>
      <c r="H2139" s="60"/>
      <c r="I2139" s="60"/>
      <c r="J2139" s="60"/>
      <c r="K2139" s="60"/>
      <c r="L2139" s="62"/>
    </row>
    <row r="2140" spans="1:12" s="41" customFormat="1">
      <c r="A2140" s="66"/>
      <c r="B2140" s="64" t="str">
        <f>(IF(AND(ISBLANK(A2140)),"",VLOOKUP($A2140,Student_Registration!$B$5:$H$2000,2,0)))</f>
        <v/>
      </c>
      <c r="C2140" s="63" t="str">
        <f>IF(AND(ISBLANK(A2140)),"",VLOOKUP($A2140,Student_Registration!$B$5:$H$2000,3,0))</f>
        <v/>
      </c>
      <c r="D2140" s="65" t="str">
        <f>IF(AND(ISBLANK(A2140)),"",VLOOKUP($A2140,Student_Registration!$B$5:$H$2000,6,0))</f>
        <v/>
      </c>
      <c r="E2140" s="57" t="str">
        <f>IF(AND(ISBLANK(A2140)),"",VLOOKUP($A2140,Student_Registration!$B$5:$H$2000,4,0))</f>
        <v/>
      </c>
      <c r="F2140" s="63" t="str">
        <f>IF(AND(ISBLANK(A2140)),"",VLOOKUP($A2140,Student_Registration!$B$5:$H$2000,7,0))</f>
        <v/>
      </c>
      <c r="G2140" s="63" t="str">
        <f>IF(AND(ISBLANK(A2140)),"",VLOOKUP(A2140,Student_Registration!$B$5:$H$2000,7,0)-SUMIF($A$5:A2140,A2140,$H$5:$H$5))</f>
        <v/>
      </c>
      <c r="H2140" s="60"/>
      <c r="I2140" s="60"/>
      <c r="J2140" s="60"/>
      <c r="K2140" s="60"/>
      <c r="L2140" s="62"/>
    </row>
    <row r="2141" spans="1:12" s="41" customFormat="1">
      <c r="A2141" s="66"/>
      <c r="B2141" s="64" t="str">
        <f>(IF(AND(ISBLANK(A2141)),"",VLOOKUP($A2141,Student_Registration!$B$5:$H$2000,2,0)))</f>
        <v/>
      </c>
      <c r="C2141" s="63" t="str">
        <f>IF(AND(ISBLANK(A2141)),"",VLOOKUP($A2141,Student_Registration!$B$5:$H$2000,3,0))</f>
        <v/>
      </c>
      <c r="D2141" s="65" t="str">
        <f>IF(AND(ISBLANK(A2141)),"",VLOOKUP($A2141,Student_Registration!$B$5:$H$2000,6,0))</f>
        <v/>
      </c>
      <c r="E2141" s="57" t="str">
        <f>IF(AND(ISBLANK(A2141)),"",VLOOKUP($A2141,Student_Registration!$B$5:$H$2000,4,0))</f>
        <v/>
      </c>
      <c r="F2141" s="63" t="str">
        <f>IF(AND(ISBLANK(A2141)),"",VLOOKUP($A2141,Student_Registration!$B$5:$H$2000,7,0))</f>
        <v/>
      </c>
      <c r="G2141" s="63" t="str">
        <f>IF(AND(ISBLANK(A2141)),"",VLOOKUP(A2141,Student_Registration!$B$5:$H$2000,7,0)-SUMIF($A$5:A2141,A2141,$H$5:$H$5))</f>
        <v/>
      </c>
      <c r="H2141" s="60"/>
      <c r="I2141" s="60"/>
      <c r="J2141" s="60"/>
      <c r="K2141" s="60"/>
      <c r="L2141" s="62"/>
    </row>
    <row r="2142" spans="1:12" s="41" customFormat="1">
      <c r="A2142" s="66"/>
      <c r="B2142" s="64" t="str">
        <f>(IF(AND(ISBLANK(A2142)),"",VLOOKUP($A2142,Student_Registration!$B$5:$H$2000,2,0)))</f>
        <v/>
      </c>
      <c r="C2142" s="63" t="str">
        <f>IF(AND(ISBLANK(A2142)),"",VLOOKUP($A2142,Student_Registration!$B$5:$H$2000,3,0))</f>
        <v/>
      </c>
      <c r="D2142" s="65" t="str">
        <f>IF(AND(ISBLANK(A2142)),"",VLOOKUP($A2142,Student_Registration!$B$5:$H$2000,6,0))</f>
        <v/>
      </c>
      <c r="E2142" s="57" t="str">
        <f>IF(AND(ISBLANK(A2142)),"",VLOOKUP($A2142,Student_Registration!$B$5:$H$2000,4,0))</f>
        <v/>
      </c>
      <c r="F2142" s="63" t="str">
        <f>IF(AND(ISBLANK(A2142)),"",VLOOKUP($A2142,Student_Registration!$B$5:$H$2000,7,0))</f>
        <v/>
      </c>
      <c r="G2142" s="63" t="str">
        <f>IF(AND(ISBLANK(A2142)),"",VLOOKUP(A2142,Student_Registration!$B$5:$H$2000,7,0)-SUMIF($A$5:A2142,A2142,$H$5:$H$5))</f>
        <v/>
      </c>
      <c r="H2142" s="60"/>
      <c r="I2142" s="60"/>
      <c r="J2142" s="60"/>
      <c r="K2142" s="60"/>
      <c r="L2142" s="62"/>
    </row>
    <row r="2143" spans="1:12" s="41" customFormat="1">
      <c r="A2143" s="66"/>
      <c r="B2143" s="64" t="str">
        <f>(IF(AND(ISBLANK(A2143)),"",VLOOKUP($A2143,Student_Registration!$B$5:$H$2000,2,0)))</f>
        <v/>
      </c>
      <c r="C2143" s="63" t="str">
        <f>IF(AND(ISBLANK(A2143)),"",VLOOKUP($A2143,Student_Registration!$B$5:$H$2000,3,0))</f>
        <v/>
      </c>
      <c r="D2143" s="65" t="str">
        <f>IF(AND(ISBLANK(A2143)),"",VLOOKUP($A2143,Student_Registration!$B$5:$H$2000,6,0))</f>
        <v/>
      </c>
      <c r="E2143" s="57" t="str">
        <f>IF(AND(ISBLANK(A2143)),"",VLOOKUP($A2143,Student_Registration!$B$5:$H$2000,4,0))</f>
        <v/>
      </c>
      <c r="F2143" s="63" t="str">
        <f>IF(AND(ISBLANK(A2143)),"",VLOOKUP($A2143,Student_Registration!$B$5:$H$2000,7,0))</f>
        <v/>
      </c>
      <c r="G2143" s="63" t="str">
        <f>IF(AND(ISBLANK(A2143)),"",VLOOKUP(A2143,Student_Registration!$B$5:$H$2000,7,0)-SUMIF($A$5:A2143,A2143,$H$5:$H$5))</f>
        <v/>
      </c>
      <c r="H2143" s="60"/>
      <c r="I2143" s="60"/>
      <c r="J2143" s="60"/>
      <c r="K2143" s="60"/>
      <c r="L2143" s="62"/>
    </row>
    <row r="2144" spans="1:12" s="41" customFormat="1">
      <c r="A2144" s="66"/>
      <c r="B2144" s="64" t="str">
        <f>(IF(AND(ISBLANK(A2144)),"",VLOOKUP($A2144,Student_Registration!$B$5:$H$2000,2,0)))</f>
        <v/>
      </c>
      <c r="C2144" s="63" t="str">
        <f>IF(AND(ISBLANK(A2144)),"",VLOOKUP($A2144,Student_Registration!$B$5:$H$2000,3,0))</f>
        <v/>
      </c>
      <c r="D2144" s="65" t="str">
        <f>IF(AND(ISBLANK(A2144)),"",VLOOKUP($A2144,Student_Registration!$B$5:$H$2000,6,0))</f>
        <v/>
      </c>
      <c r="E2144" s="57" t="str">
        <f>IF(AND(ISBLANK(A2144)),"",VLOOKUP($A2144,Student_Registration!$B$5:$H$2000,4,0))</f>
        <v/>
      </c>
      <c r="F2144" s="63" t="str">
        <f>IF(AND(ISBLANK(A2144)),"",VLOOKUP($A2144,Student_Registration!$B$5:$H$2000,7,0))</f>
        <v/>
      </c>
      <c r="G2144" s="63" t="str">
        <f>IF(AND(ISBLANK(A2144)),"",VLOOKUP(A2144,Student_Registration!$B$5:$H$2000,7,0)-SUMIF($A$5:A2144,A2144,$H$5:$H$5))</f>
        <v/>
      </c>
      <c r="H2144" s="60"/>
      <c r="I2144" s="60"/>
      <c r="J2144" s="60"/>
      <c r="K2144" s="60"/>
      <c r="L2144" s="62"/>
    </row>
    <row r="2145" spans="1:12" s="41" customFormat="1">
      <c r="A2145" s="66"/>
      <c r="B2145" s="64" t="str">
        <f>(IF(AND(ISBLANK(A2145)),"",VLOOKUP($A2145,Student_Registration!$B$5:$H$2000,2,0)))</f>
        <v/>
      </c>
      <c r="C2145" s="63" t="str">
        <f>IF(AND(ISBLANK(A2145)),"",VLOOKUP($A2145,Student_Registration!$B$5:$H$2000,3,0))</f>
        <v/>
      </c>
      <c r="D2145" s="65" t="str">
        <f>IF(AND(ISBLANK(A2145)),"",VLOOKUP($A2145,Student_Registration!$B$5:$H$2000,6,0))</f>
        <v/>
      </c>
      <c r="E2145" s="57" t="str">
        <f>IF(AND(ISBLANK(A2145)),"",VLOOKUP($A2145,Student_Registration!$B$5:$H$2000,4,0))</f>
        <v/>
      </c>
      <c r="F2145" s="63" t="str">
        <f>IF(AND(ISBLANK(A2145)),"",VLOOKUP($A2145,Student_Registration!$B$5:$H$2000,7,0))</f>
        <v/>
      </c>
      <c r="G2145" s="63" t="str">
        <f>IF(AND(ISBLANK(A2145)),"",VLOOKUP(A2145,Student_Registration!$B$5:$H$2000,7,0)-SUMIF($A$5:A2145,A2145,$H$5:$H$5))</f>
        <v/>
      </c>
      <c r="H2145" s="60"/>
      <c r="I2145" s="60"/>
      <c r="J2145" s="60"/>
      <c r="K2145" s="60"/>
      <c r="L2145" s="62"/>
    </row>
    <row r="2146" spans="1:12" s="41" customFormat="1">
      <c r="A2146" s="66"/>
      <c r="B2146" s="64" t="str">
        <f>(IF(AND(ISBLANK(A2146)),"",VLOOKUP($A2146,Student_Registration!$B$5:$H$2000,2,0)))</f>
        <v/>
      </c>
      <c r="C2146" s="63" t="str">
        <f>IF(AND(ISBLANK(A2146)),"",VLOOKUP($A2146,Student_Registration!$B$5:$H$2000,3,0))</f>
        <v/>
      </c>
      <c r="D2146" s="65" t="str">
        <f>IF(AND(ISBLANK(A2146)),"",VLOOKUP($A2146,Student_Registration!$B$5:$H$2000,6,0))</f>
        <v/>
      </c>
      <c r="E2146" s="57" t="str">
        <f>IF(AND(ISBLANK(A2146)),"",VLOOKUP($A2146,Student_Registration!$B$5:$H$2000,4,0))</f>
        <v/>
      </c>
      <c r="F2146" s="63" t="str">
        <f>IF(AND(ISBLANK(A2146)),"",VLOOKUP($A2146,Student_Registration!$B$5:$H$2000,7,0))</f>
        <v/>
      </c>
      <c r="G2146" s="63" t="str">
        <f>IF(AND(ISBLANK(A2146)),"",VLOOKUP(A2146,Student_Registration!$B$5:$H$2000,7,0)-SUMIF($A$5:A2146,A2146,$H$5:$H$5))</f>
        <v/>
      </c>
      <c r="H2146" s="60"/>
      <c r="I2146" s="60"/>
      <c r="J2146" s="60"/>
      <c r="K2146" s="60"/>
      <c r="L2146" s="62"/>
    </row>
    <row r="2147" spans="1:12" s="41" customFormat="1">
      <c r="A2147" s="66"/>
      <c r="B2147" s="64" t="str">
        <f>(IF(AND(ISBLANK(A2147)),"",VLOOKUP($A2147,Student_Registration!$B$5:$H$2000,2,0)))</f>
        <v/>
      </c>
      <c r="C2147" s="63" t="str">
        <f>IF(AND(ISBLANK(A2147)),"",VLOOKUP($A2147,Student_Registration!$B$5:$H$2000,3,0))</f>
        <v/>
      </c>
      <c r="D2147" s="65" t="str">
        <f>IF(AND(ISBLANK(A2147)),"",VLOOKUP($A2147,Student_Registration!$B$5:$H$2000,6,0))</f>
        <v/>
      </c>
      <c r="E2147" s="57" t="str">
        <f>IF(AND(ISBLANK(A2147)),"",VLOOKUP($A2147,Student_Registration!$B$5:$H$2000,4,0))</f>
        <v/>
      </c>
      <c r="F2147" s="63" t="str">
        <f>IF(AND(ISBLANK(A2147)),"",VLOOKUP($A2147,Student_Registration!$B$5:$H$2000,7,0))</f>
        <v/>
      </c>
      <c r="G2147" s="63" t="str">
        <f>IF(AND(ISBLANK(A2147)),"",VLOOKUP(A2147,Student_Registration!$B$5:$H$2000,7,0)-SUMIF($A$5:A2147,A2147,$H$5:$H$5))</f>
        <v/>
      </c>
      <c r="H2147" s="60"/>
      <c r="I2147" s="60"/>
      <c r="J2147" s="60"/>
      <c r="K2147" s="60"/>
      <c r="L2147" s="62"/>
    </row>
    <row r="2148" spans="1:12" s="41" customFormat="1">
      <c r="A2148" s="66"/>
      <c r="B2148" s="64" t="str">
        <f>(IF(AND(ISBLANK(A2148)),"",VLOOKUP($A2148,Student_Registration!$B$5:$H$2000,2,0)))</f>
        <v/>
      </c>
      <c r="C2148" s="63" t="str">
        <f>IF(AND(ISBLANK(A2148)),"",VLOOKUP($A2148,Student_Registration!$B$5:$H$2000,3,0))</f>
        <v/>
      </c>
      <c r="D2148" s="65" t="str">
        <f>IF(AND(ISBLANK(A2148)),"",VLOOKUP($A2148,Student_Registration!$B$5:$H$2000,6,0))</f>
        <v/>
      </c>
      <c r="E2148" s="57" t="str">
        <f>IF(AND(ISBLANK(A2148)),"",VLOOKUP($A2148,Student_Registration!$B$5:$H$2000,4,0))</f>
        <v/>
      </c>
      <c r="F2148" s="63" t="str">
        <f>IF(AND(ISBLANK(A2148)),"",VLOOKUP($A2148,Student_Registration!$B$5:$H$2000,7,0))</f>
        <v/>
      </c>
      <c r="G2148" s="63" t="str">
        <f>IF(AND(ISBLANK(A2148)),"",VLOOKUP(A2148,Student_Registration!$B$5:$H$2000,7,0)-SUMIF($A$5:A2148,A2148,$H$5:$H$5))</f>
        <v/>
      </c>
      <c r="H2148" s="60"/>
      <c r="I2148" s="60"/>
      <c r="J2148" s="60"/>
      <c r="K2148" s="60"/>
      <c r="L2148" s="62"/>
    </row>
    <row r="2149" spans="1:12" s="41" customFormat="1">
      <c r="A2149" s="66"/>
      <c r="B2149" s="64" t="str">
        <f>(IF(AND(ISBLANK(A2149)),"",VLOOKUP($A2149,Student_Registration!$B$5:$H$2000,2,0)))</f>
        <v/>
      </c>
      <c r="C2149" s="63" t="str">
        <f>IF(AND(ISBLANK(A2149)),"",VLOOKUP($A2149,Student_Registration!$B$5:$H$2000,3,0))</f>
        <v/>
      </c>
      <c r="D2149" s="65" t="str">
        <f>IF(AND(ISBLANK(A2149)),"",VLOOKUP($A2149,Student_Registration!$B$5:$H$2000,6,0))</f>
        <v/>
      </c>
      <c r="E2149" s="57" t="str">
        <f>IF(AND(ISBLANK(A2149)),"",VLOOKUP($A2149,Student_Registration!$B$5:$H$2000,4,0))</f>
        <v/>
      </c>
      <c r="F2149" s="63" t="str">
        <f>IF(AND(ISBLANK(A2149)),"",VLOOKUP($A2149,Student_Registration!$B$5:$H$2000,7,0))</f>
        <v/>
      </c>
      <c r="G2149" s="63" t="str">
        <f>IF(AND(ISBLANK(A2149)),"",VLOOKUP(A2149,Student_Registration!$B$5:$H$2000,7,0)-SUMIF($A$5:A2149,A2149,$H$5:$H$5))</f>
        <v/>
      </c>
      <c r="H2149" s="60"/>
      <c r="I2149" s="60"/>
      <c r="J2149" s="60"/>
      <c r="K2149" s="60"/>
      <c r="L2149" s="62"/>
    </row>
    <row r="2150" spans="1:12" s="41" customFormat="1">
      <c r="A2150" s="66"/>
      <c r="B2150" s="64" t="str">
        <f>(IF(AND(ISBLANK(A2150)),"",VLOOKUP($A2150,Student_Registration!$B$5:$H$2000,2,0)))</f>
        <v/>
      </c>
      <c r="C2150" s="63" t="str">
        <f>IF(AND(ISBLANK(A2150)),"",VLOOKUP($A2150,Student_Registration!$B$5:$H$2000,3,0))</f>
        <v/>
      </c>
      <c r="D2150" s="65" t="str">
        <f>IF(AND(ISBLANK(A2150)),"",VLOOKUP($A2150,Student_Registration!$B$5:$H$2000,6,0))</f>
        <v/>
      </c>
      <c r="E2150" s="57" t="str">
        <f>IF(AND(ISBLANK(A2150)),"",VLOOKUP($A2150,Student_Registration!$B$5:$H$2000,4,0))</f>
        <v/>
      </c>
      <c r="F2150" s="63" t="str">
        <f>IF(AND(ISBLANK(A2150)),"",VLOOKUP($A2150,Student_Registration!$B$5:$H$2000,7,0))</f>
        <v/>
      </c>
      <c r="G2150" s="63" t="str">
        <f>IF(AND(ISBLANK(A2150)),"",VLOOKUP(A2150,Student_Registration!$B$5:$H$2000,7,0)-SUMIF($A$5:A2150,A2150,$H$5:$H$5))</f>
        <v/>
      </c>
      <c r="H2150" s="60"/>
      <c r="I2150" s="60"/>
      <c r="J2150" s="60"/>
      <c r="K2150" s="60"/>
      <c r="L2150" s="62"/>
    </row>
    <row r="2151" spans="1:12" s="41" customFormat="1">
      <c r="A2151" s="66"/>
      <c r="B2151" s="64" t="str">
        <f>(IF(AND(ISBLANK(A2151)),"",VLOOKUP($A2151,Student_Registration!$B$5:$H$2000,2,0)))</f>
        <v/>
      </c>
      <c r="C2151" s="63" t="str">
        <f>IF(AND(ISBLANK(A2151)),"",VLOOKUP($A2151,Student_Registration!$B$5:$H$2000,3,0))</f>
        <v/>
      </c>
      <c r="D2151" s="65" t="str">
        <f>IF(AND(ISBLANK(A2151)),"",VLOOKUP($A2151,Student_Registration!$B$5:$H$2000,6,0))</f>
        <v/>
      </c>
      <c r="E2151" s="57" t="str">
        <f>IF(AND(ISBLANK(A2151)),"",VLOOKUP($A2151,Student_Registration!$B$5:$H$2000,4,0))</f>
        <v/>
      </c>
      <c r="F2151" s="63" t="str">
        <f>IF(AND(ISBLANK(A2151)),"",VLOOKUP($A2151,Student_Registration!$B$5:$H$2000,7,0))</f>
        <v/>
      </c>
      <c r="G2151" s="63" t="str">
        <f>IF(AND(ISBLANK(A2151)),"",VLOOKUP(A2151,Student_Registration!$B$5:$H$2000,7,0)-SUMIF($A$5:A2151,A2151,$H$5:$H$5))</f>
        <v/>
      </c>
      <c r="H2151" s="60"/>
      <c r="I2151" s="60"/>
      <c r="J2151" s="60"/>
      <c r="K2151" s="60"/>
      <c r="L2151" s="62"/>
    </row>
    <row r="2152" spans="1:12" s="41" customFormat="1">
      <c r="A2152" s="66"/>
      <c r="B2152" s="64" t="str">
        <f>(IF(AND(ISBLANK(A2152)),"",VLOOKUP($A2152,Student_Registration!$B$5:$H$2000,2,0)))</f>
        <v/>
      </c>
      <c r="C2152" s="63" t="str">
        <f>IF(AND(ISBLANK(A2152)),"",VLOOKUP($A2152,Student_Registration!$B$5:$H$2000,3,0))</f>
        <v/>
      </c>
      <c r="D2152" s="65" t="str">
        <f>IF(AND(ISBLANK(A2152)),"",VLOOKUP($A2152,Student_Registration!$B$5:$H$2000,6,0))</f>
        <v/>
      </c>
      <c r="E2152" s="57" t="str">
        <f>IF(AND(ISBLANK(A2152)),"",VLOOKUP($A2152,Student_Registration!$B$5:$H$2000,4,0))</f>
        <v/>
      </c>
      <c r="F2152" s="63" t="str">
        <f>IF(AND(ISBLANK(A2152)),"",VLOOKUP($A2152,Student_Registration!$B$5:$H$2000,7,0))</f>
        <v/>
      </c>
      <c r="G2152" s="63" t="str">
        <f>IF(AND(ISBLANK(A2152)),"",VLOOKUP(A2152,Student_Registration!$B$5:$H$2000,7,0)-SUMIF($A$5:A2152,A2152,$H$5:$H$5))</f>
        <v/>
      </c>
      <c r="H2152" s="60"/>
      <c r="I2152" s="60"/>
      <c r="J2152" s="60"/>
      <c r="K2152" s="60"/>
      <c r="L2152" s="62"/>
    </row>
    <row r="2153" spans="1:12" s="41" customFormat="1">
      <c r="A2153" s="66"/>
      <c r="B2153" s="64" t="str">
        <f>(IF(AND(ISBLANK(A2153)),"",VLOOKUP($A2153,Student_Registration!$B$5:$H$2000,2,0)))</f>
        <v/>
      </c>
      <c r="C2153" s="63" t="str">
        <f>IF(AND(ISBLANK(A2153)),"",VLOOKUP($A2153,Student_Registration!$B$5:$H$2000,3,0))</f>
        <v/>
      </c>
      <c r="D2153" s="65" t="str">
        <f>IF(AND(ISBLANK(A2153)),"",VLOOKUP($A2153,Student_Registration!$B$5:$H$2000,6,0))</f>
        <v/>
      </c>
      <c r="E2153" s="57" t="str">
        <f>IF(AND(ISBLANK(A2153)),"",VLOOKUP($A2153,Student_Registration!$B$5:$H$2000,4,0))</f>
        <v/>
      </c>
      <c r="F2153" s="63" t="str">
        <f>IF(AND(ISBLANK(A2153)),"",VLOOKUP($A2153,Student_Registration!$B$5:$H$2000,7,0))</f>
        <v/>
      </c>
      <c r="G2153" s="63" t="str">
        <f>IF(AND(ISBLANK(A2153)),"",VLOOKUP(A2153,Student_Registration!$B$5:$H$2000,7,0)-SUMIF($A$5:A2153,A2153,$H$5:$H$5))</f>
        <v/>
      </c>
      <c r="H2153" s="60"/>
      <c r="I2153" s="60"/>
      <c r="J2153" s="60"/>
      <c r="K2153" s="60"/>
      <c r="L2153" s="62"/>
    </row>
    <row r="2154" spans="1:12" s="41" customFormat="1">
      <c r="A2154" s="66"/>
      <c r="B2154" s="64" t="str">
        <f>(IF(AND(ISBLANK(A2154)),"",VLOOKUP($A2154,Student_Registration!$B$5:$H$2000,2,0)))</f>
        <v/>
      </c>
      <c r="C2154" s="63" t="str">
        <f>IF(AND(ISBLANK(A2154)),"",VLOOKUP($A2154,Student_Registration!$B$5:$H$2000,3,0))</f>
        <v/>
      </c>
      <c r="D2154" s="65" t="str">
        <f>IF(AND(ISBLANK(A2154)),"",VLOOKUP($A2154,Student_Registration!$B$5:$H$2000,6,0))</f>
        <v/>
      </c>
      <c r="E2154" s="57" t="str">
        <f>IF(AND(ISBLANK(A2154)),"",VLOOKUP($A2154,Student_Registration!$B$5:$H$2000,4,0))</f>
        <v/>
      </c>
      <c r="F2154" s="63" t="str">
        <f>IF(AND(ISBLANK(A2154)),"",VLOOKUP($A2154,Student_Registration!$B$5:$H$2000,7,0))</f>
        <v/>
      </c>
      <c r="G2154" s="63" t="str">
        <f>IF(AND(ISBLANK(A2154)),"",VLOOKUP(A2154,Student_Registration!$B$5:$H$2000,7,0)-SUMIF($A$5:A2154,A2154,$H$5:$H$5))</f>
        <v/>
      </c>
      <c r="H2154" s="60"/>
      <c r="I2154" s="60"/>
      <c r="J2154" s="60"/>
      <c r="K2154" s="60"/>
      <c r="L2154" s="62"/>
    </row>
    <row r="2155" spans="1:12" s="41" customFormat="1">
      <c r="A2155" s="66"/>
      <c r="B2155" s="64" t="str">
        <f>(IF(AND(ISBLANK(A2155)),"",VLOOKUP($A2155,Student_Registration!$B$5:$H$2000,2,0)))</f>
        <v/>
      </c>
      <c r="C2155" s="63" t="str">
        <f>IF(AND(ISBLANK(A2155)),"",VLOOKUP($A2155,Student_Registration!$B$5:$H$2000,3,0))</f>
        <v/>
      </c>
      <c r="D2155" s="65" t="str">
        <f>IF(AND(ISBLANK(A2155)),"",VLOOKUP($A2155,Student_Registration!$B$5:$H$2000,6,0))</f>
        <v/>
      </c>
      <c r="E2155" s="57" t="str">
        <f>IF(AND(ISBLANK(A2155)),"",VLOOKUP($A2155,Student_Registration!$B$5:$H$2000,4,0))</f>
        <v/>
      </c>
      <c r="F2155" s="63" t="str">
        <f>IF(AND(ISBLANK(A2155)),"",VLOOKUP($A2155,Student_Registration!$B$5:$H$2000,7,0))</f>
        <v/>
      </c>
      <c r="G2155" s="63" t="str">
        <f>IF(AND(ISBLANK(A2155)),"",VLOOKUP(A2155,Student_Registration!$B$5:$H$2000,7,0)-SUMIF($A$5:A2155,A2155,$H$5:$H$5))</f>
        <v/>
      </c>
      <c r="H2155" s="60"/>
      <c r="I2155" s="60"/>
      <c r="J2155" s="60"/>
      <c r="K2155" s="60"/>
      <c r="L2155" s="62"/>
    </row>
    <row r="2156" spans="1:12" s="41" customFormat="1">
      <c r="A2156" s="66"/>
      <c r="B2156" s="64" t="str">
        <f>(IF(AND(ISBLANK(A2156)),"",VLOOKUP($A2156,Student_Registration!$B$5:$H$2000,2,0)))</f>
        <v/>
      </c>
      <c r="C2156" s="63" t="str">
        <f>IF(AND(ISBLANK(A2156)),"",VLOOKUP($A2156,Student_Registration!$B$5:$H$2000,3,0))</f>
        <v/>
      </c>
      <c r="D2156" s="65" t="str">
        <f>IF(AND(ISBLANK(A2156)),"",VLOOKUP($A2156,Student_Registration!$B$5:$H$2000,6,0))</f>
        <v/>
      </c>
      <c r="E2156" s="57" t="str">
        <f>IF(AND(ISBLANK(A2156)),"",VLOOKUP($A2156,Student_Registration!$B$5:$H$2000,4,0))</f>
        <v/>
      </c>
      <c r="F2156" s="63" t="str">
        <f>IF(AND(ISBLANK(A2156)),"",VLOOKUP($A2156,Student_Registration!$B$5:$H$2000,7,0))</f>
        <v/>
      </c>
      <c r="G2156" s="63" t="str">
        <f>IF(AND(ISBLANK(A2156)),"",VLOOKUP(A2156,Student_Registration!$B$5:$H$2000,7,0)-SUMIF($A$5:A2156,A2156,$H$5:$H$5))</f>
        <v/>
      </c>
      <c r="H2156" s="60"/>
      <c r="I2156" s="60"/>
      <c r="J2156" s="60"/>
      <c r="K2156" s="60"/>
      <c r="L2156" s="62"/>
    </row>
    <row r="2157" spans="1:12" s="41" customFormat="1">
      <c r="A2157" s="66"/>
      <c r="B2157" s="64" t="str">
        <f>(IF(AND(ISBLANK(A2157)),"",VLOOKUP($A2157,Student_Registration!$B$5:$H$2000,2,0)))</f>
        <v/>
      </c>
      <c r="C2157" s="63" t="str">
        <f>IF(AND(ISBLANK(A2157)),"",VLOOKUP($A2157,Student_Registration!$B$5:$H$2000,3,0))</f>
        <v/>
      </c>
      <c r="D2157" s="65" t="str">
        <f>IF(AND(ISBLANK(A2157)),"",VLOOKUP($A2157,Student_Registration!$B$5:$H$2000,6,0))</f>
        <v/>
      </c>
      <c r="E2157" s="57" t="str">
        <f>IF(AND(ISBLANK(A2157)),"",VLOOKUP($A2157,Student_Registration!$B$5:$H$2000,4,0))</f>
        <v/>
      </c>
      <c r="F2157" s="63" t="str">
        <f>IF(AND(ISBLANK(A2157)),"",VLOOKUP($A2157,Student_Registration!$B$5:$H$2000,7,0))</f>
        <v/>
      </c>
      <c r="G2157" s="63" t="str">
        <f>IF(AND(ISBLANK(A2157)),"",VLOOKUP(A2157,Student_Registration!$B$5:$H$2000,7,0)-SUMIF($A$5:A2157,A2157,$H$5:$H$5))</f>
        <v/>
      </c>
      <c r="H2157" s="60"/>
      <c r="I2157" s="60"/>
      <c r="J2157" s="60"/>
      <c r="K2157" s="60"/>
      <c r="L2157" s="62"/>
    </row>
    <row r="2158" spans="1:12" s="41" customFormat="1">
      <c r="A2158" s="66"/>
      <c r="B2158" s="64" t="str">
        <f>(IF(AND(ISBLANK(A2158)),"",VLOOKUP($A2158,Student_Registration!$B$5:$H$2000,2,0)))</f>
        <v/>
      </c>
      <c r="C2158" s="63" t="str">
        <f>IF(AND(ISBLANK(A2158)),"",VLOOKUP($A2158,Student_Registration!$B$5:$H$2000,3,0))</f>
        <v/>
      </c>
      <c r="D2158" s="65" t="str">
        <f>IF(AND(ISBLANK(A2158)),"",VLOOKUP($A2158,Student_Registration!$B$5:$H$2000,6,0))</f>
        <v/>
      </c>
      <c r="E2158" s="57" t="str">
        <f>IF(AND(ISBLANK(A2158)),"",VLOOKUP($A2158,Student_Registration!$B$5:$H$2000,4,0))</f>
        <v/>
      </c>
      <c r="F2158" s="63" t="str">
        <f>IF(AND(ISBLANK(A2158)),"",VLOOKUP($A2158,Student_Registration!$B$5:$H$2000,7,0))</f>
        <v/>
      </c>
      <c r="G2158" s="63" t="str">
        <f>IF(AND(ISBLANK(A2158)),"",VLOOKUP(A2158,Student_Registration!$B$5:$H$2000,7,0)-SUMIF($A$5:A2158,A2158,$H$5:$H$5))</f>
        <v/>
      </c>
      <c r="H2158" s="60"/>
      <c r="I2158" s="60"/>
      <c r="J2158" s="60"/>
      <c r="K2158" s="60"/>
      <c r="L2158" s="62"/>
    </row>
    <row r="2159" spans="1:12" s="41" customFormat="1">
      <c r="A2159" s="66"/>
      <c r="B2159" s="64" t="str">
        <f>(IF(AND(ISBLANK(A2159)),"",VLOOKUP($A2159,Student_Registration!$B$5:$H$2000,2,0)))</f>
        <v/>
      </c>
      <c r="C2159" s="63" t="str">
        <f>IF(AND(ISBLANK(A2159)),"",VLOOKUP($A2159,Student_Registration!$B$5:$H$2000,3,0))</f>
        <v/>
      </c>
      <c r="D2159" s="65" t="str">
        <f>IF(AND(ISBLANK(A2159)),"",VLOOKUP($A2159,Student_Registration!$B$5:$H$2000,6,0))</f>
        <v/>
      </c>
      <c r="E2159" s="57" t="str">
        <f>IF(AND(ISBLANK(A2159)),"",VLOOKUP($A2159,Student_Registration!$B$5:$H$2000,4,0))</f>
        <v/>
      </c>
      <c r="F2159" s="63" t="str">
        <f>IF(AND(ISBLANK(A2159)),"",VLOOKUP($A2159,Student_Registration!$B$5:$H$2000,7,0))</f>
        <v/>
      </c>
      <c r="G2159" s="63" t="str">
        <f>IF(AND(ISBLANK(A2159)),"",VLOOKUP(A2159,Student_Registration!$B$5:$H$2000,7,0)-SUMIF($A$5:A2159,A2159,$H$5:$H$5))</f>
        <v/>
      </c>
      <c r="H2159" s="60"/>
      <c r="I2159" s="60"/>
      <c r="J2159" s="60"/>
      <c r="K2159" s="60"/>
      <c r="L2159" s="62"/>
    </row>
    <row r="2160" spans="1:12" s="41" customFormat="1">
      <c r="A2160" s="66"/>
      <c r="B2160" s="64" t="str">
        <f>(IF(AND(ISBLANK(A2160)),"",VLOOKUP($A2160,Student_Registration!$B$5:$H$2000,2,0)))</f>
        <v/>
      </c>
      <c r="C2160" s="63" t="str">
        <f>IF(AND(ISBLANK(A2160)),"",VLOOKUP($A2160,Student_Registration!$B$5:$H$2000,3,0))</f>
        <v/>
      </c>
      <c r="D2160" s="65" t="str">
        <f>IF(AND(ISBLANK(A2160)),"",VLOOKUP($A2160,Student_Registration!$B$5:$H$2000,6,0))</f>
        <v/>
      </c>
      <c r="E2160" s="57" t="str">
        <f>IF(AND(ISBLANK(A2160)),"",VLOOKUP($A2160,Student_Registration!$B$5:$H$2000,4,0))</f>
        <v/>
      </c>
      <c r="F2160" s="63" t="str">
        <f>IF(AND(ISBLANK(A2160)),"",VLOOKUP($A2160,Student_Registration!$B$5:$H$2000,7,0))</f>
        <v/>
      </c>
      <c r="G2160" s="63" t="str">
        <f>IF(AND(ISBLANK(A2160)),"",VLOOKUP(A2160,Student_Registration!$B$5:$H$2000,7,0)-SUMIF($A$5:A2160,A2160,$H$5:$H$5))</f>
        <v/>
      </c>
      <c r="H2160" s="60"/>
      <c r="I2160" s="60"/>
      <c r="J2160" s="60"/>
      <c r="K2160" s="60"/>
      <c r="L2160" s="62"/>
    </row>
    <row r="2161" spans="1:12" s="41" customFormat="1">
      <c r="A2161" s="66"/>
      <c r="B2161" s="64" t="str">
        <f>(IF(AND(ISBLANK(A2161)),"",VLOOKUP($A2161,Student_Registration!$B$5:$H$2000,2,0)))</f>
        <v/>
      </c>
      <c r="C2161" s="63" t="str">
        <f>IF(AND(ISBLANK(A2161)),"",VLOOKUP($A2161,Student_Registration!$B$5:$H$2000,3,0))</f>
        <v/>
      </c>
      <c r="D2161" s="65" t="str">
        <f>IF(AND(ISBLANK(A2161)),"",VLOOKUP($A2161,Student_Registration!$B$5:$H$2000,6,0))</f>
        <v/>
      </c>
      <c r="E2161" s="57" t="str">
        <f>IF(AND(ISBLANK(A2161)),"",VLOOKUP($A2161,Student_Registration!$B$5:$H$2000,4,0))</f>
        <v/>
      </c>
      <c r="F2161" s="63" t="str">
        <f>IF(AND(ISBLANK(A2161)),"",VLOOKUP($A2161,Student_Registration!$B$5:$H$2000,7,0))</f>
        <v/>
      </c>
      <c r="G2161" s="63" t="str">
        <f>IF(AND(ISBLANK(A2161)),"",VLOOKUP(A2161,Student_Registration!$B$5:$H$2000,7,0)-SUMIF($A$5:A2161,A2161,$H$5:$H$5))</f>
        <v/>
      </c>
      <c r="H2161" s="60"/>
      <c r="I2161" s="60"/>
      <c r="J2161" s="60"/>
      <c r="K2161" s="60"/>
      <c r="L2161" s="62"/>
    </row>
    <row r="2162" spans="1:12" s="41" customFormat="1">
      <c r="A2162" s="66"/>
      <c r="B2162" s="64" t="str">
        <f>(IF(AND(ISBLANK(A2162)),"",VLOOKUP($A2162,Student_Registration!$B$5:$H$2000,2,0)))</f>
        <v/>
      </c>
      <c r="C2162" s="63" t="str">
        <f>IF(AND(ISBLANK(A2162)),"",VLOOKUP($A2162,Student_Registration!$B$5:$H$2000,3,0))</f>
        <v/>
      </c>
      <c r="D2162" s="65" t="str">
        <f>IF(AND(ISBLANK(A2162)),"",VLOOKUP($A2162,Student_Registration!$B$5:$H$2000,6,0))</f>
        <v/>
      </c>
      <c r="E2162" s="57" t="str">
        <f>IF(AND(ISBLANK(A2162)),"",VLOOKUP($A2162,Student_Registration!$B$5:$H$2000,4,0))</f>
        <v/>
      </c>
      <c r="F2162" s="63" t="str">
        <f>IF(AND(ISBLANK(A2162)),"",VLOOKUP($A2162,Student_Registration!$B$5:$H$2000,7,0))</f>
        <v/>
      </c>
      <c r="G2162" s="63" t="str">
        <f>IF(AND(ISBLANK(A2162)),"",VLOOKUP(A2162,Student_Registration!$B$5:$H$2000,7,0)-SUMIF($A$5:A2162,A2162,$H$5:$H$5))</f>
        <v/>
      </c>
      <c r="H2162" s="60"/>
      <c r="I2162" s="60"/>
      <c r="J2162" s="60"/>
      <c r="K2162" s="60"/>
      <c r="L2162" s="62"/>
    </row>
    <row r="2163" spans="1:12" s="41" customFormat="1">
      <c r="A2163" s="66"/>
      <c r="B2163" s="64" t="str">
        <f>(IF(AND(ISBLANK(A2163)),"",VLOOKUP($A2163,Student_Registration!$B$5:$H$2000,2,0)))</f>
        <v/>
      </c>
      <c r="C2163" s="63" t="str">
        <f>IF(AND(ISBLANK(A2163)),"",VLOOKUP($A2163,Student_Registration!$B$5:$H$2000,3,0))</f>
        <v/>
      </c>
      <c r="D2163" s="65" t="str">
        <f>IF(AND(ISBLANK(A2163)),"",VLOOKUP($A2163,Student_Registration!$B$5:$H$2000,6,0))</f>
        <v/>
      </c>
      <c r="E2163" s="57" t="str">
        <f>IF(AND(ISBLANK(A2163)),"",VLOOKUP($A2163,Student_Registration!$B$5:$H$2000,4,0))</f>
        <v/>
      </c>
      <c r="F2163" s="63" t="str">
        <f>IF(AND(ISBLANK(A2163)),"",VLOOKUP($A2163,Student_Registration!$B$5:$H$2000,7,0))</f>
        <v/>
      </c>
      <c r="G2163" s="63" t="str">
        <f>IF(AND(ISBLANK(A2163)),"",VLOOKUP(A2163,Student_Registration!$B$5:$H$2000,7,0)-SUMIF($A$5:A2163,A2163,$H$5:$H$5))</f>
        <v/>
      </c>
      <c r="H2163" s="60"/>
      <c r="I2163" s="60"/>
      <c r="J2163" s="60"/>
      <c r="K2163" s="60"/>
      <c r="L2163" s="62"/>
    </row>
    <row r="2164" spans="1:12" s="41" customFormat="1">
      <c r="A2164" s="66"/>
      <c r="B2164" s="64" t="str">
        <f>(IF(AND(ISBLANK(A2164)),"",VLOOKUP($A2164,Student_Registration!$B$5:$H$2000,2,0)))</f>
        <v/>
      </c>
      <c r="C2164" s="63" t="str">
        <f>IF(AND(ISBLANK(A2164)),"",VLOOKUP($A2164,Student_Registration!$B$5:$H$2000,3,0))</f>
        <v/>
      </c>
      <c r="D2164" s="65" t="str">
        <f>IF(AND(ISBLANK(A2164)),"",VLOOKUP($A2164,Student_Registration!$B$5:$H$2000,6,0))</f>
        <v/>
      </c>
      <c r="E2164" s="57" t="str">
        <f>IF(AND(ISBLANK(A2164)),"",VLOOKUP($A2164,Student_Registration!$B$5:$H$2000,4,0))</f>
        <v/>
      </c>
      <c r="F2164" s="63" t="str">
        <f>IF(AND(ISBLANK(A2164)),"",VLOOKUP($A2164,Student_Registration!$B$5:$H$2000,7,0))</f>
        <v/>
      </c>
      <c r="G2164" s="63" t="str">
        <f>IF(AND(ISBLANK(A2164)),"",VLOOKUP(A2164,Student_Registration!$B$5:$H$2000,7,0)-SUMIF($A$5:A2164,A2164,$H$5:$H$5))</f>
        <v/>
      </c>
      <c r="H2164" s="60"/>
      <c r="I2164" s="60"/>
      <c r="J2164" s="60"/>
      <c r="K2164" s="60"/>
      <c r="L2164" s="62"/>
    </row>
    <row r="2165" spans="1:12" s="41" customFormat="1">
      <c r="A2165" s="66"/>
      <c r="B2165" s="64" t="str">
        <f>(IF(AND(ISBLANK(A2165)),"",VLOOKUP($A2165,Student_Registration!$B$5:$H$2000,2,0)))</f>
        <v/>
      </c>
      <c r="C2165" s="63" t="str">
        <f>IF(AND(ISBLANK(A2165)),"",VLOOKUP($A2165,Student_Registration!$B$5:$H$2000,3,0))</f>
        <v/>
      </c>
      <c r="D2165" s="65" t="str">
        <f>IF(AND(ISBLANK(A2165)),"",VLOOKUP($A2165,Student_Registration!$B$5:$H$2000,6,0))</f>
        <v/>
      </c>
      <c r="E2165" s="57" t="str">
        <f>IF(AND(ISBLANK(A2165)),"",VLOOKUP($A2165,Student_Registration!$B$5:$H$2000,4,0))</f>
        <v/>
      </c>
      <c r="F2165" s="63" t="str">
        <f>IF(AND(ISBLANK(A2165)),"",VLOOKUP($A2165,Student_Registration!$B$5:$H$2000,7,0))</f>
        <v/>
      </c>
      <c r="G2165" s="63" t="str">
        <f>IF(AND(ISBLANK(A2165)),"",VLOOKUP(A2165,Student_Registration!$B$5:$H$2000,7,0)-SUMIF($A$5:A2165,A2165,$H$5:$H$5))</f>
        <v/>
      </c>
      <c r="H2165" s="60"/>
      <c r="I2165" s="60"/>
      <c r="J2165" s="60"/>
      <c r="K2165" s="60"/>
      <c r="L2165" s="62"/>
    </row>
    <row r="2166" spans="1:12" s="41" customFormat="1">
      <c r="A2166" s="66"/>
      <c r="B2166" s="64" t="str">
        <f>(IF(AND(ISBLANK(A2166)),"",VLOOKUP($A2166,Student_Registration!$B$5:$H$2000,2,0)))</f>
        <v/>
      </c>
      <c r="C2166" s="63" t="str">
        <f>IF(AND(ISBLANK(A2166)),"",VLOOKUP($A2166,Student_Registration!$B$5:$H$2000,3,0))</f>
        <v/>
      </c>
      <c r="D2166" s="65" t="str">
        <f>IF(AND(ISBLANK(A2166)),"",VLOOKUP($A2166,Student_Registration!$B$5:$H$2000,6,0))</f>
        <v/>
      </c>
      <c r="E2166" s="57" t="str">
        <f>IF(AND(ISBLANK(A2166)),"",VLOOKUP($A2166,Student_Registration!$B$5:$H$2000,4,0))</f>
        <v/>
      </c>
      <c r="F2166" s="63" t="str">
        <f>IF(AND(ISBLANK(A2166)),"",VLOOKUP($A2166,Student_Registration!$B$5:$H$2000,7,0))</f>
        <v/>
      </c>
      <c r="G2166" s="63" t="str">
        <f>IF(AND(ISBLANK(A2166)),"",VLOOKUP(A2166,Student_Registration!$B$5:$H$2000,7,0)-SUMIF($A$5:A2166,A2166,$H$5:$H$5))</f>
        <v/>
      </c>
      <c r="H2166" s="60"/>
      <c r="I2166" s="60"/>
      <c r="J2166" s="60"/>
      <c r="K2166" s="60"/>
      <c r="L2166" s="62"/>
    </row>
    <row r="2167" spans="1:12" s="41" customFormat="1">
      <c r="A2167" s="66"/>
      <c r="B2167" s="64" t="str">
        <f>(IF(AND(ISBLANK(A2167)),"",VLOOKUP($A2167,Student_Registration!$B$5:$H$2000,2,0)))</f>
        <v/>
      </c>
      <c r="C2167" s="63" t="str">
        <f>IF(AND(ISBLANK(A2167)),"",VLOOKUP($A2167,Student_Registration!$B$5:$H$2000,3,0))</f>
        <v/>
      </c>
      <c r="D2167" s="65" t="str">
        <f>IF(AND(ISBLANK(A2167)),"",VLOOKUP($A2167,Student_Registration!$B$5:$H$2000,6,0))</f>
        <v/>
      </c>
      <c r="E2167" s="57" t="str">
        <f>IF(AND(ISBLANK(A2167)),"",VLOOKUP($A2167,Student_Registration!$B$5:$H$2000,4,0))</f>
        <v/>
      </c>
      <c r="F2167" s="63" t="str">
        <f>IF(AND(ISBLANK(A2167)),"",VLOOKUP($A2167,Student_Registration!$B$5:$H$2000,7,0))</f>
        <v/>
      </c>
      <c r="G2167" s="63" t="str">
        <f>IF(AND(ISBLANK(A2167)),"",VLOOKUP(A2167,Student_Registration!$B$5:$H$2000,7,0)-SUMIF($A$5:A2167,A2167,$H$5:$H$5))</f>
        <v/>
      </c>
      <c r="H2167" s="60"/>
      <c r="I2167" s="60"/>
      <c r="J2167" s="60"/>
      <c r="K2167" s="60"/>
      <c r="L2167" s="62"/>
    </row>
    <row r="2168" spans="1:12" s="41" customFormat="1">
      <c r="A2168" s="66"/>
      <c r="B2168" s="64" t="str">
        <f>(IF(AND(ISBLANK(A2168)),"",VLOOKUP($A2168,Student_Registration!$B$5:$H$2000,2,0)))</f>
        <v/>
      </c>
      <c r="C2168" s="63" t="str">
        <f>IF(AND(ISBLANK(A2168)),"",VLOOKUP($A2168,Student_Registration!$B$5:$H$2000,3,0))</f>
        <v/>
      </c>
      <c r="D2168" s="65" t="str">
        <f>IF(AND(ISBLANK(A2168)),"",VLOOKUP($A2168,Student_Registration!$B$5:$H$2000,6,0))</f>
        <v/>
      </c>
      <c r="E2168" s="57" t="str">
        <f>IF(AND(ISBLANK(A2168)),"",VLOOKUP($A2168,Student_Registration!$B$5:$H$2000,4,0))</f>
        <v/>
      </c>
      <c r="F2168" s="63" t="str">
        <f>IF(AND(ISBLANK(A2168)),"",VLOOKUP($A2168,Student_Registration!$B$5:$H$2000,7,0))</f>
        <v/>
      </c>
      <c r="G2168" s="63" t="str">
        <f>IF(AND(ISBLANK(A2168)),"",VLOOKUP(A2168,Student_Registration!$B$5:$H$2000,7,0)-SUMIF($A$5:A2168,A2168,$H$5:$H$5))</f>
        <v/>
      </c>
      <c r="H2168" s="60"/>
      <c r="I2168" s="60"/>
      <c r="J2168" s="60"/>
      <c r="K2168" s="60"/>
      <c r="L2168" s="62"/>
    </row>
    <row r="2169" spans="1:12" s="41" customFormat="1">
      <c r="A2169" s="66"/>
      <c r="B2169" s="64" t="str">
        <f>(IF(AND(ISBLANK(A2169)),"",VLOOKUP($A2169,Student_Registration!$B$5:$H$2000,2,0)))</f>
        <v/>
      </c>
      <c r="C2169" s="63" t="str">
        <f>IF(AND(ISBLANK(A2169)),"",VLOOKUP($A2169,Student_Registration!$B$5:$H$2000,3,0))</f>
        <v/>
      </c>
      <c r="D2169" s="65" t="str">
        <f>IF(AND(ISBLANK(A2169)),"",VLOOKUP($A2169,Student_Registration!$B$5:$H$2000,6,0))</f>
        <v/>
      </c>
      <c r="E2169" s="57" t="str">
        <f>IF(AND(ISBLANK(A2169)),"",VLOOKUP($A2169,Student_Registration!$B$5:$H$2000,4,0))</f>
        <v/>
      </c>
      <c r="F2169" s="63" t="str">
        <f>IF(AND(ISBLANK(A2169)),"",VLOOKUP($A2169,Student_Registration!$B$5:$H$2000,7,0))</f>
        <v/>
      </c>
      <c r="G2169" s="63" t="str">
        <f>IF(AND(ISBLANK(A2169)),"",VLOOKUP(A2169,Student_Registration!$B$5:$H$2000,7,0)-SUMIF($A$5:A2169,A2169,$H$5:$H$5))</f>
        <v/>
      </c>
      <c r="H2169" s="60"/>
      <c r="I2169" s="60"/>
      <c r="J2169" s="60"/>
      <c r="K2169" s="60"/>
      <c r="L2169" s="62"/>
    </row>
    <row r="2170" spans="1:12" s="41" customFormat="1">
      <c r="A2170" s="66"/>
      <c r="B2170" s="64" t="str">
        <f>(IF(AND(ISBLANK(A2170)),"",VLOOKUP($A2170,Student_Registration!$B$5:$H$2000,2,0)))</f>
        <v/>
      </c>
      <c r="C2170" s="63" t="str">
        <f>IF(AND(ISBLANK(A2170)),"",VLOOKUP($A2170,Student_Registration!$B$5:$H$2000,3,0))</f>
        <v/>
      </c>
      <c r="D2170" s="65" t="str">
        <f>IF(AND(ISBLANK(A2170)),"",VLOOKUP($A2170,Student_Registration!$B$5:$H$2000,6,0))</f>
        <v/>
      </c>
      <c r="E2170" s="57" t="str">
        <f>IF(AND(ISBLANK(A2170)),"",VLOOKUP($A2170,Student_Registration!$B$5:$H$2000,4,0))</f>
        <v/>
      </c>
      <c r="F2170" s="63" t="str">
        <f>IF(AND(ISBLANK(A2170)),"",VLOOKUP($A2170,Student_Registration!$B$5:$H$2000,7,0))</f>
        <v/>
      </c>
      <c r="G2170" s="63" t="str">
        <f>IF(AND(ISBLANK(A2170)),"",VLOOKUP(A2170,Student_Registration!$B$5:$H$2000,7,0)-SUMIF($A$5:A2170,A2170,$H$5:$H$5))</f>
        <v/>
      </c>
      <c r="H2170" s="60"/>
      <c r="I2170" s="60"/>
      <c r="J2170" s="60"/>
      <c r="K2170" s="60"/>
      <c r="L2170" s="62"/>
    </row>
    <row r="2171" spans="1:12" s="41" customFormat="1">
      <c r="A2171" s="66"/>
      <c r="B2171" s="64" t="str">
        <f>(IF(AND(ISBLANK(A2171)),"",VLOOKUP($A2171,Student_Registration!$B$5:$H$2000,2,0)))</f>
        <v/>
      </c>
      <c r="C2171" s="63" t="str">
        <f>IF(AND(ISBLANK(A2171)),"",VLOOKUP($A2171,Student_Registration!$B$5:$H$2000,3,0))</f>
        <v/>
      </c>
      <c r="D2171" s="65" t="str">
        <f>IF(AND(ISBLANK(A2171)),"",VLOOKUP($A2171,Student_Registration!$B$5:$H$2000,6,0))</f>
        <v/>
      </c>
      <c r="E2171" s="57" t="str">
        <f>IF(AND(ISBLANK(A2171)),"",VLOOKUP($A2171,Student_Registration!$B$5:$H$2000,4,0))</f>
        <v/>
      </c>
      <c r="F2171" s="63" t="str">
        <f>IF(AND(ISBLANK(A2171)),"",VLOOKUP($A2171,Student_Registration!$B$5:$H$2000,7,0))</f>
        <v/>
      </c>
      <c r="G2171" s="63" t="str">
        <f>IF(AND(ISBLANK(A2171)),"",VLOOKUP(A2171,Student_Registration!$B$5:$H$2000,7,0)-SUMIF($A$5:A2171,A2171,$H$5:$H$5))</f>
        <v/>
      </c>
      <c r="H2171" s="60"/>
      <c r="I2171" s="60"/>
      <c r="J2171" s="60"/>
      <c r="K2171" s="60"/>
      <c r="L2171" s="62"/>
    </row>
    <row r="2172" spans="1:12" s="41" customFormat="1">
      <c r="A2172" s="66"/>
      <c r="B2172" s="64" t="str">
        <f>(IF(AND(ISBLANK(A2172)),"",VLOOKUP($A2172,Student_Registration!$B$5:$H$2000,2,0)))</f>
        <v/>
      </c>
      <c r="C2172" s="63" t="str">
        <f>IF(AND(ISBLANK(A2172)),"",VLOOKUP($A2172,Student_Registration!$B$5:$H$2000,3,0))</f>
        <v/>
      </c>
      <c r="D2172" s="65" t="str">
        <f>IF(AND(ISBLANK(A2172)),"",VLOOKUP($A2172,Student_Registration!$B$5:$H$2000,6,0))</f>
        <v/>
      </c>
      <c r="E2172" s="57" t="str">
        <f>IF(AND(ISBLANK(A2172)),"",VLOOKUP($A2172,Student_Registration!$B$5:$H$2000,4,0))</f>
        <v/>
      </c>
      <c r="F2172" s="63" t="str">
        <f>IF(AND(ISBLANK(A2172)),"",VLOOKUP($A2172,Student_Registration!$B$5:$H$2000,7,0))</f>
        <v/>
      </c>
      <c r="G2172" s="63" t="str">
        <f>IF(AND(ISBLANK(A2172)),"",VLOOKUP(A2172,Student_Registration!$B$5:$H$2000,7,0)-SUMIF($A$5:A2172,A2172,$H$5:$H$5))</f>
        <v/>
      </c>
      <c r="H2172" s="60"/>
      <c r="I2172" s="60"/>
      <c r="J2172" s="60"/>
      <c r="K2172" s="60"/>
      <c r="L2172" s="62"/>
    </row>
    <row r="2173" spans="1:12" s="41" customFormat="1">
      <c r="A2173" s="66"/>
      <c r="B2173" s="64" t="str">
        <f>(IF(AND(ISBLANK(A2173)),"",VLOOKUP($A2173,Student_Registration!$B$5:$H$2000,2,0)))</f>
        <v/>
      </c>
      <c r="C2173" s="63" t="str">
        <f>IF(AND(ISBLANK(A2173)),"",VLOOKUP($A2173,Student_Registration!$B$5:$H$2000,3,0))</f>
        <v/>
      </c>
      <c r="D2173" s="65" t="str">
        <f>IF(AND(ISBLANK(A2173)),"",VLOOKUP($A2173,Student_Registration!$B$5:$H$2000,6,0))</f>
        <v/>
      </c>
      <c r="E2173" s="57" t="str">
        <f>IF(AND(ISBLANK(A2173)),"",VLOOKUP($A2173,Student_Registration!$B$5:$H$2000,4,0))</f>
        <v/>
      </c>
      <c r="F2173" s="63" t="str">
        <f>IF(AND(ISBLANK(A2173)),"",VLOOKUP($A2173,Student_Registration!$B$5:$H$2000,7,0))</f>
        <v/>
      </c>
      <c r="G2173" s="63" t="str">
        <f>IF(AND(ISBLANK(A2173)),"",VLOOKUP(A2173,Student_Registration!$B$5:$H$2000,7,0)-SUMIF($A$5:A2173,A2173,$H$5:$H$5))</f>
        <v/>
      </c>
      <c r="H2173" s="60"/>
      <c r="I2173" s="60"/>
      <c r="J2173" s="60"/>
      <c r="K2173" s="60"/>
      <c r="L2173" s="62"/>
    </row>
    <row r="2174" spans="1:12" s="41" customFormat="1">
      <c r="A2174" s="66"/>
      <c r="B2174" s="64" t="str">
        <f>(IF(AND(ISBLANK(A2174)),"",VLOOKUP($A2174,Student_Registration!$B$5:$H$2000,2,0)))</f>
        <v/>
      </c>
      <c r="C2174" s="63" t="str">
        <f>IF(AND(ISBLANK(A2174)),"",VLOOKUP($A2174,Student_Registration!$B$5:$H$2000,3,0))</f>
        <v/>
      </c>
      <c r="D2174" s="65" t="str">
        <f>IF(AND(ISBLANK(A2174)),"",VLOOKUP($A2174,Student_Registration!$B$5:$H$2000,6,0))</f>
        <v/>
      </c>
      <c r="E2174" s="57" t="str">
        <f>IF(AND(ISBLANK(A2174)),"",VLOOKUP($A2174,Student_Registration!$B$5:$H$2000,4,0))</f>
        <v/>
      </c>
      <c r="F2174" s="63" t="str">
        <f>IF(AND(ISBLANK(A2174)),"",VLOOKUP($A2174,Student_Registration!$B$5:$H$2000,7,0))</f>
        <v/>
      </c>
      <c r="G2174" s="63" t="str">
        <f>IF(AND(ISBLANK(A2174)),"",VLOOKUP(A2174,Student_Registration!$B$5:$H$2000,7,0)-SUMIF($A$5:A2174,A2174,$H$5:$H$5))</f>
        <v/>
      </c>
      <c r="H2174" s="60"/>
      <c r="I2174" s="60"/>
      <c r="J2174" s="60"/>
      <c r="K2174" s="60"/>
      <c r="L2174" s="62"/>
    </row>
    <row r="2175" spans="1:12" s="41" customFormat="1">
      <c r="A2175" s="66"/>
      <c r="B2175" s="64" t="str">
        <f>(IF(AND(ISBLANK(A2175)),"",VLOOKUP($A2175,Student_Registration!$B$5:$H$2000,2,0)))</f>
        <v/>
      </c>
      <c r="C2175" s="63" t="str">
        <f>IF(AND(ISBLANK(A2175)),"",VLOOKUP($A2175,Student_Registration!$B$5:$H$2000,3,0))</f>
        <v/>
      </c>
      <c r="D2175" s="65" t="str">
        <f>IF(AND(ISBLANK(A2175)),"",VLOOKUP($A2175,Student_Registration!$B$5:$H$2000,6,0))</f>
        <v/>
      </c>
      <c r="E2175" s="57" t="str">
        <f>IF(AND(ISBLANK(A2175)),"",VLOOKUP($A2175,Student_Registration!$B$5:$H$2000,4,0))</f>
        <v/>
      </c>
      <c r="F2175" s="63" t="str">
        <f>IF(AND(ISBLANK(A2175)),"",VLOOKUP($A2175,Student_Registration!$B$5:$H$2000,7,0))</f>
        <v/>
      </c>
      <c r="G2175" s="63" t="str">
        <f>IF(AND(ISBLANK(A2175)),"",VLOOKUP(A2175,Student_Registration!$B$5:$H$2000,7,0)-SUMIF($A$5:A2175,A2175,$H$5:$H$5))</f>
        <v/>
      </c>
      <c r="H2175" s="60"/>
      <c r="I2175" s="60"/>
      <c r="J2175" s="60"/>
      <c r="K2175" s="60"/>
      <c r="L2175" s="62"/>
    </row>
    <row r="2176" spans="1:12" s="41" customFormat="1">
      <c r="A2176" s="66"/>
      <c r="B2176" s="64" t="str">
        <f>(IF(AND(ISBLANK(A2176)),"",VLOOKUP($A2176,Student_Registration!$B$5:$H$2000,2,0)))</f>
        <v/>
      </c>
      <c r="C2176" s="63" t="str">
        <f>IF(AND(ISBLANK(A2176)),"",VLOOKUP($A2176,Student_Registration!$B$5:$H$2000,3,0))</f>
        <v/>
      </c>
      <c r="D2176" s="65" t="str">
        <f>IF(AND(ISBLANK(A2176)),"",VLOOKUP($A2176,Student_Registration!$B$5:$H$2000,6,0))</f>
        <v/>
      </c>
      <c r="E2176" s="57" t="str">
        <f>IF(AND(ISBLANK(A2176)),"",VLOOKUP($A2176,Student_Registration!$B$5:$H$2000,4,0))</f>
        <v/>
      </c>
      <c r="F2176" s="63" t="str">
        <f>IF(AND(ISBLANK(A2176)),"",VLOOKUP($A2176,Student_Registration!$B$5:$H$2000,7,0))</f>
        <v/>
      </c>
      <c r="G2176" s="63" t="str">
        <f>IF(AND(ISBLANK(A2176)),"",VLOOKUP(A2176,Student_Registration!$B$5:$H$2000,7,0)-SUMIF($A$5:A2176,A2176,$H$5:$H$5))</f>
        <v/>
      </c>
      <c r="H2176" s="60"/>
      <c r="I2176" s="60"/>
      <c r="J2176" s="60"/>
      <c r="K2176" s="60"/>
      <c r="L2176" s="62"/>
    </row>
    <row r="2177" spans="1:12" s="41" customFormat="1">
      <c r="A2177" s="66"/>
      <c r="B2177" s="64" t="str">
        <f>(IF(AND(ISBLANK(A2177)),"",VLOOKUP($A2177,Student_Registration!$B$5:$H$2000,2,0)))</f>
        <v/>
      </c>
      <c r="C2177" s="63" t="str">
        <f>IF(AND(ISBLANK(A2177)),"",VLOOKUP($A2177,Student_Registration!$B$5:$H$2000,3,0))</f>
        <v/>
      </c>
      <c r="D2177" s="65" t="str">
        <f>IF(AND(ISBLANK(A2177)),"",VLOOKUP($A2177,Student_Registration!$B$5:$H$2000,6,0))</f>
        <v/>
      </c>
      <c r="E2177" s="57" t="str">
        <f>IF(AND(ISBLANK(A2177)),"",VLOOKUP($A2177,Student_Registration!$B$5:$H$2000,4,0))</f>
        <v/>
      </c>
      <c r="F2177" s="63" t="str">
        <f>IF(AND(ISBLANK(A2177)),"",VLOOKUP($A2177,Student_Registration!$B$5:$H$2000,7,0))</f>
        <v/>
      </c>
      <c r="G2177" s="63" t="str">
        <f>IF(AND(ISBLANK(A2177)),"",VLOOKUP(A2177,Student_Registration!$B$5:$H$2000,7,0)-SUMIF($A$5:A2177,A2177,$H$5:$H$5))</f>
        <v/>
      </c>
      <c r="H2177" s="60"/>
      <c r="I2177" s="60"/>
      <c r="J2177" s="60"/>
      <c r="K2177" s="60"/>
      <c r="L2177" s="62"/>
    </row>
    <row r="2178" spans="1:12" s="41" customFormat="1">
      <c r="A2178" s="66"/>
      <c r="B2178" s="64" t="str">
        <f>(IF(AND(ISBLANK(A2178)),"",VLOOKUP($A2178,Student_Registration!$B$5:$H$2000,2,0)))</f>
        <v/>
      </c>
      <c r="C2178" s="63" t="str">
        <f>IF(AND(ISBLANK(A2178)),"",VLOOKUP($A2178,Student_Registration!$B$5:$H$2000,3,0))</f>
        <v/>
      </c>
      <c r="D2178" s="65" t="str">
        <f>IF(AND(ISBLANK(A2178)),"",VLOOKUP($A2178,Student_Registration!$B$5:$H$2000,6,0))</f>
        <v/>
      </c>
      <c r="E2178" s="57" t="str">
        <f>IF(AND(ISBLANK(A2178)),"",VLOOKUP($A2178,Student_Registration!$B$5:$H$2000,4,0))</f>
        <v/>
      </c>
      <c r="F2178" s="63" t="str">
        <f>IF(AND(ISBLANK(A2178)),"",VLOOKUP($A2178,Student_Registration!$B$5:$H$2000,7,0))</f>
        <v/>
      </c>
      <c r="G2178" s="63" t="str">
        <f>IF(AND(ISBLANK(A2178)),"",VLOOKUP(A2178,Student_Registration!$B$5:$H$2000,7,0)-SUMIF($A$5:A2178,A2178,$H$5:$H$5))</f>
        <v/>
      </c>
      <c r="H2178" s="60"/>
      <c r="I2178" s="60"/>
      <c r="J2178" s="60"/>
      <c r="K2178" s="60"/>
      <c r="L2178" s="62"/>
    </row>
    <row r="2179" spans="1:12" s="41" customFormat="1">
      <c r="A2179" s="66"/>
      <c r="B2179" s="64" t="str">
        <f>(IF(AND(ISBLANK(A2179)),"",VLOOKUP($A2179,Student_Registration!$B$5:$H$2000,2,0)))</f>
        <v/>
      </c>
      <c r="C2179" s="63" t="str">
        <f>IF(AND(ISBLANK(A2179)),"",VLOOKUP($A2179,Student_Registration!$B$5:$H$2000,3,0))</f>
        <v/>
      </c>
      <c r="D2179" s="65" t="str">
        <f>IF(AND(ISBLANK(A2179)),"",VLOOKUP($A2179,Student_Registration!$B$5:$H$2000,6,0))</f>
        <v/>
      </c>
      <c r="E2179" s="57" t="str">
        <f>IF(AND(ISBLANK(A2179)),"",VLOOKUP($A2179,Student_Registration!$B$5:$H$2000,4,0))</f>
        <v/>
      </c>
      <c r="F2179" s="63" t="str">
        <f>IF(AND(ISBLANK(A2179)),"",VLOOKUP($A2179,Student_Registration!$B$5:$H$2000,7,0))</f>
        <v/>
      </c>
      <c r="G2179" s="63" t="str">
        <f>IF(AND(ISBLANK(A2179)),"",VLOOKUP(A2179,Student_Registration!$B$5:$H$2000,7,0)-SUMIF($A$5:A2179,A2179,$H$5:$H$5))</f>
        <v/>
      </c>
      <c r="H2179" s="60"/>
      <c r="I2179" s="60"/>
      <c r="J2179" s="60"/>
      <c r="K2179" s="60"/>
      <c r="L2179" s="62"/>
    </row>
    <row r="2180" spans="1:12" s="41" customFormat="1">
      <c r="A2180" s="66"/>
      <c r="B2180" s="64" t="str">
        <f>(IF(AND(ISBLANK(A2180)),"",VLOOKUP($A2180,Student_Registration!$B$5:$H$2000,2,0)))</f>
        <v/>
      </c>
      <c r="C2180" s="63" t="str">
        <f>IF(AND(ISBLANK(A2180)),"",VLOOKUP($A2180,Student_Registration!$B$5:$H$2000,3,0))</f>
        <v/>
      </c>
      <c r="D2180" s="65" t="str">
        <f>IF(AND(ISBLANK(A2180)),"",VLOOKUP($A2180,Student_Registration!$B$5:$H$2000,6,0))</f>
        <v/>
      </c>
      <c r="E2180" s="57" t="str">
        <f>IF(AND(ISBLANK(A2180)),"",VLOOKUP($A2180,Student_Registration!$B$5:$H$2000,4,0))</f>
        <v/>
      </c>
      <c r="F2180" s="63" t="str">
        <f>IF(AND(ISBLANK(A2180)),"",VLOOKUP($A2180,Student_Registration!$B$5:$H$2000,7,0))</f>
        <v/>
      </c>
      <c r="G2180" s="63" t="str">
        <f>IF(AND(ISBLANK(A2180)),"",VLOOKUP(A2180,Student_Registration!$B$5:$H$2000,7,0)-SUMIF($A$5:A2180,A2180,$H$5:$H$5))</f>
        <v/>
      </c>
      <c r="H2180" s="60"/>
      <c r="I2180" s="60"/>
      <c r="J2180" s="60"/>
      <c r="K2180" s="60"/>
      <c r="L2180" s="62"/>
    </row>
    <row r="2181" spans="1:12" s="41" customFormat="1">
      <c r="A2181" s="66"/>
      <c r="B2181" s="64" t="str">
        <f>(IF(AND(ISBLANK(A2181)),"",VLOOKUP($A2181,Student_Registration!$B$5:$H$2000,2,0)))</f>
        <v/>
      </c>
      <c r="C2181" s="63" t="str">
        <f>IF(AND(ISBLANK(A2181)),"",VLOOKUP($A2181,Student_Registration!$B$5:$H$2000,3,0))</f>
        <v/>
      </c>
      <c r="D2181" s="65" t="str">
        <f>IF(AND(ISBLANK(A2181)),"",VLOOKUP($A2181,Student_Registration!$B$5:$H$2000,6,0))</f>
        <v/>
      </c>
      <c r="E2181" s="57" t="str">
        <f>IF(AND(ISBLANK(A2181)),"",VLOOKUP($A2181,Student_Registration!$B$5:$H$2000,4,0))</f>
        <v/>
      </c>
      <c r="F2181" s="63" t="str">
        <f>IF(AND(ISBLANK(A2181)),"",VLOOKUP($A2181,Student_Registration!$B$5:$H$2000,7,0))</f>
        <v/>
      </c>
      <c r="G2181" s="63" t="str">
        <f>IF(AND(ISBLANK(A2181)),"",VLOOKUP(A2181,Student_Registration!$B$5:$H$2000,7,0)-SUMIF($A$5:A2181,A2181,$H$5:$H$5))</f>
        <v/>
      </c>
      <c r="H2181" s="60"/>
      <c r="I2181" s="60"/>
      <c r="J2181" s="60"/>
      <c r="K2181" s="60"/>
      <c r="L2181" s="62"/>
    </row>
    <row r="2182" spans="1:12" s="41" customFormat="1">
      <c r="A2182" s="66"/>
      <c r="B2182" s="64" t="str">
        <f>(IF(AND(ISBLANK(A2182)),"",VLOOKUP($A2182,Student_Registration!$B$5:$H$2000,2,0)))</f>
        <v/>
      </c>
      <c r="C2182" s="63" t="str">
        <f>IF(AND(ISBLANK(A2182)),"",VLOOKUP($A2182,Student_Registration!$B$5:$H$2000,3,0))</f>
        <v/>
      </c>
      <c r="D2182" s="65" t="str">
        <f>IF(AND(ISBLANK(A2182)),"",VLOOKUP($A2182,Student_Registration!$B$5:$H$2000,6,0))</f>
        <v/>
      </c>
      <c r="E2182" s="57" t="str">
        <f>IF(AND(ISBLANK(A2182)),"",VLOOKUP($A2182,Student_Registration!$B$5:$H$2000,4,0))</f>
        <v/>
      </c>
      <c r="F2182" s="63" t="str">
        <f>IF(AND(ISBLANK(A2182)),"",VLOOKUP($A2182,Student_Registration!$B$5:$H$2000,7,0))</f>
        <v/>
      </c>
      <c r="G2182" s="63" t="str">
        <f>IF(AND(ISBLANK(A2182)),"",VLOOKUP(A2182,Student_Registration!$B$5:$H$2000,7,0)-SUMIF($A$5:A2182,A2182,$H$5:$H$5))</f>
        <v/>
      </c>
      <c r="H2182" s="60"/>
      <c r="I2182" s="60"/>
      <c r="J2182" s="60"/>
      <c r="K2182" s="60"/>
      <c r="L2182" s="62"/>
    </row>
    <row r="2183" spans="1:12" s="41" customFormat="1">
      <c r="A2183" s="66"/>
      <c r="B2183" s="64" t="str">
        <f>(IF(AND(ISBLANK(A2183)),"",VLOOKUP($A2183,Student_Registration!$B$5:$H$2000,2,0)))</f>
        <v/>
      </c>
      <c r="C2183" s="63" t="str">
        <f>IF(AND(ISBLANK(A2183)),"",VLOOKUP($A2183,Student_Registration!$B$5:$H$2000,3,0))</f>
        <v/>
      </c>
      <c r="D2183" s="65" t="str">
        <f>IF(AND(ISBLANK(A2183)),"",VLOOKUP($A2183,Student_Registration!$B$5:$H$2000,6,0))</f>
        <v/>
      </c>
      <c r="E2183" s="57" t="str">
        <f>IF(AND(ISBLANK(A2183)),"",VLOOKUP($A2183,Student_Registration!$B$5:$H$2000,4,0))</f>
        <v/>
      </c>
      <c r="F2183" s="63" t="str">
        <f>IF(AND(ISBLANK(A2183)),"",VLOOKUP($A2183,Student_Registration!$B$5:$H$2000,7,0))</f>
        <v/>
      </c>
      <c r="G2183" s="63" t="str">
        <f>IF(AND(ISBLANK(A2183)),"",VLOOKUP(A2183,Student_Registration!$B$5:$H$2000,7,0)-SUMIF($A$5:A2183,A2183,$H$5:$H$5))</f>
        <v/>
      </c>
      <c r="H2183" s="60"/>
      <c r="I2183" s="60"/>
      <c r="J2183" s="60"/>
      <c r="K2183" s="60"/>
      <c r="L2183" s="62"/>
    </row>
    <row r="2184" spans="1:12" s="41" customFormat="1">
      <c r="A2184" s="66"/>
      <c r="B2184" s="64" t="str">
        <f>(IF(AND(ISBLANK(A2184)),"",VLOOKUP($A2184,Student_Registration!$B$5:$H$2000,2,0)))</f>
        <v/>
      </c>
      <c r="C2184" s="63" t="str">
        <f>IF(AND(ISBLANK(A2184)),"",VLOOKUP($A2184,Student_Registration!$B$5:$H$2000,3,0))</f>
        <v/>
      </c>
      <c r="D2184" s="65" t="str">
        <f>IF(AND(ISBLANK(A2184)),"",VLOOKUP($A2184,Student_Registration!$B$5:$H$2000,6,0))</f>
        <v/>
      </c>
      <c r="E2184" s="57" t="str">
        <f>IF(AND(ISBLANK(A2184)),"",VLOOKUP($A2184,Student_Registration!$B$5:$H$2000,4,0))</f>
        <v/>
      </c>
      <c r="F2184" s="63" t="str">
        <f>IF(AND(ISBLANK(A2184)),"",VLOOKUP($A2184,Student_Registration!$B$5:$H$2000,7,0))</f>
        <v/>
      </c>
      <c r="G2184" s="63" t="str">
        <f>IF(AND(ISBLANK(A2184)),"",VLOOKUP(A2184,Student_Registration!$B$5:$H$2000,7,0)-SUMIF($A$5:A2184,A2184,$H$5:$H$5))</f>
        <v/>
      </c>
      <c r="H2184" s="60"/>
      <c r="I2184" s="60"/>
      <c r="J2184" s="60"/>
      <c r="K2184" s="60"/>
      <c r="L2184" s="62"/>
    </row>
    <row r="2185" spans="1:12" s="41" customFormat="1">
      <c r="A2185" s="66"/>
      <c r="B2185" s="64" t="str">
        <f>(IF(AND(ISBLANK(A2185)),"",VLOOKUP($A2185,Student_Registration!$B$5:$H$2000,2,0)))</f>
        <v/>
      </c>
      <c r="C2185" s="63" t="str">
        <f>IF(AND(ISBLANK(A2185)),"",VLOOKUP($A2185,Student_Registration!$B$5:$H$2000,3,0))</f>
        <v/>
      </c>
      <c r="D2185" s="65" t="str">
        <f>IF(AND(ISBLANK(A2185)),"",VLOOKUP($A2185,Student_Registration!$B$5:$H$2000,6,0))</f>
        <v/>
      </c>
      <c r="E2185" s="57" t="str">
        <f>IF(AND(ISBLANK(A2185)),"",VLOOKUP($A2185,Student_Registration!$B$5:$H$2000,4,0))</f>
        <v/>
      </c>
      <c r="F2185" s="63" t="str">
        <f>IF(AND(ISBLANK(A2185)),"",VLOOKUP($A2185,Student_Registration!$B$5:$H$2000,7,0))</f>
        <v/>
      </c>
      <c r="G2185" s="63" t="str">
        <f>IF(AND(ISBLANK(A2185)),"",VLOOKUP(A2185,Student_Registration!$B$5:$H$2000,7,0)-SUMIF($A$5:A2185,A2185,$H$5:$H$5))</f>
        <v/>
      </c>
      <c r="H2185" s="60"/>
      <c r="I2185" s="60"/>
      <c r="J2185" s="60"/>
      <c r="K2185" s="60"/>
      <c r="L2185" s="62"/>
    </row>
    <row r="2186" spans="1:12" s="41" customFormat="1">
      <c r="A2186" s="66"/>
      <c r="B2186" s="64" t="str">
        <f>(IF(AND(ISBLANK(A2186)),"",VLOOKUP($A2186,Student_Registration!$B$5:$H$2000,2,0)))</f>
        <v/>
      </c>
      <c r="C2186" s="63" t="str">
        <f>IF(AND(ISBLANK(A2186)),"",VLOOKUP($A2186,Student_Registration!$B$5:$H$2000,3,0))</f>
        <v/>
      </c>
      <c r="D2186" s="65" t="str">
        <f>IF(AND(ISBLANK(A2186)),"",VLOOKUP($A2186,Student_Registration!$B$5:$H$2000,6,0))</f>
        <v/>
      </c>
      <c r="E2186" s="57" t="str">
        <f>IF(AND(ISBLANK(A2186)),"",VLOOKUP($A2186,Student_Registration!$B$5:$H$2000,4,0))</f>
        <v/>
      </c>
      <c r="F2186" s="63" t="str">
        <f>IF(AND(ISBLANK(A2186)),"",VLOOKUP($A2186,Student_Registration!$B$5:$H$2000,7,0))</f>
        <v/>
      </c>
      <c r="G2186" s="63" t="str">
        <f>IF(AND(ISBLANK(A2186)),"",VLOOKUP(A2186,Student_Registration!$B$5:$H$2000,7,0)-SUMIF($A$5:A2186,A2186,$H$5:$H$5))</f>
        <v/>
      </c>
      <c r="H2186" s="60"/>
      <c r="I2186" s="60"/>
      <c r="J2186" s="60"/>
      <c r="K2186" s="60"/>
      <c r="L2186" s="62"/>
    </row>
    <row r="2187" spans="1:12" s="41" customFormat="1">
      <c r="A2187" s="66"/>
      <c r="B2187" s="64" t="str">
        <f>(IF(AND(ISBLANK(A2187)),"",VLOOKUP($A2187,Student_Registration!$B$5:$H$2000,2,0)))</f>
        <v/>
      </c>
      <c r="C2187" s="63" t="str">
        <f>IF(AND(ISBLANK(A2187)),"",VLOOKUP($A2187,Student_Registration!$B$5:$H$2000,3,0))</f>
        <v/>
      </c>
      <c r="D2187" s="65" t="str">
        <f>IF(AND(ISBLANK(A2187)),"",VLOOKUP($A2187,Student_Registration!$B$5:$H$2000,6,0))</f>
        <v/>
      </c>
      <c r="E2187" s="57" t="str">
        <f>IF(AND(ISBLANK(A2187)),"",VLOOKUP($A2187,Student_Registration!$B$5:$H$2000,4,0))</f>
        <v/>
      </c>
      <c r="F2187" s="63" t="str">
        <f>IF(AND(ISBLANK(A2187)),"",VLOOKUP($A2187,Student_Registration!$B$5:$H$2000,7,0))</f>
        <v/>
      </c>
      <c r="G2187" s="63" t="str">
        <f>IF(AND(ISBLANK(A2187)),"",VLOOKUP(A2187,Student_Registration!$B$5:$H$2000,7,0)-SUMIF($A$5:A2187,A2187,$H$5:$H$5))</f>
        <v/>
      </c>
      <c r="H2187" s="60"/>
      <c r="I2187" s="60"/>
      <c r="J2187" s="60"/>
      <c r="K2187" s="60"/>
      <c r="L2187" s="62"/>
    </row>
    <row r="2188" spans="1:12" s="41" customFormat="1">
      <c r="A2188" s="66"/>
      <c r="B2188" s="64" t="str">
        <f>(IF(AND(ISBLANK(A2188)),"",VLOOKUP($A2188,Student_Registration!$B$5:$H$2000,2,0)))</f>
        <v/>
      </c>
      <c r="C2188" s="63" t="str">
        <f>IF(AND(ISBLANK(A2188)),"",VLOOKUP($A2188,Student_Registration!$B$5:$H$2000,3,0))</f>
        <v/>
      </c>
      <c r="D2188" s="65" t="str">
        <f>IF(AND(ISBLANK(A2188)),"",VLOOKUP($A2188,Student_Registration!$B$5:$H$2000,6,0))</f>
        <v/>
      </c>
      <c r="E2188" s="57" t="str">
        <f>IF(AND(ISBLANK(A2188)),"",VLOOKUP($A2188,Student_Registration!$B$5:$H$2000,4,0))</f>
        <v/>
      </c>
      <c r="F2188" s="63" t="str">
        <f>IF(AND(ISBLANK(A2188)),"",VLOOKUP($A2188,Student_Registration!$B$5:$H$2000,7,0))</f>
        <v/>
      </c>
      <c r="G2188" s="63" t="str">
        <f>IF(AND(ISBLANK(A2188)),"",VLOOKUP(A2188,Student_Registration!$B$5:$H$2000,7,0)-SUMIF($A$5:A2188,A2188,$H$5:$H$5))</f>
        <v/>
      </c>
      <c r="H2188" s="60"/>
      <c r="I2188" s="60"/>
      <c r="J2188" s="60"/>
      <c r="K2188" s="60"/>
      <c r="L2188" s="62"/>
    </row>
    <row r="2189" spans="1:12" s="41" customFormat="1">
      <c r="A2189" s="66"/>
      <c r="B2189" s="64" t="str">
        <f>(IF(AND(ISBLANK(A2189)),"",VLOOKUP($A2189,Student_Registration!$B$5:$H$2000,2,0)))</f>
        <v/>
      </c>
      <c r="C2189" s="63" t="str">
        <f>IF(AND(ISBLANK(A2189)),"",VLOOKUP($A2189,Student_Registration!$B$5:$H$2000,3,0))</f>
        <v/>
      </c>
      <c r="D2189" s="65" t="str">
        <f>IF(AND(ISBLANK(A2189)),"",VLOOKUP($A2189,Student_Registration!$B$5:$H$2000,6,0))</f>
        <v/>
      </c>
      <c r="E2189" s="57" t="str">
        <f>IF(AND(ISBLANK(A2189)),"",VLOOKUP($A2189,Student_Registration!$B$5:$H$2000,4,0))</f>
        <v/>
      </c>
      <c r="F2189" s="63" t="str">
        <f>IF(AND(ISBLANK(A2189)),"",VLOOKUP($A2189,Student_Registration!$B$5:$H$2000,7,0))</f>
        <v/>
      </c>
      <c r="G2189" s="63" t="str">
        <f>IF(AND(ISBLANK(A2189)),"",VLOOKUP(A2189,Student_Registration!$B$5:$H$2000,7,0)-SUMIF($A$5:A2189,A2189,$H$5:$H$5))</f>
        <v/>
      </c>
      <c r="H2189" s="60"/>
      <c r="I2189" s="60"/>
      <c r="J2189" s="60"/>
      <c r="K2189" s="60"/>
      <c r="L2189" s="62"/>
    </row>
    <row r="2190" spans="1:12" s="41" customFormat="1">
      <c r="A2190" s="66"/>
      <c r="B2190" s="64" t="str">
        <f>(IF(AND(ISBLANK(A2190)),"",VLOOKUP($A2190,Student_Registration!$B$5:$H$2000,2,0)))</f>
        <v/>
      </c>
      <c r="C2190" s="63" t="str">
        <f>IF(AND(ISBLANK(A2190)),"",VLOOKUP($A2190,Student_Registration!$B$5:$H$2000,3,0))</f>
        <v/>
      </c>
      <c r="D2190" s="65" t="str">
        <f>IF(AND(ISBLANK(A2190)),"",VLOOKUP($A2190,Student_Registration!$B$5:$H$2000,6,0))</f>
        <v/>
      </c>
      <c r="E2190" s="57" t="str">
        <f>IF(AND(ISBLANK(A2190)),"",VLOOKUP($A2190,Student_Registration!$B$5:$H$2000,4,0))</f>
        <v/>
      </c>
      <c r="F2190" s="63" t="str">
        <f>IF(AND(ISBLANK(A2190)),"",VLOOKUP($A2190,Student_Registration!$B$5:$H$2000,7,0))</f>
        <v/>
      </c>
      <c r="G2190" s="63" t="str">
        <f>IF(AND(ISBLANK(A2190)),"",VLOOKUP(A2190,Student_Registration!$B$5:$H$2000,7,0)-SUMIF($A$5:A2190,A2190,$H$5:$H$5))</f>
        <v/>
      </c>
      <c r="H2190" s="60"/>
      <c r="I2190" s="60"/>
      <c r="J2190" s="60"/>
      <c r="K2190" s="60"/>
      <c r="L2190" s="62"/>
    </row>
    <row r="2191" spans="1:12" s="41" customFormat="1">
      <c r="A2191" s="66"/>
      <c r="B2191" s="64" t="str">
        <f>(IF(AND(ISBLANK(A2191)),"",VLOOKUP($A2191,Student_Registration!$B$5:$H$2000,2,0)))</f>
        <v/>
      </c>
      <c r="C2191" s="63" t="str">
        <f>IF(AND(ISBLANK(A2191)),"",VLOOKUP($A2191,Student_Registration!$B$5:$H$2000,3,0))</f>
        <v/>
      </c>
      <c r="D2191" s="65" t="str">
        <f>IF(AND(ISBLANK(A2191)),"",VLOOKUP($A2191,Student_Registration!$B$5:$H$2000,6,0))</f>
        <v/>
      </c>
      <c r="E2191" s="57" t="str">
        <f>IF(AND(ISBLANK(A2191)),"",VLOOKUP($A2191,Student_Registration!$B$5:$H$2000,4,0))</f>
        <v/>
      </c>
      <c r="F2191" s="63" t="str">
        <f>IF(AND(ISBLANK(A2191)),"",VLOOKUP($A2191,Student_Registration!$B$5:$H$2000,7,0))</f>
        <v/>
      </c>
      <c r="G2191" s="63" t="str">
        <f>IF(AND(ISBLANK(A2191)),"",VLOOKUP(A2191,Student_Registration!$B$5:$H$2000,7,0)-SUMIF($A$5:A2191,A2191,$H$5:$H$5))</f>
        <v/>
      </c>
      <c r="H2191" s="60"/>
      <c r="I2191" s="60"/>
      <c r="J2191" s="60"/>
      <c r="K2191" s="60"/>
      <c r="L2191" s="62"/>
    </row>
    <row r="2192" spans="1:12" s="41" customFormat="1">
      <c r="A2192" s="66"/>
      <c r="B2192" s="64" t="str">
        <f>(IF(AND(ISBLANK(A2192)),"",VLOOKUP($A2192,Student_Registration!$B$5:$H$2000,2,0)))</f>
        <v/>
      </c>
      <c r="C2192" s="63" t="str">
        <f>IF(AND(ISBLANK(A2192)),"",VLOOKUP($A2192,Student_Registration!$B$5:$H$2000,3,0))</f>
        <v/>
      </c>
      <c r="D2192" s="65" t="str">
        <f>IF(AND(ISBLANK(A2192)),"",VLOOKUP($A2192,Student_Registration!$B$5:$H$2000,6,0))</f>
        <v/>
      </c>
      <c r="E2192" s="57" t="str">
        <f>IF(AND(ISBLANK(A2192)),"",VLOOKUP($A2192,Student_Registration!$B$5:$H$2000,4,0))</f>
        <v/>
      </c>
      <c r="F2192" s="63" t="str">
        <f>IF(AND(ISBLANK(A2192)),"",VLOOKUP($A2192,Student_Registration!$B$5:$H$2000,7,0))</f>
        <v/>
      </c>
      <c r="G2192" s="63" t="str">
        <f>IF(AND(ISBLANK(A2192)),"",VLOOKUP(A2192,Student_Registration!$B$5:$H$2000,7,0)-SUMIF($A$5:A2192,A2192,$H$5:$H$5))</f>
        <v/>
      </c>
      <c r="H2192" s="60"/>
      <c r="I2192" s="60"/>
      <c r="J2192" s="60"/>
      <c r="K2192" s="60"/>
      <c r="L2192" s="62"/>
    </row>
    <row r="2193" spans="1:12" s="41" customFormat="1">
      <c r="A2193" s="66"/>
      <c r="B2193" s="64" t="str">
        <f>(IF(AND(ISBLANK(A2193)),"",VLOOKUP($A2193,Student_Registration!$B$5:$H$2000,2,0)))</f>
        <v/>
      </c>
      <c r="C2193" s="63" t="str">
        <f>IF(AND(ISBLANK(A2193)),"",VLOOKUP($A2193,Student_Registration!$B$5:$H$2000,3,0))</f>
        <v/>
      </c>
      <c r="D2193" s="65" t="str">
        <f>IF(AND(ISBLANK(A2193)),"",VLOOKUP($A2193,Student_Registration!$B$5:$H$2000,6,0))</f>
        <v/>
      </c>
      <c r="E2193" s="57" t="str">
        <f>IF(AND(ISBLANK(A2193)),"",VLOOKUP($A2193,Student_Registration!$B$5:$H$2000,4,0))</f>
        <v/>
      </c>
      <c r="F2193" s="63" t="str">
        <f>IF(AND(ISBLANK(A2193)),"",VLOOKUP($A2193,Student_Registration!$B$5:$H$2000,7,0))</f>
        <v/>
      </c>
      <c r="G2193" s="63" t="str">
        <f>IF(AND(ISBLANK(A2193)),"",VLOOKUP(A2193,Student_Registration!$B$5:$H$2000,7,0)-SUMIF($A$5:A2193,A2193,$H$5:$H$5))</f>
        <v/>
      </c>
      <c r="H2193" s="60"/>
      <c r="I2193" s="60"/>
      <c r="J2193" s="60"/>
      <c r="K2193" s="60"/>
      <c r="L2193" s="62"/>
    </row>
    <row r="2194" spans="1:12" s="41" customFormat="1">
      <c r="A2194" s="66"/>
      <c r="B2194" s="64" t="str">
        <f>(IF(AND(ISBLANK(A2194)),"",VLOOKUP($A2194,Student_Registration!$B$5:$H$2000,2,0)))</f>
        <v/>
      </c>
      <c r="C2194" s="63" t="str">
        <f>IF(AND(ISBLANK(A2194)),"",VLOOKUP($A2194,Student_Registration!$B$5:$H$2000,3,0))</f>
        <v/>
      </c>
      <c r="D2194" s="65" t="str">
        <f>IF(AND(ISBLANK(A2194)),"",VLOOKUP($A2194,Student_Registration!$B$5:$H$2000,6,0))</f>
        <v/>
      </c>
      <c r="E2194" s="57" t="str">
        <f>IF(AND(ISBLANK(A2194)),"",VLOOKUP($A2194,Student_Registration!$B$5:$H$2000,4,0))</f>
        <v/>
      </c>
      <c r="F2194" s="63" t="str">
        <f>IF(AND(ISBLANK(A2194)),"",VLOOKUP($A2194,Student_Registration!$B$5:$H$2000,7,0))</f>
        <v/>
      </c>
      <c r="G2194" s="63" t="str">
        <f>IF(AND(ISBLANK(A2194)),"",VLOOKUP(A2194,Student_Registration!$B$5:$H$2000,7,0)-SUMIF($A$5:A2194,A2194,$H$5:$H$5))</f>
        <v/>
      </c>
      <c r="H2194" s="60"/>
      <c r="I2194" s="60"/>
      <c r="J2194" s="60"/>
      <c r="K2194" s="60"/>
      <c r="L2194" s="62"/>
    </row>
    <row r="2195" spans="1:12" s="41" customFormat="1">
      <c r="A2195" s="66"/>
      <c r="B2195" s="64" t="str">
        <f>(IF(AND(ISBLANK(A2195)),"",VLOOKUP($A2195,Student_Registration!$B$5:$H$2000,2,0)))</f>
        <v/>
      </c>
      <c r="C2195" s="63" t="str">
        <f>IF(AND(ISBLANK(A2195)),"",VLOOKUP($A2195,Student_Registration!$B$5:$H$2000,3,0))</f>
        <v/>
      </c>
      <c r="D2195" s="65" t="str">
        <f>IF(AND(ISBLANK(A2195)),"",VLOOKUP($A2195,Student_Registration!$B$5:$H$2000,6,0))</f>
        <v/>
      </c>
      <c r="E2195" s="57" t="str">
        <f>IF(AND(ISBLANK(A2195)),"",VLOOKUP($A2195,Student_Registration!$B$5:$H$2000,4,0))</f>
        <v/>
      </c>
      <c r="F2195" s="63" t="str">
        <f>IF(AND(ISBLANK(A2195)),"",VLOOKUP($A2195,Student_Registration!$B$5:$H$2000,7,0))</f>
        <v/>
      </c>
      <c r="G2195" s="63" t="str">
        <f>IF(AND(ISBLANK(A2195)),"",VLOOKUP(A2195,Student_Registration!$B$5:$H$2000,7,0)-SUMIF($A$5:A2195,A2195,$H$5:$H$5))</f>
        <v/>
      </c>
      <c r="H2195" s="60"/>
      <c r="I2195" s="60"/>
      <c r="J2195" s="60"/>
      <c r="K2195" s="60"/>
      <c r="L2195" s="62"/>
    </row>
    <row r="2196" spans="1:12" s="41" customFormat="1">
      <c r="A2196" s="66"/>
      <c r="B2196" s="64" t="str">
        <f>(IF(AND(ISBLANK(A2196)),"",VLOOKUP($A2196,Student_Registration!$B$5:$H$2000,2,0)))</f>
        <v/>
      </c>
      <c r="C2196" s="63" t="str">
        <f>IF(AND(ISBLANK(A2196)),"",VLOOKUP($A2196,Student_Registration!$B$5:$H$2000,3,0))</f>
        <v/>
      </c>
      <c r="D2196" s="65" t="str">
        <f>IF(AND(ISBLANK(A2196)),"",VLOOKUP($A2196,Student_Registration!$B$5:$H$2000,6,0))</f>
        <v/>
      </c>
      <c r="E2196" s="57" t="str">
        <f>IF(AND(ISBLANK(A2196)),"",VLOOKUP($A2196,Student_Registration!$B$5:$H$2000,4,0))</f>
        <v/>
      </c>
      <c r="F2196" s="63" t="str">
        <f>IF(AND(ISBLANK(A2196)),"",VLOOKUP($A2196,Student_Registration!$B$5:$H$2000,7,0))</f>
        <v/>
      </c>
      <c r="G2196" s="63" t="str">
        <f>IF(AND(ISBLANK(A2196)),"",VLOOKUP(A2196,Student_Registration!$B$5:$H$2000,7,0)-SUMIF($A$5:A2196,A2196,$H$5:$H$5))</f>
        <v/>
      </c>
      <c r="H2196" s="60"/>
      <c r="I2196" s="60"/>
      <c r="J2196" s="60"/>
      <c r="K2196" s="60"/>
      <c r="L2196" s="62"/>
    </row>
    <row r="2197" spans="1:12" s="41" customFormat="1">
      <c r="A2197" s="66"/>
      <c r="B2197" s="64" t="str">
        <f>(IF(AND(ISBLANK(A2197)),"",VLOOKUP($A2197,Student_Registration!$B$5:$H$2000,2,0)))</f>
        <v/>
      </c>
      <c r="C2197" s="63" t="str">
        <f>IF(AND(ISBLANK(A2197)),"",VLOOKUP($A2197,Student_Registration!$B$5:$H$2000,3,0))</f>
        <v/>
      </c>
      <c r="D2197" s="65" t="str">
        <f>IF(AND(ISBLANK(A2197)),"",VLOOKUP($A2197,Student_Registration!$B$5:$H$2000,6,0))</f>
        <v/>
      </c>
      <c r="E2197" s="57" t="str">
        <f>IF(AND(ISBLANK(A2197)),"",VLOOKUP($A2197,Student_Registration!$B$5:$H$2000,4,0))</f>
        <v/>
      </c>
      <c r="F2197" s="63" t="str">
        <f>IF(AND(ISBLANK(A2197)),"",VLOOKUP($A2197,Student_Registration!$B$5:$H$2000,7,0))</f>
        <v/>
      </c>
      <c r="G2197" s="63" t="str">
        <f>IF(AND(ISBLANK(A2197)),"",VLOOKUP(A2197,Student_Registration!$B$5:$H$2000,7,0)-SUMIF($A$5:A2197,A2197,$H$5:$H$5))</f>
        <v/>
      </c>
      <c r="H2197" s="60"/>
      <c r="I2197" s="60"/>
      <c r="J2197" s="60"/>
      <c r="K2197" s="60"/>
      <c r="L2197" s="62"/>
    </row>
    <row r="2198" spans="1:12" s="41" customFormat="1">
      <c r="A2198" s="66"/>
      <c r="B2198" s="64" t="str">
        <f>(IF(AND(ISBLANK(A2198)),"",VLOOKUP($A2198,Student_Registration!$B$5:$H$2000,2,0)))</f>
        <v/>
      </c>
      <c r="C2198" s="63" t="str">
        <f>IF(AND(ISBLANK(A2198)),"",VLOOKUP($A2198,Student_Registration!$B$5:$H$2000,3,0))</f>
        <v/>
      </c>
      <c r="D2198" s="65" t="str">
        <f>IF(AND(ISBLANK(A2198)),"",VLOOKUP($A2198,Student_Registration!$B$5:$H$2000,6,0))</f>
        <v/>
      </c>
      <c r="E2198" s="57" t="str">
        <f>IF(AND(ISBLANK(A2198)),"",VLOOKUP($A2198,Student_Registration!$B$5:$H$2000,4,0))</f>
        <v/>
      </c>
      <c r="F2198" s="63" t="str">
        <f>IF(AND(ISBLANK(A2198)),"",VLOOKUP($A2198,Student_Registration!$B$5:$H$2000,7,0))</f>
        <v/>
      </c>
      <c r="G2198" s="63" t="str">
        <f>IF(AND(ISBLANK(A2198)),"",VLOOKUP(A2198,Student_Registration!$B$5:$H$2000,7,0)-SUMIF($A$5:A2198,A2198,$H$5:$H$5))</f>
        <v/>
      </c>
      <c r="H2198" s="60"/>
      <c r="I2198" s="60"/>
      <c r="J2198" s="60"/>
      <c r="K2198" s="60"/>
      <c r="L2198" s="62"/>
    </row>
    <row r="2199" spans="1:12" s="41" customFormat="1">
      <c r="A2199" s="66"/>
      <c r="B2199" s="64" t="str">
        <f>(IF(AND(ISBLANK(A2199)),"",VLOOKUP($A2199,Student_Registration!$B$5:$H$2000,2,0)))</f>
        <v/>
      </c>
      <c r="C2199" s="63" t="str">
        <f>IF(AND(ISBLANK(A2199)),"",VLOOKUP($A2199,Student_Registration!$B$5:$H$2000,3,0))</f>
        <v/>
      </c>
      <c r="D2199" s="65" t="str">
        <f>IF(AND(ISBLANK(A2199)),"",VLOOKUP($A2199,Student_Registration!$B$5:$H$2000,6,0))</f>
        <v/>
      </c>
      <c r="E2199" s="57" t="str">
        <f>IF(AND(ISBLANK(A2199)),"",VLOOKUP($A2199,Student_Registration!$B$5:$H$2000,4,0))</f>
        <v/>
      </c>
      <c r="F2199" s="63" t="str">
        <f>IF(AND(ISBLANK(A2199)),"",VLOOKUP($A2199,Student_Registration!$B$5:$H$2000,7,0))</f>
        <v/>
      </c>
      <c r="G2199" s="63" t="str">
        <f>IF(AND(ISBLANK(A2199)),"",VLOOKUP(A2199,Student_Registration!$B$5:$H$2000,7,0)-SUMIF($A$5:A2199,A2199,$H$5:$H$5))</f>
        <v/>
      </c>
      <c r="H2199" s="60"/>
      <c r="I2199" s="60"/>
      <c r="J2199" s="60"/>
      <c r="K2199" s="60"/>
      <c r="L2199" s="62"/>
    </row>
    <row r="2200" spans="1:12" s="41" customFormat="1">
      <c r="A2200" s="66"/>
      <c r="B2200" s="64" t="str">
        <f>(IF(AND(ISBLANK(A2200)),"",VLOOKUP($A2200,Student_Registration!$B$5:$H$2000,2,0)))</f>
        <v/>
      </c>
      <c r="C2200" s="63" t="str">
        <f>IF(AND(ISBLANK(A2200)),"",VLOOKUP($A2200,Student_Registration!$B$5:$H$2000,3,0))</f>
        <v/>
      </c>
      <c r="D2200" s="65" t="str">
        <f>IF(AND(ISBLANK(A2200)),"",VLOOKUP($A2200,Student_Registration!$B$5:$H$2000,6,0))</f>
        <v/>
      </c>
      <c r="E2200" s="57" t="str">
        <f>IF(AND(ISBLANK(A2200)),"",VLOOKUP($A2200,Student_Registration!$B$5:$H$2000,4,0))</f>
        <v/>
      </c>
      <c r="F2200" s="63" t="str">
        <f>IF(AND(ISBLANK(A2200)),"",VLOOKUP($A2200,Student_Registration!$B$5:$H$2000,7,0))</f>
        <v/>
      </c>
      <c r="G2200" s="63" t="str">
        <f>IF(AND(ISBLANK(A2200)),"",VLOOKUP(A2200,Student_Registration!$B$5:$H$2000,7,0)-SUMIF($A$5:A2200,A2200,$H$5:$H$5))</f>
        <v/>
      </c>
      <c r="H2200" s="60"/>
      <c r="I2200" s="60"/>
      <c r="J2200" s="60"/>
      <c r="K2200" s="60"/>
      <c r="L2200" s="62"/>
    </row>
    <row r="2201" spans="1:12" s="41" customFormat="1">
      <c r="A2201" s="66"/>
      <c r="B2201" s="64" t="str">
        <f>(IF(AND(ISBLANK(A2201)),"",VLOOKUP($A2201,Student_Registration!$B$5:$H$2000,2,0)))</f>
        <v/>
      </c>
      <c r="C2201" s="63" t="str">
        <f>IF(AND(ISBLANK(A2201)),"",VLOOKUP($A2201,Student_Registration!$B$5:$H$2000,3,0))</f>
        <v/>
      </c>
      <c r="D2201" s="65" t="str">
        <f>IF(AND(ISBLANK(A2201)),"",VLOOKUP($A2201,Student_Registration!$B$5:$H$2000,6,0))</f>
        <v/>
      </c>
      <c r="E2201" s="57" t="str">
        <f>IF(AND(ISBLANK(A2201)),"",VLOOKUP($A2201,Student_Registration!$B$5:$H$2000,4,0))</f>
        <v/>
      </c>
      <c r="F2201" s="63" t="str">
        <f>IF(AND(ISBLANK(A2201)),"",VLOOKUP($A2201,Student_Registration!$B$5:$H$2000,7,0))</f>
        <v/>
      </c>
      <c r="G2201" s="63" t="str">
        <f>IF(AND(ISBLANK(A2201)),"",VLOOKUP(A2201,Student_Registration!$B$5:$H$2000,7,0)-SUMIF($A$5:A2201,A2201,$H$5:$H$5))</f>
        <v/>
      </c>
      <c r="H2201" s="60"/>
      <c r="I2201" s="60"/>
      <c r="J2201" s="60"/>
      <c r="K2201" s="60"/>
      <c r="L2201" s="62"/>
    </row>
    <row r="2202" spans="1:12" s="41" customFormat="1">
      <c r="A2202" s="66"/>
      <c r="B2202" s="64" t="str">
        <f>(IF(AND(ISBLANK(A2202)),"",VLOOKUP($A2202,Student_Registration!$B$5:$H$2000,2,0)))</f>
        <v/>
      </c>
      <c r="C2202" s="63" t="str">
        <f>IF(AND(ISBLANK(A2202)),"",VLOOKUP($A2202,Student_Registration!$B$5:$H$2000,3,0))</f>
        <v/>
      </c>
      <c r="D2202" s="65" t="str">
        <f>IF(AND(ISBLANK(A2202)),"",VLOOKUP($A2202,Student_Registration!$B$5:$H$2000,6,0))</f>
        <v/>
      </c>
      <c r="E2202" s="57" t="str">
        <f>IF(AND(ISBLANK(A2202)),"",VLOOKUP($A2202,Student_Registration!$B$5:$H$2000,4,0))</f>
        <v/>
      </c>
      <c r="F2202" s="63" t="str">
        <f>IF(AND(ISBLANK(A2202)),"",VLOOKUP($A2202,Student_Registration!$B$5:$H$2000,7,0))</f>
        <v/>
      </c>
      <c r="G2202" s="63" t="str">
        <f>IF(AND(ISBLANK(A2202)),"",VLOOKUP(A2202,Student_Registration!$B$5:$H$2000,7,0)-SUMIF($A$5:A2202,A2202,$H$5:$H$5))</f>
        <v/>
      </c>
      <c r="H2202" s="60"/>
      <c r="I2202" s="60"/>
      <c r="J2202" s="60"/>
      <c r="K2202" s="60"/>
      <c r="L2202" s="62"/>
    </row>
    <row r="2203" spans="1:12" s="41" customFormat="1">
      <c r="A2203" s="66"/>
      <c r="B2203" s="64" t="str">
        <f>(IF(AND(ISBLANK(A2203)),"",VLOOKUP($A2203,Student_Registration!$B$5:$H$2000,2,0)))</f>
        <v/>
      </c>
      <c r="C2203" s="63" t="str">
        <f>IF(AND(ISBLANK(A2203)),"",VLOOKUP($A2203,Student_Registration!$B$5:$H$2000,3,0))</f>
        <v/>
      </c>
      <c r="D2203" s="65" t="str">
        <f>IF(AND(ISBLANK(A2203)),"",VLOOKUP($A2203,Student_Registration!$B$5:$H$2000,6,0))</f>
        <v/>
      </c>
      <c r="E2203" s="57" t="str">
        <f>IF(AND(ISBLANK(A2203)),"",VLOOKUP($A2203,Student_Registration!$B$5:$H$2000,4,0))</f>
        <v/>
      </c>
      <c r="F2203" s="63" t="str">
        <f>IF(AND(ISBLANK(A2203)),"",VLOOKUP($A2203,Student_Registration!$B$5:$H$2000,7,0))</f>
        <v/>
      </c>
      <c r="G2203" s="63" t="str">
        <f>IF(AND(ISBLANK(A2203)),"",VLOOKUP(A2203,Student_Registration!$B$5:$H$2000,7,0)-SUMIF($A$5:A2203,A2203,$H$5:$H$5))</f>
        <v/>
      </c>
      <c r="H2203" s="60"/>
      <c r="I2203" s="60"/>
      <c r="J2203" s="60"/>
      <c r="K2203" s="60"/>
      <c r="L2203" s="62"/>
    </row>
    <row r="2204" spans="1:12" s="41" customFormat="1">
      <c r="A2204" s="66"/>
      <c r="B2204" s="64" t="str">
        <f>(IF(AND(ISBLANK(A2204)),"",VLOOKUP($A2204,Student_Registration!$B$5:$H$2000,2,0)))</f>
        <v/>
      </c>
      <c r="C2204" s="63" t="str">
        <f>IF(AND(ISBLANK(A2204)),"",VLOOKUP($A2204,Student_Registration!$B$5:$H$2000,3,0))</f>
        <v/>
      </c>
      <c r="D2204" s="65" t="str">
        <f>IF(AND(ISBLANK(A2204)),"",VLOOKUP($A2204,Student_Registration!$B$5:$H$2000,6,0))</f>
        <v/>
      </c>
      <c r="E2204" s="57" t="str">
        <f>IF(AND(ISBLANK(A2204)),"",VLOOKUP($A2204,Student_Registration!$B$5:$H$2000,4,0))</f>
        <v/>
      </c>
      <c r="F2204" s="63" t="str">
        <f>IF(AND(ISBLANK(A2204)),"",VLOOKUP($A2204,Student_Registration!$B$5:$H$2000,7,0))</f>
        <v/>
      </c>
      <c r="G2204" s="63" t="str">
        <f>IF(AND(ISBLANK(A2204)),"",VLOOKUP(A2204,Student_Registration!$B$5:$H$2000,7,0)-SUMIF($A$5:A2204,A2204,$H$5:$H$5))</f>
        <v/>
      </c>
      <c r="H2204" s="60"/>
      <c r="I2204" s="60"/>
      <c r="J2204" s="60"/>
      <c r="K2204" s="60"/>
      <c r="L2204" s="62"/>
    </row>
    <row r="2205" spans="1:12" s="41" customFormat="1">
      <c r="A2205" s="66"/>
      <c r="B2205" s="64" t="str">
        <f>(IF(AND(ISBLANK(A2205)),"",VLOOKUP($A2205,Student_Registration!$B$5:$H$2000,2,0)))</f>
        <v/>
      </c>
      <c r="C2205" s="63" t="str">
        <f>IF(AND(ISBLANK(A2205)),"",VLOOKUP($A2205,Student_Registration!$B$5:$H$2000,3,0))</f>
        <v/>
      </c>
      <c r="D2205" s="65" t="str">
        <f>IF(AND(ISBLANK(A2205)),"",VLOOKUP($A2205,Student_Registration!$B$5:$H$2000,6,0))</f>
        <v/>
      </c>
      <c r="E2205" s="57" t="str">
        <f>IF(AND(ISBLANK(A2205)),"",VLOOKUP($A2205,Student_Registration!$B$5:$H$2000,4,0))</f>
        <v/>
      </c>
      <c r="F2205" s="63" t="str">
        <f>IF(AND(ISBLANK(A2205)),"",VLOOKUP($A2205,Student_Registration!$B$5:$H$2000,7,0))</f>
        <v/>
      </c>
      <c r="G2205" s="63" t="str">
        <f>IF(AND(ISBLANK(A2205)),"",VLOOKUP(A2205,Student_Registration!$B$5:$H$2000,7,0)-SUMIF($A$5:A2205,A2205,$H$5:$H$5))</f>
        <v/>
      </c>
      <c r="H2205" s="60"/>
      <c r="I2205" s="60"/>
      <c r="J2205" s="60"/>
      <c r="K2205" s="60"/>
      <c r="L2205" s="62"/>
    </row>
    <row r="2206" spans="1:12" s="41" customFormat="1">
      <c r="A2206" s="66"/>
      <c r="B2206" s="64" t="str">
        <f>(IF(AND(ISBLANK(A2206)),"",VLOOKUP($A2206,Student_Registration!$B$5:$H$2000,2,0)))</f>
        <v/>
      </c>
      <c r="C2206" s="63" t="str">
        <f>IF(AND(ISBLANK(A2206)),"",VLOOKUP($A2206,Student_Registration!$B$5:$H$2000,3,0))</f>
        <v/>
      </c>
      <c r="D2206" s="65" t="str">
        <f>IF(AND(ISBLANK(A2206)),"",VLOOKUP($A2206,Student_Registration!$B$5:$H$2000,6,0))</f>
        <v/>
      </c>
      <c r="E2206" s="57" t="str">
        <f>IF(AND(ISBLANK(A2206)),"",VLOOKUP($A2206,Student_Registration!$B$5:$H$2000,4,0))</f>
        <v/>
      </c>
      <c r="F2206" s="63" t="str">
        <f>IF(AND(ISBLANK(A2206)),"",VLOOKUP($A2206,Student_Registration!$B$5:$H$2000,7,0))</f>
        <v/>
      </c>
      <c r="G2206" s="63" t="str">
        <f>IF(AND(ISBLANK(A2206)),"",VLOOKUP(A2206,Student_Registration!$B$5:$H$2000,7,0)-SUMIF($A$5:A2206,A2206,$H$5:$H$5))</f>
        <v/>
      </c>
      <c r="H2206" s="60"/>
      <c r="I2206" s="60"/>
      <c r="J2206" s="60"/>
      <c r="K2206" s="60"/>
      <c r="L2206" s="62"/>
    </row>
    <row r="2207" spans="1:12" s="41" customFormat="1">
      <c r="A2207" s="66"/>
      <c r="B2207" s="64" t="str">
        <f>(IF(AND(ISBLANK(A2207)),"",VLOOKUP($A2207,Student_Registration!$B$5:$H$2000,2,0)))</f>
        <v/>
      </c>
      <c r="C2207" s="63" t="str">
        <f>IF(AND(ISBLANK(A2207)),"",VLOOKUP($A2207,Student_Registration!$B$5:$H$2000,3,0))</f>
        <v/>
      </c>
      <c r="D2207" s="65" t="str">
        <f>IF(AND(ISBLANK(A2207)),"",VLOOKUP($A2207,Student_Registration!$B$5:$H$2000,6,0))</f>
        <v/>
      </c>
      <c r="E2207" s="57" t="str">
        <f>IF(AND(ISBLANK(A2207)),"",VLOOKUP($A2207,Student_Registration!$B$5:$H$2000,4,0))</f>
        <v/>
      </c>
      <c r="F2207" s="63" t="str">
        <f>IF(AND(ISBLANK(A2207)),"",VLOOKUP($A2207,Student_Registration!$B$5:$H$2000,7,0))</f>
        <v/>
      </c>
      <c r="G2207" s="63" t="str">
        <f>IF(AND(ISBLANK(A2207)),"",VLOOKUP(A2207,Student_Registration!$B$5:$H$2000,7,0)-SUMIF($A$5:A2207,A2207,$H$5:$H$5))</f>
        <v/>
      </c>
      <c r="H2207" s="60"/>
      <c r="I2207" s="60"/>
      <c r="J2207" s="60"/>
      <c r="K2207" s="60"/>
      <c r="L2207" s="62"/>
    </row>
    <row r="2208" spans="1:12" s="41" customFormat="1">
      <c r="A2208" s="66"/>
      <c r="B2208" s="64" t="str">
        <f>(IF(AND(ISBLANK(A2208)),"",VLOOKUP($A2208,Student_Registration!$B$5:$H$2000,2,0)))</f>
        <v/>
      </c>
      <c r="C2208" s="63" t="str">
        <f>IF(AND(ISBLANK(A2208)),"",VLOOKUP($A2208,Student_Registration!$B$5:$H$2000,3,0))</f>
        <v/>
      </c>
      <c r="D2208" s="65" t="str">
        <f>IF(AND(ISBLANK(A2208)),"",VLOOKUP($A2208,Student_Registration!$B$5:$H$2000,6,0))</f>
        <v/>
      </c>
      <c r="E2208" s="57" t="str">
        <f>IF(AND(ISBLANK(A2208)),"",VLOOKUP($A2208,Student_Registration!$B$5:$H$2000,4,0))</f>
        <v/>
      </c>
      <c r="F2208" s="63" t="str">
        <f>IF(AND(ISBLANK(A2208)),"",VLOOKUP($A2208,Student_Registration!$B$5:$H$2000,7,0))</f>
        <v/>
      </c>
      <c r="G2208" s="63" t="str">
        <f>IF(AND(ISBLANK(A2208)),"",VLOOKUP(A2208,Student_Registration!$B$5:$H$2000,7,0)-SUMIF($A$5:A2208,A2208,$H$5:$H$5))</f>
        <v/>
      </c>
      <c r="H2208" s="60"/>
      <c r="I2208" s="60"/>
      <c r="J2208" s="60"/>
      <c r="K2208" s="60"/>
      <c r="L2208" s="62"/>
    </row>
    <row r="2209" spans="1:12" s="41" customFormat="1">
      <c r="A2209" s="66"/>
      <c r="B2209" s="64" t="str">
        <f>(IF(AND(ISBLANK(A2209)),"",VLOOKUP($A2209,Student_Registration!$B$5:$H$2000,2,0)))</f>
        <v/>
      </c>
      <c r="C2209" s="63" t="str">
        <f>IF(AND(ISBLANK(A2209)),"",VLOOKUP($A2209,Student_Registration!$B$5:$H$2000,3,0))</f>
        <v/>
      </c>
      <c r="D2209" s="65" t="str">
        <f>IF(AND(ISBLANK(A2209)),"",VLOOKUP($A2209,Student_Registration!$B$5:$H$2000,6,0))</f>
        <v/>
      </c>
      <c r="E2209" s="57" t="str">
        <f>IF(AND(ISBLANK(A2209)),"",VLOOKUP($A2209,Student_Registration!$B$5:$H$2000,4,0))</f>
        <v/>
      </c>
      <c r="F2209" s="63" t="str">
        <f>IF(AND(ISBLANK(A2209)),"",VLOOKUP($A2209,Student_Registration!$B$5:$H$2000,7,0))</f>
        <v/>
      </c>
      <c r="G2209" s="63" t="str">
        <f>IF(AND(ISBLANK(A2209)),"",VLOOKUP(A2209,Student_Registration!$B$5:$H$2000,7,0)-SUMIF($A$5:A2209,A2209,$H$5:$H$5))</f>
        <v/>
      </c>
      <c r="H2209" s="60"/>
      <c r="I2209" s="60"/>
      <c r="J2209" s="60"/>
      <c r="K2209" s="60"/>
      <c r="L2209" s="62"/>
    </row>
    <row r="2210" spans="1:12" s="41" customFormat="1">
      <c r="A2210" s="66"/>
      <c r="B2210" s="64" t="str">
        <f>(IF(AND(ISBLANK(A2210)),"",VLOOKUP($A2210,Student_Registration!$B$5:$H$2000,2,0)))</f>
        <v/>
      </c>
      <c r="C2210" s="63" t="str">
        <f>IF(AND(ISBLANK(A2210)),"",VLOOKUP($A2210,Student_Registration!$B$5:$H$2000,3,0))</f>
        <v/>
      </c>
      <c r="D2210" s="65" t="str">
        <f>IF(AND(ISBLANK(A2210)),"",VLOOKUP($A2210,Student_Registration!$B$5:$H$2000,6,0))</f>
        <v/>
      </c>
      <c r="E2210" s="57" t="str">
        <f>IF(AND(ISBLANK(A2210)),"",VLOOKUP($A2210,Student_Registration!$B$5:$H$2000,4,0))</f>
        <v/>
      </c>
      <c r="F2210" s="63" t="str">
        <f>IF(AND(ISBLANK(A2210)),"",VLOOKUP($A2210,Student_Registration!$B$5:$H$2000,7,0))</f>
        <v/>
      </c>
      <c r="G2210" s="63" t="str">
        <f>IF(AND(ISBLANK(A2210)),"",VLOOKUP(A2210,Student_Registration!$B$5:$H$2000,7,0)-SUMIF($A$5:A2210,A2210,$H$5:$H$5))</f>
        <v/>
      </c>
      <c r="H2210" s="60"/>
      <c r="I2210" s="60"/>
      <c r="J2210" s="60"/>
      <c r="K2210" s="60"/>
      <c r="L2210" s="62"/>
    </row>
    <row r="2211" spans="1:12" s="41" customFormat="1">
      <c r="A2211" s="66"/>
      <c r="B2211" s="64" t="str">
        <f>(IF(AND(ISBLANK(A2211)),"",VLOOKUP($A2211,Student_Registration!$B$5:$H$2000,2,0)))</f>
        <v/>
      </c>
      <c r="C2211" s="63" t="str">
        <f>IF(AND(ISBLANK(A2211)),"",VLOOKUP($A2211,Student_Registration!$B$5:$H$2000,3,0))</f>
        <v/>
      </c>
      <c r="D2211" s="65" t="str">
        <f>IF(AND(ISBLANK(A2211)),"",VLOOKUP($A2211,Student_Registration!$B$5:$H$2000,6,0))</f>
        <v/>
      </c>
      <c r="E2211" s="57" t="str">
        <f>IF(AND(ISBLANK(A2211)),"",VLOOKUP($A2211,Student_Registration!$B$5:$H$2000,4,0))</f>
        <v/>
      </c>
      <c r="F2211" s="63" t="str">
        <f>IF(AND(ISBLANK(A2211)),"",VLOOKUP($A2211,Student_Registration!$B$5:$H$2000,7,0))</f>
        <v/>
      </c>
      <c r="G2211" s="63" t="str">
        <f>IF(AND(ISBLANK(A2211)),"",VLOOKUP(A2211,Student_Registration!$B$5:$H$2000,7,0)-SUMIF($A$5:A2211,A2211,$H$5:$H$5))</f>
        <v/>
      </c>
      <c r="H2211" s="60"/>
      <c r="I2211" s="60"/>
      <c r="J2211" s="60"/>
      <c r="K2211" s="60"/>
      <c r="L2211" s="62"/>
    </row>
    <row r="2212" spans="1:12" s="41" customFormat="1">
      <c r="A2212" s="66"/>
      <c r="B2212" s="64" t="str">
        <f>(IF(AND(ISBLANK(A2212)),"",VLOOKUP($A2212,Student_Registration!$B$5:$H$2000,2,0)))</f>
        <v/>
      </c>
      <c r="C2212" s="63" t="str">
        <f>IF(AND(ISBLANK(A2212)),"",VLOOKUP($A2212,Student_Registration!$B$5:$H$2000,3,0))</f>
        <v/>
      </c>
      <c r="D2212" s="65" t="str">
        <f>IF(AND(ISBLANK(A2212)),"",VLOOKUP($A2212,Student_Registration!$B$5:$H$2000,6,0))</f>
        <v/>
      </c>
      <c r="E2212" s="57" t="str">
        <f>IF(AND(ISBLANK(A2212)),"",VLOOKUP($A2212,Student_Registration!$B$5:$H$2000,4,0))</f>
        <v/>
      </c>
      <c r="F2212" s="63" t="str">
        <f>IF(AND(ISBLANK(A2212)),"",VLOOKUP($A2212,Student_Registration!$B$5:$H$2000,7,0))</f>
        <v/>
      </c>
      <c r="G2212" s="63" t="str">
        <f>IF(AND(ISBLANK(A2212)),"",VLOOKUP(A2212,Student_Registration!$B$5:$H$2000,7,0)-SUMIF($A$5:A2212,A2212,$H$5:$H$5))</f>
        <v/>
      </c>
      <c r="H2212" s="60"/>
      <c r="I2212" s="60"/>
      <c r="J2212" s="60"/>
      <c r="K2212" s="60"/>
      <c r="L2212" s="62"/>
    </row>
    <row r="2213" spans="1:12" s="41" customFormat="1">
      <c r="A2213" s="66"/>
      <c r="B2213" s="64" t="str">
        <f>(IF(AND(ISBLANK(A2213)),"",VLOOKUP($A2213,Student_Registration!$B$5:$H$2000,2,0)))</f>
        <v/>
      </c>
      <c r="C2213" s="63" t="str">
        <f>IF(AND(ISBLANK(A2213)),"",VLOOKUP($A2213,Student_Registration!$B$5:$H$2000,3,0))</f>
        <v/>
      </c>
      <c r="D2213" s="65" t="str">
        <f>IF(AND(ISBLANK(A2213)),"",VLOOKUP($A2213,Student_Registration!$B$5:$H$2000,6,0))</f>
        <v/>
      </c>
      <c r="E2213" s="57" t="str">
        <f>IF(AND(ISBLANK(A2213)),"",VLOOKUP($A2213,Student_Registration!$B$5:$H$2000,4,0))</f>
        <v/>
      </c>
      <c r="F2213" s="63" t="str">
        <f>IF(AND(ISBLANK(A2213)),"",VLOOKUP($A2213,Student_Registration!$B$5:$H$2000,7,0))</f>
        <v/>
      </c>
      <c r="G2213" s="63" t="str">
        <f>IF(AND(ISBLANK(A2213)),"",VLOOKUP(A2213,Student_Registration!$B$5:$H$2000,7,0)-SUMIF($A$5:A2213,A2213,$H$5:$H$5))</f>
        <v/>
      </c>
      <c r="H2213" s="60"/>
      <c r="I2213" s="60"/>
      <c r="J2213" s="60"/>
      <c r="K2213" s="60"/>
      <c r="L2213" s="62"/>
    </row>
    <row r="2214" spans="1:12" s="41" customFormat="1">
      <c r="A2214" s="66"/>
      <c r="B2214" s="64" t="str">
        <f>(IF(AND(ISBLANK(A2214)),"",VLOOKUP($A2214,Student_Registration!$B$5:$H$2000,2,0)))</f>
        <v/>
      </c>
      <c r="C2214" s="63" t="str">
        <f>IF(AND(ISBLANK(A2214)),"",VLOOKUP($A2214,Student_Registration!$B$5:$H$2000,3,0))</f>
        <v/>
      </c>
      <c r="D2214" s="65" t="str">
        <f>IF(AND(ISBLANK(A2214)),"",VLOOKUP($A2214,Student_Registration!$B$5:$H$2000,6,0))</f>
        <v/>
      </c>
      <c r="E2214" s="57" t="str">
        <f>IF(AND(ISBLANK(A2214)),"",VLOOKUP($A2214,Student_Registration!$B$5:$H$2000,4,0))</f>
        <v/>
      </c>
      <c r="F2214" s="63" t="str">
        <f>IF(AND(ISBLANK(A2214)),"",VLOOKUP($A2214,Student_Registration!$B$5:$H$2000,7,0))</f>
        <v/>
      </c>
      <c r="G2214" s="63" t="str">
        <f>IF(AND(ISBLANK(A2214)),"",VLOOKUP(A2214,Student_Registration!$B$5:$H$2000,7,0)-SUMIF($A$5:A2214,A2214,$H$5:$H$5))</f>
        <v/>
      </c>
      <c r="H2214" s="60"/>
      <c r="I2214" s="60"/>
      <c r="J2214" s="60"/>
      <c r="K2214" s="60"/>
      <c r="L2214" s="62"/>
    </row>
    <row r="2215" spans="1:12" s="41" customFormat="1">
      <c r="A2215" s="66"/>
      <c r="B2215" s="64" t="str">
        <f>(IF(AND(ISBLANK(A2215)),"",VLOOKUP($A2215,Student_Registration!$B$5:$H$2000,2,0)))</f>
        <v/>
      </c>
      <c r="C2215" s="63" t="str">
        <f>IF(AND(ISBLANK(A2215)),"",VLOOKUP($A2215,Student_Registration!$B$5:$H$2000,3,0))</f>
        <v/>
      </c>
      <c r="D2215" s="65" t="str">
        <f>IF(AND(ISBLANK(A2215)),"",VLOOKUP($A2215,Student_Registration!$B$5:$H$2000,6,0))</f>
        <v/>
      </c>
      <c r="E2215" s="57" t="str">
        <f>IF(AND(ISBLANK(A2215)),"",VLOOKUP($A2215,Student_Registration!$B$5:$H$2000,4,0))</f>
        <v/>
      </c>
      <c r="F2215" s="63" t="str">
        <f>IF(AND(ISBLANK(A2215)),"",VLOOKUP($A2215,Student_Registration!$B$5:$H$2000,7,0))</f>
        <v/>
      </c>
      <c r="G2215" s="63" t="str">
        <f>IF(AND(ISBLANK(A2215)),"",VLOOKUP(A2215,Student_Registration!$B$5:$H$2000,7,0)-SUMIF($A$5:A2215,A2215,$H$5:$H$5))</f>
        <v/>
      </c>
      <c r="H2215" s="60"/>
      <c r="I2215" s="60"/>
      <c r="J2215" s="60"/>
      <c r="K2215" s="60"/>
      <c r="L2215" s="62"/>
    </row>
    <row r="2216" spans="1:12" s="41" customFormat="1">
      <c r="A2216" s="66"/>
      <c r="B2216" s="64" t="str">
        <f>(IF(AND(ISBLANK(A2216)),"",VLOOKUP($A2216,Student_Registration!$B$5:$H$2000,2,0)))</f>
        <v/>
      </c>
      <c r="C2216" s="63" t="str">
        <f>IF(AND(ISBLANK(A2216)),"",VLOOKUP($A2216,Student_Registration!$B$5:$H$2000,3,0))</f>
        <v/>
      </c>
      <c r="D2216" s="65" t="str">
        <f>IF(AND(ISBLANK(A2216)),"",VLOOKUP($A2216,Student_Registration!$B$5:$H$2000,6,0))</f>
        <v/>
      </c>
      <c r="E2216" s="57" t="str">
        <f>IF(AND(ISBLANK(A2216)),"",VLOOKUP($A2216,Student_Registration!$B$5:$H$2000,4,0))</f>
        <v/>
      </c>
      <c r="F2216" s="63" t="str">
        <f>IF(AND(ISBLANK(A2216)),"",VLOOKUP($A2216,Student_Registration!$B$5:$H$2000,7,0))</f>
        <v/>
      </c>
      <c r="G2216" s="63" t="str">
        <f>IF(AND(ISBLANK(A2216)),"",VLOOKUP(A2216,Student_Registration!$B$5:$H$2000,7,0)-SUMIF($A$5:A2216,A2216,$H$5:$H$5))</f>
        <v/>
      </c>
      <c r="H2216" s="60"/>
      <c r="I2216" s="60"/>
      <c r="J2216" s="60"/>
      <c r="K2216" s="60"/>
      <c r="L2216" s="62"/>
    </row>
    <row r="2217" spans="1:12" s="41" customFormat="1">
      <c r="A2217" s="66"/>
      <c r="B2217" s="64" t="str">
        <f>(IF(AND(ISBLANK(A2217)),"",VLOOKUP($A2217,Student_Registration!$B$5:$H$2000,2,0)))</f>
        <v/>
      </c>
      <c r="C2217" s="63" t="str">
        <f>IF(AND(ISBLANK(A2217)),"",VLOOKUP($A2217,Student_Registration!$B$5:$H$2000,3,0))</f>
        <v/>
      </c>
      <c r="D2217" s="65" t="str">
        <f>IF(AND(ISBLANK(A2217)),"",VLOOKUP($A2217,Student_Registration!$B$5:$H$2000,6,0))</f>
        <v/>
      </c>
      <c r="E2217" s="57" t="str">
        <f>IF(AND(ISBLANK(A2217)),"",VLOOKUP($A2217,Student_Registration!$B$5:$H$2000,4,0))</f>
        <v/>
      </c>
      <c r="F2217" s="63" t="str">
        <f>IF(AND(ISBLANK(A2217)),"",VLOOKUP($A2217,Student_Registration!$B$5:$H$2000,7,0))</f>
        <v/>
      </c>
      <c r="G2217" s="63" t="str">
        <f>IF(AND(ISBLANK(A2217)),"",VLOOKUP(A2217,Student_Registration!$B$5:$H$2000,7,0)-SUMIF($A$5:A2217,A2217,$H$5:$H$5))</f>
        <v/>
      </c>
      <c r="H2217" s="60"/>
      <c r="I2217" s="60"/>
      <c r="J2217" s="60"/>
      <c r="K2217" s="60"/>
      <c r="L2217" s="62"/>
    </row>
    <row r="2218" spans="1:12" s="41" customFormat="1">
      <c r="A2218" s="66"/>
      <c r="B2218" s="64" t="str">
        <f>(IF(AND(ISBLANK(A2218)),"",VLOOKUP($A2218,Student_Registration!$B$5:$H$2000,2,0)))</f>
        <v/>
      </c>
      <c r="C2218" s="63" t="str">
        <f>IF(AND(ISBLANK(A2218)),"",VLOOKUP($A2218,Student_Registration!$B$5:$H$2000,3,0))</f>
        <v/>
      </c>
      <c r="D2218" s="65" t="str">
        <f>IF(AND(ISBLANK(A2218)),"",VLOOKUP($A2218,Student_Registration!$B$5:$H$2000,6,0))</f>
        <v/>
      </c>
      <c r="E2218" s="57" t="str">
        <f>IF(AND(ISBLANK(A2218)),"",VLOOKUP($A2218,Student_Registration!$B$5:$H$2000,4,0))</f>
        <v/>
      </c>
      <c r="F2218" s="63" t="str">
        <f>IF(AND(ISBLANK(A2218)),"",VLOOKUP($A2218,Student_Registration!$B$5:$H$2000,7,0))</f>
        <v/>
      </c>
      <c r="G2218" s="63" t="str">
        <f>IF(AND(ISBLANK(A2218)),"",VLOOKUP(A2218,Student_Registration!$B$5:$H$2000,7,0)-SUMIF($A$5:A2218,A2218,$H$5:$H$5))</f>
        <v/>
      </c>
      <c r="H2218" s="60"/>
      <c r="I2218" s="60"/>
      <c r="J2218" s="60"/>
      <c r="K2218" s="60"/>
      <c r="L2218" s="62"/>
    </row>
    <row r="2219" spans="1:12" s="41" customFormat="1">
      <c r="A2219" s="66"/>
      <c r="B2219" s="64" t="str">
        <f>(IF(AND(ISBLANK(A2219)),"",VLOOKUP($A2219,Student_Registration!$B$5:$H$2000,2,0)))</f>
        <v/>
      </c>
      <c r="C2219" s="63" t="str">
        <f>IF(AND(ISBLANK(A2219)),"",VLOOKUP($A2219,Student_Registration!$B$5:$H$2000,3,0))</f>
        <v/>
      </c>
      <c r="D2219" s="65" t="str">
        <f>IF(AND(ISBLANK(A2219)),"",VLOOKUP($A2219,Student_Registration!$B$5:$H$2000,6,0))</f>
        <v/>
      </c>
      <c r="E2219" s="57" t="str">
        <f>IF(AND(ISBLANK(A2219)),"",VLOOKUP($A2219,Student_Registration!$B$5:$H$2000,4,0))</f>
        <v/>
      </c>
      <c r="F2219" s="63" t="str">
        <f>IF(AND(ISBLANK(A2219)),"",VLOOKUP($A2219,Student_Registration!$B$5:$H$2000,7,0))</f>
        <v/>
      </c>
      <c r="G2219" s="63" t="str">
        <f>IF(AND(ISBLANK(A2219)),"",VLOOKUP(A2219,Student_Registration!$B$5:$H$2000,7,0)-SUMIF($A$5:A2219,A2219,$H$5:$H$5))</f>
        <v/>
      </c>
      <c r="H2219" s="60"/>
      <c r="I2219" s="60"/>
      <c r="J2219" s="60"/>
      <c r="K2219" s="60"/>
      <c r="L2219" s="62"/>
    </row>
    <row r="2220" spans="1:12" s="41" customFormat="1">
      <c r="A2220" s="66"/>
      <c r="B2220" s="64" t="str">
        <f>(IF(AND(ISBLANK(A2220)),"",VLOOKUP($A2220,Student_Registration!$B$5:$H$2000,2,0)))</f>
        <v/>
      </c>
      <c r="C2220" s="63" t="str">
        <f>IF(AND(ISBLANK(A2220)),"",VLOOKUP($A2220,Student_Registration!$B$5:$H$2000,3,0))</f>
        <v/>
      </c>
      <c r="D2220" s="65" t="str">
        <f>IF(AND(ISBLANK(A2220)),"",VLOOKUP($A2220,Student_Registration!$B$5:$H$2000,6,0))</f>
        <v/>
      </c>
      <c r="E2220" s="57" t="str">
        <f>IF(AND(ISBLANK(A2220)),"",VLOOKUP($A2220,Student_Registration!$B$5:$H$2000,4,0))</f>
        <v/>
      </c>
      <c r="F2220" s="63" t="str">
        <f>IF(AND(ISBLANK(A2220)),"",VLOOKUP($A2220,Student_Registration!$B$5:$H$2000,7,0))</f>
        <v/>
      </c>
      <c r="G2220" s="63" t="str">
        <f>IF(AND(ISBLANK(A2220)),"",VLOOKUP(A2220,Student_Registration!$B$5:$H$2000,7,0)-SUMIF($A$5:A2220,A2220,$H$5:$H$5))</f>
        <v/>
      </c>
      <c r="H2220" s="60"/>
      <c r="I2220" s="60"/>
      <c r="J2220" s="60"/>
      <c r="K2220" s="60"/>
      <c r="L2220" s="62"/>
    </row>
    <row r="2221" spans="1:12" s="41" customFormat="1">
      <c r="A2221" s="66"/>
      <c r="B2221" s="64" t="str">
        <f>(IF(AND(ISBLANK(A2221)),"",VLOOKUP($A2221,Student_Registration!$B$5:$H$2000,2,0)))</f>
        <v/>
      </c>
      <c r="C2221" s="63" t="str">
        <f>IF(AND(ISBLANK(A2221)),"",VLOOKUP($A2221,Student_Registration!$B$5:$H$2000,3,0))</f>
        <v/>
      </c>
      <c r="D2221" s="65" t="str">
        <f>IF(AND(ISBLANK(A2221)),"",VLOOKUP($A2221,Student_Registration!$B$5:$H$2000,6,0))</f>
        <v/>
      </c>
      <c r="E2221" s="57" t="str">
        <f>IF(AND(ISBLANK(A2221)),"",VLOOKUP($A2221,Student_Registration!$B$5:$H$2000,4,0))</f>
        <v/>
      </c>
      <c r="F2221" s="63" t="str">
        <f>IF(AND(ISBLANK(A2221)),"",VLOOKUP($A2221,Student_Registration!$B$5:$H$2000,7,0))</f>
        <v/>
      </c>
      <c r="G2221" s="63" t="str">
        <f>IF(AND(ISBLANK(A2221)),"",VLOOKUP(A2221,Student_Registration!$B$5:$H$2000,7,0)-SUMIF($A$5:A2221,A2221,$H$5:$H$5))</f>
        <v/>
      </c>
      <c r="H2221" s="60"/>
      <c r="I2221" s="60"/>
      <c r="J2221" s="60"/>
      <c r="K2221" s="60"/>
      <c r="L2221" s="62"/>
    </row>
    <row r="2222" spans="1:12" s="41" customFormat="1">
      <c r="A2222" s="66"/>
      <c r="B2222" s="64" t="str">
        <f>(IF(AND(ISBLANK(A2222)),"",VLOOKUP($A2222,Student_Registration!$B$5:$H$2000,2,0)))</f>
        <v/>
      </c>
      <c r="C2222" s="63" t="str">
        <f>IF(AND(ISBLANK(A2222)),"",VLOOKUP($A2222,Student_Registration!$B$5:$H$2000,3,0))</f>
        <v/>
      </c>
      <c r="D2222" s="65" t="str">
        <f>IF(AND(ISBLANK(A2222)),"",VLOOKUP($A2222,Student_Registration!$B$5:$H$2000,6,0))</f>
        <v/>
      </c>
      <c r="E2222" s="57" t="str">
        <f>IF(AND(ISBLANK(A2222)),"",VLOOKUP($A2222,Student_Registration!$B$5:$H$2000,4,0))</f>
        <v/>
      </c>
      <c r="F2222" s="63" t="str">
        <f>IF(AND(ISBLANK(A2222)),"",VLOOKUP($A2222,Student_Registration!$B$5:$H$2000,7,0))</f>
        <v/>
      </c>
      <c r="G2222" s="63" t="str">
        <f>IF(AND(ISBLANK(A2222)),"",VLOOKUP(A2222,Student_Registration!$B$5:$H$2000,7,0)-SUMIF($A$5:A2222,A2222,$H$5:$H$5))</f>
        <v/>
      </c>
      <c r="H2222" s="60"/>
      <c r="I2222" s="60"/>
      <c r="J2222" s="60"/>
      <c r="K2222" s="60"/>
      <c r="L2222" s="62"/>
    </row>
    <row r="2223" spans="1:12" s="41" customFormat="1">
      <c r="A2223" s="66"/>
      <c r="B2223" s="64" t="str">
        <f>(IF(AND(ISBLANK(A2223)),"",VLOOKUP($A2223,Student_Registration!$B$5:$H$2000,2,0)))</f>
        <v/>
      </c>
      <c r="C2223" s="63" t="str">
        <f>IF(AND(ISBLANK(A2223)),"",VLOOKUP($A2223,Student_Registration!$B$5:$H$2000,3,0))</f>
        <v/>
      </c>
      <c r="D2223" s="65" t="str">
        <f>IF(AND(ISBLANK(A2223)),"",VLOOKUP($A2223,Student_Registration!$B$5:$H$2000,6,0))</f>
        <v/>
      </c>
      <c r="E2223" s="57" t="str">
        <f>IF(AND(ISBLANK(A2223)),"",VLOOKUP($A2223,Student_Registration!$B$5:$H$2000,4,0))</f>
        <v/>
      </c>
      <c r="F2223" s="63" t="str">
        <f>IF(AND(ISBLANK(A2223)),"",VLOOKUP($A2223,Student_Registration!$B$5:$H$2000,7,0))</f>
        <v/>
      </c>
      <c r="G2223" s="63" t="str">
        <f>IF(AND(ISBLANK(A2223)),"",VLOOKUP(A2223,Student_Registration!$B$5:$H$2000,7,0)-SUMIF($A$5:A2223,A2223,$H$5:$H$5))</f>
        <v/>
      </c>
      <c r="H2223" s="60"/>
      <c r="I2223" s="60"/>
      <c r="J2223" s="60"/>
      <c r="K2223" s="60"/>
      <c r="L2223" s="62"/>
    </row>
    <row r="2224" spans="1:12" s="41" customFormat="1">
      <c r="A2224" s="66"/>
      <c r="B2224" s="64" t="str">
        <f>(IF(AND(ISBLANK(A2224)),"",VLOOKUP($A2224,Student_Registration!$B$5:$H$2000,2,0)))</f>
        <v/>
      </c>
      <c r="C2224" s="63" t="str">
        <f>IF(AND(ISBLANK(A2224)),"",VLOOKUP($A2224,Student_Registration!$B$5:$H$2000,3,0))</f>
        <v/>
      </c>
      <c r="D2224" s="65" t="str">
        <f>IF(AND(ISBLANK(A2224)),"",VLOOKUP($A2224,Student_Registration!$B$5:$H$2000,6,0))</f>
        <v/>
      </c>
      <c r="E2224" s="57" t="str">
        <f>IF(AND(ISBLANK(A2224)),"",VLOOKUP($A2224,Student_Registration!$B$5:$H$2000,4,0))</f>
        <v/>
      </c>
      <c r="F2224" s="63" t="str">
        <f>IF(AND(ISBLANK(A2224)),"",VLOOKUP($A2224,Student_Registration!$B$5:$H$2000,7,0))</f>
        <v/>
      </c>
      <c r="G2224" s="63" t="str">
        <f>IF(AND(ISBLANK(A2224)),"",VLOOKUP(A2224,Student_Registration!$B$5:$H$2000,7,0)-SUMIF($A$5:A2224,A2224,$H$5:$H$5))</f>
        <v/>
      </c>
      <c r="H2224" s="60"/>
      <c r="I2224" s="60"/>
      <c r="J2224" s="60"/>
      <c r="K2224" s="60"/>
      <c r="L2224" s="62"/>
    </row>
    <row r="2225" spans="1:12" s="41" customFormat="1">
      <c r="A2225" s="66"/>
      <c r="B2225" s="64" t="str">
        <f>(IF(AND(ISBLANK(A2225)),"",VLOOKUP($A2225,Student_Registration!$B$5:$H$2000,2,0)))</f>
        <v/>
      </c>
      <c r="C2225" s="63" t="str">
        <f>IF(AND(ISBLANK(A2225)),"",VLOOKUP($A2225,Student_Registration!$B$5:$H$2000,3,0))</f>
        <v/>
      </c>
      <c r="D2225" s="65" t="str">
        <f>IF(AND(ISBLANK(A2225)),"",VLOOKUP($A2225,Student_Registration!$B$5:$H$2000,6,0))</f>
        <v/>
      </c>
      <c r="E2225" s="57" t="str">
        <f>IF(AND(ISBLANK(A2225)),"",VLOOKUP($A2225,Student_Registration!$B$5:$H$2000,4,0))</f>
        <v/>
      </c>
      <c r="F2225" s="63" t="str">
        <f>IF(AND(ISBLANK(A2225)),"",VLOOKUP($A2225,Student_Registration!$B$5:$H$2000,7,0))</f>
        <v/>
      </c>
      <c r="G2225" s="63" t="str">
        <f>IF(AND(ISBLANK(A2225)),"",VLOOKUP(A2225,Student_Registration!$B$5:$H$2000,7,0)-SUMIF($A$5:A2225,A2225,$H$5:$H$5))</f>
        <v/>
      </c>
      <c r="H2225" s="60"/>
      <c r="I2225" s="60"/>
      <c r="J2225" s="60"/>
      <c r="K2225" s="60"/>
      <c r="L2225" s="62"/>
    </row>
    <row r="2226" spans="1:12" s="41" customFormat="1">
      <c r="A2226" s="66"/>
      <c r="B2226" s="64" t="str">
        <f>(IF(AND(ISBLANK(A2226)),"",VLOOKUP($A2226,Student_Registration!$B$5:$H$2000,2,0)))</f>
        <v/>
      </c>
      <c r="C2226" s="63" t="str">
        <f>IF(AND(ISBLANK(A2226)),"",VLOOKUP($A2226,Student_Registration!$B$5:$H$2000,3,0))</f>
        <v/>
      </c>
      <c r="D2226" s="65" t="str">
        <f>IF(AND(ISBLANK(A2226)),"",VLOOKUP($A2226,Student_Registration!$B$5:$H$2000,6,0))</f>
        <v/>
      </c>
      <c r="E2226" s="57" t="str">
        <f>IF(AND(ISBLANK(A2226)),"",VLOOKUP($A2226,Student_Registration!$B$5:$H$2000,4,0))</f>
        <v/>
      </c>
      <c r="F2226" s="63" t="str">
        <f>IF(AND(ISBLANK(A2226)),"",VLOOKUP($A2226,Student_Registration!$B$5:$H$2000,7,0))</f>
        <v/>
      </c>
      <c r="G2226" s="63" t="str">
        <f>IF(AND(ISBLANK(A2226)),"",VLOOKUP(A2226,Student_Registration!$B$5:$H$2000,7,0)-SUMIF($A$5:A2226,A2226,$H$5:$H$5))</f>
        <v/>
      </c>
      <c r="H2226" s="60"/>
      <c r="I2226" s="60"/>
      <c r="J2226" s="60"/>
      <c r="K2226" s="60"/>
      <c r="L2226" s="62"/>
    </row>
    <row r="2227" spans="1:12" s="41" customFormat="1">
      <c r="A2227" s="66"/>
      <c r="B2227" s="64" t="str">
        <f>(IF(AND(ISBLANK(A2227)),"",VLOOKUP($A2227,Student_Registration!$B$5:$H$2000,2,0)))</f>
        <v/>
      </c>
      <c r="C2227" s="63" t="str">
        <f>IF(AND(ISBLANK(A2227)),"",VLOOKUP($A2227,Student_Registration!$B$5:$H$2000,3,0))</f>
        <v/>
      </c>
      <c r="D2227" s="65" t="str">
        <f>IF(AND(ISBLANK(A2227)),"",VLOOKUP($A2227,Student_Registration!$B$5:$H$2000,6,0))</f>
        <v/>
      </c>
      <c r="E2227" s="57" t="str">
        <f>IF(AND(ISBLANK(A2227)),"",VLOOKUP($A2227,Student_Registration!$B$5:$H$2000,4,0))</f>
        <v/>
      </c>
      <c r="F2227" s="63" t="str">
        <f>IF(AND(ISBLANK(A2227)),"",VLOOKUP($A2227,Student_Registration!$B$5:$H$2000,7,0))</f>
        <v/>
      </c>
      <c r="G2227" s="63" t="str">
        <f>IF(AND(ISBLANK(A2227)),"",VLOOKUP(A2227,Student_Registration!$B$5:$H$2000,7,0)-SUMIF($A$5:A2227,A2227,$H$5:$H$5))</f>
        <v/>
      </c>
      <c r="H2227" s="60"/>
      <c r="I2227" s="60"/>
      <c r="J2227" s="60"/>
      <c r="K2227" s="60"/>
      <c r="L2227" s="62"/>
    </row>
    <row r="2228" spans="1:12" s="41" customFormat="1">
      <c r="A2228" s="66"/>
      <c r="B2228" s="64" t="str">
        <f>(IF(AND(ISBLANK(A2228)),"",VLOOKUP($A2228,Student_Registration!$B$5:$H$2000,2,0)))</f>
        <v/>
      </c>
      <c r="C2228" s="63" t="str">
        <f>IF(AND(ISBLANK(A2228)),"",VLOOKUP($A2228,Student_Registration!$B$5:$H$2000,3,0))</f>
        <v/>
      </c>
      <c r="D2228" s="65" t="str">
        <f>IF(AND(ISBLANK(A2228)),"",VLOOKUP($A2228,Student_Registration!$B$5:$H$2000,6,0))</f>
        <v/>
      </c>
      <c r="E2228" s="57" t="str">
        <f>IF(AND(ISBLANK(A2228)),"",VLOOKUP($A2228,Student_Registration!$B$5:$H$2000,4,0))</f>
        <v/>
      </c>
      <c r="F2228" s="63" t="str">
        <f>IF(AND(ISBLANK(A2228)),"",VLOOKUP($A2228,Student_Registration!$B$5:$H$2000,7,0))</f>
        <v/>
      </c>
      <c r="G2228" s="63" t="str">
        <f>IF(AND(ISBLANK(A2228)),"",VLOOKUP(A2228,Student_Registration!$B$5:$H$2000,7,0)-SUMIF($A$5:A2228,A2228,$H$5:$H$5))</f>
        <v/>
      </c>
      <c r="H2228" s="60"/>
      <c r="I2228" s="60"/>
      <c r="J2228" s="60"/>
      <c r="K2228" s="60"/>
      <c r="L2228" s="62"/>
    </row>
    <row r="2229" spans="1:12" s="41" customFormat="1">
      <c r="A2229" s="66"/>
      <c r="B2229" s="64" t="str">
        <f>(IF(AND(ISBLANK(A2229)),"",VLOOKUP($A2229,Student_Registration!$B$5:$H$2000,2,0)))</f>
        <v/>
      </c>
      <c r="C2229" s="63" t="str">
        <f>IF(AND(ISBLANK(A2229)),"",VLOOKUP($A2229,Student_Registration!$B$5:$H$2000,3,0))</f>
        <v/>
      </c>
      <c r="D2229" s="65" t="str">
        <f>IF(AND(ISBLANK(A2229)),"",VLOOKUP($A2229,Student_Registration!$B$5:$H$2000,6,0))</f>
        <v/>
      </c>
      <c r="E2229" s="57" t="str">
        <f>IF(AND(ISBLANK(A2229)),"",VLOOKUP($A2229,Student_Registration!$B$5:$H$2000,4,0))</f>
        <v/>
      </c>
      <c r="F2229" s="63" t="str">
        <f>IF(AND(ISBLANK(A2229)),"",VLOOKUP($A2229,Student_Registration!$B$5:$H$2000,7,0))</f>
        <v/>
      </c>
      <c r="G2229" s="63" t="str">
        <f>IF(AND(ISBLANK(A2229)),"",VLOOKUP(A2229,Student_Registration!$B$5:$H$2000,7,0)-SUMIF($A$5:A2229,A2229,$H$5:$H$5))</f>
        <v/>
      </c>
      <c r="H2229" s="60"/>
      <c r="I2229" s="60"/>
      <c r="J2229" s="60"/>
      <c r="K2229" s="60"/>
      <c r="L2229" s="62"/>
    </row>
    <row r="2230" spans="1:12" s="41" customFormat="1">
      <c r="A2230" s="66"/>
      <c r="B2230" s="64" t="str">
        <f>(IF(AND(ISBLANK(A2230)),"",VLOOKUP($A2230,Student_Registration!$B$5:$H$2000,2,0)))</f>
        <v/>
      </c>
      <c r="C2230" s="63" t="str">
        <f>IF(AND(ISBLANK(A2230)),"",VLOOKUP($A2230,Student_Registration!$B$5:$H$2000,3,0))</f>
        <v/>
      </c>
      <c r="D2230" s="65" t="str">
        <f>IF(AND(ISBLANK(A2230)),"",VLOOKUP($A2230,Student_Registration!$B$5:$H$2000,6,0))</f>
        <v/>
      </c>
      <c r="E2230" s="57" t="str">
        <f>IF(AND(ISBLANK(A2230)),"",VLOOKUP($A2230,Student_Registration!$B$5:$H$2000,4,0))</f>
        <v/>
      </c>
      <c r="F2230" s="63" t="str">
        <f>IF(AND(ISBLANK(A2230)),"",VLOOKUP($A2230,Student_Registration!$B$5:$H$2000,7,0))</f>
        <v/>
      </c>
      <c r="G2230" s="63" t="str">
        <f>IF(AND(ISBLANK(A2230)),"",VLOOKUP(A2230,Student_Registration!$B$5:$H$2000,7,0)-SUMIF($A$5:A2230,A2230,$H$5:$H$5))</f>
        <v/>
      </c>
      <c r="H2230" s="60"/>
      <c r="I2230" s="60"/>
      <c r="J2230" s="60"/>
      <c r="K2230" s="60"/>
      <c r="L2230" s="62"/>
    </row>
    <row r="2231" spans="1:12" s="41" customFormat="1">
      <c r="A2231" s="66"/>
      <c r="B2231" s="64" t="str">
        <f>(IF(AND(ISBLANK(A2231)),"",VLOOKUP($A2231,Student_Registration!$B$5:$H$2000,2,0)))</f>
        <v/>
      </c>
      <c r="C2231" s="63" t="str">
        <f>IF(AND(ISBLANK(A2231)),"",VLOOKUP($A2231,Student_Registration!$B$5:$H$2000,3,0))</f>
        <v/>
      </c>
      <c r="D2231" s="65" t="str">
        <f>IF(AND(ISBLANK(A2231)),"",VLOOKUP($A2231,Student_Registration!$B$5:$H$2000,6,0))</f>
        <v/>
      </c>
      <c r="E2231" s="57" t="str">
        <f>IF(AND(ISBLANK(A2231)),"",VLOOKUP($A2231,Student_Registration!$B$5:$H$2000,4,0))</f>
        <v/>
      </c>
      <c r="F2231" s="63" t="str">
        <f>IF(AND(ISBLANK(A2231)),"",VLOOKUP($A2231,Student_Registration!$B$5:$H$2000,7,0))</f>
        <v/>
      </c>
      <c r="G2231" s="63" t="str">
        <f>IF(AND(ISBLANK(A2231)),"",VLOOKUP(A2231,Student_Registration!$B$5:$H$2000,7,0)-SUMIF($A$5:A2231,A2231,$H$5:$H$5))</f>
        <v/>
      </c>
      <c r="H2231" s="60"/>
      <c r="I2231" s="60"/>
      <c r="J2231" s="60"/>
      <c r="K2231" s="60"/>
      <c r="L2231" s="62"/>
    </row>
    <row r="2232" spans="1:12" s="41" customFormat="1">
      <c r="A2232" s="66"/>
      <c r="B2232" s="64" t="str">
        <f>(IF(AND(ISBLANK(A2232)),"",VLOOKUP($A2232,Student_Registration!$B$5:$H$2000,2,0)))</f>
        <v/>
      </c>
      <c r="C2232" s="63" t="str">
        <f>IF(AND(ISBLANK(A2232)),"",VLOOKUP($A2232,Student_Registration!$B$5:$H$2000,3,0))</f>
        <v/>
      </c>
      <c r="D2232" s="65" t="str">
        <f>IF(AND(ISBLANK(A2232)),"",VLOOKUP($A2232,Student_Registration!$B$5:$H$2000,6,0))</f>
        <v/>
      </c>
      <c r="E2232" s="57" t="str">
        <f>IF(AND(ISBLANK(A2232)),"",VLOOKUP($A2232,Student_Registration!$B$5:$H$2000,4,0))</f>
        <v/>
      </c>
      <c r="F2232" s="63" t="str">
        <f>IF(AND(ISBLANK(A2232)),"",VLOOKUP($A2232,Student_Registration!$B$5:$H$2000,7,0))</f>
        <v/>
      </c>
      <c r="G2232" s="63" t="str">
        <f>IF(AND(ISBLANK(A2232)),"",VLOOKUP(A2232,Student_Registration!$B$5:$H$2000,7,0)-SUMIF($A$5:A2232,A2232,$H$5:$H$5))</f>
        <v/>
      </c>
      <c r="H2232" s="60"/>
      <c r="I2232" s="60"/>
      <c r="J2232" s="60"/>
      <c r="K2232" s="60"/>
      <c r="L2232" s="62"/>
    </row>
    <row r="2233" spans="1:12" s="41" customFormat="1">
      <c r="A2233" s="66"/>
      <c r="B2233" s="64" t="str">
        <f>(IF(AND(ISBLANK(A2233)),"",VLOOKUP($A2233,Student_Registration!$B$5:$H$2000,2,0)))</f>
        <v/>
      </c>
      <c r="C2233" s="63" t="str">
        <f>IF(AND(ISBLANK(A2233)),"",VLOOKUP($A2233,Student_Registration!$B$5:$H$2000,3,0))</f>
        <v/>
      </c>
      <c r="D2233" s="65" t="str">
        <f>IF(AND(ISBLANK(A2233)),"",VLOOKUP($A2233,Student_Registration!$B$5:$H$2000,6,0))</f>
        <v/>
      </c>
      <c r="E2233" s="57" t="str">
        <f>IF(AND(ISBLANK(A2233)),"",VLOOKUP($A2233,Student_Registration!$B$5:$H$2000,4,0))</f>
        <v/>
      </c>
      <c r="F2233" s="63" t="str">
        <f>IF(AND(ISBLANK(A2233)),"",VLOOKUP($A2233,Student_Registration!$B$5:$H$2000,7,0))</f>
        <v/>
      </c>
      <c r="G2233" s="63" t="str">
        <f>IF(AND(ISBLANK(A2233)),"",VLOOKUP(A2233,Student_Registration!$B$5:$H$2000,7,0)-SUMIF($A$5:A2233,A2233,$H$5:$H$5))</f>
        <v/>
      </c>
      <c r="H2233" s="60"/>
      <c r="I2233" s="60"/>
      <c r="J2233" s="60"/>
      <c r="K2233" s="60"/>
      <c r="L2233" s="62"/>
    </row>
    <row r="2234" spans="1:12" s="41" customFormat="1">
      <c r="A2234" s="66"/>
      <c r="B2234" s="64" t="str">
        <f>(IF(AND(ISBLANK(A2234)),"",VLOOKUP($A2234,Student_Registration!$B$5:$H$2000,2,0)))</f>
        <v/>
      </c>
      <c r="C2234" s="63" t="str">
        <f>IF(AND(ISBLANK(A2234)),"",VLOOKUP($A2234,Student_Registration!$B$5:$H$2000,3,0))</f>
        <v/>
      </c>
      <c r="D2234" s="65" t="str">
        <f>IF(AND(ISBLANK(A2234)),"",VLOOKUP($A2234,Student_Registration!$B$5:$H$2000,6,0))</f>
        <v/>
      </c>
      <c r="E2234" s="57" t="str">
        <f>IF(AND(ISBLANK(A2234)),"",VLOOKUP($A2234,Student_Registration!$B$5:$H$2000,4,0))</f>
        <v/>
      </c>
      <c r="F2234" s="63" t="str">
        <f>IF(AND(ISBLANK(A2234)),"",VLOOKUP($A2234,Student_Registration!$B$5:$H$2000,7,0))</f>
        <v/>
      </c>
      <c r="G2234" s="63" t="str">
        <f>IF(AND(ISBLANK(A2234)),"",VLOOKUP(A2234,Student_Registration!$B$5:$H$2000,7,0)-SUMIF($A$5:A2234,A2234,$H$5:$H$5))</f>
        <v/>
      </c>
      <c r="H2234" s="60"/>
      <c r="I2234" s="60"/>
      <c r="J2234" s="60"/>
      <c r="K2234" s="60"/>
      <c r="L2234" s="62"/>
    </row>
    <row r="2235" spans="1:12" s="41" customFormat="1">
      <c r="A2235" s="66"/>
      <c r="B2235" s="64" t="str">
        <f>(IF(AND(ISBLANK(A2235)),"",VLOOKUP($A2235,Student_Registration!$B$5:$H$2000,2,0)))</f>
        <v/>
      </c>
      <c r="C2235" s="63" t="str">
        <f>IF(AND(ISBLANK(A2235)),"",VLOOKUP($A2235,Student_Registration!$B$5:$H$2000,3,0))</f>
        <v/>
      </c>
      <c r="D2235" s="65" t="str">
        <f>IF(AND(ISBLANK(A2235)),"",VLOOKUP($A2235,Student_Registration!$B$5:$H$2000,6,0))</f>
        <v/>
      </c>
      <c r="E2235" s="57" t="str">
        <f>IF(AND(ISBLANK(A2235)),"",VLOOKUP($A2235,Student_Registration!$B$5:$H$2000,4,0))</f>
        <v/>
      </c>
      <c r="F2235" s="63" t="str">
        <f>IF(AND(ISBLANK(A2235)),"",VLOOKUP($A2235,Student_Registration!$B$5:$H$2000,7,0))</f>
        <v/>
      </c>
      <c r="G2235" s="63" t="str">
        <f>IF(AND(ISBLANK(A2235)),"",VLOOKUP(A2235,Student_Registration!$B$5:$H$2000,7,0)-SUMIF($A$5:A2235,A2235,$H$5:$H$5))</f>
        <v/>
      </c>
      <c r="H2235" s="60"/>
      <c r="I2235" s="60"/>
      <c r="J2235" s="60"/>
      <c r="K2235" s="60"/>
      <c r="L2235" s="62"/>
    </row>
    <row r="2236" spans="1:12" s="41" customFormat="1">
      <c r="A2236" s="66"/>
      <c r="B2236" s="64" t="str">
        <f>(IF(AND(ISBLANK(A2236)),"",VLOOKUP($A2236,Student_Registration!$B$5:$H$2000,2,0)))</f>
        <v/>
      </c>
      <c r="C2236" s="63" t="str">
        <f>IF(AND(ISBLANK(A2236)),"",VLOOKUP($A2236,Student_Registration!$B$5:$H$2000,3,0))</f>
        <v/>
      </c>
      <c r="D2236" s="65" t="str">
        <f>IF(AND(ISBLANK(A2236)),"",VLOOKUP($A2236,Student_Registration!$B$5:$H$2000,6,0))</f>
        <v/>
      </c>
      <c r="E2236" s="57" t="str">
        <f>IF(AND(ISBLANK(A2236)),"",VLOOKUP($A2236,Student_Registration!$B$5:$H$2000,4,0))</f>
        <v/>
      </c>
      <c r="F2236" s="63" t="str">
        <f>IF(AND(ISBLANK(A2236)),"",VLOOKUP($A2236,Student_Registration!$B$5:$H$2000,7,0))</f>
        <v/>
      </c>
      <c r="G2236" s="63" t="str">
        <f>IF(AND(ISBLANK(A2236)),"",VLOOKUP(A2236,Student_Registration!$B$5:$H$2000,7,0)-SUMIF($A$5:A2236,A2236,$H$5:$H$5))</f>
        <v/>
      </c>
      <c r="H2236" s="60"/>
      <c r="I2236" s="60"/>
      <c r="J2236" s="60"/>
      <c r="K2236" s="60"/>
      <c r="L2236" s="62"/>
    </row>
    <row r="2237" spans="1:12" s="41" customFormat="1">
      <c r="A2237" s="66"/>
      <c r="B2237" s="64" t="str">
        <f>(IF(AND(ISBLANK(A2237)),"",VLOOKUP($A2237,Student_Registration!$B$5:$H$2000,2,0)))</f>
        <v/>
      </c>
      <c r="C2237" s="63" t="str">
        <f>IF(AND(ISBLANK(A2237)),"",VLOOKUP($A2237,Student_Registration!$B$5:$H$2000,3,0))</f>
        <v/>
      </c>
      <c r="D2237" s="65" t="str">
        <f>IF(AND(ISBLANK(A2237)),"",VLOOKUP($A2237,Student_Registration!$B$5:$H$2000,6,0))</f>
        <v/>
      </c>
      <c r="E2237" s="57" t="str">
        <f>IF(AND(ISBLANK(A2237)),"",VLOOKUP($A2237,Student_Registration!$B$5:$H$2000,4,0))</f>
        <v/>
      </c>
      <c r="F2237" s="63" t="str">
        <f>IF(AND(ISBLANK(A2237)),"",VLOOKUP($A2237,Student_Registration!$B$5:$H$2000,7,0))</f>
        <v/>
      </c>
      <c r="G2237" s="63" t="str">
        <f>IF(AND(ISBLANK(A2237)),"",VLOOKUP(A2237,Student_Registration!$B$5:$H$2000,7,0)-SUMIF($A$5:A2237,A2237,$H$5:$H$5))</f>
        <v/>
      </c>
      <c r="H2237" s="60"/>
      <c r="I2237" s="60"/>
      <c r="J2237" s="60"/>
      <c r="K2237" s="60"/>
      <c r="L2237" s="62"/>
    </row>
    <row r="2238" spans="1:12" s="41" customFormat="1">
      <c r="A2238" s="66"/>
      <c r="B2238" s="64" t="str">
        <f>(IF(AND(ISBLANK(A2238)),"",VLOOKUP($A2238,Student_Registration!$B$5:$H$2000,2,0)))</f>
        <v/>
      </c>
      <c r="C2238" s="63" t="str">
        <f>IF(AND(ISBLANK(A2238)),"",VLOOKUP($A2238,Student_Registration!$B$5:$H$2000,3,0))</f>
        <v/>
      </c>
      <c r="D2238" s="65" t="str">
        <f>IF(AND(ISBLANK(A2238)),"",VLOOKUP($A2238,Student_Registration!$B$5:$H$2000,6,0))</f>
        <v/>
      </c>
      <c r="E2238" s="57" t="str">
        <f>IF(AND(ISBLANK(A2238)),"",VLOOKUP($A2238,Student_Registration!$B$5:$H$2000,4,0))</f>
        <v/>
      </c>
      <c r="F2238" s="63" t="str">
        <f>IF(AND(ISBLANK(A2238)),"",VLOOKUP($A2238,Student_Registration!$B$5:$H$2000,7,0))</f>
        <v/>
      </c>
      <c r="G2238" s="63" t="str">
        <f>IF(AND(ISBLANK(A2238)),"",VLOOKUP(A2238,Student_Registration!$B$5:$H$2000,7,0)-SUMIF($A$5:A2238,A2238,$H$5:$H$5))</f>
        <v/>
      </c>
      <c r="H2238" s="60"/>
      <c r="I2238" s="60"/>
      <c r="J2238" s="60"/>
      <c r="K2238" s="60"/>
      <c r="L2238" s="62"/>
    </row>
    <row r="2239" spans="1:12" s="41" customFormat="1">
      <c r="A2239" s="66"/>
      <c r="B2239" s="64" t="str">
        <f>(IF(AND(ISBLANK(A2239)),"",VLOOKUP($A2239,Student_Registration!$B$5:$H$2000,2,0)))</f>
        <v/>
      </c>
      <c r="C2239" s="63" t="str">
        <f>IF(AND(ISBLANK(A2239)),"",VLOOKUP($A2239,Student_Registration!$B$5:$H$2000,3,0))</f>
        <v/>
      </c>
      <c r="D2239" s="65" t="str">
        <f>IF(AND(ISBLANK(A2239)),"",VLOOKUP($A2239,Student_Registration!$B$5:$H$2000,6,0))</f>
        <v/>
      </c>
      <c r="E2239" s="57" t="str">
        <f>IF(AND(ISBLANK(A2239)),"",VLOOKUP($A2239,Student_Registration!$B$5:$H$2000,4,0))</f>
        <v/>
      </c>
      <c r="F2239" s="63" t="str">
        <f>IF(AND(ISBLANK(A2239)),"",VLOOKUP($A2239,Student_Registration!$B$5:$H$2000,7,0))</f>
        <v/>
      </c>
      <c r="G2239" s="63" t="str">
        <f>IF(AND(ISBLANK(A2239)),"",VLOOKUP(A2239,Student_Registration!$B$5:$H$2000,7,0)-SUMIF($A$5:A2239,A2239,$H$5:$H$5))</f>
        <v/>
      </c>
      <c r="H2239" s="60"/>
      <c r="I2239" s="60"/>
      <c r="J2239" s="60"/>
      <c r="K2239" s="60"/>
      <c r="L2239" s="62"/>
    </row>
    <row r="2240" spans="1:12" s="41" customFormat="1">
      <c r="A2240" s="66"/>
      <c r="B2240" s="64" t="str">
        <f>(IF(AND(ISBLANK(A2240)),"",VLOOKUP($A2240,Student_Registration!$B$5:$H$2000,2,0)))</f>
        <v/>
      </c>
      <c r="C2240" s="63" t="str">
        <f>IF(AND(ISBLANK(A2240)),"",VLOOKUP($A2240,Student_Registration!$B$5:$H$2000,3,0))</f>
        <v/>
      </c>
      <c r="D2240" s="65" t="str">
        <f>IF(AND(ISBLANK(A2240)),"",VLOOKUP($A2240,Student_Registration!$B$5:$H$2000,6,0))</f>
        <v/>
      </c>
      <c r="E2240" s="57" t="str">
        <f>IF(AND(ISBLANK(A2240)),"",VLOOKUP($A2240,Student_Registration!$B$5:$H$2000,4,0))</f>
        <v/>
      </c>
      <c r="F2240" s="63" t="str">
        <f>IF(AND(ISBLANK(A2240)),"",VLOOKUP($A2240,Student_Registration!$B$5:$H$2000,7,0))</f>
        <v/>
      </c>
      <c r="G2240" s="63" t="str">
        <f>IF(AND(ISBLANK(A2240)),"",VLOOKUP(A2240,Student_Registration!$B$5:$H$2000,7,0)-SUMIF($A$5:A2240,A2240,$H$5:$H$5))</f>
        <v/>
      </c>
      <c r="H2240" s="60"/>
      <c r="I2240" s="60"/>
      <c r="J2240" s="60"/>
      <c r="K2240" s="60"/>
      <c r="L2240" s="62"/>
    </row>
    <row r="2241" spans="1:12" s="41" customFormat="1">
      <c r="A2241" s="66"/>
      <c r="B2241" s="64" t="str">
        <f>(IF(AND(ISBLANK(A2241)),"",VLOOKUP($A2241,Student_Registration!$B$5:$H$2000,2,0)))</f>
        <v/>
      </c>
      <c r="C2241" s="63" t="str">
        <f>IF(AND(ISBLANK(A2241)),"",VLOOKUP($A2241,Student_Registration!$B$5:$H$2000,3,0))</f>
        <v/>
      </c>
      <c r="D2241" s="65" t="str">
        <f>IF(AND(ISBLANK(A2241)),"",VLOOKUP($A2241,Student_Registration!$B$5:$H$2000,6,0))</f>
        <v/>
      </c>
      <c r="E2241" s="57" t="str">
        <f>IF(AND(ISBLANK(A2241)),"",VLOOKUP($A2241,Student_Registration!$B$5:$H$2000,4,0))</f>
        <v/>
      </c>
      <c r="F2241" s="63" t="str">
        <f>IF(AND(ISBLANK(A2241)),"",VLOOKUP($A2241,Student_Registration!$B$5:$H$2000,7,0))</f>
        <v/>
      </c>
      <c r="G2241" s="63" t="str">
        <f>IF(AND(ISBLANK(A2241)),"",VLOOKUP(A2241,Student_Registration!$B$5:$H$2000,7,0)-SUMIF($A$5:A2241,A2241,$H$5:$H$5))</f>
        <v/>
      </c>
      <c r="H2241" s="60"/>
      <c r="I2241" s="60"/>
      <c r="J2241" s="60"/>
      <c r="K2241" s="60"/>
      <c r="L2241" s="62"/>
    </row>
    <row r="2242" spans="1:12" s="41" customFormat="1">
      <c r="A2242" s="66"/>
      <c r="B2242" s="64" t="str">
        <f>(IF(AND(ISBLANK(A2242)),"",VLOOKUP($A2242,Student_Registration!$B$5:$H$2000,2,0)))</f>
        <v/>
      </c>
      <c r="C2242" s="63" t="str">
        <f>IF(AND(ISBLANK(A2242)),"",VLOOKUP($A2242,Student_Registration!$B$5:$H$2000,3,0))</f>
        <v/>
      </c>
      <c r="D2242" s="65" t="str">
        <f>IF(AND(ISBLANK(A2242)),"",VLOOKUP($A2242,Student_Registration!$B$5:$H$2000,6,0))</f>
        <v/>
      </c>
      <c r="E2242" s="57" t="str">
        <f>IF(AND(ISBLANK(A2242)),"",VLOOKUP($A2242,Student_Registration!$B$5:$H$2000,4,0))</f>
        <v/>
      </c>
      <c r="F2242" s="63" t="str">
        <f>IF(AND(ISBLANK(A2242)),"",VLOOKUP($A2242,Student_Registration!$B$5:$H$2000,7,0))</f>
        <v/>
      </c>
      <c r="G2242" s="63" t="str">
        <f>IF(AND(ISBLANK(A2242)),"",VLOOKUP(A2242,Student_Registration!$B$5:$H$2000,7,0)-SUMIF($A$5:A2242,A2242,$H$5:$H$5))</f>
        <v/>
      </c>
      <c r="H2242" s="60"/>
      <c r="I2242" s="60"/>
      <c r="J2242" s="60"/>
      <c r="K2242" s="60"/>
      <c r="L2242" s="62"/>
    </row>
    <row r="2243" spans="1:12" s="41" customFormat="1">
      <c r="A2243" s="66"/>
      <c r="B2243" s="64" t="str">
        <f>(IF(AND(ISBLANK(A2243)),"",VLOOKUP($A2243,Student_Registration!$B$5:$H$2000,2,0)))</f>
        <v/>
      </c>
      <c r="C2243" s="63" t="str">
        <f>IF(AND(ISBLANK(A2243)),"",VLOOKUP($A2243,Student_Registration!$B$5:$H$2000,3,0))</f>
        <v/>
      </c>
      <c r="D2243" s="65" t="str">
        <f>IF(AND(ISBLANK(A2243)),"",VLOOKUP($A2243,Student_Registration!$B$5:$H$2000,6,0))</f>
        <v/>
      </c>
      <c r="E2243" s="57" t="str">
        <f>IF(AND(ISBLANK(A2243)),"",VLOOKUP($A2243,Student_Registration!$B$5:$H$2000,4,0))</f>
        <v/>
      </c>
      <c r="F2243" s="63" t="str">
        <f>IF(AND(ISBLANK(A2243)),"",VLOOKUP($A2243,Student_Registration!$B$5:$H$2000,7,0))</f>
        <v/>
      </c>
      <c r="G2243" s="63" t="str">
        <f>IF(AND(ISBLANK(A2243)),"",VLOOKUP(A2243,Student_Registration!$B$5:$H$2000,7,0)-SUMIF($A$5:A2243,A2243,$H$5:$H$5))</f>
        <v/>
      </c>
      <c r="H2243" s="60"/>
      <c r="I2243" s="60"/>
      <c r="J2243" s="60"/>
      <c r="K2243" s="60"/>
      <c r="L2243" s="62"/>
    </row>
    <row r="2244" spans="1:12" s="41" customFormat="1">
      <c r="A2244" s="66"/>
      <c r="B2244" s="64" t="str">
        <f>(IF(AND(ISBLANK(A2244)),"",VLOOKUP($A2244,Student_Registration!$B$5:$H$2000,2,0)))</f>
        <v/>
      </c>
      <c r="C2244" s="63" t="str">
        <f>IF(AND(ISBLANK(A2244)),"",VLOOKUP($A2244,Student_Registration!$B$5:$H$2000,3,0))</f>
        <v/>
      </c>
      <c r="D2244" s="65" t="str">
        <f>IF(AND(ISBLANK(A2244)),"",VLOOKUP($A2244,Student_Registration!$B$5:$H$2000,6,0))</f>
        <v/>
      </c>
      <c r="E2244" s="57" t="str">
        <f>IF(AND(ISBLANK(A2244)),"",VLOOKUP($A2244,Student_Registration!$B$5:$H$2000,4,0))</f>
        <v/>
      </c>
      <c r="F2244" s="63" t="str">
        <f>IF(AND(ISBLANK(A2244)),"",VLOOKUP($A2244,Student_Registration!$B$5:$H$2000,7,0))</f>
        <v/>
      </c>
      <c r="G2244" s="63" t="str">
        <f>IF(AND(ISBLANK(A2244)),"",VLOOKUP(A2244,Student_Registration!$B$5:$H$2000,7,0)-SUMIF($A$5:A2244,A2244,$H$5:$H$5))</f>
        <v/>
      </c>
      <c r="H2244" s="60"/>
      <c r="I2244" s="60"/>
      <c r="J2244" s="60"/>
      <c r="K2244" s="60"/>
      <c r="L2244" s="62"/>
    </row>
    <row r="2245" spans="1:12" s="41" customFormat="1">
      <c r="A2245" s="66"/>
      <c r="B2245" s="64" t="str">
        <f>(IF(AND(ISBLANK(A2245)),"",VLOOKUP($A2245,Student_Registration!$B$5:$H$2000,2,0)))</f>
        <v/>
      </c>
      <c r="C2245" s="63" t="str">
        <f>IF(AND(ISBLANK(A2245)),"",VLOOKUP($A2245,Student_Registration!$B$5:$H$2000,3,0))</f>
        <v/>
      </c>
      <c r="D2245" s="65" t="str">
        <f>IF(AND(ISBLANK(A2245)),"",VLOOKUP($A2245,Student_Registration!$B$5:$H$2000,6,0))</f>
        <v/>
      </c>
      <c r="E2245" s="57" t="str">
        <f>IF(AND(ISBLANK(A2245)),"",VLOOKUP($A2245,Student_Registration!$B$5:$H$2000,4,0))</f>
        <v/>
      </c>
      <c r="F2245" s="63" t="str">
        <f>IF(AND(ISBLANK(A2245)),"",VLOOKUP($A2245,Student_Registration!$B$5:$H$2000,7,0))</f>
        <v/>
      </c>
      <c r="G2245" s="63" t="str">
        <f>IF(AND(ISBLANK(A2245)),"",VLOOKUP(A2245,Student_Registration!$B$5:$H$2000,7,0)-SUMIF($A$5:A2245,A2245,$H$5:$H$5))</f>
        <v/>
      </c>
      <c r="H2245" s="60"/>
      <c r="I2245" s="60"/>
      <c r="J2245" s="60"/>
      <c r="K2245" s="60"/>
      <c r="L2245" s="62"/>
    </row>
    <row r="2246" spans="1:12" s="41" customFormat="1">
      <c r="A2246" s="66"/>
      <c r="B2246" s="64" t="str">
        <f>(IF(AND(ISBLANK(A2246)),"",VLOOKUP($A2246,Student_Registration!$B$5:$H$2000,2,0)))</f>
        <v/>
      </c>
      <c r="C2246" s="63" t="str">
        <f>IF(AND(ISBLANK(A2246)),"",VLOOKUP($A2246,Student_Registration!$B$5:$H$2000,3,0))</f>
        <v/>
      </c>
      <c r="D2246" s="65" t="str">
        <f>IF(AND(ISBLANK(A2246)),"",VLOOKUP($A2246,Student_Registration!$B$5:$H$2000,6,0))</f>
        <v/>
      </c>
      <c r="E2246" s="57" t="str">
        <f>IF(AND(ISBLANK(A2246)),"",VLOOKUP($A2246,Student_Registration!$B$5:$H$2000,4,0))</f>
        <v/>
      </c>
      <c r="F2246" s="63" t="str">
        <f>IF(AND(ISBLANK(A2246)),"",VLOOKUP($A2246,Student_Registration!$B$5:$H$2000,7,0))</f>
        <v/>
      </c>
      <c r="G2246" s="63" t="str">
        <f>IF(AND(ISBLANK(A2246)),"",VLOOKUP(A2246,Student_Registration!$B$5:$H$2000,7,0)-SUMIF($A$5:A2246,A2246,$H$5:$H$5))</f>
        <v/>
      </c>
      <c r="H2246" s="60"/>
      <c r="I2246" s="60"/>
      <c r="J2246" s="60"/>
      <c r="K2246" s="60"/>
      <c r="L2246" s="62"/>
    </row>
    <row r="2247" spans="1:12" s="41" customFormat="1">
      <c r="A2247" s="66"/>
      <c r="B2247" s="64" t="str">
        <f>(IF(AND(ISBLANK(A2247)),"",VLOOKUP($A2247,Student_Registration!$B$5:$H$2000,2,0)))</f>
        <v/>
      </c>
      <c r="C2247" s="63" t="str">
        <f>IF(AND(ISBLANK(A2247)),"",VLOOKUP($A2247,Student_Registration!$B$5:$H$2000,3,0))</f>
        <v/>
      </c>
      <c r="D2247" s="65" t="str">
        <f>IF(AND(ISBLANK(A2247)),"",VLOOKUP($A2247,Student_Registration!$B$5:$H$2000,6,0))</f>
        <v/>
      </c>
      <c r="E2247" s="57" t="str">
        <f>IF(AND(ISBLANK(A2247)),"",VLOOKUP($A2247,Student_Registration!$B$5:$H$2000,4,0))</f>
        <v/>
      </c>
      <c r="F2247" s="63" t="str">
        <f>IF(AND(ISBLANK(A2247)),"",VLOOKUP($A2247,Student_Registration!$B$5:$H$2000,7,0))</f>
        <v/>
      </c>
      <c r="G2247" s="63" t="str">
        <f>IF(AND(ISBLANK(A2247)),"",VLOOKUP(A2247,Student_Registration!$B$5:$H$2000,7,0)-SUMIF($A$5:A2247,A2247,$H$5:$H$5))</f>
        <v/>
      </c>
      <c r="H2247" s="60"/>
      <c r="I2247" s="60"/>
      <c r="J2247" s="60"/>
      <c r="K2247" s="60"/>
      <c r="L2247" s="62"/>
    </row>
    <row r="2248" spans="1:12" s="41" customFormat="1">
      <c r="A2248" s="66"/>
      <c r="B2248" s="64" t="str">
        <f>(IF(AND(ISBLANK(A2248)),"",VLOOKUP($A2248,Student_Registration!$B$5:$H$2000,2,0)))</f>
        <v/>
      </c>
      <c r="C2248" s="63" t="str">
        <f>IF(AND(ISBLANK(A2248)),"",VLOOKUP($A2248,Student_Registration!$B$5:$H$2000,3,0))</f>
        <v/>
      </c>
      <c r="D2248" s="65" t="str">
        <f>IF(AND(ISBLANK(A2248)),"",VLOOKUP($A2248,Student_Registration!$B$5:$H$2000,6,0))</f>
        <v/>
      </c>
      <c r="E2248" s="57" t="str">
        <f>IF(AND(ISBLANK(A2248)),"",VLOOKUP($A2248,Student_Registration!$B$5:$H$2000,4,0))</f>
        <v/>
      </c>
      <c r="F2248" s="63" t="str">
        <f>IF(AND(ISBLANK(A2248)),"",VLOOKUP($A2248,Student_Registration!$B$5:$H$2000,7,0))</f>
        <v/>
      </c>
      <c r="G2248" s="63" t="str">
        <f>IF(AND(ISBLANK(A2248)),"",VLOOKUP(A2248,Student_Registration!$B$5:$H$2000,7,0)-SUMIF($A$5:A2248,A2248,$H$5:$H$5))</f>
        <v/>
      </c>
      <c r="H2248" s="60"/>
      <c r="I2248" s="60"/>
      <c r="J2248" s="60"/>
      <c r="K2248" s="60"/>
      <c r="L2248" s="62"/>
    </row>
    <row r="2249" spans="1:12" s="41" customFormat="1">
      <c r="A2249" s="66"/>
      <c r="B2249" s="64" t="str">
        <f>(IF(AND(ISBLANK(A2249)),"",VLOOKUP($A2249,Student_Registration!$B$5:$H$2000,2,0)))</f>
        <v/>
      </c>
      <c r="C2249" s="63" t="str">
        <f>IF(AND(ISBLANK(A2249)),"",VLOOKUP($A2249,Student_Registration!$B$5:$H$2000,3,0))</f>
        <v/>
      </c>
      <c r="D2249" s="65" t="str">
        <f>IF(AND(ISBLANK(A2249)),"",VLOOKUP($A2249,Student_Registration!$B$5:$H$2000,6,0))</f>
        <v/>
      </c>
      <c r="E2249" s="57" t="str">
        <f>IF(AND(ISBLANK(A2249)),"",VLOOKUP($A2249,Student_Registration!$B$5:$H$2000,4,0))</f>
        <v/>
      </c>
      <c r="F2249" s="63" t="str">
        <f>IF(AND(ISBLANK(A2249)),"",VLOOKUP($A2249,Student_Registration!$B$5:$H$2000,7,0))</f>
        <v/>
      </c>
      <c r="G2249" s="63" t="str">
        <f>IF(AND(ISBLANK(A2249)),"",VLOOKUP(A2249,Student_Registration!$B$5:$H$2000,7,0)-SUMIF($A$5:A2249,A2249,$H$5:$H$5))</f>
        <v/>
      </c>
      <c r="H2249" s="60"/>
      <c r="I2249" s="60"/>
      <c r="J2249" s="60"/>
      <c r="K2249" s="60"/>
      <c r="L2249" s="62"/>
    </row>
    <row r="2250" spans="1:12" s="41" customFormat="1">
      <c r="A2250" s="66"/>
      <c r="B2250" s="64" t="str">
        <f>(IF(AND(ISBLANK(A2250)),"",VLOOKUP($A2250,Student_Registration!$B$5:$H$2000,2,0)))</f>
        <v/>
      </c>
      <c r="C2250" s="63" t="str">
        <f>IF(AND(ISBLANK(A2250)),"",VLOOKUP($A2250,Student_Registration!$B$5:$H$2000,3,0))</f>
        <v/>
      </c>
      <c r="D2250" s="65" t="str">
        <f>IF(AND(ISBLANK(A2250)),"",VLOOKUP($A2250,Student_Registration!$B$5:$H$2000,6,0))</f>
        <v/>
      </c>
      <c r="E2250" s="57" t="str">
        <f>IF(AND(ISBLANK(A2250)),"",VLOOKUP($A2250,Student_Registration!$B$5:$H$2000,4,0))</f>
        <v/>
      </c>
      <c r="F2250" s="63" t="str">
        <f>IF(AND(ISBLANK(A2250)),"",VLOOKUP($A2250,Student_Registration!$B$5:$H$2000,7,0))</f>
        <v/>
      </c>
      <c r="G2250" s="63" t="str">
        <f>IF(AND(ISBLANK(A2250)),"",VLOOKUP(A2250,Student_Registration!$B$5:$H$2000,7,0)-SUMIF($A$5:A2250,A2250,$H$5:$H$5))</f>
        <v/>
      </c>
      <c r="H2250" s="60"/>
      <c r="I2250" s="60"/>
      <c r="J2250" s="60"/>
      <c r="K2250" s="60"/>
      <c r="L2250" s="62"/>
    </row>
    <row r="2251" spans="1:12" s="41" customFormat="1">
      <c r="A2251" s="66"/>
      <c r="B2251" s="64" t="str">
        <f>(IF(AND(ISBLANK(A2251)),"",VLOOKUP($A2251,Student_Registration!$B$5:$H$2000,2,0)))</f>
        <v/>
      </c>
      <c r="C2251" s="63" t="str">
        <f>IF(AND(ISBLANK(A2251)),"",VLOOKUP($A2251,Student_Registration!$B$5:$H$2000,3,0))</f>
        <v/>
      </c>
      <c r="D2251" s="65" t="str">
        <f>IF(AND(ISBLANK(A2251)),"",VLOOKUP($A2251,Student_Registration!$B$5:$H$2000,6,0))</f>
        <v/>
      </c>
      <c r="E2251" s="57" t="str">
        <f>IF(AND(ISBLANK(A2251)),"",VLOOKUP($A2251,Student_Registration!$B$5:$H$2000,4,0))</f>
        <v/>
      </c>
      <c r="F2251" s="63" t="str">
        <f>IF(AND(ISBLANK(A2251)),"",VLOOKUP($A2251,Student_Registration!$B$5:$H$2000,7,0))</f>
        <v/>
      </c>
      <c r="G2251" s="63" t="str">
        <f>IF(AND(ISBLANK(A2251)),"",VLOOKUP(A2251,Student_Registration!$B$5:$H$2000,7,0)-SUMIF($A$5:A2251,A2251,$H$5:$H$5))</f>
        <v/>
      </c>
      <c r="H2251" s="60"/>
      <c r="I2251" s="60"/>
      <c r="J2251" s="60"/>
      <c r="K2251" s="60"/>
      <c r="L2251" s="62"/>
    </row>
    <row r="2252" spans="1:12" s="41" customFormat="1">
      <c r="A2252" s="66"/>
      <c r="B2252" s="64" t="str">
        <f>(IF(AND(ISBLANK(A2252)),"",VLOOKUP($A2252,Student_Registration!$B$5:$H$2000,2,0)))</f>
        <v/>
      </c>
      <c r="C2252" s="63" t="str">
        <f>IF(AND(ISBLANK(A2252)),"",VLOOKUP($A2252,Student_Registration!$B$5:$H$2000,3,0))</f>
        <v/>
      </c>
      <c r="D2252" s="65" t="str">
        <f>IF(AND(ISBLANK(A2252)),"",VLOOKUP($A2252,Student_Registration!$B$5:$H$2000,6,0))</f>
        <v/>
      </c>
      <c r="E2252" s="57" t="str">
        <f>IF(AND(ISBLANK(A2252)),"",VLOOKUP($A2252,Student_Registration!$B$5:$H$2000,4,0))</f>
        <v/>
      </c>
      <c r="F2252" s="63" t="str">
        <f>IF(AND(ISBLANK(A2252)),"",VLOOKUP($A2252,Student_Registration!$B$5:$H$2000,7,0))</f>
        <v/>
      </c>
      <c r="G2252" s="63" t="str">
        <f>IF(AND(ISBLANK(A2252)),"",VLOOKUP(A2252,Student_Registration!$B$5:$H$2000,7,0)-SUMIF($A$5:A2252,A2252,$H$5:$H$5))</f>
        <v/>
      </c>
      <c r="H2252" s="60"/>
      <c r="I2252" s="60"/>
      <c r="J2252" s="60"/>
      <c r="K2252" s="60"/>
      <c r="L2252" s="62"/>
    </row>
    <row r="2253" spans="1:12" s="41" customFormat="1">
      <c r="A2253" s="66"/>
      <c r="B2253" s="64" t="str">
        <f>(IF(AND(ISBLANK(A2253)),"",VLOOKUP($A2253,Student_Registration!$B$5:$H$2000,2,0)))</f>
        <v/>
      </c>
      <c r="C2253" s="63" t="str">
        <f>IF(AND(ISBLANK(A2253)),"",VLOOKUP($A2253,Student_Registration!$B$5:$H$2000,3,0))</f>
        <v/>
      </c>
      <c r="D2253" s="65" t="str">
        <f>IF(AND(ISBLANK(A2253)),"",VLOOKUP($A2253,Student_Registration!$B$5:$H$2000,6,0))</f>
        <v/>
      </c>
      <c r="E2253" s="57" t="str">
        <f>IF(AND(ISBLANK(A2253)),"",VLOOKUP($A2253,Student_Registration!$B$5:$H$2000,4,0))</f>
        <v/>
      </c>
      <c r="F2253" s="63" t="str">
        <f>IF(AND(ISBLANK(A2253)),"",VLOOKUP($A2253,Student_Registration!$B$5:$H$2000,7,0))</f>
        <v/>
      </c>
      <c r="G2253" s="63" t="str">
        <f>IF(AND(ISBLANK(A2253)),"",VLOOKUP(A2253,Student_Registration!$B$5:$H$2000,7,0)-SUMIF($A$5:A2253,A2253,$H$5:$H$5))</f>
        <v/>
      </c>
      <c r="H2253" s="60"/>
      <c r="I2253" s="60"/>
      <c r="J2253" s="60"/>
      <c r="K2253" s="60"/>
      <c r="L2253" s="62"/>
    </row>
    <row r="2254" spans="1:12" s="41" customFormat="1">
      <c r="A2254" s="66"/>
      <c r="B2254" s="64" t="str">
        <f>(IF(AND(ISBLANK(A2254)),"",VLOOKUP($A2254,Student_Registration!$B$5:$H$2000,2,0)))</f>
        <v/>
      </c>
      <c r="C2254" s="63" t="str">
        <f>IF(AND(ISBLANK(A2254)),"",VLOOKUP($A2254,Student_Registration!$B$5:$H$2000,3,0))</f>
        <v/>
      </c>
      <c r="D2254" s="65" t="str">
        <f>IF(AND(ISBLANK(A2254)),"",VLOOKUP($A2254,Student_Registration!$B$5:$H$2000,6,0))</f>
        <v/>
      </c>
      <c r="E2254" s="57" t="str">
        <f>IF(AND(ISBLANK(A2254)),"",VLOOKUP($A2254,Student_Registration!$B$5:$H$2000,4,0))</f>
        <v/>
      </c>
      <c r="F2254" s="63" t="str">
        <f>IF(AND(ISBLANK(A2254)),"",VLOOKUP($A2254,Student_Registration!$B$5:$H$2000,7,0))</f>
        <v/>
      </c>
      <c r="G2254" s="63" t="str">
        <f>IF(AND(ISBLANK(A2254)),"",VLOOKUP(A2254,Student_Registration!$B$5:$H$2000,7,0)-SUMIF($A$5:A2254,A2254,$H$5:$H$5))</f>
        <v/>
      </c>
      <c r="H2254" s="60"/>
      <c r="I2254" s="60"/>
      <c r="J2254" s="60"/>
      <c r="K2254" s="60"/>
      <c r="L2254" s="62"/>
    </row>
    <row r="2255" spans="1:12" s="41" customFormat="1">
      <c r="A2255" s="66"/>
      <c r="B2255" s="64" t="str">
        <f>(IF(AND(ISBLANK(A2255)),"",VLOOKUP($A2255,Student_Registration!$B$5:$H$2000,2,0)))</f>
        <v/>
      </c>
      <c r="C2255" s="63" t="str">
        <f>IF(AND(ISBLANK(A2255)),"",VLOOKUP($A2255,Student_Registration!$B$5:$H$2000,3,0))</f>
        <v/>
      </c>
      <c r="D2255" s="65" t="str">
        <f>IF(AND(ISBLANK(A2255)),"",VLOOKUP($A2255,Student_Registration!$B$5:$H$2000,6,0))</f>
        <v/>
      </c>
      <c r="E2255" s="57" t="str">
        <f>IF(AND(ISBLANK(A2255)),"",VLOOKUP($A2255,Student_Registration!$B$5:$H$2000,4,0))</f>
        <v/>
      </c>
      <c r="F2255" s="63" t="str">
        <f>IF(AND(ISBLANK(A2255)),"",VLOOKUP($A2255,Student_Registration!$B$5:$H$2000,7,0))</f>
        <v/>
      </c>
      <c r="G2255" s="63" t="str">
        <f>IF(AND(ISBLANK(A2255)),"",VLOOKUP(A2255,Student_Registration!$B$5:$H$2000,7,0)-SUMIF($A$5:A2255,A2255,$H$5:$H$5))</f>
        <v/>
      </c>
      <c r="H2255" s="60"/>
      <c r="I2255" s="60"/>
      <c r="J2255" s="60"/>
      <c r="K2255" s="60"/>
      <c r="L2255" s="62"/>
    </row>
    <row r="2256" spans="1:12" s="41" customFormat="1">
      <c r="A2256" s="66"/>
      <c r="B2256" s="64" t="str">
        <f>(IF(AND(ISBLANK(A2256)),"",VLOOKUP($A2256,Student_Registration!$B$5:$H$2000,2,0)))</f>
        <v/>
      </c>
      <c r="C2256" s="63" t="str">
        <f>IF(AND(ISBLANK(A2256)),"",VLOOKUP($A2256,Student_Registration!$B$5:$H$2000,3,0))</f>
        <v/>
      </c>
      <c r="D2256" s="65" t="str">
        <f>IF(AND(ISBLANK(A2256)),"",VLOOKUP($A2256,Student_Registration!$B$5:$H$2000,6,0))</f>
        <v/>
      </c>
      <c r="E2256" s="57" t="str">
        <f>IF(AND(ISBLANK(A2256)),"",VLOOKUP($A2256,Student_Registration!$B$5:$H$2000,4,0))</f>
        <v/>
      </c>
      <c r="F2256" s="63" t="str">
        <f>IF(AND(ISBLANK(A2256)),"",VLOOKUP($A2256,Student_Registration!$B$5:$H$2000,7,0))</f>
        <v/>
      </c>
      <c r="G2256" s="63" t="str">
        <f>IF(AND(ISBLANK(A2256)),"",VLOOKUP(A2256,Student_Registration!$B$5:$H$2000,7,0)-SUMIF($A$5:A2256,A2256,$H$5:$H$5))</f>
        <v/>
      </c>
      <c r="H2256" s="60"/>
      <c r="I2256" s="60"/>
      <c r="J2256" s="60"/>
      <c r="K2256" s="60"/>
      <c r="L2256" s="62"/>
    </row>
    <row r="2257" spans="1:12" s="41" customFormat="1">
      <c r="A2257" s="66"/>
      <c r="B2257" s="64" t="str">
        <f>(IF(AND(ISBLANK(A2257)),"",VLOOKUP($A2257,Student_Registration!$B$5:$H$2000,2,0)))</f>
        <v/>
      </c>
      <c r="C2257" s="63" t="str">
        <f>IF(AND(ISBLANK(A2257)),"",VLOOKUP($A2257,Student_Registration!$B$5:$H$2000,3,0))</f>
        <v/>
      </c>
      <c r="D2257" s="65" t="str">
        <f>IF(AND(ISBLANK(A2257)),"",VLOOKUP($A2257,Student_Registration!$B$5:$H$2000,6,0))</f>
        <v/>
      </c>
      <c r="E2257" s="57" t="str">
        <f>IF(AND(ISBLANK(A2257)),"",VLOOKUP($A2257,Student_Registration!$B$5:$H$2000,4,0))</f>
        <v/>
      </c>
      <c r="F2257" s="63" t="str">
        <f>IF(AND(ISBLANK(A2257)),"",VLOOKUP($A2257,Student_Registration!$B$5:$H$2000,7,0))</f>
        <v/>
      </c>
      <c r="G2257" s="63" t="str">
        <f>IF(AND(ISBLANK(A2257)),"",VLOOKUP(A2257,Student_Registration!$B$5:$H$2000,7,0)-SUMIF($A$5:A2257,A2257,$H$5:$H$5))</f>
        <v/>
      </c>
      <c r="H2257" s="60"/>
      <c r="I2257" s="60"/>
      <c r="J2257" s="60"/>
      <c r="K2257" s="60"/>
      <c r="L2257" s="62"/>
    </row>
    <row r="2258" spans="1:12" s="41" customFormat="1">
      <c r="A2258" s="66"/>
      <c r="B2258" s="64" t="str">
        <f>(IF(AND(ISBLANK(A2258)),"",VLOOKUP($A2258,Student_Registration!$B$5:$H$2000,2,0)))</f>
        <v/>
      </c>
      <c r="C2258" s="63" t="str">
        <f>IF(AND(ISBLANK(A2258)),"",VLOOKUP($A2258,Student_Registration!$B$5:$H$2000,3,0))</f>
        <v/>
      </c>
      <c r="D2258" s="65" t="str">
        <f>IF(AND(ISBLANK(A2258)),"",VLOOKUP($A2258,Student_Registration!$B$5:$H$2000,6,0))</f>
        <v/>
      </c>
      <c r="E2258" s="57" t="str">
        <f>IF(AND(ISBLANK(A2258)),"",VLOOKUP($A2258,Student_Registration!$B$5:$H$2000,4,0))</f>
        <v/>
      </c>
      <c r="F2258" s="63" t="str">
        <f>IF(AND(ISBLANK(A2258)),"",VLOOKUP($A2258,Student_Registration!$B$5:$H$2000,7,0))</f>
        <v/>
      </c>
      <c r="G2258" s="63" t="str">
        <f>IF(AND(ISBLANK(A2258)),"",VLOOKUP(A2258,Student_Registration!$B$5:$H$2000,7,0)-SUMIF($A$5:A2258,A2258,$H$5:$H$5))</f>
        <v/>
      </c>
      <c r="H2258" s="60"/>
      <c r="I2258" s="60"/>
      <c r="J2258" s="60"/>
      <c r="K2258" s="60"/>
      <c r="L2258" s="62"/>
    </row>
    <row r="2259" spans="1:12" s="41" customFormat="1">
      <c r="A2259" s="66"/>
      <c r="B2259" s="64" t="str">
        <f>(IF(AND(ISBLANK(A2259)),"",VLOOKUP($A2259,Student_Registration!$B$5:$H$2000,2,0)))</f>
        <v/>
      </c>
      <c r="C2259" s="63" t="str">
        <f>IF(AND(ISBLANK(A2259)),"",VLOOKUP($A2259,Student_Registration!$B$5:$H$2000,3,0))</f>
        <v/>
      </c>
      <c r="D2259" s="65" t="str">
        <f>IF(AND(ISBLANK(A2259)),"",VLOOKUP($A2259,Student_Registration!$B$5:$H$2000,6,0))</f>
        <v/>
      </c>
      <c r="E2259" s="57" t="str">
        <f>IF(AND(ISBLANK(A2259)),"",VLOOKUP($A2259,Student_Registration!$B$5:$H$2000,4,0))</f>
        <v/>
      </c>
      <c r="F2259" s="63" t="str">
        <f>IF(AND(ISBLANK(A2259)),"",VLOOKUP($A2259,Student_Registration!$B$5:$H$2000,7,0))</f>
        <v/>
      </c>
      <c r="G2259" s="63" t="str">
        <f>IF(AND(ISBLANK(A2259)),"",VLOOKUP(A2259,Student_Registration!$B$5:$H$2000,7,0)-SUMIF($A$5:A2259,A2259,$H$5:$H$5))</f>
        <v/>
      </c>
      <c r="H2259" s="60"/>
      <c r="I2259" s="60"/>
      <c r="J2259" s="60"/>
      <c r="K2259" s="60"/>
      <c r="L2259" s="62"/>
    </row>
    <row r="2260" spans="1:12" s="41" customFormat="1">
      <c r="A2260" s="66"/>
      <c r="B2260" s="64" t="str">
        <f>(IF(AND(ISBLANK(A2260)),"",VLOOKUP($A2260,Student_Registration!$B$5:$H$2000,2,0)))</f>
        <v/>
      </c>
      <c r="C2260" s="63" t="str">
        <f>IF(AND(ISBLANK(A2260)),"",VLOOKUP($A2260,Student_Registration!$B$5:$H$2000,3,0))</f>
        <v/>
      </c>
      <c r="D2260" s="65" t="str">
        <f>IF(AND(ISBLANK(A2260)),"",VLOOKUP($A2260,Student_Registration!$B$5:$H$2000,6,0))</f>
        <v/>
      </c>
      <c r="E2260" s="57" t="str">
        <f>IF(AND(ISBLANK(A2260)),"",VLOOKUP($A2260,Student_Registration!$B$5:$H$2000,4,0))</f>
        <v/>
      </c>
      <c r="F2260" s="63" t="str">
        <f>IF(AND(ISBLANK(A2260)),"",VLOOKUP($A2260,Student_Registration!$B$5:$H$2000,7,0))</f>
        <v/>
      </c>
      <c r="G2260" s="63" t="str">
        <f>IF(AND(ISBLANK(A2260)),"",VLOOKUP(A2260,Student_Registration!$B$5:$H$2000,7,0)-SUMIF($A$5:A2260,A2260,$H$5:$H$5))</f>
        <v/>
      </c>
      <c r="H2260" s="60"/>
      <c r="I2260" s="60"/>
      <c r="J2260" s="60"/>
      <c r="K2260" s="60"/>
      <c r="L2260" s="62"/>
    </row>
    <row r="2261" spans="1:12" s="41" customFormat="1">
      <c r="A2261" s="66"/>
      <c r="B2261" s="64" t="str">
        <f>(IF(AND(ISBLANK(A2261)),"",VLOOKUP($A2261,Student_Registration!$B$5:$H$2000,2,0)))</f>
        <v/>
      </c>
      <c r="C2261" s="63" t="str">
        <f>IF(AND(ISBLANK(A2261)),"",VLOOKUP($A2261,Student_Registration!$B$5:$H$2000,3,0))</f>
        <v/>
      </c>
      <c r="D2261" s="65" t="str">
        <f>IF(AND(ISBLANK(A2261)),"",VLOOKUP($A2261,Student_Registration!$B$5:$H$2000,6,0))</f>
        <v/>
      </c>
      <c r="E2261" s="57" t="str">
        <f>IF(AND(ISBLANK(A2261)),"",VLOOKUP($A2261,Student_Registration!$B$5:$H$2000,4,0))</f>
        <v/>
      </c>
      <c r="F2261" s="63" t="str">
        <f>IF(AND(ISBLANK(A2261)),"",VLOOKUP($A2261,Student_Registration!$B$5:$H$2000,7,0))</f>
        <v/>
      </c>
      <c r="G2261" s="63" t="str">
        <f>IF(AND(ISBLANK(A2261)),"",VLOOKUP(A2261,Student_Registration!$B$5:$H$2000,7,0)-SUMIF($A$5:A2261,A2261,$H$5:$H$5))</f>
        <v/>
      </c>
      <c r="H2261" s="60"/>
      <c r="I2261" s="60"/>
      <c r="J2261" s="60"/>
      <c r="K2261" s="60"/>
      <c r="L2261" s="62"/>
    </row>
    <row r="2262" spans="1:12" s="41" customFormat="1">
      <c r="A2262" s="66"/>
      <c r="B2262" s="64" t="str">
        <f>(IF(AND(ISBLANK(A2262)),"",VLOOKUP($A2262,Student_Registration!$B$5:$H$2000,2,0)))</f>
        <v/>
      </c>
      <c r="C2262" s="63" t="str">
        <f>IF(AND(ISBLANK(A2262)),"",VLOOKUP($A2262,Student_Registration!$B$5:$H$2000,3,0))</f>
        <v/>
      </c>
      <c r="D2262" s="65" t="str">
        <f>IF(AND(ISBLANK(A2262)),"",VLOOKUP($A2262,Student_Registration!$B$5:$H$2000,6,0))</f>
        <v/>
      </c>
      <c r="E2262" s="57" t="str">
        <f>IF(AND(ISBLANK(A2262)),"",VLOOKUP($A2262,Student_Registration!$B$5:$H$2000,4,0))</f>
        <v/>
      </c>
      <c r="F2262" s="63" t="str">
        <f>IF(AND(ISBLANK(A2262)),"",VLOOKUP($A2262,Student_Registration!$B$5:$H$2000,7,0))</f>
        <v/>
      </c>
      <c r="G2262" s="63" t="str">
        <f>IF(AND(ISBLANK(A2262)),"",VLOOKUP(A2262,Student_Registration!$B$5:$H$2000,7,0)-SUMIF($A$5:A2262,A2262,$H$5:$H$5))</f>
        <v/>
      </c>
      <c r="H2262" s="60"/>
      <c r="I2262" s="60"/>
      <c r="J2262" s="60"/>
      <c r="K2262" s="60"/>
      <c r="L2262" s="62"/>
    </row>
    <row r="2263" spans="1:12" s="41" customFormat="1">
      <c r="A2263" s="66"/>
      <c r="B2263" s="64" t="str">
        <f>(IF(AND(ISBLANK(A2263)),"",VLOOKUP($A2263,Student_Registration!$B$5:$H$2000,2,0)))</f>
        <v/>
      </c>
      <c r="C2263" s="63" t="str">
        <f>IF(AND(ISBLANK(A2263)),"",VLOOKUP($A2263,Student_Registration!$B$5:$H$2000,3,0))</f>
        <v/>
      </c>
      <c r="D2263" s="65" t="str">
        <f>IF(AND(ISBLANK(A2263)),"",VLOOKUP($A2263,Student_Registration!$B$5:$H$2000,6,0))</f>
        <v/>
      </c>
      <c r="E2263" s="57" t="str">
        <f>IF(AND(ISBLANK(A2263)),"",VLOOKUP($A2263,Student_Registration!$B$5:$H$2000,4,0))</f>
        <v/>
      </c>
      <c r="F2263" s="63" t="str">
        <f>IF(AND(ISBLANK(A2263)),"",VLOOKUP($A2263,Student_Registration!$B$5:$H$2000,7,0))</f>
        <v/>
      </c>
      <c r="G2263" s="63" t="str">
        <f>IF(AND(ISBLANK(A2263)),"",VLOOKUP(A2263,Student_Registration!$B$5:$H$2000,7,0)-SUMIF($A$5:A2263,A2263,$H$5:$H$5))</f>
        <v/>
      </c>
      <c r="H2263" s="60"/>
      <c r="I2263" s="60"/>
      <c r="J2263" s="60"/>
      <c r="K2263" s="60"/>
      <c r="L2263" s="62"/>
    </row>
    <row r="2264" spans="1:12" s="41" customFormat="1">
      <c r="A2264" s="66"/>
      <c r="B2264" s="64" t="str">
        <f>(IF(AND(ISBLANK(A2264)),"",VLOOKUP($A2264,Student_Registration!$B$5:$H$2000,2,0)))</f>
        <v/>
      </c>
      <c r="C2264" s="63" t="str">
        <f>IF(AND(ISBLANK(A2264)),"",VLOOKUP($A2264,Student_Registration!$B$5:$H$2000,3,0))</f>
        <v/>
      </c>
      <c r="D2264" s="65" t="str">
        <f>IF(AND(ISBLANK(A2264)),"",VLOOKUP($A2264,Student_Registration!$B$5:$H$2000,6,0))</f>
        <v/>
      </c>
      <c r="E2264" s="57" t="str">
        <f>IF(AND(ISBLANK(A2264)),"",VLOOKUP($A2264,Student_Registration!$B$5:$H$2000,4,0))</f>
        <v/>
      </c>
      <c r="F2264" s="63" t="str">
        <f>IF(AND(ISBLANK(A2264)),"",VLOOKUP($A2264,Student_Registration!$B$5:$H$2000,7,0))</f>
        <v/>
      </c>
      <c r="G2264" s="63" t="str">
        <f>IF(AND(ISBLANK(A2264)),"",VLOOKUP(A2264,Student_Registration!$B$5:$H$2000,7,0)-SUMIF($A$5:A2264,A2264,$H$5:$H$5))</f>
        <v/>
      </c>
      <c r="H2264" s="60"/>
      <c r="I2264" s="60"/>
      <c r="J2264" s="60"/>
      <c r="K2264" s="60"/>
      <c r="L2264" s="62"/>
    </row>
    <row r="2265" spans="1:12" s="41" customFormat="1">
      <c r="A2265" s="66"/>
      <c r="B2265" s="64" t="str">
        <f>(IF(AND(ISBLANK(A2265)),"",VLOOKUP($A2265,Student_Registration!$B$5:$H$2000,2,0)))</f>
        <v/>
      </c>
      <c r="C2265" s="63" t="str">
        <f>IF(AND(ISBLANK(A2265)),"",VLOOKUP($A2265,Student_Registration!$B$5:$H$2000,3,0))</f>
        <v/>
      </c>
      <c r="D2265" s="65" t="str">
        <f>IF(AND(ISBLANK(A2265)),"",VLOOKUP($A2265,Student_Registration!$B$5:$H$2000,6,0))</f>
        <v/>
      </c>
      <c r="E2265" s="57" t="str">
        <f>IF(AND(ISBLANK(A2265)),"",VLOOKUP($A2265,Student_Registration!$B$5:$H$2000,4,0))</f>
        <v/>
      </c>
      <c r="F2265" s="63" t="str">
        <f>IF(AND(ISBLANK(A2265)),"",VLOOKUP($A2265,Student_Registration!$B$5:$H$2000,7,0))</f>
        <v/>
      </c>
      <c r="G2265" s="63" t="str">
        <f>IF(AND(ISBLANK(A2265)),"",VLOOKUP(A2265,Student_Registration!$B$5:$H$2000,7,0)-SUMIF($A$5:A2265,A2265,$H$5:$H$5))</f>
        <v/>
      </c>
      <c r="H2265" s="60"/>
      <c r="I2265" s="60"/>
      <c r="J2265" s="60"/>
      <c r="K2265" s="60"/>
      <c r="L2265" s="62"/>
    </row>
    <row r="2266" spans="1:12" s="41" customFormat="1">
      <c r="A2266" s="66"/>
      <c r="B2266" s="64" t="str">
        <f>(IF(AND(ISBLANK(A2266)),"",VLOOKUP($A2266,Student_Registration!$B$5:$H$2000,2,0)))</f>
        <v/>
      </c>
      <c r="C2266" s="63" t="str">
        <f>IF(AND(ISBLANK(A2266)),"",VLOOKUP($A2266,Student_Registration!$B$5:$H$2000,3,0))</f>
        <v/>
      </c>
      <c r="D2266" s="65" t="str">
        <f>IF(AND(ISBLANK(A2266)),"",VLOOKUP($A2266,Student_Registration!$B$5:$H$2000,6,0))</f>
        <v/>
      </c>
      <c r="E2266" s="57" t="str">
        <f>IF(AND(ISBLANK(A2266)),"",VLOOKUP($A2266,Student_Registration!$B$5:$H$2000,4,0))</f>
        <v/>
      </c>
      <c r="F2266" s="63" t="str">
        <f>IF(AND(ISBLANK(A2266)),"",VLOOKUP($A2266,Student_Registration!$B$5:$H$2000,7,0))</f>
        <v/>
      </c>
      <c r="G2266" s="63" t="str">
        <f>IF(AND(ISBLANK(A2266)),"",VLOOKUP(A2266,Student_Registration!$B$5:$H$2000,7,0)-SUMIF($A$5:A2266,A2266,$H$5:$H$5))</f>
        <v/>
      </c>
      <c r="H2266" s="60"/>
      <c r="I2266" s="60"/>
      <c r="J2266" s="60"/>
      <c r="K2266" s="60"/>
      <c r="L2266" s="62"/>
    </row>
    <row r="2267" spans="1:12" s="41" customFormat="1">
      <c r="A2267" s="66"/>
      <c r="B2267" s="64" t="str">
        <f>(IF(AND(ISBLANK(A2267)),"",VLOOKUP($A2267,Student_Registration!$B$5:$H$2000,2,0)))</f>
        <v/>
      </c>
      <c r="C2267" s="63" t="str">
        <f>IF(AND(ISBLANK(A2267)),"",VLOOKUP($A2267,Student_Registration!$B$5:$H$2000,3,0))</f>
        <v/>
      </c>
      <c r="D2267" s="65" t="str">
        <f>IF(AND(ISBLANK(A2267)),"",VLOOKUP($A2267,Student_Registration!$B$5:$H$2000,6,0))</f>
        <v/>
      </c>
      <c r="E2267" s="57" t="str">
        <f>IF(AND(ISBLANK(A2267)),"",VLOOKUP($A2267,Student_Registration!$B$5:$H$2000,4,0))</f>
        <v/>
      </c>
      <c r="F2267" s="63" t="str">
        <f>IF(AND(ISBLANK(A2267)),"",VLOOKUP($A2267,Student_Registration!$B$5:$H$2000,7,0))</f>
        <v/>
      </c>
      <c r="G2267" s="63" t="str">
        <f>IF(AND(ISBLANK(A2267)),"",VLOOKUP(A2267,Student_Registration!$B$5:$H$2000,7,0)-SUMIF($A$5:A2267,A2267,$H$5:$H$5))</f>
        <v/>
      </c>
      <c r="H2267" s="60"/>
      <c r="I2267" s="60"/>
      <c r="J2267" s="60"/>
      <c r="K2267" s="60"/>
      <c r="L2267" s="62"/>
    </row>
    <row r="2268" spans="1:12" s="41" customFormat="1">
      <c r="A2268" s="66"/>
      <c r="B2268" s="64" t="str">
        <f>(IF(AND(ISBLANK(A2268)),"",VLOOKUP($A2268,Student_Registration!$B$5:$H$2000,2,0)))</f>
        <v/>
      </c>
      <c r="C2268" s="63" t="str">
        <f>IF(AND(ISBLANK(A2268)),"",VLOOKUP($A2268,Student_Registration!$B$5:$H$2000,3,0))</f>
        <v/>
      </c>
      <c r="D2268" s="65" t="str">
        <f>IF(AND(ISBLANK(A2268)),"",VLOOKUP($A2268,Student_Registration!$B$5:$H$2000,6,0))</f>
        <v/>
      </c>
      <c r="E2268" s="57" t="str">
        <f>IF(AND(ISBLANK(A2268)),"",VLOOKUP($A2268,Student_Registration!$B$5:$H$2000,4,0))</f>
        <v/>
      </c>
      <c r="F2268" s="63" t="str">
        <f>IF(AND(ISBLANK(A2268)),"",VLOOKUP($A2268,Student_Registration!$B$5:$H$2000,7,0))</f>
        <v/>
      </c>
      <c r="G2268" s="63" t="str">
        <f>IF(AND(ISBLANK(A2268)),"",VLOOKUP(A2268,Student_Registration!$B$5:$H$2000,7,0)-SUMIF($A$5:A2268,A2268,$H$5:$H$5))</f>
        <v/>
      </c>
      <c r="H2268" s="60"/>
      <c r="I2268" s="60"/>
      <c r="J2268" s="60"/>
      <c r="K2268" s="60"/>
      <c r="L2268" s="62"/>
    </row>
    <row r="2269" spans="1:12" s="41" customFormat="1">
      <c r="A2269" s="66"/>
      <c r="B2269" s="64" t="str">
        <f>(IF(AND(ISBLANK(A2269)),"",VLOOKUP($A2269,Student_Registration!$B$5:$H$2000,2,0)))</f>
        <v/>
      </c>
      <c r="C2269" s="63" t="str">
        <f>IF(AND(ISBLANK(A2269)),"",VLOOKUP($A2269,Student_Registration!$B$5:$H$2000,3,0))</f>
        <v/>
      </c>
      <c r="D2269" s="65" t="str">
        <f>IF(AND(ISBLANK(A2269)),"",VLOOKUP($A2269,Student_Registration!$B$5:$H$2000,6,0))</f>
        <v/>
      </c>
      <c r="E2269" s="57" t="str">
        <f>IF(AND(ISBLANK(A2269)),"",VLOOKUP($A2269,Student_Registration!$B$5:$H$2000,4,0))</f>
        <v/>
      </c>
      <c r="F2269" s="63" t="str">
        <f>IF(AND(ISBLANK(A2269)),"",VLOOKUP($A2269,Student_Registration!$B$5:$H$2000,7,0))</f>
        <v/>
      </c>
      <c r="G2269" s="63" t="str">
        <f>IF(AND(ISBLANK(A2269)),"",VLOOKUP(A2269,Student_Registration!$B$5:$H$2000,7,0)-SUMIF($A$5:A2269,A2269,$H$5:$H$5))</f>
        <v/>
      </c>
      <c r="H2269" s="60"/>
      <c r="I2269" s="60"/>
      <c r="J2269" s="60"/>
      <c r="K2269" s="60"/>
      <c r="L2269" s="62"/>
    </row>
    <row r="2270" spans="1:12" s="41" customFormat="1">
      <c r="A2270" s="66"/>
      <c r="B2270" s="64" t="str">
        <f>(IF(AND(ISBLANK(A2270)),"",VLOOKUP($A2270,Student_Registration!$B$5:$H$2000,2,0)))</f>
        <v/>
      </c>
      <c r="C2270" s="63" t="str">
        <f>IF(AND(ISBLANK(A2270)),"",VLOOKUP($A2270,Student_Registration!$B$5:$H$2000,3,0))</f>
        <v/>
      </c>
      <c r="D2270" s="65" t="str">
        <f>IF(AND(ISBLANK(A2270)),"",VLOOKUP($A2270,Student_Registration!$B$5:$H$2000,6,0))</f>
        <v/>
      </c>
      <c r="E2270" s="57" t="str">
        <f>IF(AND(ISBLANK(A2270)),"",VLOOKUP($A2270,Student_Registration!$B$5:$H$2000,4,0))</f>
        <v/>
      </c>
      <c r="F2270" s="63" t="str">
        <f>IF(AND(ISBLANK(A2270)),"",VLOOKUP($A2270,Student_Registration!$B$5:$H$2000,7,0))</f>
        <v/>
      </c>
      <c r="G2270" s="63" t="str">
        <f>IF(AND(ISBLANK(A2270)),"",VLOOKUP(A2270,Student_Registration!$B$5:$H$2000,7,0)-SUMIF($A$5:A2270,A2270,$H$5:$H$5))</f>
        <v/>
      </c>
      <c r="H2270" s="60"/>
      <c r="I2270" s="60"/>
      <c r="J2270" s="60"/>
      <c r="K2270" s="60"/>
      <c r="L2270" s="62"/>
    </row>
    <row r="2271" spans="1:12" s="41" customFormat="1">
      <c r="A2271" s="66"/>
      <c r="B2271" s="64" t="str">
        <f>(IF(AND(ISBLANK(A2271)),"",VLOOKUP($A2271,Student_Registration!$B$5:$H$2000,2,0)))</f>
        <v/>
      </c>
      <c r="C2271" s="63" t="str">
        <f>IF(AND(ISBLANK(A2271)),"",VLOOKUP($A2271,Student_Registration!$B$5:$H$2000,3,0))</f>
        <v/>
      </c>
      <c r="D2271" s="65" t="str">
        <f>IF(AND(ISBLANK(A2271)),"",VLOOKUP($A2271,Student_Registration!$B$5:$H$2000,6,0))</f>
        <v/>
      </c>
      <c r="E2271" s="57" t="str">
        <f>IF(AND(ISBLANK(A2271)),"",VLOOKUP($A2271,Student_Registration!$B$5:$H$2000,4,0))</f>
        <v/>
      </c>
      <c r="F2271" s="63" t="str">
        <f>IF(AND(ISBLANK(A2271)),"",VLOOKUP($A2271,Student_Registration!$B$5:$H$2000,7,0))</f>
        <v/>
      </c>
      <c r="G2271" s="63" t="str">
        <f>IF(AND(ISBLANK(A2271)),"",VLOOKUP(A2271,Student_Registration!$B$5:$H$2000,7,0)-SUMIF($A$5:A2271,A2271,$H$5:$H$5))</f>
        <v/>
      </c>
      <c r="H2271" s="60"/>
      <c r="I2271" s="60"/>
      <c r="J2271" s="60"/>
      <c r="K2271" s="60"/>
      <c r="L2271" s="62"/>
    </row>
    <row r="2272" spans="1:12" s="41" customFormat="1">
      <c r="A2272" s="66"/>
      <c r="B2272" s="64" t="str">
        <f>(IF(AND(ISBLANK(A2272)),"",VLOOKUP($A2272,Student_Registration!$B$5:$H$2000,2,0)))</f>
        <v/>
      </c>
      <c r="C2272" s="63" t="str">
        <f>IF(AND(ISBLANK(A2272)),"",VLOOKUP($A2272,Student_Registration!$B$5:$H$2000,3,0))</f>
        <v/>
      </c>
      <c r="D2272" s="65" t="str">
        <f>IF(AND(ISBLANK(A2272)),"",VLOOKUP($A2272,Student_Registration!$B$5:$H$2000,6,0))</f>
        <v/>
      </c>
      <c r="E2272" s="57" t="str">
        <f>IF(AND(ISBLANK(A2272)),"",VLOOKUP($A2272,Student_Registration!$B$5:$H$2000,4,0))</f>
        <v/>
      </c>
      <c r="F2272" s="63" t="str">
        <f>IF(AND(ISBLANK(A2272)),"",VLOOKUP($A2272,Student_Registration!$B$5:$H$2000,7,0))</f>
        <v/>
      </c>
      <c r="G2272" s="63" t="str">
        <f>IF(AND(ISBLANK(A2272)),"",VLOOKUP(A2272,Student_Registration!$B$5:$H$2000,7,0)-SUMIF($A$5:A2272,A2272,$H$5:$H$5))</f>
        <v/>
      </c>
      <c r="H2272" s="60"/>
      <c r="I2272" s="60"/>
      <c r="J2272" s="60"/>
      <c r="K2272" s="60"/>
      <c r="L2272" s="62"/>
    </row>
    <row r="2273" spans="1:12" s="41" customFormat="1">
      <c r="A2273" s="66"/>
      <c r="B2273" s="64" t="str">
        <f>(IF(AND(ISBLANK(A2273)),"",VLOOKUP($A2273,Student_Registration!$B$5:$H$2000,2,0)))</f>
        <v/>
      </c>
      <c r="C2273" s="63" t="str">
        <f>IF(AND(ISBLANK(A2273)),"",VLOOKUP($A2273,Student_Registration!$B$5:$H$2000,3,0))</f>
        <v/>
      </c>
      <c r="D2273" s="65" t="str">
        <f>IF(AND(ISBLANK(A2273)),"",VLOOKUP($A2273,Student_Registration!$B$5:$H$2000,6,0))</f>
        <v/>
      </c>
      <c r="E2273" s="57" t="str">
        <f>IF(AND(ISBLANK(A2273)),"",VLOOKUP($A2273,Student_Registration!$B$5:$H$2000,4,0))</f>
        <v/>
      </c>
      <c r="F2273" s="63" t="str">
        <f>IF(AND(ISBLANK(A2273)),"",VLOOKUP($A2273,Student_Registration!$B$5:$H$2000,7,0))</f>
        <v/>
      </c>
      <c r="G2273" s="63" t="str">
        <f>IF(AND(ISBLANK(A2273)),"",VLOOKUP(A2273,Student_Registration!$B$5:$H$2000,7,0)-SUMIF($A$5:A2273,A2273,$H$5:$H$5))</f>
        <v/>
      </c>
      <c r="H2273" s="60"/>
      <c r="I2273" s="60"/>
      <c r="J2273" s="60"/>
      <c r="K2273" s="60"/>
      <c r="L2273" s="62"/>
    </row>
    <row r="2274" spans="1:12" s="41" customFormat="1">
      <c r="A2274" s="66"/>
      <c r="B2274" s="64" t="str">
        <f>(IF(AND(ISBLANK(A2274)),"",VLOOKUP($A2274,Student_Registration!$B$5:$H$2000,2,0)))</f>
        <v/>
      </c>
      <c r="C2274" s="63" t="str">
        <f>IF(AND(ISBLANK(A2274)),"",VLOOKUP($A2274,Student_Registration!$B$5:$H$2000,3,0))</f>
        <v/>
      </c>
      <c r="D2274" s="65" t="str">
        <f>IF(AND(ISBLANK(A2274)),"",VLOOKUP($A2274,Student_Registration!$B$5:$H$2000,6,0))</f>
        <v/>
      </c>
      <c r="E2274" s="57" t="str">
        <f>IF(AND(ISBLANK(A2274)),"",VLOOKUP($A2274,Student_Registration!$B$5:$H$2000,4,0))</f>
        <v/>
      </c>
      <c r="F2274" s="63" t="str">
        <f>IF(AND(ISBLANK(A2274)),"",VLOOKUP($A2274,Student_Registration!$B$5:$H$2000,7,0))</f>
        <v/>
      </c>
      <c r="G2274" s="63" t="str">
        <f>IF(AND(ISBLANK(A2274)),"",VLOOKUP(A2274,Student_Registration!$B$5:$H$2000,7,0)-SUMIF($A$5:A2274,A2274,$H$5:$H$5))</f>
        <v/>
      </c>
      <c r="H2274" s="60"/>
      <c r="I2274" s="60"/>
      <c r="J2274" s="60"/>
      <c r="K2274" s="60"/>
      <c r="L2274" s="62"/>
    </row>
    <row r="2275" spans="1:12" s="41" customFormat="1">
      <c r="A2275" s="66"/>
      <c r="B2275" s="64" t="str">
        <f>(IF(AND(ISBLANK(A2275)),"",VLOOKUP($A2275,Student_Registration!$B$5:$H$2000,2,0)))</f>
        <v/>
      </c>
      <c r="C2275" s="63" t="str">
        <f>IF(AND(ISBLANK(A2275)),"",VLOOKUP($A2275,Student_Registration!$B$5:$H$2000,3,0))</f>
        <v/>
      </c>
      <c r="D2275" s="65" t="str">
        <f>IF(AND(ISBLANK(A2275)),"",VLOOKUP($A2275,Student_Registration!$B$5:$H$2000,6,0))</f>
        <v/>
      </c>
      <c r="E2275" s="57" t="str">
        <f>IF(AND(ISBLANK(A2275)),"",VLOOKUP($A2275,Student_Registration!$B$5:$H$2000,4,0))</f>
        <v/>
      </c>
      <c r="F2275" s="63" t="str">
        <f>IF(AND(ISBLANK(A2275)),"",VLOOKUP($A2275,Student_Registration!$B$5:$H$2000,7,0))</f>
        <v/>
      </c>
      <c r="G2275" s="63" t="str">
        <f>IF(AND(ISBLANK(A2275)),"",VLOOKUP(A2275,Student_Registration!$B$5:$H$2000,7,0)-SUMIF($A$5:A2275,A2275,$H$5:$H$5))</f>
        <v/>
      </c>
      <c r="H2275" s="60"/>
      <c r="I2275" s="60"/>
      <c r="J2275" s="60"/>
      <c r="K2275" s="60"/>
      <c r="L2275" s="62"/>
    </row>
    <row r="2276" spans="1:12" s="41" customFormat="1">
      <c r="A2276" s="66"/>
      <c r="B2276" s="64" t="str">
        <f>(IF(AND(ISBLANK(A2276)),"",VLOOKUP($A2276,Student_Registration!$B$5:$H$2000,2,0)))</f>
        <v/>
      </c>
      <c r="C2276" s="63" t="str">
        <f>IF(AND(ISBLANK(A2276)),"",VLOOKUP($A2276,Student_Registration!$B$5:$H$2000,3,0))</f>
        <v/>
      </c>
      <c r="D2276" s="65" t="str">
        <f>IF(AND(ISBLANK(A2276)),"",VLOOKUP($A2276,Student_Registration!$B$5:$H$2000,6,0))</f>
        <v/>
      </c>
      <c r="E2276" s="57" t="str">
        <f>IF(AND(ISBLANK(A2276)),"",VLOOKUP($A2276,Student_Registration!$B$5:$H$2000,4,0))</f>
        <v/>
      </c>
      <c r="F2276" s="63" t="str">
        <f>IF(AND(ISBLANK(A2276)),"",VLOOKUP($A2276,Student_Registration!$B$5:$H$2000,7,0))</f>
        <v/>
      </c>
      <c r="G2276" s="63" t="str">
        <f>IF(AND(ISBLANK(A2276)),"",VLOOKUP(A2276,Student_Registration!$B$5:$H$2000,7,0)-SUMIF($A$5:A2276,A2276,$H$5:$H$5))</f>
        <v/>
      </c>
      <c r="H2276" s="60"/>
      <c r="I2276" s="60"/>
      <c r="J2276" s="60"/>
      <c r="K2276" s="60"/>
      <c r="L2276" s="62"/>
    </row>
    <row r="2277" spans="1:12" s="41" customFormat="1">
      <c r="A2277" s="66"/>
      <c r="B2277" s="64" t="str">
        <f>(IF(AND(ISBLANK(A2277)),"",VLOOKUP($A2277,Student_Registration!$B$5:$H$2000,2,0)))</f>
        <v/>
      </c>
      <c r="C2277" s="63" t="str">
        <f>IF(AND(ISBLANK(A2277)),"",VLOOKUP($A2277,Student_Registration!$B$5:$H$2000,3,0))</f>
        <v/>
      </c>
      <c r="D2277" s="65" t="str">
        <f>IF(AND(ISBLANK(A2277)),"",VLOOKUP($A2277,Student_Registration!$B$5:$H$2000,6,0))</f>
        <v/>
      </c>
      <c r="E2277" s="57" t="str">
        <f>IF(AND(ISBLANK(A2277)),"",VLOOKUP($A2277,Student_Registration!$B$5:$H$2000,4,0))</f>
        <v/>
      </c>
      <c r="F2277" s="63" t="str">
        <f>IF(AND(ISBLANK(A2277)),"",VLOOKUP($A2277,Student_Registration!$B$5:$H$2000,7,0))</f>
        <v/>
      </c>
      <c r="G2277" s="63" t="str">
        <f>IF(AND(ISBLANK(A2277)),"",VLOOKUP(A2277,Student_Registration!$B$5:$H$2000,7,0)-SUMIF($A$5:A2277,A2277,$H$5:$H$5))</f>
        <v/>
      </c>
      <c r="H2277" s="60"/>
      <c r="I2277" s="60"/>
      <c r="J2277" s="60"/>
      <c r="K2277" s="60"/>
      <c r="L2277" s="62"/>
    </row>
    <row r="2278" spans="1:12" s="41" customFormat="1">
      <c r="A2278" s="66"/>
      <c r="B2278" s="64" t="str">
        <f>(IF(AND(ISBLANK(A2278)),"",VLOOKUP($A2278,Student_Registration!$B$5:$H$2000,2,0)))</f>
        <v/>
      </c>
      <c r="C2278" s="63" t="str">
        <f>IF(AND(ISBLANK(A2278)),"",VLOOKUP($A2278,Student_Registration!$B$5:$H$2000,3,0))</f>
        <v/>
      </c>
      <c r="D2278" s="65" t="str">
        <f>IF(AND(ISBLANK(A2278)),"",VLOOKUP($A2278,Student_Registration!$B$5:$H$2000,6,0))</f>
        <v/>
      </c>
      <c r="E2278" s="57" t="str">
        <f>IF(AND(ISBLANK(A2278)),"",VLOOKUP($A2278,Student_Registration!$B$5:$H$2000,4,0))</f>
        <v/>
      </c>
      <c r="F2278" s="63" t="str">
        <f>IF(AND(ISBLANK(A2278)),"",VLOOKUP($A2278,Student_Registration!$B$5:$H$2000,7,0))</f>
        <v/>
      </c>
      <c r="G2278" s="63" t="str">
        <f>IF(AND(ISBLANK(A2278)),"",VLOOKUP(A2278,Student_Registration!$B$5:$H$2000,7,0)-SUMIF($A$5:A2278,A2278,$H$5:$H$5))</f>
        <v/>
      </c>
      <c r="H2278" s="60"/>
      <c r="I2278" s="60"/>
      <c r="J2278" s="60"/>
      <c r="K2278" s="60"/>
      <c r="L2278" s="62"/>
    </row>
    <row r="2279" spans="1:12" s="41" customFormat="1">
      <c r="A2279" s="66"/>
      <c r="B2279" s="64" t="str">
        <f>(IF(AND(ISBLANK(A2279)),"",VLOOKUP($A2279,Student_Registration!$B$5:$H$2000,2,0)))</f>
        <v/>
      </c>
      <c r="C2279" s="63" t="str">
        <f>IF(AND(ISBLANK(A2279)),"",VLOOKUP($A2279,Student_Registration!$B$5:$H$2000,3,0))</f>
        <v/>
      </c>
      <c r="D2279" s="65" t="str">
        <f>IF(AND(ISBLANK(A2279)),"",VLOOKUP($A2279,Student_Registration!$B$5:$H$2000,6,0))</f>
        <v/>
      </c>
      <c r="E2279" s="57" t="str">
        <f>IF(AND(ISBLANK(A2279)),"",VLOOKUP($A2279,Student_Registration!$B$5:$H$2000,4,0))</f>
        <v/>
      </c>
      <c r="F2279" s="63" t="str">
        <f>IF(AND(ISBLANK(A2279)),"",VLOOKUP($A2279,Student_Registration!$B$5:$H$2000,7,0))</f>
        <v/>
      </c>
      <c r="G2279" s="63" t="str">
        <f>IF(AND(ISBLANK(A2279)),"",VLOOKUP(A2279,Student_Registration!$B$5:$H$2000,7,0)-SUMIF($A$5:A2279,A2279,$H$5:$H$5))</f>
        <v/>
      </c>
      <c r="H2279" s="60"/>
      <c r="I2279" s="60"/>
      <c r="J2279" s="60"/>
      <c r="K2279" s="60"/>
      <c r="L2279" s="62"/>
    </row>
    <row r="2280" spans="1:12" s="41" customFormat="1">
      <c r="A2280" s="66"/>
      <c r="B2280" s="64" t="str">
        <f>(IF(AND(ISBLANK(A2280)),"",VLOOKUP($A2280,Student_Registration!$B$5:$H$2000,2,0)))</f>
        <v/>
      </c>
      <c r="C2280" s="63" t="str">
        <f>IF(AND(ISBLANK(A2280)),"",VLOOKUP($A2280,Student_Registration!$B$5:$H$2000,3,0))</f>
        <v/>
      </c>
      <c r="D2280" s="65" t="str">
        <f>IF(AND(ISBLANK(A2280)),"",VLOOKUP($A2280,Student_Registration!$B$5:$H$2000,6,0))</f>
        <v/>
      </c>
      <c r="E2280" s="57" t="str">
        <f>IF(AND(ISBLANK(A2280)),"",VLOOKUP($A2280,Student_Registration!$B$5:$H$2000,4,0))</f>
        <v/>
      </c>
      <c r="F2280" s="63" t="str">
        <f>IF(AND(ISBLANK(A2280)),"",VLOOKUP($A2280,Student_Registration!$B$5:$H$2000,7,0))</f>
        <v/>
      </c>
      <c r="G2280" s="63" t="str">
        <f>IF(AND(ISBLANK(A2280)),"",VLOOKUP(A2280,Student_Registration!$B$5:$H$2000,7,0)-SUMIF($A$5:A2280,A2280,$H$5:$H$5))</f>
        <v/>
      </c>
      <c r="H2280" s="60"/>
      <c r="I2280" s="60"/>
      <c r="J2280" s="60"/>
      <c r="K2280" s="60"/>
      <c r="L2280" s="62"/>
    </row>
    <row r="2281" spans="1:12" s="41" customFormat="1">
      <c r="A2281" s="66"/>
      <c r="B2281" s="64" t="str">
        <f>(IF(AND(ISBLANK(A2281)),"",VLOOKUP($A2281,Student_Registration!$B$5:$H$2000,2,0)))</f>
        <v/>
      </c>
      <c r="C2281" s="63" t="str">
        <f>IF(AND(ISBLANK(A2281)),"",VLOOKUP($A2281,Student_Registration!$B$5:$H$2000,3,0))</f>
        <v/>
      </c>
      <c r="D2281" s="65" t="str">
        <f>IF(AND(ISBLANK(A2281)),"",VLOOKUP($A2281,Student_Registration!$B$5:$H$2000,6,0))</f>
        <v/>
      </c>
      <c r="E2281" s="57" t="str">
        <f>IF(AND(ISBLANK(A2281)),"",VLOOKUP($A2281,Student_Registration!$B$5:$H$2000,4,0))</f>
        <v/>
      </c>
      <c r="F2281" s="63" t="str">
        <f>IF(AND(ISBLANK(A2281)),"",VLOOKUP($A2281,Student_Registration!$B$5:$H$2000,7,0))</f>
        <v/>
      </c>
      <c r="G2281" s="63" t="str">
        <f>IF(AND(ISBLANK(A2281)),"",VLOOKUP(A2281,Student_Registration!$B$5:$H$2000,7,0)-SUMIF($A$5:A2281,A2281,$H$5:$H$5))</f>
        <v/>
      </c>
      <c r="H2281" s="60"/>
      <c r="I2281" s="60"/>
      <c r="J2281" s="60"/>
      <c r="K2281" s="60"/>
      <c r="L2281" s="62"/>
    </row>
    <row r="2282" spans="1:12" s="41" customFormat="1">
      <c r="A2282" s="66"/>
      <c r="B2282" s="64" t="str">
        <f>(IF(AND(ISBLANK(A2282)),"",VLOOKUP($A2282,Student_Registration!$B$5:$H$2000,2,0)))</f>
        <v/>
      </c>
      <c r="C2282" s="63" t="str">
        <f>IF(AND(ISBLANK(A2282)),"",VLOOKUP($A2282,Student_Registration!$B$5:$H$2000,3,0))</f>
        <v/>
      </c>
      <c r="D2282" s="65" t="str">
        <f>IF(AND(ISBLANK(A2282)),"",VLOOKUP($A2282,Student_Registration!$B$5:$H$2000,6,0))</f>
        <v/>
      </c>
      <c r="E2282" s="57" t="str">
        <f>IF(AND(ISBLANK(A2282)),"",VLOOKUP($A2282,Student_Registration!$B$5:$H$2000,4,0))</f>
        <v/>
      </c>
      <c r="F2282" s="63" t="str">
        <f>IF(AND(ISBLANK(A2282)),"",VLOOKUP($A2282,Student_Registration!$B$5:$H$2000,7,0))</f>
        <v/>
      </c>
      <c r="G2282" s="63" t="str">
        <f>IF(AND(ISBLANK(A2282)),"",VLOOKUP(A2282,Student_Registration!$B$5:$H$2000,7,0)-SUMIF($A$5:A2282,A2282,$H$5:$H$5))</f>
        <v/>
      </c>
      <c r="H2282" s="60"/>
      <c r="I2282" s="60"/>
      <c r="J2282" s="60"/>
      <c r="K2282" s="60"/>
      <c r="L2282" s="62"/>
    </row>
    <row r="2283" spans="1:12" s="41" customFormat="1">
      <c r="A2283" s="66"/>
      <c r="B2283" s="64" t="str">
        <f>(IF(AND(ISBLANK(A2283)),"",VLOOKUP($A2283,Student_Registration!$B$5:$H$2000,2,0)))</f>
        <v/>
      </c>
      <c r="C2283" s="63" t="str">
        <f>IF(AND(ISBLANK(A2283)),"",VLOOKUP($A2283,Student_Registration!$B$5:$H$2000,3,0))</f>
        <v/>
      </c>
      <c r="D2283" s="65" t="str">
        <f>IF(AND(ISBLANK(A2283)),"",VLOOKUP($A2283,Student_Registration!$B$5:$H$2000,6,0))</f>
        <v/>
      </c>
      <c r="E2283" s="57" t="str">
        <f>IF(AND(ISBLANK(A2283)),"",VLOOKUP($A2283,Student_Registration!$B$5:$H$2000,4,0))</f>
        <v/>
      </c>
      <c r="F2283" s="63" t="str">
        <f>IF(AND(ISBLANK(A2283)),"",VLOOKUP($A2283,Student_Registration!$B$5:$H$2000,7,0))</f>
        <v/>
      </c>
      <c r="G2283" s="63" t="str">
        <f>IF(AND(ISBLANK(A2283)),"",VLOOKUP(A2283,Student_Registration!$B$5:$H$2000,7,0)-SUMIF($A$5:A2283,A2283,$H$5:$H$5))</f>
        <v/>
      </c>
      <c r="H2283" s="60"/>
      <c r="I2283" s="60"/>
      <c r="J2283" s="60"/>
      <c r="K2283" s="60"/>
      <c r="L2283" s="62"/>
    </row>
    <row r="2284" spans="1:12" s="41" customFormat="1">
      <c r="A2284" s="66"/>
      <c r="B2284" s="64" t="str">
        <f>(IF(AND(ISBLANK(A2284)),"",VLOOKUP($A2284,Student_Registration!$B$5:$H$2000,2,0)))</f>
        <v/>
      </c>
      <c r="C2284" s="63" t="str">
        <f>IF(AND(ISBLANK(A2284)),"",VLOOKUP($A2284,Student_Registration!$B$5:$H$2000,3,0))</f>
        <v/>
      </c>
      <c r="D2284" s="65" t="str">
        <f>IF(AND(ISBLANK(A2284)),"",VLOOKUP($A2284,Student_Registration!$B$5:$H$2000,6,0))</f>
        <v/>
      </c>
      <c r="E2284" s="57" t="str">
        <f>IF(AND(ISBLANK(A2284)),"",VLOOKUP($A2284,Student_Registration!$B$5:$H$2000,4,0))</f>
        <v/>
      </c>
      <c r="F2284" s="63" t="str">
        <f>IF(AND(ISBLANK(A2284)),"",VLOOKUP($A2284,Student_Registration!$B$5:$H$2000,7,0))</f>
        <v/>
      </c>
      <c r="G2284" s="63" t="str">
        <f>IF(AND(ISBLANK(A2284)),"",VLOOKUP(A2284,Student_Registration!$B$5:$H$2000,7,0)-SUMIF($A$5:A2284,A2284,$H$5:$H$5))</f>
        <v/>
      </c>
      <c r="H2284" s="60"/>
      <c r="I2284" s="60"/>
      <c r="J2284" s="60"/>
      <c r="K2284" s="60"/>
      <c r="L2284" s="62"/>
    </row>
    <row r="2285" spans="1:12" s="41" customFormat="1">
      <c r="A2285" s="66"/>
      <c r="B2285" s="64" t="str">
        <f>(IF(AND(ISBLANK(A2285)),"",VLOOKUP($A2285,Student_Registration!$B$5:$H$2000,2,0)))</f>
        <v/>
      </c>
      <c r="C2285" s="63" t="str">
        <f>IF(AND(ISBLANK(A2285)),"",VLOOKUP($A2285,Student_Registration!$B$5:$H$2000,3,0))</f>
        <v/>
      </c>
      <c r="D2285" s="65" t="str">
        <f>IF(AND(ISBLANK(A2285)),"",VLOOKUP($A2285,Student_Registration!$B$5:$H$2000,6,0))</f>
        <v/>
      </c>
      <c r="E2285" s="57" t="str">
        <f>IF(AND(ISBLANK(A2285)),"",VLOOKUP($A2285,Student_Registration!$B$5:$H$2000,4,0))</f>
        <v/>
      </c>
      <c r="F2285" s="63" t="str">
        <f>IF(AND(ISBLANK(A2285)),"",VLOOKUP($A2285,Student_Registration!$B$5:$H$2000,7,0))</f>
        <v/>
      </c>
      <c r="G2285" s="63" t="str">
        <f>IF(AND(ISBLANK(A2285)),"",VLOOKUP(A2285,Student_Registration!$B$5:$H$2000,7,0)-SUMIF($A$5:A2285,A2285,$H$5:$H$5))</f>
        <v/>
      </c>
      <c r="H2285" s="60"/>
      <c r="I2285" s="60"/>
      <c r="J2285" s="60"/>
      <c r="K2285" s="60"/>
      <c r="L2285" s="62"/>
    </row>
    <row r="2286" spans="1:12" s="41" customFormat="1">
      <c r="A2286" s="66"/>
      <c r="B2286" s="64" t="str">
        <f>(IF(AND(ISBLANK(A2286)),"",VLOOKUP($A2286,Student_Registration!$B$5:$H$2000,2,0)))</f>
        <v/>
      </c>
      <c r="C2286" s="63" t="str">
        <f>IF(AND(ISBLANK(A2286)),"",VLOOKUP($A2286,Student_Registration!$B$5:$H$2000,3,0))</f>
        <v/>
      </c>
      <c r="D2286" s="65" t="str">
        <f>IF(AND(ISBLANK(A2286)),"",VLOOKUP($A2286,Student_Registration!$B$5:$H$2000,6,0))</f>
        <v/>
      </c>
      <c r="E2286" s="57" t="str">
        <f>IF(AND(ISBLANK(A2286)),"",VLOOKUP($A2286,Student_Registration!$B$5:$H$2000,4,0))</f>
        <v/>
      </c>
      <c r="F2286" s="63" t="str">
        <f>IF(AND(ISBLANK(A2286)),"",VLOOKUP($A2286,Student_Registration!$B$5:$H$2000,7,0))</f>
        <v/>
      </c>
      <c r="G2286" s="63" t="str">
        <f>IF(AND(ISBLANK(A2286)),"",VLOOKUP(A2286,Student_Registration!$B$5:$H$2000,7,0)-SUMIF($A$5:A2286,A2286,$H$5:$H$5))</f>
        <v/>
      </c>
      <c r="H2286" s="60"/>
      <c r="I2286" s="60"/>
      <c r="J2286" s="60"/>
      <c r="K2286" s="60"/>
      <c r="L2286" s="62"/>
    </row>
    <row r="2287" spans="1:12" s="41" customFormat="1">
      <c r="A2287" s="66"/>
      <c r="B2287" s="64" t="str">
        <f>(IF(AND(ISBLANK(A2287)),"",VLOOKUP($A2287,Student_Registration!$B$5:$H$2000,2,0)))</f>
        <v/>
      </c>
      <c r="C2287" s="63" t="str">
        <f>IF(AND(ISBLANK(A2287)),"",VLOOKUP($A2287,Student_Registration!$B$5:$H$2000,3,0))</f>
        <v/>
      </c>
      <c r="D2287" s="65" t="str">
        <f>IF(AND(ISBLANK(A2287)),"",VLOOKUP($A2287,Student_Registration!$B$5:$H$2000,6,0))</f>
        <v/>
      </c>
      <c r="E2287" s="57" t="str">
        <f>IF(AND(ISBLANK(A2287)),"",VLOOKUP($A2287,Student_Registration!$B$5:$H$2000,4,0))</f>
        <v/>
      </c>
      <c r="F2287" s="63" t="str">
        <f>IF(AND(ISBLANK(A2287)),"",VLOOKUP($A2287,Student_Registration!$B$5:$H$2000,7,0))</f>
        <v/>
      </c>
      <c r="G2287" s="63" t="str">
        <f>IF(AND(ISBLANK(A2287)),"",VLOOKUP(A2287,Student_Registration!$B$5:$H$2000,7,0)-SUMIF($A$5:A2287,A2287,$H$5:$H$5))</f>
        <v/>
      </c>
      <c r="H2287" s="60"/>
      <c r="I2287" s="60"/>
      <c r="J2287" s="60"/>
      <c r="K2287" s="60"/>
      <c r="L2287" s="62"/>
    </row>
    <row r="2288" spans="1:12" s="41" customFormat="1">
      <c r="A2288" s="66"/>
      <c r="B2288" s="64" t="str">
        <f>(IF(AND(ISBLANK(A2288)),"",VLOOKUP($A2288,Student_Registration!$B$5:$H$2000,2,0)))</f>
        <v/>
      </c>
      <c r="C2288" s="63" t="str">
        <f>IF(AND(ISBLANK(A2288)),"",VLOOKUP($A2288,Student_Registration!$B$5:$H$2000,3,0))</f>
        <v/>
      </c>
      <c r="D2288" s="65" t="str">
        <f>IF(AND(ISBLANK(A2288)),"",VLOOKUP($A2288,Student_Registration!$B$5:$H$2000,6,0))</f>
        <v/>
      </c>
      <c r="E2288" s="57" t="str">
        <f>IF(AND(ISBLANK(A2288)),"",VLOOKUP($A2288,Student_Registration!$B$5:$H$2000,4,0))</f>
        <v/>
      </c>
      <c r="F2288" s="63" t="str">
        <f>IF(AND(ISBLANK(A2288)),"",VLOOKUP($A2288,Student_Registration!$B$5:$H$2000,7,0))</f>
        <v/>
      </c>
      <c r="G2288" s="63" t="str">
        <f>IF(AND(ISBLANK(A2288)),"",VLOOKUP(A2288,Student_Registration!$B$5:$H$2000,7,0)-SUMIF($A$5:A2288,A2288,$H$5:$H$5))</f>
        <v/>
      </c>
      <c r="H2288" s="60"/>
      <c r="I2288" s="60"/>
      <c r="J2288" s="60"/>
      <c r="K2288" s="60"/>
      <c r="L2288" s="62"/>
    </row>
    <row r="2289" spans="1:12" s="41" customFormat="1">
      <c r="A2289" s="66"/>
      <c r="B2289" s="64" t="str">
        <f>(IF(AND(ISBLANK(A2289)),"",VLOOKUP($A2289,Student_Registration!$B$5:$H$2000,2,0)))</f>
        <v/>
      </c>
      <c r="C2289" s="63" t="str">
        <f>IF(AND(ISBLANK(A2289)),"",VLOOKUP($A2289,Student_Registration!$B$5:$H$2000,3,0))</f>
        <v/>
      </c>
      <c r="D2289" s="65" t="str">
        <f>IF(AND(ISBLANK(A2289)),"",VLOOKUP($A2289,Student_Registration!$B$5:$H$2000,6,0))</f>
        <v/>
      </c>
      <c r="E2289" s="57" t="str">
        <f>IF(AND(ISBLANK(A2289)),"",VLOOKUP($A2289,Student_Registration!$B$5:$H$2000,4,0))</f>
        <v/>
      </c>
      <c r="F2289" s="63" t="str">
        <f>IF(AND(ISBLANK(A2289)),"",VLOOKUP($A2289,Student_Registration!$B$5:$H$2000,7,0))</f>
        <v/>
      </c>
      <c r="G2289" s="63" t="str">
        <f>IF(AND(ISBLANK(A2289)),"",VLOOKUP(A2289,Student_Registration!$B$5:$H$2000,7,0)-SUMIF($A$5:A2289,A2289,$H$5:$H$5))</f>
        <v/>
      </c>
      <c r="H2289" s="60"/>
      <c r="I2289" s="60"/>
      <c r="J2289" s="60"/>
      <c r="K2289" s="60"/>
      <c r="L2289" s="62"/>
    </row>
    <row r="2290" spans="1:12" s="41" customFormat="1">
      <c r="A2290" s="66"/>
      <c r="B2290" s="64" t="str">
        <f>(IF(AND(ISBLANK(A2290)),"",VLOOKUP($A2290,Student_Registration!$B$5:$H$2000,2,0)))</f>
        <v/>
      </c>
      <c r="C2290" s="63" t="str">
        <f>IF(AND(ISBLANK(A2290)),"",VLOOKUP($A2290,Student_Registration!$B$5:$H$2000,3,0))</f>
        <v/>
      </c>
      <c r="D2290" s="65" t="str">
        <f>IF(AND(ISBLANK(A2290)),"",VLOOKUP($A2290,Student_Registration!$B$5:$H$2000,6,0))</f>
        <v/>
      </c>
      <c r="E2290" s="57" t="str">
        <f>IF(AND(ISBLANK(A2290)),"",VLOOKUP($A2290,Student_Registration!$B$5:$H$2000,4,0))</f>
        <v/>
      </c>
      <c r="F2290" s="63" t="str">
        <f>IF(AND(ISBLANK(A2290)),"",VLOOKUP($A2290,Student_Registration!$B$5:$H$2000,7,0))</f>
        <v/>
      </c>
      <c r="G2290" s="63" t="str">
        <f>IF(AND(ISBLANK(A2290)),"",VLOOKUP(A2290,Student_Registration!$B$5:$H$2000,7,0)-SUMIF($A$5:A2290,A2290,$H$5:$H$5))</f>
        <v/>
      </c>
      <c r="H2290" s="60"/>
      <c r="I2290" s="60"/>
      <c r="J2290" s="60"/>
      <c r="K2290" s="60"/>
      <c r="L2290" s="62"/>
    </row>
    <row r="2291" spans="1:12" s="41" customFormat="1">
      <c r="A2291" s="66"/>
      <c r="B2291" s="64" t="str">
        <f>(IF(AND(ISBLANK(A2291)),"",VLOOKUP($A2291,Student_Registration!$B$5:$H$2000,2,0)))</f>
        <v/>
      </c>
      <c r="C2291" s="63" t="str">
        <f>IF(AND(ISBLANK(A2291)),"",VLOOKUP($A2291,Student_Registration!$B$5:$H$2000,3,0))</f>
        <v/>
      </c>
      <c r="D2291" s="65" t="str">
        <f>IF(AND(ISBLANK(A2291)),"",VLOOKUP($A2291,Student_Registration!$B$5:$H$2000,6,0))</f>
        <v/>
      </c>
      <c r="E2291" s="57" t="str">
        <f>IF(AND(ISBLANK(A2291)),"",VLOOKUP($A2291,Student_Registration!$B$5:$H$2000,4,0))</f>
        <v/>
      </c>
      <c r="F2291" s="63" t="str">
        <f>IF(AND(ISBLANK(A2291)),"",VLOOKUP($A2291,Student_Registration!$B$5:$H$2000,7,0))</f>
        <v/>
      </c>
      <c r="G2291" s="63" t="str">
        <f>IF(AND(ISBLANK(A2291)),"",VLOOKUP(A2291,Student_Registration!$B$5:$H$2000,7,0)-SUMIF($A$5:A2291,A2291,$H$5:$H$5))</f>
        <v/>
      </c>
      <c r="H2291" s="60"/>
      <c r="I2291" s="60"/>
      <c r="J2291" s="60"/>
      <c r="K2291" s="60"/>
      <c r="L2291" s="62"/>
    </row>
    <row r="2292" spans="1:12" s="41" customFormat="1">
      <c r="A2292" s="66"/>
      <c r="B2292" s="64" t="str">
        <f>(IF(AND(ISBLANK(A2292)),"",VLOOKUP($A2292,Student_Registration!$B$5:$H$2000,2,0)))</f>
        <v/>
      </c>
      <c r="C2292" s="63" t="str">
        <f>IF(AND(ISBLANK(A2292)),"",VLOOKUP($A2292,Student_Registration!$B$5:$H$2000,3,0))</f>
        <v/>
      </c>
      <c r="D2292" s="65" t="str">
        <f>IF(AND(ISBLANK(A2292)),"",VLOOKUP($A2292,Student_Registration!$B$5:$H$2000,6,0))</f>
        <v/>
      </c>
      <c r="E2292" s="57" t="str">
        <f>IF(AND(ISBLANK(A2292)),"",VLOOKUP($A2292,Student_Registration!$B$5:$H$2000,4,0))</f>
        <v/>
      </c>
      <c r="F2292" s="63" t="str">
        <f>IF(AND(ISBLANK(A2292)),"",VLOOKUP($A2292,Student_Registration!$B$5:$H$2000,7,0))</f>
        <v/>
      </c>
      <c r="G2292" s="63" t="str">
        <f>IF(AND(ISBLANK(A2292)),"",VLOOKUP(A2292,Student_Registration!$B$5:$H$2000,7,0)-SUMIF($A$5:A2292,A2292,$H$5:$H$5))</f>
        <v/>
      </c>
      <c r="H2292" s="60"/>
      <c r="I2292" s="60"/>
      <c r="J2292" s="60"/>
      <c r="K2292" s="60"/>
      <c r="L2292" s="62"/>
    </row>
    <row r="2293" spans="1:12" s="41" customFormat="1">
      <c r="A2293" s="66"/>
      <c r="B2293" s="64" t="str">
        <f>(IF(AND(ISBLANK(A2293)),"",VLOOKUP($A2293,Student_Registration!$B$5:$H$2000,2,0)))</f>
        <v/>
      </c>
      <c r="C2293" s="63" t="str">
        <f>IF(AND(ISBLANK(A2293)),"",VLOOKUP($A2293,Student_Registration!$B$5:$H$2000,3,0))</f>
        <v/>
      </c>
      <c r="D2293" s="65" t="str">
        <f>IF(AND(ISBLANK(A2293)),"",VLOOKUP($A2293,Student_Registration!$B$5:$H$2000,6,0))</f>
        <v/>
      </c>
      <c r="E2293" s="57" t="str">
        <f>IF(AND(ISBLANK(A2293)),"",VLOOKUP($A2293,Student_Registration!$B$5:$H$2000,4,0))</f>
        <v/>
      </c>
      <c r="F2293" s="63" t="str">
        <f>IF(AND(ISBLANK(A2293)),"",VLOOKUP($A2293,Student_Registration!$B$5:$H$2000,7,0))</f>
        <v/>
      </c>
      <c r="G2293" s="63" t="str">
        <f>IF(AND(ISBLANK(A2293)),"",VLOOKUP(A2293,Student_Registration!$B$5:$H$2000,7,0)-SUMIF($A$5:A2293,A2293,$H$5:$H$5))</f>
        <v/>
      </c>
      <c r="H2293" s="60"/>
      <c r="I2293" s="60"/>
      <c r="J2293" s="60"/>
      <c r="K2293" s="60"/>
      <c r="L2293" s="62"/>
    </row>
    <row r="2294" spans="1:12" s="41" customFormat="1">
      <c r="A2294" s="66"/>
      <c r="B2294" s="64" t="str">
        <f>(IF(AND(ISBLANK(A2294)),"",VLOOKUP($A2294,Student_Registration!$B$5:$H$2000,2,0)))</f>
        <v/>
      </c>
      <c r="C2294" s="63" t="str">
        <f>IF(AND(ISBLANK(A2294)),"",VLOOKUP($A2294,Student_Registration!$B$5:$H$2000,3,0))</f>
        <v/>
      </c>
      <c r="D2294" s="65" t="str">
        <f>IF(AND(ISBLANK(A2294)),"",VLOOKUP($A2294,Student_Registration!$B$5:$H$2000,6,0))</f>
        <v/>
      </c>
      <c r="E2294" s="57" t="str">
        <f>IF(AND(ISBLANK(A2294)),"",VLOOKUP($A2294,Student_Registration!$B$5:$H$2000,4,0))</f>
        <v/>
      </c>
      <c r="F2294" s="63" t="str">
        <f>IF(AND(ISBLANK(A2294)),"",VLOOKUP($A2294,Student_Registration!$B$5:$H$2000,7,0))</f>
        <v/>
      </c>
      <c r="G2294" s="63" t="str">
        <f>IF(AND(ISBLANK(A2294)),"",VLOOKUP(A2294,Student_Registration!$B$5:$H$2000,7,0)-SUMIF($A$5:A2294,A2294,$H$5:$H$5))</f>
        <v/>
      </c>
      <c r="H2294" s="60"/>
      <c r="I2294" s="60"/>
      <c r="J2294" s="60"/>
      <c r="K2294" s="60"/>
      <c r="L2294" s="62"/>
    </row>
    <row r="2295" spans="1:12" s="41" customFormat="1">
      <c r="A2295" s="66"/>
      <c r="B2295" s="64" t="str">
        <f>(IF(AND(ISBLANK(A2295)),"",VLOOKUP($A2295,Student_Registration!$B$5:$H$2000,2,0)))</f>
        <v/>
      </c>
      <c r="C2295" s="63" t="str">
        <f>IF(AND(ISBLANK(A2295)),"",VLOOKUP($A2295,Student_Registration!$B$5:$H$2000,3,0))</f>
        <v/>
      </c>
      <c r="D2295" s="65" t="str">
        <f>IF(AND(ISBLANK(A2295)),"",VLOOKUP($A2295,Student_Registration!$B$5:$H$2000,6,0))</f>
        <v/>
      </c>
      <c r="E2295" s="57" t="str">
        <f>IF(AND(ISBLANK(A2295)),"",VLOOKUP($A2295,Student_Registration!$B$5:$H$2000,4,0))</f>
        <v/>
      </c>
      <c r="F2295" s="63" t="str">
        <f>IF(AND(ISBLANK(A2295)),"",VLOOKUP($A2295,Student_Registration!$B$5:$H$2000,7,0))</f>
        <v/>
      </c>
      <c r="G2295" s="63" t="str">
        <f>IF(AND(ISBLANK(A2295)),"",VLOOKUP(A2295,Student_Registration!$B$5:$H$2000,7,0)-SUMIF($A$5:A2295,A2295,$H$5:$H$5))</f>
        <v/>
      </c>
      <c r="H2295" s="60"/>
      <c r="I2295" s="60"/>
      <c r="J2295" s="60"/>
      <c r="K2295" s="60"/>
      <c r="L2295" s="62"/>
    </row>
    <row r="2296" spans="1:12" s="41" customFormat="1">
      <c r="A2296" s="66"/>
      <c r="B2296" s="64" t="str">
        <f>(IF(AND(ISBLANK(A2296)),"",VLOOKUP($A2296,Student_Registration!$B$5:$H$2000,2,0)))</f>
        <v/>
      </c>
      <c r="C2296" s="63" t="str">
        <f>IF(AND(ISBLANK(A2296)),"",VLOOKUP($A2296,Student_Registration!$B$5:$H$2000,3,0))</f>
        <v/>
      </c>
      <c r="D2296" s="65" t="str">
        <f>IF(AND(ISBLANK(A2296)),"",VLOOKUP($A2296,Student_Registration!$B$5:$H$2000,6,0))</f>
        <v/>
      </c>
      <c r="E2296" s="57" t="str">
        <f>IF(AND(ISBLANK(A2296)),"",VLOOKUP($A2296,Student_Registration!$B$5:$H$2000,4,0))</f>
        <v/>
      </c>
      <c r="F2296" s="63" t="str">
        <f>IF(AND(ISBLANK(A2296)),"",VLOOKUP($A2296,Student_Registration!$B$5:$H$2000,7,0))</f>
        <v/>
      </c>
      <c r="G2296" s="63" t="str">
        <f>IF(AND(ISBLANK(A2296)),"",VLOOKUP(A2296,Student_Registration!$B$5:$H$2000,7,0)-SUMIF($A$5:A2296,A2296,$H$5:$H$5))</f>
        <v/>
      </c>
      <c r="H2296" s="60"/>
      <c r="I2296" s="60"/>
      <c r="J2296" s="60"/>
      <c r="K2296" s="60"/>
      <c r="L2296" s="62"/>
    </row>
    <row r="2297" spans="1:12" s="41" customFormat="1">
      <c r="A2297" s="66"/>
      <c r="B2297" s="64" t="str">
        <f>(IF(AND(ISBLANK(A2297)),"",VLOOKUP($A2297,Student_Registration!$B$5:$H$2000,2,0)))</f>
        <v/>
      </c>
      <c r="C2297" s="63" t="str">
        <f>IF(AND(ISBLANK(A2297)),"",VLOOKUP($A2297,Student_Registration!$B$5:$H$2000,3,0))</f>
        <v/>
      </c>
      <c r="D2297" s="65" t="str">
        <f>IF(AND(ISBLANK(A2297)),"",VLOOKUP($A2297,Student_Registration!$B$5:$H$2000,6,0))</f>
        <v/>
      </c>
      <c r="E2297" s="57" t="str">
        <f>IF(AND(ISBLANK(A2297)),"",VLOOKUP($A2297,Student_Registration!$B$5:$H$2000,4,0))</f>
        <v/>
      </c>
      <c r="F2297" s="63" t="str">
        <f>IF(AND(ISBLANK(A2297)),"",VLOOKUP($A2297,Student_Registration!$B$5:$H$2000,7,0))</f>
        <v/>
      </c>
      <c r="G2297" s="63" t="str">
        <f>IF(AND(ISBLANK(A2297)),"",VLOOKUP(A2297,Student_Registration!$B$5:$H$2000,7,0)-SUMIF($A$5:A2297,A2297,$H$5:$H$5))</f>
        <v/>
      </c>
      <c r="H2297" s="60"/>
      <c r="I2297" s="60"/>
      <c r="J2297" s="60"/>
      <c r="K2297" s="60"/>
      <c r="L2297" s="62"/>
    </row>
    <row r="2298" spans="1:12" s="41" customFormat="1">
      <c r="A2298" s="66"/>
      <c r="B2298" s="64" t="str">
        <f>(IF(AND(ISBLANK(A2298)),"",VLOOKUP($A2298,Student_Registration!$B$5:$H$2000,2,0)))</f>
        <v/>
      </c>
      <c r="C2298" s="63" t="str">
        <f>IF(AND(ISBLANK(A2298)),"",VLOOKUP($A2298,Student_Registration!$B$5:$H$2000,3,0))</f>
        <v/>
      </c>
      <c r="D2298" s="65" t="str">
        <f>IF(AND(ISBLANK(A2298)),"",VLOOKUP($A2298,Student_Registration!$B$5:$H$2000,6,0))</f>
        <v/>
      </c>
      <c r="E2298" s="57" t="str">
        <f>IF(AND(ISBLANK(A2298)),"",VLOOKUP($A2298,Student_Registration!$B$5:$H$2000,4,0))</f>
        <v/>
      </c>
      <c r="F2298" s="63" t="str">
        <f>IF(AND(ISBLANK(A2298)),"",VLOOKUP($A2298,Student_Registration!$B$5:$H$2000,7,0))</f>
        <v/>
      </c>
      <c r="G2298" s="63" t="str">
        <f>IF(AND(ISBLANK(A2298)),"",VLOOKUP(A2298,Student_Registration!$B$5:$H$2000,7,0)-SUMIF($A$5:A2298,A2298,$H$5:$H$5))</f>
        <v/>
      </c>
      <c r="H2298" s="60"/>
      <c r="I2298" s="60"/>
      <c r="J2298" s="60"/>
      <c r="K2298" s="60"/>
      <c r="L2298" s="62"/>
    </row>
    <row r="2299" spans="1:12" s="41" customFormat="1">
      <c r="A2299" s="66"/>
      <c r="B2299" s="64" t="str">
        <f>(IF(AND(ISBLANK(A2299)),"",VLOOKUP($A2299,Student_Registration!$B$5:$H$2000,2,0)))</f>
        <v/>
      </c>
      <c r="C2299" s="63" t="str">
        <f>IF(AND(ISBLANK(A2299)),"",VLOOKUP($A2299,Student_Registration!$B$5:$H$2000,3,0))</f>
        <v/>
      </c>
      <c r="D2299" s="65" t="str">
        <f>IF(AND(ISBLANK(A2299)),"",VLOOKUP($A2299,Student_Registration!$B$5:$H$2000,6,0))</f>
        <v/>
      </c>
      <c r="E2299" s="57" t="str">
        <f>IF(AND(ISBLANK(A2299)),"",VLOOKUP($A2299,Student_Registration!$B$5:$H$2000,4,0))</f>
        <v/>
      </c>
      <c r="F2299" s="63" t="str">
        <f>IF(AND(ISBLANK(A2299)),"",VLOOKUP($A2299,Student_Registration!$B$5:$H$2000,7,0))</f>
        <v/>
      </c>
      <c r="G2299" s="63" t="str">
        <f>IF(AND(ISBLANK(A2299)),"",VLOOKUP(A2299,Student_Registration!$B$5:$H$2000,7,0)-SUMIF($A$5:A2299,A2299,$H$5:$H$5))</f>
        <v/>
      </c>
      <c r="H2299" s="60"/>
      <c r="I2299" s="60"/>
      <c r="J2299" s="60"/>
      <c r="K2299" s="60"/>
      <c r="L2299" s="62"/>
    </row>
    <row r="2300" spans="1:12" s="41" customFormat="1">
      <c r="A2300" s="66"/>
      <c r="B2300" s="64" t="str">
        <f>(IF(AND(ISBLANK(A2300)),"",VLOOKUP($A2300,Student_Registration!$B$5:$H$2000,2,0)))</f>
        <v/>
      </c>
      <c r="C2300" s="63" t="str">
        <f>IF(AND(ISBLANK(A2300)),"",VLOOKUP($A2300,Student_Registration!$B$5:$H$2000,3,0))</f>
        <v/>
      </c>
      <c r="D2300" s="65" t="str">
        <f>IF(AND(ISBLANK(A2300)),"",VLOOKUP($A2300,Student_Registration!$B$5:$H$2000,6,0))</f>
        <v/>
      </c>
      <c r="E2300" s="57" t="str">
        <f>IF(AND(ISBLANK(A2300)),"",VLOOKUP($A2300,Student_Registration!$B$5:$H$2000,4,0))</f>
        <v/>
      </c>
      <c r="F2300" s="63" t="str">
        <f>IF(AND(ISBLANK(A2300)),"",VLOOKUP($A2300,Student_Registration!$B$5:$H$2000,7,0))</f>
        <v/>
      </c>
      <c r="G2300" s="63" t="str">
        <f>IF(AND(ISBLANK(A2300)),"",VLOOKUP(A2300,Student_Registration!$B$5:$H$2000,7,0)-SUMIF($A$5:A2300,A2300,$H$5:$H$5))</f>
        <v/>
      </c>
      <c r="H2300" s="60"/>
      <c r="I2300" s="60"/>
      <c r="J2300" s="60"/>
      <c r="K2300" s="60"/>
      <c r="L2300" s="62"/>
    </row>
    <row r="2301" spans="1:12" s="41" customFormat="1">
      <c r="A2301" s="66"/>
      <c r="B2301" s="64" t="str">
        <f>(IF(AND(ISBLANK(A2301)),"",VLOOKUP($A2301,Student_Registration!$B$5:$H$2000,2,0)))</f>
        <v/>
      </c>
      <c r="C2301" s="63" t="str">
        <f>IF(AND(ISBLANK(A2301)),"",VLOOKUP($A2301,Student_Registration!$B$5:$H$2000,3,0))</f>
        <v/>
      </c>
      <c r="D2301" s="65" t="str">
        <f>IF(AND(ISBLANK(A2301)),"",VLOOKUP($A2301,Student_Registration!$B$5:$H$2000,6,0))</f>
        <v/>
      </c>
      <c r="E2301" s="57" t="str">
        <f>IF(AND(ISBLANK(A2301)),"",VLOOKUP($A2301,Student_Registration!$B$5:$H$2000,4,0))</f>
        <v/>
      </c>
      <c r="F2301" s="63" t="str">
        <f>IF(AND(ISBLANK(A2301)),"",VLOOKUP($A2301,Student_Registration!$B$5:$H$2000,7,0))</f>
        <v/>
      </c>
      <c r="G2301" s="63" t="str">
        <f>IF(AND(ISBLANK(A2301)),"",VLOOKUP(A2301,Student_Registration!$B$5:$H$2000,7,0)-SUMIF($A$5:A2301,A2301,$H$5:$H$5))</f>
        <v/>
      </c>
      <c r="H2301" s="60"/>
      <c r="I2301" s="60"/>
      <c r="J2301" s="60"/>
      <c r="K2301" s="60"/>
      <c r="L2301" s="62"/>
    </row>
    <row r="2302" spans="1:12" s="41" customFormat="1">
      <c r="A2302" s="66"/>
      <c r="B2302" s="64" t="str">
        <f>(IF(AND(ISBLANK(A2302)),"",VLOOKUP($A2302,Student_Registration!$B$5:$H$2000,2,0)))</f>
        <v/>
      </c>
      <c r="C2302" s="63" t="str">
        <f>IF(AND(ISBLANK(A2302)),"",VLOOKUP($A2302,Student_Registration!$B$5:$H$2000,3,0))</f>
        <v/>
      </c>
      <c r="D2302" s="65" t="str">
        <f>IF(AND(ISBLANK(A2302)),"",VLOOKUP($A2302,Student_Registration!$B$5:$H$2000,6,0))</f>
        <v/>
      </c>
      <c r="E2302" s="57" t="str">
        <f>IF(AND(ISBLANK(A2302)),"",VLOOKUP($A2302,Student_Registration!$B$5:$H$2000,4,0))</f>
        <v/>
      </c>
      <c r="F2302" s="63" t="str">
        <f>IF(AND(ISBLANK(A2302)),"",VLOOKUP($A2302,Student_Registration!$B$5:$H$2000,7,0))</f>
        <v/>
      </c>
      <c r="G2302" s="63" t="str">
        <f>IF(AND(ISBLANK(A2302)),"",VLOOKUP(A2302,Student_Registration!$B$5:$H$2000,7,0)-SUMIF($A$5:A2302,A2302,$H$5:$H$5))</f>
        <v/>
      </c>
      <c r="H2302" s="60"/>
      <c r="I2302" s="60"/>
      <c r="J2302" s="60"/>
      <c r="K2302" s="60"/>
      <c r="L2302" s="62"/>
    </row>
    <row r="2303" spans="1:12" s="41" customFormat="1">
      <c r="A2303" s="66"/>
      <c r="B2303" s="64" t="str">
        <f>(IF(AND(ISBLANK(A2303)),"",VLOOKUP($A2303,Student_Registration!$B$5:$H$2000,2,0)))</f>
        <v/>
      </c>
      <c r="C2303" s="63" t="str">
        <f>IF(AND(ISBLANK(A2303)),"",VLOOKUP($A2303,Student_Registration!$B$5:$H$2000,3,0))</f>
        <v/>
      </c>
      <c r="D2303" s="65" t="str">
        <f>IF(AND(ISBLANK(A2303)),"",VLOOKUP($A2303,Student_Registration!$B$5:$H$2000,6,0))</f>
        <v/>
      </c>
      <c r="E2303" s="57" t="str">
        <f>IF(AND(ISBLANK(A2303)),"",VLOOKUP($A2303,Student_Registration!$B$5:$H$2000,4,0))</f>
        <v/>
      </c>
      <c r="F2303" s="63" t="str">
        <f>IF(AND(ISBLANK(A2303)),"",VLOOKUP($A2303,Student_Registration!$B$5:$H$2000,7,0))</f>
        <v/>
      </c>
      <c r="G2303" s="63" t="str">
        <f>IF(AND(ISBLANK(A2303)),"",VLOOKUP(A2303,Student_Registration!$B$5:$H$2000,7,0)-SUMIF($A$5:A2303,A2303,$H$5:$H$5))</f>
        <v/>
      </c>
      <c r="H2303" s="60"/>
      <c r="I2303" s="60"/>
      <c r="J2303" s="60"/>
      <c r="K2303" s="60"/>
      <c r="L2303" s="62"/>
    </row>
    <row r="2304" spans="1:12" s="41" customFormat="1">
      <c r="A2304" s="66"/>
      <c r="B2304" s="64" t="str">
        <f>(IF(AND(ISBLANK(A2304)),"",VLOOKUP($A2304,Student_Registration!$B$5:$H$2000,2,0)))</f>
        <v/>
      </c>
      <c r="C2304" s="63" t="str">
        <f>IF(AND(ISBLANK(A2304)),"",VLOOKUP($A2304,Student_Registration!$B$5:$H$2000,3,0))</f>
        <v/>
      </c>
      <c r="D2304" s="65" t="str">
        <f>IF(AND(ISBLANK(A2304)),"",VLOOKUP($A2304,Student_Registration!$B$5:$H$2000,6,0))</f>
        <v/>
      </c>
      <c r="E2304" s="57" t="str">
        <f>IF(AND(ISBLANK(A2304)),"",VLOOKUP($A2304,Student_Registration!$B$5:$H$2000,4,0))</f>
        <v/>
      </c>
      <c r="F2304" s="63" t="str">
        <f>IF(AND(ISBLANK(A2304)),"",VLOOKUP($A2304,Student_Registration!$B$5:$H$2000,7,0))</f>
        <v/>
      </c>
      <c r="G2304" s="63" t="str">
        <f>IF(AND(ISBLANK(A2304)),"",VLOOKUP(A2304,Student_Registration!$B$5:$H$2000,7,0)-SUMIF($A$5:A2304,A2304,$H$5:$H$5))</f>
        <v/>
      </c>
      <c r="H2304" s="60"/>
      <c r="I2304" s="60"/>
      <c r="J2304" s="60"/>
      <c r="K2304" s="60"/>
      <c r="L2304" s="62"/>
    </row>
    <row r="2305" spans="1:12" s="41" customFormat="1">
      <c r="A2305" s="66"/>
      <c r="B2305" s="64" t="str">
        <f>(IF(AND(ISBLANK(A2305)),"",VLOOKUP($A2305,Student_Registration!$B$5:$H$2000,2,0)))</f>
        <v/>
      </c>
      <c r="C2305" s="63" t="str">
        <f>IF(AND(ISBLANK(A2305)),"",VLOOKUP($A2305,Student_Registration!$B$5:$H$2000,3,0))</f>
        <v/>
      </c>
      <c r="D2305" s="65" t="str">
        <f>IF(AND(ISBLANK(A2305)),"",VLOOKUP($A2305,Student_Registration!$B$5:$H$2000,6,0))</f>
        <v/>
      </c>
      <c r="E2305" s="57" t="str">
        <f>IF(AND(ISBLANK(A2305)),"",VLOOKUP($A2305,Student_Registration!$B$5:$H$2000,4,0))</f>
        <v/>
      </c>
      <c r="F2305" s="63" t="str">
        <f>IF(AND(ISBLANK(A2305)),"",VLOOKUP($A2305,Student_Registration!$B$5:$H$2000,7,0))</f>
        <v/>
      </c>
      <c r="G2305" s="63" t="str">
        <f>IF(AND(ISBLANK(A2305)),"",VLOOKUP(A2305,Student_Registration!$B$5:$H$2000,7,0)-SUMIF($A$5:A2305,A2305,$H$5:$H$5))</f>
        <v/>
      </c>
      <c r="H2305" s="60"/>
      <c r="I2305" s="60"/>
      <c r="J2305" s="60"/>
      <c r="K2305" s="60"/>
      <c r="L2305" s="62"/>
    </row>
    <row r="2306" spans="1:12" s="41" customFormat="1">
      <c r="A2306" s="66"/>
      <c r="B2306" s="64" t="str">
        <f>(IF(AND(ISBLANK(A2306)),"",VLOOKUP($A2306,Student_Registration!$B$5:$H$2000,2,0)))</f>
        <v/>
      </c>
      <c r="C2306" s="63" t="str">
        <f>IF(AND(ISBLANK(A2306)),"",VLOOKUP($A2306,Student_Registration!$B$5:$H$2000,3,0))</f>
        <v/>
      </c>
      <c r="D2306" s="65" t="str">
        <f>IF(AND(ISBLANK(A2306)),"",VLOOKUP($A2306,Student_Registration!$B$5:$H$2000,6,0))</f>
        <v/>
      </c>
      <c r="E2306" s="57" t="str">
        <f>IF(AND(ISBLANK(A2306)),"",VLOOKUP($A2306,Student_Registration!$B$5:$H$2000,4,0))</f>
        <v/>
      </c>
      <c r="F2306" s="63" t="str">
        <f>IF(AND(ISBLANK(A2306)),"",VLOOKUP($A2306,Student_Registration!$B$5:$H$2000,7,0))</f>
        <v/>
      </c>
      <c r="G2306" s="63" t="str">
        <f>IF(AND(ISBLANK(A2306)),"",VLOOKUP(A2306,Student_Registration!$B$5:$H$2000,7,0)-SUMIF($A$5:A2306,A2306,$H$5:$H$5))</f>
        <v/>
      </c>
      <c r="H2306" s="60"/>
      <c r="I2306" s="60"/>
      <c r="J2306" s="60"/>
      <c r="K2306" s="60"/>
      <c r="L2306" s="62"/>
    </row>
    <row r="2307" spans="1:12" s="41" customFormat="1">
      <c r="A2307" s="66"/>
      <c r="B2307" s="64" t="str">
        <f>(IF(AND(ISBLANK(A2307)),"",VLOOKUP($A2307,Student_Registration!$B$5:$H$2000,2,0)))</f>
        <v/>
      </c>
      <c r="C2307" s="63" t="str">
        <f>IF(AND(ISBLANK(A2307)),"",VLOOKUP($A2307,Student_Registration!$B$5:$H$2000,3,0))</f>
        <v/>
      </c>
      <c r="D2307" s="65" t="str">
        <f>IF(AND(ISBLANK(A2307)),"",VLOOKUP($A2307,Student_Registration!$B$5:$H$2000,6,0))</f>
        <v/>
      </c>
      <c r="E2307" s="57" t="str">
        <f>IF(AND(ISBLANK(A2307)),"",VLOOKUP($A2307,Student_Registration!$B$5:$H$2000,4,0))</f>
        <v/>
      </c>
      <c r="F2307" s="63" t="str">
        <f>IF(AND(ISBLANK(A2307)),"",VLOOKUP($A2307,Student_Registration!$B$5:$H$2000,7,0))</f>
        <v/>
      </c>
      <c r="G2307" s="63" t="str">
        <f>IF(AND(ISBLANK(A2307)),"",VLOOKUP(A2307,Student_Registration!$B$5:$H$2000,7,0)-SUMIF($A$5:A2307,A2307,$H$5:$H$5))</f>
        <v/>
      </c>
      <c r="H2307" s="60"/>
      <c r="I2307" s="60"/>
      <c r="J2307" s="60"/>
      <c r="K2307" s="60"/>
      <c r="L2307" s="62"/>
    </row>
    <row r="2308" spans="1:12" s="41" customFormat="1">
      <c r="A2308" s="66"/>
      <c r="B2308" s="64" t="str">
        <f>(IF(AND(ISBLANK(A2308)),"",VLOOKUP($A2308,Student_Registration!$B$5:$H$2000,2,0)))</f>
        <v/>
      </c>
      <c r="C2308" s="63" t="str">
        <f>IF(AND(ISBLANK(A2308)),"",VLOOKUP($A2308,Student_Registration!$B$5:$H$2000,3,0))</f>
        <v/>
      </c>
      <c r="D2308" s="65" t="str">
        <f>IF(AND(ISBLANK(A2308)),"",VLOOKUP($A2308,Student_Registration!$B$5:$H$2000,6,0))</f>
        <v/>
      </c>
      <c r="E2308" s="57" t="str">
        <f>IF(AND(ISBLANK(A2308)),"",VLOOKUP($A2308,Student_Registration!$B$5:$H$2000,4,0))</f>
        <v/>
      </c>
      <c r="F2308" s="63" t="str">
        <f>IF(AND(ISBLANK(A2308)),"",VLOOKUP($A2308,Student_Registration!$B$5:$H$2000,7,0))</f>
        <v/>
      </c>
      <c r="G2308" s="63" t="str">
        <f>IF(AND(ISBLANK(A2308)),"",VLOOKUP(A2308,Student_Registration!$B$5:$H$2000,7,0)-SUMIF($A$5:A2308,A2308,$H$5:$H$5))</f>
        <v/>
      </c>
      <c r="H2308" s="60"/>
      <c r="I2308" s="60"/>
      <c r="J2308" s="60"/>
      <c r="K2308" s="60"/>
      <c r="L2308" s="62"/>
    </row>
    <row r="2309" spans="1:12" s="41" customFormat="1">
      <c r="A2309" s="66"/>
      <c r="B2309" s="64" t="str">
        <f>(IF(AND(ISBLANK(A2309)),"",VLOOKUP($A2309,Student_Registration!$B$5:$H$2000,2,0)))</f>
        <v/>
      </c>
      <c r="C2309" s="63" t="str">
        <f>IF(AND(ISBLANK(A2309)),"",VLOOKUP($A2309,Student_Registration!$B$5:$H$2000,3,0))</f>
        <v/>
      </c>
      <c r="D2309" s="65" t="str">
        <f>IF(AND(ISBLANK(A2309)),"",VLOOKUP($A2309,Student_Registration!$B$5:$H$2000,6,0))</f>
        <v/>
      </c>
      <c r="E2309" s="57" t="str">
        <f>IF(AND(ISBLANK(A2309)),"",VLOOKUP($A2309,Student_Registration!$B$5:$H$2000,4,0))</f>
        <v/>
      </c>
      <c r="F2309" s="63" t="str">
        <f>IF(AND(ISBLANK(A2309)),"",VLOOKUP($A2309,Student_Registration!$B$5:$H$2000,7,0))</f>
        <v/>
      </c>
      <c r="G2309" s="63" t="str">
        <f>IF(AND(ISBLANK(A2309)),"",VLOOKUP(A2309,Student_Registration!$B$5:$H$2000,7,0)-SUMIF($A$5:A2309,A2309,$H$5:$H$5))</f>
        <v/>
      </c>
      <c r="H2309" s="60"/>
      <c r="I2309" s="60"/>
      <c r="J2309" s="60"/>
      <c r="K2309" s="60"/>
      <c r="L2309" s="62"/>
    </row>
    <row r="2310" spans="1:12" s="41" customFormat="1">
      <c r="A2310" s="66"/>
      <c r="B2310" s="64" t="str">
        <f>(IF(AND(ISBLANK(A2310)),"",VLOOKUP($A2310,Student_Registration!$B$5:$H$2000,2,0)))</f>
        <v/>
      </c>
      <c r="C2310" s="63" t="str">
        <f>IF(AND(ISBLANK(A2310)),"",VLOOKUP($A2310,Student_Registration!$B$5:$H$2000,3,0))</f>
        <v/>
      </c>
      <c r="D2310" s="65" t="str">
        <f>IF(AND(ISBLANK(A2310)),"",VLOOKUP($A2310,Student_Registration!$B$5:$H$2000,6,0))</f>
        <v/>
      </c>
      <c r="E2310" s="57" t="str">
        <f>IF(AND(ISBLANK(A2310)),"",VLOOKUP($A2310,Student_Registration!$B$5:$H$2000,4,0))</f>
        <v/>
      </c>
      <c r="F2310" s="63" t="str">
        <f>IF(AND(ISBLANK(A2310)),"",VLOOKUP($A2310,Student_Registration!$B$5:$H$2000,7,0))</f>
        <v/>
      </c>
      <c r="G2310" s="63" t="str">
        <f>IF(AND(ISBLANK(A2310)),"",VLOOKUP(A2310,Student_Registration!$B$5:$H$2000,7,0)-SUMIF($A$5:A2310,A2310,$H$5:$H$5))</f>
        <v/>
      </c>
      <c r="H2310" s="60"/>
      <c r="I2310" s="60"/>
      <c r="J2310" s="60"/>
      <c r="K2310" s="60"/>
      <c r="L2310" s="62"/>
    </row>
    <row r="2311" spans="1:12" s="41" customFormat="1">
      <c r="A2311" s="66"/>
      <c r="B2311" s="64" t="str">
        <f>(IF(AND(ISBLANK(A2311)),"",VLOOKUP($A2311,Student_Registration!$B$5:$H$2000,2,0)))</f>
        <v/>
      </c>
      <c r="C2311" s="63" t="str">
        <f>IF(AND(ISBLANK(A2311)),"",VLOOKUP($A2311,Student_Registration!$B$5:$H$2000,3,0))</f>
        <v/>
      </c>
      <c r="D2311" s="65" t="str">
        <f>IF(AND(ISBLANK(A2311)),"",VLOOKUP($A2311,Student_Registration!$B$5:$H$2000,6,0))</f>
        <v/>
      </c>
      <c r="E2311" s="57" t="str">
        <f>IF(AND(ISBLANK(A2311)),"",VLOOKUP($A2311,Student_Registration!$B$5:$H$2000,4,0))</f>
        <v/>
      </c>
      <c r="F2311" s="63" t="str">
        <f>IF(AND(ISBLANK(A2311)),"",VLOOKUP($A2311,Student_Registration!$B$5:$H$2000,7,0))</f>
        <v/>
      </c>
      <c r="G2311" s="63" t="str">
        <f>IF(AND(ISBLANK(A2311)),"",VLOOKUP(A2311,Student_Registration!$B$5:$H$2000,7,0)-SUMIF($A$5:A2311,A2311,$H$5:$H$5))</f>
        <v/>
      </c>
      <c r="H2311" s="60"/>
      <c r="I2311" s="60"/>
      <c r="J2311" s="60"/>
      <c r="K2311" s="60"/>
      <c r="L2311" s="62"/>
    </row>
    <row r="2312" spans="1:12" s="41" customFormat="1">
      <c r="A2312" s="66"/>
      <c r="B2312" s="64" t="str">
        <f>(IF(AND(ISBLANK(A2312)),"",VLOOKUP($A2312,Student_Registration!$B$5:$H$2000,2,0)))</f>
        <v/>
      </c>
      <c r="C2312" s="63" t="str">
        <f>IF(AND(ISBLANK(A2312)),"",VLOOKUP($A2312,Student_Registration!$B$5:$H$2000,3,0))</f>
        <v/>
      </c>
      <c r="D2312" s="65" t="str">
        <f>IF(AND(ISBLANK(A2312)),"",VLOOKUP($A2312,Student_Registration!$B$5:$H$2000,6,0))</f>
        <v/>
      </c>
      <c r="E2312" s="57" t="str">
        <f>IF(AND(ISBLANK(A2312)),"",VLOOKUP($A2312,Student_Registration!$B$5:$H$2000,4,0))</f>
        <v/>
      </c>
      <c r="F2312" s="63" t="str">
        <f>IF(AND(ISBLANK(A2312)),"",VLOOKUP($A2312,Student_Registration!$B$5:$H$2000,7,0))</f>
        <v/>
      </c>
      <c r="G2312" s="63" t="str">
        <f>IF(AND(ISBLANK(A2312)),"",VLOOKUP(A2312,Student_Registration!$B$5:$H$2000,7,0)-SUMIF($A$5:A2312,A2312,$H$5:$H$5))</f>
        <v/>
      </c>
      <c r="H2312" s="60"/>
      <c r="I2312" s="60"/>
      <c r="J2312" s="60"/>
      <c r="K2312" s="60"/>
      <c r="L2312" s="62"/>
    </row>
    <row r="2313" spans="1:12" s="41" customFormat="1">
      <c r="A2313" s="66"/>
      <c r="B2313" s="64" t="str">
        <f>(IF(AND(ISBLANK(A2313)),"",VLOOKUP($A2313,Student_Registration!$B$5:$H$2000,2,0)))</f>
        <v/>
      </c>
      <c r="C2313" s="63" t="str">
        <f>IF(AND(ISBLANK(A2313)),"",VLOOKUP($A2313,Student_Registration!$B$5:$H$2000,3,0))</f>
        <v/>
      </c>
      <c r="D2313" s="65" t="str">
        <f>IF(AND(ISBLANK(A2313)),"",VLOOKUP($A2313,Student_Registration!$B$5:$H$2000,6,0))</f>
        <v/>
      </c>
      <c r="E2313" s="57" t="str">
        <f>IF(AND(ISBLANK(A2313)),"",VLOOKUP($A2313,Student_Registration!$B$5:$H$2000,4,0))</f>
        <v/>
      </c>
      <c r="F2313" s="63" t="str">
        <f>IF(AND(ISBLANK(A2313)),"",VLOOKUP($A2313,Student_Registration!$B$5:$H$2000,7,0))</f>
        <v/>
      </c>
      <c r="G2313" s="63" t="str">
        <f>IF(AND(ISBLANK(A2313)),"",VLOOKUP(A2313,Student_Registration!$B$5:$H$2000,7,0)-SUMIF($A$5:A2313,A2313,$H$5:$H$5))</f>
        <v/>
      </c>
      <c r="H2313" s="60"/>
      <c r="I2313" s="60"/>
      <c r="J2313" s="60"/>
      <c r="K2313" s="60"/>
      <c r="L2313" s="62"/>
    </row>
    <row r="2314" spans="1:12" s="41" customFormat="1">
      <c r="A2314" s="66"/>
      <c r="B2314" s="64" t="str">
        <f>(IF(AND(ISBLANK(A2314)),"",VLOOKUP($A2314,Student_Registration!$B$5:$H$2000,2,0)))</f>
        <v/>
      </c>
      <c r="C2314" s="63" t="str">
        <f>IF(AND(ISBLANK(A2314)),"",VLOOKUP($A2314,Student_Registration!$B$5:$H$2000,3,0))</f>
        <v/>
      </c>
      <c r="D2314" s="65" t="str">
        <f>IF(AND(ISBLANK(A2314)),"",VLOOKUP($A2314,Student_Registration!$B$5:$H$2000,6,0))</f>
        <v/>
      </c>
      <c r="E2314" s="57" t="str">
        <f>IF(AND(ISBLANK(A2314)),"",VLOOKUP($A2314,Student_Registration!$B$5:$H$2000,4,0))</f>
        <v/>
      </c>
      <c r="F2314" s="63" t="str">
        <f>IF(AND(ISBLANK(A2314)),"",VLOOKUP($A2314,Student_Registration!$B$5:$H$2000,7,0))</f>
        <v/>
      </c>
      <c r="G2314" s="63" t="str">
        <f>IF(AND(ISBLANK(A2314)),"",VLOOKUP(A2314,Student_Registration!$B$5:$H$2000,7,0)-SUMIF($A$5:A2314,A2314,$H$5:$H$5))</f>
        <v/>
      </c>
      <c r="H2314" s="60"/>
      <c r="I2314" s="60"/>
      <c r="J2314" s="60"/>
      <c r="K2314" s="60"/>
      <c r="L2314" s="62"/>
    </row>
    <row r="2315" spans="1:12" s="41" customFormat="1">
      <c r="A2315" s="66"/>
      <c r="B2315" s="64" t="str">
        <f>(IF(AND(ISBLANK(A2315)),"",VLOOKUP($A2315,Student_Registration!$B$5:$H$2000,2,0)))</f>
        <v/>
      </c>
      <c r="C2315" s="63" t="str">
        <f>IF(AND(ISBLANK(A2315)),"",VLOOKUP($A2315,Student_Registration!$B$5:$H$2000,3,0))</f>
        <v/>
      </c>
      <c r="D2315" s="65" t="str">
        <f>IF(AND(ISBLANK(A2315)),"",VLOOKUP($A2315,Student_Registration!$B$5:$H$2000,6,0))</f>
        <v/>
      </c>
      <c r="E2315" s="57" t="str">
        <f>IF(AND(ISBLANK(A2315)),"",VLOOKUP($A2315,Student_Registration!$B$5:$H$2000,4,0))</f>
        <v/>
      </c>
      <c r="F2315" s="63" t="str">
        <f>IF(AND(ISBLANK(A2315)),"",VLOOKUP($A2315,Student_Registration!$B$5:$H$2000,7,0))</f>
        <v/>
      </c>
      <c r="G2315" s="63" t="str">
        <f>IF(AND(ISBLANK(A2315)),"",VLOOKUP(A2315,Student_Registration!$B$5:$H$2000,7,0)-SUMIF($A$5:A2315,A2315,$H$5:$H$5))</f>
        <v/>
      </c>
      <c r="H2315" s="60"/>
      <c r="I2315" s="60"/>
      <c r="J2315" s="60"/>
      <c r="K2315" s="60"/>
      <c r="L2315" s="62"/>
    </row>
    <row r="2316" spans="1:12" s="41" customFormat="1">
      <c r="A2316" s="66"/>
      <c r="B2316" s="64" t="str">
        <f>(IF(AND(ISBLANK(A2316)),"",VLOOKUP($A2316,Student_Registration!$B$5:$H$2000,2,0)))</f>
        <v/>
      </c>
      <c r="C2316" s="63" t="str">
        <f>IF(AND(ISBLANK(A2316)),"",VLOOKUP($A2316,Student_Registration!$B$5:$H$2000,3,0))</f>
        <v/>
      </c>
      <c r="D2316" s="65" t="str">
        <f>IF(AND(ISBLANK(A2316)),"",VLOOKUP($A2316,Student_Registration!$B$5:$H$2000,6,0))</f>
        <v/>
      </c>
      <c r="E2316" s="57" t="str">
        <f>IF(AND(ISBLANK(A2316)),"",VLOOKUP($A2316,Student_Registration!$B$5:$H$2000,4,0))</f>
        <v/>
      </c>
      <c r="F2316" s="63" t="str">
        <f>IF(AND(ISBLANK(A2316)),"",VLOOKUP($A2316,Student_Registration!$B$5:$H$2000,7,0))</f>
        <v/>
      </c>
      <c r="G2316" s="63" t="str">
        <f>IF(AND(ISBLANK(A2316)),"",VLOOKUP(A2316,Student_Registration!$B$5:$H$2000,7,0)-SUMIF($A$5:A2316,A2316,$H$5:$H$5))</f>
        <v/>
      </c>
      <c r="H2316" s="60"/>
      <c r="I2316" s="60"/>
      <c r="J2316" s="60"/>
      <c r="K2316" s="60"/>
      <c r="L2316" s="62"/>
    </row>
    <row r="2317" spans="1:12" s="41" customFormat="1">
      <c r="A2317" s="66"/>
      <c r="B2317" s="64" t="str">
        <f>(IF(AND(ISBLANK(A2317)),"",VLOOKUP($A2317,Student_Registration!$B$5:$H$2000,2,0)))</f>
        <v/>
      </c>
      <c r="C2317" s="63" t="str">
        <f>IF(AND(ISBLANK(A2317)),"",VLOOKUP($A2317,Student_Registration!$B$5:$H$2000,3,0))</f>
        <v/>
      </c>
      <c r="D2317" s="65" t="str">
        <f>IF(AND(ISBLANK(A2317)),"",VLOOKUP($A2317,Student_Registration!$B$5:$H$2000,6,0))</f>
        <v/>
      </c>
      <c r="E2317" s="57" t="str">
        <f>IF(AND(ISBLANK(A2317)),"",VLOOKUP($A2317,Student_Registration!$B$5:$H$2000,4,0))</f>
        <v/>
      </c>
      <c r="F2317" s="63" t="str">
        <f>IF(AND(ISBLANK(A2317)),"",VLOOKUP($A2317,Student_Registration!$B$5:$H$2000,7,0))</f>
        <v/>
      </c>
      <c r="G2317" s="63" t="str">
        <f>IF(AND(ISBLANK(A2317)),"",VLOOKUP(A2317,Student_Registration!$B$5:$H$2000,7,0)-SUMIF($A$5:A2317,A2317,$H$5:$H$5))</f>
        <v/>
      </c>
      <c r="H2317" s="60"/>
      <c r="I2317" s="60"/>
      <c r="J2317" s="60"/>
      <c r="K2317" s="60"/>
      <c r="L2317" s="62"/>
    </row>
    <row r="2318" spans="1:12" s="41" customFormat="1">
      <c r="A2318" s="66"/>
      <c r="B2318" s="64" t="str">
        <f>(IF(AND(ISBLANK(A2318)),"",VLOOKUP($A2318,Student_Registration!$B$5:$H$2000,2,0)))</f>
        <v/>
      </c>
      <c r="C2318" s="63" t="str">
        <f>IF(AND(ISBLANK(A2318)),"",VLOOKUP($A2318,Student_Registration!$B$5:$H$2000,3,0))</f>
        <v/>
      </c>
      <c r="D2318" s="65" t="str">
        <f>IF(AND(ISBLANK(A2318)),"",VLOOKUP($A2318,Student_Registration!$B$5:$H$2000,6,0))</f>
        <v/>
      </c>
      <c r="E2318" s="57" t="str">
        <f>IF(AND(ISBLANK(A2318)),"",VLOOKUP($A2318,Student_Registration!$B$5:$H$2000,4,0))</f>
        <v/>
      </c>
      <c r="F2318" s="63" t="str">
        <f>IF(AND(ISBLANK(A2318)),"",VLOOKUP($A2318,Student_Registration!$B$5:$H$2000,7,0))</f>
        <v/>
      </c>
      <c r="G2318" s="63" t="str">
        <f>IF(AND(ISBLANK(A2318)),"",VLOOKUP(A2318,Student_Registration!$B$5:$H$2000,7,0)-SUMIF($A$5:A2318,A2318,$H$5:$H$5))</f>
        <v/>
      </c>
      <c r="H2318" s="60"/>
      <c r="I2318" s="60"/>
      <c r="J2318" s="60"/>
      <c r="K2318" s="60"/>
      <c r="L2318" s="62"/>
    </row>
    <row r="2319" spans="1:12" s="41" customFormat="1">
      <c r="A2319" s="66"/>
      <c r="B2319" s="64" t="str">
        <f>(IF(AND(ISBLANK(A2319)),"",VLOOKUP($A2319,Student_Registration!$B$5:$H$2000,2,0)))</f>
        <v/>
      </c>
      <c r="C2319" s="63" t="str">
        <f>IF(AND(ISBLANK(A2319)),"",VLOOKUP($A2319,Student_Registration!$B$5:$H$2000,3,0))</f>
        <v/>
      </c>
      <c r="D2319" s="65" t="str">
        <f>IF(AND(ISBLANK(A2319)),"",VLOOKUP($A2319,Student_Registration!$B$5:$H$2000,6,0))</f>
        <v/>
      </c>
      <c r="E2319" s="57" t="str">
        <f>IF(AND(ISBLANK(A2319)),"",VLOOKUP($A2319,Student_Registration!$B$5:$H$2000,4,0))</f>
        <v/>
      </c>
      <c r="F2319" s="63" t="str">
        <f>IF(AND(ISBLANK(A2319)),"",VLOOKUP($A2319,Student_Registration!$B$5:$H$2000,7,0))</f>
        <v/>
      </c>
      <c r="G2319" s="63" t="str">
        <f>IF(AND(ISBLANK(A2319)),"",VLOOKUP(A2319,Student_Registration!$B$5:$H$2000,7,0)-SUMIF($A$5:A2319,A2319,$H$5:$H$5))</f>
        <v/>
      </c>
      <c r="H2319" s="60"/>
      <c r="I2319" s="60"/>
      <c r="J2319" s="60"/>
      <c r="K2319" s="60"/>
      <c r="L2319" s="62"/>
    </row>
    <row r="2320" spans="1:12" s="41" customFormat="1">
      <c r="A2320" s="66"/>
      <c r="B2320" s="64" t="str">
        <f>(IF(AND(ISBLANK(A2320)),"",VLOOKUP($A2320,Student_Registration!$B$5:$H$2000,2,0)))</f>
        <v/>
      </c>
      <c r="C2320" s="63" t="str">
        <f>IF(AND(ISBLANK(A2320)),"",VLOOKUP($A2320,Student_Registration!$B$5:$H$2000,3,0))</f>
        <v/>
      </c>
      <c r="D2320" s="65" t="str">
        <f>IF(AND(ISBLANK(A2320)),"",VLOOKUP($A2320,Student_Registration!$B$5:$H$2000,6,0))</f>
        <v/>
      </c>
      <c r="E2320" s="57" t="str">
        <f>IF(AND(ISBLANK(A2320)),"",VLOOKUP($A2320,Student_Registration!$B$5:$H$2000,4,0))</f>
        <v/>
      </c>
      <c r="F2320" s="63" t="str">
        <f>IF(AND(ISBLANK(A2320)),"",VLOOKUP($A2320,Student_Registration!$B$5:$H$2000,7,0))</f>
        <v/>
      </c>
      <c r="G2320" s="63" t="str">
        <f>IF(AND(ISBLANK(A2320)),"",VLOOKUP(A2320,Student_Registration!$B$5:$H$2000,7,0)-SUMIF($A$5:A2320,A2320,$H$5:$H$5))</f>
        <v/>
      </c>
      <c r="H2320" s="60"/>
      <c r="I2320" s="60"/>
      <c r="J2320" s="60"/>
      <c r="K2320" s="60"/>
      <c r="L2320" s="62"/>
    </row>
    <row r="2321" spans="1:12" s="41" customFormat="1">
      <c r="A2321" s="66"/>
      <c r="B2321" s="64" t="str">
        <f>(IF(AND(ISBLANK(A2321)),"",VLOOKUP($A2321,Student_Registration!$B$5:$H$2000,2,0)))</f>
        <v/>
      </c>
      <c r="C2321" s="63" t="str">
        <f>IF(AND(ISBLANK(A2321)),"",VLOOKUP($A2321,Student_Registration!$B$5:$H$2000,3,0))</f>
        <v/>
      </c>
      <c r="D2321" s="65" t="str">
        <f>IF(AND(ISBLANK(A2321)),"",VLOOKUP($A2321,Student_Registration!$B$5:$H$2000,6,0))</f>
        <v/>
      </c>
      <c r="E2321" s="57" t="str">
        <f>IF(AND(ISBLANK(A2321)),"",VLOOKUP($A2321,Student_Registration!$B$5:$H$2000,4,0))</f>
        <v/>
      </c>
      <c r="F2321" s="63" t="str">
        <f>IF(AND(ISBLANK(A2321)),"",VLOOKUP($A2321,Student_Registration!$B$5:$H$2000,7,0))</f>
        <v/>
      </c>
      <c r="G2321" s="63" t="str">
        <f>IF(AND(ISBLANK(A2321)),"",VLOOKUP(A2321,Student_Registration!$B$5:$H$2000,7,0)-SUMIF($A$5:A2321,A2321,$H$5:$H$5))</f>
        <v/>
      </c>
      <c r="H2321" s="60"/>
      <c r="I2321" s="60"/>
      <c r="J2321" s="60"/>
      <c r="K2321" s="60"/>
      <c r="L2321" s="62"/>
    </row>
    <row r="2322" spans="1:12" s="41" customFormat="1">
      <c r="A2322" s="66"/>
      <c r="B2322" s="64" t="str">
        <f>(IF(AND(ISBLANK(A2322)),"",VLOOKUP($A2322,Student_Registration!$B$5:$H$2000,2,0)))</f>
        <v/>
      </c>
      <c r="C2322" s="63" t="str">
        <f>IF(AND(ISBLANK(A2322)),"",VLOOKUP($A2322,Student_Registration!$B$5:$H$2000,3,0))</f>
        <v/>
      </c>
      <c r="D2322" s="65" t="str">
        <f>IF(AND(ISBLANK(A2322)),"",VLOOKUP($A2322,Student_Registration!$B$5:$H$2000,6,0))</f>
        <v/>
      </c>
      <c r="E2322" s="57" t="str">
        <f>IF(AND(ISBLANK(A2322)),"",VLOOKUP($A2322,Student_Registration!$B$5:$H$2000,4,0))</f>
        <v/>
      </c>
      <c r="F2322" s="63" t="str">
        <f>IF(AND(ISBLANK(A2322)),"",VLOOKUP($A2322,Student_Registration!$B$5:$H$2000,7,0))</f>
        <v/>
      </c>
      <c r="G2322" s="63" t="str">
        <f>IF(AND(ISBLANK(A2322)),"",VLOOKUP(A2322,Student_Registration!$B$5:$H$2000,7,0)-SUMIF($A$5:A2322,A2322,$H$5:$H$5))</f>
        <v/>
      </c>
      <c r="H2322" s="60"/>
      <c r="I2322" s="60"/>
      <c r="J2322" s="60"/>
      <c r="K2322" s="60"/>
      <c r="L2322" s="62"/>
    </row>
    <row r="2323" spans="1:12" s="41" customFormat="1">
      <c r="A2323" s="66"/>
      <c r="B2323" s="64" t="str">
        <f>(IF(AND(ISBLANK(A2323)),"",VLOOKUP($A2323,Student_Registration!$B$5:$H$2000,2,0)))</f>
        <v/>
      </c>
      <c r="C2323" s="63" t="str">
        <f>IF(AND(ISBLANK(A2323)),"",VLOOKUP($A2323,Student_Registration!$B$5:$H$2000,3,0))</f>
        <v/>
      </c>
      <c r="D2323" s="65" t="str">
        <f>IF(AND(ISBLANK(A2323)),"",VLOOKUP($A2323,Student_Registration!$B$5:$H$2000,6,0))</f>
        <v/>
      </c>
      <c r="E2323" s="57" t="str">
        <f>IF(AND(ISBLANK(A2323)),"",VLOOKUP($A2323,Student_Registration!$B$5:$H$2000,4,0))</f>
        <v/>
      </c>
      <c r="F2323" s="63" t="str">
        <f>IF(AND(ISBLANK(A2323)),"",VLOOKUP($A2323,Student_Registration!$B$5:$H$2000,7,0))</f>
        <v/>
      </c>
      <c r="G2323" s="63" t="str">
        <f>IF(AND(ISBLANK(A2323)),"",VLOOKUP(A2323,Student_Registration!$B$5:$H$2000,7,0)-SUMIF($A$5:A2323,A2323,$H$5:$H$5))</f>
        <v/>
      </c>
      <c r="H2323" s="60"/>
      <c r="I2323" s="60"/>
      <c r="J2323" s="60"/>
      <c r="K2323" s="60"/>
      <c r="L2323" s="62"/>
    </row>
    <row r="2324" spans="1:12" s="41" customFormat="1">
      <c r="A2324" s="66"/>
      <c r="B2324" s="64" t="str">
        <f>(IF(AND(ISBLANK(A2324)),"",VLOOKUP($A2324,Student_Registration!$B$5:$H$2000,2,0)))</f>
        <v/>
      </c>
      <c r="C2324" s="63" t="str">
        <f>IF(AND(ISBLANK(A2324)),"",VLOOKUP($A2324,Student_Registration!$B$5:$H$2000,3,0))</f>
        <v/>
      </c>
      <c r="D2324" s="65" t="str">
        <f>IF(AND(ISBLANK(A2324)),"",VLOOKUP($A2324,Student_Registration!$B$5:$H$2000,6,0))</f>
        <v/>
      </c>
      <c r="E2324" s="57" t="str">
        <f>IF(AND(ISBLANK(A2324)),"",VLOOKUP($A2324,Student_Registration!$B$5:$H$2000,4,0))</f>
        <v/>
      </c>
      <c r="F2324" s="63" t="str">
        <f>IF(AND(ISBLANK(A2324)),"",VLOOKUP($A2324,Student_Registration!$B$5:$H$2000,7,0))</f>
        <v/>
      </c>
      <c r="G2324" s="63" t="str">
        <f>IF(AND(ISBLANK(A2324)),"",VLOOKUP(A2324,Student_Registration!$B$5:$H$2000,7,0)-SUMIF($A$5:A2324,A2324,$H$5:$H$5))</f>
        <v/>
      </c>
      <c r="H2324" s="60"/>
      <c r="I2324" s="60"/>
      <c r="J2324" s="60"/>
      <c r="K2324" s="60"/>
      <c r="L2324" s="62"/>
    </row>
    <row r="2325" spans="1:12" s="41" customFormat="1">
      <c r="A2325" s="66"/>
      <c r="B2325" s="64" t="str">
        <f>(IF(AND(ISBLANK(A2325)),"",VLOOKUP($A2325,Student_Registration!$B$5:$H$2000,2,0)))</f>
        <v/>
      </c>
      <c r="C2325" s="63" t="str">
        <f>IF(AND(ISBLANK(A2325)),"",VLOOKUP($A2325,Student_Registration!$B$5:$H$2000,3,0))</f>
        <v/>
      </c>
      <c r="D2325" s="65" t="str">
        <f>IF(AND(ISBLANK(A2325)),"",VLOOKUP($A2325,Student_Registration!$B$5:$H$2000,6,0))</f>
        <v/>
      </c>
      <c r="E2325" s="57" t="str">
        <f>IF(AND(ISBLANK(A2325)),"",VLOOKUP($A2325,Student_Registration!$B$5:$H$2000,4,0))</f>
        <v/>
      </c>
      <c r="F2325" s="63" t="str">
        <f>IF(AND(ISBLANK(A2325)),"",VLOOKUP($A2325,Student_Registration!$B$5:$H$2000,7,0))</f>
        <v/>
      </c>
      <c r="G2325" s="63" t="str">
        <f>IF(AND(ISBLANK(A2325)),"",VLOOKUP(A2325,Student_Registration!$B$5:$H$2000,7,0)-SUMIF($A$5:A2325,A2325,$H$5:$H$5))</f>
        <v/>
      </c>
      <c r="H2325" s="60"/>
      <c r="I2325" s="60"/>
      <c r="J2325" s="60"/>
      <c r="K2325" s="60"/>
      <c r="L2325" s="62"/>
    </row>
    <row r="2326" spans="1:12" s="41" customFormat="1">
      <c r="A2326" s="66"/>
      <c r="B2326" s="64" t="str">
        <f>(IF(AND(ISBLANK(A2326)),"",VLOOKUP($A2326,Student_Registration!$B$5:$H$2000,2,0)))</f>
        <v/>
      </c>
      <c r="C2326" s="63" t="str">
        <f>IF(AND(ISBLANK(A2326)),"",VLOOKUP($A2326,Student_Registration!$B$5:$H$2000,3,0))</f>
        <v/>
      </c>
      <c r="D2326" s="65" t="str">
        <f>IF(AND(ISBLANK(A2326)),"",VLOOKUP($A2326,Student_Registration!$B$5:$H$2000,6,0))</f>
        <v/>
      </c>
      <c r="E2326" s="57" t="str">
        <f>IF(AND(ISBLANK(A2326)),"",VLOOKUP($A2326,Student_Registration!$B$5:$H$2000,4,0))</f>
        <v/>
      </c>
      <c r="F2326" s="63" t="str">
        <f>IF(AND(ISBLANK(A2326)),"",VLOOKUP($A2326,Student_Registration!$B$5:$H$2000,7,0))</f>
        <v/>
      </c>
      <c r="G2326" s="63" t="str">
        <f>IF(AND(ISBLANK(A2326)),"",VLOOKUP(A2326,Student_Registration!$B$5:$H$2000,7,0)-SUMIF($A$5:A2326,A2326,$H$5:$H$5))</f>
        <v/>
      </c>
      <c r="H2326" s="60"/>
      <c r="I2326" s="60"/>
      <c r="J2326" s="60"/>
      <c r="K2326" s="60"/>
      <c r="L2326" s="62"/>
    </row>
    <row r="2327" spans="1:12" s="41" customFormat="1">
      <c r="A2327" s="66"/>
      <c r="B2327" s="64" t="str">
        <f>(IF(AND(ISBLANK(A2327)),"",VLOOKUP($A2327,Student_Registration!$B$5:$H$2000,2,0)))</f>
        <v/>
      </c>
      <c r="C2327" s="63" t="str">
        <f>IF(AND(ISBLANK(A2327)),"",VLOOKUP($A2327,Student_Registration!$B$5:$H$2000,3,0))</f>
        <v/>
      </c>
      <c r="D2327" s="65" t="str">
        <f>IF(AND(ISBLANK(A2327)),"",VLOOKUP($A2327,Student_Registration!$B$5:$H$2000,6,0))</f>
        <v/>
      </c>
      <c r="E2327" s="57" t="str">
        <f>IF(AND(ISBLANK(A2327)),"",VLOOKUP($A2327,Student_Registration!$B$5:$H$2000,4,0))</f>
        <v/>
      </c>
      <c r="F2327" s="63" t="str">
        <f>IF(AND(ISBLANK(A2327)),"",VLOOKUP($A2327,Student_Registration!$B$5:$H$2000,7,0))</f>
        <v/>
      </c>
      <c r="G2327" s="63" t="str">
        <f>IF(AND(ISBLANK(A2327)),"",VLOOKUP(A2327,Student_Registration!$B$5:$H$2000,7,0)-SUMIF($A$5:A2327,A2327,$H$5:$H$5))</f>
        <v/>
      </c>
      <c r="H2327" s="60"/>
      <c r="I2327" s="60"/>
      <c r="J2327" s="60"/>
      <c r="K2327" s="60"/>
      <c r="L2327" s="62"/>
    </row>
    <row r="2328" spans="1:12" s="41" customFormat="1">
      <c r="A2328" s="66"/>
      <c r="B2328" s="64" t="str">
        <f>(IF(AND(ISBLANK(A2328)),"",VLOOKUP($A2328,Student_Registration!$B$5:$H$2000,2,0)))</f>
        <v/>
      </c>
      <c r="C2328" s="63" t="str">
        <f>IF(AND(ISBLANK(A2328)),"",VLOOKUP($A2328,Student_Registration!$B$5:$H$2000,3,0))</f>
        <v/>
      </c>
      <c r="D2328" s="65" t="str">
        <f>IF(AND(ISBLANK(A2328)),"",VLOOKUP($A2328,Student_Registration!$B$5:$H$2000,6,0))</f>
        <v/>
      </c>
      <c r="E2328" s="57" t="str">
        <f>IF(AND(ISBLANK(A2328)),"",VLOOKUP($A2328,Student_Registration!$B$5:$H$2000,4,0))</f>
        <v/>
      </c>
      <c r="F2328" s="63" t="str">
        <f>IF(AND(ISBLANK(A2328)),"",VLOOKUP($A2328,Student_Registration!$B$5:$H$2000,7,0))</f>
        <v/>
      </c>
      <c r="G2328" s="63" t="str">
        <f>IF(AND(ISBLANK(A2328)),"",VLOOKUP(A2328,Student_Registration!$B$5:$H$2000,7,0)-SUMIF($A$5:A2328,A2328,$H$5:$H$5))</f>
        <v/>
      </c>
      <c r="H2328" s="60"/>
      <c r="I2328" s="60"/>
      <c r="J2328" s="60"/>
      <c r="K2328" s="60"/>
      <c r="L2328" s="62"/>
    </row>
    <row r="2329" spans="1:12" s="41" customFormat="1">
      <c r="A2329" s="66"/>
      <c r="B2329" s="64" t="str">
        <f>(IF(AND(ISBLANK(A2329)),"",VLOOKUP($A2329,Student_Registration!$B$5:$H$2000,2,0)))</f>
        <v/>
      </c>
      <c r="C2329" s="63" t="str">
        <f>IF(AND(ISBLANK(A2329)),"",VLOOKUP($A2329,Student_Registration!$B$5:$H$2000,3,0))</f>
        <v/>
      </c>
      <c r="D2329" s="65" t="str">
        <f>IF(AND(ISBLANK(A2329)),"",VLOOKUP($A2329,Student_Registration!$B$5:$H$2000,6,0))</f>
        <v/>
      </c>
      <c r="E2329" s="57" t="str">
        <f>IF(AND(ISBLANK(A2329)),"",VLOOKUP($A2329,Student_Registration!$B$5:$H$2000,4,0))</f>
        <v/>
      </c>
      <c r="F2329" s="63" t="str">
        <f>IF(AND(ISBLANK(A2329)),"",VLOOKUP($A2329,Student_Registration!$B$5:$H$2000,7,0))</f>
        <v/>
      </c>
      <c r="G2329" s="63" t="str">
        <f>IF(AND(ISBLANK(A2329)),"",VLOOKUP(A2329,Student_Registration!$B$5:$H$2000,7,0)-SUMIF($A$5:A2329,A2329,$H$5:$H$5))</f>
        <v/>
      </c>
      <c r="H2329" s="60"/>
      <c r="I2329" s="60"/>
      <c r="J2329" s="60"/>
      <c r="K2329" s="60"/>
      <c r="L2329" s="62"/>
    </row>
    <row r="2330" spans="1:12" s="41" customFormat="1">
      <c r="A2330" s="66"/>
      <c r="B2330" s="64" t="str">
        <f>(IF(AND(ISBLANK(A2330)),"",VLOOKUP($A2330,Student_Registration!$B$5:$H$2000,2,0)))</f>
        <v/>
      </c>
      <c r="C2330" s="63" t="str">
        <f>IF(AND(ISBLANK(A2330)),"",VLOOKUP($A2330,Student_Registration!$B$5:$H$2000,3,0))</f>
        <v/>
      </c>
      <c r="D2330" s="65" t="str">
        <f>IF(AND(ISBLANK(A2330)),"",VLOOKUP($A2330,Student_Registration!$B$5:$H$2000,6,0))</f>
        <v/>
      </c>
      <c r="E2330" s="57" t="str">
        <f>IF(AND(ISBLANK(A2330)),"",VLOOKUP($A2330,Student_Registration!$B$5:$H$2000,4,0))</f>
        <v/>
      </c>
      <c r="F2330" s="63" t="str">
        <f>IF(AND(ISBLANK(A2330)),"",VLOOKUP($A2330,Student_Registration!$B$5:$H$2000,7,0))</f>
        <v/>
      </c>
      <c r="G2330" s="63" t="str">
        <f>IF(AND(ISBLANK(A2330)),"",VLOOKUP(A2330,Student_Registration!$B$5:$H$2000,7,0)-SUMIF($A$5:A2330,A2330,$H$5:$H$5))</f>
        <v/>
      </c>
      <c r="H2330" s="60"/>
      <c r="I2330" s="60"/>
      <c r="J2330" s="60"/>
      <c r="K2330" s="60"/>
      <c r="L2330" s="62"/>
    </row>
    <row r="2331" spans="1:12" s="41" customFormat="1">
      <c r="A2331" s="66"/>
      <c r="B2331" s="64" t="str">
        <f>(IF(AND(ISBLANK(A2331)),"",VLOOKUP($A2331,Student_Registration!$B$5:$H$2000,2,0)))</f>
        <v/>
      </c>
      <c r="C2331" s="63" t="str">
        <f>IF(AND(ISBLANK(A2331)),"",VLOOKUP($A2331,Student_Registration!$B$5:$H$2000,3,0))</f>
        <v/>
      </c>
      <c r="D2331" s="65" t="str">
        <f>IF(AND(ISBLANK(A2331)),"",VLOOKUP($A2331,Student_Registration!$B$5:$H$2000,6,0))</f>
        <v/>
      </c>
      <c r="E2331" s="57" t="str">
        <f>IF(AND(ISBLANK(A2331)),"",VLOOKUP($A2331,Student_Registration!$B$5:$H$2000,4,0))</f>
        <v/>
      </c>
      <c r="F2331" s="63" t="str">
        <f>IF(AND(ISBLANK(A2331)),"",VLOOKUP($A2331,Student_Registration!$B$5:$H$2000,7,0))</f>
        <v/>
      </c>
      <c r="G2331" s="63" t="str">
        <f>IF(AND(ISBLANK(A2331)),"",VLOOKUP(A2331,Student_Registration!$B$5:$H$2000,7,0)-SUMIF($A$5:A2331,A2331,$H$5:$H$5))</f>
        <v/>
      </c>
      <c r="H2331" s="60"/>
      <c r="I2331" s="60"/>
      <c r="J2331" s="60"/>
      <c r="K2331" s="60"/>
      <c r="L2331" s="62"/>
    </row>
    <row r="2332" spans="1:12" s="41" customFormat="1">
      <c r="A2332" s="66"/>
      <c r="B2332" s="64" t="str">
        <f>(IF(AND(ISBLANK(A2332)),"",VLOOKUP($A2332,Student_Registration!$B$5:$H$2000,2,0)))</f>
        <v/>
      </c>
      <c r="C2332" s="63" t="str">
        <f>IF(AND(ISBLANK(A2332)),"",VLOOKUP($A2332,Student_Registration!$B$5:$H$2000,3,0))</f>
        <v/>
      </c>
      <c r="D2332" s="65" t="str">
        <f>IF(AND(ISBLANK(A2332)),"",VLOOKUP($A2332,Student_Registration!$B$5:$H$2000,6,0))</f>
        <v/>
      </c>
      <c r="E2332" s="57" t="str">
        <f>IF(AND(ISBLANK(A2332)),"",VLOOKUP($A2332,Student_Registration!$B$5:$H$2000,4,0))</f>
        <v/>
      </c>
      <c r="F2332" s="63" t="str">
        <f>IF(AND(ISBLANK(A2332)),"",VLOOKUP($A2332,Student_Registration!$B$5:$H$2000,7,0))</f>
        <v/>
      </c>
      <c r="G2332" s="63" t="str">
        <f>IF(AND(ISBLANK(A2332)),"",VLOOKUP(A2332,Student_Registration!$B$5:$H$2000,7,0)-SUMIF($A$5:A2332,A2332,$H$5:$H$5))</f>
        <v/>
      </c>
      <c r="H2332" s="60"/>
      <c r="I2332" s="60"/>
      <c r="J2332" s="60"/>
      <c r="K2332" s="60"/>
      <c r="L2332" s="62"/>
    </row>
    <row r="2333" spans="1:12" s="41" customFormat="1">
      <c r="A2333" s="66"/>
      <c r="B2333" s="64" t="str">
        <f>(IF(AND(ISBLANK(A2333)),"",VLOOKUP($A2333,Student_Registration!$B$5:$H$2000,2,0)))</f>
        <v/>
      </c>
      <c r="C2333" s="63" t="str">
        <f>IF(AND(ISBLANK(A2333)),"",VLOOKUP($A2333,Student_Registration!$B$5:$H$2000,3,0))</f>
        <v/>
      </c>
      <c r="D2333" s="65" t="str">
        <f>IF(AND(ISBLANK(A2333)),"",VLOOKUP($A2333,Student_Registration!$B$5:$H$2000,6,0))</f>
        <v/>
      </c>
      <c r="E2333" s="57" t="str">
        <f>IF(AND(ISBLANK(A2333)),"",VLOOKUP($A2333,Student_Registration!$B$5:$H$2000,4,0))</f>
        <v/>
      </c>
      <c r="F2333" s="63" t="str">
        <f>IF(AND(ISBLANK(A2333)),"",VLOOKUP($A2333,Student_Registration!$B$5:$H$2000,7,0))</f>
        <v/>
      </c>
      <c r="G2333" s="63" t="str">
        <f>IF(AND(ISBLANK(A2333)),"",VLOOKUP(A2333,Student_Registration!$B$5:$H$2000,7,0)-SUMIF($A$5:A2333,A2333,$H$5:$H$5))</f>
        <v/>
      </c>
      <c r="H2333" s="60"/>
      <c r="I2333" s="60"/>
      <c r="J2333" s="60"/>
      <c r="K2333" s="60"/>
      <c r="L2333" s="62"/>
    </row>
    <row r="2334" spans="1:12" s="41" customFormat="1">
      <c r="A2334" s="66"/>
      <c r="B2334" s="64" t="str">
        <f>(IF(AND(ISBLANK(A2334)),"",VLOOKUP($A2334,Student_Registration!$B$5:$H$2000,2,0)))</f>
        <v/>
      </c>
      <c r="C2334" s="63" t="str">
        <f>IF(AND(ISBLANK(A2334)),"",VLOOKUP($A2334,Student_Registration!$B$5:$H$2000,3,0))</f>
        <v/>
      </c>
      <c r="D2334" s="65" t="str">
        <f>IF(AND(ISBLANK(A2334)),"",VLOOKUP($A2334,Student_Registration!$B$5:$H$2000,6,0))</f>
        <v/>
      </c>
      <c r="E2334" s="57" t="str">
        <f>IF(AND(ISBLANK(A2334)),"",VLOOKUP($A2334,Student_Registration!$B$5:$H$2000,4,0))</f>
        <v/>
      </c>
      <c r="F2334" s="63" t="str">
        <f>IF(AND(ISBLANK(A2334)),"",VLOOKUP($A2334,Student_Registration!$B$5:$H$2000,7,0))</f>
        <v/>
      </c>
      <c r="G2334" s="63" t="str">
        <f>IF(AND(ISBLANK(A2334)),"",VLOOKUP(A2334,Student_Registration!$B$5:$H$2000,7,0)-SUMIF($A$5:A2334,A2334,$H$5:$H$5))</f>
        <v/>
      </c>
      <c r="H2334" s="60"/>
      <c r="I2334" s="60"/>
      <c r="J2334" s="60"/>
      <c r="K2334" s="60"/>
      <c r="L2334" s="62"/>
    </row>
    <row r="2335" spans="1:12" s="41" customFormat="1">
      <c r="A2335" s="66"/>
      <c r="B2335" s="64" t="str">
        <f>(IF(AND(ISBLANK(A2335)),"",VLOOKUP($A2335,Student_Registration!$B$5:$H$2000,2,0)))</f>
        <v/>
      </c>
      <c r="C2335" s="63" t="str">
        <f>IF(AND(ISBLANK(A2335)),"",VLOOKUP($A2335,Student_Registration!$B$5:$H$2000,3,0))</f>
        <v/>
      </c>
      <c r="D2335" s="65" t="str">
        <f>IF(AND(ISBLANK(A2335)),"",VLOOKUP($A2335,Student_Registration!$B$5:$H$2000,6,0))</f>
        <v/>
      </c>
      <c r="E2335" s="57" t="str">
        <f>IF(AND(ISBLANK(A2335)),"",VLOOKUP($A2335,Student_Registration!$B$5:$H$2000,4,0))</f>
        <v/>
      </c>
      <c r="F2335" s="63" t="str">
        <f>IF(AND(ISBLANK(A2335)),"",VLOOKUP($A2335,Student_Registration!$B$5:$H$2000,7,0))</f>
        <v/>
      </c>
      <c r="G2335" s="63" t="str">
        <f>IF(AND(ISBLANK(A2335)),"",VLOOKUP(A2335,Student_Registration!$B$5:$H$2000,7,0)-SUMIF($A$5:A2335,A2335,$H$5:$H$5))</f>
        <v/>
      </c>
      <c r="H2335" s="60"/>
      <c r="I2335" s="60"/>
      <c r="J2335" s="60"/>
      <c r="K2335" s="60"/>
      <c r="L2335" s="62"/>
    </row>
    <row r="2336" spans="1:12" s="41" customFormat="1">
      <c r="A2336" s="66"/>
      <c r="B2336" s="64" t="str">
        <f>(IF(AND(ISBLANK(A2336)),"",VLOOKUP($A2336,Student_Registration!$B$5:$H$2000,2,0)))</f>
        <v/>
      </c>
      <c r="C2336" s="63" t="str">
        <f>IF(AND(ISBLANK(A2336)),"",VLOOKUP($A2336,Student_Registration!$B$5:$H$2000,3,0))</f>
        <v/>
      </c>
      <c r="D2336" s="65" t="str">
        <f>IF(AND(ISBLANK(A2336)),"",VLOOKUP($A2336,Student_Registration!$B$5:$H$2000,6,0))</f>
        <v/>
      </c>
      <c r="E2336" s="57" t="str">
        <f>IF(AND(ISBLANK(A2336)),"",VLOOKUP($A2336,Student_Registration!$B$5:$H$2000,4,0))</f>
        <v/>
      </c>
      <c r="F2336" s="63" t="str">
        <f>IF(AND(ISBLANK(A2336)),"",VLOOKUP($A2336,Student_Registration!$B$5:$H$2000,7,0))</f>
        <v/>
      </c>
      <c r="G2336" s="63" t="str">
        <f>IF(AND(ISBLANK(A2336)),"",VLOOKUP(A2336,Student_Registration!$B$5:$H$2000,7,0)-SUMIF($A$5:A2336,A2336,$H$5:$H$5))</f>
        <v/>
      </c>
      <c r="H2336" s="60"/>
      <c r="I2336" s="60"/>
      <c r="J2336" s="60"/>
      <c r="K2336" s="60"/>
      <c r="L2336" s="62"/>
    </row>
    <row r="2337" spans="1:12" s="41" customFormat="1">
      <c r="A2337" s="66"/>
      <c r="B2337" s="64" t="str">
        <f>(IF(AND(ISBLANK(A2337)),"",VLOOKUP($A2337,Student_Registration!$B$5:$H$2000,2,0)))</f>
        <v/>
      </c>
      <c r="C2337" s="63" t="str">
        <f>IF(AND(ISBLANK(A2337)),"",VLOOKUP($A2337,Student_Registration!$B$5:$H$2000,3,0))</f>
        <v/>
      </c>
      <c r="D2337" s="65" t="str">
        <f>IF(AND(ISBLANK(A2337)),"",VLOOKUP($A2337,Student_Registration!$B$5:$H$2000,6,0))</f>
        <v/>
      </c>
      <c r="E2337" s="57" t="str">
        <f>IF(AND(ISBLANK(A2337)),"",VLOOKUP($A2337,Student_Registration!$B$5:$H$2000,4,0))</f>
        <v/>
      </c>
      <c r="F2337" s="63" t="str">
        <f>IF(AND(ISBLANK(A2337)),"",VLOOKUP($A2337,Student_Registration!$B$5:$H$2000,7,0))</f>
        <v/>
      </c>
      <c r="G2337" s="63" t="str">
        <f>IF(AND(ISBLANK(A2337)),"",VLOOKUP(A2337,Student_Registration!$B$5:$H$2000,7,0)-SUMIF($A$5:A2337,A2337,$H$5:$H$5))</f>
        <v/>
      </c>
      <c r="H2337" s="60"/>
      <c r="I2337" s="60"/>
      <c r="J2337" s="60"/>
      <c r="K2337" s="60"/>
      <c r="L2337" s="62"/>
    </row>
    <row r="2338" spans="1:12" s="41" customFormat="1">
      <c r="A2338" s="66"/>
      <c r="B2338" s="64" t="str">
        <f>(IF(AND(ISBLANK(A2338)),"",VLOOKUP($A2338,Student_Registration!$B$5:$H$2000,2,0)))</f>
        <v/>
      </c>
      <c r="C2338" s="63" t="str">
        <f>IF(AND(ISBLANK(A2338)),"",VLOOKUP($A2338,Student_Registration!$B$5:$H$2000,3,0))</f>
        <v/>
      </c>
      <c r="D2338" s="65" t="str">
        <f>IF(AND(ISBLANK(A2338)),"",VLOOKUP($A2338,Student_Registration!$B$5:$H$2000,6,0))</f>
        <v/>
      </c>
      <c r="E2338" s="57" t="str">
        <f>IF(AND(ISBLANK(A2338)),"",VLOOKUP($A2338,Student_Registration!$B$5:$H$2000,4,0))</f>
        <v/>
      </c>
      <c r="F2338" s="63" t="str">
        <f>IF(AND(ISBLANK(A2338)),"",VLOOKUP($A2338,Student_Registration!$B$5:$H$2000,7,0))</f>
        <v/>
      </c>
      <c r="G2338" s="63" t="str">
        <f>IF(AND(ISBLANK(A2338)),"",VLOOKUP(A2338,Student_Registration!$B$5:$H$2000,7,0)-SUMIF($A$5:A2338,A2338,$H$5:$H$5))</f>
        <v/>
      </c>
      <c r="H2338" s="60"/>
      <c r="I2338" s="60"/>
      <c r="J2338" s="60"/>
      <c r="K2338" s="60"/>
      <c r="L2338" s="62"/>
    </row>
    <row r="2339" spans="1:12" s="41" customFormat="1">
      <c r="A2339" s="66"/>
      <c r="B2339" s="64" t="str">
        <f>(IF(AND(ISBLANK(A2339)),"",VLOOKUP($A2339,Student_Registration!$B$5:$H$2000,2,0)))</f>
        <v/>
      </c>
      <c r="C2339" s="63" t="str">
        <f>IF(AND(ISBLANK(A2339)),"",VLOOKUP($A2339,Student_Registration!$B$5:$H$2000,3,0))</f>
        <v/>
      </c>
      <c r="D2339" s="65" t="str">
        <f>IF(AND(ISBLANK(A2339)),"",VLOOKUP($A2339,Student_Registration!$B$5:$H$2000,6,0))</f>
        <v/>
      </c>
      <c r="E2339" s="57" t="str">
        <f>IF(AND(ISBLANK(A2339)),"",VLOOKUP($A2339,Student_Registration!$B$5:$H$2000,4,0))</f>
        <v/>
      </c>
      <c r="F2339" s="63" t="str">
        <f>IF(AND(ISBLANK(A2339)),"",VLOOKUP($A2339,Student_Registration!$B$5:$H$2000,7,0))</f>
        <v/>
      </c>
      <c r="G2339" s="63" t="str">
        <f>IF(AND(ISBLANK(A2339)),"",VLOOKUP(A2339,Student_Registration!$B$5:$H$2000,7,0)-SUMIF($A$5:A2339,A2339,$H$5:$H$5))</f>
        <v/>
      </c>
      <c r="H2339" s="60"/>
      <c r="I2339" s="60"/>
      <c r="J2339" s="60"/>
      <c r="K2339" s="60"/>
      <c r="L2339" s="62"/>
    </row>
    <row r="2340" spans="1:12" s="41" customFormat="1">
      <c r="A2340" s="66"/>
      <c r="B2340" s="64" t="str">
        <f>(IF(AND(ISBLANK(A2340)),"",VLOOKUP($A2340,Student_Registration!$B$5:$H$2000,2,0)))</f>
        <v/>
      </c>
      <c r="C2340" s="63" t="str">
        <f>IF(AND(ISBLANK(A2340)),"",VLOOKUP($A2340,Student_Registration!$B$5:$H$2000,3,0))</f>
        <v/>
      </c>
      <c r="D2340" s="65" t="str">
        <f>IF(AND(ISBLANK(A2340)),"",VLOOKUP($A2340,Student_Registration!$B$5:$H$2000,6,0))</f>
        <v/>
      </c>
      <c r="E2340" s="57" t="str">
        <f>IF(AND(ISBLANK(A2340)),"",VLOOKUP($A2340,Student_Registration!$B$5:$H$2000,4,0))</f>
        <v/>
      </c>
      <c r="F2340" s="63" t="str">
        <f>IF(AND(ISBLANK(A2340)),"",VLOOKUP($A2340,Student_Registration!$B$5:$H$2000,7,0))</f>
        <v/>
      </c>
      <c r="G2340" s="63" t="str">
        <f>IF(AND(ISBLANK(A2340)),"",VLOOKUP(A2340,Student_Registration!$B$5:$H$2000,7,0)-SUMIF($A$5:A2340,A2340,$H$5:$H$5))</f>
        <v/>
      </c>
      <c r="H2340" s="60"/>
      <c r="I2340" s="60"/>
      <c r="J2340" s="60"/>
      <c r="K2340" s="60"/>
      <c r="L2340" s="62"/>
    </row>
    <row r="2341" spans="1:12" s="41" customFormat="1">
      <c r="A2341" s="66"/>
      <c r="B2341" s="64" t="str">
        <f>(IF(AND(ISBLANK(A2341)),"",VLOOKUP($A2341,Student_Registration!$B$5:$H$2000,2,0)))</f>
        <v/>
      </c>
      <c r="C2341" s="63" t="str">
        <f>IF(AND(ISBLANK(A2341)),"",VLOOKUP($A2341,Student_Registration!$B$5:$H$2000,3,0))</f>
        <v/>
      </c>
      <c r="D2341" s="65" t="str">
        <f>IF(AND(ISBLANK(A2341)),"",VLOOKUP($A2341,Student_Registration!$B$5:$H$2000,6,0))</f>
        <v/>
      </c>
      <c r="E2341" s="57" t="str">
        <f>IF(AND(ISBLANK(A2341)),"",VLOOKUP($A2341,Student_Registration!$B$5:$H$2000,4,0))</f>
        <v/>
      </c>
      <c r="F2341" s="63" t="str">
        <f>IF(AND(ISBLANK(A2341)),"",VLOOKUP($A2341,Student_Registration!$B$5:$H$2000,7,0))</f>
        <v/>
      </c>
      <c r="G2341" s="63" t="str">
        <f>IF(AND(ISBLANK(A2341)),"",VLOOKUP(A2341,Student_Registration!$B$5:$H$2000,7,0)-SUMIF($A$5:A2341,A2341,$H$5:$H$5))</f>
        <v/>
      </c>
      <c r="H2341" s="60"/>
      <c r="I2341" s="60"/>
      <c r="J2341" s="60"/>
      <c r="K2341" s="60"/>
      <c r="L2341" s="62"/>
    </row>
    <row r="2342" spans="1:12" s="41" customFormat="1">
      <c r="A2342" s="66"/>
      <c r="B2342" s="64" t="str">
        <f>(IF(AND(ISBLANK(A2342)),"",VLOOKUP($A2342,Student_Registration!$B$5:$H$2000,2,0)))</f>
        <v/>
      </c>
      <c r="C2342" s="63" t="str">
        <f>IF(AND(ISBLANK(A2342)),"",VLOOKUP($A2342,Student_Registration!$B$5:$H$2000,3,0))</f>
        <v/>
      </c>
      <c r="D2342" s="65" t="str">
        <f>IF(AND(ISBLANK(A2342)),"",VLOOKUP($A2342,Student_Registration!$B$5:$H$2000,6,0))</f>
        <v/>
      </c>
      <c r="E2342" s="57" t="str">
        <f>IF(AND(ISBLANK(A2342)),"",VLOOKUP($A2342,Student_Registration!$B$5:$H$2000,4,0))</f>
        <v/>
      </c>
      <c r="F2342" s="63" t="str">
        <f>IF(AND(ISBLANK(A2342)),"",VLOOKUP($A2342,Student_Registration!$B$5:$H$2000,7,0))</f>
        <v/>
      </c>
      <c r="G2342" s="63" t="str">
        <f>IF(AND(ISBLANK(A2342)),"",VLOOKUP(A2342,Student_Registration!$B$5:$H$2000,7,0)-SUMIF($A$5:A2342,A2342,$H$5:$H$5))</f>
        <v/>
      </c>
      <c r="H2342" s="60"/>
      <c r="I2342" s="60"/>
      <c r="J2342" s="60"/>
      <c r="K2342" s="60"/>
      <c r="L2342" s="62"/>
    </row>
    <row r="2343" spans="1:12" s="41" customFormat="1">
      <c r="A2343" s="66"/>
      <c r="B2343" s="64" t="str">
        <f>(IF(AND(ISBLANK(A2343)),"",VLOOKUP($A2343,Student_Registration!$B$5:$H$2000,2,0)))</f>
        <v/>
      </c>
      <c r="C2343" s="63" t="str">
        <f>IF(AND(ISBLANK(A2343)),"",VLOOKUP($A2343,Student_Registration!$B$5:$H$2000,3,0))</f>
        <v/>
      </c>
      <c r="D2343" s="65" t="str">
        <f>IF(AND(ISBLANK(A2343)),"",VLOOKUP($A2343,Student_Registration!$B$5:$H$2000,6,0))</f>
        <v/>
      </c>
      <c r="E2343" s="57" t="str">
        <f>IF(AND(ISBLANK(A2343)),"",VLOOKUP($A2343,Student_Registration!$B$5:$H$2000,4,0))</f>
        <v/>
      </c>
      <c r="F2343" s="63" t="str">
        <f>IF(AND(ISBLANK(A2343)),"",VLOOKUP($A2343,Student_Registration!$B$5:$H$2000,7,0))</f>
        <v/>
      </c>
      <c r="G2343" s="63" t="str">
        <f>IF(AND(ISBLANK(A2343)),"",VLOOKUP(A2343,Student_Registration!$B$5:$H$2000,7,0)-SUMIF($A$5:A2343,A2343,$H$5:$H$5))</f>
        <v/>
      </c>
      <c r="H2343" s="60"/>
      <c r="I2343" s="60"/>
      <c r="J2343" s="60"/>
      <c r="K2343" s="60"/>
      <c r="L2343" s="62"/>
    </row>
    <row r="2344" spans="1:12" s="41" customFormat="1">
      <c r="A2344" s="66"/>
      <c r="B2344" s="64" t="str">
        <f>(IF(AND(ISBLANK(A2344)),"",VLOOKUP($A2344,Student_Registration!$B$5:$H$2000,2,0)))</f>
        <v/>
      </c>
      <c r="C2344" s="63" t="str">
        <f>IF(AND(ISBLANK(A2344)),"",VLOOKUP($A2344,Student_Registration!$B$5:$H$2000,3,0))</f>
        <v/>
      </c>
      <c r="D2344" s="65" t="str">
        <f>IF(AND(ISBLANK(A2344)),"",VLOOKUP($A2344,Student_Registration!$B$5:$H$2000,6,0))</f>
        <v/>
      </c>
      <c r="E2344" s="57" t="str">
        <f>IF(AND(ISBLANK(A2344)),"",VLOOKUP($A2344,Student_Registration!$B$5:$H$2000,4,0))</f>
        <v/>
      </c>
      <c r="F2344" s="63" t="str">
        <f>IF(AND(ISBLANK(A2344)),"",VLOOKUP($A2344,Student_Registration!$B$5:$H$2000,7,0))</f>
        <v/>
      </c>
      <c r="G2344" s="63" t="str">
        <f>IF(AND(ISBLANK(A2344)),"",VLOOKUP(A2344,Student_Registration!$B$5:$H$2000,7,0)-SUMIF($A$5:A2344,A2344,$H$5:$H$5))</f>
        <v/>
      </c>
      <c r="H2344" s="60"/>
      <c r="I2344" s="60"/>
      <c r="J2344" s="60"/>
      <c r="K2344" s="60"/>
      <c r="L2344" s="62"/>
    </row>
    <row r="2345" spans="1:12" s="41" customFormat="1">
      <c r="A2345" s="66"/>
      <c r="B2345" s="64" t="str">
        <f>(IF(AND(ISBLANK(A2345)),"",VLOOKUP($A2345,Student_Registration!$B$5:$H$2000,2,0)))</f>
        <v/>
      </c>
      <c r="C2345" s="63" t="str">
        <f>IF(AND(ISBLANK(A2345)),"",VLOOKUP($A2345,Student_Registration!$B$5:$H$2000,3,0))</f>
        <v/>
      </c>
      <c r="D2345" s="65" t="str">
        <f>IF(AND(ISBLANK(A2345)),"",VLOOKUP($A2345,Student_Registration!$B$5:$H$2000,6,0))</f>
        <v/>
      </c>
      <c r="E2345" s="57" t="str">
        <f>IF(AND(ISBLANK(A2345)),"",VLOOKUP($A2345,Student_Registration!$B$5:$H$2000,4,0))</f>
        <v/>
      </c>
      <c r="F2345" s="63" t="str">
        <f>IF(AND(ISBLANK(A2345)),"",VLOOKUP($A2345,Student_Registration!$B$5:$H$2000,7,0))</f>
        <v/>
      </c>
      <c r="G2345" s="63" t="str">
        <f>IF(AND(ISBLANK(A2345)),"",VLOOKUP(A2345,Student_Registration!$B$5:$H$2000,7,0)-SUMIF($A$5:A2345,A2345,$H$5:$H$5))</f>
        <v/>
      </c>
      <c r="H2345" s="60"/>
      <c r="I2345" s="60"/>
      <c r="J2345" s="60"/>
      <c r="K2345" s="60"/>
      <c r="L2345" s="62"/>
    </row>
    <row r="2346" spans="1:12" s="41" customFormat="1">
      <c r="A2346" s="66"/>
      <c r="B2346" s="64" t="str">
        <f>(IF(AND(ISBLANK(A2346)),"",VLOOKUP($A2346,Student_Registration!$B$5:$H$2000,2,0)))</f>
        <v/>
      </c>
      <c r="C2346" s="63" t="str">
        <f>IF(AND(ISBLANK(A2346)),"",VLOOKUP($A2346,Student_Registration!$B$5:$H$2000,3,0))</f>
        <v/>
      </c>
      <c r="D2346" s="65" t="str">
        <f>IF(AND(ISBLANK(A2346)),"",VLOOKUP($A2346,Student_Registration!$B$5:$H$2000,6,0))</f>
        <v/>
      </c>
      <c r="E2346" s="57" t="str">
        <f>IF(AND(ISBLANK(A2346)),"",VLOOKUP($A2346,Student_Registration!$B$5:$H$2000,4,0))</f>
        <v/>
      </c>
      <c r="F2346" s="63" t="str">
        <f>IF(AND(ISBLANK(A2346)),"",VLOOKUP($A2346,Student_Registration!$B$5:$H$2000,7,0))</f>
        <v/>
      </c>
      <c r="G2346" s="63" t="str">
        <f>IF(AND(ISBLANK(A2346)),"",VLOOKUP(A2346,Student_Registration!$B$5:$H$2000,7,0)-SUMIF($A$5:A2346,A2346,$H$5:$H$5))</f>
        <v/>
      </c>
      <c r="H2346" s="60"/>
      <c r="I2346" s="60"/>
      <c r="J2346" s="60"/>
      <c r="K2346" s="60"/>
      <c r="L2346" s="62"/>
    </row>
    <row r="2347" spans="1:12" s="41" customFormat="1">
      <c r="A2347" s="66"/>
      <c r="B2347" s="64" t="str">
        <f>(IF(AND(ISBLANK(A2347)),"",VLOOKUP($A2347,Student_Registration!$B$5:$H$2000,2,0)))</f>
        <v/>
      </c>
      <c r="C2347" s="63" t="str">
        <f>IF(AND(ISBLANK(A2347)),"",VLOOKUP($A2347,Student_Registration!$B$5:$H$2000,3,0))</f>
        <v/>
      </c>
      <c r="D2347" s="65" t="str">
        <f>IF(AND(ISBLANK(A2347)),"",VLOOKUP($A2347,Student_Registration!$B$5:$H$2000,6,0))</f>
        <v/>
      </c>
      <c r="E2347" s="57" t="str">
        <f>IF(AND(ISBLANK(A2347)),"",VLOOKUP($A2347,Student_Registration!$B$5:$H$2000,4,0))</f>
        <v/>
      </c>
      <c r="F2347" s="63" t="str">
        <f>IF(AND(ISBLANK(A2347)),"",VLOOKUP($A2347,Student_Registration!$B$5:$H$2000,7,0))</f>
        <v/>
      </c>
      <c r="G2347" s="63" t="str">
        <f>IF(AND(ISBLANK(A2347)),"",VLOOKUP(A2347,Student_Registration!$B$5:$H$2000,7,0)-SUMIF($A$5:A2347,A2347,$H$5:$H$5))</f>
        <v/>
      </c>
      <c r="H2347" s="60"/>
      <c r="I2347" s="60"/>
      <c r="J2347" s="60"/>
      <c r="K2347" s="60"/>
      <c r="L2347" s="62"/>
    </row>
    <row r="2348" spans="1:12" s="41" customFormat="1">
      <c r="A2348" s="66"/>
      <c r="B2348" s="64" t="str">
        <f>(IF(AND(ISBLANK(A2348)),"",VLOOKUP($A2348,Student_Registration!$B$5:$H$2000,2,0)))</f>
        <v/>
      </c>
      <c r="C2348" s="63" t="str">
        <f>IF(AND(ISBLANK(A2348)),"",VLOOKUP($A2348,Student_Registration!$B$5:$H$2000,3,0))</f>
        <v/>
      </c>
      <c r="D2348" s="65" t="str">
        <f>IF(AND(ISBLANK(A2348)),"",VLOOKUP($A2348,Student_Registration!$B$5:$H$2000,6,0))</f>
        <v/>
      </c>
      <c r="E2348" s="57" t="str">
        <f>IF(AND(ISBLANK(A2348)),"",VLOOKUP($A2348,Student_Registration!$B$5:$H$2000,4,0))</f>
        <v/>
      </c>
      <c r="F2348" s="63" t="str">
        <f>IF(AND(ISBLANK(A2348)),"",VLOOKUP($A2348,Student_Registration!$B$5:$H$2000,7,0))</f>
        <v/>
      </c>
      <c r="G2348" s="63" t="str">
        <f>IF(AND(ISBLANK(A2348)),"",VLOOKUP(A2348,Student_Registration!$B$5:$H$2000,7,0)-SUMIF($A$5:A2348,A2348,$H$5:$H$5))</f>
        <v/>
      </c>
      <c r="H2348" s="60"/>
      <c r="I2348" s="60"/>
      <c r="J2348" s="60"/>
      <c r="K2348" s="60"/>
      <c r="L2348" s="62"/>
    </row>
    <row r="2349" spans="1:12" s="41" customFormat="1">
      <c r="A2349" s="66"/>
      <c r="B2349" s="64" t="str">
        <f>(IF(AND(ISBLANK(A2349)),"",VLOOKUP($A2349,Student_Registration!$B$5:$H$2000,2,0)))</f>
        <v/>
      </c>
      <c r="C2349" s="63" t="str">
        <f>IF(AND(ISBLANK(A2349)),"",VLOOKUP($A2349,Student_Registration!$B$5:$H$2000,3,0))</f>
        <v/>
      </c>
      <c r="D2349" s="65" t="str">
        <f>IF(AND(ISBLANK(A2349)),"",VLOOKUP($A2349,Student_Registration!$B$5:$H$2000,6,0))</f>
        <v/>
      </c>
      <c r="E2349" s="57" t="str">
        <f>IF(AND(ISBLANK(A2349)),"",VLOOKUP($A2349,Student_Registration!$B$5:$H$2000,4,0))</f>
        <v/>
      </c>
      <c r="F2349" s="63" t="str">
        <f>IF(AND(ISBLANK(A2349)),"",VLOOKUP($A2349,Student_Registration!$B$5:$H$2000,7,0))</f>
        <v/>
      </c>
      <c r="G2349" s="63" t="str">
        <f>IF(AND(ISBLANK(A2349)),"",VLOOKUP(A2349,Student_Registration!$B$5:$H$2000,7,0)-SUMIF($A$5:A2349,A2349,$H$5:$H$5))</f>
        <v/>
      </c>
      <c r="H2349" s="60"/>
      <c r="I2349" s="60"/>
      <c r="J2349" s="60"/>
      <c r="K2349" s="60"/>
      <c r="L2349" s="62"/>
    </row>
    <row r="2350" spans="1:12" s="41" customFormat="1">
      <c r="A2350" s="66"/>
      <c r="B2350" s="64" t="str">
        <f>(IF(AND(ISBLANK(A2350)),"",VLOOKUP($A2350,Student_Registration!$B$5:$H$2000,2,0)))</f>
        <v/>
      </c>
      <c r="C2350" s="63" t="str">
        <f>IF(AND(ISBLANK(A2350)),"",VLOOKUP($A2350,Student_Registration!$B$5:$H$2000,3,0))</f>
        <v/>
      </c>
      <c r="D2350" s="65" t="str">
        <f>IF(AND(ISBLANK(A2350)),"",VLOOKUP($A2350,Student_Registration!$B$5:$H$2000,6,0))</f>
        <v/>
      </c>
      <c r="E2350" s="57" t="str">
        <f>IF(AND(ISBLANK(A2350)),"",VLOOKUP($A2350,Student_Registration!$B$5:$H$2000,4,0))</f>
        <v/>
      </c>
      <c r="F2350" s="63" t="str">
        <f>IF(AND(ISBLANK(A2350)),"",VLOOKUP($A2350,Student_Registration!$B$5:$H$2000,7,0))</f>
        <v/>
      </c>
      <c r="G2350" s="63" t="str">
        <f>IF(AND(ISBLANK(A2350)),"",VLOOKUP(A2350,Student_Registration!$B$5:$H$2000,7,0)-SUMIF($A$5:A2350,A2350,$H$5:$H$5))</f>
        <v/>
      </c>
      <c r="H2350" s="60"/>
      <c r="I2350" s="60"/>
      <c r="J2350" s="60"/>
      <c r="K2350" s="60"/>
      <c r="L2350" s="62"/>
    </row>
    <row r="2351" spans="1:12" s="41" customFormat="1">
      <c r="A2351" s="66"/>
      <c r="B2351" s="64" t="str">
        <f>(IF(AND(ISBLANK(A2351)),"",VLOOKUP($A2351,Student_Registration!$B$5:$H$2000,2,0)))</f>
        <v/>
      </c>
      <c r="C2351" s="63" t="str">
        <f>IF(AND(ISBLANK(A2351)),"",VLOOKUP($A2351,Student_Registration!$B$5:$H$2000,3,0))</f>
        <v/>
      </c>
      <c r="D2351" s="65" t="str">
        <f>IF(AND(ISBLANK(A2351)),"",VLOOKUP($A2351,Student_Registration!$B$5:$H$2000,6,0))</f>
        <v/>
      </c>
      <c r="E2351" s="57" t="str">
        <f>IF(AND(ISBLANK(A2351)),"",VLOOKUP($A2351,Student_Registration!$B$5:$H$2000,4,0))</f>
        <v/>
      </c>
      <c r="F2351" s="63" t="str">
        <f>IF(AND(ISBLANK(A2351)),"",VLOOKUP($A2351,Student_Registration!$B$5:$H$2000,7,0))</f>
        <v/>
      </c>
      <c r="G2351" s="63" t="str">
        <f>IF(AND(ISBLANK(A2351)),"",VLOOKUP(A2351,Student_Registration!$B$5:$H$2000,7,0)-SUMIF($A$5:A2351,A2351,$H$5:$H$5))</f>
        <v/>
      </c>
      <c r="H2351" s="60"/>
      <c r="I2351" s="60"/>
      <c r="J2351" s="60"/>
      <c r="K2351" s="60"/>
      <c r="L2351" s="62"/>
    </row>
    <row r="2352" spans="1:12" s="41" customFormat="1">
      <c r="A2352" s="66"/>
      <c r="B2352" s="64" t="str">
        <f>(IF(AND(ISBLANK(A2352)),"",VLOOKUP($A2352,Student_Registration!$B$5:$H$2000,2,0)))</f>
        <v/>
      </c>
      <c r="C2352" s="63" t="str">
        <f>IF(AND(ISBLANK(A2352)),"",VLOOKUP($A2352,Student_Registration!$B$5:$H$2000,3,0))</f>
        <v/>
      </c>
      <c r="D2352" s="65" t="str">
        <f>IF(AND(ISBLANK(A2352)),"",VLOOKUP($A2352,Student_Registration!$B$5:$H$2000,6,0))</f>
        <v/>
      </c>
      <c r="E2352" s="57" t="str">
        <f>IF(AND(ISBLANK(A2352)),"",VLOOKUP($A2352,Student_Registration!$B$5:$H$2000,4,0))</f>
        <v/>
      </c>
      <c r="F2352" s="63" t="str">
        <f>IF(AND(ISBLANK(A2352)),"",VLOOKUP($A2352,Student_Registration!$B$5:$H$2000,7,0))</f>
        <v/>
      </c>
      <c r="G2352" s="63" t="str">
        <f>IF(AND(ISBLANK(A2352)),"",VLOOKUP(A2352,Student_Registration!$B$5:$H$2000,7,0)-SUMIF($A$5:A2352,A2352,$H$5:$H$5))</f>
        <v/>
      </c>
      <c r="H2352" s="60"/>
      <c r="I2352" s="60"/>
      <c r="J2352" s="60"/>
      <c r="K2352" s="60"/>
      <c r="L2352" s="62"/>
    </row>
    <row r="2353" spans="1:12" s="41" customFormat="1">
      <c r="A2353" s="66"/>
      <c r="B2353" s="64" t="str">
        <f>(IF(AND(ISBLANK(A2353)),"",VLOOKUP($A2353,Student_Registration!$B$5:$H$2000,2,0)))</f>
        <v/>
      </c>
      <c r="C2353" s="63" t="str">
        <f>IF(AND(ISBLANK(A2353)),"",VLOOKUP($A2353,Student_Registration!$B$5:$H$2000,3,0))</f>
        <v/>
      </c>
      <c r="D2353" s="65" t="str">
        <f>IF(AND(ISBLANK(A2353)),"",VLOOKUP($A2353,Student_Registration!$B$5:$H$2000,6,0))</f>
        <v/>
      </c>
      <c r="E2353" s="57" t="str">
        <f>IF(AND(ISBLANK(A2353)),"",VLOOKUP($A2353,Student_Registration!$B$5:$H$2000,4,0))</f>
        <v/>
      </c>
      <c r="F2353" s="63" t="str">
        <f>IF(AND(ISBLANK(A2353)),"",VLOOKUP($A2353,Student_Registration!$B$5:$H$2000,7,0))</f>
        <v/>
      </c>
      <c r="G2353" s="63" t="str">
        <f>IF(AND(ISBLANK(A2353)),"",VLOOKUP(A2353,Student_Registration!$B$5:$H$2000,7,0)-SUMIF($A$5:A2353,A2353,$H$5:$H$5))</f>
        <v/>
      </c>
      <c r="H2353" s="60"/>
      <c r="I2353" s="60"/>
      <c r="J2353" s="60"/>
      <c r="K2353" s="60"/>
      <c r="L2353" s="62"/>
    </row>
    <row r="2354" spans="1:12" s="41" customFormat="1">
      <c r="A2354" s="66"/>
      <c r="B2354" s="64" t="str">
        <f>(IF(AND(ISBLANK(A2354)),"",VLOOKUP($A2354,Student_Registration!$B$5:$H$2000,2,0)))</f>
        <v/>
      </c>
      <c r="C2354" s="63" t="str">
        <f>IF(AND(ISBLANK(A2354)),"",VLOOKUP($A2354,Student_Registration!$B$5:$H$2000,3,0))</f>
        <v/>
      </c>
      <c r="D2354" s="65" t="str">
        <f>IF(AND(ISBLANK(A2354)),"",VLOOKUP($A2354,Student_Registration!$B$5:$H$2000,6,0))</f>
        <v/>
      </c>
      <c r="E2354" s="57" t="str">
        <f>IF(AND(ISBLANK(A2354)),"",VLOOKUP($A2354,Student_Registration!$B$5:$H$2000,4,0))</f>
        <v/>
      </c>
      <c r="F2354" s="63" t="str">
        <f>IF(AND(ISBLANK(A2354)),"",VLOOKUP($A2354,Student_Registration!$B$5:$H$2000,7,0))</f>
        <v/>
      </c>
      <c r="G2354" s="63" t="str">
        <f>IF(AND(ISBLANK(A2354)),"",VLOOKUP(A2354,Student_Registration!$B$5:$H$2000,7,0)-SUMIF($A$5:A2354,A2354,$H$5:$H$5))</f>
        <v/>
      </c>
      <c r="H2354" s="60"/>
      <c r="I2354" s="60"/>
      <c r="J2354" s="60"/>
      <c r="K2354" s="60"/>
      <c r="L2354" s="62"/>
    </row>
    <row r="2355" spans="1:12" s="41" customFormat="1">
      <c r="A2355" s="66"/>
      <c r="B2355" s="64" t="str">
        <f>(IF(AND(ISBLANK(A2355)),"",VLOOKUP($A2355,Student_Registration!$B$5:$H$2000,2,0)))</f>
        <v/>
      </c>
      <c r="C2355" s="63" t="str">
        <f>IF(AND(ISBLANK(A2355)),"",VLOOKUP($A2355,Student_Registration!$B$5:$H$2000,3,0))</f>
        <v/>
      </c>
      <c r="D2355" s="65" t="str">
        <f>IF(AND(ISBLANK(A2355)),"",VLOOKUP($A2355,Student_Registration!$B$5:$H$2000,6,0))</f>
        <v/>
      </c>
      <c r="E2355" s="57" t="str">
        <f>IF(AND(ISBLANK(A2355)),"",VLOOKUP($A2355,Student_Registration!$B$5:$H$2000,4,0))</f>
        <v/>
      </c>
      <c r="F2355" s="63" t="str">
        <f>IF(AND(ISBLANK(A2355)),"",VLOOKUP($A2355,Student_Registration!$B$5:$H$2000,7,0))</f>
        <v/>
      </c>
      <c r="G2355" s="63" t="str">
        <f>IF(AND(ISBLANK(A2355)),"",VLOOKUP(A2355,Student_Registration!$B$5:$H$2000,7,0)-SUMIF($A$5:A2355,A2355,$H$5:$H$5))</f>
        <v/>
      </c>
      <c r="H2355" s="60"/>
      <c r="I2355" s="60"/>
      <c r="J2355" s="60"/>
      <c r="K2355" s="60"/>
      <c r="L2355" s="62"/>
    </row>
    <row r="2356" spans="1:12" s="41" customFormat="1">
      <c r="A2356" s="66"/>
      <c r="B2356" s="64" t="str">
        <f>(IF(AND(ISBLANK(A2356)),"",VLOOKUP($A2356,Student_Registration!$B$5:$H$2000,2,0)))</f>
        <v/>
      </c>
      <c r="C2356" s="63" t="str">
        <f>IF(AND(ISBLANK(A2356)),"",VLOOKUP($A2356,Student_Registration!$B$5:$H$2000,3,0))</f>
        <v/>
      </c>
      <c r="D2356" s="65" t="str">
        <f>IF(AND(ISBLANK(A2356)),"",VLOOKUP($A2356,Student_Registration!$B$5:$H$2000,6,0))</f>
        <v/>
      </c>
      <c r="E2356" s="57" t="str">
        <f>IF(AND(ISBLANK(A2356)),"",VLOOKUP($A2356,Student_Registration!$B$5:$H$2000,4,0))</f>
        <v/>
      </c>
      <c r="F2356" s="63" t="str">
        <f>IF(AND(ISBLANK(A2356)),"",VLOOKUP($A2356,Student_Registration!$B$5:$H$2000,7,0))</f>
        <v/>
      </c>
      <c r="G2356" s="63" t="str">
        <f>IF(AND(ISBLANK(A2356)),"",VLOOKUP(A2356,Student_Registration!$B$5:$H$2000,7,0)-SUMIF($A$5:A2356,A2356,$H$5:$H$5))</f>
        <v/>
      </c>
      <c r="H2356" s="60"/>
      <c r="I2356" s="60"/>
      <c r="J2356" s="60"/>
      <c r="K2356" s="60"/>
      <c r="L2356" s="62"/>
    </row>
    <row r="2357" spans="1:12" s="41" customFormat="1">
      <c r="A2357" s="66"/>
      <c r="B2357" s="64" t="str">
        <f>(IF(AND(ISBLANK(A2357)),"",VLOOKUP($A2357,Student_Registration!$B$5:$H$2000,2,0)))</f>
        <v/>
      </c>
      <c r="C2357" s="63" t="str">
        <f>IF(AND(ISBLANK(A2357)),"",VLOOKUP($A2357,Student_Registration!$B$5:$H$2000,3,0))</f>
        <v/>
      </c>
      <c r="D2357" s="65" t="str">
        <f>IF(AND(ISBLANK(A2357)),"",VLOOKUP($A2357,Student_Registration!$B$5:$H$2000,6,0))</f>
        <v/>
      </c>
      <c r="E2357" s="57" t="str">
        <f>IF(AND(ISBLANK(A2357)),"",VLOOKUP($A2357,Student_Registration!$B$5:$H$2000,4,0))</f>
        <v/>
      </c>
      <c r="F2357" s="63" t="str">
        <f>IF(AND(ISBLANK(A2357)),"",VLOOKUP($A2357,Student_Registration!$B$5:$H$2000,7,0))</f>
        <v/>
      </c>
      <c r="G2357" s="63" t="str">
        <f>IF(AND(ISBLANK(A2357)),"",VLOOKUP(A2357,Student_Registration!$B$5:$H$2000,7,0)-SUMIF($A$5:A2357,A2357,$H$5:$H$5))</f>
        <v/>
      </c>
      <c r="H2357" s="60"/>
      <c r="I2357" s="60"/>
      <c r="J2357" s="60"/>
      <c r="K2357" s="60"/>
      <c r="L2357" s="62"/>
    </row>
    <row r="2358" spans="1:12" s="41" customFormat="1">
      <c r="A2358" s="66"/>
      <c r="B2358" s="64" t="str">
        <f>(IF(AND(ISBLANK(A2358)),"",VLOOKUP($A2358,Student_Registration!$B$5:$H$2000,2,0)))</f>
        <v/>
      </c>
      <c r="C2358" s="63" t="str">
        <f>IF(AND(ISBLANK(A2358)),"",VLOOKUP($A2358,Student_Registration!$B$5:$H$2000,3,0))</f>
        <v/>
      </c>
      <c r="D2358" s="65" t="str">
        <f>IF(AND(ISBLANK(A2358)),"",VLOOKUP($A2358,Student_Registration!$B$5:$H$2000,6,0))</f>
        <v/>
      </c>
      <c r="E2358" s="57" t="str">
        <f>IF(AND(ISBLANK(A2358)),"",VLOOKUP($A2358,Student_Registration!$B$5:$H$2000,4,0))</f>
        <v/>
      </c>
      <c r="F2358" s="63" t="str">
        <f>IF(AND(ISBLANK(A2358)),"",VLOOKUP($A2358,Student_Registration!$B$5:$H$2000,7,0))</f>
        <v/>
      </c>
      <c r="G2358" s="63" t="str">
        <f>IF(AND(ISBLANK(A2358)),"",VLOOKUP(A2358,Student_Registration!$B$5:$H$2000,7,0)-SUMIF($A$5:A2358,A2358,$H$5:$H$5))</f>
        <v/>
      </c>
      <c r="H2358" s="60"/>
      <c r="I2358" s="60"/>
      <c r="J2358" s="60"/>
      <c r="K2358" s="60"/>
      <c r="L2358" s="62"/>
    </row>
    <row r="2359" spans="1:12" s="41" customFormat="1">
      <c r="A2359" s="66"/>
      <c r="B2359" s="64" t="str">
        <f>(IF(AND(ISBLANK(A2359)),"",VLOOKUP($A2359,Student_Registration!$B$5:$H$2000,2,0)))</f>
        <v/>
      </c>
      <c r="C2359" s="63" t="str">
        <f>IF(AND(ISBLANK(A2359)),"",VLOOKUP($A2359,Student_Registration!$B$5:$H$2000,3,0))</f>
        <v/>
      </c>
      <c r="D2359" s="65" t="str">
        <f>IF(AND(ISBLANK(A2359)),"",VLOOKUP($A2359,Student_Registration!$B$5:$H$2000,6,0))</f>
        <v/>
      </c>
      <c r="E2359" s="57" t="str">
        <f>IF(AND(ISBLANK(A2359)),"",VLOOKUP($A2359,Student_Registration!$B$5:$H$2000,4,0))</f>
        <v/>
      </c>
      <c r="F2359" s="63" t="str">
        <f>IF(AND(ISBLANK(A2359)),"",VLOOKUP($A2359,Student_Registration!$B$5:$H$2000,7,0))</f>
        <v/>
      </c>
      <c r="G2359" s="63" t="str">
        <f>IF(AND(ISBLANK(A2359)),"",VLOOKUP(A2359,Student_Registration!$B$5:$H$2000,7,0)-SUMIF($A$5:A2359,A2359,$H$5:$H$5))</f>
        <v/>
      </c>
      <c r="H2359" s="60"/>
      <c r="I2359" s="60"/>
      <c r="J2359" s="60"/>
      <c r="K2359" s="60"/>
      <c r="L2359" s="62"/>
    </row>
    <row r="2360" spans="1:12" s="41" customFormat="1">
      <c r="A2360" s="66"/>
      <c r="B2360" s="64" t="str">
        <f>(IF(AND(ISBLANK(A2360)),"",VLOOKUP($A2360,Student_Registration!$B$5:$H$2000,2,0)))</f>
        <v/>
      </c>
      <c r="C2360" s="63" t="str">
        <f>IF(AND(ISBLANK(A2360)),"",VLOOKUP($A2360,Student_Registration!$B$5:$H$2000,3,0))</f>
        <v/>
      </c>
      <c r="D2360" s="65" t="str">
        <f>IF(AND(ISBLANK(A2360)),"",VLOOKUP($A2360,Student_Registration!$B$5:$H$2000,6,0))</f>
        <v/>
      </c>
      <c r="E2360" s="57" t="str">
        <f>IF(AND(ISBLANK(A2360)),"",VLOOKUP($A2360,Student_Registration!$B$5:$H$2000,4,0))</f>
        <v/>
      </c>
      <c r="F2360" s="63" t="str">
        <f>IF(AND(ISBLANK(A2360)),"",VLOOKUP($A2360,Student_Registration!$B$5:$H$2000,7,0))</f>
        <v/>
      </c>
      <c r="G2360" s="63" t="str">
        <f>IF(AND(ISBLANK(A2360)),"",VLOOKUP(A2360,Student_Registration!$B$5:$H$2000,7,0)-SUMIF($A$5:A2360,A2360,$H$5:$H$5))</f>
        <v/>
      </c>
      <c r="H2360" s="60"/>
      <c r="I2360" s="60"/>
      <c r="J2360" s="60"/>
      <c r="K2360" s="60"/>
      <c r="L2360" s="62"/>
    </row>
    <row r="2361" spans="1:12" s="41" customFormat="1">
      <c r="A2361" s="66"/>
      <c r="B2361" s="64" t="str">
        <f>(IF(AND(ISBLANK(A2361)),"",VLOOKUP($A2361,Student_Registration!$B$5:$H$2000,2,0)))</f>
        <v/>
      </c>
      <c r="C2361" s="63" t="str">
        <f>IF(AND(ISBLANK(A2361)),"",VLOOKUP($A2361,Student_Registration!$B$5:$H$2000,3,0))</f>
        <v/>
      </c>
      <c r="D2361" s="65" t="str">
        <f>IF(AND(ISBLANK(A2361)),"",VLOOKUP($A2361,Student_Registration!$B$5:$H$2000,6,0))</f>
        <v/>
      </c>
      <c r="E2361" s="57" t="str">
        <f>IF(AND(ISBLANK(A2361)),"",VLOOKUP($A2361,Student_Registration!$B$5:$H$2000,4,0))</f>
        <v/>
      </c>
      <c r="F2361" s="63" t="str">
        <f>IF(AND(ISBLANK(A2361)),"",VLOOKUP($A2361,Student_Registration!$B$5:$H$2000,7,0))</f>
        <v/>
      </c>
      <c r="G2361" s="63" t="str">
        <f>IF(AND(ISBLANK(A2361)),"",VLOOKUP(A2361,Student_Registration!$B$5:$H$2000,7,0)-SUMIF($A$5:A2361,A2361,$H$5:$H$5))</f>
        <v/>
      </c>
      <c r="H2361" s="60"/>
      <c r="I2361" s="60"/>
      <c r="J2361" s="60"/>
      <c r="K2361" s="60"/>
      <c r="L2361" s="62"/>
    </row>
    <row r="2362" spans="1:12" s="41" customFormat="1">
      <c r="A2362" s="66"/>
      <c r="B2362" s="64" t="str">
        <f>(IF(AND(ISBLANK(A2362)),"",VLOOKUP($A2362,Student_Registration!$B$5:$H$2000,2,0)))</f>
        <v/>
      </c>
      <c r="C2362" s="63" t="str">
        <f>IF(AND(ISBLANK(A2362)),"",VLOOKUP($A2362,Student_Registration!$B$5:$H$2000,3,0))</f>
        <v/>
      </c>
      <c r="D2362" s="65" t="str">
        <f>IF(AND(ISBLANK(A2362)),"",VLOOKUP($A2362,Student_Registration!$B$5:$H$2000,6,0))</f>
        <v/>
      </c>
      <c r="E2362" s="57" t="str">
        <f>IF(AND(ISBLANK(A2362)),"",VLOOKUP($A2362,Student_Registration!$B$5:$H$2000,4,0))</f>
        <v/>
      </c>
      <c r="F2362" s="63" t="str">
        <f>IF(AND(ISBLANK(A2362)),"",VLOOKUP($A2362,Student_Registration!$B$5:$H$2000,7,0))</f>
        <v/>
      </c>
      <c r="G2362" s="63" t="str">
        <f>IF(AND(ISBLANK(A2362)),"",VLOOKUP(A2362,Student_Registration!$B$5:$H$2000,7,0)-SUMIF($A$5:A2362,A2362,$H$5:$H$5))</f>
        <v/>
      </c>
      <c r="H2362" s="60"/>
      <c r="I2362" s="60"/>
      <c r="J2362" s="60"/>
      <c r="K2362" s="60"/>
      <c r="L2362" s="62"/>
    </row>
    <row r="2363" spans="1:12" s="41" customFormat="1">
      <c r="A2363" s="66"/>
      <c r="B2363" s="64" t="str">
        <f>(IF(AND(ISBLANK(A2363)),"",VLOOKUP($A2363,Student_Registration!$B$5:$H$2000,2,0)))</f>
        <v/>
      </c>
      <c r="C2363" s="63" t="str">
        <f>IF(AND(ISBLANK(A2363)),"",VLOOKUP($A2363,Student_Registration!$B$5:$H$2000,3,0))</f>
        <v/>
      </c>
      <c r="D2363" s="65" t="str">
        <f>IF(AND(ISBLANK(A2363)),"",VLOOKUP($A2363,Student_Registration!$B$5:$H$2000,6,0))</f>
        <v/>
      </c>
      <c r="E2363" s="57" t="str">
        <f>IF(AND(ISBLANK(A2363)),"",VLOOKUP($A2363,Student_Registration!$B$5:$H$2000,4,0))</f>
        <v/>
      </c>
      <c r="F2363" s="63" t="str">
        <f>IF(AND(ISBLANK(A2363)),"",VLOOKUP($A2363,Student_Registration!$B$5:$H$2000,7,0))</f>
        <v/>
      </c>
      <c r="G2363" s="63" t="str">
        <f>IF(AND(ISBLANK(A2363)),"",VLOOKUP(A2363,Student_Registration!$B$5:$H$2000,7,0)-SUMIF($A$5:A2363,A2363,$H$5:$H$5))</f>
        <v/>
      </c>
      <c r="H2363" s="60"/>
      <c r="I2363" s="60"/>
      <c r="J2363" s="60"/>
      <c r="K2363" s="60"/>
      <c r="L2363" s="62"/>
    </row>
    <row r="2364" spans="1:12" s="41" customFormat="1">
      <c r="A2364" s="66"/>
      <c r="B2364" s="64" t="str">
        <f>(IF(AND(ISBLANK(A2364)),"",VLOOKUP($A2364,Student_Registration!$B$5:$H$2000,2,0)))</f>
        <v/>
      </c>
      <c r="C2364" s="63" t="str">
        <f>IF(AND(ISBLANK(A2364)),"",VLOOKUP($A2364,Student_Registration!$B$5:$H$2000,3,0))</f>
        <v/>
      </c>
      <c r="D2364" s="65" t="str">
        <f>IF(AND(ISBLANK(A2364)),"",VLOOKUP($A2364,Student_Registration!$B$5:$H$2000,6,0))</f>
        <v/>
      </c>
      <c r="E2364" s="57" t="str">
        <f>IF(AND(ISBLANK(A2364)),"",VLOOKUP($A2364,Student_Registration!$B$5:$H$2000,4,0))</f>
        <v/>
      </c>
      <c r="F2364" s="63" t="str">
        <f>IF(AND(ISBLANK(A2364)),"",VLOOKUP($A2364,Student_Registration!$B$5:$H$2000,7,0))</f>
        <v/>
      </c>
      <c r="G2364" s="63" t="str">
        <f>IF(AND(ISBLANK(A2364)),"",VLOOKUP(A2364,Student_Registration!$B$5:$H$2000,7,0)-SUMIF($A$5:A2364,A2364,$H$5:$H$5))</f>
        <v/>
      </c>
      <c r="H2364" s="60"/>
      <c r="I2364" s="60"/>
      <c r="J2364" s="60"/>
      <c r="K2364" s="60"/>
      <c r="L2364" s="62"/>
    </row>
    <row r="2365" spans="1:12" s="41" customFormat="1">
      <c r="A2365" s="66"/>
      <c r="B2365" s="64" t="str">
        <f>(IF(AND(ISBLANK(A2365)),"",VLOOKUP($A2365,Student_Registration!$B$5:$H$2000,2,0)))</f>
        <v/>
      </c>
      <c r="C2365" s="63" t="str">
        <f>IF(AND(ISBLANK(A2365)),"",VLOOKUP($A2365,Student_Registration!$B$5:$H$2000,3,0))</f>
        <v/>
      </c>
      <c r="D2365" s="65" t="str">
        <f>IF(AND(ISBLANK(A2365)),"",VLOOKUP($A2365,Student_Registration!$B$5:$H$2000,6,0))</f>
        <v/>
      </c>
      <c r="E2365" s="57" t="str">
        <f>IF(AND(ISBLANK(A2365)),"",VLOOKUP($A2365,Student_Registration!$B$5:$H$2000,4,0))</f>
        <v/>
      </c>
      <c r="F2365" s="63" t="str">
        <f>IF(AND(ISBLANK(A2365)),"",VLOOKUP($A2365,Student_Registration!$B$5:$H$2000,7,0))</f>
        <v/>
      </c>
      <c r="G2365" s="63" t="str">
        <f>IF(AND(ISBLANK(A2365)),"",VLOOKUP(A2365,Student_Registration!$B$5:$H$2000,7,0)-SUMIF($A$5:A2365,A2365,$H$5:$H$5))</f>
        <v/>
      </c>
      <c r="H2365" s="60"/>
      <c r="I2365" s="60"/>
      <c r="J2365" s="60"/>
      <c r="K2365" s="60"/>
      <c r="L2365" s="62"/>
    </row>
    <row r="2366" spans="1:12" s="41" customFormat="1">
      <c r="A2366" s="66"/>
      <c r="B2366" s="64" t="str">
        <f>(IF(AND(ISBLANK(A2366)),"",VLOOKUP($A2366,Student_Registration!$B$5:$H$2000,2,0)))</f>
        <v/>
      </c>
      <c r="C2366" s="63" t="str">
        <f>IF(AND(ISBLANK(A2366)),"",VLOOKUP($A2366,Student_Registration!$B$5:$H$2000,3,0))</f>
        <v/>
      </c>
      <c r="D2366" s="65" t="str">
        <f>IF(AND(ISBLANK(A2366)),"",VLOOKUP($A2366,Student_Registration!$B$5:$H$2000,6,0))</f>
        <v/>
      </c>
      <c r="E2366" s="57" t="str">
        <f>IF(AND(ISBLANK(A2366)),"",VLOOKUP($A2366,Student_Registration!$B$5:$H$2000,4,0))</f>
        <v/>
      </c>
      <c r="F2366" s="63" t="str">
        <f>IF(AND(ISBLANK(A2366)),"",VLOOKUP($A2366,Student_Registration!$B$5:$H$2000,7,0))</f>
        <v/>
      </c>
      <c r="G2366" s="63" t="str">
        <f>IF(AND(ISBLANK(A2366)),"",VLOOKUP(A2366,Student_Registration!$B$5:$H$2000,7,0)-SUMIF($A$5:A2366,A2366,$H$5:$H$5))</f>
        <v/>
      </c>
      <c r="H2366" s="60"/>
      <c r="I2366" s="60"/>
      <c r="J2366" s="60"/>
      <c r="K2366" s="60"/>
      <c r="L2366" s="62"/>
    </row>
    <row r="2367" spans="1:12" s="41" customFormat="1">
      <c r="A2367" s="66"/>
      <c r="B2367" s="64" t="str">
        <f>(IF(AND(ISBLANK(A2367)),"",VLOOKUP($A2367,Student_Registration!$B$5:$H$2000,2,0)))</f>
        <v/>
      </c>
      <c r="C2367" s="63" t="str">
        <f>IF(AND(ISBLANK(A2367)),"",VLOOKUP($A2367,Student_Registration!$B$5:$H$2000,3,0))</f>
        <v/>
      </c>
      <c r="D2367" s="65" t="str">
        <f>IF(AND(ISBLANK(A2367)),"",VLOOKUP($A2367,Student_Registration!$B$5:$H$2000,6,0))</f>
        <v/>
      </c>
      <c r="E2367" s="57" t="str">
        <f>IF(AND(ISBLANK(A2367)),"",VLOOKUP($A2367,Student_Registration!$B$5:$H$2000,4,0))</f>
        <v/>
      </c>
      <c r="F2367" s="63" t="str">
        <f>IF(AND(ISBLANK(A2367)),"",VLOOKUP($A2367,Student_Registration!$B$5:$H$2000,7,0))</f>
        <v/>
      </c>
      <c r="G2367" s="63" t="str">
        <f>IF(AND(ISBLANK(A2367)),"",VLOOKUP(A2367,Student_Registration!$B$5:$H$2000,7,0)-SUMIF($A$5:A2367,A2367,$H$5:$H$5))</f>
        <v/>
      </c>
      <c r="H2367" s="60"/>
      <c r="I2367" s="60"/>
      <c r="J2367" s="60"/>
      <c r="K2367" s="60"/>
      <c r="L2367" s="62"/>
    </row>
    <row r="2368" spans="1:12" s="41" customFormat="1">
      <c r="A2368" s="66"/>
      <c r="B2368" s="64" t="str">
        <f>(IF(AND(ISBLANK(A2368)),"",VLOOKUP($A2368,Student_Registration!$B$5:$H$2000,2,0)))</f>
        <v/>
      </c>
      <c r="C2368" s="63" t="str">
        <f>IF(AND(ISBLANK(A2368)),"",VLOOKUP($A2368,Student_Registration!$B$5:$H$2000,3,0))</f>
        <v/>
      </c>
      <c r="D2368" s="65" t="str">
        <f>IF(AND(ISBLANK(A2368)),"",VLOOKUP($A2368,Student_Registration!$B$5:$H$2000,6,0))</f>
        <v/>
      </c>
      <c r="E2368" s="57" t="str">
        <f>IF(AND(ISBLANK(A2368)),"",VLOOKUP($A2368,Student_Registration!$B$5:$H$2000,4,0))</f>
        <v/>
      </c>
      <c r="F2368" s="63" t="str">
        <f>IF(AND(ISBLANK(A2368)),"",VLOOKUP($A2368,Student_Registration!$B$5:$H$2000,7,0))</f>
        <v/>
      </c>
      <c r="G2368" s="63" t="str">
        <f>IF(AND(ISBLANK(A2368)),"",VLOOKUP(A2368,Student_Registration!$B$5:$H$2000,7,0)-SUMIF($A$5:A2368,A2368,$H$5:$H$5))</f>
        <v/>
      </c>
      <c r="H2368" s="60"/>
      <c r="I2368" s="60"/>
      <c r="J2368" s="60"/>
      <c r="K2368" s="60"/>
      <c r="L2368" s="62"/>
    </row>
    <row r="2369" spans="1:12" s="41" customFormat="1">
      <c r="A2369" s="66"/>
      <c r="B2369" s="64" t="str">
        <f>(IF(AND(ISBLANK(A2369)),"",VLOOKUP($A2369,Student_Registration!$B$5:$H$2000,2,0)))</f>
        <v/>
      </c>
      <c r="C2369" s="63" t="str">
        <f>IF(AND(ISBLANK(A2369)),"",VLOOKUP($A2369,Student_Registration!$B$5:$H$2000,3,0))</f>
        <v/>
      </c>
      <c r="D2369" s="65" t="str">
        <f>IF(AND(ISBLANK(A2369)),"",VLOOKUP($A2369,Student_Registration!$B$5:$H$2000,6,0))</f>
        <v/>
      </c>
      <c r="E2369" s="57" t="str">
        <f>IF(AND(ISBLANK(A2369)),"",VLOOKUP($A2369,Student_Registration!$B$5:$H$2000,4,0))</f>
        <v/>
      </c>
      <c r="F2369" s="63" t="str">
        <f>IF(AND(ISBLANK(A2369)),"",VLOOKUP($A2369,Student_Registration!$B$5:$H$2000,7,0))</f>
        <v/>
      </c>
      <c r="G2369" s="63" t="str">
        <f>IF(AND(ISBLANK(A2369)),"",VLOOKUP(A2369,Student_Registration!$B$5:$H$2000,7,0)-SUMIF($A$5:A2369,A2369,$H$5:$H$5))</f>
        <v/>
      </c>
      <c r="H2369" s="60"/>
      <c r="I2369" s="60"/>
      <c r="J2369" s="60"/>
      <c r="K2369" s="60"/>
      <c r="L2369" s="62"/>
    </row>
    <row r="2370" spans="1:12" s="41" customFormat="1">
      <c r="A2370" s="66"/>
      <c r="B2370" s="64" t="str">
        <f>(IF(AND(ISBLANK(A2370)),"",VLOOKUP($A2370,Student_Registration!$B$5:$H$2000,2,0)))</f>
        <v/>
      </c>
      <c r="C2370" s="63" t="str">
        <f>IF(AND(ISBLANK(A2370)),"",VLOOKUP($A2370,Student_Registration!$B$5:$H$2000,3,0))</f>
        <v/>
      </c>
      <c r="D2370" s="65" t="str">
        <f>IF(AND(ISBLANK(A2370)),"",VLOOKUP($A2370,Student_Registration!$B$5:$H$2000,6,0))</f>
        <v/>
      </c>
      <c r="E2370" s="57" t="str">
        <f>IF(AND(ISBLANK(A2370)),"",VLOOKUP($A2370,Student_Registration!$B$5:$H$2000,4,0))</f>
        <v/>
      </c>
      <c r="F2370" s="63" t="str">
        <f>IF(AND(ISBLANK(A2370)),"",VLOOKUP($A2370,Student_Registration!$B$5:$H$2000,7,0))</f>
        <v/>
      </c>
      <c r="G2370" s="63" t="str">
        <f>IF(AND(ISBLANK(A2370)),"",VLOOKUP(A2370,Student_Registration!$B$5:$H$2000,7,0)-SUMIF($A$5:A2370,A2370,$H$5:$H$5))</f>
        <v/>
      </c>
      <c r="H2370" s="60"/>
      <c r="I2370" s="60"/>
      <c r="J2370" s="60"/>
      <c r="K2370" s="60"/>
      <c r="L2370" s="62"/>
    </row>
    <row r="2371" spans="1:12" s="41" customFormat="1">
      <c r="A2371" s="66"/>
      <c r="B2371" s="64" t="str">
        <f>(IF(AND(ISBLANK(A2371)),"",VLOOKUP($A2371,Student_Registration!$B$5:$H$2000,2,0)))</f>
        <v/>
      </c>
      <c r="C2371" s="63" t="str">
        <f>IF(AND(ISBLANK(A2371)),"",VLOOKUP($A2371,Student_Registration!$B$5:$H$2000,3,0))</f>
        <v/>
      </c>
      <c r="D2371" s="65" t="str">
        <f>IF(AND(ISBLANK(A2371)),"",VLOOKUP($A2371,Student_Registration!$B$5:$H$2000,6,0))</f>
        <v/>
      </c>
      <c r="E2371" s="57" t="str">
        <f>IF(AND(ISBLANK(A2371)),"",VLOOKUP($A2371,Student_Registration!$B$5:$H$2000,4,0))</f>
        <v/>
      </c>
      <c r="F2371" s="63" t="str">
        <f>IF(AND(ISBLANK(A2371)),"",VLOOKUP($A2371,Student_Registration!$B$5:$H$2000,7,0))</f>
        <v/>
      </c>
      <c r="G2371" s="63" t="str">
        <f>IF(AND(ISBLANK(A2371)),"",VLOOKUP(A2371,Student_Registration!$B$5:$H$2000,7,0)-SUMIF($A$5:A2371,A2371,$H$5:$H$5))</f>
        <v/>
      </c>
      <c r="H2371" s="60"/>
      <c r="I2371" s="60"/>
      <c r="J2371" s="60"/>
      <c r="K2371" s="60"/>
      <c r="L2371" s="62"/>
    </row>
    <row r="2372" spans="1:12" s="41" customFormat="1">
      <c r="A2372" s="66"/>
      <c r="B2372" s="64" t="str">
        <f>(IF(AND(ISBLANK(A2372)),"",VLOOKUP($A2372,Student_Registration!$B$5:$H$2000,2,0)))</f>
        <v/>
      </c>
      <c r="C2372" s="63" t="str">
        <f>IF(AND(ISBLANK(A2372)),"",VLOOKUP($A2372,Student_Registration!$B$5:$H$2000,3,0))</f>
        <v/>
      </c>
      <c r="D2372" s="65" t="str">
        <f>IF(AND(ISBLANK(A2372)),"",VLOOKUP($A2372,Student_Registration!$B$5:$H$2000,6,0))</f>
        <v/>
      </c>
      <c r="E2372" s="57" t="str">
        <f>IF(AND(ISBLANK(A2372)),"",VLOOKUP($A2372,Student_Registration!$B$5:$H$2000,4,0))</f>
        <v/>
      </c>
      <c r="F2372" s="63" t="str">
        <f>IF(AND(ISBLANK(A2372)),"",VLOOKUP($A2372,Student_Registration!$B$5:$H$2000,7,0))</f>
        <v/>
      </c>
      <c r="G2372" s="63" t="str">
        <f>IF(AND(ISBLANK(A2372)),"",VLOOKUP(A2372,Student_Registration!$B$5:$H$2000,7,0)-SUMIF($A$5:A2372,A2372,$H$5:$H$5))</f>
        <v/>
      </c>
      <c r="H2372" s="60"/>
      <c r="I2372" s="60"/>
      <c r="J2372" s="60"/>
      <c r="K2372" s="60"/>
      <c r="L2372" s="62"/>
    </row>
    <row r="2373" spans="1:12" s="41" customFormat="1">
      <c r="A2373" s="66"/>
      <c r="B2373" s="64" t="str">
        <f>(IF(AND(ISBLANK(A2373)),"",VLOOKUP($A2373,Student_Registration!$B$5:$H$2000,2,0)))</f>
        <v/>
      </c>
      <c r="C2373" s="63" t="str">
        <f>IF(AND(ISBLANK(A2373)),"",VLOOKUP($A2373,Student_Registration!$B$5:$H$2000,3,0))</f>
        <v/>
      </c>
      <c r="D2373" s="65" t="str">
        <f>IF(AND(ISBLANK(A2373)),"",VLOOKUP($A2373,Student_Registration!$B$5:$H$2000,6,0))</f>
        <v/>
      </c>
      <c r="E2373" s="57" t="str">
        <f>IF(AND(ISBLANK(A2373)),"",VLOOKUP($A2373,Student_Registration!$B$5:$H$2000,4,0))</f>
        <v/>
      </c>
      <c r="F2373" s="63" t="str">
        <f>IF(AND(ISBLANK(A2373)),"",VLOOKUP($A2373,Student_Registration!$B$5:$H$2000,7,0))</f>
        <v/>
      </c>
      <c r="G2373" s="63" t="str">
        <f>IF(AND(ISBLANK(A2373)),"",VLOOKUP(A2373,Student_Registration!$B$5:$H$2000,7,0)-SUMIF($A$5:A2373,A2373,$H$5:$H$5))</f>
        <v/>
      </c>
      <c r="H2373" s="60"/>
      <c r="I2373" s="60"/>
      <c r="J2373" s="60"/>
      <c r="K2373" s="60"/>
      <c r="L2373" s="62"/>
    </row>
    <row r="2374" spans="1:12" s="41" customFormat="1">
      <c r="A2374" s="66"/>
      <c r="B2374" s="64" t="str">
        <f>(IF(AND(ISBLANK(A2374)),"",VLOOKUP($A2374,Student_Registration!$B$5:$H$2000,2,0)))</f>
        <v/>
      </c>
      <c r="C2374" s="63" t="str">
        <f>IF(AND(ISBLANK(A2374)),"",VLOOKUP($A2374,Student_Registration!$B$5:$H$2000,3,0))</f>
        <v/>
      </c>
      <c r="D2374" s="65" t="str">
        <f>IF(AND(ISBLANK(A2374)),"",VLOOKUP($A2374,Student_Registration!$B$5:$H$2000,6,0))</f>
        <v/>
      </c>
      <c r="E2374" s="57" t="str">
        <f>IF(AND(ISBLANK(A2374)),"",VLOOKUP($A2374,Student_Registration!$B$5:$H$2000,4,0))</f>
        <v/>
      </c>
      <c r="F2374" s="63" t="str">
        <f>IF(AND(ISBLANK(A2374)),"",VLOOKUP($A2374,Student_Registration!$B$5:$H$2000,7,0))</f>
        <v/>
      </c>
      <c r="G2374" s="63" t="str">
        <f>IF(AND(ISBLANK(A2374)),"",VLOOKUP(A2374,Student_Registration!$B$5:$H$2000,7,0)-SUMIF($A$5:A2374,A2374,$H$5:$H$5))</f>
        <v/>
      </c>
      <c r="H2374" s="60"/>
      <c r="I2374" s="60"/>
      <c r="J2374" s="60"/>
      <c r="K2374" s="60"/>
      <c r="L2374" s="62"/>
    </row>
    <row r="2375" spans="1:12" s="41" customFormat="1">
      <c r="A2375" s="66"/>
      <c r="B2375" s="64" t="str">
        <f>(IF(AND(ISBLANK(A2375)),"",VLOOKUP($A2375,Student_Registration!$B$5:$H$2000,2,0)))</f>
        <v/>
      </c>
      <c r="C2375" s="63" t="str">
        <f>IF(AND(ISBLANK(A2375)),"",VLOOKUP($A2375,Student_Registration!$B$5:$H$2000,3,0))</f>
        <v/>
      </c>
      <c r="D2375" s="65" t="str">
        <f>IF(AND(ISBLANK(A2375)),"",VLOOKUP($A2375,Student_Registration!$B$5:$H$2000,6,0))</f>
        <v/>
      </c>
      <c r="E2375" s="57" t="str">
        <f>IF(AND(ISBLANK(A2375)),"",VLOOKUP($A2375,Student_Registration!$B$5:$H$2000,4,0))</f>
        <v/>
      </c>
      <c r="F2375" s="63" t="str">
        <f>IF(AND(ISBLANK(A2375)),"",VLOOKUP($A2375,Student_Registration!$B$5:$H$2000,7,0))</f>
        <v/>
      </c>
      <c r="G2375" s="63" t="str">
        <f>IF(AND(ISBLANK(A2375)),"",VLOOKUP(A2375,Student_Registration!$B$5:$H$2000,7,0)-SUMIF($A$5:A2375,A2375,$H$5:$H$5))</f>
        <v/>
      </c>
      <c r="H2375" s="60"/>
      <c r="I2375" s="60"/>
      <c r="J2375" s="60"/>
      <c r="K2375" s="60"/>
      <c r="L2375" s="62"/>
    </row>
    <row r="2376" spans="1:12" s="41" customFormat="1">
      <c r="A2376" s="66"/>
      <c r="B2376" s="64" t="str">
        <f>(IF(AND(ISBLANK(A2376)),"",VLOOKUP($A2376,Student_Registration!$B$5:$H$2000,2,0)))</f>
        <v/>
      </c>
      <c r="C2376" s="63" t="str">
        <f>IF(AND(ISBLANK(A2376)),"",VLOOKUP($A2376,Student_Registration!$B$5:$H$2000,3,0))</f>
        <v/>
      </c>
      <c r="D2376" s="65" t="str">
        <f>IF(AND(ISBLANK(A2376)),"",VLOOKUP($A2376,Student_Registration!$B$5:$H$2000,6,0))</f>
        <v/>
      </c>
      <c r="E2376" s="57" t="str">
        <f>IF(AND(ISBLANK(A2376)),"",VLOOKUP($A2376,Student_Registration!$B$5:$H$2000,4,0))</f>
        <v/>
      </c>
      <c r="F2376" s="63" t="str">
        <f>IF(AND(ISBLANK(A2376)),"",VLOOKUP($A2376,Student_Registration!$B$5:$H$2000,7,0))</f>
        <v/>
      </c>
      <c r="G2376" s="63" t="str">
        <f>IF(AND(ISBLANK(A2376)),"",VLOOKUP(A2376,Student_Registration!$B$5:$H$2000,7,0)-SUMIF($A$5:A2376,A2376,$H$5:$H$5))</f>
        <v/>
      </c>
      <c r="H2376" s="60"/>
      <c r="I2376" s="60"/>
      <c r="J2376" s="60"/>
      <c r="K2376" s="60"/>
      <c r="L2376" s="62"/>
    </row>
    <row r="2377" spans="1:12" s="41" customFormat="1">
      <c r="A2377" s="66"/>
      <c r="B2377" s="64" t="str">
        <f>(IF(AND(ISBLANK(A2377)),"",VLOOKUP($A2377,Student_Registration!$B$5:$H$2000,2,0)))</f>
        <v/>
      </c>
      <c r="C2377" s="63" t="str">
        <f>IF(AND(ISBLANK(A2377)),"",VLOOKUP($A2377,Student_Registration!$B$5:$H$2000,3,0))</f>
        <v/>
      </c>
      <c r="D2377" s="65" t="str">
        <f>IF(AND(ISBLANK(A2377)),"",VLOOKUP($A2377,Student_Registration!$B$5:$H$2000,6,0))</f>
        <v/>
      </c>
      <c r="E2377" s="57" t="str">
        <f>IF(AND(ISBLANK(A2377)),"",VLOOKUP($A2377,Student_Registration!$B$5:$H$2000,4,0))</f>
        <v/>
      </c>
      <c r="F2377" s="63" t="str">
        <f>IF(AND(ISBLANK(A2377)),"",VLOOKUP($A2377,Student_Registration!$B$5:$H$2000,7,0))</f>
        <v/>
      </c>
      <c r="G2377" s="63" t="str">
        <f>IF(AND(ISBLANK(A2377)),"",VLOOKUP(A2377,Student_Registration!$B$5:$H$2000,7,0)-SUMIF($A$5:A2377,A2377,$H$5:$H$5))</f>
        <v/>
      </c>
      <c r="H2377" s="60"/>
      <c r="I2377" s="60"/>
      <c r="J2377" s="60"/>
      <c r="K2377" s="60"/>
      <c r="L2377" s="62"/>
    </row>
    <row r="2378" spans="1:12" s="41" customFormat="1">
      <c r="A2378" s="66"/>
      <c r="B2378" s="64" t="str">
        <f>(IF(AND(ISBLANK(A2378)),"",VLOOKUP($A2378,Student_Registration!$B$5:$H$2000,2,0)))</f>
        <v/>
      </c>
      <c r="C2378" s="63" t="str">
        <f>IF(AND(ISBLANK(A2378)),"",VLOOKUP($A2378,Student_Registration!$B$5:$H$2000,3,0))</f>
        <v/>
      </c>
      <c r="D2378" s="65" t="str">
        <f>IF(AND(ISBLANK(A2378)),"",VLOOKUP($A2378,Student_Registration!$B$5:$H$2000,6,0))</f>
        <v/>
      </c>
      <c r="E2378" s="57" t="str">
        <f>IF(AND(ISBLANK(A2378)),"",VLOOKUP($A2378,Student_Registration!$B$5:$H$2000,4,0))</f>
        <v/>
      </c>
      <c r="F2378" s="63" t="str">
        <f>IF(AND(ISBLANK(A2378)),"",VLOOKUP($A2378,Student_Registration!$B$5:$H$2000,7,0))</f>
        <v/>
      </c>
      <c r="G2378" s="63" t="str">
        <f>IF(AND(ISBLANK(A2378)),"",VLOOKUP(A2378,Student_Registration!$B$5:$H$2000,7,0)-SUMIF($A$5:A2378,A2378,$H$5:$H$5))</f>
        <v/>
      </c>
      <c r="H2378" s="60"/>
      <c r="I2378" s="60"/>
      <c r="J2378" s="60"/>
      <c r="K2378" s="60"/>
      <c r="L2378" s="62"/>
    </row>
    <row r="2379" spans="1:12" s="41" customFormat="1">
      <c r="A2379" s="66"/>
      <c r="B2379" s="64" t="str">
        <f>(IF(AND(ISBLANK(A2379)),"",VLOOKUP($A2379,Student_Registration!$B$5:$H$2000,2,0)))</f>
        <v/>
      </c>
      <c r="C2379" s="63" t="str">
        <f>IF(AND(ISBLANK(A2379)),"",VLOOKUP($A2379,Student_Registration!$B$5:$H$2000,3,0))</f>
        <v/>
      </c>
      <c r="D2379" s="65" t="str">
        <f>IF(AND(ISBLANK(A2379)),"",VLOOKUP($A2379,Student_Registration!$B$5:$H$2000,6,0))</f>
        <v/>
      </c>
      <c r="E2379" s="57" t="str">
        <f>IF(AND(ISBLANK(A2379)),"",VLOOKUP($A2379,Student_Registration!$B$5:$H$2000,4,0))</f>
        <v/>
      </c>
      <c r="F2379" s="63" t="str">
        <f>IF(AND(ISBLANK(A2379)),"",VLOOKUP($A2379,Student_Registration!$B$5:$H$2000,7,0))</f>
        <v/>
      </c>
      <c r="G2379" s="63" t="str">
        <f>IF(AND(ISBLANK(A2379)),"",VLOOKUP(A2379,Student_Registration!$B$5:$H$2000,7,0)-SUMIF($A$5:A2379,A2379,$H$5:$H$5))</f>
        <v/>
      </c>
      <c r="H2379" s="60"/>
      <c r="I2379" s="60"/>
      <c r="J2379" s="60"/>
      <c r="K2379" s="60"/>
      <c r="L2379" s="62"/>
    </row>
    <row r="2380" spans="1:12" s="41" customFormat="1">
      <c r="A2380" s="66"/>
      <c r="B2380" s="64" t="str">
        <f>(IF(AND(ISBLANK(A2380)),"",VLOOKUP($A2380,Student_Registration!$B$5:$H$2000,2,0)))</f>
        <v/>
      </c>
      <c r="C2380" s="63" t="str">
        <f>IF(AND(ISBLANK(A2380)),"",VLOOKUP($A2380,Student_Registration!$B$5:$H$2000,3,0))</f>
        <v/>
      </c>
      <c r="D2380" s="65" t="str">
        <f>IF(AND(ISBLANK(A2380)),"",VLOOKUP($A2380,Student_Registration!$B$5:$H$2000,6,0))</f>
        <v/>
      </c>
      <c r="E2380" s="57" t="str">
        <f>IF(AND(ISBLANK(A2380)),"",VLOOKUP($A2380,Student_Registration!$B$5:$H$2000,4,0))</f>
        <v/>
      </c>
      <c r="F2380" s="63" t="str">
        <f>IF(AND(ISBLANK(A2380)),"",VLOOKUP($A2380,Student_Registration!$B$5:$H$2000,7,0))</f>
        <v/>
      </c>
      <c r="G2380" s="63" t="str">
        <f>IF(AND(ISBLANK(A2380)),"",VLOOKUP(A2380,Student_Registration!$B$5:$H$2000,7,0)-SUMIF($A$5:A2380,A2380,$H$5:$H$5))</f>
        <v/>
      </c>
      <c r="H2380" s="60"/>
      <c r="I2380" s="60"/>
      <c r="J2380" s="60"/>
      <c r="K2380" s="60"/>
      <c r="L2380" s="62"/>
    </row>
    <row r="2381" spans="1:12" s="41" customFormat="1">
      <c r="A2381" s="66"/>
      <c r="B2381" s="64" t="str">
        <f>(IF(AND(ISBLANK(A2381)),"",VLOOKUP($A2381,Student_Registration!$B$5:$H$2000,2,0)))</f>
        <v/>
      </c>
      <c r="C2381" s="63" t="str">
        <f>IF(AND(ISBLANK(A2381)),"",VLOOKUP($A2381,Student_Registration!$B$5:$H$2000,3,0))</f>
        <v/>
      </c>
      <c r="D2381" s="65" t="str">
        <f>IF(AND(ISBLANK(A2381)),"",VLOOKUP($A2381,Student_Registration!$B$5:$H$2000,6,0))</f>
        <v/>
      </c>
      <c r="E2381" s="57" t="str">
        <f>IF(AND(ISBLANK(A2381)),"",VLOOKUP($A2381,Student_Registration!$B$5:$H$2000,4,0))</f>
        <v/>
      </c>
      <c r="F2381" s="63" t="str">
        <f>IF(AND(ISBLANK(A2381)),"",VLOOKUP($A2381,Student_Registration!$B$5:$H$2000,7,0))</f>
        <v/>
      </c>
      <c r="G2381" s="63" t="str">
        <f>IF(AND(ISBLANK(A2381)),"",VLOOKUP(A2381,Student_Registration!$B$5:$H$2000,7,0)-SUMIF($A$5:A2381,A2381,$H$5:$H$5))</f>
        <v/>
      </c>
      <c r="H2381" s="60"/>
      <c r="I2381" s="60"/>
      <c r="J2381" s="60"/>
      <c r="K2381" s="60"/>
      <c r="L2381" s="62"/>
    </row>
    <row r="2382" spans="1:12" s="41" customFormat="1">
      <c r="A2382" s="66"/>
      <c r="B2382" s="64" t="str">
        <f>(IF(AND(ISBLANK(A2382)),"",VLOOKUP($A2382,Student_Registration!$B$5:$H$2000,2,0)))</f>
        <v/>
      </c>
      <c r="C2382" s="63" t="str">
        <f>IF(AND(ISBLANK(A2382)),"",VLOOKUP($A2382,Student_Registration!$B$5:$H$2000,3,0))</f>
        <v/>
      </c>
      <c r="D2382" s="65" t="str">
        <f>IF(AND(ISBLANK(A2382)),"",VLOOKUP($A2382,Student_Registration!$B$5:$H$2000,6,0))</f>
        <v/>
      </c>
      <c r="E2382" s="57" t="str">
        <f>IF(AND(ISBLANK(A2382)),"",VLOOKUP($A2382,Student_Registration!$B$5:$H$2000,4,0))</f>
        <v/>
      </c>
      <c r="F2382" s="63" t="str">
        <f>IF(AND(ISBLANK(A2382)),"",VLOOKUP($A2382,Student_Registration!$B$5:$H$2000,7,0))</f>
        <v/>
      </c>
      <c r="G2382" s="63" t="str">
        <f>IF(AND(ISBLANK(A2382)),"",VLOOKUP(A2382,Student_Registration!$B$5:$H$2000,7,0)-SUMIF($A$5:A2382,A2382,$H$5:$H$5))</f>
        <v/>
      </c>
      <c r="H2382" s="60"/>
      <c r="I2382" s="60"/>
      <c r="J2382" s="60"/>
      <c r="K2382" s="60"/>
      <c r="L2382" s="62"/>
    </row>
    <row r="2383" spans="1:12" s="41" customFormat="1">
      <c r="A2383" s="66"/>
      <c r="B2383" s="64" t="str">
        <f>(IF(AND(ISBLANK(A2383)),"",VLOOKUP($A2383,Student_Registration!$B$5:$H$2000,2,0)))</f>
        <v/>
      </c>
      <c r="C2383" s="63" t="str">
        <f>IF(AND(ISBLANK(A2383)),"",VLOOKUP($A2383,Student_Registration!$B$5:$H$2000,3,0))</f>
        <v/>
      </c>
      <c r="D2383" s="65" t="str">
        <f>IF(AND(ISBLANK(A2383)),"",VLOOKUP($A2383,Student_Registration!$B$5:$H$2000,6,0))</f>
        <v/>
      </c>
      <c r="E2383" s="57" t="str">
        <f>IF(AND(ISBLANK(A2383)),"",VLOOKUP($A2383,Student_Registration!$B$5:$H$2000,4,0))</f>
        <v/>
      </c>
      <c r="F2383" s="63" t="str">
        <f>IF(AND(ISBLANK(A2383)),"",VLOOKUP($A2383,Student_Registration!$B$5:$H$2000,7,0))</f>
        <v/>
      </c>
      <c r="G2383" s="63" t="str">
        <f>IF(AND(ISBLANK(A2383)),"",VLOOKUP(A2383,Student_Registration!$B$5:$H$2000,7,0)-SUMIF($A$5:A2383,A2383,$H$5:$H$5))</f>
        <v/>
      </c>
      <c r="H2383" s="60"/>
      <c r="I2383" s="60"/>
      <c r="J2383" s="60"/>
      <c r="K2383" s="60"/>
      <c r="L2383" s="62"/>
    </row>
    <row r="2384" spans="1:12" s="41" customFormat="1">
      <c r="A2384" s="66"/>
      <c r="B2384" s="64" t="str">
        <f>(IF(AND(ISBLANK(A2384)),"",VLOOKUP($A2384,Student_Registration!$B$5:$H$2000,2,0)))</f>
        <v/>
      </c>
      <c r="C2384" s="63" t="str">
        <f>IF(AND(ISBLANK(A2384)),"",VLOOKUP($A2384,Student_Registration!$B$5:$H$2000,3,0))</f>
        <v/>
      </c>
      <c r="D2384" s="65" t="str">
        <f>IF(AND(ISBLANK(A2384)),"",VLOOKUP($A2384,Student_Registration!$B$5:$H$2000,6,0))</f>
        <v/>
      </c>
      <c r="E2384" s="57" t="str">
        <f>IF(AND(ISBLANK(A2384)),"",VLOOKUP($A2384,Student_Registration!$B$5:$H$2000,4,0))</f>
        <v/>
      </c>
      <c r="F2384" s="63" t="str">
        <f>IF(AND(ISBLANK(A2384)),"",VLOOKUP($A2384,Student_Registration!$B$5:$H$2000,7,0))</f>
        <v/>
      </c>
      <c r="G2384" s="63" t="str">
        <f>IF(AND(ISBLANK(A2384)),"",VLOOKUP(A2384,Student_Registration!$B$5:$H$2000,7,0)-SUMIF($A$5:A2384,A2384,$H$5:$H$5))</f>
        <v/>
      </c>
      <c r="H2384" s="60"/>
      <c r="I2384" s="60"/>
      <c r="J2384" s="60"/>
      <c r="K2384" s="60"/>
      <c r="L2384" s="62"/>
    </row>
    <row r="2385" spans="1:12" s="41" customFormat="1">
      <c r="A2385" s="66"/>
      <c r="B2385" s="64" t="str">
        <f>(IF(AND(ISBLANK(A2385)),"",VLOOKUP($A2385,Student_Registration!$B$5:$H$2000,2,0)))</f>
        <v/>
      </c>
      <c r="C2385" s="63" t="str">
        <f>IF(AND(ISBLANK(A2385)),"",VLOOKUP($A2385,Student_Registration!$B$5:$H$2000,3,0))</f>
        <v/>
      </c>
      <c r="D2385" s="65" t="str">
        <f>IF(AND(ISBLANK(A2385)),"",VLOOKUP($A2385,Student_Registration!$B$5:$H$2000,6,0))</f>
        <v/>
      </c>
      <c r="E2385" s="57" t="str">
        <f>IF(AND(ISBLANK(A2385)),"",VLOOKUP($A2385,Student_Registration!$B$5:$H$2000,4,0))</f>
        <v/>
      </c>
      <c r="F2385" s="63" t="str">
        <f>IF(AND(ISBLANK(A2385)),"",VLOOKUP($A2385,Student_Registration!$B$5:$H$2000,7,0))</f>
        <v/>
      </c>
      <c r="G2385" s="63" t="str">
        <f>IF(AND(ISBLANK(A2385)),"",VLOOKUP(A2385,Student_Registration!$B$5:$H$2000,7,0)-SUMIF($A$5:A2385,A2385,$H$5:$H$5))</f>
        <v/>
      </c>
      <c r="H2385" s="60"/>
      <c r="I2385" s="60"/>
      <c r="J2385" s="60"/>
      <c r="K2385" s="60"/>
      <c r="L2385" s="62"/>
    </row>
    <row r="2386" spans="1:12" s="41" customFormat="1">
      <c r="A2386" s="66"/>
      <c r="B2386" s="64" t="str">
        <f>(IF(AND(ISBLANK(A2386)),"",VLOOKUP($A2386,Student_Registration!$B$5:$H$2000,2,0)))</f>
        <v/>
      </c>
      <c r="C2386" s="63" t="str">
        <f>IF(AND(ISBLANK(A2386)),"",VLOOKUP($A2386,Student_Registration!$B$5:$H$2000,3,0))</f>
        <v/>
      </c>
      <c r="D2386" s="65" t="str">
        <f>IF(AND(ISBLANK(A2386)),"",VLOOKUP($A2386,Student_Registration!$B$5:$H$2000,6,0))</f>
        <v/>
      </c>
      <c r="E2386" s="57" t="str">
        <f>IF(AND(ISBLANK(A2386)),"",VLOOKUP($A2386,Student_Registration!$B$5:$H$2000,4,0))</f>
        <v/>
      </c>
      <c r="F2386" s="63" t="str">
        <f>IF(AND(ISBLANK(A2386)),"",VLOOKUP($A2386,Student_Registration!$B$5:$H$2000,7,0))</f>
        <v/>
      </c>
      <c r="G2386" s="63" t="str">
        <f>IF(AND(ISBLANK(A2386)),"",VLOOKUP(A2386,Student_Registration!$B$5:$H$2000,7,0)-SUMIF($A$5:A2386,A2386,$H$5:$H$5))</f>
        <v/>
      </c>
      <c r="H2386" s="60"/>
      <c r="I2386" s="60"/>
      <c r="J2386" s="60"/>
      <c r="K2386" s="60"/>
      <c r="L2386" s="62"/>
    </row>
    <row r="2387" spans="1:12" s="41" customFormat="1">
      <c r="A2387" s="66"/>
      <c r="B2387" s="64" t="str">
        <f>(IF(AND(ISBLANK(A2387)),"",VLOOKUP($A2387,Student_Registration!$B$5:$H$2000,2,0)))</f>
        <v/>
      </c>
      <c r="C2387" s="63" t="str">
        <f>IF(AND(ISBLANK(A2387)),"",VLOOKUP($A2387,Student_Registration!$B$5:$H$2000,3,0))</f>
        <v/>
      </c>
      <c r="D2387" s="65" t="str">
        <f>IF(AND(ISBLANK(A2387)),"",VLOOKUP($A2387,Student_Registration!$B$5:$H$2000,6,0))</f>
        <v/>
      </c>
      <c r="E2387" s="57" t="str">
        <f>IF(AND(ISBLANK(A2387)),"",VLOOKUP($A2387,Student_Registration!$B$5:$H$2000,4,0))</f>
        <v/>
      </c>
      <c r="F2387" s="63" t="str">
        <f>IF(AND(ISBLANK(A2387)),"",VLOOKUP($A2387,Student_Registration!$B$5:$H$2000,7,0))</f>
        <v/>
      </c>
      <c r="G2387" s="63" t="str">
        <f>IF(AND(ISBLANK(A2387)),"",VLOOKUP(A2387,Student_Registration!$B$5:$H$2000,7,0)-SUMIF($A$5:A2387,A2387,$H$5:$H$5))</f>
        <v/>
      </c>
      <c r="H2387" s="60"/>
      <c r="I2387" s="60"/>
      <c r="J2387" s="60"/>
      <c r="K2387" s="60"/>
      <c r="L2387" s="62"/>
    </row>
    <row r="2388" spans="1:12" s="41" customFormat="1">
      <c r="A2388" s="66"/>
      <c r="B2388" s="64" t="str">
        <f>(IF(AND(ISBLANK(A2388)),"",VLOOKUP($A2388,Student_Registration!$B$5:$H$2000,2,0)))</f>
        <v/>
      </c>
      <c r="C2388" s="63" t="str">
        <f>IF(AND(ISBLANK(A2388)),"",VLOOKUP($A2388,Student_Registration!$B$5:$H$2000,3,0))</f>
        <v/>
      </c>
      <c r="D2388" s="65" t="str">
        <f>IF(AND(ISBLANK(A2388)),"",VLOOKUP($A2388,Student_Registration!$B$5:$H$2000,6,0))</f>
        <v/>
      </c>
      <c r="E2388" s="57" t="str">
        <f>IF(AND(ISBLANK(A2388)),"",VLOOKUP($A2388,Student_Registration!$B$5:$H$2000,4,0))</f>
        <v/>
      </c>
      <c r="F2388" s="63" t="str">
        <f>IF(AND(ISBLANK(A2388)),"",VLOOKUP($A2388,Student_Registration!$B$5:$H$2000,7,0))</f>
        <v/>
      </c>
      <c r="G2388" s="63" t="str">
        <f>IF(AND(ISBLANK(A2388)),"",VLOOKUP(A2388,Student_Registration!$B$5:$H$2000,7,0)-SUMIF($A$5:A2388,A2388,$H$5:$H$5))</f>
        <v/>
      </c>
      <c r="H2388" s="60"/>
      <c r="I2388" s="60"/>
      <c r="J2388" s="60"/>
      <c r="K2388" s="60"/>
      <c r="L2388" s="62"/>
    </row>
    <row r="2389" spans="1:12" s="41" customFormat="1">
      <c r="A2389" s="66"/>
      <c r="B2389" s="64" t="str">
        <f>(IF(AND(ISBLANK(A2389)),"",VLOOKUP($A2389,Student_Registration!$B$5:$H$2000,2,0)))</f>
        <v/>
      </c>
      <c r="C2389" s="63" t="str">
        <f>IF(AND(ISBLANK(A2389)),"",VLOOKUP($A2389,Student_Registration!$B$5:$H$2000,3,0))</f>
        <v/>
      </c>
      <c r="D2389" s="65" t="str">
        <f>IF(AND(ISBLANK(A2389)),"",VLOOKUP($A2389,Student_Registration!$B$5:$H$2000,6,0))</f>
        <v/>
      </c>
      <c r="E2389" s="57" t="str">
        <f>IF(AND(ISBLANK(A2389)),"",VLOOKUP($A2389,Student_Registration!$B$5:$H$2000,4,0))</f>
        <v/>
      </c>
      <c r="F2389" s="63" t="str">
        <f>IF(AND(ISBLANK(A2389)),"",VLOOKUP($A2389,Student_Registration!$B$5:$H$2000,7,0))</f>
        <v/>
      </c>
      <c r="G2389" s="63" t="str">
        <f>IF(AND(ISBLANK(A2389)),"",VLOOKUP(A2389,Student_Registration!$B$5:$H$2000,7,0)-SUMIF($A$5:A2389,A2389,$H$5:$H$5))</f>
        <v/>
      </c>
      <c r="H2389" s="60"/>
      <c r="I2389" s="60"/>
      <c r="J2389" s="60"/>
      <c r="K2389" s="60"/>
      <c r="L2389" s="62"/>
    </row>
    <row r="2390" spans="1:12" s="41" customFormat="1">
      <c r="A2390" s="66"/>
      <c r="B2390" s="64" t="str">
        <f>(IF(AND(ISBLANK(A2390)),"",VLOOKUP($A2390,Student_Registration!$B$5:$H$2000,2,0)))</f>
        <v/>
      </c>
      <c r="C2390" s="63" t="str">
        <f>IF(AND(ISBLANK(A2390)),"",VLOOKUP($A2390,Student_Registration!$B$5:$H$2000,3,0))</f>
        <v/>
      </c>
      <c r="D2390" s="65" t="str">
        <f>IF(AND(ISBLANK(A2390)),"",VLOOKUP($A2390,Student_Registration!$B$5:$H$2000,6,0))</f>
        <v/>
      </c>
      <c r="E2390" s="57" t="str">
        <f>IF(AND(ISBLANK(A2390)),"",VLOOKUP($A2390,Student_Registration!$B$5:$H$2000,4,0))</f>
        <v/>
      </c>
      <c r="F2390" s="63" t="str">
        <f>IF(AND(ISBLANK(A2390)),"",VLOOKUP($A2390,Student_Registration!$B$5:$H$2000,7,0))</f>
        <v/>
      </c>
      <c r="G2390" s="63" t="str">
        <f>IF(AND(ISBLANK(A2390)),"",VLOOKUP(A2390,Student_Registration!$B$5:$H$2000,7,0)-SUMIF($A$5:A2390,A2390,$H$5:$H$5))</f>
        <v/>
      </c>
      <c r="H2390" s="60"/>
      <c r="I2390" s="60"/>
      <c r="J2390" s="60"/>
      <c r="K2390" s="60"/>
      <c r="L2390" s="62"/>
    </row>
    <row r="2391" spans="1:12" s="41" customFormat="1">
      <c r="A2391" s="66"/>
      <c r="B2391" s="64" t="str">
        <f>(IF(AND(ISBLANK(A2391)),"",VLOOKUP($A2391,Student_Registration!$B$5:$H$2000,2,0)))</f>
        <v/>
      </c>
      <c r="C2391" s="63" t="str">
        <f>IF(AND(ISBLANK(A2391)),"",VLOOKUP($A2391,Student_Registration!$B$5:$H$2000,3,0))</f>
        <v/>
      </c>
      <c r="D2391" s="65" t="str">
        <f>IF(AND(ISBLANK(A2391)),"",VLOOKUP($A2391,Student_Registration!$B$5:$H$2000,6,0))</f>
        <v/>
      </c>
      <c r="E2391" s="57" t="str">
        <f>IF(AND(ISBLANK(A2391)),"",VLOOKUP($A2391,Student_Registration!$B$5:$H$2000,4,0))</f>
        <v/>
      </c>
      <c r="F2391" s="63" t="str">
        <f>IF(AND(ISBLANK(A2391)),"",VLOOKUP($A2391,Student_Registration!$B$5:$H$2000,7,0))</f>
        <v/>
      </c>
      <c r="G2391" s="63" t="str">
        <f>IF(AND(ISBLANK(A2391)),"",VLOOKUP(A2391,Student_Registration!$B$5:$H$2000,7,0)-SUMIF($A$5:A2391,A2391,$H$5:$H$5))</f>
        <v/>
      </c>
      <c r="H2391" s="60"/>
      <c r="I2391" s="60"/>
      <c r="J2391" s="60"/>
      <c r="K2391" s="60"/>
      <c r="L2391" s="62"/>
    </row>
    <row r="2392" spans="1:12" s="41" customFormat="1">
      <c r="A2392" s="66"/>
      <c r="B2392" s="64" t="str">
        <f>(IF(AND(ISBLANK(A2392)),"",VLOOKUP($A2392,Student_Registration!$B$5:$H$2000,2,0)))</f>
        <v/>
      </c>
      <c r="C2392" s="63" t="str">
        <f>IF(AND(ISBLANK(A2392)),"",VLOOKUP($A2392,Student_Registration!$B$5:$H$2000,3,0))</f>
        <v/>
      </c>
      <c r="D2392" s="65" t="str">
        <f>IF(AND(ISBLANK(A2392)),"",VLOOKUP($A2392,Student_Registration!$B$5:$H$2000,6,0))</f>
        <v/>
      </c>
      <c r="E2392" s="57" t="str">
        <f>IF(AND(ISBLANK(A2392)),"",VLOOKUP($A2392,Student_Registration!$B$5:$H$2000,4,0))</f>
        <v/>
      </c>
      <c r="F2392" s="63" t="str">
        <f>IF(AND(ISBLANK(A2392)),"",VLOOKUP($A2392,Student_Registration!$B$5:$H$2000,7,0))</f>
        <v/>
      </c>
      <c r="G2392" s="63" t="str">
        <f>IF(AND(ISBLANK(A2392)),"",VLOOKUP(A2392,Student_Registration!$B$5:$H$2000,7,0)-SUMIF($A$5:A2392,A2392,$H$5:$H$5))</f>
        <v/>
      </c>
      <c r="H2392" s="60"/>
      <c r="I2392" s="60"/>
      <c r="J2392" s="60"/>
      <c r="K2392" s="60"/>
      <c r="L2392" s="62"/>
    </row>
    <row r="2393" spans="1:12" s="41" customFormat="1">
      <c r="A2393" s="66"/>
      <c r="B2393" s="64" t="str">
        <f>(IF(AND(ISBLANK(A2393)),"",VLOOKUP($A2393,Student_Registration!$B$5:$H$2000,2,0)))</f>
        <v/>
      </c>
      <c r="C2393" s="63" t="str">
        <f>IF(AND(ISBLANK(A2393)),"",VLOOKUP($A2393,Student_Registration!$B$5:$H$2000,3,0))</f>
        <v/>
      </c>
      <c r="D2393" s="65" t="str">
        <f>IF(AND(ISBLANK(A2393)),"",VLOOKUP($A2393,Student_Registration!$B$5:$H$2000,6,0))</f>
        <v/>
      </c>
      <c r="E2393" s="57" t="str">
        <f>IF(AND(ISBLANK(A2393)),"",VLOOKUP($A2393,Student_Registration!$B$5:$H$2000,4,0))</f>
        <v/>
      </c>
      <c r="F2393" s="63" t="str">
        <f>IF(AND(ISBLANK(A2393)),"",VLOOKUP($A2393,Student_Registration!$B$5:$H$2000,7,0))</f>
        <v/>
      </c>
      <c r="G2393" s="63" t="str">
        <f>IF(AND(ISBLANK(A2393)),"",VLOOKUP(A2393,Student_Registration!$B$5:$H$2000,7,0)-SUMIF($A$5:A2393,A2393,$H$5:$H$5))</f>
        <v/>
      </c>
      <c r="H2393" s="60"/>
      <c r="I2393" s="60"/>
      <c r="J2393" s="60"/>
      <c r="K2393" s="60"/>
      <c r="L2393" s="62"/>
    </row>
    <row r="2394" spans="1:12" s="41" customFormat="1">
      <c r="A2394" s="66"/>
      <c r="B2394" s="64" t="str">
        <f>(IF(AND(ISBLANK(A2394)),"",VLOOKUP($A2394,Student_Registration!$B$5:$H$2000,2,0)))</f>
        <v/>
      </c>
      <c r="C2394" s="63" t="str">
        <f>IF(AND(ISBLANK(A2394)),"",VLOOKUP($A2394,Student_Registration!$B$5:$H$2000,3,0))</f>
        <v/>
      </c>
      <c r="D2394" s="65" t="str">
        <f>IF(AND(ISBLANK(A2394)),"",VLOOKUP($A2394,Student_Registration!$B$5:$H$2000,6,0))</f>
        <v/>
      </c>
      <c r="E2394" s="57" t="str">
        <f>IF(AND(ISBLANK(A2394)),"",VLOOKUP($A2394,Student_Registration!$B$5:$H$2000,4,0))</f>
        <v/>
      </c>
      <c r="F2394" s="63" t="str">
        <f>IF(AND(ISBLANK(A2394)),"",VLOOKUP($A2394,Student_Registration!$B$5:$H$2000,7,0))</f>
        <v/>
      </c>
      <c r="G2394" s="63" t="str">
        <f>IF(AND(ISBLANK(A2394)),"",VLOOKUP(A2394,Student_Registration!$B$5:$H$2000,7,0)-SUMIF($A$5:A2394,A2394,$H$5:$H$5))</f>
        <v/>
      </c>
      <c r="H2394" s="60"/>
      <c r="I2394" s="60"/>
      <c r="J2394" s="60"/>
      <c r="K2394" s="60"/>
      <c r="L2394" s="62"/>
    </row>
    <row r="2395" spans="1:12" s="41" customFormat="1">
      <c r="A2395" s="66"/>
      <c r="B2395" s="64" t="str">
        <f>(IF(AND(ISBLANK(A2395)),"",VLOOKUP($A2395,Student_Registration!$B$5:$H$2000,2,0)))</f>
        <v/>
      </c>
      <c r="C2395" s="63" t="str">
        <f>IF(AND(ISBLANK(A2395)),"",VLOOKUP($A2395,Student_Registration!$B$5:$H$2000,3,0))</f>
        <v/>
      </c>
      <c r="D2395" s="65" t="str">
        <f>IF(AND(ISBLANK(A2395)),"",VLOOKUP($A2395,Student_Registration!$B$5:$H$2000,6,0))</f>
        <v/>
      </c>
      <c r="E2395" s="57" t="str">
        <f>IF(AND(ISBLANK(A2395)),"",VLOOKUP($A2395,Student_Registration!$B$5:$H$2000,4,0))</f>
        <v/>
      </c>
      <c r="F2395" s="63" t="str">
        <f>IF(AND(ISBLANK(A2395)),"",VLOOKUP($A2395,Student_Registration!$B$5:$H$2000,7,0))</f>
        <v/>
      </c>
      <c r="G2395" s="63" t="str">
        <f>IF(AND(ISBLANK(A2395)),"",VLOOKUP(A2395,Student_Registration!$B$5:$H$2000,7,0)-SUMIF($A$5:A2395,A2395,$H$5:$H$5))</f>
        <v/>
      </c>
      <c r="H2395" s="60"/>
      <c r="I2395" s="60"/>
      <c r="J2395" s="60"/>
      <c r="K2395" s="60"/>
      <c r="L2395" s="62"/>
    </row>
    <row r="2396" spans="1:12" s="41" customFormat="1">
      <c r="A2396" s="66"/>
      <c r="B2396" s="64" t="str">
        <f>(IF(AND(ISBLANK(A2396)),"",VLOOKUP($A2396,Student_Registration!$B$5:$H$2000,2,0)))</f>
        <v/>
      </c>
      <c r="C2396" s="63" t="str">
        <f>IF(AND(ISBLANK(A2396)),"",VLOOKUP($A2396,Student_Registration!$B$5:$H$2000,3,0))</f>
        <v/>
      </c>
      <c r="D2396" s="65" t="str">
        <f>IF(AND(ISBLANK(A2396)),"",VLOOKUP($A2396,Student_Registration!$B$5:$H$2000,6,0))</f>
        <v/>
      </c>
      <c r="E2396" s="57" t="str">
        <f>IF(AND(ISBLANK(A2396)),"",VLOOKUP($A2396,Student_Registration!$B$5:$H$2000,4,0))</f>
        <v/>
      </c>
      <c r="F2396" s="63" t="str">
        <f>IF(AND(ISBLANK(A2396)),"",VLOOKUP($A2396,Student_Registration!$B$5:$H$2000,7,0))</f>
        <v/>
      </c>
      <c r="G2396" s="63" t="str">
        <f>IF(AND(ISBLANK(A2396)),"",VLOOKUP(A2396,Student_Registration!$B$5:$H$2000,7,0)-SUMIF($A$5:A2396,A2396,$H$5:$H$5))</f>
        <v/>
      </c>
      <c r="H2396" s="60"/>
      <c r="I2396" s="60"/>
      <c r="J2396" s="60"/>
      <c r="K2396" s="60"/>
      <c r="L2396" s="62"/>
    </row>
    <row r="2397" spans="1:12" s="41" customFormat="1">
      <c r="A2397" s="66"/>
      <c r="B2397" s="64" t="str">
        <f>(IF(AND(ISBLANK(A2397)),"",VLOOKUP($A2397,Student_Registration!$B$5:$H$2000,2,0)))</f>
        <v/>
      </c>
      <c r="C2397" s="63" t="str">
        <f>IF(AND(ISBLANK(A2397)),"",VLOOKUP($A2397,Student_Registration!$B$5:$H$2000,3,0))</f>
        <v/>
      </c>
      <c r="D2397" s="65" t="str">
        <f>IF(AND(ISBLANK(A2397)),"",VLOOKUP($A2397,Student_Registration!$B$5:$H$2000,6,0))</f>
        <v/>
      </c>
      <c r="E2397" s="57" t="str">
        <f>IF(AND(ISBLANK(A2397)),"",VLOOKUP($A2397,Student_Registration!$B$5:$H$2000,4,0))</f>
        <v/>
      </c>
      <c r="F2397" s="63" t="str">
        <f>IF(AND(ISBLANK(A2397)),"",VLOOKUP($A2397,Student_Registration!$B$5:$H$2000,7,0))</f>
        <v/>
      </c>
      <c r="G2397" s="63" t="str">
        <f>IF(AND(ISBLANK(A2397)),"",VLOOKUP(A2397,Student_Registration!$B$5:$H$2000,7,0)-SUMIF($A$5:A2397,A2397,$H$5:$H$5))</f>
        <v/>
      </c>
      <c r="H2397" s="60"/>
      <c r="I2397" s="60"/>
      <c r="J2397" s="60"/>
      <c r="K2397" s="60"/>
      <c r="L2397" s="62"/>
    </row>
    <row r="2398" spans="1:12" s="41" customFormat="1">
      <c r="A2398" s="66"/>
      <c r="B2398" s="64" t="str">
        <f>(IF(AND(ISBLANK(A2398)),"",VLOOKUP($A2398,Student_Registration!$B$5:$H$2000,2,0)))</f>
        <v/>
      </c>
      <c r="C2398" s="63" t="str">
        <f>IF(AND(ISBLANK(A2398)),"",VLOOKUP($A2398,Student_Registration!$B$5:$H$2000,3,0))</f>
        <v/>
      </c>
      <c r="D2398" s="65" t="str">
        <f>IF(AND(ISBLANK(A2398)),"",VLOOKUP($A2398,Student_Registration!$B$5:$H$2000,6,0))</f>
        <v/>
      </c>
      <c r="E2398" s="57" t="str">
        <f>IF(AND(ISBLANK(A2398)),"",VLOOKUP($A2398,Student_Registration!$B$5:$H$2000,4,0))</f>
        <v/>
      </c>
      <c r="F2398" s="63" t="str">
        <f>IF(AND(ISBLANK(A2398)),"",VLOOKUP($A2398,Student_Registration!$B$5:$H$2000,7,0))</f>
        <v/>
      </c>
      <c r="G2398" s="63" t="str">
        <f>IF(AND(ISBLANK(A2398)),"",VLOOKUP(A2398,Student_Registration!$B$5:$H$2000,7,0)-SUMIF($A$5:A2398,A2398,$H$5:$H$5))</f>
        <v/>
      </c>
      <c r="H2398" s="60"/>
      <c r="I2398" s="60"/>
      <c r="J2398" s="60"/>
      <c r="K2398" s="60"/>
      <c r="L2398" s="62"/>
    </row>
    <row r="2399" spans="1:12" s="41" customFormat="1">
      <c r="A2399" s="66"/>
      <c r="B2399" s="64" t="str">
        <f>(IF(AND(ISBLANK(A2399)),"",VLOOKUP($A2399,Student_Registration!$B$5:$H$2000,2,0)))</f>
        <v/>
      </c>
      <c r="C2399" s="63" t="str">
        <f>IF(AND(ISBLANK(A2399)),"",VLOOKUP($A2399,Student_Registration!$B$5:$H$2000,3,0))</f>
        <v/>
      </c>
      <c r="D2399" s="65" t="str">
        <f>IF(AND(ISBLANK(A2399)),"",VLOOKUP($A2399,Student_Registration!$B$5:$H$2000,6,0))</f>
        <v/>
      </c>
      <c r="E2399" s="57" t="str">
        <f>IF(AND(ISBLANK(A2399)),"",VLOOKUP($A2399,Student_Registration!$B$5:$H$2000,4,0))</f>
        <v/>
      </c>
      <c r="F2399" s="63" t="str">
        <f>IF(AND(ISBLANK(A2399)),"",VLOOKUP($A2399,Student_Registration!$B$5:$H$2000,7,0))</f>
        <v/>
      </c>
      <c r="G2399" s="63" t="str">
        <f>IF(AND(ISBLANK(A2399)),"",VLOOKUP(A2399,Student_Registration!$B$5:$H$2000,7,0)-SUMIF($A$5:A2399,A2399,$H$5:$H$5))</f>
        <v/>
      </c>
      <c r="H2399" s="60"/>
      <c r="I2399" s="60"/>
      <c r="J2399" s="60"/>
      <c r="K2399" s="60"/>
      <c r="L2399" s="62"/>
    </row>
    <row r="2400" spans="1:12" s="41" customFormat="1">
      <c r="A2400" s="66"/>
      <c r="B2400" s="64" t="str">
        <f>(IF(AND(ISBLANK(A2400)),"",VLOOKUP($A2400,Student_Registration!$B$5:$H$2000,2,0)))</f>
        <v/>
      </c>
      <c r="C2400" s="63" t="str">
        <f>IF(AND(ISBLANK(A2400)),"",VLOOKUP($A2400,Student_Registration!$B$5:$H$2000,3,0))</f>
        <v/>
      </c>
      <c r="D2400" s="65" t="str">
        <f>IF(AND(ISBLANK(A2400)),"",VLOOKUP($A2400,Student_Registration!$B$5:$H$2000,6,0))</f>
        <v/>
      </c>
      <c r="E2400" s="57" t="str">
        <f>IF(AND(ISBLANK(A2400)),"",VLOOKUP($A2400,Student_Registration!$B$5:$H$2000,4,0))</f>
        <v/>
      </c>
      <c r="F2400" s="63" t="str">
        <f>IF(AND(ISBLANK(A2400)),"",VLOOKUP($A2400,Student_Registration!$B$5:$H$2000,7,0))</f>
        <v/>
      </c>
      <c r="G2400" s="63" t="str">
        <f>IF(AND(ISBLANK(A2400)),"",VLOOKUP(A2400,Student_Registration!$B$5:$H$2000,7,0)-SUMIF($A$5:A2400,A2400,$H$5:$H$5))</f>
        <v/>
      </c>
      <c r="H2400" s="60"/>
      <c r="I2400" s="60"/>
      <c r="J2400" s="60"/>
      <c r="K2400" s="60"/>
      <c r="L2400" s="62"/>
    </row>
    <row r="2401" spans="1:12" s="41" customFormat="1">
      <c r="A2401" s="66"/>
      <c r="B2401" s="64" t="str">
        <f>(IF(AND(ISBLANK(A2401)),"",VLOOKUP($A2401,Student_Registration!$B$5:$H$2000,2,0)))</f>
        <v/>
      </c>
      <c r="C2401" s="63" t="str">
        <f>IF(AND(ISBLANK(A2401)),"",VLOOKUP($A2401,Student_Registration!$B$5:$H$2000,3,0))</f>
        <v/>
      </c>
      <c r="D2401" s="65" t="str">
        <f>IF(AND(ISBLANK(A2401)),"",VLOOKUP($A2401,Student_Registration!$B$5:$H$2000,6,0))</f>
        <v/>
      </c>
      <c r="E2401" s="57" t="str">
        <f>IF(AND(ISBLANK(A2401)),"",VLOOKUP($A2401,Student_Registration!$B$5:$H$2000,4,0))</f>
        <v/>
      </c>
      <c r="F2401" s="63" t="str">
        <f>IF(AND(ISBLANK(A2401)),"",VLOOKUP($A2401,Student_Registration!$B$5:$H$2000,7,0))</f>
        <v/>
      </c>
      <c r="G2401" s="63" t="str">
        <f>IF(AND(ISBLANK(A2401)),"",VLOOKUP(A2401,Student_Registration!$B$5:$H$2000,7,0)-SUMIF($A$5:A2401,A2401,$H$5:$H$5))</f>
        <v/>
      </c>
      <c r="H2401" s="60"/>
      <c r="I2401" s="60"/>
      <c r="J2401" s="60"/>
      <c r="K2401" s="60"/>
      <c r="L2401" s="62"/>
    </row>
    <row r="2402" spans="1:12" s="41" customFormat="1">
      <c r="A2402" s="66"/>
      <c r="B2402" s="64" t="str">
        <f>(IF(AND(ISBLANK(A2402)),"",VLOOKUP($A2402,Student_Registration!$B$5:$H$2000,2,0)))</f>
        <v/>
      </c>
      <c r="C2402" s="63" t="str">
        <f>IF(AND(ISBLANK(A2402)),"",VLOOKUP($A2402,Student_Registration!$B$5:$H$2000,3,0))</f>
        <v/>
      </c>
      <c r="D2402" s="65" t="str">
        <f>IF(AND(ISBLANK(A2402)),"",VLOOKUP($A2402,Student_Registration!$B$5:$H$2000,6,0))</f>
        <v/>
      </c>
      <c r="E2402" s="57" t="str">
        <f>IF(AND(ISBLANK(A2402)),"",VLOOKUP($A2402,Student_Registration!$B$5:$H$2000,4,0))</f>
        <v/>
      </c>
      <c r="F2402" s="63" t="str">
        <f>IF(AND(ISBLANK(A2402)),"",VLOOKUP($A2402,Student_Registration!$B$5:$H$2000,7,0))</f>
        <v/>
      </c>
      <c r="G2402" s="63" t="str">
        <f>IF(AND(ISBLANK(A2402)),"",VLOOKUP(A2402,Student_Registration!$B$5:$H$2000,7,0)-SUMIF($A$5:A2402,A2402,$H$5:$H$5))</f>
        <v/>
      </c>
      <c r="H2402" s="60"/>
      <c r="I2402" s="60"/>
      <c r="J2402" s="60"/>
      <c r="K2402" s="60"/>
      <c r="L2402" s="62"/>
    </row>
    <row r="2403" spans="1:12" s="41" customFormat="1">
      <c r="A2403" s="66"/>
      <c r="B2403" s="64" t="str">
        <f>(IF(AND(ISBLANK(A2403)),"",VLOOKUP($A2403,Student_Registration!$B$5:$H$2000,2,0)))</f>
        <v/>
      </c>
      <c r="C2403" s="63" t="str">
        <f>IF(AND(ISBLANK(A2403)),"",VLOOKUP($A2403,Student_Registration!$B$5:$H$2000,3,0))</f>
        <v/>
      </c>
      <c r="D2403" s="65" t="str">
        <f>IF(AND(ISBLANK(A2403)),"",VLOOKUP($A2403,Student_Registration!$B$5:$H$2000,6,0))</f>
        <v/>
      </c>
      <c r="E2403" s="57" t="str">
        <f>IF(AND(ISBLANK(A2403)),"",VLOOKUP($A2403,Student_Registration!$B$5:$H$2000,4,0))</f>
        <v/>
      </c>
      <c r="F2403" s="63" t="str">
        <f>IF(AND(ISBLANK(A2403)),"",VLOOKUP($A2403,Student_Registration!$B$5:$H$2000,7,0))</f>
        <v/>
      </c>
      <c r="G2403" s="63" t="str">
        <f>IF(AND(ISBLANK(A2403)),"",VLOOKUP(A2403,Student_Registration!$B$5:$H$2000,7,0)-SUMIF($A$5:A2403,A2403,$H$5:$H$5))</f>
        <v/>
      </c>
      <c r="H2403" s="60"/>
      <c r="I2403" s="60"/>
      <c r="J2403" s="60"/>
      <c r="K2403" s="60"/>
      <c r="L2403" s="62"/>
    </row>
    <row r="2404" spans="1:12" s="41" customFormat="1">
      <c r="A2404" s="66"/>
      <c r="B2404" s="64" t="str">
        <f>(IF(AND(ISBLANK(A2404)),"",VLOOKUP($A2404,Student_Registration!$B$5:$H$2000,2,0)))</f>
        <v/>
      </c>
      <c r="C2404" s="63" t="str">
        <f>IF(AND(ISBLANK(A2404)),"",VLOOKUP($A2404,Student_Registration!$B$5:$H$2000,3,0))</f>
        <v/>
      </c>
      <c r="D2404" s="65" t="str">
        <f>IF(AND(ISBLANK(A2404)),"",VLOOKUP($A2404,Student_Registration!$B$5:$H$2000,6,0))</f>
        <v/>
      </c>
      <c r="E2404" s="57" t="str">
        <f>IF(AND(ISBLANK(A2404)),"",VLOOKUP($A2404,Student_Registration!$B$5:$H$2000,4,0))</f>
        <v/>
      </c>
      <c r="F2404" s="63" t="str">
        <f>IF(AND(ISBLANK(A2404)),"",VLOOKUP($A2404,Student_Registration!$B$5:$H$2000,7,0))</f>
        <v/>
      </c>
      <c r="G2404" s="63" t="str">
        <f>IF(AND(ISBLANK(A2404)),"",VLOOKUP(A2404,Student_Registration!$B$5:$H$2000,7,0)-SUMIF($A$5:A2404,A2404,$H$5:$H$5))</f>
        <v/>
      </c>
      <c r="H2404" s="60"/>
      <c r="I2404" s="60"/>
      <c r="J2404" s="60"/>
      <c r="K2404" s="60"/>
      <c r="L2404" s="62"/>
    </row>
    <row r="2405" spans="1:12" s="41" customFormat="1">
      <c r="A2405" s="66"/>
      <c r="B2405" s="64" t="str">
        <f>(IF(AND(ISBLANK(A2405)),"",VLOOKUP($A2405,Student_Registration!$B$5:$H$2000,2,0)))</f>
        <v/>
      </c>
      <c r="C2405" s="63" t="str">
        <f>IF(AND(ISBLANK(A2405)),"",VLOOKUP($A2405,Student_Registration!$B$5:$H$2000,3,0))</f>
        <v/>
      </c>
      <c r="D2405" s="65" t="str">
        <f>IF(AND(ISBLANK(A2405)),"",VLOOKUP($A2405,Student_Registration!$B$5:$H$2000,6,0))</f>
        <v/>
      </c>
      <c r="E2405" s="57" t="str">
        <f>IF(AND(ISBLANK(A2405)),"",VLOOKUP($A2405,Student_Registration!$B$5:$H$2000,4,0))</f>
        <v/>
      </c>
      <c r="F2405" s="63" t="str">
        <f>IF(AND(ISBLANK(A2405)),"",VLOOKUP($A2405,Student_Registration!$B$5:$H$2000,7,0))</f>
        <v/>
      </c>
      <c r="G2405" s="63" t="str">
        <f>IF(AND(ISBLANK(A2405)),"",VLOOKUP(A2405,Student_Registration!$B$5:$H$2000,7,0)-SUMIF($A$5:A2405,A2405,$H$5:$H$5))</f>
        <v/>
      </c>
      <c r="H2405" s="60"/>
      <c r="I2405" s="60"/>
      <c r="J2405" s="60"/>
      <c r="K2405" s="60"/>
      <c r="L2405" s="62"/>
    </row>
    <row r="2406" spans="1:12" s="41" customFormat="1">
      <c r="A2406" s="66"/>
      <c r="B2406" s="64" t="str">
        <f>(IF(AND(ISBLANK(A2406)),"",VLOOKUP($A2406,Student_Registration!$B$5:$H$2000,2,0)))</f>
        <v/>
      </c>
      <c r="C2406" s="63" t="str">
        <f>IF(AND(ISBLANK(A2406)),"",VLOOKUP($A2406,Student_Registration!$B$5:$H$2000,3,0))</f>
        <v/>
      </c>
      <c r="D2406" s="65" t="str">
        <f>IF(AND(ISBLANK(A2406)),"",VLOOKUP($A2406,Student_Registration!$B$5:$H$2000,6,0))</f>
        <v/>
      </c>
      <c r="E2406" s="57" t="str">
        <f>IF(AND(ISBLANK(A2406)),"",VLOOKUP($A2406,Student_Registration!$B$5:$H$2000,4,0))</f>
        <v/>
      </c>
      <c r="F2406" s="63" t="str">
        <f>IF(AND(ISBLANK(A2406)),"",VLOOKUP($A2406,Student_Registration!$B$5:$H$2000,7,0))</f>
        <v/>
      </c>
      <c r="G2406" s="63" t="str">
        <f>IF(AND(ISBLANK(A2406)),"",VLOOKUP(A2406,Student_Registration!$B$5:$H$2000,7,0)-SUMIF($A$5:A2406,A2406,$H$5:$H$5))</f>
        <v/>
      </c>
      <c r="H2406" s="60"/>
      <c r="I2406" s="60"/>
      <c r="J2406" s="60"/>
      <c r="K2406" s="60"/>
      <c r="L2406" s="62"/>
    </row>
    <row r="2407" spans="1:12" s="41" customFormat="1">
      <c r="A2407" s="66"/>
      <c r="B2407" s="64" t="str">
        <f>(IF(AND(ISBLANK(A2407)),"",VLOOKUP($A2407,Student_Registration!$B$5:$H$2000,2,0)))</f>
        <v/>
      </c>
      <c r="C2407" s="63" t="str">
        <f>IF(AND(ISBLANK(A2407)),"",VLOOKUP($A2407,Student_Registration!$B$5:$H$2000,3,0))</f>
        <v/>
      </c>
      <c r="D2407" s="65" t="str">
        <f>IF(AND(ISBLANK(A2407)),"",VLOOKUP($A2407,Student_Registration!$B$5:$H$2000,6,0))</f>
        <v/>
      </c>
      <c r="E2407" s="57" t="str">
        <f>IF(AND(ISBLANK(A2407)),"",VLOOKUP($A2407,Student_Registration!$B$5:$H$2000,4,0))</f>
        <v/>
      </c>
      <c r="F2407" s="63" t="str">
        <f>IF(AND(ISBLANK(A2407)),"",VLOOKUP($A2407,Student_Registration!$B$5:$H$2000,7,0))</f>
        <v/>
      </c>
      <c r="G2407" s="63" t="str">
        <f>IF(AND(ISBLANK(A2407)),"",VLOOKUP(A2407,Student_Registration!$B$5:$H$2000,7,0)-SUMIF($A$5:A2407,A2407,$H$5:$H$5))</f>
        <v/>
      </c>
      <c r="H2407" s="60"/>
      <c r="I2407" s="60"/>
      <c r="J2407" s="60"/>
      <c r="K2407" s="60"/>
      <c r="L2407" s="62"/>
    </row>
    <row r="2408" spans="1:12" s="41" customFormat="1">
      <c r="A2408" s="66"/>
      <c r="B2408" s="64" t="str">
        <f>(IF(AND(ISBLANK(A2408)),"",VLOOKUP($A2408,Student_Registration!$B$5:$H$2000,2,0)))</f>
        <v/>
      </c>
      <c r="C2408" s="63" t="str">
        <f>IF(AND(ISBLANK(A2408)),"",VLOOKUP($A2408,Student_Registration!$B$5:$H$2000,3,0))</f>
        <v/>
      </c>
      <c r="D2408" s="65" t="str">
        <f>IF(AND(ISBLANK(A2408)),"",VLOOKUP($A2408,Student_Registration!$B$5:$H$2000,6,0))</f>
        <v/>
      </c>
      <c r="E2408" s="57" t="str">
        <f>IF(AND(ISBLANK(A2408)),"",VLOOKUP($A2408,Student_Registration!$B$5:$H$2000,4,0))</f>
        <v/>
      </c>
      <c r="F2408" s="63" t="str">
        <f>IF(AND(ISBLANK(A2408)),"",VLOOKUP($A2408,Student_Registration!$B$5:$H$2000,7,0))</f>
        <v/>
      </c>
      <c r="G2408" s="63" t="str">
        <f>IF(AND(ISBLANK(A2408)),"",VLOOKUP(A2408,Student_Registration!$B$5:$H$2000,7,0)-SUMIF($A$5:A2408,A2408,$H$5:$H$5))</f>
        <v/>
      </c>
      <c r="H2408" s="60"/>
      <c r="I2408" s="60"/>
      <c r="J2408" s="60"/>
      <c r="K2408" s="60"/>
      <c r="L2408" s="62"/>
    </row>
    <row r="2409" spans="1:12" s="41" customFormat="1">
      <c r="A2409" s="66"/>
      <c r="B2409" s="64" t="str">
        <f>(IF(AND(ISBLANK(A2409)),"",VLOOKUP($A2409,Student_Registration!$B$5:$H$2000,2,0)))</f>
        <v/>
      </c>
      <c r="C2409" s="63" t="str">
        <f>IF(AND(ISBLANK(A2409)),"",VLOOKUP($A2409,Student_Registration!$B$5:$H$2000,3,0))</f>
        <v/>
      </c>
      <c r="D2409" s="65" t="str">
        <f>IF(AND(ISBLANK(A2409)),"",VLOOKUP($A2409,Student_Registration!$B$5:$H$2000,6,0))</f>
        <v/>
      </c>
      <c r="E2409" s="57" t="str">
        <f>IF(AND(ISBLANK(A2409)),"",VLOOKUP($A2409,Student_Registration!$B$5:$H$2000,4,0))</f>
        <v/>
      </c>
      <c r="F2409" s="63" t="str">
        <f>IF(AND(ISBLANK(A2409)),"",VLOOKUP($A2409,Student_Registration!$B$5:$H$2000,7,0))</f>
        <v/>
      </c>
      <c r="G2409" s="63" t="str">
        <f>IF(AND(ISBLANK(A2409)),"",VLOOKUP(A2409,Student_Registration!$B$5:$H$2000,7,0)-SUMIF($A$5:A2409,A2409,$H$5:$H$5))</f>
        <v/>
      </c>
      <c r="H2409" s="60"/>
      <c r="I2409" s="60"/>
      <c r="J2409" s="60"/>
      <c r="K2409" s="60"/>
      <c r="L2409" s="62"/>
    </row>
    <row r="2410" spans="1:12" s="41" customFormat="1">
      <c r="A2410" s="66"/>
      <c r="B2410" s="64" t="str">
        <f>(IF(AND(ISBLANK(A2410)),"",VLOOKUP($A2410,Student_Registration!$B$5:$H$2000,2,0)))</f>
        <v/>
      </c>
      <c r="C2410" s="63" t="str">
        <f>IF(AND(ISBLANK(A2410)),"",VLOOKUP($A2410,Student_Registration!$B$5:$H$2000,3,0))</f>
        <v/>
      </c>
      <c r="D2410" s="65" t="str">
        <f>IF(AND(ISBLANK(A2410)),"",VLOOKUP($A2410,Student_Registration!$B$5:$H$2000,6,0))</f>
        <v/>
      </c>
      <c r="E2410" s="57" t="str">
        <f>IF(AND(ISBLANK(A2410)),"",VLOOKUP($A2410,Student_Registration!$B$5:$H$2000,4,0))</f>
        <v/>
      </c>
      <c r="F2410" s="63" t="str">
        <f>IF(AND(ISBLANK(A2410)),"",VLOOKUP($A2410,Student_Registration!$B$5:$H$2000,7,0))</f>
        <v/>
      </c>
      <c r="G2410" s="63" t="str">
        <f>IF(AND(ISBLANK(A2410)),"",VLOOKUP(A2410,Student_Registration!$B$5:$H$2000,7,0)-SUMIF($A$5:A2410,A2410,$H$5:$H$5))</f>
        <v/>
      </c>
      <c r="H2410" s="60"/>
      <c r="I2410" s="60"/>
      <c r="J2410" s="60"/>
      <c r="K2410" s="60"/>
      <c r="L2410" s="62"/>
    </row>
    <row r="2411" spans="1:12" s="41" customFormat="1">
      <c r="A2411" s="66"/>
      <c r="B2411" s="64" t="str">
        <f>(IF(AND(ISBLANK(A2411)),"",VLOOKUP($A2411,Student_Registration!$B$5:$H$2000,2,0)))</f>
        <v/>
      </c>
      <c r="C2411" s="63" t="str">
        <f>IF(AND(ISBLANK(A2411)),"",VLOOKUP($A2411,Student_Registration!$B$5:$H$2000,3,0))</f>
        <v/>
      </c>
      <c r="D2411" s="65" t="str">
        <f>IF(AND(ISBLANK(A2411)),"",VLOOKUP($A2411,Student_Registration!$B$5:$H$2000,6,0))</f>
        <v/>
      </c>
      <c r="E2411" s="57" t="str">
        <f>IF(AND(ISBLANK(A2411)),"",VLOOKUP($A2411,Student_Registration!$B$5:$H$2000,4,0))</f>
        <v/>
      </c>
      <c r="F2411" s="63" t="str">
        <f>IF(AND(ISBLANK(A2411)),"",VLOOKUP($A2411,Student_Registration!$B$5:$H$2000,7,0))</f>
        <v/>
      </c>
      <c r="G2411" s="63" t="str">
        <f>IF(AND(ISBLANK(A2411)),"",VLOOKUP(A2411,Student_Registration!$B$5:$H$2000,7,0)-SUMIF($A$5:A2411,A2411,$H$5:$H$5))</f>
        <v/>
      </c>
      <c r="H2411" s="60"/>
      <c r="I2411" s="60"/>
      <c r="J2411" s="60"/>
      <c r="K2411" s="60"/>
      <c r="L2411" s="62"/>
    </row>
    <row r="2412" spans="1:12" s="41" customFormat="1">
      <c r="A2412" s="66"/>
      <c r="B2412" s="64" t="str">
        <f>(IF(AND(ISBLANK(A2412)),"",VLOOKUP($A2412,Student_Registration!$B$5:$H$2000,2,0)))</f>
        <v/>
      </c>
      <c r="C2412" s="63" t="str">
        <f>IF(AND(ISBLANK(A2412)),"",VLOOKUP($A2412,Student_Registration!$B$5:$H$2000,3,0))</f>
        <v/>
      </c>
      <c r="D2412" s="65" t="str">
        <f>IF(AND(ISBLANK(A2412)),"",VLOOKUP($A2412,Student_Registration!$B$5:$H$2000,6,0))</f>
        <v/>
      </c>
      <c r="E2412" s="57" t="str">
        <f>IF(AND(ISBLANK(A2412)),"",VLOOKUP($A2412,Student_Registration!$B$5:$H$2000,4,0))</f>
        <v/>
      </c>
      <c r="F2412" s="63" t="str">
        <f>IF(AND(ISBLANK(A2412)),"",VLOOKUP($A2412,Student_Registration!$B$5:$H$2000,7,0))</f>
        <v/>
      </c>
      <c r="G2412" s="63" t="str">
        <f>IF(AND(ISBLANK(A2412)),"",VLOOKUP(A2412,Student_Registration!$B$5:$H$2000,7,0)-SUMIF($A$5:A2412,A2412,$H$5:$H$5))</f>
        <v/>
      </c>
      <c r="H2412" s="60"/>
      <c r="I2412" s="60"/>
      <c r="J2412" s="60"/>
      <c r="K2412" s="60"/>
      <c r="L2412" s="62"/>
    </row>
    <row r="2413" spans="1:12" s="41" customFormat="1">
      <c r="A2413" s="66"/>
      <c r="B2413" s="64" t="str">
        <f>(IF(AND(ISBLANK(A2413)),"",VLOOKUP($A2413,Student_Registration!$B$5:$H$2000,2,0)))</f>
        <v/>
      </c>
      <c r="C2413" s="63" t="str">
        <f>IF(AND(ISBLANK(A2413)),"",VLOOKUP($A2413,Student_Registration!$B$5:$H$2000,3,0))</f>
        <v/>
      </c>
      <c r="D2413" s="65" t="str">
        <f>IF(AND(ISBLANK(A2413)),"",VLOOKUP($A2413,Student_Registration!$B$5:$H$2000,6,0))</f>
        <v/>
      </c>
      <c r="E2413" s="57" t="str">
        <f>IF(AND(ISBLANK(A2413)),"",VLOOKUP($A2413,Student_Registration!$B$5:$H$2000,4,0))</f>
        <v/>
      </c>
      <c r="F2413" s="63" t="str">
        <f>IF(AND(ISBLANK(A2413)),"",VLOOKUP($A2413,Student_Registration!$B$5:$H$2000,7,0))</f>
        <v/>
      </c>
      <c r="G2413" s="63" t="str">
        <f>IF(AND(ISBLANK(A2413)),"",VLOOKUP(A2413,Student_Registration!$B$5:$H$2000,7,0)-SUMIF($A$5:A2413,A2413,$H$5:$H$5))</f>
        <v/>
      </c>
      <c r="H2413" s="60"/>
      <c r="I2413" s="60"/>
      <c r="J2413" s="60"/>
      <c r="K2413" s="60"/>
      <c r="L2413" s="62"/>
    </row>
    <row r="2414" spans="1:12" s="41" customFormat="1">
      <c r="A2414" s="66"/>
      <c r="B2414" s="64" t="str">
        <f>(IF(AND(ISBLANK(A2414)),"",VLOOKUP($A2414,Student_Registration!$B$5:$H$2000,2,0)))</f>
        <v/>
      </c>
      <c r="C2414" s="63" t="str">
        <f>IF(AND(ISBLANK(A2414)),"",VLOOKUP($A2414,Student_Registration!$B$5:$H$2000,3,0))</f>
        <v/>
      </c>
      <c r="D2414" s="65" t="str">
        <f>IF(AND(ISBLANK(A2414)),"",VLOOKUP($A2414,Student_Registration!$B$5:$H$2000,6,0))</f>
        <v/>
      </c>
      <c r="E2414" s="57" t="str">
        <f>IF(AND(ISBLANK(A2414)),"",VLOOKUP($A2414,Student_Registration!$B$5:$H$2000,4,0))</f>
        <v/>
      </c>
      <c r="F2414" s="63" t="str">
        <f>IF(AND(ISBLANK(A2414)),"",VLOOKUP($A2414,Student_Registration!$B$5:$H$2000,7,0))</f>
        <v/>
      </c>
      <c r="G2414" s="63" t="str">
        <f>IF(AND(ISBLANK(A2414)),"",VLOOKUP(A2414,Student_Registration!$B$5:$H$2000,7,0)-SUMIF($A$5:A2414,A2414,$H$5:$H$5))</f>
        <v/>
      </c>
      <c r="H2414" s="60"/>
      <c r="I2414" s="60"/>
      <c r="J2414" s="60"/>
      <c r="K2414" s="60"/>
      <c r="L2414" s="62"/>
    </row>
    <row r="2415" spans="1:12" s="41" customFormat="1">
      <c r="A2415" s="66"/>
      <c r="B2415" s="64" t="str">
        <f>(IF(AND(ISBLANK(A2415)),"",VLOOKUP($A2415,Student_Registration!$B$5:$H$2000,2,0)))</f>
        <v/>
      </c>
      <c r="C2415" s="63" t="str">
        <f>IF(AND(ISBLANK(A2415)),"",VLOOKUP($A2415,Student_Registration!$B$5:$H$2000,3,0))</f>
        <v/>
      </c>
      <c r="D2415" s="65" t="str">
        <f>IF(AND(ISBLANK(A2415)),"",VLOOKUP($A2415,Student_Registration!$B$5:$H$2000,6,0))</f>
        <v/>
      </c>
      <c r="E2415" s="57" t="str">
        <f>IF(AND(ISBLANK(A2415)),"",VLOOKUP($A2415,Student_Registration!$B$5:$H$2000,4,0))</f>
        <v/>
      </c>
      <c r="F2415" s="63" t="str">
        <f>IF(AND(ISBLANK(A2415)),"",VLOOKUP($A2415,Student_Registration!$B$5:$H$2000,7,0))</f>
        <v/>
      </c>
      <c r="G2415" s="63" t="str">
        <f>IF(AND(ISBLANK(A2415)),"",VLOOKUP(A2415,Student_Registration!$B$5:$H$2000,7,0)-SUMIF($A$5:A2415,A2415,$H$5:$H$5))</f>
        <v/>
      </c>
      <c r="H2415" s="60"/>
      <c r="I2415" s="60"/>
      <c r="J2415" s="60"/>
      <c r="K2415" s="60"/>
      <c r="L2415" s="62"/>
    </row>
    <row r="2416" spans="1:12" s="41" customFormat="1">
      <c r="A2416" s="66"/>
      <c r="B2416" s="64" t="str">
        <f>(IF(AND(ISBLANK(A2416)),"",VLOOKUP($A2416,Student_Registration!$B$5:$H$2000,2,0)))</f>
        <v/>
      </c>
      <c r="C2416" s="63" t="str">
        <f>IF(AND(ISBLANK(A2416)),"",VLOOKUP($A2416,Student_Registration!$B$5:$H$2000,3,0))</f>
        <v/>
      </c>
      <c r="D2416" s="65" t="str">
        <f>IF(AND(ISBLANK(A2416)),"",VLOOKUP($A2416,Student_Registration!$B$5:$H$2000,6,0))</f>
        <v/>
      </c>
      <c r="E2416" s="57" t="str">
        <f>IF(AND(ISBLANK(A2416)),"",VLOOKUP($A2416,Student_Registration!$B$5:$H$2000,4,0))</f>
        <v/>
      </c>
      <c r="F2416" s="63" t="str">
        <f>IF(AND(ISBLANK(A2416)),"",VLOOKUP($A2416,Student_Registration!$B$5:$H$2000,7,0))</f>
        <v/>
      </c>
      <c r="G2416" s="63" t="str">
        <f>IF(AND(ISBLANK(A2416)),"",VLOOKUP(A2416,Student_Registration!$B$5:$H$2000,7,0)-SUMIF($A$5:A2416,A2416,$H$5:$H$5))</f>
        <v/>
      </c>
      <c r="H2416" s="60"/>
      <c r="I2416" s="60"/>
      <c r="J2416" s="60"/>
      <c r="K2416" s="60"/>
      <c r="L2416" s="62"/>
    </row>
    <row r="2417" spans="1:12" s="41" customFormat="1">
      <c r="A2417" s="66"/>
      <c r="B2417" s="64" t="str">
        <f>(IF(AND(ISBLANK(A2417)),"",VLOOKUP($A2417,Student_Registration!$B$5:$H$2000,2,0)))</f>
        <v/>
      </c>
      <c r="C2417" s="63" t="str">
        <f>IF(AND(ISBLANK(A2417)),"",VLOOKUP($A2417,Student_Registration!$B$5:$H$2000,3,0))</f>
        <v/>
      </c>
      <c r="D2417" s="65" t="str">
        <f>IF(AND(ISBLANK(A2417)),"",VLOOKUP($A2417,Student_Registration!$B$5:$H$2000,6,0))</f>
        <v/>
      </c>
      <c r="E2417" s="57" t="str">
        <f>IF(AND(ISBLANK(A2417)),"",VLOOKUP($A2417,Student_Registration!$B$5:$H$2000,4,0))</f>
        <v/>
      </c>
      <c r="F2417" s="63" t="str">
        <f>IF(AND(ISBLANK(A2417)),"",VLOOKUP($A2417,Student_Registration!$B$5:$H$2000,7,0))</f>
        <v/>
      </c>
      <c r="G2417" s="63" t="str">
        <f>IF(AND(ISBLANK(A2417)),"",VLOOKUP(A2417,Student_Registration!$B$5:$H$2000,7,0)-SUMIF($A$5:A2417,A2417,$H$5:$H$5))</f>
        <v/>
      </c>
      <c r="H2417" s="60"/>
      <c r="I2417" s="60"/>
      <c r="J2417" s="60"/>
      <c r="K2417" s="60"/>
      <c r="L2417" s="62"/>
    </row>
    <row r="2418" spans="1:12" s="41" customFormat="1">
      <c r="A2418" s="66"/>
      <c r="B2418" s="64" t="str">
        <f>(IF(AND(ISBLANK(A2418)),"",VLOOKUP($A2418,Student_Registration!$B$5:$H$2000,2,0)))</f>
        <v/>
      </c>
      <c r="C2418" s="63" t="str">
        <f>IF(AND(ISBLANK(A2418)),"",VLOOKUP($A2418,Student_Registration!$B$5:$H$2000,3,0))</f>
        <v/>
      </c>
      <c r="D2418" s="65" t="str">
        <f>IF(AND(ISBLANK(A2418)),"",VLOOKUP($A2418,Student_Registration!$B$5:$H$2000,6,0))</f>
        <v/>
      </c>
      <c r="E2418" s="57" t="str">
        <f>IF(AND(ISBLANK(A2418)),"",VLOOKUP($A2418,Student_Registration!$B$5:$H$2000,4,0))</f>
        <v/>
      </c>
      <c r="F2418" s="63" t="str">
        <f>IF(AND(ISBLANK(A2418)),"",VLOOKUP($A2418,Student_Registration!$B$5:$H$2000,7,0))</f>
        <v/>
      </c>
      <c r="G2418" s="63" t="str">
        <f>IF(AND(ISBLANK(A2418)),"",VLOOKUP(A2418,Student_Registration!$B$5:$H$2000,7,0)-SUMIF($A$5:A2418,A2418,$H$5:$H$5))</f>
        <v/>
      </c>
      <c r="H2418" s="60"/>
      <c r="I2418" s="60"/>
      <c r="J2418" s="60"/>
      <c r="K2418" s="60"/>
      <c r="L2418" s="62"/>
    </row>
    <row r="2419" spans="1:12" s="41" customFormat="1">
      <c r="A2419" s="66"/>
      <c r="B2419" s="64" t="str">
        <f>(IF(AND(ISBLANK(A2419)),"",VLOOKUP($A2419,Student_Registration!$B$5:$H$2000,2,0)))</f>
        <v/>
      </c>
      <c r="C2419" s="63" t="str">
        <f>IF(AND(ISBLANK(A2419)),"",VLOOKUP($A2419,Student_Registration!$B$5:$H$2000,3,0))</f>
        <v/>
      </c>
      <c r="D2419" s="65" t="str">
        <f>IF(AND(ISBLANK(A2419)),"",VLOOKUP($A2419,Student_Registration!$B$5:$H$2000,6,0))</f>
        <v/>
      </c>
      <c r="E2419" s="57" t="str">
        <f>IF(AND(ISBLANK(A2419)),"",VLOOKUP($A2419,Student_Registration!$B$5:$H$2000,4,0))</f>
        <v/>
      </c>
      <c r="F2419" s="63" t="str">
        <f>IF(AND(ISBLANK(A2419)),"",VLOOKUP($A2419,Student_Registration!$B$5:$H$2000,7,0))</f>
        <v/>
      </c>
      <c r="G2419" s="63" t="str">
        <f>IF(AND(ISBLANK(A2419)),"",VLOOKUP(A2419,Student_Registration!$B$5:$H$2000,7,0)-SUMIF($A$5:A2419,A2419,$H$5:$H$5))</f>
        <v/>
      </c>
      <c r="H2419" s="60"/>
      <c r="I2419" s="60"/>
      <c r="J2419" s="60"/>
      <c r="K2419" s="60"/>
      <c r="L2419" s="62"/>
    </row>
    <row r="2420" spans="1:12" s="41" customFormat="1">
      <c r="A2420" s="66"/>
      <c r="B2420" s="64" t="str">
        <f>(IF(AND(ISBLANK(A2420)),"",VLOOKUP($A2420,Student_Registration!$B$5:$H$2000,2,0)))</f>
        <v/>
      </c>
      <c r="C2420" s="63" t="str">
        <f>IF(AND(ISBLANK(A2420)),"",VLOOKUP($A2420,Student_Registration!$B$5:$H$2000,3,0))</f>
        <v/>
      </c>
      <c r="D2420" s="65" t="str">
        <f>IF(AND(ISBLANK(A2420)),"",VLOOKUP($A2420,Student_Registration!$B$5:$H$2000,6,0))</f>
        <v/>
      </c>
      <c r="E2420" s="57" t="str">
        <f>IF(AND(ISBLANK(A2420)),"",VLOOKUP($A2420,Student_Registration!$B$5:$H$2000,4,0))</f>
        <v/>
      </c>
      <c r="F2420" s="63" t="str">
        <f>IF(AND(ISBLANK(A2420)),"",VLOOKUP($A2420,Student_Registration!$B$5:$H$2000,7,0))</f>
        <v/>
      </c>
      <c r="G2420" s="63" t="str">
        <f>IF(AND(ISBLANK(A2420)),"",VLOOKUP(A2420,Student_Registration!$B$5:$H$2000,7,0)-SUMIF($A$5:A2420,A2420,$H$5:$H$5))</f>
        <v/>
      </c>
      <c r="H2420" s="60"/>
      <c r="I2420" s="60"/>
      <c r="J2420" s="60"/>
      <c r="K2420" s="60"/>
      <c r="L2420" s="62"/>
    </row>
    <row r="2421" spans="1:12" s="41" customFormat="1">
      <c r="A2421" s="66"/>
      <c r="B2421" s="64" t="str">
        <f>(IF(AND(ISBLANK(A2421)),"",VLOOKUP($A2421,Student_Registration!$B$5:$H$2000,2,0)))</f>
        <v/>
      </c>
      <c r="C2421" s="63" t="str">
        <f>IF(AND(ISBLANK(A2421)),"",VLOOKUP($A2421,Student_Registration!$B$5:$H$2000,3,0))</f>
        <v/>
      </c>
      <c r="D2421" s="65" t="str">
        <f>IF(AND(ISBLANK(A2421)),"",VLOOKUP($A2421,Student_Registration!$B$5:$H$2000,6,0))</f>
        <v/>
      </c>
      <c r="E2421" s="57" t="str">
        <f>IF(AND(ISBLANK(A2421)),"",VLOOKUP($A2421,Student_Registration!$B$5:$H$2000,4,0))</f>
        <v/>
      </c>
      <c r="F2421" s="63" t="str">
        <f>IF(AND(ISBLANK(A2421)),"",VLOOKUP($A2421,Student_Registration!$B$5:$H$2000,7,0))</f>
        <v/>
      </c>
      <c r="G2421" s="63" t="str">
        <f>IF(AND(ISBLANK(A2421)),"",VLOOKUP(A2421,Student_Registration!$B$5:$H$2000,7,0)-SUMIF($A$5:A2421,A2421,$H$5:$H$5))</f>
        <v/>
      </c>
      <c r="H2421" s="60"/>
      <c r="I2421" s="60"/>
      <c r="J2421" s="60"/>
      <c r="K2421" s="60"/>
      <c r="L2421" s="62"/>
    </row>
    <row r="2422" spans="1:12" s="41" customFormat="1">
      <c r="A2422" s="66"/>
      <c r="B2422" s="64" t="str">
        <f>(IF(AND(ISBLANK(A2422)),"",VLOOKUP($A2422,Student_Registration!$B$5:$H$2000,2,0)))</f>
        <v/>
      </c>
      <c r="C2422" s="63" t="str">
        <f>IF(AND(ISBLANK(A2422)),"",VLOOKUP($A2422,Student_Registration!$B$5:$H$2000,3,0))</f>
        <v/>
      </c>
      <c r="D2422" s="65" t="str">
        <f>IF(AND(ISBLANK(A2422)),"",VLOOKUP($A2422,Student_Registration!$B$5:$H$2000,6,0))</f>
        <v/>
      </c>
      <c r="E2422" s="57" t="str">
        <f>IF(AND(ISBLANK(A2422)),"",VLOOKUP($A2422,Student_Registration!$B$5:$H$2000,4,0))</f>
        <v/>
      </c>
      <c r="F2422" s="63" t="str">
        <f>IF(AND(ISBLANK(A2422)),"",VLOOKUP($A2422,Student_Registration!$B$5:$H$2000,7,0))</f>
        <v/>
      </c>
      <c r="G2422" s="63" t="str">
        <f>IF(AND(ISBLANK(A2422)),"",VLOOKUP(A2422,Student_Registration!$B$5:$H$2000,7,0)-SUMIF($A$5:A2422,A2422,$H$5:$H$5))</f>
        <v/>
      </c>
      <c r="H2422" s="60"/>
      <c r="I2422" s="60"/>
      <c r="J2422" s="60"/>
      <c r="K2422" s="60"/>
      <c r="L2422" s="62"/>
    </row>
    <row r="2423" spans="1:12" s="41" customFormat="1">
      <c r="A2423" s="66"/>
      <c r="B2423" s="64" t="str">
        <f>(IF(AND(ISBLANK(A2423)),"",VLOOKUP($A2423,Student_Registration!$B$5:$H$2000,2,0)))</f>
        <v/>
      </c>
      <c r="C2423" s="63" t="str">
        <f>IF(AND(ISBLANK(A2423)),"",VLOOKUP($A2423,Student_Registration!$B$5:$H$2000,3,0))</f>
        <v/>
      </c>
      <c r="D2423" s="65" t="str">
        <f>IF(AND(ISBLANK(A2423)),"",VLOOKUP($A2423,Student_Registration!$B$5:$H$2000,6,0))</f>
        <v/>
      </c>
      <c r="E2423" s="57" t="str">
        <f>IF(AND(ISBLANK(A2423)),"",VLOOKUP($A2423,Student_Registration!$B$5:$H$2000,4,0))</f>
        <v/>
      </c>
      <c r="F2423" s="63" t="str">
        <f>IF(AND(ISBLANK(A2423)),"",VLOOKUP($A2423,Student_Registration!$B$5:$H$2000,7,0))</f>
        <v/>
      </c>
      <c r="G2423" s="63" t="str">
        <f>IF(AND(ISBLANK(A2423)),"",VLOOKUP(A2423,Student_Registration!$B$5:$H$2000,7,0)-SUMIF($A$5:A2423,A2423,$H$5:$H$5))</f>
        <v/>
      </c>
      <c r="H2423" s="60"/>
      <c r="I2423" s="60"/>
      <c r="J2423" s="60"/>
      <c r="K2423" s="60"/>
      <c r="L2423" s="62"/>
    </row>
    <row r="2424" spans="1:12" s="41" customFormat="1">
      <c r="A2424" s="66"/>
      <c r="B2424" s="64" t="str">
        <f>(IF(AND(ISBLANK(A2424)),"",VLOOKUP($A2424,Student_Registration!$B$5:$H$2000,2,0)))</f>
        <v/>
      </c>
      <c r="C2424" s="63" t="str">
        <f>IF(AND(ISBLANK(A2424)),"",VLOOKUP($A2424,Student_Registration!$B$5:$H$2000,3,0))</f>
        <v/>
      </c>
      <c r="D2424" s="65" t="str">
        <f>IF(AND(ISBLANK(A2424)),"",VLOOKUP($A2424,Student_Registration!$B$5:$H$2000,6,0))</f>
        <v/>
      </c>
      <c r="E2424" s="57" t="str">
        <f>IF(AND(ISBLANK(A2424)),"",VLOOKUP($A2424,Student_Registration!$B$5:$H$2000,4,0))</f>
        <v/>
      </c>
      <c r="F2424" s="63" t="str">
        <f>IF(AND(ISBLANK(A2424)),"",VLOOKUP($A2424,Student_Registration!$B$5:$H$2000,7,0))</f>
        <v/>
      </c>
      <c r="G2424" s="63" t="str">
        <f>IF(AND(ISBLANK(A2424)),"",VLOOKUP(A2424,Student_Registration!$B$5:$H$2000,7,0)-SUMIF($A$5:A2424,A2424,$H$5:$H$5))</f>
        <v/>
      </c>
      <c r="H2424" s="60"/>
      <c r="I2424" s="60"/>
      <c r="J2424" s="60"/>
      <c r="K2424" s="60"/>
      <c r="L2424" s="62"/>
    </row>
    <row r="2425" spans="1:12" s="41" customFormat="1">
      <c r="A2425" s="66"/>
      <c r="B2425" s="64" t="str">
        <f>(IF(AND(ISBLANK(A2425)),"",VLOOKUP($A2425,Student_Registration!$B$5:$H$2000,2,0)))</f>
        <v/>
      </c>
      <c r="C2425" s="63" t="str">
        <f>IF(AND(ISBLANK(A2425)),"",VLOOKUP($A2425,Student_Registration!$B$5:$H$2000,3,0))</f>
        <v/>
      </c>
      <c r="D2425" s="65" t="str">
        <f>IF(AND(ISBLANK(A2425)),"",VLOOKUP($A2425,Student_Registration!$B$5:$H$2000,6,0))</f>
        <v/>
      </c>
      <c r="E2425" s="57" t="str">
        <f>IF(AND(ISBLANK(A2425)),"",VLOOKUP($A2425,Student_Registration!$B$5:$H$2000,4,0))</f>
        <v/>
      </c>
      <c r="F2425" s="63" t="str">
        <f>IF(AND(ISBLANK(A2425)),"",VLOOKUP($A2425,Student_Registration!$B$5:$H$2000,7,0))</f>
        <v/>
      </c>
      <c r="G2425" s="63" t="str">
        <f>IF(AND(ISBLANK(A2425)),"",VLOOKUP(A2425,Student_Registration!$B$5:$H$2000,7,0)-SUMIF($A$5:A2425,A2425,$H$5:$H$5))</f>
        <v/>
      </c>
      <c r="H2425" s="60"/>
      <c r="I2425" s="60"/>
      <c r="J2425" s="60"/>
      <c r="K2425" s="60"/>
      <c r="L2425" s="62"/>
    </row>
    <row r="2426" spans="1:12" s="41" customFormat="1">
      <c r="A2426" s="66"/>
      <c r="B2426" s="64" t="str">
        <f>(IF(AND(ISBLANK(A2426)),"",VLOOKUP($A2426,Student_Registration!$B$5:$H$2000,2,0)))</f>
        <v/>
      </c>
      <c r="C2426" s="63" t="str">
        <f>IF(AND(ISBLANK(A2426)),"",VLOOKUP($A2426,Student_Registration!$B$5:$H$2000,3,0))</f>
        <v/>
      </c>
      <c r="D2426" s="65" t="str">
        <f>IF(AND(ISBLANK(A2426)),"",VLOOKUP($A2426,Student_Registration!$B$5:$H$2000,6,0))</f>
        <v/>
      </c>
      <c r="E2426" s="57" t="str">
        <f>IF(AND(ISBLANK(A2426)),"",VLOOKUP($A2426,Student_Registration!$B$5:$H$2000,4,0))</f>
        <v/>
      </c>
      <c r="F2426" s="63" t="str">
        <f>IF(AND(ISBLANK(A2426)),"",VLOOKUP($A2426,Student_Registration!$B$5:$H$2000,7,0))</f>
        <v/>
      </c>
      <c r="G2426" s="63" t="str">
        <f>IF(AND(ISBLANK(A2426)),"",VLOOKUP(A2426,Student_Registration!$B$5:$H$2000,7,0)-SUMIF($A$5:A2426,A2426,$H$5:$H$5))</f>
        <v/>
      </c>
      <c r="H2426" s="60"/>
      <c r="I2426" s="60"/>
      <c r="J2426" s="60"/>
      <c r="K2426" s="60"/>
      <c r="L2426" s="62"/>
    </row>
    <row r="2427" spans="1:12" s="41" customFormat="1">
      <c r="A2427" s="66"/>
      <c r="B2427" s="64" t="str">
        <f>(IF(AND(ISBLANK(A2427)),"",VLOOKUP($A2427,Student_Registration!$B$5:$H$2000,2,0)))</f>
        <v/>
      </c>
      <c r="C2427" s="63" t="str">
        <f>IF(AND(ISBLANK(A2427)),"",VLOOKUP($A2427,Student_Registration!$B$5:$H$2000,3,0))</f>
        <v/>
      </c>
      <c r="D2427" s="65" t="str">
        <f>IF(AND(ISBLANK(A2427)),"",VLOOKUP($A2427,Student_Registration!$B$5:$H$2000,6,0))</f>
        <v/>
      </c>
      <c r="E2427" s="57" t="str">
        <f>IF(AND(ISBLANK(A2427)),"",VLOOKUP($A2427,Student_Registration!$B$5:$H$2000,4,0))</f>
        <v/>
      </c>
      <c r="F2427" s="63" t="str">
        <f>IF(AND(ISBLANK(A2427)),"",VLOOKUP($A2427,Student_Registration!$B$5:$H$2000,7,0))</f>
        <v/>
      </c>
      <c r="G2427" s="63" t="str">
        <f>IF(AND(ISBLANK(A2427)),"",VLOOKUP(A2427,Student_Registration!$B$5:$H$2000,7,0)-SUMIF($A$5:A2427,A2427,$H$5:$H$5))</f>
        <v/>
      </c>
      <c r="H2427" s="60"/>
      <c r="I2427" s="60"/>
      <c r="J2427" s="60"/>
      <c r="K2427" s="60"/>
      <c r="L2427" s="62"/>
    </row>
    <row r="2428" spans="1:12" s="41" customFormat="1">
      <c r="A2428" s="66"/>
      <c r="B2428" s="64" t="str">
        <f>(IF(AND(ISBLANK(A2428)),"",VLOOKUP($A2428,Student_Registration!$B$5:$H$2000,2,0)))</f>
        <v/>
      </c>
      <c r="C2428" s="63" t="str">
        <f>IF(AND(ISBLANK(A2428)),"",VLOOKUP($A2428,Student_Registration!$B$5:$H$2000,3,0))</f>
        <v/>
      </c>
      <c r="D2428" s="65" t="str">
        <f>IF(AND(ISBLANK(A2428)),"",VLOOKUP($A2428,Student_Registration!$B$5:$H$2000,6,0))</f>
        <v/>
      </c>
      <c r="E2428" s="57" t="str">
        <f>IF(AND(ISBLANK(A2428)),"",VLOOKUP($A2428,Student_Registration!$B$5:$H$2000,4,0))</f>
        <v/>
      </c>
      <c r="F2428" s="63" t="str">
        <f>IF(AND(ISBLANK(A2428)),"",VLOOKUP($A2428,Student_Registration!$B$5:$H$2000,7,0))</f>
        <v/>
      </c>
      <c r="G2428" s="63" t="str">
        <f>IF(AND(ISBLANK(A2428)),"",VLOOKUP(A2428,Student_Registration!$B$5:$H$2000,7,0)-SUMIF($A$5:A2428,A2428,$H$5:$H$5))</f>
        <v/>
      </c>
      <c r="H2428" s="60"/>
      <c r="I2428" s="60"/>
      <c r="J2428" s="60"/>
      <c r="K2428" s="60"/>
      <c r="L2428" s="62"/>
    </row>
    <row r="2429" spans="1:12" s="41" customFormat="1">
      <c r="A2429" s="66"/>
      <c r="B2429" s="64" t="str">
        <f>(IF(AND(ISBLANK(A2429)),"",VLOOKUP($A2429,Student_Registration!$B$5:$H$2000,2,0)))</f>
        <v/>
      </c>
      <c r="C2429" s="63" t="str">
        <f>IF(AND(ISBLANK(A2429)),"",VLOOKUP($A2429,Student_Registration!$B$5:$H$2000,3,0))</f>
        <v/>
      </c>
      <c r="D2429" s="65" t="str">
        <f>IF(AND(ISBLANK(A2429)),"",VLOOKUP($A2429,Student_Registration!$B$5:$H$2000,6,0))</f>
        <v/>
      </c>
      <c r="E2429" s="57" t="str">
        <f>IF(AND(ISBLANK(A2429)),"",VLOOKUP($A2429,Student_Registration!$B$5:$H$2000,4,0))</f>
        <v/>
      </c>
      <c r="F2429" s="63" t="str">
        <f>IF(AND(ISBLANK(A2429)),"",VLOOKUP($A2429,Student_Registration!$B$5:$H$2000,7,0))</f>
        <v/>
      </c>
      <c r="G2429" s="63" t="str">
        <f>IF(AND(ISBLANK(A2429)),"",VLOOKUP(A2429,Student_Registration!$B$5:$H$2000,7,0)-SUMIF($A$5:A2429,A2429,$H$5:$H$5))</f>
        <v/>
      </c>
      <c r="H2429" s="60"/>
      <c r="I2429" s="60"/>
      <c r="J2429" s="60"/>
      <c r="K2429" s="60"/>
      <c r="L2429" s="62"/>
    </row>
    <row r="2430" spans="1:12" s="41" customFormat="1">
      <c r="A2430" s="66"/>
      <c r="B2430" s="64" t="str">
        <f>(IF(AND(ISBLANK(A2430)),"",VLOOKUP($A2430,Student_Registration!$B$5:$H$2000,2,0)))</f>
        <v/>
      </c>
      <c r="C2430" s="63" t="str">
        <f>IF(AND(ISBLANK(A2430)),"",VLOOKUP($A2430,Student_Registration!$B$5:$H$2000,3,0))</f>
        <v/>
      </c>
      <c r="D2430" s="65" t="str">
        <f>IF(AND(ISBLANK(A2430)),"",VLOOKUP($A2430,Student_Registration!$B$5:$H$2000,6,0))</f>
        <v/>
      </c>
      <c r="E2430" s="57" t="str">
        <f>IF(AND(ISBLANK(A2430)),"",VLOOKUP($A2430,Student_Registration!$B$5:$H$2000,4,0))</f>
        <v/>
      </c>
      <c r="F2430" s="63" t="str">
        <f>IF(AND(ISBLANK(A2430)),"",VLOOKUP($A2430,Student_Registration!$B$5:$H$2000,7,0))</f>
        <v/>
      </c>
      <c r="G2430" s="63" t="str">
        <f>IF(AND(ISBLANK(A2430)),"",VLOOKUP(A2430,Student_Registration!$B$5:$H$2000,7,0)-SUMIF($A$5:A2430,A2430,$H$5:$H$5))</f>
        <v/>
      </c>
      <c r="H2430" s="60"/>
      <c r="I2430" s="60"/>
      <c r="J2430" s="60"/>
      <c r="K2430" s="60"/>
      <c r="L2430" s="62"/>
    </row>
    <row r="2431" spans="1:12" s="41" customFormat="1">
      <c r="A2431" s="66"/>
      <c r="B2431" s="64" t="str">
        <f>(IF(AND(ISBLANK(A2431)),"",VLOOKUP($A2431,Student_Registration!$B$5:$H$2000,2,0)))</f>
        <v/>
      </c>
      <c r="C2431" s="63" t="str">
        <f>IF(AND(ISBLANK(A2431)),"",VLOOKUP($A2431,Student_Registration!$B$5:$H$2000,3,0))</f>
        <v/>
      </c>
      <c r="D2431" s="65" t="str">
        <f>IF(AND(ISBLANK(A2431)),"",VLOOKUP($A2431,Student_Registration!$B$5:$H$2000,6,0))</f>
        <v/>
      </c>
      <c r="E2431" s="57" t="str">
        <f>IF(AND(ISBLANK(A2431)),"",VLOOKUP($A2431,Student_Registration!$B$5:$H$2000,4,0))</f>
        <v/>
      </c>
      <c r="F2431" s="63" t="str">
        <f>IF(AND(ISBLANK(A2431)),"",VLOOKUP($A2431,Student_Registration!$B$5:$H$2000,7,0))</f>
        <v/>
      </c>
      <c r="G2431" s="63" t="str">
        <f>IF(AND(ISBLANK(A2431)),"",VLOOKUP(A2431,Student_Registration!$B$5:$H$2000,7,0)-SUMIF($A$5:A2431,A2431,$H$5:$H$5))</f>
        <v/>
      </c>
      <c r="H2431" s="60"/>
      <c r="I2431" s="60"/>
      <c r="J2431" s="60"/>
      <c r="K2431" s="60"/>
      <c r="L2431" s="62"/>
    </row>
    <row r="2432" spans="1:12" s="41" customFormat="1">
      <c r="A2432" s="66"/>
      <c r="B2432" s="64" t="str">
        <f>(IF(AND(ISBLANK(A2432)),"",VLOOKUP($A2432,Student_Registration!$B$5:$H$2000,2,0)))</f>
        <v/>
      </c>
      <c r="C2432" s="63" t="str">
        <f>IF(AND(ISBLANK(A2432)),"",VLOOKUP($A2432,Student_Registration!$B$5:$H$2000,3,0))</f>
        <v/>
      </c>
      <c r="D2432" s="65" t="str">
        <f>IF(AND(ISBLANK(A2432)),"",VLOOKUP($A2432,Student_Registration!$B$5:$H$2000,6,0))</f>
        <v/>
      </c>
      <c r="E2432" s="57" t="str">
        <f>IF(AND(ISBLANK(A2432)),"",VLOOKUP($A2432,Student_Registration!$B$5:$H$2000,4,0))</f>
        <v/>
      </c>
      <c r="F2432" s="63" t="str">
        <f>IF(AND(ISBLANK(A2432)),"",VLOOKUP($A2432,Student_Registration!$B$5:$H$2000,7,0))</f>
        <v/>
      </c>
      <c r="G2432" s="63" t="str">
        <f>IF(AND(ISBLANK(A2432)),"",VLOOKUP(A2432,Student_Registration!$B$5:$H$2000,7,0)-SUMIF($A$5:A2432,A2432,$H$5:$H$5))</f>
        <v/>
      </c>
      <c r="H2432" s="60"/>
      <c r="I2432" s="60"/>
      <c r="J2432" s="60"/>
      <c r="K2432" s="60"/>
      <c r="L2432" s="62"/>
    </row>
    <row r="2433" spans="1:12" s="41" customFormat="1">
      <c r="A2433" s="66"/>
      <c r="B2433" s="64" t="str">
        <f>(IF(AND(ISBLANK(A2433)),"",VLOOKUP($A2433,Student_Registration!$B$5:$H$2000,2,0)))</f>
        <v/>
      </c>
      <c r="C2433" s="63" t="str">
        <f>IF(AND(ISBLANK(A2433)),"",VLOOKUP($A2433,Student_Registration!$B$5:$H$2000,3,0))</f>
        <v/>
      </c>
      <c r="D2433" s="65" t="str">
        <f>IF(AND(ISBLANK(A2433)),"",VLOOKUP($A2433,Student_Registration!$B$5:$H$2000,6,0))</f>
        <v/>
      </c>
      <c r="E2433" s="57" t="str">
        <f>IF(AND(ISBLANK(A2433)),"",VLOOKUP($A2433,Student_Registration!$B$5:$H$2000,4,0))</f>
        <v/>
      </c>
      <c r="F2433" s="63" t="str">
        <f>IF(AND(ISBLANK(A2433)),"",VLOOKUP($A2433,Student_Registration!$B$5:$H$2000,7,0))</f>
        <v/>
      </c>
      <c r="G2433" s="63" t="str">
        <f>IF(AND(ISBLANK(A2433)),"",VLOOKUP(A2433,Student_Registration!$B$5:$H$2000,7,0)-SUMIF($A$5:A2433,A2433,$H$5:$H$5))</f>
        <v/>
      </c>
      <c r="H2433" s="60"/>
      <c r="I2433" s="60"/>
      <c r="J2433" s="60"/>
      <c r="K2433" s="60"/>
      <c r="L2433" s="62"/>
    </row>
    <row r="2434" spans="1:12" s="41" customFormat="1">
      <c r="A2434" s="66"/>
      <c r="B2434" s="64" t="str">
        <f>(IF(AND(ISBLANK(A2434)),"",VLOOKUP($A2434,Student_Registration!$B$5:$H$2000,2,0)))</f>
        <v/>
      </c>
      <c r="C2434" s="63" t="str">
        <f>IF(AND(ISBLANK(A2434)),"",VLOOKUP($A2434,Student_Registration!$B$5:$H$2000,3,0))</f>
        <v/>
      </c>
      <c r="D2434" s="65" t="str">
        <f>IF(AND(ISBLANK(A2434)),"",VLOOKUP($A2434,Student_Registration!$B$5:$H$2000,6,0))</f>
        <v/>
      </c>
      <c r="E2434" s="57" t="str">
        <f>IF(AND(ISBLANK(A2434)),"",VLOOKUP($A2434,Student_Registration!$B$5:$H$2000,4,0))</f>
        <v/>
      </c>
      <c r="F2434" s="63" t="str">
        <f>IF(AND(ISBLANK(A2434)),"",VLOOKUP($A2434,Student_Registration!$B$5:$H$2000,7,0))</f>
        <v/>
      </c>
      <c r="G2434" s="63" t="str">
        <f>IF(AND(ISBLANK(A2434)),"",VLOOKUP(A2434,Student_Registration!$B$5:$H$2000,7,0)-SUMIF($A$5:A2434,A2434,$H$5:$H$5))</f>
        <v/>
      </c>
      <c r="H2434" s="60"/>
      <c r="I2434" s="60"/>
      <c r="J2434" s="60"/>
      <c r="K2434" s="60"/>
      <c r="L2434" s="62"/>
    </row>
    <row r="2435" spans="1:12" s="41" customFormat="1">
      <c r="A2435" s="66"/>
      <c r="B2435" s="64" t="str">
        <f>(IF(AND(ISBLANK(A2435)),"",VLOOKUP($A2435,Student_Registration!$B$5:$H$2000,2,0)))</f>
        <v/>
      </c>
      <c r="C2435" s="63" t="str">
        <f>IF(AND(ISBLANK(A2435)),"",VLOOKUP($A2435,Student_Registration!$B$5:$H$2000,3,0))</f>
        <v/>
      </c>
      <c r="D2435" s="65" t="str">
        <f>IF(AND(ISBLANK(A2435)),"",VLOOKUP($A2435,Student_Registration!$B$5:$H$2000,6,0))</f>
        <v/>
      </c>
      <c r="E2435" s="57" t="str">
        <f>IF(AND(ISBLANK(A2435)),"",VLOOKUP($A2435,Student_Registration!$B$5:$H$2000,4,0))</f>
        <v/>
      </c>
      <c r="F2435" s="63" t="str">
        <f>IF(AND(ISBLANK(A2435)),"",VLOOKUP($A2435,Student_Registration!$B$5:$H$2000,7,0))</f>
        <v/>
      </c>
      <c r="G2435" s="63" t="str">
        <f>IF(AND(ISBLANK(A2435)),"",VLOOKUP(A2435,Student_Registration!$B$5:$H$2000,7,0)-SUMIF($A$5:A2435,A2435,$H$5:$H$5))</f>
        <v/>
      </c>
      <c r="H2435" s="60"/>
      <c r="I2435" s="60"/>
      <c r="J2435" s="60"/>
      <c r="K2435" s="60"/>
      <c r="L2435" s="62"/>
    </row>
    <row r="2436" spans="1:12" s="41" customFormat="1">
      <c r="A2436" s="66"/>
      <c r="B2436" s="64" t="str">
        <f>(IF(AND(ISBLANK(A2436)),"",VLOOKUP($A2436,Student_Registration!$B$5:$H$2000,2,0)))</f>
        <v/>
      </c>
      <c r="C2436" s="63" t="str">
        <f>IF(AND(ISBLANK(A2436)),"",VLOOKUP($A2436,Student_Registration!$B$5:$H$2000,3,0))</f>
        <v/>
      </c>
      <c r="D2436" s="65" t="str">
        <f>IF(AND(ISBLANK(A2436)),"",VLOOKUP($A2436,Student_Registration!$B$5:$H$2000,6,0))</f>
        <v/>
      </c>
      <c r="E2436" s="57" t="str">
        <f>IF(AND(ISBLANK(A2436)),"",VLOOKUP($A2436,Student_Registration!$B$5:$H$2000,4,0))</f>
        <v/>
      </c>
      <c r="F2436" s="63" t="str">
        <f>IF(AND(ISBLANK(A2436)),"",VLOOKUP($A2436,Student_Registration!$B$5:$H$2000,7,0))</f>
        <v/>
      </c>
      <c r="G2436" s="63" t="str">
        <f>IF(AND(ISBLANK(A2436)),"",VLOOKUP(A2436,Student_Registration!$B$5:$H$2000,7,0)-SUMIF($A$5:A2436,A2436,$H$5:$H$5))</f>
        <v/>
      </c>
      <c r="H2436" s="60"/>
      <c r="I2436" s="60"/>
      <c r="J2436" s="60"/>
      <c r="K2436" s="60"/>
      <c r="L2436" s="62"/>
    </row>
    <row r="2437" spans="1:12" s="41" customFormat="1">
      <c r="A2437" s="66"/>
      <c r="B2437" s="64" t="str">
        <f>(IF(AND(ISBLANK(A2437)),"",VLOOKUP($A2437,Student_Registration!$B$5:$H$2000,2,0)))</f>
        <v/>
      </c>
      <c r="C2437" s="63" t="str">
        <f>IF(AND(ISBLANK(A2437)),"",VLOOKUP($A2437,Student_Registration!$B$5:$H$2000,3,0))</f>
        <v/>
      </c>
      <c r="D2437" s="65" t="str">
        <f>IF(AND(ISBLANK(A2437)),"",VLOOKUP($A2437,Student_Registration!$B$5:$H$2000,6,0))</f>
        <v/>
      </c>
      <c r="E2437" s="57" t="str">
        <f>IF(AND(ISBLANK(A2437)),"",VLOOKUP($A2437,Student_Registration!$B$5:$H$2000,4,0))</f>
        <v/>
      </c>
      <c r="F2437" s="63" t="str">
        <f>IF(AND(ISBLANK(A2437)),"",VLOOKUP($A2437,Student_Registration!$B$5:$H$2000,7,0))</f>
        <v/>
      </c>
      <c r="G2437" s="63" t="str">
        <f>IF(AND(ISBLANK(A2437)),"",VLOOKUP(A2437,Student_Registration!$B$5:$H$2000,7,0)-SUMIF($A$5:A2437,A2437,$H$5:$H$5))</f>
        <v/>
      </c>
      <c r="H2437" s="60"/>
      <c r="I2437" s="60"/>
      <c r="J2437" s="60"/>
      <c r="K2437" s="60"/>
      <c r="L2437" s="62"/>
    </row>
    <row r="2438" spans="1:12" s="41" customFormat="1">
      <c r="A2438" s="66"/>
      <c r="B2438" s="64" t="str">
        <f>(IF(AND(ISBLANK(A2438)),"",VLOOKUP($A2438,Student_Registration!$B$5:$H$2000,2,0)))</f>
        <v/>
      </c>
      <c r="C2438" s="63" t="str">
        <f>IF(AND(ISBLANK(A2438)),"",VLOOKUP($A2438,Student_Registration!$B$5:$H$2000,3,0))</f>
        <v/>
      </c>
      <c r="D2438" s="65" t="str">
        <f>IF(AND(ISBLANK(A2438)),"",VLOOKUP($A2438,Student_Registration!$B$5:$H$2000,6,0))</f>
        <v/>
      </c>
      <c r="E2438" s="57" t="str">
        <f>IF(AND(ISBLANK(A2438)),"",VLOOKUP($A2438,Student_Registration!$B$5:$H$2000,4,0))</f>
        <v/>
      </c>
      <c r="F2438" s="63" t="str">
        <f>IF(AND(ISBLANK(A2438)),"",VLOOKUP($A2438,Student_Registration!$B$5:$H$2000,7,0))</f>
        <v/>
      </c>
      <c r="G2438" s="63" t="str">
        <f>IF(AND(ISBLANK(A2438)),"",VLOOKUP(A2438,Student_Registration!$B$5:$H$2000,7,0)-SUMIF($A$5:A2438,A2438,$H$5:$H$5))</f>
        <v/>
      </c>
      <c r="H2438" s="60"/>
      <c r="I2438" s="60"/>
      <c r="J2438" s="60"/>
      <c r="K2438" s="60"/>
      <c r="L2438" s="62"/>
    </row>
    <row r="2439" spans="1:12" s="41" customFormat="1">
      <c r="A2439" s="66"/>
      <c r="B2439" s="64" t="str">
        <f>(IF(AND(ISBLANK(A2439)),"",VLOOKUP($A2439,Student_Registration!$B$5:$H$2000,2,0)))</f>
        <v/>
      </c>
      <c r="C2439" s="63" t="str">
        <f>IF(AND(ISBLANK(A2439)),"",VLOOKUP($A2439,Student_Registration!$B$5:$H$2000,3,0))</f>
        <v/>
      </c>
      <c r="D2439" s="65" t="str">
        <f>IF(AND(ISBLANK(A2439)),"",VLOOKUP($A2439,Student_Registration!$B$5:$H$2000,6,0))</f>
        <v/>
      </c>
      <c r="E2439" s="57" t="str">
        <f>IF(AND(ISBLANK(A2439)),"",VLOOKUP($A2439,Student_Registration!$B$5:$H$2000,4,0))</f>
        <v/>
      </c>
      <c r="F2439" s="63" t="str">
        <f>IF(AND(ISBLANK(A2439)),"",VLOOKUP($A2439,Student_Registration!$B$5:$H$2000,7,0))</f>
        <v/>
      </c>
      <c r="G2439" s="63" t="str">
        <f>IF(AND(ISBLANK(A2439)),"",VLOOKUP(A2439,Student_Registration!$B$5:$H$2000,7,0)-SUMIF($A$5:A2439,A2439,$H$5:$H$5))</f>
        <v/>
      </c>
      <c r="H2439" s="60"/>
      <c r="I2439" s="60"/>
      <c r="J2439" s="60"/>
      <c r="K2439" s="60"/>
      <c r="L2439" s="62"/>
    </row>
    <row r="2440" spans="1:12" s="41" customFormat="1">
      <c r="A2440" s="66"/>
      <c r="B2440" s="64" t="str">
        <f>(IF(AND(ISBLANK(A2440)),"",VLOOKUP($A2440,Student_Registration!$B$5:$H$2000,2,0)))</f>
        <v/>
      </c>
      <c r="C2440" s="63" t="str">
        <f>IF(AND(ISBLANK(A2440)),"",VLOOKUP($A2440,Student_Registration!$B$5:$H$2000,3,0))</f>
        <v/>
      </c>
      <c r="D2440" s="65" t="str">
        <f>IF(AND(ISBLANK(A2440)),"",VLOOKUP($A2440,Student_Registration!$B$5:$H$2000,6,0))</f>
        <v/>
      </c>
      <c r="E2440" s="57" t="str">
        <f>IF(AND(ISBLANK(A2440)),"",VLOOKUP($A2440,Student_Registration!$B$5:$H$2000,4,0))</f>
        <v/>
      </c>
      <c r="F2440" s="63" t="str">
        <f>IF(AND(ISBLANK(A2440)),"",VLOOKUP($A2440,Student_Registration!$B$5:$H$2000,7,0))</f>
        <v/>
      </c>
      <c r="G2440" s="63" t="str">
        <f>IF(AND(ISBLANK(A2440)),"",VLOOKUP(A2440,Student_Registration!$B$5:$H$2000,7,0)-SUMIF($A$5:A2440,A2440,$H$5:$H$5))</f>
        <v/>
      </c>
      <c r="H2440" s="60"/>
      <c r="I2440" s="60"/>
      <c r="J2440" s="60"/>
      <c r="K2440" s="60"/>
      <c r="L2440" s="62"/>
    </row>
    <row r="2441" spans="1:12" s="41" customFormat="1">
      <c r="A2441" s="66"/>
      <c r="B2441" s="64" t="str">
        <f>(IF(AND(ISBLANK(A2441)),"",VLOOKUP($A2441,Student_Registration!$B$5:$H$2000,2,0)))</f>
        <v/>
      </c>
      <c r="C2441" s="63" t="str">
        <f>IF(AND(ISBLANK(A2441)),"",VLOOKUP($A2441,Student_Registration!$B$5:$H$2000,3,0))</f>
        <v/>
      </c>
      <c r="D2441" s="65" t="str">
        <f>IF(AND(ISBLANK(A2441)),"",VLOOKUP($A2441,Student_Registration!$B$5:$H$2000,6,0))</f>
        <v/>
      </c>
      <c r="E2441" s="57" t="str">
        <f>IF(AND(ISBLANK(A2441)),"",VLOOKUP($A2441,Student_Registration!$B$5:$H$2000,4,0))</f>
        <v/>
      </c>
      <c r="F2441" s="63" t="str">
        <f>IF(AND(ISBLANK(A2441)),"",VLOOKUP($A2441,Student_Registration!$B$5:$H$2000,7,0))</f>
        <v/>
      </c>
      <c r="G2441" s="63" t="str">
        <f>IF(AND(ISBLANK(A2441)),"",VLOOKUP(A2441,Student_Registration!$B$5:$H$2000,7,0)-SUMIF($A$5:A2441,A2441,$H$5:$H$5))</f>
        <v/>
      </c>
      <c r="H2441" s="60"/>
      <c r="I2441" s="60"/>
      <c r="J2441" s="60"/>
      <c r="K2441" s="60"/>
      <c r="L2441" s="62"/>
    </row>
    <row r="2442" spans="1:12" s="41" customFormat="1">
      <c r="A2442" s="66"/>
      <c r="B2442" s="64" t="str">
        <f>(IF(AND(ISBLANK(A2442)),"",VLOOKUP($A2442,Student_Registration!$B$5:$H$2000,2,0)))</f>
        <v/>
      </c>
      <c r="C2442" s="63" t="str">
        <f>IF(AND(ISBLANK(A2442)),"",VLOOKUP($A2442,Student_Registration!$B$5:$H$2000,3,0))</f>
        <v/>
      </c>
      <c r="D2442" s="65" t="str">
        <f>IF(AND(ISBLANK(A2442)),"",VLOOKUP($A2442,Student_Registration!$B$5:$H$2000,6,0))</f>
        <v/>
      </c>
      <c r="E2442" s="57" t="str">
        <f>IF(AND(ISBLANK(A2442)),"",VLOOKUP($A2442,Student_Registration!$B$5:$H$2000,4,0))</f>
        <v/>
      </c>
      <c r="F2442" s="63" t="str">
        <f>IF(AND(ISBLANK(A2442)),"",VLOOKUP($A2442,Student_Registration!$B$5:$H$2000,7,0))</f>
        <v/>
      </c>
      <c r="G2442" s="63" t="str">
        <f>IF(AND(ISBLANK(A2442)),"",VLOOKUP(A2442,Student_Registration!$B$5:$H$2000,7,0)-SUMIF($A$5:A2442,A2442,$H$5:$H$5))</f>
        <v/>
      </c>
      <c r="H2442" s="60"/>
      <c r="I2442" s="60"/>
      <c r="J2442" s="60"/>
      <c r="K2442" s="60"/>
      <c r="L2442" s="62"/>
    </row>
    <row r="2443" spans="1:12" s="41" customFormat="1">
      <c r="A2443" s="66"/>
      <c r="B2443" s="64" t="str">
        <f>(IF(AND(ISBLANK(A2443)),"",VLOOKUP($A2443,Student_Registration!$B$5:$H$2000,2,0)))</f>
        <v/>
      </c>
      <c r="C2443" s="63" t="str">
        <f>IF(AND(ISBLANK(A2443)),"",VLOOKUP($A2443,Student_Registration!$B$5:$H$2000,3,0))</f>
        <v/>
      </c>
      <c r="D2443" s="65" t="str">
        <f>IF(AND(ISBLANK(A2443)),"",VLOOKUP($A2443,Student_Registration!$B$5:$H$2000,6,0))</f>
        <v/>
      </c>
      <c r="E2443" s="57" t="str">
        <f>IF(AND(ISBLANK(A2443)),"",VLOOKUP($A2443,Student_Registration!$B$5:$H$2000,4,0))</f>
        <v/>
      </c>
      <c r="F2443" s="63" t="str">
        <f>IF(AND(ISBLANK(A2443)),"",VLOOKUP($A2443,Student_Registration!$B$5:$H$2000,7,0))</f>
        <v/>
      </c>
      <c r="G2443" s="63" t="str">
        <f>IF(AND(ISBLANK(A2443)),"",VLOOKUP(A2443,Student_Registration!$B$5:$H$2000,7,0)-SUMIF($A$5:A2443,A2443,$H$5:$H$5))</f>
        <v/>
      </c>
      <c r="H2443" s="60"/>
      <c r="I2443" s="60"/>
      <c r="J2443" s="60"/>
      <c r="K2443" s="60"/>
      <c r="L2443" s="62"/>
    </row>
    <row r="2444" spans="1:12" s="41" customFormat="1">
      <c r="A2444" s="66"/>
      <c r="B2444" s="64" t="str">
        <f>(IF(AND(ISBLANK(A2444)),"",VLOOKUP($A2444,Student_Registration!$B$5:$H$2000,2,0)))</f>
        <v/>
      </c>
      <c r="C2444" s="63" t="str">
        <f>IF(AND(ISBLANK(A2444)),"",VLOOKUP($A2444,Student_Registration!$B$5:$H$2000,3,0))</f>
        <v/>
      </c>
      <c r="D2444" s="65" t="str">
        <f>IF(AND(ISBLANK(A2444)),"",VLOOKUP($A2444,Student_Registration!$B$5:$H$2000,6,0))</f>
        <v/>
      </c>
      <c r="E2444" s="57" t="str">
        <f>IF(AND(ISBLANK(A2444)),"",VLOOKUP($A2444,Student_Registration!$B$5:$H$2000,4,0))</f>
        <v/>
      </c>
      <c r="F2444" s="63" t="str">
        <f>IF(AND(ISBLANK(A2444)),"",VLOOKUP($A2444,Student_Registration!$B$5:$H$2000,7,0))</f>
        <v/>
      </c>
      <c r="G2444" s="63" t="str">
        <f>IF(AND(ISBLANK(A2444)),"",VLOOKUP(A2444,Student_Registration!$B$5:$H$2000,7,0)-SUMIF($A$5:A2444,A2444,$H$5:$H$5))</f>
        <v/>
      </c>
      <c r="H2444" s="60"/>
      <c r="I2444" s="60"/>
      <c r="J2444" s="60"/>
      <c r="K2444" s="60"/>
      <c r="L2444" s="62"/>
    </row>
    <row r="2445" spans="1:12" s="41" customFormat="1">
      <c r="A2445" s="66"/>
      <c r="B2445" s="64" t="str">
        <f>(IF(AND(ISBLANK(A2445)),"",VLOOKUP($A2445,Student_Registration!$B$5:$H$2000,2,0)))</f>
        <v/>
      </c>
      <c r="C2445" s="63" t="str">
        <f>IF(AND(ISBLANK(A2445)),"",VLOOKUP($A2445,Student_Registration!$B$5:$H$2000,3,0))</f>
        <v/>
      </c>
      <c r="D2445" s="65" t="str">
        <f>IF(AND(ISBLANK(A2445)),"",VLOOKUP($A2445,Student_Registration!$B$5:$H$2000,6,0))</f>
        <v/>
      </c>
      <c r="E2445" s="57" t="str">
        <f>IF(AND(ISBLANK(A2445)),"",VLOOKUP($A2445,Student_Registration!$B$5:$H$2000,4,0))</f>
        <v/>
      </c>
      <c r="F2445" s="63" t="str">
        <f>IF(AND(ISBLANK(A2445)),"",VLOOKUP($A2445,Student_Registration!$B$5:$H$2000,7,0))</f>
        <v/>
      </c>
      <c r="G2445" s="63" t="str">
        <f>IF(AND(ISBLANK(A2445)),"",VLOOKUP(A2445,Student_Registration!$B$5:$H$2000,7,0)-SUMIF($A$5:A2445,A2445,$H$5:$H$5))</f>
        <v/>
      </c>
      <c r="H2445" s="60"/>
      <c r="I2445" s="60"/>
      <c r="J2445" s="60"/>
      <c r="K2445" s="60"/>
      <c r="L2445" s="62"/>
    </row>
    <row r="2446" spans="1:12" s="41" customFormat="1">
      <c r="A2446" s="66"/>
      <c r="B2446" s="64" t="str">
        <f>(IF(AND(ISBLANK(A2446)),"",VLOOKUP($A2446,Student_Registration!$B$5:$H$2000,2,0)))</f>
        <v/>
      </c>
      <c r="C2446" s="63" t="str">
        <f>IF(AND(ISBLANK(A2446)),"",VLOOKUP($A2446,Student_Registration!$B$5:$H$2000,3,0))</f>
        <v/>
      </c>
      <c r="D2446" s="65" t="str">
        <f>IF(AND(ISBLANK(A2446)),"",VLOOKUP($A2446,Student_Registration!$B$5:$H$2000,6,0))</f>
        <v/>
      </c>
      <c r="E2446" s="57" t="str">
        <f>IF(AND(ISBLANK(A2446)),"",VLOOKUP($A2446,Student_Registration!$B$5:$H$2000,4,0))</f>
        <v/>
      </c>
      <c r="F2446" s="63" t="str">
        <f>IF(AND(ISBLANK(A2446)),"",VLOOKUP($A2446,Student_Registration!$B$5:$H$2000,7,0))</f>
        <v/>
      </c>
      <c r="G2446" s="63" t="str">
        <f>IF(AND(ISBLANK(A2446)),"",VLOOKUP(A2446,Student_Registration!$B$5:$H$2000,7,0)-SUMIF($A$5:A2446,A2446,$H$5:$H$5))</f>
        <v/>
      </c>
      <c r="H2446" s="60"/>
      <c r="I2446" s="60"/>
      <c r="J2446" s="60"/>
      <c r="K2446" s="60"/>
      <c r="L2446" s="62"/>
    </row>
    <row r="2447" spans="1:12" s="41" customFormat="1">
      <c r="A2447" s="66"/>
      <c r="B2447" s="64" t="str">
        <f>(IF(AND(ISBLANK(A2447)),"",VLOOKUP($A2447,Student_Registration!$B$5:$H$2000,2,0)))</f>
        <v/>
      </c>
      <c r="C2447" s="63" t="str">
        <f>IF(AND(ISBLANK(A2447)),"",VLOOKUP($A2447,Student_Registration!$B$5:$H$2000,3,0))</f>
        <v/>
      </c>
      <c r="D2447" s="65" t="str">
        <f>IF(AND(ISBLANK(A2447)),"",VLOOKUP($A2447,Student_Registration!$B$5:$H$2000,6,0))</f>
        <v/>
      </c>
      <c r="E2447" s="57" t="str">
        <f>IF(AND(ISBLANK(A2447)),"",VLOOKUP($A2447,Student_Registration!$B$5:$H$2000,4,0))</f>
        <v/>
      </c>
      <c r="F2447" s="63" t="str">
        <f>IF(AND(ISBLANK(A2447)),"",VLOOKUP($A2447,Student_Registration!$B$5:$H$2000,7,0))</f>
        <v/>
      </c>
      <c r="G2447" s="63" t="str">
        <f>IF(AND(ISBLANK(A2447)),"",VLOOKUP(A2447,Student_Registration!$B$5:$H$2000,7,0)-SUMIF($A$5:A2447,A2447,$H$5:$H$5))</f>
        <v/>
      </c>
      <c r="H2447" s="60"/>
      <c r="I2447" s="60"/>
      <c r="J2447" s="60"/>
      <c r="K2447" s="60"/>
      <c r="L2447" s="62"/>
    </row>
    <row r="2448" spans="1:12" s="41" customFormat="1">
      <c r="A2448" s="66"/>
      <c r="B2448" s="64" t="str">
        <f>(IF(AND(ISBLANK(A2448)),"",VLOOKUP($A2448,Student_Registration!$B$5:$H$2000,2,0)))</f>
        <v/>
      </c>
      <c r="C2448" s="63" t="str">
        <f>IF(AND(ISBLANK(A2448)),"",VLOOKUP($A2448,Student_Registration!$B$5:$H$2000,3,0))</f>
        <v/>
      </c>
      <c r="D2448" s="65" t="str">
        <f>IF(AND(ISBLANK(A2448)),"",VLOOKUP($A2448,Student_Registration!$B$5:$H$2000,6,0))</f>
        <v/>
      </c>
      <c r="E2448" s="57" t="str">
        <f>IF(AND(ISBLANK(A2448)),"",VLOOKUP($A2448,Student_Registration!$B$5:$H$2000,4,0))</f>
        <v/>
      </c>
      <c r="F2448" s="63" t="str">
        <f>IF(AND(ISBLANK(A2448)),"",VLOOKUP($A2448,Student_Registration!$B$5:$H$2000,7,0))</f>
        <v/>
      </c>
      <c r="G2448" s="63" t="str">
        <f>IF(AND(ISBLANK(A2448)),"",VLOOKUP(A2448,Student_Registration!$B$5:$H$2000,7,0)-SUMIF($A$5:A2448,A2448,$H$5:$H$5))</f>
        <v/>
      </c>
      <c r="H2448" s="60"/>
      <c r="I2448" s="60"/>
      <c r="J2448" s="60"/>
      <c r="K2448" s="60"/>
      <c r="L2448" s="62"/>
    </row>
    <row r="2449" spans="1:12" s="41" customFormat="1">
      <c r="A2449" s="66"/>
      <c r="B2449" s="64" t="str">
        <f>(IF(AND(ISBLANK(A2449)),"",VLOOKUP($A2449,Student_Registration!$B$5:$H$2000,2,0)))</f>
        <v/>
      </c>
      <c r="C2449" s="63" t="str">
        <f>IF(AND(ISBLANK(A2449)),"",VLOOKUP($A2449,Student_Registration!$B$5:$H$2000,3,0))</f>
        <v/>
      </c>
      <c r="D2449" s="65" t="str">
        <f>IF(AND(ISBLANK(A2449)),"",VLOOKUP($A2449,Student_Registration!$B$5:$H$2000,6,0))</f>
        <v/>
      </c>
      <c r="E2449" s="57" t="str">
        <f>IF(AND(ISBLANK(A2449)),"",VLOOKUP($A2449,Student_Registration!$B$5:$H$2000,4,0))</f>
        <v/>
      </c>
      <c r="F2449" s="63" t="str">
        <f>IF(AND(ISBLANK(A2449)),"",VLOOKUP($A2449,Student_Registration!$B$5:$H$2000,7,0))</f>
        <v/>
      </c>
      <c r="G2449" s="63" t="str">
        <f>IF(AND(ISBLANK(A2449)),"",VLOOKUP(A2449,Student_Registration!$B$5:$H$2000,7,0)-SUMIF($A$5:A2449,A2449,$H$5:$H$5))</f>
        <v/>
      </c>
      <c r="H2449" s="60"/>
      <c r="I2449" s="60"/>
      <c r="J2449" s="60"/>
      <c r="K2449" s="60"/>
      <c r="L2449" s="62"/>
    </row>
    <row r="2450" spans="1:12" s="41" customFormat="1">
      <c r="A2450" s="66"/>
      <c r="B2450" s="64" t="str">
        <f>(IF(AND(ISBLANK(A2450)),"",VLOOKUP($A2450,Student_Registration!$B$5:$H$2000,2,0)))</f>
        <v/>
      </c>
      <c r="C2450" s="63" t="str">
        <f>IF(AND(ISBLANK(A2450)),"",VLOOKUP($A2450,Student_Registration!$B$5:$H$2000,3,0))</f>
        <v/>
      </c>
      <c r="D2450" s="65" t="str">
        <f>IF(AND(ISBLANK(A2450)),"",VLOOKUP($A2450,Student_Registration!$B$5:$H$2000,6,0))</f>
        <v/>
      </c>
      <c r="E2450" s="57" t="str">
        <f>IF(AND(ISBLANK(A2450)),"",VLOOKUP($A2450,Student_Registration!$B$5:$H$2000,4,0))</f>
        <v/>
      </c>
      <c r="F2450" s="63" t="str">
        <f>IF(AND(ISBLANK(A2450)),"",VLOOKUP($A2450,Student_Registration!$B$5:$H$2000,7,0))</f>
        <v/>
      </c>
      <c r="G2450" s="63" t="str">
        <f>IF(AND(ISBLANK(A2450)),"",VLOOKUP(A2450,Student_Registration!$B$5:$H$2000,7,0)-SUMIF($A$5:A2450,A2450,$H$5:$H$5))</f>
        <v/>
      </c>
      <c r="H2450" s="60"/>
      <c r="I2450" s="60"/>
      <c r="J2450" s="60"/>
      <c r="K2450" s="60"/>
      <c r="L2450" s="62"/>
    </row>
    <row r="2451" spans="1:12" s="41" customFormat="1">
      <c r="A2451" s="66"/>
      <c r="B2451" s="64" t="str">
        <f>(IF(AND(ISBLANK(A2451)),"",VLOOKUP($A2451,Student_Registration!$B$5:$H$2000,2,0)))</f>
        <v/>
      </c>
      <c r="C2451" s="63" t="str">
        <f>IF(AND(ISBLANK(A2451)),"",VLOOKUP($A2451,Student_Registration!$B$5:$H$2000,3,0))</f>
        <v/>
      </c>
      <c r="D2451" s="65" t="str">
        <f>IF(AND(ISBLANK(A2451)),"",VLOOKUP($A2451,Student_Registration!$B$5:$H$2000,6,0))</f>
        <v/>
      </c>
      <c r="E2451" s="57" t="str">
        <f>IF(AND(ISBLANK(A2451)),"",VLOOKUP($A2451,Student_Registration!$B$5:$H$2000,4,0))</f>
        <v/>
      </c>
      <c r="F2451" s="63" t="str">
        <f>IF(AND(ISBLANK(A2451)),"",VLOOKUP($A2451,Student_Registration!$B$5:$H$2000,7,0))</f>
        <v/>
      </c>
      <c r="G2451" s="63" t="str">
        <f>IF(AND(ISBLANK(A2451)),"",VLOOKUP(A2451,Student_Registration!$B$5:$H$2000,7,0)-SUMIF($A$5:A2451,A2451,$H$5:$H$5))</f>
        <v/>
      </c>
      <c r="H2451" s="60"/>
      <c r="I2451" s="60"/>
      <c r="J2451" s="60"/>
      <c r="K2451" s="60"/>
      <c r="L2451" s="62"/>
    </row>
    <row r="2452" spans="1:12" s="41" customFormat="1">
      <c r="A2452" s="66"/>
      <c r="B2452" s="64" t="str">
        <f>(IF(AND(ISBLANK(A2452)),"",VLOOKUP($A2452,Student_Registration!$B$5:$H$2000,2,0)))</f>
        <v/>
      </c>
      <c r="C2452" s="63" t="str">
        <f>IF(AND(ISBLANK(A2452)),"",VLOOKUP($A2452,Student_Registration!$B$5:$H$2000,3,0))</f>
        <v/>
      </c>
      <c r="D2452" s="65" t="str">
        <f>IF(AND(ISBLANK(A2452)),"",VLOOKUP($A2452,Student_Registration!$B$5:$H$2000,6,0))</f>
        <v/>
      </c>
      <c r="E2452" s="57" t="str">
        <f>IF(AND(ISBLANK(A2452)),"",VLOOKUP($A2452,Student_Registration!$B$5:$H$2000,4,0))</f>
        <v/>
      </c>
      <c r="F2452" s="63" t="str">
        <f>IF(AND(ISBLANK(A2452)),"",VLOOKUP($A2452,Student_Registration!$B$5:$H$2000,7,0))</f>
        <v/>
      </c>
      <c r="G2452" s="63" t="str">
        <f>IF(AND(ISBLANK(A2452)),"",VLOOKUP(A2452,Student_Registration!$B$5:$H$2000,7,0)-SUMIF($A$5:A2452,A2452,$H$5:$H$5))</f>
        <v/>
      </c>
      <c r="H2452" s="60"/>
      <c r="I2452" s="60"/>
      <c r="J2452" s="60"/>
      <c r="K2452" s="60"/>
      <c r="L2452" s="62"/>
    </row>
    <row r="2453" spans="1:12" s="41" customFormat="1">
      <c r="A2453" s="66"/>
      <c r="B2453" s="64" t="str">
        <f>(IF(AND(ISBLANK(A2453)),"",VLOOKUP($A2453,Student_Registration!$B$5:$H$2000,2,0)))</f>
        <v/>
      </c>
      <c r="C2453" s="63" t="str">
        <f>IF(AND(ISBLANK(A2453)),"",VLOOKUP($A2453,Student_Registration!$B$5:$H$2000,3,0))</f>
        <v/>
      </c>
      <c r="D2453" s="65" t="str">
        <f>IF(AND(ISBLANK(A2453)),"",VLOOKUP($A2453,Student_Registration!$B$5:$H$2000,6,0))</f>
        <v/>
      </c>
      <c r="E2453" s="57" t="str">
        <f>IF(AND(ISBLANK(A2453)),"",VLOOKUP($A2453,Student_Registration!$B$5:$H$2000,4,0))</f>
        <v/>
      </c>
      <c r="F2453" s="63" t="str">
        <f>IF(AND(ISBLANK(A2453)),"",VLOOKUP($A2453,Student_Registration!$B$5:$H$2000,7,0))</f>
        <v/>
      </c>
      <c r="G2453" s="63" t="str">
        <f>IF(AND(ISBLANK(A2453)),"",VLOOKUP(A2453,Student_Registration!$B$5:$H$2000,7,0)-SUMIF($A$5:A2453,A2453,$H$5:$H$5))</f>
        <v/>
      </c>
      <c r="H2453" s="60"/>
      <c r="I2453" s="60"/>
      <c r="J2453" s="60"/>
      <c r="K2453" s="60"/>
      <c r="L2453" s="62"/>
    </row>
    <row r="2454" spans="1:12" s="41" customFormat="1">
      <c r="A2454" s="66"/>
      <c r="B2454" s="64" t="str">
        <f>(IF(AND(ISBLANK(A2454)),"",VLOOKUP($A2454,Student_Registration!$B$5:$H$2000,2,0)))</f>
        <v/>
      </c>
      <c r="C2454" s="63" t="str">
        <f>IF(AND(ISBLANK(A2454)),"",VLOOKUP($A2454,Student_Registration!$B$5:$H$2000,3,0))</f>
        <v/>
      </c>
      <c r="D2454" s="65" t="str">
        <f>IF(AND(ISBLANK(A2454)),"",VLOOKUP($A2454,Student_Registration!$B$5:$H$2000,6,0))</f>
        <v/>
      </c>
      <c r="E2454" s="57" t="str">
        <f>IF(AND(ISBLANK(A2454)),"",VLOOKUP($A2454,Student_Registration!$B$5:$H$2000,4,0))</f>
        <v/>
      </c>
      <c r="F2454" s="63" t="str">
        <f>IF(AND(ISBLANK(A2454)),"",VLOOKUP($A2454,Student_Registration!$B$5:$H$2000,7,0))</f>
        <v/>
      </c>
      <c r="G2454" s="63" t="str">
        <f>IF(AND(ISBLANK(A2454)),"",VLOOKUP(A2454,Student_Registration!$B$5:$H$2000,7,0)-SUMIF($A$5:A2454,A2454,$H$5:$H$5))</f>
        <v/>
      </c>
      <c r="H2454" s="60"/>
      <c r="I2454" s="60"/>
      <c r="J2454" s="60"/>
      <c r="K2454" s="60"/>
      <c r="L2454" s="62"/>
    </row>
    <row r="2455" spans="1:12" s="41" customFormat="1">
      <c r="A2455" s="66"/>
      <c r="B2455" s="64" t="str">
        <f>(IF(AND(ISBLANK(A2455)),"",VLOOKUP($A2455,Student_Registration!$B$5:$H$2000,2,0)))</f>
        <v/>
      </c>
      <c r="C2455" s="63" t="str">
        <f>IF(AND(ISBLANK(A2455)),"",VLOOKUP($A2455,Student_Registration!$B$5:$H$2000,3,0))</f>
        <v/>
      </c>
      <c r="D2455" s="65" t="str">
        <f>IF(AND(ISBLANK(A2455)),"",VLOOKUP($A2455,Student_Registration!$B$5:$H$2000,6,0))</f>
        <v/>
      </c>
      <c r="E2455" s="57" t="str">
        <f>IF(AND(ISBLANK(A2455)),"",VLOOKUP($A2455,Student_Registration!$B$5:$H$2000,4,0))</f>
        <v/>
      </c>
      <c r="F2455" s="63" t="str">
        <f>IF(AND(ISBLANK(A2455)),"",VLOOKUP($A2455,Student_Registration!$B$5:$H$2000,7,0))</f>
        <v/>
      </c>
      <c r="G2455" s="63" t="str">
        <f>IF(AND(ISBLANK(A2455)),"",VLOOKUP(A2455,Student_Registration!$B$5:$H$2000,7,0)-SUMIF($A$5:A2455,A2455,$H$5:$H$5))</f>
        <v/>
      </c>
      <c r="H2455" s="60"/>
      <c r="I2455" s="60"/>
      <c r="J2455" s="60"/>
      <c r="K2455" s="60"/>
      <c r="L2455" s="62"/>
    </row>
    <row r="2456" spans="1:12" s="41" customFormat="1">
      <c r="A2456" s="66"/>
      <c r="B2456" s="64" t="str">
        <f>(IF(AND(ISBLANK(A2456)),"",VLOOKUP($A2456,Student_Registration!$B$5:$H$2000,2,0)))</f>
        <v/>
      </c>
      <c r="C2456" s="63" t="str">
        <f>IF(AND(ISBLANK(A2456)),"",VLOOKUP($A2456,Student_Registration!$B$5:$H$2000,3,0))</f>
        <v/>
      </c>
      <c r="D2456" s="65" t="str">
        <f>IF(AND(ISBLANK(A2456)),"",VLOOKUP($A2456,Student_Registration!$B$5:$H$2000,6,0))</f>
        <v/>
      </c>
      <c r="E2456" s="57" t="str">
        <f>IF(AND(ISBLANK(A2456)),"",VLOOKUP($A2456,Student_Registration!$B$5:$H$2000,4,0))</f>
        <v/>
      </c>
      <c r="F2456" s="63" t="str">
        <f>IF(AND(ISBLANK(A2456)),"",VLOOKUP($A2456,Student_Registration!$B$5:$H$2000,7,0))</f>
        <v/>
      </c>
      <c r="G2456" s="63" t="str">
        <f>IF(AND(ISBLANK(A2456)),"",VLOOKUP(A2456,Student_Registration!$B$5:$H$2000,7,0)-SUMIF($A$5:A2456,A2456,$H$5:$H$5))</f>
        <v/>
      </c>
      <c r="H2456" s="60"/>
      <c r="I2456" s="60"/>
      <c r="J2456" s="60"/>
      <c r="K2456" s="60"/>
      <c r="L2456" s="62"/>
    </row>
    <row r="2457" spans="1:12" s="41" customFormat="1">
      <c r="A2457" s="66"/>
      <c r="B2457" s="64" t="str">
        <f>(IF(AND(ISBLANK(A2457)),"",VLOOKUP($A2457,Student_Registration!$B$5:$H$2000,2,0)))</f>
        <v/>
      </c>
      <c r="C2457" s="63" t="str">
        <f>IF(AND(ISBLANK(A2457)),"",VLOOKUP($A2457,Student_Registration!$B$5:$H$2000,3,0))</f>
        <v/>
      </c>
      <c r="D2457" s="65" t="str">
        <f>IF(AND(ISBLANK(A2457)),"",VLOOKUP($A2457,Student_Registration!$B$5:$H$2000,6,0))</f>
        <v/>
      </c>
      <c r="E2457" s="57" t="str">
        <f>IF(AND(ISBLANK(A2457)),"",VLOOKUP($A2457,Student_Registration!$B$5:$H$2000,4,0))</f>
        <v/>
      </c>
      <c r="F2457" s="63" t="str">
        <f>IF(AND(ISBLANK(A2457)),"",VLOOKUP($A2457,Student_Registration!$B$5:$H$2000,7,0))</f>
        <v/>
      </c>
      <c r="G2457" s="63" t="str">
        <f>IF(AND(ISBLANK(A2457)),"",VLOOKUP(A2457,Student_Registration!$B$5:$H$2000,7,0)-SUMIF($A$5:A2457,A2457,$H$5:$H$5))</f>
        <v/>
      </c>
      <c r="H2457" s="60"/>
      <c r="I2457" s="60"/>
      <c r="J2457" s="60"/>
      <c r="K2457" s="60"/>
      <c r="L2457" s="62"/>
    </row>
    <row r="2458" spans="1:12" s="41" customFormat="1">
      <c r="A2458" s="66"/>
      <c r="B2458" s="64" t="str">
        <f>(IF(AND(ISBLANK(A2458)),"",VLOOKUP($A2458,Student_Registration!$B$5:$H$2000,2,0)))</f>
        <v/>
      </c>
      <c r="C2458" s="63" t="str">
        <f>IF(AND(ISBLANK(A2458)),"",VLOOKUP($A2458,Student_Registration!$B$5:$H$2000,3,0))</f>
        <v/>
      </c>
      <c r="D2458" s="65" t="str">
        <f>IF(AND(ISBLANK(A2458)),"",VLOOKUP($A2458,Student_Registration!$B$5:$H$2000,6,0))</f>
        <v/>
      </c>
      <c r="E2458" s="57" t="str">
        <f>IF(AND(ISBLANK(A2458)),"",VLOOKUP($A2458,Student_Registration!$B$5:$H$2000,4,0))</f>
        <v/>
      </c>
      <c r="F2458" s="63" t="str">
        <f>IF(AND(ISBLANK(A2458)),"",VLOOKUP($A2458,Student_Registration!$B$5:$H$2000,7,0))</f>
        <v/>
      </c>
      <c r="G2458" s="63" t="str">
        <f>IF(AND(ISBLANK(A2458)),"",VLOOKUP(A2458,Student_Registration!$B$5:$H$2000,7,0)-SUMIF($A$5:A2458,A2458,$H$5:$H$5))</f>
        <v/>
      </c>
      <c r="H2458" s="60"/>
      <c r="I2458" s="60"/>
      <c r="J2458" s="60"/>
      <c r="K2458" s="60"/>
      <c r="L2458" s="62"/>
    </row>
    <row r="2459" spans="1:12" s="41" customFormat="1">
      <c r="A2459" s="66"/>
      <c r="B2459" s="64" t="str">
        <f>(IF(AND(ISBLANK(A2459)),"",VLOOKUP($A2459,Student_Registration!$B$5:$H$2000,2,0)))</f>
        <v/>
      </c>
      <c r="C2459" s="63" t="str">
        <f>IF(AND(ISBLANK(A2459)),"",VLOOKUP($A2459,Student_Registration!$B$5:$H$2000,3,0))</f>
        <v/>
      </c>
      <c r="D2459" s="65" t="str">
        <f>IF(AND(ISBLANK(A2459)),"",VLOOKUP($A2459,Student_Registration!$B$5:$H$2000,6,0))</f>
        <v/>
      </c>
      <c r="E2459" s="57" t="str">
        <f>IF(AND(ISBLANK(A2459)),"",VLOOKUP($A2459,Student_Registration!$B$5:$H$2000,4,0))</f>
        <v/>
      </c>
      <c r="F2459" s="63" t="str">
        <f>IF(AND(ISBLANK(A2459)),"",VLOOKUP($A2459,Student_Registration!$B$5:$H$2000,7,0))</f>
        <v/>
      </c>
      <c r="G2459" s="63" t="str">
        <f>IF(AND(ISBLANK(A2459)),"",VLOOKUP(A2459,Student_Registration!$B$5:$H$2000,7,0)-SUMIF($A$5:A2459,A2459,$H$5:$H$5))</f>
        <v/>
      </c>
      <c r="H2459" s="60"/>
      <c r="I2459" s="60"/>
      <c r="J2459" s="60"/>
      <c r="K2459" s="60"/>
      <c r="L2459" s="62"/>
    </row>
    <row r="2460" spans="1:12" s="41" customFormat="1">
      <c r="A2460" s="66"/>
      <c r="B2460" s="64" t="str">
        <f>(IF(AND(ISBLANK(A2460)),"",VLOOKUP($A2460,Student_Registration!$B$5:$H$2000,2,0)))</f>
        <v/>
      </c>
      <c r="C2460" s="63" t="str">
        <f>IF(AND(ISBLANK(A2460)),"",VLOOKUP($A2460,Student_Registration!$B$5:$H$2000,3,0))</f>
        <v/>
      </c>
      <c r="D2460" s="65" t="str">
        <f>IF(AND(ISBLANK(A2460)),"",VLOOKUP($A2460,Student_Registration!$B$5:$H$2000,6,0))</f>
        <v/>
      </c>
      <c r="E2460" s="57" t="str">
        <f>IF(AND(ISBLANK(A2460)),"",VLOOKUP($A2460,Student_Registration!$B$5:$H$2000,4,0))</f>
        <v/>
      </c>
      <c r="F2460" s="63" t="str">
        <f>IF(AND(ISBLANK(A2460)),"",VLOOKUP($A2460,Student_Registration!$B$5:$H$2000,7,0))</f>
        <v/>
      </c>
      <c r="G2460" s="63" t="str">
        <f>IF(AND(ISBLANK(A2460)),"",VLOOKUP(A2460,Student_Registration!$B$5:$H$2000,7,0)-SUMIF($A$5:A2460,A2460,$H$5:$H$5))</f>
        <v/>
      </c>
      <c r="H2460" s="60"/>
      <c r="I2460" s="60"/>
      <c r="J2460" s="60"/>
      <c r="K2460" s="60"/>
      <c r="L2460" s="62"/>
    </row>
    <row r="2461" spans="1:12" s="41" customFormat="1">
      <c r="A2461" s="66"/>
      <c r="B2461" s="64" t="str">
        <f>(IF(AND(ISBLANK(A2461)),"",VLOOKUP($A2461,Student_Registration!$B$5:$H$2000,2,0)))</f>
        <v/>
      </c>
      <c r="C2461" s="63" t="str">
        <f>IF(AND(ISBLANK(A2461)),"",VLOOKUP($A2461,Student_Registration!$B$5:$H$2000,3,0))</f>
        <v/>
      </c>
      <c r="D2461" s="65" t="str">
        <f>IF(AND(ISBLANK(A2461)),"",VLOOKUP($A2461,Student_Registration!$B$5:$H$2000,6,0))</f>
        <v/>
      </c>
      <c r="E2461" s="57" t="str">
        <f>IF(AND(ISBLANK(A2461)),"",VLOOKUP($A2461,Student_Registration!$B$5:$H$2000,4,0))</f>
        <v/>
      </c>
      <c r="F2461" s="63" t="str">
        <f>IF(AND(ISBLANK(A2461)),"",VLOOKUP($A2461,Student_Registration!$B$5:$H$2000,7,0))</f>
        <v/>
      </c>
      <c r="G2461" s="63" t="str">
        <f>IF(AND(ISBLANK(A2461)),"",VLOOKUP(A2461,Student_Registration!$B$5:$H$2000,7,0)-SUMIF($A$5:A2461,A2461,$H$5:$H$5))</f>
        <v/>
      </c>
      <c r="H2461" s="60"/>
      <c r="I2461" s="60"/>
      <c r="J2461" s="60"/>
      <c r="K2461" s="60"/>
      <c r="L2461" s="62"/>
    </row>
    <row r="2462" spans="1:12" s="41" customFormat="1">
      <c r="A2462" s="66"/>
      <c r="B2462" s="64" t="str">
        <f>(IF(AND(ISBLANK(A2462)),"",VLOOKUP($A2462,Student_Registration!$B$5:$H$2000,2,0)))</f>
        <v/>
      </c>
      <c r="C2462" s="63" t="str">
        <f>IF(AND(ISBLANK(A2462)),"",VLOOKUP($A2462,Student_Registration!$B$5:$H$2000,3,0))</f>
        <v/>
      </c>
      <c r="D2462" s="65" t="str">
        <f>IF(AND(ISBLANK(A2462)),"",VLOOKUP($A2462,Student_Registration!$B$5:$H$2000,6,0))</f>
        <v/>
      </c>
      <c r="E2462" s="57" t="str">
        <f>IF(AND(ISBLANK(A2462)),"",VLOOKUP($A2462,Student_Registration!$B$5:$H$2000,4,0))</f>
        <v/>
      </c>
      <c r="F2462" s="63" t="str">
        <f>IF(AND(ISBLANK(A2462)),"",VLOOKUP($A2462,Student_Registration!$B$5:$H$2000,7,0))</f>
        <v/>
      </c>
      <c r="G2462" s="63" t="str">
        <f>IF(AND(ISBLANK(A2462)),"",VLOOKUP(A2462,Student_Registration!$B$5:$H$2000,7,0)-SUMIF($A$5:A2462,A2462,$H$5:$H$5))</f>
        <v/>
      </c>
      <c r="H2462" s="60"/>
      <c r="I2462" s="60"/>
      <c r="J2462" s="60"/>
      <c r="K2462" s="60"/>
      <c r="L2462" s="62"/>
    </row>
    <row r="2463" spans="1:12" s="41" customFormat="1">
      <c r="A2463" s="66"/>
      <c r="B2463" s="64" t="str">
        <f>(IF(AND(ISBLANK(A2463)),"",VLOOKUP($A2463,Student_Registration!$B$5:$H$2000,2,0)))</f>
        <v/>
      </c>
      <c r="C2463" s="63" t="str">
        <f>IF(AND(ISBLANK(A2463)),"",VLOOKUP($A2463,Student_Registration!$B$5:$H$2000,3,0))</f>
        <v/>
      </c>
      <c r="D2463" s="65" t="str">
        <f>IF(AND(ISBLANK(A2463)),"",VLOOKUP($A2463,Student_Registration!$B$5:$H$2000,6,0))</f>
        <v/>
      </c>
      <c r="E2463" s="57" t="str">
        <f>IF(AND(ISBLANK(A2463)),"",VLOOKUP($A2463,Student_Registration!$B$5:$H$2000,4,0))</f>
        <v/>
      </c>
      <c r="F2463" s="63" t="str">
        <f>IF(AND(ISBLANK(A2463)),"",VLOOKUP($A2463,Student_Registration!$B$5:$H$2000,7,0))</f>
        <v/>
      </c>
      <c r="G2463" s="63" t="str">
        <f>IF(AND(ISBLANK(A2463)),"",VLOOKUP(A2463,Student_Registration!$B$5:$H$2000,7,0)-SUMIF($A$5:A2463,A2463,$H$5:$H$5))</f>
        <v/>
      </c>
      <c r="H2463" s="60"/>
      <c r="I2463" s="60"/>
      <c r="J2463" s="60"/>
      <c r="K2463" s="60"/>
      <c r="L2463" s="62"/>
    </row>
    <row r="2464" spans="1:12" s="41" customFormat="1">
      <c r="A2464" s="66"/>
      <c r="B2464" s="64" t="str">
        <f>(IF(AND(ISBLANK(A2464)),"",VLOOKUP($A2464,Student_Registration!$B$5:$H$2000,2,0)))</f>
        <v/>
      </c>
      <c r="C2464" s="63" t="str">
        <f>IF(AND(ISBLANK(A2464)),"",VLOOKUP($A2464,Student_Registration!$B$5:$H$2000,3,0))</f>
        <v/>
      </c>
      <c r="D2464" s="65" t="str">
        <f>IF(AND(ISBLANK(A2464)),"",VLOOKUP($A2464,Student_Registration!$B$5:$H$2000,6,0))</f>
        <v/>
      </c>
      <c r="E2464" s="57" t="str">
        <f>IF(AND(ISBLANK(A2464)),"",VLOOKUP($A2464,Student_Registration!$B$5:$H$2000,4,0))</f>
        <v/>
      </c>
      <c r="F2464" s="63" t="str">
        <f>IF(AND(ISBLANK(A2464)),"",VLOOKUP($A2464,Student_Registration!$B$5:$H$2000,7,0))</f>
        <v/>
      </c>
      <c r="G2464" s="63" t="str">
        <f>IF(AND(ISBLANK(A2464)),"",VLOOKUP(A2464,Student_Registration!$B$5:$H$2000,7,0)-SUMIF($A$5:A2464,A2464,$H$5:$H$5))</f>
        <v/>
      </c>
      <c r="H2464" s="60"/>
      <c r="I2464" s="60"/>
      <c r="J2464" s="60"/>
      <c r="K2464" s="60"/>
      <c r="L2464" s="62"/>
    </row>
    <row r="2465" spans="1:12" s="41" customFormat="1">
      <c r="A2465" s="66"/>
      <c r="B2465" s="64" t="str">
        <f>(IF(AND(ISBLANK(A2465)),"",VLOOKUP($A2465,Student_Registration!$B$5:$H$2000,2,0)))</f>
        <v/>
      </c>
      <c r="C2465" s="63" t="str">
        <f>IF(AND(ISBLANK(A2465)),"",VLOOKUP($A2465,Student_Registration!$B$5:$H$2000,3,0))</f>
        <v/>
      </c>
      <c r="D2465" s="65" t="str">
        <f>IF(AND(ISBLANK(A2465)),"",VLOOKUP($A2465,Student_Registration!$B$5:$H$2000,6,0))</f>
        <v/>
      </c>
      <c r="E2465" s="57" t="str">
        <f>IF(AND(ISBLANK(A2465)),"",VLOOKUP($A2465,Student_Registration!$B$5:$H$2000,4,0))</f>
        <v/>
      </c>
      <c r="F2465" s="63" t="str">
        <f>IF(AND(ISBLANK(A2465)),"",VLOOKUP($A2465,Student_Registration!$B$5:$H$2000,7,0))</f>
        <v/>
      </c>
      <c r="G2465" s="63" t="str">
        <f>IF(AND(ISBLANK(A2465)),"",VLOOKUP(A2465,Student_Registration!$B$5:$H$2000,7,0)-SUMIF($A$5:A2465,A2465,$H$5:$H$5))</f>
        <v/>
      </c>
      <c r="H2465" s="60"/>
      <c r="I2465" s="60"/>
      <c r="J2465" s="60"/>
      <c r="K2465" s="60"/>
      <c r="L2465" s="62"/>
    </row>
    <row r="2466" spans="1:12" s="41" customFormat="1">
      <c r="A2466" s="66"/>
      <c r="B2466" s="64" t="str">
        <f>(IF(AND(ISBLANK(A2466)),"",VLOOKUP($A2466,Student_Registration!$B$5:$H$2000,2,0)))</f>
        <v/>
      </c>
      <c r="C2466" s="63" t="str">
        <f>IF(AND(ISBLANK(A2466)),"",VLOOKUP($A2466,Student_Registration!$B$5:$H$2000,3,0))</f>
        <v/>
      </c>
      <c r="D2466" s="65" t="str">
        <f>IF(AND(ISBLANK(A2466)),"",VLOOKUP($A2466,Student_Registration!$B$5:$H$2000,6,0))</f>
        <v/>
      </c>
      <c r="E2466" s="57" t="str">
        <f>IF(AND(ISBLANK(A2466)),"",VLOOKUP($A2466,Student_Registration!$B$5:$H$2000,4,0))</f>
        <v/>
      </c>
      <c r="F2466" s="63" t="str">
        <f>IF(AND(ISBLANK(A2466)),"",VLOOKUP($A2466,Student_Registration!$B$5:$H$2000,7,0))</f>
        <v/>
      </c>
      <c r="G2466" s="63" t="str">
        <f>IF(AND(ISBLANK(A2466)),"",VLOOKUP(A2466,Student_Registration!$B$5:$H$2000,7,0)-SUMIF($A$5:A2466,A2466,$H$5:$H$5))</f>
        <v/>
      </c>
      <c r="H2466" s="60"/>
      <c r="I2466" s="60"/>
      <c r="J2466" s="60"/>
      <c r="K2466" s="60"/>
      <c r="L2466" s="62"/>
    </row>
    <row r="2467" spans="1:12" s="41" customFormat="1">
      <c r="A2467" s="66"/>
      <c r="B2467" s="64" t="str">
        <f>(IF(AND(ISBLANK(A2467)),"",VLOOKUP($A2467,Student_Registration!$B$5:$H$2000,2,0)))</f>
        <v/>
      </c>
      <c r="C2467" s="63" t="str">
        <f>IF(AND(ISBLANK(A2467)),"",VLOOKUP($A2467,Student_Registration!$B$5:$H$2000,3,0))</f>
        <v/>
      </c>
      <c r="D2467" s="65" t="str">
        <f>IF(AND(ISBLANK(A2467)),"",VLOOKUP($A2467,Student_Registration!$B$5:$H$2000,6,0))</f>
        <v/>
      </c>
      <c r="E2467" s="57" t="str">
        <f>IF(AND(ISBLANK(A2467)),"",VLOOKUP($A2467,Student_Registration!$B$5:$H$2000,4,0))</f>
        <v/>
      </c>
      <c r="F2467" s="63" t="str">
        <f>IF(AND(ISBLANK(A2467)),"",VLOOKUP($A2467,Student_Registration!$B$5:$H$2000,7,0))</f>
        <v/>
      </c>
      <c r="G2467" s="63" t="str">
        <f>IF(AND(ISBLANK(A2467)),"",VLOOKUP(A2467,Student_Registration!$B$5:$H$2000,7,0)-SUMIF($A$5:A2467,A2467,$H$5:$H$5))</f>
        <v/>
      </c>
      <c r="H2467" s="60"/>
      <c r="I2467" s="60"/>
      <c r="J2467" s="60"/>
      <c r="K2467" s="60"/>
      <c r="L2467" s="62"/>
    </row>
    <row r="2468" spans="1:12" s="41" customFormat="1">
      <c r="A2468" s="66"/>
      <c r="B2468" s="64" t="str">
        <f>(IF(AND(ISBLANK(A2468)),"",VLOOKUP($A2468,Student_Registration!$B$5:$H$2000,2,0)))</f>
        <v/>
      </c>
      <c r="C2468" s="63" t="str">
        <f>IF(AND(ISBLANK(A2468)),"",VLOOKUP($A2468,Student_Registration!$B$5:$H$2000,3,0))</f>
        <v/>
      </c>
      <c r="D2468" s="65" t="str">
        <f>IF(AND(ISBLANK(A2468)),"",VLOOKUP($A2468,Student_Registration!$B$5:$H$2000,6,0))</f>
        <v/>
      </c>
      <c r="E2468" s="57" t="str">
        <f>IF(AND(ISBLANK(A2468)),"",VLOOKUP($A2468,Student_Registration!$B$5:$H$2000,4,0))</f>
        <v/>
      </c>
      <c r="F2468" s="63" t="str">
        <f>IF(AND(ISBLANK(A2468)),"",VLOOKUP($A2468,Student_Registration!$B$5:$H$2000,7,0))</f>
        <v/>
      </c>
      <c r="G2468" s="63" t="str">
        <f>IF(AND(ISBLANK(A2468)),"",VLOOKUP(A2468,Student_Registration!$B$5:$H$2000,7,0)-SUMIF($A$5:A2468,A2468,$H$5:$H$5))</f>
        <v/>
      </c>
      <c r="H2468" s="60"/>
      <c r="I2468" s="60"/>
      <c r="J2468" s="60"/>
      <c r="K2468" s="60"/>
      <c r="L2468" s="62"/>
    </row>
    <row r="2469" spans="1:12" s="41" customFormat="1">
      <c r="A2469" s="66"/>
      <c r="B2469" s="64" t="str">
        <f>(IF(AND(ISBLANK(A2469)),"",VLOOKUP($A2469,Student_Registration!$B$5:$H$2000,2,0)))</f>
        <v/>
      </c>
      <c r="C2469" s="63" t="str">
        <f>IF(AND(ISBLANK(A2469)),"",VLOOKUP($A2469,Student_Registration!$B$5:$H$2000,3,0))</f>
        <v/>
      </c>
      <c r="D2469" s="65" t="str">
        <f>IF(AND(ISBLANK(A2469)),"",VLOOKUP($A2469,Student_Registration!$B$5:$H$2000,6,0))</f>
        <v/>
      </c>
      <c r="E2469" s="57" t="str">
        <f>IF(AND(ISBLANK(A2469)),"",VLOOKUP($A2469,Student_Registration!$B$5:$H$2000,4,0))</f>
        <v/>
      </c>
      <c r="F2469" s="63" t="str">
        <f>IF(AND(ISBLANK(A2469)),"",VLOOKUP($A2469,Student_Registration!$B$5:$H$2000,7,0))</f>
        <v/>
      </c>
      <c r="G2469" s="63" t="str">
        <f>IF(AND(ISBLANK(A2469)),"",VLOOKUP(A2469,Student_Registration!$B$5:$H$2000,7,0)-SUMIF($A$5:A2469,A2469,$H$5:$H$5))</f>
        <v/>
      </c>
      <c r="H2469" s="60"/>
      <c r="I2469" s="60"/>
      <c r="J2469" s="60"/>
      <c r="K2469" s="60"/>
      <c r="L2469" s="62"/>
    </row>
    <row r="2470" spans="1:12" s="41" customFormat="1">
      <c r="A2470" s="66"/>
      <c r="B2470" s="64" t="str">
        <f>(IF(AND(ISBLANK(A2470)),"",VLOOKUP($A2470,Student_Registration!$B$5:$H$2000,2,0)))</f>
        <v/>
      </c>
      <c r="C2470" s="63" t="str">
        <f>IF(AND(ISBLANK(A2470)),"",VLOOKUP($A2470,Student_Registration!$B$5:$H$2000,3,0))</f>
        <v/>
      </c>
      <c r="D2470" s="65" t="str">
        <f>IF(AND(ISBLANK(A2470)),"",VLOOKUP($A2470,Student_Registration!$B$5:$H$2000,6,0))</f>
        <v/>
      </c>
      <c r="E2470" s="57" t="str">
        <f>IF(AND(ISBLANK(A2470)),"",VLOOKUP($A2470,Student_Registration!$B$5:$H$2000,4,0))</f>
        <v/>
      </c>
      <c r="F2470" s="63" t="str">
        <f>IF(AND(ISBLANK(A2470)),"",VLOOKUP($A2470,Student_Registration!$B$5:$H$2000,7,0))</f>
        <v/>
      </c>
      <c r="G2470" s="63" t="str">
        <f>IF(AND(ISBLANK(A2470)),"",VLOOKUP(A2470,Student_Registration!$B$5:$H$2000,7,0)-SUMIF($A$5:A2470,A2470,$H$5:$H$5))</f>
        <v/>
      </c>
      <c r="H2470" s="60"/>
      <c r="I2470" s="60"/>
      <c r="J2470" s="60"/>
      <c r="K2470" s="60"/>
      <c r="L2470" s="62"/>
    </row>
    <row r="2471" spans="1:12" s="41" customFormat="1">
      <c r="A2471" s="66"/>
      <c r="B2471" s="64" t="str">
        <f>(IF(AND(ISBLANK(A2471)),"",VLOOKUP($A2471,Student_Registration!$B$5:$H$2000,2,0)))</f>
        <v/>
      </c>
      <c r="C2471" s="63" t="str">
        <f>IF(AND(ISBLANK(A2471)),"",VLOOKUP($A2471,Student_Registration!$B$5:$H$2000,3,0))</f>
        <v/>
      </c>
      <c r="D2471" s="65" t="str">
        <f>IF(AND(ISBLANK(A2471)),"",VLOOKUP($A2471,Student_Registration!$B$5:$H$2000,6,0))</f>
        <v/>
      </c>
      <c r="E2471" s="57" t="str">
        <f>IF(AND(ISBLANK(A2471)),"",VLOOKUP($A2471,Student_Registration!$B$5:$H$2000,4,0))</f>
        <v/>
      </c>
      <c r="F2471" s="63" t="str">
        <f>IF(AND(ISBLANK(A2471)),"",VLOOKUP($A2471,Student_Registration!$B$5:$H$2000,7,0))</f>
        <v/>
      </c>
      <c r="G2471" s="63" t="str">
        <f>IF(AND(ISBLANK(A2471)),"",VLOOKUP(A2471,Student_Registration!$B$5:$H$2000,7,0)-SUMIF($A$5:A2471,A2471,$H$5:$H$5))</f>
        <v/>
      </c>
      <c r="H2471" s="60"/>
      <c r="I2471" s="60"/>
      <c r="J2471" s="60"/>
      <c r="K2471" s="60"/>
      <c r="L2471" s="62"/>
    </row>
    <row r="2472" spans="1:12" s="41" customFormat="1">
      <c r="A2472" s="66"/>
      <c r="B2472" s="64" t="str">
        <f>(IF(AND(ISBLANK(A2472)),"",VLOOKUP($A2472,Student_Registration!$B$5:$H$2000,2,0)))</f>
        <v/>
      </c>
      <c r="C2472" s="63" t="str">
        <f>IF(AND(ISBLANK(A2472)),"",VLOOKUP($A2472,Student_Registration!$B$5:$H$2000,3,0))</f>
        <v/>
      </c>
      <c r="D2472" s="65" t="str">
        <f>IF(AND(ISBLANK(A2472)),"",VLOOKUP($A2472,Student_Registration!$B$5:$H$2000,6,0))</f>
        <v/>
      </c>
      <c r="E2472" s="57" t="str">
        <f>IF(AND(ISBLANK(A2472)),"",VLOOKUP($A2472,Student_Registration!$B$5:$H$2000,4,0))</f>
        <v/>
      </c>
      <c r="F2472" s="63" t="str">
        <f>IF(AND(ISBLANK(A2472)),"",VLOOKUP($A2472,Student_Registration!$B$5:$H$2000,7,0))</f>
        <v/>
      </c>
      <c r="G2472" s="63" t="str">
        <f>IF(AND(ISBLANK(A2472)),"",VLOOKUP(A2472,Student_Registration!$B$5:$H$2000,7,0)-SUMIF($A$5:A2472,A2472,$H$5:$H$5))</f>
        <v/>
      </c>
      <c r="H2472" s="60"/>
      <c r="I2472" s="60"/>
      <c r="J2472" s="60"/>
      <c r="K2472" s="60"/>
      <c r="L2472" s="62"/>
    </row>
    <row r="2473" spans="1:12" s="41" customFormat="1">
      <c r="A2473" s="66"/>
      <c r="B2473" s="64" t="str">
        <f>(IF(AND(ISBLANK(A2473)),"",VLOOKUP($A2473,Student_Registration!$B$5:$H$2000,2,0)))</f>
        <v/>
      </c>
      <c r="C2473" s="63" t="str">
        <f>IF(AND(ISBLANK(A2473)),"",VLOOKUP($A2473,Student_Registration!$B$5:$H$2000,3,0))</f>
        <v/>
      </c>
      <c r="D2473" s="65" t="str">
        <f>IF(AND(ISBLANK(A2473)),"",VLOOKUP($A2473,Student_Registration!$B$5:$H$2000,6,0))</f>
        <v/>
      </c>
      <c r="E2473" s="57" t="str">
        <f>IF(AND(ISBLANK(A2473)),"",VLOOKUP($A2473,Student_Registration!$B$5:$H$2000,4,0))</f>
        <v/>
      </c>
      <c r="F2473" s="63" t="str">
        <f>IF(AND(ISBLANK(A2473)),"",VLOOKUP($A2473,Student_Registration!$B$5:$H$2000,7,0))</f>
        <v/>
      </c>
      <c r="G2473" s="63" t="str">
        <f>IF(AND(ISBLANK(A2473)),"",VLOOKUP(A2473,Student_Registration!$B$5:$H$2000,7,0)-SUMIF($A$5:A2473,A2473,$H$5:$H$5))</f>
        <v/>
      </c>
      <c r="H2473" s="60"/>
      <c r="I2473" s="60"/>
      <c r="J2473" s="60"/>
      <c r="K2473" s="60"/>
      <c r="L2473" s="62"/>
    </row>
    <row r="2474" spans="1:12" s="41" customFormat="1">
      <c r="A2474" s="66"/>
      <c r="B2474" s="64" t="str">
        <f>(IF(AND(ISBLANK(A2474)),"",VLOOKUP($A2474,Student_Registration!$B$5:$H$2000,2,0)))</f>
        <v/>
      </c>
      <c r="C2474" s="63" t="str">
        <f>IF(AND(ISBLANK(A2474)),"",VLOOKUP($A2474,Student_Registration!$B$5:$H$2000,3,0))</f>
        <v/>
      </c>
      <c r="D2474" s="65" t="str">
        <f>IF(AND(ISBLANK(A2474)),"",VLOOKUP($A2474,Student_Registration!$B$5:$H$2000,6,0))</f>
        <v/>
      </c>
      <c r="E2474" s="57" t="str">
        <f>IF(AND(ISBLANK(A2474)),"",VLOOKUP($A2474,Student_Registration!$B$5:$H$2000,4,0))</f>
        <v/>
      </c>
      <c r="F2474" s="63" t="str">
        <f>IF(AND(ISBLANK(A2474)),"",VLOOKUP($A2474,Student_Registration!$B$5:$H$2000,7,0))</f>
        <v/>
      </c>
      <c r="G2474" s="63" t="str">
        <f>IF(AND(ISBLANK(A2474)),"",VLOOKUP(A2474,Student_Registration!$B$5:$H$2000,7,0)-SUMIF($A$5:A2474,A2474,$H$5:$H$5))</f>
        <v/>
      </c>
      <c r="H2474" s="60"/>
      <c r="I2474" s="60"/>
      <c r="J2474" s="60"/>
      <c r="K2474" s="60"/>
      <c r="L2474" s="62"/>
    </row>
    <row r="2475" spans="1:12" s="41" customFormat="1">
      <c r="A2475" s="66"/>
      <c r="B2475" s="64" t="str">
        <f>(IF(AND(ISBLANK(A2475)),"",VLOOKUP($A2475,Student_Registration!$B$5:$H$2000,2,0)))</f>
        <v/>
      </c>
      <c r="C2475" s="63" t="str">
        <f>IF(AND(ISBLANK(A2475)),"",VLOOKUP($A2475,Student_Registration!$B$5:$H$2000,3,0))</f>
        <v/>
      </c>
      <c r="D2475" s="65" t="str">
        <f>IF(AND(ISBLANK(A2475)),"",VLOOKUP($A2475,Student_Registration!$B$5:$H$2000,6,0))</f>
        <v/>
      </c>
      <c r="E2475" s="57" t="str">
        <f>IF(AND(ISBLANK(A2475)),"",VLOOKUP($A2475,Student_Registration!$B$5:$H$2000,4,0))</f>
        <v/>
      </c>
      <c r="F2475" s="63" t="str">
        <f>IF(AND(ISBLANK(A2475)),"",VLOOKUP($A2475,Student_Registration!$B$5:$H$2000,7,0))</f>
        <v/>
      </c>
      <c r="G2475" s="63" t="str">
        <f>IF(AND(ISBLANK(A2475)),"",VLOOKUP(A2475,Student_Registration!$B$5:$H$2000,7,0)-SUMIF($A$5:A2475,A2475,$H$5:$H$5))</f>
        <v/>
      </c>
      <c r="H2475" s="60"/>
      <c r="I2475" s="60"/>
      <c r="J2475" s="60"/>
      <c r="K2475" s="60"/>
      <c r="L2475" s="62"/>
    </row>
    <row r="2476" spans="1:12" s="41" customFormat="1">
      <c r="A2476" s="66"/>
      <c r="B2476" s="64" t="str">
        <f>(IF(AND(ISBLANK(A2476)),"",VLOOKUP($A2476,Student_Registration!$B$5:$H$2000,2,0)))</f>
        <v/>
      </c>
      <c r="C2476" s="63" t="str">
        <f>IF(AND(ISBLANK(A2476)),"",VLOOKUP($A2476,Student_Registration!$B$5:$H$2000,3,0))</f>
        <v/>
      </c>
      <c r="D2476" s="65" t="str">
        <f>IF(AND(ISBLANK(A2476)),"",VLOOKUP($A2476,Student_Registration!$B$5:$H$2000,6,0))</f>
        <v/>
      </c>
      <c r="E2476" s="57" t="str">
        <f>IF(AND(ISBLANK(A2476)),"",VLOOKUP($A2476,Student_Registration!$B$5:$H$2000,4,0))</f>
        <v/>
      </c>
      <c r="F2476" s="63" t="str">
        <f>IF(AND(ISBLANK(A2476)),"",VLOOKUP($A2476,Student_Registration!$B$5:$H$2000,7,0))</f>
        <v/>
      </c>
      <c r="G2476" s="63" t="str">
        <f>IF(AND(ISBLANK(A2476)),"",VLOOKUP(A2476,Student_Registration!$B$5:$H$2000,7,0)-SUMIF($A$5:A2476,A2476,$H$5:$H$5))</f>
        <v/>
      </c>
      <c r="H2476" s="60"/>
      <c r="I2476" s="60"/>
      <c r="J2476" s="60"/>
      <c r="K2476" s="60"/>
      <c r="L2476" s="62"/>
    </row>
    <row r="2477" spans="1:12" s="41" customFormat="1">
      <c r="A2477" s="66"/>
      <c r="B2477" s="64" t="str">
        <f>(IF(AND(ISBLANK(A2477)),"",VLOOKUP($A2477,Student_Registration!$B$5:$H$2000,2,0)))</f>
        <v/>
      </c>
      <c r="C2477" s="63" t="str">
        <f>IF(AND(ISBLANK(A2477)),"",VLOOKUP($A2477,Student_Registration!$B$5:$H$2000,3,0))</f>
        <v/>
      </c>
      <c r="D2477" s="65" t="str">
        <f>IF(AND(ISBLANK(A2477)),"",VLOOKUP($A2477,Student_Registration!$B$5:$H$2000,6,0))</f>
        <v/>
      </c>
      <c r="E2477" s="57" t="str">
        <f>IF(AND(ISBLANK(A2477)),"",VLOOKUP($A2477,Student_Registration!$B$5:$H$2000,4,0))</f>
        <v/>
      </c>
      <c r="F2477" s="63" t="str">
        <f>IF(AND(ISBLANK(A2477)),"",VLOOKUP($A2477,Student_Registration!$B$5:$H$2000,7,0))</f>
        <v/>
      </c>
      <c r="G2477" s="63" t="str">
        <f>IF(AND(ISBLANK(A2477)),"",VLOOKUP(A2477,Student_Registration!$B$5:$H$2000,7,0)-SUMIF($A$5:A2477,A2477,$H$5:$H$5))</f>
        <v/>
      </c>
      <c r="H2477" s="60"/>
      <c r="I2477" s="60"/>
      <c r="J2477" s="60"/>
      <c r="K2477" s="60"/>
      <c r="L2477" s="62"/>
    </row>
    <row r="2478" spans="1:12" s="41" customFormat="1">
      <c r="A2478" s="66"/>
      <c r="B2478" s="64" t="str">
        <f>(IF(AND(ISBLANK(A2478)),"",VLOOKUP($A2478,Student_Registration!$B$5:$H$2000,2,0)))</f>
        <v/>
      </c>
      <c r="C2478" s="63" t="str">
        <f>IF(AND(ISBLANK(A2478)),"",VLOOKUP($A2478,Student_Registration!$B$5:$H$2000,3,0))</f>
        <v/>
      </c>
      <c r="D2478" s="65" t="str">
        <f>IF(AND(ISBLANK(A2478)),"",VLOOKUP($A2478,Student_Registration!$B$5:$H$2000,6,0))</f>
        <v/>
      </c>
      <c r="E2478" s="57" t="str">
        <f>IF(AND(ISBLANK(A2478)),"",VLOOKUP($A2478,Student_Registration!$B$5:$H$2000,4,0))</f>
        <v/>
      </c>
      <c r="F2478" s="63" t="str">
        <f>IF(AND(ISBLANK(A2478)),"",VLOOKUP($A2478,Student_Registration!$B$5:$H$2000,7,0))</f>
        <v/>
      </c>
      <c r="G2478" s="63" t="str">
        <f>IF(AND(ISBLANK(A2478)),"",VLOOKUP(A2478,Student_Registration!$B$5:$H$2000,7,0)-SUMIF($A$5:A2478,A2478,$H$5:$H$5))</f>
        <v/>
      </c>
      <c r="H2478" s="60"/>
      <c r="I2478" s="60"/>
      <c r="J2478" s="60"/>
      <c r="K2478" s="60"/>
      <c r="L2478" s="62"/>
    </row>
    <row r="2479" spans="1:12" s="41" customFormat="1">
      <c r="A2479" s="66"/>
      <c r="B2479" s="64" t="str">
        <f>(IF(AND(ISBLANK(A2479)),"",VLOOKUP($A2479,Student_Registration!$B$5:$H$2000,2,0)))</f>
        <v/>
      </c>
      <c r="C2479" s="63" t="str">
        <f>IF(AND(ISBLANK(A2479)),"",VLOOKUP($A2479,Student_Registration!$B$5:$H$2000,3,0))</f>
        <v/>
      </c>
      <c r="D2479" s="65" t="str">
        <f>IF(AND(ISBLANK(A2479)),"",VLOOKUP($A2479,Student_Registration!$B$5:$H$2000,6,0))</f>
        <v/>
      </c>
      <c r="E2479" s="57" t="str">
        <f>IF(AND(ISBLANK(A2479)),"",VLOOKUP($A2479,Student_Registration!$B$5:$H$2000,4,0))</f>
        <v/>
      </c>
      <c r="F2479" s="63" t="str">
        <f>IF(AND(ISBLANK(A2479)),"",VLOOKUP($A2479,Student_Registration!$B$5:$H$2000,7,0))</f>
        <v/>
      </c>
      <c r="G2479" s="63" t="str">
        <f>IF(AND(ISBLANK(A2479)),"",VLOOKUP(A2479,Student_Registration!$B$5:$H$2000,7,0)-SUMIF($A$5:A2479,A2479,$H$5:$H$5))</f>
        <v/>
      </c>
      <c r="H2479" s="60"/>
      <c r="I2479" s="60"/>
      <c r="J2479" s="60"/>
      <c r="K2479" s="60"/>
      <c r="L2479" s="62"/>
    </row>
    <row r="2480" spans="1:12" s="41" customFormat="1">
      <c r="A2480" s="66"/>
      <c r="B2480" s="64" t="str">
        <f>(IF(AND(ISBLANK(A2480)),"",VLOOKUP($A2480,Student_Registration!$B$5:$H$2000,2,0)))</f>
        <v/>
      </c>
      <c r="C2480" s="63" t="str">
        <f>IF(AND(ISBLANK(A2480)),"",VLOOKUP($A2480,Student_Registration!$B$5:$H$2000,3,0))</f>
        <v/>
      </c>
      <c r="D2480" s="65" t="str">
        <f>IF(AND(ISBLANK(A2480)),"",VLOOKUP($A2480,Student_Registration!$B$5:$H$2000,6,0))</f>
        <v/>
      </c>
      <c r="E2480" s="57" t="str">
        <f>IF(AND(ISBLANK(A2480)),"",VLOOKUP($A2480,Student_Registration!$B$5:$H$2000,4,0))</f>
        <v/>
      </c>
      <c r="F2480" s="63" t="str">
        <f>IF(AND(ISBLANK(A2480)),"",VLOOKUP($A2480,Student_Registration!$B$5:$H$2000,7,0))</f>
        <v/>
      </c>
      <c r="G2480" s="63" t="str">
        <f>IF(AND(ISBLANK(A2480)),"",VLOOKUP(A2480,Student_Registration!$B$5:$H$2000,7,0)-SUMIF($A$5:A2480,A2480,$H$5:$H$5))</f>
        <v/>
      </c>
      <c r="H2480" s="60"/>
      <c r="I2480" s="60"/>
      <c r="J2480" s="60"/>
      <c r="K2480" s="60"/>
      <c r="L2480" s="62"/>
    </row>
    <row r="2481" spans="1:12" s="41" customFormat="1">
      <c r="A2481" s="66"/>
      <c r="B2481" s="64" t="str">
        <f>(IF(AND(ISBLANK(A2481)),"",VLOOKUP($A2481,Student_Registration!$B$5:$H$2000,2,0)))</f>
        <v/>
      </c>
      <c r="C2481" s="63" t="str">
        <f>IF(AND(ISBLANK(A2481)),"",VLOOKUP($A2481,Student_Registration!$B$5:$H$2000,3,0))</f>
        <v/>
      </c>
      <c r="D2481" s="65" t="str">
        <f>IF(AND(ISBLANK(A2481)),"",VLOOKUP($A2481,Student_Registration!$B$5:$H$2000,6,0))</f>
        <v/>
      </c>
      <c r="E2481" s="57" t="str">
        <f>IF(AND(ISBLANK(A2481)),"",VLOOKUP($A2481,Student_Registration!$B$5:$H$2000,4,0))</f>
        <v/>
      </c>
      <c r="F2481" s="63" t="str">
        <f>IF(AND(ISBLANK(A2481)),"",VLOOKUP($A2481,Student_Registration!$B$5:$H$2000,7,0))</f>
        <v/>
      </c>
      <c r="G2481" s="63" t="str">
        <f>IF(AND(ISBLANK(A2481)),"",VLOOKUP(A2481,Student_Registration!$B$5:$H$2000,7,0)-SUMIF($A$5:A2481,A2481,$H$5:$H$5))</f>
        <v/>
      </c>
      <c r="H2481" s="60"/>
      <c r="I2481" s="60"/>
      <c r="J2481" s="60"/>
      <c r="K2481" s="60"/>
      <c r="L2481" s="62"/>
    </row>
    <row r="2482" spans="1:12" s="41" customFormat="1">
      <c r="A2482" s="66"/>
      <c r="B2482" s="64" t="str">
        <f>(IF(AND(ISBLANK(A2482)),"",VLOOKUP($A2482,Student_Registration!$B$5:$H$2000,2,0)))</f>
        <v/>
      </c>
      <c r="C2482" s="63" t="str">
        <f>IF(AND(ISBLANK(A2482)),"",VLOOKUP($A2482,Student_Registration!$B$5:$H$2000,3,0))</f>
        <v/>
      </c>
      <c r="D2482" s="65" t="str">
        <f>IF(AND(ISBLANK(A2482)),"",VLOOKUP($A2482,Student_Registration!$B$5:$H$2000,6,0))</f>
        <v/>
      </c>
      <c r="E2482" s="57" t="str">
        <f>IF(AND(ISBLANK(A2482)),"",VLOOKUP($A2482,Student_Registration!$B$5:$H$2000,4,0))</f>
        <v/>
      </c>
      <c r="F2482" s="63" t="str">
        <f>IF(AND(ISBLANK(A2482)),"",VLOOKUP($A2482,Student_Registration!$B$5:$H$2000,7,0))</f>
        <v/>
      </c>
      <c r="G2482" s="63" t="str">
        <f>IF(AND(ISBLANK(A2482)),"",VLOOKUP(A2482,Student_Registration!$B$5:$H$2000,7,0)-SUMIF($A$5:A2482,A2482,$H$5:$H$5))</f>
        <v/>
      </c>
      <c r="H2482" s="60"/>
      <c r="I2482" s="60"/>
      <c r="J2482" s="60"/>
      <c r="K2482" s="60"/>
      <c r="L2482" s="62"/>
    </row>
    <row r="2483" spans="1:12" s="41" customFormat="1">
      <c r="A2483" s="66"/>
      <c r="B2483" s="64" t="str">
        <f>(IF(AND(ISBLANK(A2483)),"",VLOOKUP($A2483,Student_Registration!$B$5:$H$2000,2,0)))</f>
        <v/>
      </c>
      <c r="C2483" s="63" t="str">
        <f>IF(AND(ISBLANK(A2483)),"",VLOOKUP($A2483,Student_Registration!$B$5:$H$2000,3,0))</f>
        <v/>
      </c>
      <c r="D2483" s="65" t="str">
        <f>IF(AND(ISBLANK(A2483)),"",VLOOKUP($A2483,Student_Registration!$B$5:$H$2000,6,0))</f>
        <v/>
      </c>
      <c r="E2483" s="57" t="str">
        <f>IF(AND(ISBLANK(A2483)),"",VLOOKUP($A2483,Student_Registration!$B$5:$H$2000,4,0))</f>
        <v/>
      </c>
      <c r="F2483" s="63" t="str">
        <f>IF(AND(ISBLANK(A2483)),"",VLOOKUP($A2483,Student_Registration!$B$5:$H$2000,7,0))</f>
        <v/>
      </c>
      <c r="G2483" s="63" t="str">
        <f>IF(AND(ISBLANK(A2483)),"",VLOOKUP(A2483,Student_Registration!$B$5:$H$2000,7,0)-SUMIF($A$5:A2483,A2483,$H$5:$H$5))</f>
        <v/>
      </c>
      <c r="H2483" s="60"/>
      <c r="I2483" s="60"/>
      <c r="J2483" s="60"/>
      <c r="K2483" s="60"/>
      <c r="L2483" s="62"/>
    </row>
    <row r="2484" spans="1:12" s="41" customFormat="1">
      <c r="A2484" s="66"/>
      <c r="B2484" s="64" t="str">
        <f>(IF(AND(ISBLANK(A2484)),"",VLOOKUP($A2484,Student_Registration!$B$5:$H$2000,2,0)))</f>
        <v/>
      </c>
      <c r="C2484" s="63" t="str">
        <f>IF(AND(ISBLANK(A2484)),"",VLOOKUP($A2484,Student_Registration!$B$5:$H$2000,3,0))</f>
        <v/>
      </c>
      <c r="D2484" s="65" t="str">
        <f>IF(AND(ISBLANK(A2484)),"",VLOOKUP($A2484,Student_Registration!$B$5:$H$2000,6,0))</f>
        <v/>
      </c>
      <c r="E2484" s="57" t="str">
        <f>IF(AND(ISBLANK(A2484)),"",VLOOKUP($A2484,Student_Registration!$B$5:$H$2000,4,0))</f>
        <v/>
      </c>
      <c r="F2484" s="63" t="str">
        <f>IF(AND(ISBLANK(A2484)),"",VLOOKUP($A2484,Student_Registration!$B$5:$H$2000,7,0))</f>
        <v/>
      </c>
      <c r="G2484" s="63" t="str">
        <f>IF(AND(ISBLANK(A2484)),"",VLOOKUP(A2484,Student_Registration!$B$5:$H$2000,7,0)-SUMIF($A$5:A2484,A2484,$H$5:$H$5))</f>
        <v/>
      </c>
      <c r="H2484" s="60"/>
      <c r="I2484" s="60"/>
      <c r="J2484" s="60"/>
      <c r="K2484" s="60"/>
      <c r="L2484" s="62"/>
    </row>
    <row r="2485" spans="1:12" s="41" customFormat="1">
      <c r="A2485" s="66"/>
      <c r="B2485" s="64" t="str">
        <f>(IF(AND(ISBLANK(A2485)),"",VLOOKUP($A2485,Student_Registration!$B$5:$H$2000,2,0)))</f>
        <v/>
      </c>
      <c r="C2485" s="63" t="str">
        <f>IF(AND(ISBLANK(A2485)),"",VLOOKUP($A2485,Student_Registration!$B$5:$H$2000,3,0))</f>
        <v/>
      </c>
      <c r="D2485" s="65" t="str">
        <f>IF(AND(ISBLANK(A2485)),"",VLOOKUP($A2485,Student_Registration!$B$5:$H$2000,6,0))</f>
        <v/>
      </c>
      <c r="E2485" s="57" t="str">
        <f>IF(AND(ISBLANK(A2485)),"",VLOOKUP($A2485,Student_Registration!$B$5:$H$2000,4,0))</f>
        <v/>
      </c>
      <c r="F2485" s="63" t="str">
        <f>IF(AND(ISBLANK(A2485)),"",VLOOKUP($A2485,Student_Registration!$B$5:$H$2000,7,0))</f>
        <v/>
      </c>
      <c r="G2485" s="63" t="str">
        <f>IF(AND(ISBLANK(A2485)),"",VLOOKUP(A2485,Student_Registration!$B$5:$H$2000,7,0)-SUMIF($A$5:A2485,A2485,$H$5:$H$5))</f>
        <v/>
      </c>
      <c r="H2485" s="60"/>
      <c r="I2485" s="60"/>
      <c r="J2485" s="60"/>
      <c r="K2485" s="60"/>
      <c r="L2485" s="62"/>
    </row>
    <row r="2486" spans="1:12" s="41" customFormat="1">
      <c r="A2486" s="66"/>
      <c r="B2486" s="64" t="str">
        <f>(IF(AND(ISBLANK(A2486)),"",VLOOKUP($A2486,Student_Registration!$B$5:$H$2000,2,0)))</f>
        <v/>
      </c>
      <c r="C2486" s="63" t="str">
        <f>IF(AND(ISBLANK(A2486)),"",VLOOKUP($A2486,Student_Registration!$B$5:$H$2000,3,0))</f>
        <v/>
      </c>
      <c r="D2486" s="65" t="str">
        <f>IF(AND(ISBLANK(A2486)),"",VLOOKUP($A2486,Student_Registration!$B$5:$H$2000,6,0))</f>
        <v/>
      </c>
      <c r="E2486" s="57" t="str">
        <f>IF(AND(ISBLANK(A2486)),"",VLOOKUP($A2486,Student_Registration!$B$5:$H$2000,4,0))</f>
        <v/>
      </c>
      <c r="F2486" s="63" t="str">
        <f>IF(AND(ISBLANK(A2486)),"",VLOOKUP($A2486,Student_Registration!$B$5:$H$2000,7,0))</f>
        <v/>
      </c>
      <c r="G2486" s="63" t="str">
        <f>IF(AND(ISBLANK(A2486)),"",VLOOKUP(A2486,Student_Registration!$B$5:$H$2000,7,0)-SUMIF($A$5:A2486,A2486,$H$5:$H$5))</f>
        <v/>
      </c>
      <c r="H2486" s="60"/>
      <c r="I2486" s="60"/>
      <c r="J2486" s="60"/>
      <c r="K2486" s="60"/>
      <c r="L2486" s="62"/>
    </row>
    <row r="2487" spans="1:12" s="41" customFormat="1">
      <c r="A2487" s="66"/>
      <c r="B2487" s="64" t="str">
        <f>(IF(AND(ISBLANK(A2487)),"",VLOOKUP($A2487,Student_Registration!$B$5:$H$2000,2,0)))</f>
        <v/>
      </c>
      <c r="C2487" s="63" t="str">
        <f>IF(AND(ISBLANK(A2487)),"",VLOOKUP($A2487,Student_Registration!$B$5:$H$2000,3,0))</f>
        <v/>
      </c>
      <c r="D2487" s="65" t="str">
        <f>IF(AND(ISBLANK(A2487)),"",VLOOKUP($A2487,Student_Registration!$B$5:$H$2000,6,0))</f>
        <v/>
      </c>
      <c r="E2487" s="57" t="str">
        <f>IF(AND(ISBLANK(A2487)),"",VLOOKUP($A2487,Student_Registration!$B$5:$H$2000,4,0))</f>
        <v/>
      </c>
      <c r="F2487" s="63" t="str">
        <f>IF(AND(ISBLANK(A2487)),"",VLOOKUP($A2487,Student_Registration!$B$5:$H$2000,7,0))</f>
        <v/>
      </c>
      <c r="G2487" s="63" t="str">
        <f>IF(AND(ISBLANK(A2487)),"",VLOOKUP(A2487,Student_Registration!$B$5:$H$2000,7,0)-SUMIF($A$5:A2487,A2487,$H$5:$H$5))</f>
        <v/>
      </c>
      <c r="H2487" s="60"/>
      <c r="I2487" s="60"/>
      <c r="J2487" s="60"/>
      <c r="K2487" s="60"/>
      <c r="L2487" s="62"/>
    </row>
    <row r="2488" spans="1:12" s="41" customFormat="1">
      <c r="A2488" s="66"/>
      <c r="B2488" s="64" t="str">
        <f>(IF(AND(ISBLANK(A2488)),"",VLOOKUP($A2488,Student_Registration!$B$5:$H$2000,2,0)))</f>
        <v/>
      </c>
      <c r="C2488" s="63" t="str">
        <f>IF(AND(ISBLANK(A2488)),"",VLOOKUP($A2488,Student_Registration!$B$5:$H$2000,3,0))</f>
        <v/>
      </c>
      <c r="D2488" s="65" t="str">
        <f>IF(AND(ISBLANK(A2488)),"",VLOOKUP($A2488,Student_Registration!$B$5:$H$2000,6,0))</f>
        <v/>
      </c>
      <c r="E2488" s="57" t="str">
        <f>IF(AND(ISBLANK(A2488)),"",VLOOKUP($A2488,Student_Registration!$B$5:$H$2000,4,0))</f>
        <v/>
      </c>
      <c r="F2488" s="63" t="str">
        <f>IF(AND(ISBLANK(A2488)),"",VLOOKUP($A2488,Student_Registration!$B$5:$H$2000,7,0))</f>
        <v/>
      </c>
      <c r="G2488" s="63" t="str">
        <f>IF(AND(ISBLANK(A2488)),"",VLOOKUP(A2488,Student_Registration!$B$5:$H$2000,7,0)-SUMIF($A$5:A2488,A2488,$H$5:$H$5))</f>
        <v/>
      </c>
      <c r="H2488" s="60"/>
      <c r="I2488" s="60"/>
      <c r="J2488" s="60"/>
      <c r="K2488" s="60"/>
      <c r="L2488" s="62"/>
    </row>
    <row r="2489" spans="1:12" s="41" customFormat="1">
      <c r="A2489" s="66"/>
      <c r="B2489" s="64" t="str">
        <f>(IF(AND(ISBLANK(A2489)),"",VLOOKUP($A2489,Student_Registration!$B$5:$H$2000,2,0)))</f>
        <v/>
      </c>
      <c r="C2489" s="63" t="str">
        <f>IF(AND(ISBLANK(A2489)),"",VLOOKUP($A2489,Student_Registration!$B$5:$H$2000,3,0))</f>
        <v/>
      </c>
      <c r="D2489" s="65" t="str">
        <f>IF(AND(ISBLANK(A2489)),"",VLOOKUP($A2489,Student_Registration!$B$5:$H$2000,6,0))</f>
        <v/>
      </c>
      <c r="E2489" s="57" t="str">
        <f>IF(AND(ISBLANK(A2489)),"",VLOOKUP($A2489,Student_Registration!$B$5:$H$2000,4,0))</f>
        <v/>
      </c>
      <c r="F2489" s="63" t="str">
        <f>IF(AND(ISBLANK(A2489)),"",VLOOKUP($A2489,Student_Registration!$B$5:$H$2000,7,0))</f>
        <v/>
      </c>
      <c r="G2489" s="63" t="str">
        <f>IF(AND(ISBLANK(A2489)),"",VLOOKUP(A2489,Student_Registration!$B$5:$H$2000,7,0)-SUMIF($A$5:A2489,A2489,$H$5:$H$5))</f>
        <v/>
      </c>
      <c r="H2489" s="60"/>
      <c r="I2489" s="60"/>
      <c r="J2489" s="60"/>
      <c r="K2489" s="60"/>
      <c r="L2489" s="62"/>
    </row>
    <row r="2490" spans="1:12" s="41" customFormat="1">
      <c r="A2490" s="66"/>
      <c r="B2490" s="64" t="str">
        <f>(IF(AND(ISBLANK(A2490)),"",VLOOKUP($A2490,Student_Registration!$B$5:$H$2000,2,0)))</f>
        <v/>
      </c>
      <c r="C2490" s="63" t="str">
        <f>IF(AND(ISBLANK(A2490)),"",VLOOKUP($A2490,Student_Registration!$B$5:$H$2000,3,0))</f>
        <v/>
      </c>
      <c r="D2490" s="65" t="str">
        <f>IF(AND(ISBLANK(A2490)),"",VLOOKUP($A2490,Student_Registration!$B$5:$H$2000,6,0))</f>
        <v/>
      </c>
      <c r="E2490" s="57" t="str">
        <f>IF(AND(ISBLANK(A2490)),"",VLOOKUP($A2490,Student_Registration!$B$5:$H$2000,4,0))</f>
        <v/>
      </c>
      <c r="F2490" s="63" t="str">
        <f>IF(AND(ISBLANK(A2490)),"",VLOOKUP($A2490,Student_Registration!$B$5:$H$2000,7,0))</f>
        <v/>
      </c>
      <c r="G2490" s="63" t="str">
        <f>IF(AND(ISBLANK(A2490)),"",VLOOKUP(A2490,Student_Registration!$B$5:$H$2000,7,0)-SUMIF($A$5:A2490,A2490,$H$5:$H$5))</f>
        <v/>
      </c>
      <c r="H2490" s="60"/>
      <c r="I2490" s="60"/>
      <c r="J2490" s="60"/>
      <c r="K2490" s="60"/>
      <c r="L2490" s="62"/>
    </row>
    <row r="2491" spans="1:12" s="41" customFormat="1">
      <c r="A2491" s="66"/>
      <c r="B2491" s="64" t="str">
        <f>(IF(AND(ISBLANK(A2491)),"",VLOOKUP($A2491,Student_Registration!$B$5:$H$2000,2,0)))</f>
        <v/>
      </c>
      <c r="C2491" s="63" t="str">
        <f>IF(AND(ISBLANK(A2491)),"",VLOOKUP($A2491,Student_Registration!$B$5:$H$2000,3,0))</f>
        <v/>
      </c>
      <c r="D2491" s="65" t="str">
        <f>IF(AND(ISBLANK(A2491)),"",VLOOKUP($A2491,Student_Registration!$B$5:$H$2000,6,0))</f>
        <v/>
      </c>
      <c r="E2491" s="57" t="str">
        <f>IF(AND(ISBLANK(A2491)),"",VLOOKUP($A2491,Student_Registration!$B$5:$H$2000,4,0))</f>
        <v/>
      </c>
      <c r="F2491" s="63" t="str">
        <f>IF(AND(ISBLANK(A2491)),"",VLOOKUP($A2491,Student_Registration!$B$5:$H$2000,7,0))</f>
        <v/>
      </c>
      <c r="G2491" s="63" t="str">
        <f>IF(AND(ISBLANK(A2491)),"",VLOOKUP(A2491,Student_Registration!$B$5:$H$2000,7,0)-SUMIF($A$5:A2491,A2491,$H$5:$H$5))</f>
        <v/>
      </c>
      <c r="H2491" s="60"/>
      <c r="I2491" s="60"/>
      <c r="J2491" s="60"/>
      <c r="K2491" s="60"/>
      <c r="L2491" s="62"/>
    </row>
    <row r="2492" spans="1:12" s="41" customFormat="1">
      <c r="A2492" s="66"/>
      <c r="B2492" s="64" t="str">
        <f>(IF(AND(ISBLANK(A2492)),"",VLOOKUP($A2492,Student_Registration!$B$5:$H$2000,2,0)))</f>
        <v/>
      </c>
      <c r="C2492" s="63" t="str">
        <f>IF(AND(ISBLANK(A2492)),"",VLOOKUP($A2492,Student_Registration!$B$5:$H$2000,3,0))</f>
        <v/>
      </c>
      <c r="D2492" s="65" t="str">
        <f>IF(AND(ISBLANK(A2492)),"",VLOOKUP($A2492,Student_Registration!$B$5:$H$2000,6,0))</f>
        <v/>
      </c>
      <c r="E2492" s="57" t="str">
        <f>IF(AND(ISBLANK(A2492)),"",VLOOKUP($A2492,Student_Registration!$B$5:$H$2000,4,0))</f>
        <v/>
      </c>
      <c r="F2492" s="63" t="str">
        <f>IF(AND(ISBLANK(A2492)),"",VLOOKUP($A2492,Student_Registration!$B$5:$H$2000,7,0))</f>
        <v/>
      </c>
      <c r="G2492" s="63" t="str">
        <f>IF(AND(ISBLANK(A2492)),"",VLOOKUP(A2492,Student_Registration!$B$5:$H$2000,7,0)-SUMIF($A$5:A2492,A2492,$H$5:$H$5))</f>
        <v/>
      </c>
      <c r="H2492" s="60"/>
      <c r="I2492" s="60"/>
      <c r="J2492" s="60"/>
      <c r="K2492" s="60"/>
      <c r="L2492" s="62"/>
    </row>
    <row r="2493" spans="1:12" s="41" customFormat="1">
      <c r="A2493" s="66"/>
      <c r="B2493" s="64" t="str">
        <f>(IF(AND(ISBLANK(A2493)),"",VLOOKUP($A2493,Student_Registration!$B$5:$H$2000,2,0)))</f>
        <v/>
      </c>
      <c r="C2493" s="63" t="str">
        <f>IF(AND(ISBLANK(A2493)),"",VLOOKUP($A2493,Student_Registration!$B$5:$H$2000,3,0))</f>
        <v/>
      </c>
      <c r="D2493" s="65" t="str">
        <f>IF(AND(ISBLANK(A2493)),"",VLOOKUP($A2493,Student_Registration!$B$5:$H$2000,6,0))</f>
        <v/>
      </c>
      <c r="E2493" s="57" t="str">
        <f>IF(AND(ISBLANK(A2493)),"",VLOOKUP($A2493,Student_Registration!$B$5:$H$2000,4,0))</f>
        <v/>
      </c>
      <c r="F2493" s="63" t="str">
        <f>IF(AND(ISBLANK(A2493)),"",VLOOKUP($A2493,Student_Registration!$B$5:$H$2000,7,0))</f>
        <v/>
      </c>
      <c r="G2493" s="63" t="str">
        <f>IF(AND(ISBLANK(A2493)),"",VLOOKUP(A2493,Student_Registration!$B$5:$H$2000,7,0)-SUMIF($A$5:A2493,A2493,$H$5:$H$5))</f>
        <v/>
      </c>
      <c r="H2493" s="60"/>
      <c r="I2493" s="60"/>
      <c r="J2493" s="60"/>
      <c r="K2493" s="60"/>
      <c r="L2493" s="62"/>
    </row>
    <row r="2494" spans="1:12" s="41" customFormat="1">
      <c r="A2494" s="66"/>
      <c r="B2494" s="64" t="str">
        <f>(IF(AND(ISBLANK(A2494)),"",VLOOKUP($A2494,Student_Registration!$B$5:$H$2000,2,0)))</f>
        <v/>
      </c>
      <c r="C2494" s="63" t="str">
        <f>IF(AND(ISBLANK(A2494)),"",VLOOKUP($A2494,Student_Registration!$B$5:$H$2000,3,0))</f>
        <v/>
      </c>
      <c r="D2494" s="65" t="str">
        <f>IF(AND(ISBLANK(A2494)),"",VLOOKUP($A2494,Student_Registration!$B$5:$H$2000,6,0))</f>
        <v/>
      </c>
      <c r="E2494" s="57" t="str">
        <f>IF(AND(ISBLANK(A2494)),"",VLOOKUP($A2494,Student_Registration!$B$5:$H$2000,4,0))</f>
        <v/>
      </c>
      <c r="F2494" s="63" t="str">
        <f>IF(AND(ISBLANK(A2494)),"",VLOOKUP($A2494,Student_Registration!$B$5:$H$2000,7,0))</f>
        <v/>
      </c>
      <c r="G2494" s="63" t="str">
        <f>IF(AND(ISBLANK(A2494)),"",VLOOKUP(A2494,Student_Registration!$B$5:$H$2000,7,0)-SUMIF($A$5:A2494,A2494,$H$5:$H$5))</f>
        <v/>
      </c>
      <c r="H2494" s="60"/>
      <c r="I2494" s="60"/>
      <c r="J2494" s="60"/>
      <c r="K2494" s="60"/>
      <c r="L2494" s="62"/>
    </row>
    <row r="2495" spans="1:12" s="41" customFormat="1">
      <c r="A2495" s="66"/>
      <c r="B2495" s="64" t="str">
        <f>(IF(AND(ISBLANK(A2495)),"",VLOOKUP($A2495,Student_Registration!$B$5:$H$2000,2,0)))</f>
        <v/>
      </c>
      <c r="C2495" s="63" t="str">
        <f>IF(AND(ISBLANK(A2495)),"",VLOOKUP($A2495,Student_Registration!$B$5:$H$2000,3,0))</f>
        <v/>
      </c>
      <c r="D2495" s="65" t="str">
        <f>IF(AND(ISBLANK(A2495)),"",VLOOKUP($A2495,Student_Registration!$B$5:$H$2000,6,0))</f>
        <v/>
      </c>
      <c r="E2495" s="57" t="str">
        <f>IF(AND(ISBLANK(A2495)),"",VLOOKUP($A2495,Student_Registration!$B$5:$H$2000,4,0))</f>
        <v/>
      </c>
      <c r="F2495" s="63" t="str">
        <f>IF(AND(ISBLANK(A2495)),"",VLOOKUP($A2495,Student_Registration!$B$5:$H$2000,7,0))</f>
        <v/>
      </c>
      <c r="G2495" s="63" t="str">
        <f>IF(AND(ISBLANK(A2495)),"",VLOOKUP(A2495,Student_Registration!$B$5:$H$2000,7,0)-SUMIF($A$5:A2495,A2495,$H$5:$H$5))</f>
        <v/>
      </c>
      <c r="H2495" s="60"/>
      <c r="I2495" s="60"/>
      <c r="J2495" s="60"/>
      <c r="K2495" s="60"/>
      <c r="L2495" s="62"/>
    </row>
    <row r="2496" spans="1:12" s="41" customFormat="1">
      <c r="A2496" s="66"/>
      <c r="B2496" s="64" t="str">
        <f>(IF(AND(ISBLANK(A2496)),"",VLOOKUP($A2496,Student_Registration!$B$5:$H$2000,2,0)))</f>
        <v/>
      </c>
      <c r="C2496" s="63" t="str">
        <f>IF(AND(ISBLANK(A2496)),"",VLOOKUP($A2496,Student_Registration!$B$5:$H$2000,3,0))</f>
        <v/>
      </c>
      <c r="D2496" s="65" t="str">
        <f>IF(AND(ISBLANK(A2496)),"",VLOOKUP($A2496,Student_Registration!$B$5:$H$2000,6,0))</f>
        <v/>
      </c>
      <c r="E2496" s="57" t="str">
        <f>IF(AND(ISBLANK(A2496)),"",VLOOKUP($A2496,Student_Registration!$B$5:$H$2000,4,0))</f>
        <v/>
      </c>
      <c r="F2496" s="63" t="str">
        <f>IF(AND(ISBLANK(A2496)),"",VLOOKUP($A2496,Student_Registration!$B$5:$H$2000,7,0))</f>
        <v/>
      </c>
      <c r="G2496" s="63" t="str">
        <f>IF(AND(ISBLANK(A2496)),"",VLOOKUP(A2496,Student_Registration!$B$5:$H$2000,7,0)-SUMIF($A$5:A2496,A2496,$H$5:$H$5))</f>
        <v/>
      </c>
      <c r="H2496" s="60"/>
      <c r="I2496" s="60"/>
      <c r="J2496" s="60"/>
      <c r="K2496" s="60"/>
      <c r="L2496" s="62"/>
    </row>
    <row r="2497" spans="1:12" s="41" customFormat="1">
      <c r="A2497" s="66"/>
      <c r="B2497" s="64" t="str">
        <f>(IF(AND(ISBLANK(A2497)),"",VLOOKUP($A2497,Student_Registration!$B$5:$H$2000,2,0)))</f>
        <v/>
      </c>
      <c r="C2497" s="63" t="str">
        <f>IF(AND(ISBLANK(A2497)),"",VLOOKUP($A2497,Student_Registration!$B$5:$H$2000,3,0))</f>
        <v/>
      </c>
      <c r="D2497" s="65" t="str">
        <f>IF(AND(ISBLANK(A2497)),"",VLOOKUP($A2497,Student_Registration!$B$5:$H$2000,6,0))</f>
        <v/>
      </c>
      <c r="E2497" s="57" t="str">
        <f>IF(AND(ISBLANK(A2497)),"",VLOOKUP($A2497,Student_Registration!$B$5:$H$2000,4,0))</f>
        <v/>
      </c>
      <c r="F2497" s="63" t="str">
        <f>IF(AND(ISBLANK(A2497)),"",VLOOKUP($A2497,Student_Registration!$B$5:$H$2000,7,0))</f>
        <v/>
      </c>
      <c r="G2497" s="63" t="str">
        <f>IF(AND(ISBLANK(A2497)),"",VLOOKUP(A2497,Student_Registration!$B$5:$H$2000,7,0)-SUMIF($A$5:A2497,A2497,$H$5:$H$5))</f>
        <v/>
      </c>
      <c r="H2497" s="60"/>
      <c r="I2497" s="60"/>
      <c r="J2497" s="60"/>
      <c r="K2497" s="60"/>
      <c r="L2497" s="62"/>
    </row>
    <row r="2498" spans="1:12" s="41" customFormat="1">
      <c r="A2498" s="66"/>
      <c r="B2498" s="64" t="str">
        <f>(IF(AND(ISBLANK(A2498)),"",VLOOKUP($A2498,Student_Registration!$B$5:$H$2000,2,0)))</f>
        <v/>
      </c>
      <c r="C2498" s="63" t="str">
        <f>IF(AND(ISBLANK(A2498)),"",VLOOKUP($A2498,Student_Registration!$B$5:$H$2000,3,0))</f>
        <v/>
      </c>
      <c r="D2498" s="65" t="str">
        <f>IF(AND(ISBLANK(A2498)),"",VLOOKUP($A2498,Student_Registration!$B$5:$H$2000,6,0))</f>
        <v/>
      </c>
      <c r="E2498" s="57" t="str">
        <f>IF(AND(ISBLANK(A2498)),"",VLOOKUP($A2498,Student_Registration!$B$5:$H$2000,4,0))</f>
        <v/>
      </c>
      <c r="F2498" s="63" t="str">
        <f>IF(AND(ISBLANK(A2498)),"",VLOOKUP($A2498,Student_Registration!$B$5:$H$2000,7,0))</f>
        <v/>
      </c>
      <c r="G2498" s="63" t="str">
        <f>IF(AND(ISBLANK(A2498)),"",VLOOKUP(A2498,Student_Registration!$B$5:$H$2000,7,0)-SUMIF($A$5:A2498,A2498,$H$5:$H$5))</f>
        <v/>
      </c>
      <c r="H2498" s="60"/>
      <c r="I2498" s="60"/>
      <c r="J2498" s="60"/>
      <c r="K2498" s="60"/>
      <c r="L2498" s="62"/>
    </row>
    <row r="2499" spans="1:12" s="41" customFormat="1">
      <c r="A2499" s="66"/>
      <c r="B2499" s="64" t="str">
        <f>(IF(AND(ISBLANK(A2499)),"",VLOOKUP($A2499,Student_Registration!$B$5:$H$2000,2,0)))</f>
        <v/>
      </c>
      <c r="C2499" s="63" t="str">
        <f>IF(AND(ISBLANK(A2499)),"",VLOOKUP($A2499,Student_Registration!$B$5:$H$2000,3,0))</f>
        <v/>
      </c>
      <c r="D2499" s="65" t="str">
        <f>IF(AND(ISBLANK(A2499)),"",VLOOKUP($A2499,Student_Registration!$B$5:$H$2000,6,0))</f>
        <v/>
      </c>
      <c r="E2499" s="57" t="str">
        <f>IF(AND(ISBLANK(A2499)),"",VLOOKUP($A2499,Student_Registration!$B$5:$H$2000,4,0))</f>
        <v/>
      </c>
      <c r="F2499" s="63" t="str">
        <f>IF(AND(ISBLANK(A2499)),"",VLOOKUP($A2499,Student_Registration!$B$5:$H$2000,7,0))</f>
        <v/>
      </c>
      <c r="G2499" s="63" t="str">
        <f>IF(AND(ISBLANK(A2499)),"",VLOOKUP(A2499,Student_Registration!$B$5:$H$2000,7,0)-SUMIF($A$5:A2499,A2499,$H$5:$H$5))</f>
        <v/>
      </c>
      <c r="H2499" s="60"/>
      <c r="I2499" s="60"/>
      <c r="J2499" s="60"/>
      <c r="K2499" s="60"/>
      <c r="L2499" s="62"/>
    </row>
    <row r="2500" spans="1:12" s="41" customFormat="1">
      <c r="A2500" s="66"/>
      <c r="B2500" s="64" t="str">
        <f>(IF(AND(ISBLANK(A2500)),"",VLOOKUP($A2500,Student_Registration!$B$5:$H$2000,2,0)))</f>
        <v/>
      </c>
      <c r="C2500" s="63" t="str">
        <f>IF(AND(ISBLANK(A2500)),"",VLOOKUP($A2500,Student_Registration!$B$5:$H$2000,3,0))</f>
        <v/>
      </c>
      <c r="D2500" s="65" t="str">
        <f>IF(AND(ISBLANK(A2500)),"",VLOOKUP($A2500,Student_Registration!$B$5:$H$2000,6,0))</f>
        <v/>
      </c>
      <c r="E2500" s="57" t="str">
        <f>IF(AND(ISBLANK(A2500)),"",VLOOKUP($A2500,Student_Registration!$B$5:$H$2000,4,0))</f>
        <v/>
      </c>
      <c r="F2500" s="63" t="str">
        <f>IF(AND(ISBLANK(A2500)),"",VLOOKUP($A2500,Student_Registration!$B$5:$H$2000,7,0))</f>
        <v/>
      </c>
      <c r="G2500" s="63" t="str">
        <f>IF(AND(ISBLANK(A2500)),"",VLOOKUP(A2500,Student_Registration!$B$5:$H$2000,7,0)-SUMIF($A$5:A2500,A2500,$H$5:$H$5))</f>
        <v/>
      </c>
      <c r="H2500" s="60"/>
      <c r="I2500" s="60"/>
      <c r="J2500" s="60"/>
      <c r="K2500" s="60"/>
      <c r="L2500" s="62"/>
    </row>
    <row r="2501" spans="1:12" s="41" customFormat="1">
      <c r="A2501" s="66"/>
      <c r="B2501" s="64" t="str">
        <f>(IF(AND(ISBLANK(A2501)),"",VLOOKUP($A2501,Student_Registration!$B$5:$H$2000,2,0)))</f>
        <v/>
      </c>
      <c r="C2501" s="63" t="str">
        <f>IF(AND(ISBLANK(A2501)),"",VLOOKUP($A2501,Student_Registration!$B$5:$H$2000,3,0))</f>
        <v/>
      </c>
      <c r="D2501" s="65" t="str">
        <f>IF(AND(ISBLANK(A2501)),"",VLOOKUP($A2501,Student_Registration!$B$5:$H$2000,6,0))</f>
        <v/>
      </c>
      <c r="E2501" s="57" t="str">
        <f>IF(AND(ISBLANK(A2501)),"",VLOOKUP($A2501,Student_Registration!$B$5:$H$2000,4,0))</f>
        <v/>
      </c>
      <c r="F2501" s="63" t="str">
        <f>IF(AND(ISBLANK(A2501)),"",VLOOKUP($A2501,Student_Registration!$B$5:$H$2000,7,0))</f>
        <v/>
      </c>
      <c r="G2501" s="63" t="str">
        <f>IF(AND(ISBLANK(A2501)),"",VLOOKUP(A2501,Student_Registration!$B$5:$H$2000,7,0)-SUMIF($A$5:A2501,A2501,$H$5:$H$5))</f>
        <v/>
      </c>
      <c r="H2501" s="60"/>
      <c r="I2501" s="60"/>
      <c r="J2501" s="60"/>
      <c r="K2501" s="60"/>
      <c r="L2501" s="62"/>
    </row>
    <row r="2502" spans="1:12" s="41" customFormat="1">
      <c r="A2502" s="66"/>
      <c r="B2502" s="64" t="str">
        <f>(IF(AND(ISBLANK(A2502)),"",VLOOKUP($A2502,Student_Registration!$B$5:$H$2000,2,0)))</f>
        <v/>
      </c>
      <c r="C2502" s="63" t="str">
        <f>IF(AND(ISBLANK(A2502)),"",VLOOKUP($A2502,Student_Registration!$B$5:$H$2000,3,0))</f>
        <v/>
      </c>
      <c r="D2502" s="65" t="str">
        <f>IF(AND(ISBLANK(A2502)),"",VLOOKUP($A2502,Student_Registration!$B$5:$H$2000,6,0))</f>
        <v/>
      </c>
      <c r="E2502" s="57" t="str">
        <f>IF(AND(ISBLANK(A2502)),"",VLOOKUP($A2502,Student_Registration!$B$5:$H$2000,4,0))</f>
        <v/>
      </c>
      <c r="F2502" s="63" t="str">
        <f>IF(AND(ISBLANK(A2502)),"",VLOOKUP($A2502,Student_Registration!$B$5:$H$2000,7,0))</f>
        <v/>
      </c>
      <c r="G2502" s="63" t="str">
        <f>IF(AND(ISBLANK(A2502)),"",VLOOKUP(A2502,Student_Registration!$B$5:$H$2000,7,0)-SUMIF($A$5:A2502,A2502,$H$5:$H$5))</f>
        <v/>
      </c>
      <c r="H2502" s="60"/>
      <c r="I2502" s="60"/>
      <c r="J2502" s="60"/>
      <c r="K2502" s="60"/>
      <c r="L2502" s="62"/>
    </row>
    <row r="2503" spans="1:12" s="41" customFormat="1">
      <c r="A2503" s="66"/>
      <c r="B2503" s="64" t="str">
        <f>(IF(AND(ISBLANK(A2503)),"",VLOOKUP($A2503,Student_Registration!$B$5:$H$2000,2,0)))</f>
        <v/>
      </c>
      <c r="C2503" s="63" t="str">
        <f>IF(AND(ISBLANK(A2503)),"",VLOOKUP($A2503,Student_Registration!$B$5:$H$2000,3,0))</f>
        <v/>
      </c>
      <c r="D2503" s="65" t="str">
        <f>IF(AND(ISBLANK(A2503)),"",VLOOKUP($A2503,Student_Registration!$B$5:$H$2000,6,0))</f>
        <v/>
      </c>
      <c r="E2503" s="57" t="str">
        <f>IF(AND(ISBLANK(A2503)),"",VLOOKUP($A2503,Student_Registration!$B$5:$H$2000,4,0))</f>
        <v/>
      </c>
      <c r="F2503" s="63" t="str">
        <f>IF(AND(ISBLANK(A2503)),"",VLOOKUP($A2503,Student_Registration!$B$5:$H$2000,7,0))</f>
        <v/>
      </c>
      <c r="G2503" s="63" t="str">
        <f>IF(AND(ISBLANK(A2503)),"",VLOOKUP(A2503,Student_Registration!$B$5:$H$2000,7,0)-SUMIF($A$5:A2503,A2503,$H$5:$H$5))</f>
        <v/>
      </c>
      <c r="H2503" s="60"/>
      <c r="I2503" s="60"/>
      <c r="J2503" s="60"/>
      <c r="K2503" s="60"/>
      <c r="L2503" s="62"/>
    </row>
    <row r="2504" spans="1:12" s="41" customFormat="1">
      <c r="A2504" s="66"/>
      <c r="B2504" s="64" t="str">
        <f>(IF(AND(ISBLANK(A2504)),"",VLOOKUP($A2504,Student_Registration!$B$5:$H$2000,2,0)))</f>
        <v/>
      </c>
      <c r="C2504" s="63" t="str">
        <f>IF(AND(ISBLANK(A2504)),"",VLOOKUP($A2504,Student_Registration!$B$5:$H$2000,3,0))</f>
        <v/>
      </c>
      <c r="D2504" s="65" t="str">
        <f>IF(AND(ISBLANK(A2504)),"",VLOOKUP($A2504,Student_Registration!$B$5:$H$2000,6,0))</f>
        <v/>
      </c>
      <c r="E2504" s="57" t="str">
        <f>IF(AND(ISBLANK(A2504)),"",VLOOKUP($A2504,Student_Registration!$B$5:$H$2000,4,0))</f>
        <v/>
      </c>
      <c r="F2504" s="63" t="str">
        <f>IF(AND(ISBLANK(A2504)),"",VLOOKUP($A2504,Student_Registration!$B$5:$H$2000,7,0))</f>
        <v/>
      </c>
      <c r="G2504" s="63" t="str">
        <f>IF(AND(ISBLANK(A2504)),"",VLOOKUP(A2504,Student_Registration!$B$5:$H$2000,7,0)-SUMIF($A$5:A2504,A2504,$H$5:$H$5))</f>
        <v/>
      </c>
      <c r="H2504" s="60"/>
      <c r="I2504" s="60"/>
      <c r="J2504" s="60"/>
      <c r="K2504" s="60"/>
      <c r="L2504" s="62"/>
    </row>
    <row r="2505" spans="1:12" s="41" customFormat="1">
      <c r="A2505" s="66"/>
      <c r="B2505" s="64" t="str">
        <f>(IF(AND(ISBLANK(A2505)),"",VLOOKUP($A2505,Student_Registration!$B$5:$H$2000,2,0)))</f>
        <v/>
      </c>
      <c r="C2505" s="63" t="str">
        <f>IF(AND(ISBLANK(A2505)),"",VLOOKUP($A2505,Student_Registration!$B$5:$H$2000,3,0))</f>
        <v/>
      </c>
      <c r="D2505" s="65" t="str">
        <f>IF(AND(ISBLANK(A2505)),"",VLOOKUP($A2505,Student_Registration!$B$5:$H$2000,6,0))</f>
        <v/>
      </c>
      <c r="E2505" s="57" t="str">
        <f>IF(AND(ISBLANK(A2505)),"",VLOOKUP($A2505,Student_Registration!$B$5:$H$2000,4,0))</f>
        <v/>
      </c>
      <c r="F2505" s="63" t="str">
        <f>IF(AND(ISBLANK(A2505)),"",VLOOKUP($A2505,Student_Registration!$B$5:$H$2000,7,0))</f>
        <v/>
      </c>
      <c r="G2505" s="63" t="str">
        <f>IF(AND(ISBLANK(A2505)),"",VLOOKUP(A2505,Student_Registration!$B$5:$H$2000,7,0)-SUMIF($A$5:A2505,A2505,$H$5:$H$5))</f>
        <v/>
      </c>
      <c r="H2505" s="60"/>
      <c r="I2505" s="60"/>
      <c r="J2505" s="60"/>
      <c r="K2505" s="60"/>
      <c r="L2505" s="62"/>
    </row>
    <row r="2506" spans="1:12" s="41" customFormat="1">
      <c r="A2506" s="66"/>
      <c r="B2506" s="64" t="str">
        <f>(IF(AND(ISBLANK(A2506)),"",VLOOKUP($A2506,Student_Registration!$B$5:$H$2000,2,0)))</f>
        <v/>
      </c>
      <c r="C2506" s="63" t="str">
        <f>IF(AND(ISBLANK(A2506)),"",VLOOKUP($A2506,Student_Registration!$B$5:$H$2000,3,0))</f>
        <v/>
      </c>
      <c r="D2506" s="65" t="str">
        <f>IF(AND(ISBLANK(A2506)),"",VLOOKUP($A2506,Student_Registration!$B$5:$H$2000,6,0))</f>
        <v/>
      </c>
      <c r="E2506" s="57" t="str">
        <f>IF(AND(ISBLANK(A2506)),"",VLOOKUP($A2506,Student_Registration!$B$5:$H$2000,4,0))</f>
        <v/>
      </c>
      <c r="F2506" s="63" t="str">
        <f>IF(AND(ISBLANK(A2506)),"",VLOOKUP($A2506,Student_Registration!$B$5:$H$2000,7,0))</f>
        <v/>
      </c>
      <c r="G2506" s="63" t="str">
        <f>IF(AND(ISBLANK(A2506)),"",VLOOKUP(A2506,Student_Registration!$B$5:$H$2000,7,0)-SUMIF($A$5:A2506,A2506,$H$5:$H$5))</f>
        <v/>
      </c>
      <c r="H2506" s="60"/>
      <c r="I2506" s="60"/>
      <c r="J2506" s="60"/>
      <c r="K2506" s="60"/>
      <c r="L2506" s="62"/>
    </row>
    <row r="2507" spans="1:12" s="41" customFormat="1">
      <c r="A2507" s="66"/>
      <c r="B2507" s="64" t="str">
        <f>(IF(AND(ISBLANK(A2507)),"",VLOOKUP($A2507,Student_Registration!$B$5:$H$2000,2,0)))</f>
        <v/>
      </c>
      <c r="C2507" s="63" t="str">
        <f>IF(AND(ISBLANK(A2507)),"",VLOOKUP($A2507,Student_Registration!$B$5:$H$2000,3,0))</f>
        <v/>
      </c>
      <c r="D2507" s="65" t="str">
        <f>IF(AND(ISBLANK(A2507)),"",VLOOKUP($A2507,Student_Registration!$B$5:$H$2000,6,0))</f>
        <v/>
      </c>
      <c r="E2507" s="57" t="str">
        <f>IF(AND(ISBLANK(A2507)),"",VLOOKUP($A2507,Student_Registration!$B$5:$H$2000,4,0))</f>
        <v/>
      </c>
      <c r="F2507" s="63" t="str">
        <f>IF(AND(ISBLANK(A2507)),"",VLOOKUP($A2507,Student_Registration!$B$5:$H$2000,7,0))</f>
        <v/>
      </c>
      <c r="G2507" s="63" t="str">
        <f>IF(AND(ISBLANK(A2507)),"",VLOOKUP(A2507,Student_Registration!$B$5:$H$2000,7,0)-SUMIF($A$5:A2507,A2507,$H$5:$H$5))</f>
        <v/>
      </c>
      <c r="H2507" s="60"/>
      <c r="I2507" s="60"/>
      <c r="J2507" s="60"/>
      <c r="K2507" s="60"/>
      <c r="L2507" s="62"/>
    </row>
    <row r="2508" spans="1:12" s="41" customFormat="1">
      <c r="A2508" s="66"/>
      <c r="B2508" s="64" t="str">
        <f>(IF(AND(ISBLANK(A2508)),"",VLOOKUP($A2508,Student_Registration!$B$5:$H$2000,2,0)))</f>
        <v/>
      </c>
      <c r="C2508" s="63" t="str">
        <f>IF(AND(ISBLANK(A2508)),"",VLOOKUP($A2508,Student_Registration!$B$5:$H$2000,3,0))</f>
        <v/>
      </c>
      <c r="D2508" s="65" t="str">
        <f>IF(AND(ISBLANK(A2508)),"",VLOOKUP($A2508,Student_Registration!$B$5:$H$2000,6,0))</f>
        <v/>
      </c>
      <c r="E2508" s="57" t="str">
        <f>IF(AND(ISBLANK(A2508)),"",VLOOKUP($A2508,Student_Registration!$B$5:$H$2000,4,0))</f>
        <v/>
      </c>
      <c r="F2508" s="63" t="str">
        <f>IF(AND(ISBLANK(A2508)),"",VLOOKUP($A2508,Student_Registration!$B$5:$H$2000,7,0))</f>
        <v/>
      </c>
      <c r="G2508" s="63" t="str">
        <f>IF(AND(ISBLANK(A2508)),"",VLOOKUP(A2508,Student_Registration!$B$5:$H$2000,7,0)-SUMIF($A$5:A2508,A2508,$H$5:$H$5))</f>
        <v/>
      </c>
      <c r="H2508" s="60"/>
      <c r="I2508" s="60"/>
      <c r="J2508" s="60"/>
      <c r="K2508" s="60"/>
      <c r="L2508" s="62"/>
    </row>
    <row r="2509" spans="1:12" s="41" customFormat="1">
      <c r="A2509" s="66"/>
      <c r="B2509" s="64" t="str">
        <f>(IF(AND(ISBLANK(A2509)),"",VLOOKUP($A2509,Student_Registration!$B$5:$H$2000,2,0)))</f>
        <v/>
      </c>
      <c r="C2509" s="63" t="str">
        <f>IF(AND(ISBLANK(A2509)),"",VLOOKUP($A2509,Student_Registration!$B$5:$H$2000,3,0))</f>
        <v/>
      </c>
      <c r="D2509" s="65" t="str">
        <f>IF(AND(ISBLANK(A2509)),"",VLOOKUP($A2509,Student_Registration!$B$5:$H$2000,6,0))</f>
        <v/>
      </c>
      <c r="E2509" s="57" t="str">
        <f>IF(AND(ISBLANK(A2509)),"",VLOOKUP($A2509,Student_Registration!$B$5:$H$2000,4,0))</f>
        <v/>
      </c>
      <c r="F2509" s="63" t="str">
        <f>IF(AND(ISBLANK(A2509)),"",VLOOKUP($A2509,Student_Registration!$B$5:$H$2000,7,0))</f>
        <v/>
      </c>
      <c r="G2509" s="63" t="str">
        <f>IF(AND(ISBLANK(A2509)),"",VLOOKUP(A2509,Student_Registration!$B$5:$H$2000,7,0)-SUMIF($A$5:A2509,A2509,$H$5:$H$5))</f>
        <v/>
      </c>
      <c r="H2509" s="60"/>
      <c r="I2509" s="60"/>
      <c r="J2509" s="60"/>
      <c r="K2509" s="60"/>
      <c r="L2509" s="62"/>
    </row>
    <row r="2510" spans="1:12" s="41" customFormat="1">
      <c r="A2510" s="66"/>
      <c r="B2510" s="64" t="str">
        <f>(IF(AND(ISBLANK(A2510)),"",VLOOKUP($A2510,Student_Registration!$B$5:$H$2000,2,0)))</f>
        <v/>
      </c>
      <c r="C2510" s="63" t="str">
        <f>IF(AND(ISBLANK(A2510)),"",VLOOKUP($A2510,Student_Registration!$B$5:$H$2000,3,0))</f>
        <v/>
      </c>
      <c r="D2510" s="65" t="str">
        <f>IF(AND(ISBLANK(A2510)),"",VLOOKUP($A2510,Student_Registration!$B$5:$H$2000,6,0))</f>
        <v/>
      </c>
      <c r="E2510" s="57" t="str">
        <f>IF(AND(ISBLANK(A2510)),"",VLOOKUP($A2510,Student_Registration!$B$5:$H$2000,4,0))</f>
        <v/>
      </c>
      <c r="F2510" s="63" t="str">
        <f>IF(AND(ISBLANK(A2510)),"",VLOOKUP($A2510,Student_Registration!$B$5:$H$2000,7,0))</f>
        <v/>
      </c>
      <c r="G2510" s="63" t="str">
        <f>IF(AND(ISBLANK(A2510)),"",VLOOKUP(A2510,Student_Registration!$B$5:$H$2000,7,0)-SUMIF($A$5:A2510,A2510,$H$5:$H$5))</f>
        <v/>
      </c>
      <c r="H2510" s="60"/>
      <c r="I2510" s="60"/>
      <c r="J2510" s="60"/>
      <c r="K2510" s="60"/>
      <c r="L2510" s="62"/>
    </row>
    <row r="2511" spans="1:12" s="41" customFormat="1">
      <c r="A2511" s="66"/>
      <c r="B2511" s="64" t="str">
        <f>(IF(AND(ISBLANK(A2511)),"",VLOOKUP($A2511,Student_Registration!$B$5:$H$2000,2,0)))</f>
        <v/>
      </c>
      <c r="C2511" s="63" t="str">
        <f>IF(AND(ISBLANK(A2511)),"",VLOOKUP($A2511,Student_Registration!$B$5:$H$2000,3,0))</f>
        <v/>
      </c>
      <c r="D2511" s="65" t="str">
        <f>IF(AND(ISBLANK(A2511)),"",VLOOKUP($A2511,Student_Registration!$B$5:$H$2000,6,0))</f>
        <v/>
      </c>
      <c r="E2511" s="57" t="str">
        <f>IF(AND(ISBLANK(A2511)),"",VLOOKUP($A2511,Student_Registration!$B$5:$H$2000,4,0))</f>
        <v/>
      </c>
      <c r="F2511" s="63" t="str">
        <f>IF(AND(ISBLANK(A2511)),"",VLOOKUP($A2511,Student_Registration!$B$5:$H$2000,7,0))</f>
        <v/>
      </c>
      <c r="G2511" s="63" t="str">
        <f>IF(AND(ISBLANK(A2511)),"",VLOOKUP(A2511,Student_Registration!$B$5:$H$2000,7,0)-SUMIF($A$5:A2511,A2511,$H$5:$H$5))</f>
        <v/>
      </c>
      <c r="H2511" s="60"/>
      <c r="I2511" s="60"/>
      <c r="J2511" s="60"/>
      <c r="K2511" s="60"/>
      <c r="L2511" s="62"/>
    </row>
    <row r="2512" spans="1:12" s="41" customFormat="1">
      <c r="A2512" s="66"/>
      <c r="B2512" s="64" t="str">
        <f>(IF(AND(ISBLANK(A2512)),"",VLOOKUP($A2512,Student_Registration!$B$5:$H$2000,2,0)))</f>
        <v/>
      </c>
      <c r="C2512" s="63" t="str">
        <f>IF(AND(ISBLANK(A2512)),"",VLOOKUP($A2512,Student_Registration!$B$5:$H$2000,3,0))</f>
        <v/>
      </c>
      <c r="D2512" s="65" t="str">
        <f>IF(AND(ISBLANK(A2512)),"",VLOOKUP($A2512,Student_Registration!$B$5:$H$2000,6,0))</f>
        <v/>
      </c>
      <c r="E2512" s="57" t="str">
        <f>IF(AND(ISBLANK(A2512)),"",VLOOKUP($A2512,Student_Registration!$B$5:$H$2000,4,0))</f>
        <v/>
      </c>
      <c r="F2512" s="63" t="str">
        <f>IF(AND(ISBLANK(A2512)),"",VLOOKUP($A2512,Student_Registration!$B$5:$H$2000,7,0))</f>
        <v/>
      </c>
      <c r="G2512" s="63" t="str">
        <f>IF(AND(ISBLANK(A2512)),"",VLOOKUP(A2512,Student_Registration!$B$5:$H$2000,7,0)-SUMIF($A$5:A2512,A2512,$H$5:$H$5))</f>
        <v/>
      </c>
      <c r="H2512" s="60"/>
      <c r="I2512" s="60"/>
      <c r="J2512" s="60"/>
      <c r="K2512" s="60"/>
      <c r="L2512" s="62"/>
    </row>
    <row r="2513" spans="1:12" s="41" customFormat="1">
      <c r="A2513" s="66"/>
      <c r="B2513" s="64" t="str">
        <f>(IF(AND(ISBLANK(A2513)),"",VLOOKUP($A2513,Student_Registration!$B$5:$H$2000,2,0)))</f>
        <v/>
      </c>
      <c r="C2513" s="63" t="str">
        <f>IF(AND(ISBLANK(A2513)),"",VLOOKUP($A2513,Student_Registration!$B$5:$H$2000,3,0))</f>
        <v/>
      </c>
      <c r="D2513" s="65" t="str">
        <f>IF(AND(ISBLANK(A2513)),"",VLOOKUP($A2513,Student_Registration!$B$5:$H$2000,6,0))</f>
        <v/>
      </c>
      <c r="E2513" s="57" t="str">
        <f>IF(AND(ISBLANK(A2513)),"",VLOOKUP($A2513,Student_Registration!$B$5:$H$2000,4,0))</f>
        <v/>
      </c>
      <c r="F2513" s="63" t="str">
        <f>IF(AND(ISBLANK(A2513)),"",VLOOKUP($A2513,Student_Registration!$B$5:$H$2000,7,0))</f>
        <v/>
      </c>
      <c r="G2513" s="63" t="str">
        <f>IF(AND(ISBLANK(A2513)),"",VLOOKUP(A2513,Student_Registration!$B$5:$H$2000,7,0)-SUMIF($A$5:A2513,A2513,$H$5:$H$5))</f>
        <v/>
      </c>
      <c r="H2513" s="60"/>
      <c r="I2513" s="60"/>
      <c r="J2513" s="60"/>
      <c r="K2513" s="60"/>
      <c r="L2513" s="62"/>
    </row>
    <row r="2514" spans="1:12" s="41" customFormat="1">
      <c r="A2514" s="66"/>
      <c r="B2514" s="64" t="str">
        <f>(IF(AND(ISBLANK(A2514)),"",VLOOKUP($A2514,Student_Registration!$B$5:$H$2000,2,0)))</f>
        <v/>
      </c>
      <c r="C2514" s="63" t="str">
        <f>IF(AND(ISBLANK(A2514)),"",VLOOKUP($A2514,Student_Registration!$B$5:$H$2000,3,0))</f>
        <v/>
      </c>
      <c r="D2514" s="65" t="str">
        <f>IF(AND(ISBLANK(A2514)),"",VLOOKUP($A2514,Student_Registration!$B$5:$H$2000,6,0))</f>
        <v/>
      </c>
      <c r="E2514" s="57" t="str">
        <f>IF(AND(ISBLANK(A2514)),"",VLOOKUP($A2514,Student_Registration!$B$5:$H$2000,4,0))</f>
        <v/>
      </c>
      <c r="F2514" s="63" t="str">
        <f>IF(AND(ISBLANK(A2514)),"",VLOOKUP($A2514,Student_Registration!$B$5:$H$2000,7,0))</f>
        <v/>
      </c>
      <c r="G2514" s="63" t="str">
        <f>IF(AND(ISBLANK(A2514)),"",VLOOKUP(A2514,Student_Registration!$B$5:$H$2000,7,0)-SUMIF($A$5:A2514,A2514,$H$5:$H$5))</f>
        <v/>
      </c>
      <c r="H2514" s="60"/>
      <c r="I2514" s="60"/>
      <c r="J2514" s="60"/>
      <c r="K2514" s="60"/>
      <c r="L2514" s="62"/>
    </row>
    <row r="2515" spans="1:12" s="41" customFormat="1">
      <c r="A2515" s="66"/>
      <c r="B2515" s="64" t="str">
        <f>(IF(AND(ISBLANK(A2515)),"",VLOOKUP($A2515,Student_Registration!$B$5:$H$2000,2,0)))</f>
        <v/>
      </c>
      <c r="C2515" s="63" t="str">
        <f>IF(AND(ISBLANK(A2515)),"",VLOOKUP($A2515,Student_Registration!$B$5:$H$2000,3,0))</f>
        <v/>
      </c>
      <c r="D2515" s="65" t="str">
        <f>IF(AND(ISBLANK(A2515)),"",VLOOKUP($A2515,Student_Registration!$B$5:$H$2000,6,0))</f>
        <v/>
      </c>
      <c r="E2515" s="57" t="str">
        <f>IF(AND(ISBLANK(A2515)),"",VLOOKUP($A2515,Student_Registration!$B$5:$H$2000,4,0))</f>
        <v/>
      </c>
      <c r="F2515" s="63" t="str">
        <f>IF(AND(ISBLANK(A2515)),"",VLOOKUP($A2515,Student_Registration!$B$5:$H$2000,7,0))</f>
        <v/>
      </c>
      <c r="G2515" s="63" t="str">
        <f>IF(AND(ISBLANK(A2515)),"",VLOOKUP(A2515,Student_Registration!$B$5:$H$2000,7,0)-SUMIF($A$5:A2515,A2515,$H$5:$H$5))</f>
        <v/>
      </c>
      <c r="H2515" s="60"/>
      <c r="I2515" s="60"/>
      <c r="J2515" s="60"/>
      <c r="K2515" s="60"/>
      <c r="L2515" s="62"/>
    </row>
    <row r="2516" spans="1:12" s="41" customFormat="1">
      <c r="A2516" s="66"/>
      <c r="B2516" s="64" t="str">
        <f>(IF(AND(ISBLANK(A2516)),"",VLOOKUP($A2516,Student_Registration!$B$5:$H$2000,2,0)))</f>
        <v/>
      </c>
      <c r="C2516" s="63" t="str">
        <f>IF(AND(ISBLANK(A2516)),"",VLOOKUP($A2516,Student_Registration!$B$5:$H$2000,3,0))</f>
        <v/>
      </c>
      <c r="D2516" s="65" t="str">
        <f>IF(AND(ISBLANK(A2516)),"",VLOOKUP($A2516,Student_Registration!$B$5:$H$2000,6,0))</f>
        <v/>
      </c>
      <c r="E2516" s="57" t="str">
        <f>IF(AND(ISBLANK(A2516)),"",VLOOKUP($A2516,Student_Registration!$B$5:$H$2000,4,0))</f>
        <v/>
      </c>
      <c r="F2516" s="63" t="str">
        <f>IF(AND(ISBLANK(A2516)),"",VLOOKUP($A2516,Student_Registration!$B$5:$H$2000,7,0))</f>
        <v/>
      </c>
      <c r="G2516" s="63" t="str">
        <f>IF(AND(ISBLANK(A2516)),"",VLOOKUP(A2516,Student_Registration!$B$5:$H$2000,7,0)-SUMIF($A$5:A2516,A2516,$H$5:$H$5))</f>
        <v/>
      </c>
      <c r="H2516" s="60"/>
      <c r="I2516" s="60"/>
      <c r="J2516" s="60"/>
      <c r="K2516" s="60"/>
      <c r="L2516" s="62"/>
    </row>
    <row r="2517" spans="1:12" s="41" customFormat="1">
      <c r="A2517" s="66"/>
      <c r="B2517" s="64" t="str">
        <f>(IF(AND(ISBLANK(A2517)),"",VLOOKUP($A2517,Student_Registration!$B$5:$H$2000,2,0)))</f>
        <v/>
      </c>
      <c r="C2517" s="63" t="str">
        <f>IF(AND(ISBLANK(A2517)),"",VLOOKUP($A2517,Student_Registration!$B$5:$H$2000,3,0))</f>
        <v/>
      </c>
      <c r="D2517" s="65" t="str">
        <f>IF(AND(ISBLANK(A2517)),"",VLOOKUP($A2517,Student_Registration!$B$5:$H$2000,6,0))</f>
        <v/>
      </c>
      <c r="E2517" s="57" t="str">
        <f>IF(AND(ISBLANK(A2517)),"",VLOOKUP($A2517,Student_Registration!$B$5:$H$2000,4,0))</f>
        <v/>
      </c>
      <c r="F2517" s="63" t="str">
        <f>IF(AND(ISBLANK(A2517)),"",VLOOKUP($A2517,Student_Registration!$B$5:$H$2000,7,0))</f>
        <v/>
      </c>
      <c r="G2517" s="63" t="str">
        <f>IF(AND(ISBLANK(A2517)),"",VLOOKUP(A2517,Student_Registration!$B$5:$H$2000,7,0)-SUMIF($A$5:A2517,A2517,$H$5:$H$5))</f>
        <v/>
      </c>
      <c r="H2517" s="60"/>
      <c r="I2517" s="60"/>
      <c r="J2517" s="60"/>
      <c r="K2517" s="60"/>
      <c r="L2517" s="62"/>
    </row>
    <row r="2518" spans="1:12" s="41" customFormat="1">
      <c r="A2518" s="66"/>
      <c r="B2518" s="64" t="str">
        <f>(IF(AND(ISBLANK(A2518)),"",VLOOKUP($A2518,Student_Registration!$B$5:$H$2000,2,0)))</f>
        <v/>
      </c>
      <c r="C2518" s="63" t="str">
        <f>IF(AND(ISBLANK(A2518)),"",VLOOKUP($A2518,Student_Registration!$B$5:$H$2000,3,0))</f>
        <v/>
      </c>
      <c r="D2518" s="65" t="str">
        <f>IF(AND(ISBLANK(A2518)),"",VLOOKUP($A2518,Student_Registration!$B$5:$H$2000,6,0))</f>
        <v/>
      </c>
      <c r="E2518" s="57" t="str">
        <f>IF(AND(ISBLANK(A2518)),"",VLOOKUP($A2518,Student_Registration!$B$5:$H$2000,4,0))</f>
        <v/>
      </c>
      <c r="F2518" s="63" t="str">
        <f>IF(AND(ISBLANK(A2518)),"",VLOOKUP($A2518,Student_Registration!$B$5:$H$2000,7,0))</f>
        <v/>
      </c>
      <c r="G2518" s="63" t="str">
        <f>IF(AND(ISBLANK(A2518)),"",VLOOKUP(A2518,Student_Registration!$B$5:$H$2000,7,0)-SUMIF($A$5:A2518,A2518,$H$5:$H$5))</f>
        <v/>
      </c>
      <c r="H2518" s="60"/>
      <c r="I2518" s="60"/>
      <c r="J2518" s="60"/>
      <c r="K2518" s="60"/>
      <c r="L2518" s="62"/>
    </row>
    <row r="2519" spans="1:12" s="41" customFormat="1">
      <c r="A2519" s="66"/>
      <c r="B2519" s="64" t="str">
        <f>(IF(AND(ISBLANK(A2519)),"",VLOOKUP($A2519,Student_Registration!$B$5:$H$2000,2,0)))</f>
        <v/>
      </c>
      <c r="C2519" s="63" t="str">
        <f>IF(AND(ISBLANK(A2519)),"",VLOOKUP($A2519,Student_Registration!$B$5:$H$2000,3,0))</f>
        <v/>
      </c>
      <c r="D2519" s="65" t="str">
        <f>IF(AND(ISBLANK(A2519)),"",VLOOKUP($A2519,Student_Registration!$B$5:$H$2000,6,0))</f>
        <v/>
      </c>
      <c r="E2519" s="57" t="str">
        <f>IF(AND(ISBLANK(A2519)),"",VLOOKUP($A2519,Student_Registration!$B$5:$H$2000,4,0))</f>
        <v/>
      </c>
      <c r="F2519" s="63" t="str">
        <f>IF(AND(ISBLANK(A2519)),"",VLOOKUP($A2519,Student_Registration!$B$5:$H$2000,7,0))</f>
        <v/>
      </c>
      <c r="G2519" s="63" t="str">
        <f>IF(AND(ISBLANK(A2519)),"",VLOOKUP(A2519,Student_Registration!$B$5:$H$2000,7,0)-SUMIF($A$5:A2519,A2519,$H$5:$H$5))</f>
        <v/>
      </c>
      <c r="H2519" s="60"/>
      <c r="I2519" s="60"/>
      <c r="J2519" s="60"/>
      <c r="K2519" s="60"/>
      <c r="L2519" s="62"/>
    </row>
    <row r="2520" spans="1:12" s="41" customFormat="1">
      <c r="A2520" s="66"/>
      <c r="B2520" s="64" t="str">
        <f>(IF(AND(ISBLANK(A2520)),"",VLOOKUP($A2520,Student_Registration!$B$5:$H$2000,2,0)))</f>
        <v/>
      </c>
      <c r="C2520" s="63" t="str">
        <f>IF(AND(ISBLANK(A2520)),"",VLOOKUP($A2520,Student_Registration!$B$5:$H$2000,3,0))</f>
        <v/>
      </c>
      <c r="D2520" s="65" t="str">
        <f>IF(AND(ISBLANK(A2520)),"",VLOOKUP($A2520,Student_Registration!$B$5:$H$2000,6,0))</f>
        <v/>
      </c>
      <c r="E2520" s="57" t="str">
        <f>IF(AND(ISBLANK(A2520)),"",VLOOKUP($A2520,Student_Registration!$B$5:$H$2000,4,0))</f>
        <v/>
      </c>
      <c r="F2520" s="63" t="str">
        <f>IF(AND(ISBLANK(A2520)),"",VLOOKUP($A2520,Student_Registration!$B$5:$H$2000,7,0))</f>
        <v/>
      </c>
      <c r="G2520" s="63" t="str">
        <f>IF(AND(ISBLANK(A2520)),"",VLOOKUP(A2520,Student_Registration!$B$5:$H$2000,7,0)-SUMIF($A$5:A2520,A2520,$H$5:$H$5))</f>
        <v/>
      </c>
      <c r="H2520" s="60"/>
      <c r="I2520" s="60"/>
      <c r="J2520" s="60"/>
      <c r="K2520" s="60"/>
      <c r="L2520" s="62"/>
    </row>
    <row r="2521" spans="1:12" s="41" customFormat="1">
      <c r="A2521" s="66"/>
      <c r="B2521" s="64" t="str">
        <f>(IF(AND(ISBLANK(A2521)),"",VLOOKUP($A2521,Student_Registration!$B$5:$H$2000,2,0)))</f>
        <v/>
      </c>
      <c r="C2521" s="63" t="str">
        <f>IF(AND(ISBLANK(A2521)),"",VLOOKUP($A2521,Student_Registration!$B$5:$H$2000,3,0))</f>
        <v/>
      </c>
      <c r="D2521" s="65" t="str">
        <f>IF(AND(ISBLANK(A2521)),"",VLOOKUP($A2521,Student_Registration!$B$5:$H$2000,6,0))</f>
        <v/>
      </c>
      <c r="E2521" s="57" t="str">
        <f>IF(AND(ISBLANK(A2521)),"",VLOOKUP($A2521,Student_Registration!$B$5:$H$2000,4,0))</f>
        <v/>
      </c>
      <c r="F2521" s="63" t="str">
        <f>IF(AND(ISBLANK(A2521)),"",VLOOKUP($A2521,Student_Registration!$B$5:$H$2000,7,0))</f>
        <v/>
      </c>
      <c r="G2521" s="63" t="str">
        <f>IF(AND(ISBLANK(A2521)),"",VLOOKUP(A2521,Student_Registration!$B$5:$H$2000,7,0)-SUMIF($A$5:A2521,A2521,$H$5:$H$5))</f>
        <v/>
      </c>
      <c r="H2521" s="60"/>
      <c r="I2521" s="60"/>
      <c r="J2521" s="60"/>
      <c r="K2521" s="60"/>
      <c r="L2521" s="62"/>
    </row>
    <row r="2522" spans="1:12" s="41" customFormat="1">
      <c r="A2522" s="66"/>
      <c r="B2522" s="64" t="str">
        <f>(IF(AND(ISBLANK(A2522)),"",VLOOKUP($A2522,Student_Registration!$B$5:$H$2000,2,0)))</f>
        <v/>
      </c>
      <c r="C2522" s="63" t="str">
        <f>IF(AND(ISBLANK(A2522)),"",VLOOKUP($A2522,Student_Registration!$B$5:$H$2000,3,0))</f>
        <v/>
      </c>
      <c r="D2522" s="65" t="str">
        <f>IF(AND(ISBLANK(A2522)),"",VLOOKUP($A2522,Student_Registration!$B$5:$H$2000,6,0))</f>
        <v/>
      </c>
      <c r="E2522" s="57" t="str">
        <f>IF(AND(ISBLANK(A2522)),"",VLOOKUP($A2522,Student_Registration!$B$5:$H$2000,4,0))</f>
        <v/>
      </c>
      <c r="F2522" s="63" t="str">
        <f>IF(AND(ISBLANK(A2522)),"",VLOOKUP($A2522,Student_Registration!$B$5:$H$2000,7,0))</f>
        <v/>
      </c>
      <c r="G2522" s="63" t="str">
        <f>IF(AND(ISBLANK(A2522)),"",VLOOKUP(A2522,Student_Registration!$B$5:$H$2000,7,0)-SUMIF($A$5:A2522,A2522,$H$5:$H$5))</f>
        <v/>
      </c>
      <c r="H2522" s="60"/>
      <c r="I2522" s="60"/>
      <c r="J2522" s="60"/>
      <c r="K2522" s="60"/>
      <c r="L2522" s="62"/>
    </row>
    <row r="2523" spans="1:12" s="41" customFormat="1">
      <c r="A2523" s="66"/>
      <c r="B2523" s="64" t="str">
        <f>(IF(AND(ISBLANK(A2523)),"",VLOOKUP($A2523,Student_Registration!$B$5:$H$2000,2,0)))</f>
        <v/>
      </c>
      <c r="C2523" s="63" t="str">
        <f>IF(AND(ISBLANK(A2523)),"",VLOOKUP($A2523,Student_Registration!$B$5:$H$2000,3,0))</f>
        <v/>
      </c>
      <c r="D2523" s="65" t="str">
        <f>IF(AND(ISBLANK(A2523)),"",VLOOKUP($A2523,Student_Registration!$B$5:$H$2000,6,0))</f>
        <v/>
      </c>
      <c r="E2523" s="57" t="str">
        <f>IF(AND(ISBLANK(A2523)),"",VLOOKUP($A2523,Student_Registration!$B$5:$H$2000,4,0))</f>
        <v/>
      </c>
      <c r="F2523" s="63" t="str">
        <f>IF(AND(ISBLANK(A2523)),"",VLOOKUP($A2523,Student_Registration!$B$5:$H$2000,7,0))</f>
        <v/>
      </c>
      <c r="G2523" s="63" t="str">
        <f>IF(AND(ISBLANK(A2523)),"",VLOOKUP(A2523,Student_Registration!$B$5:$H$2000,7,0)-SUMIF($A$5:A2523,A2523,$H$5:$H$5))</f>
        <v/>
      </c>
      <c r="H2523" s="60"/>
      <c r="I2523" s="60"/>
      <c r="J2523" s="60"/>
      <c r="K2523" s="60"/>
      <c r="L2523" s="62"/>
    </row>
    <row r="2524" spans="1:12" s="41" customFormat="1">
      <c r="A2524" s="66"/>
      <c r="B2524" s="64" t="str">
        <f>(IF(AND(ISBLANK(A2524)),"",VLOOKUP($A2524,Student_Registration!$B$5:$H$2000,2,0)))</f>
        <v/>
      </c>
      <c r="C2524" s="63" t="str">
        <f>IF(AND(ISBLANK(A2524)),"",VLOOKUP($A2524,Student_Registration!$B$5:$H$2000,3,0))</f>
        <v/>
      </c>
      <c r="D2524" s="65" t="str">
        <f>IF(AND(ISBLANK(A2524)),"",VLOOKUP($A2524,Student_Registration!$B$5:$H$2000,6,0))</f>
        <v/>
      </c>
      <c r="E2524" s="57" t="str">
        <f>IF(AND(ISBLANK(A2524)),"",VLOOKUP($A2524,Student_Registration!$B$5:$H$2000,4,0))</f>
        <v/>
      </c>
      <c r="F2524" s="63" t="str">
        <f>IF(AND(ISBLANK(A2524)),"",VLOOKUP($A2524,Student_Registration!$B$5:$H$2000,7,0))</f>
        <v/>
      </c>
      <c r="G2524" s="63" t="str">
        <f>IF(AND(ISBLANK(A2524)),"",VLOOKUP(A2524,Student_Registration!$B$5:$H$2000,7,0)-SUMIF($A$5:A2524,A2524,$H$5:$H$5))</f>
        <v/>
      </c>
      <c r="H2524" s="60"/>
      <c r="I2524" s="60"/>
      <c r="J2524" s="60"/>
      <c r="K2524" s="60"/>
      <c r="L2524" s="62"/>
    </row>
    <row r="2525" spans="1:12" s="41" customFormat="1">
      <c r="A2525" s="66"/>
      <c r="B2525" s="64" t="str">
        <f>(IF(AND(ISBLANK(A2525)),"",VLOOKUP($A2525,Student_Registration!$B$5:$H$2000,2,0)))</f>
        <v/>
      </c>
      <c r="C2525" s="63" t="str">
        <f>IF(AND(ISBLANK(A2525)),"",VLOOKUP($A2525,Student_Registration!$B$5:$H$2000,3,0))</f>
        <v/>
      </c>
      <c r="D2525" s="65" t="str">
        <f>IF(AND(ISBLANK(A2525)),"",VLOOKUP($A2525,Student_Registration!$B$5:$H$2000,6,0))</f>
        <v/>
      </c>
      <c r="E2525" s="57" t="str">
        <f>IF(AND(ISBLANK(A2525)),"",VLOOKUP($A2525,Student_Registration!$B$5:$H$2000,4,0))</f>
        <v/>
      </c>
      <c r="F2525" s="63" t="str">
        <f>IF(AND(ISBLANK(A2525)),"",VLOOKUP($A2525,Student_Registration!$B$5:$H$2000,7,0))</f>
        <v/>
      </c>
      <c r="G2525" s="63" t="str">
        <f>IF(AND(ISBLANK(A2525)),"",VLOOKUP(A2525,Student_Registration!$B$5:$H$2000,7,0)-SUMIF($A$5:A2525,A2525,$H$5:$H$5))</f>
        <v/>
      </c>
      <c r="H2525" s="60"/>
      <c r="I2525" s="60"/>
      <c r="J2525" s="60"/>
      <c r="K2525" s="60"/>
      <c r="L2525" s="62"/>
    </row>
    <row r="2526" spans="1:12" s="41" customFormat="1">
      <c r="A2526" s="66"/>
      <c r="B2526" s="64" t="str">
        <f>(IF(AND(ISBLANK(A2526)),"",VLOOKUP($A2526,Student_Registration!$B$5:$H$2000,2,0)))</f>
        <v/>
      </c>
      <c r="C2526" s="63" t="str">
        <f>IF(AND(ISBLANK(A2526)),"",VLOOKUP($A2526,Student_Registration!$B$5:$H$2000,3,0))</f>
        <v/>
      </c>
      <c r="D2526" s="65" t="str">
        <f>IF(AND(ISBLANK(A2526)),"",VLOOKUP($A2526,Student_Registration!$B$5:$H$2000,6,0))</f>
        <v/>
      </c>
      <c r="E2526" s="57" t="str">
        <f>IF(AND(ISBLANK(A2526)),"",VLOOKUP($A2526,Student_Registration!$B$5:$H$2000,4,0))</f>
        <v/>
      </c>
      <c r="F2526" s="63" t="str">
        <f>IF(AND(ISBLANK(A2526)),"",VLOOKUP($A2526,Student_Registration!$B$5:$H$2000,7,0))</f>
        <v/>
      </c>
      <c r="G2526" s="63" t="str">
        <f>IF(AND(ISBLANK(A2526)),"",VLOOKUP(A2526,Student_Registration!$B$5:$H$2000,7,0)-SUMIF($A$5:A2526,A2526,$H$5:$H$5))</f>
        <v/>
      </c>
      <c r="H2526" s="60"/>
      <c r="I2526" s="60"/>
      <c r="J2526" s="60"/>
      <c r="K2526" s="60"/>
      <c r="L2526" s="62"/>
    </row>
    <row r="2527" spans="1:12" s="41" customFormat="1">
      <c r="A2527" s="66"/>
      <c r="B2527" s="64" t="str">
        <f>(IF(AND(ISBLANK(A2527)),"",VLOOKUP($A2527,Student_Registration!$B$5:$H$2000,2,0)))</f>
        <v/>
      </c>
      <c r="C2527" s="63" t="str">
        <f>IF(AND(ISBLANK(A2527)),"",VLOOKUP($A2527,Student_Registration!$B$5:$H$2000,3,0))</f>
        <v/>
      </c>
      <c r="D2527" s="65" t="str">
        <f>IF(AND(ISBLANK(A2527)),"",VLOOKUP($A2527,Student_Registration!$B$5:$H$2000,6,0))</f>
        <v/>
      </c>
      <c r="E2527" s="57" t="str">
        <f>IF(AND(ISBLANK(A2527)),"",VLOOKUP($A2527,Student_Registration!$B$5:$H$2000,4,0))</f>
        <v/>
      </c>
      <c r="F2527" s="63" t="str">
        <f>IF(AND(ISBLANK(A2527)),"",VLOOKUP($A2527,Student_Registration!$B$5:$H$2000,7,0))</f>
        <v/>
      </c>
      <c r="G2527" s="63" t="str">
        <f>IF(AND(ISBLANK(A2527)),"",VLOOKUP(A2527,Student_Registration!$B$5:$H$2000,7,0)-SUMIF($A$5:A2527,A2527,$H$5:$H$5))</f>
        <v/>
      </c>
      <c r="H2527" s="60"/>
      <c r="I2527" s="60"/>
      <c r="J2527" s="60"/>
      <c r="K2527" s="60"/>
      <c r="L2527" s="62"/>
    </row>
    <row r="2528" spans="1:12" s="41" customFormat="1">
      <c r="A2528" s="66"/>
      <c r="B2528" s="64" t="str">
        <f>(IF(AND(ISBLANK(A2528)),"",VLOOKUP($A2528,Student_Registration!$B$5:$H$2000,2,0)))</f>
        <v/>
      </c>
      <c r="C2528" s="63" t="str">
        <f>IF(AND(ISBLANK(A2528)),"",VLOOKUP($A2528,Student_Registration!$B$5:$H$2000,3,0))</f>
        <v/>
      </c>
      <c r="D2528" s="65" t="str">
        <f>IF(AND(ISBLANK(A2528)),"",VLOOKUP($A2528,Student_Registration!$B$5:$H$2000,6,0))</f>
        <v/>
      </c>
      <c r="E2528" s="57" t="str">
        <f>IF(AND(ISBLANK(A2528)),"",VLOOKUP($A2528,Student_Registration!$B$5:$H$2000,4,0))</f>
        <v/>
      </c>
      <c r="F2528" s="63" t="str">
        <f>IF(AND(ISBLANK(A2528)),"",VLOOKUP($A2528,Student_Registration!$B$5:$H$2000,7,0))</f>
        <v/>
      </c>
      <c r="G2528" s="63" t="str">
        <f>IF(AND(ISBLANK(A2528)),"",VLOOKUP(A2528,Student_Registration!$B$5:$H$2000,7,0)-SUMIF($A$5:A2528,A2528,$H$5:$H$5))</f>
        <v/>
      </c>
      <c r="H2528" s="60"/>
      <c r="I2528" s="60"/>
      <c r="J2528" s="60"/>
      <c r="K2528" s="60"/>
      <c r="L2528" s="62"/>
    </row>
    <row r="2529" spans="1:12" s="41" customFormat="1">
      <c r="A2529" s="66"/>
      <c r="B2529" s="64" t="str">
        <f>(IF(AND(ISBLANK(A2529)),"",VLOOKUP($A2529,Student_Registration!$B$5:$H$2000,2,0)))</f>
        <v/>
      </c>
      <c r="C2529" s="63" t="str">
        <f>IF(AND(ISBLANK(A2529)),"",VLOOKUP($A2529,Student_Registration!$B$5:$H$2000,3,0))</f>
        <v/>
      </c>
      <c r="D2529" s="65" t="str">
        <f>IF(AND(ISBLANK(A2529)),"",VLOOKUP($A2529,Student_Registration!$B$5:$H$2000,6,0))</f>
        <v/>
      </c>
      <c r="E2529" s="57" t="str">
        <f>IF(AND(ISBLANK(A2529)),"",VLOOKUP($A2529,Student_Registration!$B$5:$H$2000,4,0))</f>
        <v/>
      </c>
      <c r="F2529" s="63" t="str">
        <f>IF(AND(ISBLANK(A2529)),"",VLOOKUP($A2529,Student_Registration!$B$5:$H$2000,7,0))</f>
        <v/>
      </c>
      <c r="G2529" s="63" t="str">
        <f>IF(AND(ISBLANK(A2529)),"",VLOOKUP(A2529,Student_Registration!$B$5:$H$2000,7,0)-SUMIF($A$5:A2529,A2529,$H$5:$H$5))</f>
        <v/>
      </c>
      <c r="H2529" s="60"/>
      <c r="I2529" s="60"/>
      <c r="J2529" s="60"/>
      <c r="K2529" s="60"/>
      <c r="L2529" s="62"/>
    </row>
    <row r="2530" spans="1:12" s="41" customFormat="1">
      <c r="A2530" s="66"/>
      <c r="B2530" s="64" t="str">
        <f>(IF(AND(ISBLANK(A2530)),"",VLOOKUP($A2530,Student_Registration!$B$5:$H$2000,2,0)))</f>
        <v/>
      </c>
      <c r="C2530" s="63" t="str">
        <f>IF(AND(ISBLANK(A2530)),"",VLOOKUP($A2530,Student_Registration!$B$5:$H$2000,3,0))</f>
        <v/>
      </c>
      <c r="D2530" s="65" t="str">
        <f>IF(AND(ISBLANK(A2530)),"",VLOOKUP($A2530,Student_Registration!$B$5:$H$2000,6,0))</f>
        <v/>
      </c>
      <c r="E2530" s="57" t="str">
        <f>IF(AND(ISBLANK(A2530)),"",VLOOKUP($A2530,Student_Registration!$B$5:$H$2000,4,0))</f>
        <v/>
      </c>
      <c r="F2530" s="63" t="str">
        <f>IF(AND(ISBLANK(A2530)),"",VLOOKUP($A2530,Student_Registration!$B$5:$H$2000,7,0))</f>
        <v/>
      </c>
      <c r="G2530" s="63" t="str">
        <f>IF(AND(ISBLANK(A2530)),"",VLOOKUP(A2530,Student_Registration!$B$5:$H$2000,7,0)-SUMIF($A$5:A2530,A2530,$H$5:$H$5))</f>
        <v/>
      </c>
      <c r="H2530" s="60"/>
      <c r="I2530" s="60"/>
      <c r="J2530" s="60"/>
      <c r="K2530" s="60"/>
      <c r="L2530" s="62"/>
    </row>
    <row r="2531" spans="1:12" s="41" customFormat="1">
      <c r="A2531" s="66"/>
      <c r="B2531" s="64" t="str">
        <f>(IF(AND(ISBLANK(A2531)),"",VLOOKUP($A2531,Student_Registration!$B$5:$H$2000,2,0)))</f>
        <v/>
      </c>
      <c r="C2531" s="63" t="str">
        <f>IF(AND(ISBLANK(A2531)),"",VLOOKUP($A2531,Student_Registration!$B$5:$H$2000,3,0))</f>
        <v/>
      </c>
      <c r="D2531" s="65" t="str">
        <f>IF(AND(ISBLANK(A2531)),"",VLOOKUP($A2531,Student_Registration!$B$5:$H$2000,6,0))</f>
        <v/>
      </c>
      <c r="E2531" s="57" t="str">
        <f>IF(AND(ISBLANK(A2531)),"",VLOOKUP($A2531,Student_Registration!$B$5:$H$2000,4,0))</f>
        <v/>
      </c>
      <c r="F2531" s="63" t="str">
        <f>IF(AND(ISBLANK(A2531)),"",VLOOKUP($A2531,Student_Registration!$B$5:$H$2000,7,0))</f>
        <v/>
      </c>
      <c r="G2531" s="63" t="str">
        <f>IF(AND(ISBLANK(A2531)),"",VLOOKUP(A2531,Student_Registration!$B$5:$H$2000,7,0)-SUMIF($A$5:A2531,A2531,$H$5:$H$5))</f>
        <v/>
      </c>
      <c r="H2531" s="60"/>
      <c r="I2531" s="60"/>
      <c r="J2531" s="60"/>
      <c r="K2531" s="60"/>
      <c r="L2531" s="62"/>
    </row>
    <row r="2532" spans="1:12" s="41" customFormat="1">
      <c r="A2532" s="66"/>
      <c r="B2532" s="64" t="str">
        <f>(IF(AND(ISBLANK(A2532)),"",VLOOKUP($A2532,Student_Registration!$B$5:$H$2000,2,0)))</f>
        <v/>
      </c>
      <c r="C2532" s="63" t="str">
        <f>IF(AND(ISBLANK(A2532)),"",VLOOKUP($A2532,Student_Registration!$B$5:$H$2000,3,0))</f>
        <v/>
      </c>
      <c r="D2532" s="65" t="str">
        <f>IF(AND(ISBLANK(A2532)),"",VLOOKUP($A2532,Student_Registration!$B$5:$H$2000,6,0))</f>
        <v/>
      </c>
      <c r="E2532" s="57" t="str">
        <f>IF(AND(ISBLANK(A2532)),"",VLOOKUP($A2532,Student_Registration!$B$5:$H$2000,4,0))</f>
        <v/>
      </c>
      <c r="F2532" s="63" t="str">
        <f>IF(AND(ISBLANK(A2532)),"",VLOOKUP($A2532,Student_Registration!$B$5:$H$2000,7,0))</f>
        <v/>
      </c>
      <c r="G2532" s="63" t="str">
        <f>IF(AND(ISBLANK(A2532)),"",VLOOKUP(A2532,Student_Registration!$B$5:$H$2000,7,0)-SUMIF($A$5:A2532,A2532,$H$5:$H$5))</f>
        <v/>
      </c>
      <c r="H2532" s="60"/>
      <c r="I2532" s="60"/>
      <c r="J2532" s="60"/>
      <c r="K2532" s="60"/>
      <c r="L2532" s="62"/>
    </row>
    <row r="2533" spans="1:12" s="41" customFormat="1">
      <c r="A2533" s="66"/>
      <c r="B2533" s="64" t="str">
        <f>(IF(AND(ISBLANK(A2533)),"",VLOOKUP($A2533,Student_Registration!$B$5:$H$2000,2,0)))</f>
        <v/>
      </c>
      <c r="C2533" s="63" t="str">
        <f>IF(AND(ISBLANK(A2533)),"",VLOOKUP($A2533,Student_Registration!$B$5:$H$2000,3,0))</f>
        <v/>
      </c>
      <c r="D2533" s="65" t="str">
        <f>IF(AND(ISBLANK(A2533)),"",VLOOKUP($A2533,Student_Registration!$B$5:$H$2000,6,0))</f>
        <v/>
      </c>
      <c r="E2533" s="57" t="str">
        <f>IF(AND(ISBLANK(A2533)),"",VLOOKUP($A2533,Student_Registration!$B$5:$H$2000,4,0))</f>
        <v/>
      </c>
      <c r="F2533" s="63" t="str">
        <f>IF(AND(ISBLANK(A2533)),"",VLOOKUP($A2533,Student_Registration!$B$5:$H$2000,7,0))</f>
        <v/>
      </c>
      <c r="G2533" s="63" t="str">
        <f>IF(AND(ISBLANK(A2533)),"",VLOOKUP(A2533,Student_Registration!$B$5:$H$2000,7,0)-SUMIF($A$5:A2533,A2533,$H$5:$H$5))</f>
        <v/>
      </c>
      <c r="H2533" s="60"/>
      <c r="I2533" s="60"/>
      <c r="J2533" s="60"/>
      <c r="K2533" s="60"/>
      <c r="L2533" s="62"/>
    </row>
    <row r="2534" spans="1:12" s="41" customFormat="1">
      <c r="A2534" s="66"/>
      <c r="B2534" s="64" t="str">
        <f>(IF(AND(ISBLANK(A2534)),"",VLOOKUP($A2534,Student_Registration!$B$5:$H$2000,2,0)))</f>
        <v/>
      </c>
      <c r="C2534" s="63" t="str">
        <f>IF(AND(ISBLANK(A2534)),"",VLOOKUP($A2534,Student_Registration!$B$5:$H$2000,3,0))</f>
        <v/>
      </c>
      <c r="D2534" s="65" t="str">
        <f>IF(AND(ISBLANK(A2534)),"",VLOOKUP($A2534,Student_Registration!$B$5:$H$2000,6,0))</f>
        <v/>
      </c>
      <c r="E2534" s="57" t="str">
        <f>IF(AND(ISBLANK(A2534)),"",VLOOKUP($A2534,Student_Registration!$B$5:$H$2000,4,0))</f>
        <v/>
      </c>
      <c r="F2534" s="63" t="str">
        <f>IF(AND(ISBLANK(A2534)),"",VLOOKUP($A2534,Student_Registration!$B$5:$H$2000,7,0))</f>
        <v/>
      </c>
      <c r="G2534" s="63" t="str">
        <f>IF(AND(ISBLANK(A2534)),"",VLOOKUP(A2534,Student_Registration!$B$5:$H$2000,7,0)-SUMIF($A$5:A2534,A2534,$H$5:$H$5))</f>
        <v/>
      </c>
      <c r="H2534" s="60"/>
      <c r="I2534" s="60"/>
      <c r="J2534" s="60"/>
      <c r="K2534" s="60"/>
      <c r="L2534" s="62"/>
    </row>
    <row r="2535" spans="1:12" s="41" customFormat="1">
      <c r="A2535" s="66"/>
      <c r="B2535" s="64" t="str">
        <f>(IF(AND(ISBLANK(A2535)),"",VLOOKUP($A2535,Student_Registration!$B$5:$H$2000,2,0)))</f>
        <v/>
      </c>
      <c r="C2535" s="63" t="str">
        <f>IF(AND(ISBLANK(A2535)),"",VLOOKUP($A2535,Student_Registration!$B$5:$H$2000,3,0))</f>
        <v/>
      </c>
      <c r="D2535" s="65" t="str">
        <f>IF(AND(ISBLANK(A2535)),"",VLOOKUP($A2535,Student_Registration!$B$5:$H$2000,6,0))</f>
        <v/>
      </c>
      <c r="E2535" s="57" t="str">
        <f>IF(AND(ISBLANK(A2535)),"",VLOOKUP($A2535,Student_Registration!$B$5:$H$2000,4,0))</f>
        <v/>
      </c>
      <c r="F2535" s="63" t="str">
        <f>IF(AND(ISBLANK(A2535)),"",VLOOKUP($A2535,Student_Registration!$B$5:$H$2000,7,0))</f>
        <v/>
      </c>
      <c r="G2535" s="63" t="str">
        <f>IF(AND(ISBLANK(A2535)),"",VLOOKUP(A2535,Student_Registration!$B$5:$H$2000,7,0)-SUMIF($A$5:A2535,A2535,$H$5:$H$5))</f>
        <v/>
      </c>
      <c r="H2535" s="60"/>
      <c r="I2535" s="60"/>
      <c r="J2535" s="60"/>
      <c r="K2535" s="60"/>
      <c r="L2535" s="62"/>
    </row>
    <row r="2536" spans="1:12" s="41" customFormat="1">
      <c r="A2536" s="66"/>
      <c r="B2536" s="64" t="str">
        <f>(IF(AND(ISBLANK(A2536)),"",VLOOKUP($A2536,Student_Registration!$B$5:$H$2000,2,0)))</f>
        <v/>
      </c>
      <c r="C2536" s="63" t="str">
        <f>IF(AND(ISBLANK(A2536)),"",VLOOKUP($A2536,Student_Registration!$B$5:$H$2000,3,0))</f>
        <v/>
      </c>
      <c r="D2536" s="65" t="str">
        <f>IF(AND(ISBLANK(A2536)),"",VLOOKUP($A2536,Student_Registration!$B$5:$H$2000,6,0))</f>
        <v/>
      </c>
      <c r="E2536" s="57" t="str">
        <f>IF(AND(ISBLANK(A2536)),"",VLOOKUP($A2536,Student_Registration!$B$5:$H$2000,4,0))</f>
        <v/>
      </c>
      <c r="F2536" s="63" t="str">
        <f>IF(AND(ISBLANK(A2536)),"",VLOOKUP($A2536,Student_Registration!$B$5:$H$2000,7,0))</f>
        <v/>
      </c>
      <c r="G2536" s="63" t="str">
        <f>IF(AND(ISBLANK(A2536)),"",VLOOKUP(A2536,Student_Registration!$B$5:$H$2000,7,0)-SUMIF($A$5:A2536,A2536,$H$5:$H$5))</f>
        <v/>
      </c>
      <c r="H2536" s="60"/>
      <c r="I2536" s="60"/>
      <c r="J2536" s="60"/>
      <c r="K2536" s="60"/>
      <c r="L2536" s="62"/>
    </row>
    <row r="2537" spans="1:12" s="41" customFormat="1">
      <c r="A2537" s="66"/>
      <c r="B2537" s="64" t="str">
        <f>(IF(AND(ISBLANK(A2537)),"",VLOOKUP($A2537,Student_Registration!$B$5:$H$2000,2,0)))</f>
        <v/>
      </c>
      <c r="C2537" s="63" t="str">
        <f>IF(AND(ISBLANK(A2537)),"",VLOOKUP($A2537,Student_Registration!$B$5:$H$2000,3,0))</f>
        <v/>
      </c>
      <c r="D2537" s="65" t="str">
        <f>IF(AND(ISBLANK(A2537)),"",VLOOKUP($A2537,Student_Registration!$B$5:$H$2000,6,0))</f>
        <v/>
      </c>
      <c r="E2537" s="57" t="str">
        <f>IF(AND(ISBLANK(A2537)),"",VLOOKUP($A2537,Student_Registration!$B$5:$H$2000,4,0))</f>
        <v/>
      </c>
      <c r="F2537" s="63" t="str">
        <f>IF(AND(ISBLANK(A2537)),"",VLOOKUP($A2537,Student_Registration!$B$5:$H$2000,7,0))</f>
        <v/>
      </c>
      <c r="G2537" s="63" t="str">
        <f>IF(AND(ISBLANK(A2537)),"",VLOOKUP(A2537,Student_Registration!$B$5:$H$2000,7,0)-SUMIF($A$5:A2537,A2537,$H$5:$H$5))</f>
        <v/>
      </c>
      <c r="H2537" s="60"/>
      <c r="I2537" s="60"/>
      <c r="J2537" s="60"/>
      <c r="K2537" s="60"/>
      <c r="L2537" s="62"/>
    </row>
    <row r="2538" spans="1:12" s="41" customFormat="1">
      <c r="A2538" s="66"/>
      <c r="B2538" s="64" t="str">
        <f>(IF(AND(ISBLANK(A2538)),"",VLOOKUP($A2538,Student_Registration!$B$5:$H$2000,2,0)))</f>
        <v/>
      </c>
      <c r="C2538" s="63" t="str">
        <f>IF(AND(ISBLANK(A2538)),"",VLOOKUP($A2538,Student_Registration!$B$5:$H$2000,3,0))</f>
        <v/>
      </c>
      <c r="D2538" s="65" t="str">
        <f>IF(AND(ISBLANK(A2538)),"",VLOOKUP($A2538,Student_Registration!$B$5:$H$2000,6,0))</f>
        <v/>
      </c>
      <c r="E2538" s="57" t="str">
        <f>IF(AND(ISBLANK(A2538)),"",VLOOKUP($A2538,Student_Registration!$B$5:$H$2000,4,0))</f>
        <v/>
      </c>
      <c r="F2538" s="63" t="str">
        <f>IF(AND(ISBLANK(A2538)),"",VLOOKUP($A2538,Student_Registration!$B$5:$H$2000,7,0))</f>
        <v/>
      </c>
      <c r="G2538" s="63" t="str">
        <f>IF(AND(ISBLANK(A2538)),"",VLOOKUP(A2538,Student_Registration!$B$5:$H$2000,7,0)-SUMIF($A$5:A2538,A2538,$H$5:$H$5))</f>
        <v/>
      </c>
      <c r="H2538" s="60"/>
      <c r="I2538" s="60"/>
      <c r="J2538" s="60"/>
      <c r="K2538" s="60"/>
      <c r="L2538" s="62"/>
    </row>
    <row r="2539" spans="1:12" s="41" customFormat="1">
      <c r="A2539" s="66"/>
      <c r="B2539" s="64" t="str">
        <f>(IF(AND(ISBLANK(A2539)),"",VLOOKUP($A2539,Student_Registration!$B$5:$H$2000,2,0)))</f>
        <v/>
      </c>
      <c r="C2539" s="63" t="str">
        <f>IF(AND(ISBLANK(A2539)),"",VLOOKUP($A2539,Student_Registration!$B$5:$H$2000,3,0))</f>
        <v/>
      </c>
      <c r="D2539" s="65" t="str">
        <f>IF(AND(ISBLANK(A2539)),"",VLOOKUP($A2539,Student_Registration!$B$5:$H$2000,6,0))</f>
        <v/>
      </c>
      <c r="E2539" s="57" t="str">
        <f>IF(AND(ISBLANK(A2539)),"",VLOOKUP($A2539,Student_Registration!$B$5:$H$2000,4,0))</f>
        <v/>
      </c>
      <c r="F2539" s="63" t="str">
        <f>IF(AND(ISBLANK(A2539)),"",VLOOKUP($A2539,Student_Registration!$B$5:$H$2000,7,0))</f>
        <v/>
      </c>
      <c r="G2539" s="63" t="str">
        <f>IF(AND(ISBLANK(A2539)),"",VLOOKUP(A2539,Student_Registration!$B$5:$H$2000,7,0)-SUMIF($A$5:A2539,A2539,$H$5:$H$5))</f>
        <v/>
      </c>
      <c r="H2539" s="60"/>
      <c r="I2539" s="60"/>
      <c r="J2539" s="60"/>
      <c r="K2539" s="60"/>
      <c r="L2539" s="62"/>
    </row>
    <row r="2540" spans="1:12" s="41" customFormat="1">
      <c r="A2540" s="66"/>
      <c r="B2540" s="64" t="str">
        <f>(IF(AND(ISBLANK(A2540)),"",VLOOKUP($A2540,Student_Registration!$B$5:$H$2000,2,0)))</f>
        <v/>
      </c>
      <c r="C2540" s="63" t="str">
        <f>IF(AND(ISBLANK(A2540)),"",VLOOKUP($A2540,Student_Registration!$B$5:$H$2000,3,0))</f>
        <v/>
      </c>
      <c r="D2540" s="65" t="str">
        <f>IF(AND(ISBLANK(A2540)),"",VLOOKUP($A2540,Student_Registration!$B$5:$H$2000,6,0))</f>
        <v/>
      </c>
      <c r="E2540" s="57" t="str">
        <f>IF(AND(ISBLANK(A2540)),"",VLOOKUP($A2540,Student_Registration!$B$5:$H$2000,4,0))</f>
        <v/>
      </c>
      <c r="F2540" s="63" t="str">
        <f>IF(AND(ISBLANK(A2540)),"",VLOOKUP($A2540,Student_Registration!$B$5:$H$2000,7,0))</f>
        <v/>
      </c>
      <c r="G2540" s="63" t="str">
        <f>IF(AND(ISBLANK(A2540)),"",VLOOKUP(A2540,Student_Registration!$B$5:$H$2000,7,0)-SUMIF($A$5:A2540,A2540,$H$5:$H$5))</f>
        <v/>
      </c>
      <c r="H2540" s="60"/>
      <c r="I2540" s="60"/>
      <c r="J2540" s="60"/>
      <c r="K2540" s="60"/>
      <c r="L2540" s="62"/>
    </row>
    <row r="2541" spans="1:12" s="41" customFormat="1">
      <c r="A2541" s="66"/>
      <c r="B2541" s="64" t="str">
        <f>(IF(AND(ISBLANK(A2541)),"",VLOOKUP($A2541,Student_Registration!$B$5:$H$2000,2,0)))</f>
        <v/>
      </c>
      <c r="C2541" s="63" t="str">
        <f>IF(AND(ISBLANK(A2541)),"",VLOOKUP($A2541,Student_Registration!$B$5:$H$2000,3,0))</f>
        <v/>
      </c>
      <c r="D2541" s="65" t="str">
        <f>IF(AND(ISBLANK(A2541)),"",VLOOKUP($A2541,Student_Registration!$B$5:$H$2000,6,0))</f>
        <v/>
      </c>
      <c r="E2541" s="57" t="str">
        <f>IF(AND(ISBLANK(A2541)),"",VLOOKUP($A2541,Student_Registration!$B$5:$H$2000,4,0))</f>
        <v/>
      </c>
      <c r="F2541" s="63" t="str">
        <f>IF(AND(ISBLANK(A2541)),"",VLOOKUP($A2541,Student_Registration!$B$5:$H$2000,7,0))</f>
        <v/>
      </c>
      <c r="G2541" s="63" t="str">
        <f>IF(AND(ISBLANK(A2541)),"",VLOOKUP(A2541,Student_Registration!$B$5:$H$2000,7,0)-SUMIF($A$5:A2541,A2541,$H$5:$H$5))</f>
        <v/>
      </c>
      <c r="H2541" s="60"/>
      <c r="I2541" s="60"/>
      <c r="J2541" s="60"/>
      <c r="K2541" s="60"/>
      <c r="L2541" s="62"/>
    </row>
    <row r="2542" spans="1:12" s="41" customFormat="1">
      <c r="A2542" s="66"/>
      <c r="B2542" s="64" t="str">
        <f>(IF(AND(ISBLANK(A2542)),"",VLOOKUP($A2542,Student_Registration!$B$5:$H$2000,2,0)))</f>
        <v/>
      </c>
      <c r="C2542" s="63" t="str">
        <f>IF(AND(ISBLANK(A2542)),"",VLOOKUP($A2542,Student_Registration!$B$5:$H$2000,3,0))</f>
        <v/>
      </c>
      <c r="D2542" s="65" t="str">
        <f>IF(AND(ISBLANK(A2542)),"",VLOOKUP($A2542,Student_Registration!$B$5:$H$2000,6,0))</f>
        <v/>
      </c>
      <c r="E2542" s="57" t="str">
        <f>IF(AND(ISBLANK(A2542)),"",VLOOKUP($A2542,Student_Registration!$B$5:$H$2000,4,0))</f>
        <v/>
      </c>
      <c r="F2542" s="63" t="str">
        <f>IF(AND(ISBLANK(A2542)),"",VLOOKUP($A2542,Student_Registration!$B$5:$H$2000,7,0))</f>
        <v/>
      </c>
      <c r="G2542" s="63" t="str">
        <f>IF(AND(ISBLANK(A2542)),"",VLOOKUP(A2542,Student_Registration!$B$5:$H$2000,7,0)-SUMIF($A$5:A2542,A2542,$H$5:$H$5))</f>
        <v/>
      </c>
      <c r="H2542" s="60"/>
      <c r="I2542" s="60"/>
      <c r="J2542" s="60"/>
      <c r="K2542" s="60"/>
      <c r="L2542" s="62"/>
    </row>
    <row r="2543" spans="1:12" s="41" customFormat="1">
      <c r="A2543" s="66"/>
      <c r="B2543" s="64" t="str">
        <f>(IF(AND(ISBLANK(A2543)),"",VLOOKUP($A2543,Student_Registration!$B$5:$H$2000,2,0)))</f>
        <v/>
      </c>
      <c r="C2543" s="63" t="str">
        <f>IF(AND(ISBLANK(A2543)),"",VLOOKUP($A2543,Student_Registration!$B$5:$H$2000,3,0))</f>
        <v/>
      </c>
      <c r="D2543" s="65" t="str">
        <f>IF(AND(ISBLANK(A2543)),"",VLOOKUP($A2543,Student_Registration!$B$5:$H$2000,6,0))</f>
        <v/>
      </c>
      <c r="E2543" s="57" t="str">
        <f>IF(AND(ISBLANK(A2543)),"",VLOOKUP($A2543,Student_Registration!$B$5:$H$2000,4,0))</f>
        <v/>
      </c>
      <c r="F2543" s="63" t="str">
        <f>IF(AND(ISBLANK(A2543)),"",VLOOKUP($A2543,Student_Registration!$B$5:$H$2000,7,0))</f>
        <v/>
      </c>
      <c r="G2543" s="63" t="str">
        <f>IF(AND(ISBLANK(A2543)),"",VLOOKUP(A2543,Student_Registration!$B$5:$H$2000,7,0)-SUMIF($A$5:A2543,A2543,$H$5:$H$5))</f>
        <v/>
      </c>
      <c r="H2543" s="60"/>
      <c r="I2543" s="60"/>
      <c r="J2543" s="60"/>
      <c r="K2543" s="60"/>
      <c r="L2543" s="62"/>
    </row>
    <row r="2544" spans="1:12" s="41" customFormat="1">
      <c r="A2544" s="66"/>
      <c r="B2544" s="64" t="str">
        <f>(IF(AND(ISBLANK(A2544)),"",VLOOKUP($A2544,Student_Registration!$B$5:$H$2000,2,0)))</f>
        <v/>
      </c>
      <c r="C2544" s="63" t="str">
        <f>IF(AND(ISBLANK(A2544)),"",VLOOKUP($A2544,Student_Registration!$B$5:$H$2000,3,0))</f>
        <v/>
      </c>
      <c r="D2544" s="65" t="str">
        <f>IF(AND(ISBLANK(A2544)),"",VLOOKUP($A2544,Student_Registration!$B$5:$H$2000,6,0))</f>
        <v/>
      </c>
      <c r="E2544" s="57" t="str">
        <f>IF(AND(ISBLANK(A2544)),"",VLOOKUP($A2544,Student_Registration!$B$5:$H$2000,4,0))</f>
        <v/>
      </c>
      <c r="F2544" s="63" t="str">
        <f>IF(AND(ISBLANK(A2544)),"",VLOOKUP($A2544,Student_Registration!$B$5:$H$2000,7,0))</f>
        <v/>
      </c>
      <c r="G2544" s="63" t="str">
        <f>IF(AND(ISBLANK(A2544)),"",VLOOKUP(A2544,Student_Registration!$B$5:$H$2000,7,0)-SUMIF($A$5:A2544,A2544,$H$5:$H$5))</f>
        <v/>
      </c>
      <c r="H2544" s="60"/>
      <c r="I2544" s="60"/>
      <c r="J2544" s="60"/>
      <c r="K2544" s="60"/>
      <c r="L2544" s="62"/>
    </row>
    <row r="2545" spans="1:12" s="41" customFormat="1">
      <c r="A2545" s="66"/>
      <c r="B2545" s="64" t="str">
        <f>(IF(AND(ISBLANK(A2545)),"",VLOOKUP($A2545,Student_Registration!$B$5:$H$2000,2,0)))</f>
        <v/>
      </c>
      <c r="C2545" s="63" t="str">
        <f>IF(AND(ISBLANK(A2545)),"",VLOOKUP($A2545,Student_Registration!$B$5:$H$2000,3,0))</f>
        <v/>
      </c>
      <c r="D2545" s="65" t="str">
        <f>IF(AND(ISBLANK(A2545)),"",VLOOKUP($A2545,Student_Registration!$B$5:$H$2000,6,0))</f>
        <v/>
      </c>
      <c r="E2545" s="57" t="str">
        <f>IF(AND(ISBLANK(A2545)),"",VLOOKUP($A2545,Student_Registration!$B$5:$H$2000,4,0))</f>
        <v/>
      </c>
      <c r="F2545" s="63" t="str">
        <f>IF(AND(ISBLANK(A2545)),"",VLOOKUP($A2545,Student_Registration!$B$5:$H$2000,7,0))</f>
        <v/>
      </c>
      <c r="G2545" s="63" t="str">
        <f>IF(AND(ISBLANK(A2545)),"",VLOOKUP(A2545,Student_Registration!$B$5:$H$2000,7,0)-SUMIF($A$5:A2545,A2545,$H$5:$H$5))</f>
        <v/>
      </c>
      <c r="H2545" s="60"/>
      <c r="I2545" s="60"/>
      <c r="J2545" s="60"/>
      <c r="K2545" s="60"/>
      <c r="L2545" s="62"/>
    </row>
    <row r="2546" spans="1:12" s="41" customFormat="1">
      <c r="A2546" s="66"/>
      <c r="B2546" s="64" t="str">
        <f>(IF(AND(ISBLANK(A2546)),"",VLOOKUP($A2546,Student_Registration!$B$5:$H$2000,2,0)))</f>
        <v/>
      </c>
      <c r="C2546" s="63" t="str">
        <f>IF(AND(ISBLANK(A2546)),"",VLOOKUP($A2546,Student_Registration!$B$5:$H$2000,3,0))</f>
        <v/>
      </c>
      <c r="D2546" s="65" t="str">
        <f>IF(AND(ISBLANK(A2546)),"",VLOOKUP($A2546,Student_Registration!$B$5:$H$2000,6,0))</f>
        <v/>
      </c>
      <c r="E2546" s="57" t="str">
        <f>IF(AND(ISBLANK(A2546)),"",VLOOKUP($A2546,Student_Registration!$B$5:$H$2000,4,0))</f>
        <v/>
      </c>
      <c r="F2546" s="63" t="str">
        <f>IF(AND(ISBLANK(A2546)),"",VLOOKUP($A2546,Student_Registration!$B$5:$H$2000,7,0))</f>
        <v/>
      </c>
      <c r="G2546" s="63" t="str">
        <f>IF(AND(ISBLANK(A2546)),"",VLOOKUP(A2546,Student_Registration!$B$5:$H$2000,7,0)-SUMIF($A$5:A2546,A2546,$H$5:$H$5))</f>
        <v/>
      </c>
      <c r="H2546" s="60"/>
      <c r="I2546" s="60"/>
      <c r="J2546" s="60"/>
      <c r="K2546" s="60"/>
      <c r="L2546" s="62"/>
    </row>
    <row r="2547" spans="1:12" s="41" customFormat="1">
      <c r="A2547" s="66"/>
      <c r="B2547" s="64" t="str">
        <f>(IF(AND(ISBLANK(A2547)),"",VLOOKUP($A2547,Student_Registration!$B$5:$H$2000,2,0)))</f>
        <v/>
      </c>
      <c r="C2547" s="63" t="str">
        <f>IF(AND(ISBLANK(A2547)),"",VLOOKUP($A2547,Student_Registration!$B$5:$H$2000,3,0))</f>
        <v/>
      </c>
      <c r="D2547" s="65" t="str">
        <f>IF(AND(ISBLANK(A2547)),"",VLOOKUP($A2547,Student_Registration!$B$5:$H$2000,6,0))</f>
        <v/>
      </c>
      <c r="E2547" s="57" t="str">
        <f>IF(AND(ISBLANK(A2547)),"",VLOOKUP($A2547,Student_Registration!$B$5:$H$2000,4,0))</f>
        <v/>
      </c>
      <c r="F2547" s="63" t="str">
        <f>IF(AND(ISBLANK(A2547)),"",VLOOKUP($A2547,Student_Registration!$B$5:$H$2000,7,0))</f>
        <v/>
      </c>
      <c r="G2547" s="63" t="str">
        <f>IF(AND(ISBLANK(A2547)),"",VLOOKUP(A2547,Student_Registration!$B$5:$H$2000,7,0)-SUMIF($A$5:A2547,A2547,$H$5:$H$5))</f>
        <v/>
      </c>
      <c r="H2547" s="60"/>
      <c r="I2547" s="60"/>
      <c r="J2547" s="60"/>
      <c r="K2547" s="60"/>
      <c r="L2547" s="62"/>
    </row>
    <row r="2548" spans="1:12" s="41" customFormat="1">
      <c r="A2548" s="66"/>
      <c r="B2548" s="64" t="str">
        <f>(IF(AND(ISBLANK(A2548)),"",VLOOKUP($A2548,Student_Registration!$B$5:$H$2000,2,0)))</f>
        <v/>
      </c>
      <c r="C2548" s="63" t="str">
        <f>IF(AND(ISBLANK(A2548)),"",VLOOKUP($A2548,Student_Registration!$B$5:$H$2000,3,0))</f>
        <v/>
      </c>
      <c r="D2548" s="65" t="str">
        <f>IF(AND(ISBLANK(A2548)),"",VLOOKUP($A2548,Student_Registration!$B$5:$H$2000,6,0))</f>
        <v/>
      </c>
      <c r="E2548" s="57" t="str">
        <f>IF(AND(ISBLANK(A2548)),"",VLOOKUP($A2548,Student_Registration!$B$5:$H$2000,4,0))</f>
        <v/>
      </c>
      <c r="F2548" s="63" t="str">
        <f>IF(AND(ISBLANK(A2548)),"",VLOOKUP($A2548,Student_Registration!$B$5:$H$2000,7,0))</f>
        <v/>
      </c>
      <c r="G2548" s="63" t="str">
        <f>IF(AND(ISBLANK(A2548)),"",VLOOKUP(A2548,Student_Registration!$B$5:$H$2000,7,0)-SUMIF($A$5:A2548,A2548,$H$5:$H$5))</f>
        <v/>
      </c>
      <c r="H2548" s="60"/>
      <c r="I2548" s="60"/>
      <c r="J2548" s="60"/>
      <c r="K2548" s="60"/>
      <c r="L2548" s="62"/>
    </row>
    <row r="2549" spans="1:12" s="41" customFormat="1">
      <c r="A2549" s="66"/>
      <c r="B2549" s="64" t="str">
        <f>(IF(AND(ISBLANK(A2549)),"",VLOOKUP($A2549,Student_Registration!$B$5:$H$2000,2,0)))</f>
        <v/>
      </c>
      <c r="C2549" s="63" t="str">
        <f>IF(AND(ISBLANK(A2549)),"",VLOOKUP($A2549,Student_Registration!$B$5:$H$2000,3,0))</f>
        <v/>
      </c>
      <c r="D2549" s="65" t="str">
        <f>IF(AND(ISBLANK(A2549)),"",VLOOKUP($A2549,Student_Registration!$B$5:$H$2000,6,0))</f>
        <v/>
      </c>
      <c r="E2549" s="57" t="str">
        <f>IF(AND(ISBLANK(A2549)),"",VLOOKUP($A2549,Student_Registration!$B$5:$H$2000,4,0))</f>
        <v/>
      </c>
      <c r="F2549" s="63" t="str">
        <f>IF(AND(ISBLANK(A2549)),"",VLOOKUP($A2549,Student_Registration!$B$5:$H$2000,7,0))</f>
        <v/>
      </c>
      <c r="G2549" s="63" t="str">
        <f>IF(AND(ISBLANK(A2549)),"",VLOOKUP(A2549,Student_Registration!$B$5:$H$2000,7,0)-SUMIF($A$5:A2549,A2549,$H$5:$H$5))</f>
        <v/>
      </c>
      <c r="H2549" s="60"/>
      <c r="I2549" s="60"/>
      <c r="J2549" s="60"/>
      <c r="K2549" s="60"/>
      <c r="L2549" s="62"/>
    </row>
    <row r="2550" spans="1:12" s="41" customFormat="1">
      <c r="A2550" s="66"/>
      <c r="B2550" s="64" t="str">
        <f>(IF(AND(ISBLANK(A2550)),"",VLOOKUP($A2550,Student_Registration!$B$5:$H$2000,2,0)))</f>
        <v/>
      </c>
      <c r="C2550" s="63" t="str">
        <f>IF(AND(ISBLANK(A2550)),"",VLOOKUP($A2550,Student_Registration!$B$5:$H$2000,3,0))</f>
        <v/>
      </c>
      <c r="D2550" s="65" t="str">
        <f>IF(AND(ISBLANK(A2550)),"",VLOOKUP($A2550,Student_Registration!$B$5:$H$2000,6,0))</f>
        <v/>
      </c>
      <c r="E2550" s="57" t="str">
        <f>IF(AND(ISBLANK(A2550)),"",VLOOKUP($A2550,Student_Registration!$B$5:$H$2000,4,0))</f>
        <v/>
      </c>
      <c r="F2550" s="63" t="str">
        <f>IF(AND(ISBLANK(A2550)),"",VLOOKUP($A2550,Student_Registration!$B$5:$H$2000,7,0))</f>
        <v/>
      </c>
      <c r="G2550" s="63" t="str">
        <f>IF(AND(ISBLANK(A2550)),"",VLOOKUP(A2550,Student_Registration!$B$5:$H$2000,7,0)-SUMIF($A$5:A2550,A2550,$H$5:$H$5))</f>
        <v/>
      </c>
      <c r="H2550" s="60"/>
      <c r="I2550" s="60"/>
      <c r="J2550" s="60"/>
      <c r="K2550" s="60"/>
      <c r="L2550" s="62"/>
    </row>
    <row r="2551" spans="1:12" s="41" customFormat="1">
      <c r="A2551" s="66"/>
      <c r="B2551" s="64" t="str">
        <f>(IF(AND(ISBLANK(A2551)),"",VLOOKUP($A2551,Student_Registration!$B$5:$H$2000,2,0)))</f>
        <v/>
      </c>
      <c r="C2551" s="63" t="str">
        <f>IF(AND(ISBLANK(A2551)),"",VLOOKUP($A2551,Student_Registration!$B$5:$H$2000,3,0))</f>
        <v/>
      </c>
      <c r="D2551" s="65" t="str">
        <f>IF(AND(ISBLANK(A2551)),"",VLOOKUP($A2551,Student_Registration!$B$5:$H$2000,6,0))</f>
        <v/>
      </c>
      <c r="E2551" s="57" t="str">
        <f>IF(AND(ISBLANK(A2551)),"",VLOOKUP($A2551,Student_Registration!$B$5:$H$2000,4,0))</f>
        <v/>
      </c>
      <c r="F2551" s="63" t="str">
        <f>IF(AND(ISBLANK(A2551)),"",VLOOKUP($A2551,Student_Registration!$B$5:$H$2000,7,0))</f>
        <v/>
      </c>
      <c r="G2551" s="63" t="str">
        <f>IF(AND(ISBLANK(A2551)),"",VLOOKUP(A2551,Student_Registration!$B$5:$H$2000,7,0)-SUMIF($A$5:A2551,A2551,$H$5:$H$5))</f>
        <v/>
      </c>
      <c r="H2551" s="60"/>
      <c r="I2551" s="60"/>
      <c r="J2551" s="60"/>
      <c r="K2551" s="60"/>
      <c r="L2551" s="62"/>
    </row>
    <row r="2552" spans="1:12" s="41" customFormat="1">
      <c r="A2552" s="66"/>
      <c r="B2552" s="64" t="str">
        <f>(IF(AND(ISBLANK(A2552)),"",VLOOKUP($A2552,Student_Registration!$B$5:$H$2000,2,0)))</f>
        <v/>
      </c>
      <c r="C2552" s="63" t="str">
        <f>IF(AND(ISBLANK(A2552)),"",VLOOKUP($A2552,Student_Registration!$B$5:$H$2000,3,0))</f>
        <v/>
      </c>
      <c r="D2552" s="65" t="str">
        <f>IF(AND(ISBLANK(A2552)),"",VLOOKUP($A2552,Student_Registration!$B$5:$H$2000,6,0))</f>
        <v/>
      </c>
      <c r="E2552" s="57" t="str">
        <f>IF(AND(ISBLANK(A2552)),"",VLOOKUP($A2552,Student_Registration!$B$5:$H$2000,4,0))</f>
        <v/>
      </c>
      <c r="F2552" s="63" t="str">
        <f>IF(AND(ISBLANK(A2552)),"",VLOOKUP($A2552,Student_Registration!$B$5:$H$2000,7,0))</f>
        <v/>
      </c>
      <c r="G2552" s="63" t="str">
        <f>IF(AND(ISBLANK(A2552)),"",VLOOKUP(A2552,Student_Registration!$B$5:$H$2000,7,0)-SUMIF($A$5:A2552,A2552,$H$5:$H$5))</f>
        <v/>
      </c>
      <c r="H2552" s="60"/>
      <c r="I2552" s="60"/>
      <c r="J2552" s="60"/>
      <c r="K2552" s="60"/>
      <c r="L2552" s="62"/>
    </row>
    <row r="2553" spans="1:12" s="41" customFormat="1">
      <c r="A2553" s="66"/>
      <c r="B2553" s="64" t="str">
        <f>(IF(AND(ISBLANK(A2553)),"",VLOOKUP($A2553,Student_Registration!$B$5:$H$2000,2,0)))</f>
        <v/>
      </c>
      <c r="C2553" s="63" t="str">
        <f>IF(AND(ISBLANK(A2553)),"",VLOOKUP($A2553,Student_Registration!$B$5:$H$2000,3,0))</f>
        <v/>
      </c>
      <c r="D2553" s="65" t="str">
        <f>IF(AND(ISBLANK(A2553)),"",VLOOKUP($A2553,Student_Registration!$B$5:$H$2000,6,0))</f>
        <v/>
      </c>
      <c r="E2553" s="57" t="str">
        <f>IF(AND(ISBLANK(A2553)),"",VLOOKUP($A2553,Student_Registration!$B$5:$H$2000,4,0))</f>
        <v/>
      </c>
      <c r="F2553" s="63" t="str">
        <f>IF(AND(ISBLANK(A2553)),"",VLOOKUP($A2553,Student_Registration!$B$5:$H$2000,7,0))</f>
        <v/>
      </c>
      <c r="G2553" s="63" t="str">
        <f>IF(AND(ISBLANK(A2553)),"",VLOOKUP(A2553,Student_Registration!$B$5:$H$2000,7,0)-SUMIF($A$5:A2553,A2553,$H$5:$H$5))</f>
        <v/>
      </c>
      <c r="H2553" s="60"/>
      <c r="I2553" s="60"/>
      <c r="J2553" s="60"/>
      <c r="K2553" s="60"/>
      <c r="L2553" s="62"/>
    </row>
    <row r="2554" spans="1:12" s="41" customFormat="1">
      <c r="A2554" s="66"/>
      <c r="B2554" s="64" t="str">
        <f>(IF(AND(ISBLANK(A2554)),"",VLOOKUP($A2554,Student_Registration!$B$5:$H$2000,2,0)))</f>
        <v/>
      </c>
      <c r="C2554" s="63" t="str">
        <f>IF(AND(ISBLANK(A2554)),"",VLOOKUP($A2554,Student_Registration!$B$5:$H$2000,3,0))</f>
        <v/>
      </c>
      <c r="D2554" s="65" t="str">
        <f>IF(AND(ISBLANK(A2554)),"",VLOOKUP($A2554,Student_Registration!$B$5:$H$2000,6,0))</f>
        <v/>
      </c>
      <c r="E2554" s="57" t="str">
        <f>IF(AND(ISBLANK(A2554)),"",VLOOKUP($A2554,Student_Registration!$B$5:$H$2000,4,0))</f>
        <v/>
      </c>
      <c r="F2554" s="63" t="str">
        <f>IF(AND(ISBLANK(A2554)),"",VLOOKUP($A2554,Student_Registration!$B$5:$H$2000,7,0))</f>
        <v/>
      </c>
      <c r="G2554" s="63" t="str">
        <f>IF(AND(ISBLANK(A2554)),"",VLOOKUP(A2554,Student_Registration!$B$5:$H$2000,7,0)-SUMIF($A$5:A2554,A2554,$H$5:$H$5))</f>
        <v/>
      </c>
      <c r="H2554" s="60"/>
      <c r="I2554" s="60"/>
      <c r="J2554" s="60"/>
      <c r="K2554" s="60"/>
      <c r="L2554" s="62"/>
    </row>
    <row r="2555" spans="1:12" s="41" customFormat="1">
      <c r="A2555" s="66"/>
      <c r="B2555" s="64" t="str">
        <f>(IF(AND(ISBLANK(A2555)),"",VLOOKUP($A2555,Student_Registration!$B$5:$H$2000,2,0)))</f>
        <v/>
      </c>
      <c r="C2555" s="63" t="str">
        <f>IF(AND(ISBLANK(A2555)),"",VLOOKUP($A2555,Student_Registration!$B$5:$H$2000,3,0))</f>
        <v/>
      </c>
      <c r="D2555" s="65" t="str">
        <f>IF(AND(ISBLANK(A2555)),"",VLOOKUP($A2555,Student_Registration!$B$5:$H$2000,6,0))</f>
        <v/>
      </c>
      <c r="E2555" s="57" t="str">
        <f>IF(AND(ISBLANK(A2555)),"",VLOOKUP($A2555,Student_Registration!$B$5:$H$2000,4,0))</f>
        <v/>
      </c>
      <c r="F2555" s="63" t="str">
        <f>IF(AND(ISBLANK(A2555)),"",VLOOKUP($A2555,Student_Registration!$B$5:$H$2000,7,0))</f>
        <v/>
      </c>
      <c r="G2555" s="63" t="str">
        <f>IF(AND(ISBLANK(A2555)),"",VLOOKUP(A2555,Student_Registration!$B$5:$H$2000,7,0)-SUMIF($A$5:A2555,A2555,$H$5:$H$5))</f>
        <v/>
      </c>
      <c r="H2555" s="60"/>
      <c r="I2555" s="60"/>
      <c r="J2555" s="60"/>
      <c r="K2555" s="60"/>
      <c r="L2555" s="62"/>
    </row>
    <row r="2556" spans="1:12" s="41" customFormat="1">
      <c r="A2556" s="66"/>
      <c r="B2556" s="64" t="str">
        <f>(IF(AND(ISBLANK(A2556)),"",VLOOKUP($A2556,Student_Registration!$B$5:$H$2000,2,0)))</f>
        <v/>
      </c>
      <c r="C2556" s="63" t="str">
        <f>IF(AND(ISBLANK(A2556)),"",VLOOKUP($A2556,Student_Registration!$B$5:$H$2000,3,0))</f>
        <v/>
      </c>
      <c r="D2556" s="65" t="str">
        <f>IF(AND(ISBLANK(A2556)),"",VLOOKUP($A2556,Student_Registration!$B$5:$H$2000,6,0))</f>
        <v/>
      </c>
      <c r="E2556" s="57" t="str">
        <f>IF(AND(ISBLANK(A2556)),"",VLOOKUP($A2556,Student_Registration!$B$5:$H$2000,4,0))</f>
        <v/>
      </c>
      <c r="F2556" s="63" t="str">
        <f>IF(AND(ISBLANK(A2556)),"",VLOOKUP($A2556,Student_Registration!$B$5:$H$2000,7,0))</f>
        <v/>
      </c>
      <c r="G2556" s="63" t="str">
        <f>IF(AND(ISBLANK(A2556)),"",VLOOKUP(A2556,Student_Registration!$B$5:$H$2000,7,0)-SUMIF($A$5:A2556,A2556,$H$5:$H$5))</f>
        <v/>
      </c>
      <c r="H2556" s="60"/>
      <c r="I2556" s="60"/>
      <c r="J2556" s="60"/>
      <c r="K2556" s="60"/>
      <c r="L2556" s="62"/>
    </row>
    <row r="2557" spans="1:12" s="41" customFormat="1">
      <c r="A2557" s="66"/>
      <c r="B2557" s="64" t="str">
        <f>(IF(AND(ISBLANK(A2557)),"",VLOOKUP($A2557,Student_Registration!$B$5:$H$2000,2,0)))</f>
        <v/>
      </c>
      <c r="C2557" s="63" t="str">
        <f>IF(AND(ISBLANK(A2557)),"",VLOOKUP($A2557,Student_Registration!$B$5:$H$2000,3,0))</f>
        <v/>
      </c>
      <c r="D2557" s="65" t="str">
        <f>IF(AND(ISBLANK(A2557)),"",VLOOKUP($A2557,Student_Registration!$B$5:$H$2000,6,0))</f>
        <v/>
      </c>
      <c r="E2557" s="57" t="str">
        <f>IF(AND(ISBLANK(A2557)),"",VLOOKUP($A2557,Student_Registration!$B$5:$H$2000,4,0))</f>
        <v/>
      </c>
      <c r="F2557" s="63" t="str">
        <f>IF(AND(ISBLANK(A2557)),"",VLOOKUP($A2557,Student_Registration!$B$5:$H$2000,7,0))</f>
        <v/>
      </c>
      <c r="G2557" s="63" t="str">
        <f>IF(AND(ISBLANK(A2557)),"",VLOOKUP(A2557,Student_Registration!$B$5:$H$2000,7,0)-SUMIF($A$5:A2557,A2557,$H$5:$H$5))</f>
        <v/>
      </c>
      <c r="H2557" s="60"/>
      <c r="I2557" s="60"/>
      <c r="J2557" s="60"/>
      <c r="K2557" s="60"/>
      <c r="L2557" s="62"/>
    </row>
    <row r="2558" spans="1:12" s="41" customFormat="1">
      <c r="A2558" s="66"/>
      <c r="B2558" s="64" t="str">
        <f>(IF(AND(ISBLANK(A2558)),"",VLOOKUP($A2558,Student_Registration!$B$5:$H$2000,2,0)))</f>
        <v/>
      </c>
      <c r="C2558" s="63" t="str">
        <f>IF(AND(ISBLANK(A2558)),"",VLOOKUP($A2558,Student_Registration!$B$5:$H$2000,3,0))</f>
        <v/>
      </c>
      <c r="D2558" s="65" t="str">
        <f>IF(AND(ISBLANK(A2558)),"",VLOOKUP($A2558,Student_Registration!$B$5:$H$2000,6,0))</f>
        <v/>
      </c>
      <c r="E2558" s="57" t="str">
        <f>IF(AND(ISBLANK(A2558)),"",VLOOKUP($A2558,Student_Registration!$B$5:$H$2000,4,0))</f>
        <v/>
      </c>
      <c r="F2558" s="63" t="str">
        <f>IF(AND(ISBLANK(A2558)),"",VLOOKUP($A2558,Student_Registration!$B$5:$H$2000,7,0))</f>
        <v/>
      </c>
      <c r="G2558" s="63" t="str">
        <f>IF(AND(ISBLANK(A2558)),"",VLOOKUP(A2558,Student_Registration!$B$5:$H$2000,7,0)-SUMIF($A$5:A2558,A2558,$H$5:$H$5))</f>
        <v/>
      </c>
      <c r="H2558" s="60"/>
      <c r="I2558" s="60"/>
      <c r="J2558" s="60"/>
      <c r="K2558" s="60"/>
      <c r="L2558" s="62"/>
    </row>
    <row r="2559" spans="1:12" s="41" customFormat="1">
      <c r="A2559" s="66"/>
      <c r="B2559" s="64" t="str">
        <f>(IF(AND(ISBLANK(A2559)),"",VLOOKUP($A2559,Student_Registration!$B$5:$H$2000,2,0)))</f>
        <v/>
      </c>
      <c r="C2559" s="63" t="str">
        <f>IF(AND(ISBLANK(A2559)),"",VLOOKUP($A2559,Student_Registration!$B$5:$H$2000,3,0))</f>
        <v/>
      </c>
      <c r="D2559" s="65" t="str">
        <f>IF(AND(ISBLANK(A2559)),"",VLOOKUP($A2559,Student_Registration!$B$5:$H$2000,6,0))</f>
        <v/>
      </c>
      <c r="E2559" s="57" t="str">
        <f>IF(AND(ISBLANK(A2559)),"",VLOOKUP($A2559,Student_Registration!$B$5:$H$2000,4,0))</f>
        <v/>
      </c>
      <c r="F2559" s="63" t="str">
        <f>IF(AND(ISBLANK(A2559)),"",VLOOKUP($A2559,Student_Registration!$B$5:$H$2000,7,0))</f>
        <v/>
      </c>
      <c r="G2559" s="63" t="str">
        <f>IF(AND(ISBLANK(A2559)),"",VLOOKUP(A2559,Student_Registration!$B$5:$H$2000,7,0)-SUMIF($A$5:A2559,A2559,$H$5:$H$5))</f>
        <v/>
      </c>
      <c r="H2559" s="60"/>
      <c r="I2559" s="60"/>
      <c r="J2559" s="60"/>
      <c r="K2559" s="60"/>
      <c r="L2559" s="62"/>
    </row>
    <row r="2560" spans="1:12" s="41" customFormat="1">
      <c r="A2560" s="66"/>
      <c r="B2560" s="64" t="str">
        <f>(IF(AND(ISBLANK(A2560)),"",VLOOKUP($A2560,Student_Registration!$B$5:$H$2000,2,0)))</f>
        <v/>
      </c>
      <c r="C2560" s="63" t="str">
        <f>IF(AND(ISBLANK(A2560)),"",VLOOKUP($A2560,Student_Registration!$B$5:$H$2000,3,0))</f>
        <v/>
      </c>
      <c r="D2560" s="65" t="str">
        <f>IF(AND(ISBLANK(A2560)),"",VLOOKUP($A2560,Student_Registration!$B$5:$H$2000,6,0))</f>
        <v/>
      </c>
      <c r="E2560" s="57" t="str">
        <f>IF(AND(ISBLANK(A2560)),"",VLOOKUP($A2560,Student_Registration!$B$5:$H$2000,4,0))</f>
        <v/>
      </c>
      <c r="F2560" s="63" t="str">
        <f>IF(AND(ISBLANK(A2560)),"",VLOOKUP($A2560,Student_Registration!$B$5:$H$2000,7,0))</f>
        <v/>
      </c>
      <c r="G2560" s="63" t="str">
        <f>IF(AND(ISBLANK(A2560)),"",VLOOKUP(A2560,Student_Registration!$B$5:$H$2000,7,0)-SUMIF($A$5:A2560,A2560,$H$5:$H$5))</f>
        <v/>
      </c>
      <c r="H2560" s="60"/>
      <c r="I2560" s="60"/>
      <c r="J2560" s="60"/>
      <c r="K2560" s="60"/>
      <c r="L2560" s="62"/>
    </row>
    <row r="2561" spans="1:12" s="41" customFormat="1">
      <c r="A2561" s="66"/>
      <c r="B2561" s="64" t="str">
        <f>(IF(AND(ISBLANK(A2561)),"",VLOOKUP($A2561,Student_Registration!$B$5:$H$2000,2,0)))</f>
        <v/>
      </c>
      <c r="C2561" s="63" t="str">
        <f>IF(AND(ISBLANK(A2561)),"",VLOOKUP($A2561,Student_Registration!$B$5:$H$2000,3,0))</f>
        <v/>
      </c>
      <c r="D2561" s="65" t="str">
        <f>IF(AND(ISBLANK(A2561)),"",VLOOKUP($A2561,Student_Registration!$B$5:$H$2000,6,0))</f>
        <v/>
      </c>
      <c r="E2561" s="57" t="str">
        <f>IF(AND(ISBLANK(A2561)),"",VLOOKUP($A2561,Student_Registration!$B$5:$H$2000,4,0))</f>
        <v/>
      </c>
      <c r="F2561" s="63" t="str">
        <f>IF(AND(ISBLANK(A2561)),"",VLOOKUP($A2561,Student_Registration!$B$5:$H$2000,7,0))</f>
        <v/>
      </c>
      <c r="G2561" s="63" t="str">
        <f>IF(AND(ISBLANK(A2561)),"",VLOOKUP(A2561,Student_Registration!$B$5:$H$2000,7,0)-SUMIF($A$5:A2561,A2561,$H$5:$H$5))</f>
        <v/>
      </c>
      <c r="H2561" s="60"/>
      <c r="I2561" s="60"/>
      <c r="J2561" s="60"/>
      <c r="K2561" s="60"/>
      <c r="L2561" s="62"/>
    </row>
    <row r="2562" spans="1:12" s="41" customFormat="1">
      <c r="A2562" s="66"/>
      <c r="B2562" s="64" t="str">
        <f>(IF(AND(ISBLANK(A2562)),"",VLOOKUP($A2562,Student_Registration!$B$5:$H$2000,2,0)))</f>
        <v/>
      </c>
      <c r="C2562" s="63" t="str">
        <f>IF(AND(ISBLANK(A2562)),"",VLOOKUP($A2562,Student_Registration!$B$5:$H$2000,3,0))</f>
        <v/>
      </c>
      <c r="D2562" s="65" t="str">
        <f>IF(AND(ISBLANK(A2562)),"",VLOOKUP($A2562,Student_Registration!$B$5:$H$2000,6,0))</f>
        <v/>
      </c>
      <c r="E2562" s="57" t="str">
        <f>IF(AND(ISBLANK(A2562)),"",VLOOKUP($A2562,Student_Registration!$B$5:$H$2000,4,0))</f>
        <v/>
      </c>
      <c r="F2562" s="63" t="str">
        <f>IF(AND(ISBLANK(A2562)),"",VLOOKUP($A2562,Student_Registration!$B$5:$H$2000,7,0))</f>
        <v/>
      </c>
      <c r="G2562" s="63" t="str">
        <f>IF(AND(ISBLANK(A2562)),"",VLOOKUP(A2562,Student_Registration!$B$5:$H$2000,7,0)-SUMIF($A$5:A2562,A2562,$H$5:$H$5))</f>
        <v/>
      </c>
      <c r="H2562" s="60"/>
      <c r="I2562" s="60"/>
      <c r="J2562" s="60"/>
      <c r="K2562" s="60"/>
      <c r="L2562" s="62"/>
    </row>
    <row r="2563" spans="1:12" s="41" customFormat="1">
      <c r="A2563" s="66"/>
      <c r="B2563" s="64" t="str">
        <f>(IF(AND(ISBLANK(A2563)),"",VLOOKUP($A2563,Student_Registration!$B$5:$H$2000,2,0)))</f>
        <v/>
      </c>
      <c r="C2563" s="63" t="str">
        <f>IF(AND(ISBLANK(A2563)),"",VLOOKUP($A2563,Student_Registration!$B$5:$H$2000,3,0))</f>
        <v/>
      </c>
      <c r="D2563" s="65" t="str">
        <f>IF(AND(ISBLANK(A2563)),"",VLOOKUP($A2563,Student_Registration!$B$5:$H$2000,6,0))</f>
        <v/>
      </c>
      <c r="E2563" s="57" t="str">
        <f>IF(AND(ISBLANK(A2563)),"",VLOOKUP($A2563,Student_Registration!$B$5:$H$2000,4,0))</f>
        <v/>
      </c>
      <c r="F2563" s="63" t="str">
        <f>IF(AND(ISBLANK(A2563)),"",VLOOKUP($A2563,Student_Registration!$B$5:$H$2000,7,0))</f>
        <v/>
      </c>
      <c r="G2563" s="63" t="str">
        <f>IF(AND(ISBLANK(A2563)),"",VLOOKUP(A2563,Student_Registration!$B$5:$H$2000,7,0)-SUMIF($A$5:A2563,A2563,$H$5:$H$5))</f>
        <v/>
      </c>
      <c r="H2563" s="60"/>
      <c r="I2563" s="60"/>
      <c r="J2563" s="60"/>
      <c r="K2563" s="60"/>
      <c r="L2563" s="62"/>
    </row>
    <row r="2564" spans="1:12" s="41" customFormat="1">
      <c r="A2564" s="66"/>
      <c r="B2564" s="64" t="str">
        <f>(IF(AND(ISBLANK(A2564)),"",VLOOKUP($A2564,Student_Registration!$B$5:$H$2000,2,0)))</f>
        <v/>
      </c>
      <c r="C2564" s="63" t="str">
        <f>IF(AND(ISBLANK(A2564)),"",VLOOKUP($A2564,Student_Registration!$B$5:$H$2000,3,0))</f>
        <v/>
      </c>
      <c r="D2564" s="65" t="str">
        <f>IF(AND(ISBLANK(A2564)),"",VLOOKUP($A2564,Student_Registration!$B$5:$H$2000,6,0))</f>
        <v/>
      </c>
      <c r="E2564" s="57" t="str">
        <f>IF(AND(ISBLANK(A2564)),"",VLOOKUP($A2564,Student_Registration!$B$5:$H$2000,4,0))</f>
        <v/>
      </c>
      <c r="F2564" s="63" t="str">
        <f>IF(AND(ISBLANK(A2564)),"",VLOOKUP($A2564,Student_Registration!$B$5:$H$2000,7,0))</f>
        <v/>
      </c>
      <c r="G2564" s="63" t="str">
        <f>IF(AND(ISBLANK(A2564)),"",VLOOKUP(A2564,Student_Registration!$B$5:$H$2000,7,0)-SUMIF($A$5:A2564,A2564,$H$5:$H$5))</f>
        <v/>
      </c>
      <c r="H2564" s="60"/>
      <c r="I2564" s="60"/>
      <c r="J2564" s="60"/>
      <c r="K2564" s="60"/>
      <c r="L2564" s="62"/>
    </row>
    <row r="2565" spans="1:12" s="41" customFormat="1">
      <c r="A2565" s="66"/>
      <c r="B2565" s="64" t="str">
        <f>(IF(AND(ISBLANK(A2565)),"",VLOOKUP($A2565,Student_Registration!$B$5:$H$2000,2,0)))</f>
        <v/>
      </c>
      <c r="C2565" s="63" t="str">
        <f>IF(AND(ISBLANK(A2565)),"",VLOOKUP($A2565,Student_Registration!$B$5:$H$2000,3,0))</f>
        <v/>
      </c>
      <c r="D2565" s="65" t="str">
        <f>IF(AND(ISBLANK(A2565)),"",VLOOKUP($A2565,Student_Registration!$B$5:$H$2000,6,0))</f>
        <v/>
      </c>
      <c r="E2565" s="57" t="str">
        <f>IF(AND(ISBLANK(A2565)),"",VLOOKUP($A2565,Student_Registration!$B$5:$H$2000,4,0))</f>
        <v/>
      </c>
      <c r="F2565" s="63" t="str">
        <f>IF(AND(ISBLANK(A2565)),"",VLOOKUP($A2565,Student_Registration!$B$5:$H$2000,7,0))</f>
        <v/>
      </c>
      <c r="G2565" s="63" t="str">
        <f>IF(AND(ISBLANK(A2565)),"",VLOOKUP(A2565,Student_Registration!$B$5:$H$2000,7,0)-SUMIF($A$5:A2565,A2565,$H$5:$H$5))</f>
        <v/>
      </c>
      <c r="H2565" s="60"/>
      <c r="I2565" s="60"/>
      <c r="J2565" s="60"/>
      <c r="K2565" s="60"/>
      <c r="L2565" s="62"/>
    </row>
    <row r="2566" spans="1:12" s="41" customFormat="1">
      <c r="A2566" s="66"/>
      <c r="B2566" s="64" t="str">
        <f>(IF(AND(ISBLANK(A2566)),"",VLOOKUP($A2566,Student_Registration!$B$5:$H$2000,2,0)))</f>
        <v/>
      </c>
      <c r="C2566" s="63" t="str">
        <f>IF(AND(ISBLANK(A2566)),"",VLOOKUP($A2566,Student_Registration!$B$5:$H$2000,3,0))</f>
        <v/>
      </c>
      <c r="D2566" s="65" t="str">
        <f>IF(AND(ISBLANK(A2566)),"",VLOOKUP($A2566,Student_Registration!$B$5:$H$2000,6,0))</f>
        <v/>
      </c>
      <c r="E2566" s="57" t="str">
        <f>IF(AND(ISBLANK(A2566)),"",VLOOKUP($A2566,Student_Registration!$B$5:$H$2000,4,0))</f>
        <v/>
      </c>
      <c r="F2566" s="63" t="str">
        <f>IF(AND(ISBLANK(A2566)),"",VLOOKUP($A2566,Student_Registration!$B$5:$H$2000,7,0))</f>
        <v/>
      </c>
      <c r="G2566" s="63" t="str">
        <f>IF(AND(ISBLANK(A2566)),"",VLOOKUP(A2566,Student_Registration!$B$5:$H$2000,7,0)-SUMIF($A$5:A2566,A2566,$H$5:$H$5))</f>
        <v/>
      </c>
      <c r="H2566" s="60"/>
      <c r="I2566" s="60"/>
      <c r="J2566" s="60"/>
      <c r="K2566" s="60"/>
      <c r="L2566" s="62"/>
    </row>
    <row r="2567" spans="1:12" s="41" customFormat="1">
      <c r="A2567" s="66"/>
      <c r="B2567" s="64" t="str">
        <f>(IF(AND(ISBLANK(A2567)),"",VLOOKUP($A2567,Student_Registration!$B$5:$H$2000,2,0)))</f>
        <v/>
      </c>
      <c r="C2567" s="63" t="str">
        <f>IF(AND(ISBLANK(A2567)),"",VLOOKUP($A2567,Student_Registration!$B$5:$H$2000,3,0))</f>
        <v/>
      </c>
      <c r="D2567" s="65" t="str">
        <f>IF(AND(ISBLANK(A2567)),"",VLOOKUP($A2567,Student_Registration!$B$5:$H$2000,6,0))</f>
        <v/>
      </c>
      <c r="E2567" s="57" t="str">
        <f>IF(AND(ISBLANK(A2567)),"",VLOOKUP($A2567,Student_Registration!$B$5:$H$2000,4,0))</f>
        <v/>
      </c>
      <c r="F2567" s="63" t="str">
        <f>IF(AND(ISBLANK(A2567)),"",VLOOKUP($A2567,Student_Registration!$B$5:$H$2000,7,0))</f>
        <v/>
      </c>
      <c r="G2567" s="63" t="str">
        <f>IF(AND(ISBLANK(A2567)),"",VLOOKUP(A2567,Student_Registration!$B$5:$H$2000,7,0)-SUMIF($A$5:A2567,A2567,$H$5:$H$5))</f>
        <v/>
      </c>
      <c r="H2567" s="60"/>
      <c r="I2567" s="60"/>
      <c r="J2567" s="60"/>
      <c r="K2567" s="60"/>
      <c r="L2567" s="62"/>
    </row>
    <row r="2568" spans="1:12" s="41" customFormat="1">
      <c r="A2568" s="66"/>
      <c r="B2568" s="64" t="str">
        <f>(IF(AND(ISBLANK(A2568)),"",VLOOKUP($A2568,Student_Registration!$B$5:$H$2000,2,0)))</f>
        <v/>
      </c>
      <c r="C2568" s="63" t="str">
        <f>IF(AND(ISBLANK(A2568)),"",VLOOKUP($A2568,Student_Registration!$B$5:$H$2000,3,0))</f>
        <v/>
      </c>
      <c r="D2568" s="65" t="str">
        <f>IF(AND(ISBLANK(A2568)),"",VLOOKUP($A2568,Student_Registration!$B$5:$H$2000,6,0))</f>
        <v/>
      </c>
      <c r="E2568" s="57" t="str">
        <f>IF(AND(ISBLANK(A2568)),"",VLOOKUP($A2568,Student_Registration!$B$5:$H$2000,4,0))</f>
        <v/>
      </c>
      <c r="F2568" s="63" t="str">
        <f>IF(AND(ISBLANK(A2568)),"",VLOOKUP($A2568,Student_Registration!$B$5:$H$2000,7,0))</f>
        <v/>
      </c>
      <c r="G2568" s="63" t="str">
        <f>IF(AND(ISBLANK(A2568)),"",VLOOKUP(A2568,Student_Registration!$B$5:$H$2000,7,0)-SUMIF($A$5:A2568,A2568,$H$5:$H$5))</f>
        <v/>
      </c>
      <c r="H2568" s="60"/>
      <c r="I2568" s="60"/>
      <c r="J2568" s="60"/>
      <c r="K2568" s="60"/>
      <c r="L2568" s="62"/>
    </row>
    <row r="2569" spans="1:12" s="41" customFormat="1">
      <c r="A2569" s="66"/>
      <c r="B2569" s="64" t="str">
        <f>(IF(AND(ISBLANK(A2569)),"",VLOOKUP($A2569,Student_Registration!$B$5:$H$2000,2,0)))</f>
        <v/>
      </c>
      <c r="C2569" s="63" t="str">
        <f>IF(AND(ISBLANK(A2569)),"",VLOOKUP($A2569,Student_Registration!$B$5:$H$2000,3,0))</f>
        <v/>
      </c>
      <c r="D2569" s="65" t="str">
        <f>IF(AND(ISBLANK(A2569)),"",VLOOKUP($A2569,Student_Registration!$B$5:$H$2000,6,0))</f>
        <v/>
      </c>
      <c r="E2569" s="57" t="str">
        <f>IF(AND(ISBLANK(A2569)),"",VLOOKUP($A2569,Student_Registration!$B$5:$H$2000,4,0))</f>
        <v/>
      </c>
      <c r="F2569" s="63" t="str">
        <f>IF(AND(ISBLANK(A2569)),"",VLOOKUP($A2569,Student_Registration!$B$5:$H$2000,7,0))</f>
        <v/>
      </c>
      <c r="G2569" s="63" t="str">
        <f>IF(AND(ISBLANK(A2569)),"",VLOOKUP(A2569,Student_Registration!$B$5:$H$2000,7,0)-SUMIF($A$5:A2569,A2569,$H$5:$H$5))</f>
        <v/>
      </c>
      <c r="H2569" s="60"/>
      <c r="I2569" s="60"/>
      <c r="J2569" s="60"/>
      <c r="K2569" s="60"/>
      <c r="L2569" s="62"/>
    </row>
    <row r="2570" spans="1:12" s="41" customFormat="1">
      <c r="A2570" s="66"/>
      <c r="B2570" s="64" t="str">
        <f>(IF(AND(ISBLANK(A2570)),"",VLOOKUP($A2570,Student_Registration!$B$5:$H$2000,2,0)))</f>
        <v/>
      </c>
      <c r="C2570" s="63" t="str">
        <f>IF(AND(ISBLANK(A2570)),"",VLOOKUP($A2570,Student_Registration!$B$5:$H$2000,3,0))</f>
        <v/>
      </c>
      <c r="D2570" s="65" t="str">
        <f>IF(AND(ISBLANK(A2570)),"",VLOOKUP($A2570,Student_Registration!$B$5:$H$2000,6,0))</f>
        <v/>
      </c>
      <c r="E2570" s="57" t="str">
        <f>IF(AND(ISBLANK(A2570)),"",VLOOKUP($A2570,Student_Registration!$B$5:$H$2000,4,0))</f>
        <v/>
      </c>
      <c r="F2570" s="63" t="str">
        <f>IF(AND(ISBLANK(A2570)),"",VLOOKUP($A2570,Student_Registration!$B$5:$H$2000,7,0))</f>
        <v/>
      </c>
      <c r="G2570" s="63" t="str">
        <f>IF(AND(ISBLANK(A2570)),"",VLOOKUP(A2570,Student_Registration!$B$5:$H$2000,7,0)-SUMIF($A$5:A2570,A2570,$H$5:$H$5))</f>
        <v/>
      </c>
      <c r="H2570" s="60"/>
      <c r="I2570" s="60"/>
      <c r="J2570" s="60"/>
      <c r="K2570" s="60"/>
      <c r="L2570" s="62"/>
    </row>
    <row r="2571" spans="1:12" s="41" customFormat="1">
      <c r="A2571" s="66"/>
      <c r="B2571" s="64" t="str">
        <f>(IF(AND(ISBLANK(A2571)),"",VLOOKUP($A2571,Student_Registration!$B$5:$H$2000,2,0)))</f>
        <v/>
      </c>
      <c r="C2571" s="63" t="str">
        <f>IF(AND(ISBLANK(A2571)),"",VLOOKUP($A2571,Student_Registration!$B$5:$H$2000,3,0))</f>
        <v/>
      </c>
      <c r="D2571" s="65" t="str">
        <f>IF(AND(ISBLANK(A2571)),"",VLOOKUP($A2571,Student_Registration!$B$5:$H$2000,6,0))</f>
        <v/>
      </c>
      <c r="E2571" s="57" t="str">
        <f>IF(AND(ISBLANK(A2571)),"",VLOOKUP($A2571,Student_Registration!$B$5:$H$2000,4,0))</f>
        <v/>
      </c>
      <c r="F2571" s="63" t="str">
        <f>IF(AND(ISBLANK(A2571)),"",VLOOKUP($A2571,Student_Registration!$B$5:$H$2000,7,0))</f>
        <v/>
      </c>
      <c r="G2571" s="63" t="str">
        <f>IF(AND(ISBLANK(A2571)),"",VLOOKUP(A2571,Student_Registration!$B$5:$H$2000,7,0)-SUMIF($A$5:A2571,A2571,$H$5:$H$5))</f>
        <v/>
      </c>
      <c r="H2571" s="60"/>
      <c r="I2571" s="60"/>
      <c r="J2571" s="60"/>
      <c r="K2571" s="60"/>
      <c r="L2571" s="62"/>
    </row>
    <row r="2572" spans="1:12" s="41" customFormat="1">
      <c r="A2572" s="66"/>
      <c r="B2572" s="64" t="str">
        <f>(IF(AND(ISBLANK(A2572)),"",VLOOKUP($A2572,Student_Registration!$B$5:$H$2000,2,0)))</f>
        <v/>
      </c>
      <c r="C2572" s="63" t="str">
        <f>IF(AND(ISBLANK(A2572)),"",VLOOKUP($A2572,Student_Registration!$B$5:$H$2000,3,0))</f>
        <v/>
      </c>
      <c r="D2572" s="65" t="str">
        <f>IF(AND(ISBLANK(A2572)),"",VLOOKUP($A2572,Student_Registration!$B$5:$H$2000,6,0))</f>
        <v/>
      </c>
      <c r="E2572" s="57" t="str">
        <f>IF(AND(ISBLANK(A2572)),"",VLOOKUP($A2572,Student_Registration!$B$5:$H$2000,4,0))</f>
        <v/>
      </c>
      <c r="F2572" s="63" t="str">
        <f>IF(AND(ISBLANK(A2572)),"",VLOOKUP($A2572,Student_Registration!$B$5:$H$2000,7,0))</f>
        <v/>
      </c>
      <c r="G2572" s="63" t="str">
        <f>IF(AND(ISBLANK(A2572)),"",VLOOKUP(A2572,Student_Registration!$B$5:$H$2000,7,0)-SUMIF($A$5:A2572,A2572,$H$5:$H$5))</f>
        <v/>
      </c>
      <c r="H2572" s="60"/>
      <c r="I2572" s="60"/>
      <c r="J2572" s="60"/>
      <c r="K2572" s="60"/>
      <c r="L2572" s="62"/>
    </row>
    <row r="2573" spans="1:12" s="41" customFormat="1">
      <c r="A2573" s="66"/>
      <c r="B2573" s="64" t="str">
        <f>(IF(AND(ISBLANK(A2573)),"",VLOOKUP($A2573,Student_Registration!$B$5:$H$2000,2,0)))</f>
        <v/>
      </c>
      <c r="C2573" s="63" t="str">
        <f>IF(AND(ISBLANK(A2573)),"",VLOOKUP($A2573,Student_Registration!$B$5:$H$2000,3,0))</f>
        <v/>
      </c>
      <c r="D2573" s="65" t="str">
        <f>IF(AND(ISBLANK(A2573)),"",VLOOKUP($A2573,Student_Registration!$B$5:$H$2000,6,0))</f>
        <v/>
      </c>
      <c r="E2573" s="57" t="str">
        <f>IF(AND(ISBLANK(A2573)),"",VLOOKUP($A2573,Student_Registration!$B$5:$H$2000,4,0))</f>
        <v/>
      </c>
      <c r="F2573" s="63" t="str">
        <f>IF(AND(ISBLANK(A2573)),"",VLOOKUP($A2573,Student_Registration!$B$5:$H$2000,7,0))</f>
        <v/>
      </c>
      <c r="G2573" s="63" t="str">
        <f>IF(AND(ISBLANK(A2573)),"",VLOOKUP(A2573,Student_Registration!$B$5:$H$2000,7,0)-SUMIF($A$5:A2573,A2573,$H$5:$H$5))</f>
        <v/>
      </c>
      <c r="H2573" s="60"/>
      <c r="I2573" s="60"/>
      <c r="J2573" s="60"/>
      <c r="K2573" s="60"/>
      <c r="L2573" s="62"/>
    </row>
    <row r="2574" spans="1:12" s="41" customFormat="1">
      <c r="A2574" s="66"/>
      <c r="B2574" s="64" t="str">
        <f>(IF(AND(ISBLANK(A2574)),"",VLOOKUP($A2574,Student_Registration!$B$5:$H$2000,2,0)))</f>
        <v/>
      </c>
      <c r="C2574" s="63" t="str">
        <f>IF(AND(ISBLANK(A2574)),"",VLOOKUP($A2574,Student_Registration!$B$5:$H$2000,3,0))</f>
        <v/>
      </c>
      <c r="D2574" s="65" t="str">
        <f>IF(AND(ISBLANK(A2574)),"",VLOOKUP($A2574,Student_Registration!$B$5:$H$2000,6,0))</f>
        <v/>
      </c>
      <c r="E2574" s="57" t="str">
        <f>IF(AND(ISBLANK(A2574)),"",VLOOKUP($A2574,Student_Registration!$B$5:$H$2000,4,0))</f>
        <v/>
      </c>
      <c r="F2574" s="63" t="str">
        <f>IF(AND(ISBLANK(A2574)),"",VLOOKUP($A2574,Student_Registration!$B$5:$H$2000,7,0))</f>
        <v/>
      </c>
      <c r="G2574" s="63" t="str">
        <f>IF(AND(ISBLANK(A2574)),"",VLOOKUP(A2574,Student_Registration!$B$5:$H$2000,7,0)-SUMIF($A$5:A2574,A2574,$H$5:$H$5))</f>
        <v/>
      </c>
      <c r="H2574" s="60"/>
      <c r="I2574" s="60"/>
      <c r="J2574" s="60"/>
      <c r="K2574" s="60"/>
      <c r="L2574" s="62"/>
    </row>
    <row r="2575" spans="1:12" s="41" customFormat="1">
      <c r="A2575" s="66"/>
      <c r="B2575" s="64" t="str">
        <f>(IF(AND(ISBLANK(A2575)),"",VLOOKUP($A2575,Student_Registration!$B$5:$H$2000,2,0)))</f>
        <v/>
      </c>
      <c r="C2575" s="63" t="str">
        <f>IF(AND(ISBLANK(A2575)),"",VLOOKUP($A2575,Student_Registration!$B$5:$H$2000,3,0))</f>
        <v/>
      </c>
      <c r="D2575" s="65" t="str">
        <f>IF(AND(ISBLANK(A2575)),"",VLOOKUP($A2575,Student_Registration!$B$5:$H$2000,6,0))</f>
        <v/>
      </c>
      <c r="E2575" s="57" t="str">
        <f>IF(AND(ISBLANK(A2575)),"",VLOOKUP($A2575,Student_Registration!$B$5:$H$2000,4,0))</f>
        <v/>
      </c>
      <c r="F2575" s="63" t="str">
        <f>IF(AND(ISBLANK(A2575)),"",VLOOKUP($A2575,Student_Registration!$B$5:$H$2000,7,0))</f>
        <v/>
      </c>
      <c r="G2575" s="63" t="str">
        <f>IF(AND(ISBLANK(A2575)),"",VLOOKUP(A2575,Student_Registration!$B$5:$H$2000,7,0)-SUMIF($A$5:A2575,A2575,$H$5:$H$5))</f>
        <v/>
      </c>
      <c r="H2575" s="60"/>
      <c r="I2575" s="60"/>
      <c r="J2575" s="60"/>
      <c r="K2575" s="60"/>
      <c r="L2575" s="62"/>
    </row>
    <row r="2576" spans="1:12" s="41" customFormat="1">
      <c r="A2576" s="66"/>
      <c r="B2576" s="64" t="str">
        <f>(IF(AND(ISBLANK(A2576)),"",VLOOKUP($A2576,Student_Registration!$B$5:$H$2000,2,0)))</f>
        <v/>
      </c>
      <c r="C2576" s="63" t="str">
        <f>IF(AND(ISBLANK(A2576)),"",VLOOKUP($A2576,Student_Registration!$B$5:$H$2000,3,0))</f>
        <v/>
      </c>
      <c r="D2576" s="65" t="str">
        <f>IF(AND(ISBLANK(A2576)),"",VLOOKUP($A2576,Student_Registration!$B$5:$H$2000,6,0))</f>
        <v/>
      </c>
      <c r="E2576" s="57" t="str">
        <f>IF(AND(ISBLANK(A2576)),"",VLOOKUP($A2576,Student_Registration!$B$5:$H$2000,4,0))</f>
        <v/>
      </c>
      <c r="F2576" s="63" t="str">
        <f>IF(AND(ISBLANK(A2576)),"",VLOOKUP($A2576,Student_Registration!$B$5:$H$2000,7,0))</f>
        <v/>
      </c>
      <c r="G2576" s="63" t="str">
        <f>IF(AND(ISBLANK(A2576)),"",VLOOKUP(A2576,Student_Registration!$B$5:$H$2000,7,0)-SUMIF($A$5:A2576,A2576,$H$5:$H$5))</f>
        <v/>
      </c>
      <c r="H2576" s="60"/>
      <c r="I2576" s="60"/>
      <c r="J2576" s="60"/>
      <c r="K2576" s="60"/>
      <c r="L2576" s="62"/>
    </row>
    <row r="2577" spans="1:12" s="41" customFormat="1">
      <c r="A2577" s="66"/>
      <c r="B2577" s="64" t="str">
        <f>(IF(AND(ISBLANK(A2577)),"",VLOOKUP($A2577,Student_Registration!$B$5:$H$2000,2,0)))</f>
        <v/>
      </c>
      <c r="C2577" s="63" t="str">
        <f>IF(AND(ISBLANK(A2577)),"",VLOOKUP($A2577,Student_Registration!$B$5:$H$2000,3,0))</f>
        <v/>
      </c>
      <c r="D2577" s="65" t="str">
        <f>IF(AND(ISBLANK(A2577)),"",VLOOKUP($A2577,Student_Registration!$B$5:$H$2000,6,0))</f>
        <v/>
      </c>
      <c r="E2577" s="57" t="str">
        <f>IF(AND(ISBLANK(A2577)),"",VLOOKUP($A2577,Student_Registration!$B$5:$H$2000,4,0))</f>
        <v/>
      </c>
      <c r="F2577" s="63" t="str">
        <f>IF(AND(ISBLANK(A2577)),"",VLOOKUP($A2577,Student_Registration!$B$5:$H$2000,7,0))</f>
        <v/>
      </c>
      <c r="G2577" s="63" t="str">
        <f>IF(AND(ISBLANK(A2577)),"",VLOOKUP(A2577,Student_Registration!$B$5:$H$2000,7,0)-SUMIF($A$5:A2577,A2577,$H$5:$H$5))</f>
        <v/>
      </c>
      <c r="H2577" s="60"/>
      <c r="I2577" s="60"/>
      <c r="J2577" s="60"/>
      <c r="K2577" s="60"/>
      <c r="L2577" s="62"/>
    </row>
    <row r="2578" spans="1:12" s="41" customFormat="1">
      <c r="A2578" s="66"/>
      <c r="B2578" s="64" t="str">
        <f>(IF(AND(ISBLANK(A2578)),"",VLOOKUP($A2578,Student_Registration!$B$5:$H$2000,2,0)))</f>
        <v/>
      </c>
      <c r="C2578" s="63" t="str">
        <f>IF(AND(ISBLANK(A2578)),"",VLOOKUP($A2578,Student_Registration!$B$5:$H$2000,3,0))</f>
        <v/>
      </c>
      <c r="D2578" s="65" t="str">
        <f>IF(AND(ISBLANK(A2578)),"",VLOOKUP($A2578,Student_Registration!$B$5:$H$2000,6,0))</f>
        <v/>
      </c>
      <c r="E2578" s="57" t="str">
        <f>IF(AND(ISBLANK(A2578)),"",VLOOKUP($A2578,Student_Registration!$B$5:$H$2000,4,0))</f>
        <v/>
      </c>
      <c r="F2578" s="63" t="str">
        <f>IF(AND(ISBLANK(A2578)),"",VLOOKUP($A2578,Student_Registration!$B$5:$H$2000,7,0))</f>
        <v/>
      </c>
      <c r="G2578" s="63" t="str">
        <f>IF(AND(ISBLANK(A2578)),"",VLOOKUP(A2578,Student_Registration!$B$5:$H$2000,7,0)-SUMIF($A$5:A2578,A2578,$H$5:$H$5))</f>
        <v/>
      </c>
      <c r="H2578" s="60"/>
      <c r="I2578" s="60"/>
      <c r="J2578" s="60"/>
      <c r="K2578" s="60"/>
      <c r="L2578" s="62"/>
    </row>
    <row r="2579" spans="1:12" s="41" customFormat="1">
      <c r="A2579" s="66"/>
      <c r="B2579" s="64" t="str">
        <f>(IF(AND(ISBLANK(A2579)),"",VLOOKUP($A2579,Student_Registration!$B$5:$H$2000,2,0)))</f>
        <v/>
      </c>
      <c r="C2579" s="63" t="str">
        <f>IF(AND(ISBLANK(A2579)),"",VLOOKUP($A2579,Student_Registration!$B$5:$H$2000,3,0))</f>
        <v/>
      </c>
      <c r="D2579" s="65" t="str">
        <f>IF(AND(ISBLANK(A2579)),"",VLOOKUP($A2579,Student_Registration!$B$5:$H$2000,6,0))</f>
        <v/>
      </c>
      <c r="E2579" s="57" t="str">
        <f>IF(AND(ISBLANK(A2579)),"",VLOOKUP($A2579,Student_Registration!$B$5:$H$2000,4,0))</f>
        <v/>
      </c>
      <c r="F2579" s="63" t="str">
        <f>IF(AND(ISBLANK(A2579)),"",VLOOKUP($A2579,Student_Registration!$B$5:$H$2000,7,0))</f>
        <v/>
      </c>
      <c r="G2579" s="63" t="str">
        <f>IF(AND(ISBLANK(A2579)),"",VLOOKUP(A2579,Student_Registration!$B$5:$H$2000,7,0)-SUMIF($A$5:A2579,A2579,$H$5:$H$5))</f>
        <v/>
      </c>
      <c r="H2579" s="60"/>
      <c r="I2579" s="60"/>
      <c r="J2579" s="60"/>
      <c r="K2579" s="60"/>
      <c r="L2579" s="62"/>
    </row>
    <row r="2580" spans="1:12" s="41" customFormat="1">
      <c r="A2580" s="66"/>
      <c r="B2580" s="64" t="str">
        <f>(IF(AND(ISBLANK(A2580)),"",VLOOKUP($A2580,Student_Registration!$B$5:$H$2000,2,0)))</f>
        <v/>
      </c>
      <c r="C2580" s="63" t="str">
        <f>IF(AND(ISBLANK(A2580)),"",VLOOKUP($A2580,Student_Registration!$B$5:$H$2000,3,0))</f>
        <v/>
      </c>
      <c r="D2580" s="65" t="str">
        <f>IF(AND(ISBLANK(A2580)),"",VLOOKUP($A2580,Student_Registration!$B$5:$H$2000,6,0))</f>
        <v/>
      </c>
      <c r="E2580" s="57" t="str">
        <f>IF(AND(ISBLANK(A2580)),"",VLOOKUP($A2580,Student_Registration!$B$5:$H$2000,4,0))</f>
        <v/>
      </c>
      <c r="F2580" s="63" t="str">
        <f>IF(AND(ISBLANK(A2580)),"",VLOOKUP($A2580,Student_Registration!$B$5:$H$2000,7,0))</f>
        <v/>
      </c>
      <c r="G2580" s="63" t="str">
        <f>IF(AND(ISBLANK(A2580)),"",VLOOKUP(A2580,Student_Registration!$B$5:$H$2000,7,0)-SUMIF($A$5:A2580,A2580,$H$5:$H$5))</f>
        <v/>
      </c>
      <c r="H2580" s="60"/>
      <c r="I2580" s="60"/>
      <c r="J2580" s="60"/>
      <c r="K2580" s="60"/>
      <c r="L2580" s="62"/>
    </row>
    <row r="2581" spans="1:12" s="41" customFormat="1">
      <c r="A2581" s="66"/>
      <c r="B2581" s="64" t="str">
        <f>(IF(AND(ISBLANK(A2581)),"",VLOOKUP($A2581,Student_Registration!$B$5:$H$2000,2,0)))</f>
        <v/>
      </c>
      <c r="C2581" s="63" t="str">
        <f>IF(AND(ISBLANK(A2581)),"",VLOOKUP($A2581,Student_Registration!$B$5:$H$2000,3,0))</f>
        <v/>
      </c>
      <c r="D2581" s="65" t="str">
        <f>IF(AND(ISBLANK(A2581)),"",VLOOKUP($A2581,Student_Registration!$B$5:$H$2000,6,0))</f>
        <v/>
      </c>
      <c r="E2581" s="57" t="str">
        <f>IF(AND(ISBLANK(A2581)),"",VLOOKUP($A2581,Student_Registration!$B$5:$H$2000,4,0))</f>
        <v/>
      </c>
      <c r="F2581" s="63" t="str">
        <f>IF(AND(ISBLANK(A2581)),"",VLOOKUP($A2581,Student_Registration!$B$5:$H$2000,7,0))</f>
        <v/>
      </c>
      <c r="G2581" s="63" t="str">
        <f>IF(AND(ISBLANK(A2581)),"",VLOOKUP(A2581,Student_Registration!$B$5:$H$2000,7,0)-SUMIF($A$5:A2581,A2581,$H$5:$H$5))</f>
        <v/>
      </c>
      <c r="H2581" s="60"/>
      <c r="I2581" s="60"/>
      <c r="J2581" s="60"/>
      <c r="K2581" s="60"/>
      <c r="L2581" s="62"/>
    </row>
    <row r="2582" spans="1:12" s="41" customFormat="1">
      <c r="A2582" s="66"/>
      <c r="B2582" s="64" t="str">
        <f>(IF(AND(ISBLANK(A2582)),"",VLOOKUP($A2582,Student_Registration!$B$5:$H$2000,2,0)))</f>
        <v/>
      </c>
      <c r="C2582" s="63" t="str">
        <f>IF(AND(ISBLANK(A2582)),"",VLOOKUP($A2582,Student_Registration!$B$5:$H$2000,3,0))</f>
        <v/>
      </c>
      <c r="D2582" s="65" t="str">
        <f>IF(AND(ISBLANK(A2582)),"",VLOOKUP($A2582,Student_Registration!$B$5:$H$2000,6,0))</f>
        <v/>
      </c>
      <c r="E2582" s="57" t="str">
        <f>IF(AND(ISBLANK(A2582)),"",VLOOKUP($A2582,Student_Registration!$B$5:$H$2000,4,0))</f>
        <v/>
      </c>
      <c r="F2582" s="63" t="str">
        <f>IF(AND(ISBLANK(A2582)),"",VLOOKUP($A2582,Student_Registration!$B$5:$H$2000,7,0))</f>
        <v/>
      </c>
      <c r="G2582" s="63" t="str">
        <f>IF(AND(ISBLANK(A2582)),"",VLOOKUP(A2582,Student_Registration!$B$5:$H$2000,7,0)-SUMIF($A$5:A2582,A2582,$H$5:$H$5))</f>
        <v/>
      </c>
      <c r="H2582" s="60"/>
      <c r="I2582" s="60"/>
      <c r="J2582" s="60"/>
      <c r="K2582" s="60"/>
      <c r="L2582" s="62"/>
    </row>
    <row r="2583" spans="1:12" s="41" customFormat="1">
      <c r="A2583" s="66"/>
      <c r="B2583" s="64" t="str">
        <f>(IF(AND(ISBLANK(A2583)),"",VLOOKUP($A2583,Student_Registration!$B$5:$H$2000,2,0)))</f>
        <v/>
      </c>
      <c r="C2583" s="63" t="str">
        <f>IF(AND(ISBLANK(A2583)),"",VLOOKUP($A2583,Student_Registration!$B$5:$H$2000,3,0))</f>
        <v/>
      </c>
      <c r="D2583" s="65" t="str">
        <f>IF(AND(ISBLANK(A2583)),"",VLOOKUP($A2583,Student_Registration!$B$5:$H$2000,6,0))</f>
        <v/>
      </c>
      <c r="E2583" s="57" t="str">
        <f>IF(AND(ISBLANK(A2583)),"",VLOOKUP($A2583,Student_Registration!$B$5:$H$2000,4,0))</f>
        <v/>
      </c>
      <c r="F2583" s="63" t="str">
        <f>IF(AND(ISBLANK(A2583)),"",VLOOKUP($A2583,Student_Registration!$B$5:$H$2000,7,0))</f>
        <v/>
      </c>
      <c r="G2583" s="63" t="str">
        <f>IF(AND(ISBLANK(A2583)),"",VLOOKUP(A2583,Student_Registration!$B$5:$H$2000,7,0)-SUMIF($A$5:A2583,A2583,$H$5:$H$5))</f>
        <v/>
      </c>
      <c r="H2583" s="60"/>
      <c r="I2583" s="60"/>
      <c r="J2583" s="60"/>
      <c r="K2583" s="60"/>
      <c r="L2583" s="62"/>
    </row>
    <row r="2584" spans="1:12" s="41" customFormat="1">
      <c r="A2584" s="66"/>
      <c r="B2584" s="64" t="str">
        <f>(IF(AND(ISBLANK(A2584)),"",VLOOKUP($A2584,Student_Registration!$B$5:$H$2000,2,0)))</f>
        <v/>
      </c>
      <c r="C2584" s="63" t="str">
        <f>IF(AND(ISBLANK(A2584)),"",VLOOKUP($A2584,Student_Registration!$B$5:$H$2000,3,0))</f>
        <v/>
      </c>
      <c r="D2584" s="65" t="str">
        <f>IF(AND(ISBLANK(A2584)),"",VLOOKUP($A2584,Student_Registration!$B$5:$H$2000,6,0))</f>
        <v/>
      </c>
      <c r="E2584" s="57" t="str">
        <f>IF(AND(ISBLANK(A2584)),"",VLOOKUP($A2584,Student_Registration!$B$5:$H$2000,4,0))</f>
        <v/>
      </c>
      <c r="F2584" s="63" t="str">
        <f>IF(AND(ISBLANK(A2584)),"",VLOOKUP($A2584,Student_Registration!$B$5:$H$2000,7,0))</f>
        <v/>
      </c>
      <c r="G2584" s="63" t="str">
        <f>IF(AND(ISBLANK(A2584)),"",VLOOKUP(A2584,Student_Registration!$B$5:$H$2000,7,0)-SUMIF($A$5:A2584,A2584,$H$5:$H$5))</f>
        <v/>
      </c>
      <c r="H2584" s="60"/>
      <c r="I2584" s="60"/>
      <c r="J2584" s="60"/>
      <c r="K2584" s="60"/>
      <c r="L2584" s="62"/>
    </row>
    <row r="2585" spans="1:12" s="41" customFormat="1">
      <c r="A2585" s="66"/>
      <c r="B2585" s="64" t="str">
        <f>(IF(AND(ISBLANK(A2585)),"",VLOOKUP($A2585,Student_Registration!$B$5:$H$2000,2,0)))</f>
        <v/>
      </c>
      <c r="C2585" s="63" t="str">
        <f>IF(AND(ISBLANK(A2585)),"",VLOOKUP($A2585,Student_Registration!$B$5:$H$2000,3,0))</f>
        <v/>
      </c>
      <c r="D2585" s="65" t="str">
        <f>IF(AND(ISBLANK(A2585)),"",VLOOKUP($A2585,Student_Registration!$B$5:$H$2000,6,0))</f>
        <v/>
      </c>
      <c r="E2585" s="57" t="str">
        <f>IF(AND(ISBLANK(A2585)),"",VLOOKUP($A2585,Student_Registration!$B$5:$H$2000,4,0))</f>
        <v/>
      </c>
      <c r="F2585" s="63" t="str">
        <f>IF(AND(ISBLANK(A2585)),"",VLOOKUP($A2585,Student_Registration!$B$5:$H$2000,7,0))</f>
        <v/>
      </c>
      <c r="G2585" s="63" t="str">
        <f>IF(AND(ISBLANK(A2585)),"",VLOOKUP(A2585,Student_Registration!$B$5:$H$2000,7,0)-SUMIF($A$5:A2585,A2585,$H$5:$H$5))</f>
        <v/>
      </c>
      <c r="H2585" s="60"/>
      <c r="I2585" s="60"/>
      <c r="J2585" s="60"/>
      <c r="K2585" s="60"/>
      <c r="L2585" s="62"/>
    </row>
    <row r="2586" spans="1:12" s="41" customFormat="1">
      <c r="A2586" s="66"/>
      <c r="B2586" s="64" t="str">
        <f>(IF(AND(ISBLANK(A2586)),"",VLOOKUP($A2586,Student_Registration!$B$5:$H$2000,2,0)))</f>
        <v/>
      </c>
      <c r="C2586" s="63" t="str">
        <f>IF(AND(ISBLANK(A2586)),"",VLOOKUP($A2586,Student_Registration!$B$5:$H$2000,3,0))</f>
        <v/>
      </c>
      <c r="D2586" s="65" t="str">
        <f>IF(AND(ISBLANK(A2586)),"",VLOOKUP($A2586,Student_Registration!$B$5:$H$2000,6,0))</f>
        <v/>
      </c>
      <c r="E2586" s="57" t="str">
        <f>IF(AND(ISBLANK(A2586)),"",VLOOKUP($A2586,Student_Registration!$B$5:$H$2000,4,0))</f>
        <v/>
      </c>
      <c r="F2586" s="63" t="str">
        <f>IF(AND(ISBLANK(A2586)),"",VLOOKUP($A2586,Student_Registration!$B$5:$H$2000,7,0))</f>
        <v/>
      </c>
      <c r="G2586" s="63" t="str">
        <f>IF(AND(ISBLANK(A2586)),"",VLOOKUP(A2586,Student_Registration!$B$5:$H$2000,7,0)-SUMIF($A$5:A2586,A2586,$H$5:$H$5))</f>
        <v/>
      </c>
      <c r="H2586" s="60"/>
      <c r="I2586" s="60"/>
      <c r="J2586" s="60"/>
      <c r="K2586" s="60"/>
      <c r="L2586" s="62"/>
    </row>
    <row r="2587" spans="1:12" s="41" customFormat="1">
      <c r="A2587" s="66"/>
      <c r="B2587" s="64" t="str">
        <f>(IF(AND(ISBLANK(A2587)),"",VLOOKUP($A2587,Student_Registration!$B$5:$H$2000,2,0)))</f>
        <v/>
      </c>
      <c r="C2587" s="63" t="str">
        <f>IF(AND(ISBLANK(A2587)),"",VLOOKUP($A2587,Student_Registration!$B$5:$H$2000,3,0))</f>
        <v/>
      </c>
      <c r="D2587" s="65" t="str">
        <f>IF(AND(ISBLANK(A2587)),"",VLOOKUP($A2587,Student_Registration!$B$5:$H$2000,6,0))</f>
        <v/>
      </c>
      <c r="E2587" s="57" t="str">
        <f>IF(AND(ISBLANK(A2587)),"",VLOOKUP($A2587,Student_Registration!$B$5:$H$2000,4,0))</f>
        <v/>
      </c>
      <c r="F2587" s="63" t="str">
        <f>IF(AND(ISBLANK(A2587)),"",VLOOKUP($A2587,Student_Registration!$B$5:$H$2000,7,0))</f>
        <v/>
      </c>
      <c r="G2587" s="63" t="str">
        <f>IF(AND(ISBLANK(A2587)),"",VLOOKUP(A2587,Student_Registration!$B$5:$H$2000,7,0)-SUMIF($A$5:A2587,A2587,$H$5:$H$5))</f>
        <v/>
      </c>
      <c r="H2587" s="60"/>
      <c r="I2587" s="60"/>
      <c r="J2587" s="60"/>
      <c r="K2587" s="60"/>
      <c r="L2587" s="62"/>
    </row>
    <row r="2588" spans="1:12" s="41" customFormat="1">
      <c r="A2588" s="66"/>
      <c r="B2588" s="64" t="str">
        <f>(IF(AND(ISBLANK(A2588)),"",VLOOKUP($A2588,Student_Registration!$B$5:$H$2000,2,0)))</f>
        <v/>
      </c>
      <c r="C2588" s="63" t="str">
        <f>IF(AND(ISBLANK(A2588)),"",VLOOKUP($A2588,Student_Registration!$B$5:$H$2000,3,0))</f>
        <v/>
      </c>
      <c r="D2588" s="65" t="str">
        <f>IF(AND(ISBLANK(A2588)),"",VLOOKUP($A2588,Student_Registration!$B$5:$H$2000,6,0))</f>
        <v/>
      </c>
      <c r="E2588" s="57" t="str">
        <f>IF(AND(ISBLANK(A2588)),"",VLOOKUP($A2588,Student_Registration!$B$5:$H$2000,4,0))</f>
        <v/>
      </c>
      <c r="F2588" s="63" t="str">
        <f>IF(AND(ISBLANK(A2588)),"",VLOOKUP($A2588,Student_Registration!$B$5:$H$2000,7,0))</f>
        <v/>
      </c>
      <c r="G2588" s="63" t="str">
        <f>IF(AND(ISBLANK(A2588)),"",VLOOKUP(A2588,Student_Registration!$B$5:$H$2000,7,0)-SUMIF($A$5:A2588,A2588,$H$5:$H$5))</f>
        <v/>
      </c>
      <c r="H2588" s="60"/>
      <c r="I2588" s="60"/>
      <c r="J2588" s="60"/>
      <c r="K2588" s="60"/>
      <c r="L2588" s="62"/>
    </row>
    <row r="2589" spans="1:12" s="41" customFormat="1">
      <c r="A2589" s="66"/>
      <c r="B2589" s="64" t="str">
        <f>(IF(AND(ISBLANK(A2589)),"",VLOOKUP($A2589,Student_Registration!$B$5:$H$2000,2,0)))</f>
        <v/>
      </c>
      <c r="C2589" s="63" t="str">
        <f>IF(AND(ISBLANK(A2589)),"",VLOOKUP($A2589,Student_Registration!$B$5:$H$2000,3,0))</f>
        <v/>
      </c>
      <c r="D2589" s="65" t="str">
        <f>IF(AND(ISBLANK(A2589)),"",VLOOKUP($A2589,Student_Registration!$B$5:$H$2000,6,0))</f>
        <v/>
      </c>
      <c r="E2589" s="57" t="str">
        <f>IF(AND(ISBLANK(A2589)),"",VLOOKUP($A2589,Student_Registration!$B$5:$H$2000,4,0))</f>
        <v/>
      </c>
      <c r="F2589" s="63" t="str">
        <f>IF(AND(ISBLANK(A2589)),"",VLOOKUP($A2589,Student_Registration!$B$5:$H$2000,7,0))</f>
        <v/>
      </c>
      <c r="G2589" s="63" t="str">
        <f>IF(AND(ISBLANK(A2589)),"",VLOOKUP(A2589,Student_Registration!$B$5:$H$2000,7,0)-SUMIF($A$5:A2589,A2589,$H$5:$H$5))</f>
        <v/>
      </c>
      <c r="H2589" s="60"/>
      <c r="I2589" s="60"/>
      <c r="J2589" s="60"/>
      <c r="K2589" s="60"/>
      <c r="L2589" s="62"/>
    </row>
    <row r="2590" spans="1:12" s="41" customFormat="1">
      <c r="A2590" s="66"/>
      <c r="B2590" s="64" t="str">
        <f>(IF(AND(ISBLANK(A2590)),"",VLOOKUP($A2590,Student_Registration!$B$5:$H$2000,2,0)))</f>
        <v/>
      </c>
      <c r="C2590" s="63" t="str">
        <f>IF(AND(ISBLANK(A2590)),"",VLOOKUP($A2590,Student_Registration!$B$5:$H$2000,3,0))</f>
        <v/>
      </c>
      <c r="D2590" s="65" t="str">
        <f>IF(AND(ISBLANK(A2590)),"",VLOOKUP($A2590,Student_Registration!$B$5:$H$2000,6,0))</f>
        <v/>
      </c>
      <c r="E2590" s="57" t="str">
        <f>IF(AND(ISBLANK(A2590)),"",VLOOKUP($A2590,Student_Registration!$B$5:$H$2000,4,0))</f>
        <v/>
      </c>
      <c r="F2590" s="63" t="str">
        <f>IF(AND(ISBLANK(A2590)),"",VLOOKUP($A2590,Student_Registration!$B$5:$H$2000,7,0))</f>
        <v/>
      </c>
      <c r="G2590" s="63" t="str">
        <f>IF(AND(ISBLANK(A2590)),"",VLOOKUP(A2590,Student_Registration!$B$5:$H$2000,7,0)-SUMIF($A$5:A2590,A2590,$H$5:$H$5))</f>
        <v/>
      </c>
      <c r="H2590" s="60"/>
      <c r="I2590" s="60"/>
      <c r="J2590" s="60"/>
      <c r="K2590" s="60"/>
      <c r="L2590" s="62"/>
    </row>
    <row r="2591" spans="1:12" s="41" customFormat="1">
      <c r="A2591" s="66"/>
      <c r="B2591" s="64" t="str">
        <f>(IF(AND(ISBLANK(A2591)),"",VLOOKUP($A2591,Student_Registration!$B$5:$H$2000,2,0)))</f>
        <v/>
      </c>
      <c r="C2591" s="63" t="str">
        <f>IF(AND(ISBLANK(A2591)),"",VLOOKUP($A2591,Student_Registration!$B$5:$H$2000,3,0))</f>
        <v/>
      </c>
      <c r="D2591" s="65" t="str">
        <f>IF(AND(ISBLANK(A2591)),"",VLOOKUP($A2591,Student_Registration!$B$5:$H$2000,6,0))</f>
        <v/>
      </c>
      <c r="E2591" s="57" t="str">
        <f>IF(AND(ISBLANK(A2591)),"",VLOOKUP($A2591,Student_Registration!$B$5:$H$2000,4,0))</f>
        <v/>
      </c>
      <c r="F2591" s="63" t="str">
        <f>IF(AND(ISBLANK(A2591)),"",VLOOKUP($A2591,Student_Registration!$B$5:$H$2000,7,0))</f>
        <v/>
      </c>
      <c r="G2591" s="63" t="str">
        <f>IF(AND(ISBLANK(A2591)),"",VLOOKUP(A2591,Student_Registration!$B$5:$H$2000,7,0)-SUMIF($A$5:A2591,A2591,$H$5:$H$5))</f>
        <v/>
      </c>
      <c r="H2591" s="60"/>
      <c r="I2591" s="60"/>
      <c r="J2591" s="60"/>
      <c r="K2591" s="60"/>
      <c r="L2591" s="62"/>
    </row>
    <row r="2592" spans="1:12" s="41" customFormat="1">
      <c r="A2592" s="66"/>
      <c r="B2592" s="64" t="str">
        <f>(IF(AND(ISBLANK(A2592)),"",VLOOKUP($A2592,Student_Registration!$B$5:$H$2000,2,0)))</f>
        <v/>
      </c>
      <c r="C2592" s="63" t="str">
        <f>IF(AND(ISBLANK(A2592)),"",VLOOKUP($A2592,Student_Registration!$B$5:$H$2000,3,0))</f>
        <v/>
      </c>
      <c r="D2592" s="65" t="str">
        <f>IF(AND(ISBLANK(A2592)),"",VLOOKUP($A2592,Student_Registration!$B$5:$H$2000,6,0))</f>
        <v/>
      </c>
      <c r="E2592" s="57" t="str">
        <f>IF(AND(ISBLANK(A2592)),"",VLOOKUP($A2592,Student_Registration!$B$5:$H$2000,4,0))</f>
        <v/>
      </c>
      <c r="F2592" s="63" t="str">
        <f>IF(AND(ISBLANK(A2592)),"",VLOOKUP($A2592,Student_Registration!$B$5:$H$2000,7,0))</f>
        <v/>
      </c>
      <c r="G2592" s="63" t="str">
        <f>IF(AND(ISBLANK(A2592)),"",VLOOKUP(A2592,Student_Registration!$B$5:$H$2000,7,0)-SUMIF($A$5:A2592,A2592,$H$5:$H$5))</f>
        <v/>
      </c>
      <c r="H2592" s="60"/>
      <c r="I2592" s="60"/>
      <c r="J2592" s="60"/>
      <c r="K2592" s="60"/>
      <c r="L2592" s="62"/>
    </row>
    <row r="2593" spans="1:12" s="41" customFormat="1">
      <c r="A2593" s="66"/>
      <c r="B2593" s="64" t="str">
        <f>(IF(AND(ISBLANK(A2593)),"",VLOOKUP($A2593,Student_Registration!$B$5:$H$2000,2,0)))</f>
        <v/>
      </c>
      <c r="C2593" s="63" t="str">
        <f>IF(AND(ISBLANK(A2593)),"",VLOOKUP($A2593,Student_Registration!$B$5:$H$2000,3,0))</f>
        <v/>
      </c>
      <c r="D2593" s="65" t="str">
        <f>IF(AND(ISBLANK(A2593)),"",VLOOKUP($A2593,Student_Registration!$B$5:$H$2000,6,0))</f>
        <v/>
      </c>
      <c r="E2593" s="57" t="str">
        <f>IF(AND(ISBLANK(A2593)),"",VLOOKUP($A2593,Student_Registration!$B$5:$H$2000,4,0))</f>
        <v/>
      </c>
      <c r="F2593" s="63" t="str">
        <f>IF(AND(ISBLANK(A2593)),"",VLOOKUP($A2593,Student_Registration!$B$5:$H$2000,7,0))</f>
        <v/>
      </c>
      <c r="G2593" s="63" t="str">
        <f>IF(AND(ISBLANK(A2593)),"",VLOOKUP(A2593,Student_Registration!$B$5:$H$2000,7,0)-SUMIF($A$5:A2593,A2593,$H$5:$H$5))</f>
        <v/>
      </c>
      <c r="H2593" s="60"/>
      <c r="I2593" s="60"/>
      <c r="J2593" s="60"/>
      <c r="K2593" s="60"/>
      <c r="L2593" s="62"/>
    </row>
    <row r="2594" spans="1:12" s="41" customFormat="1">
      <c r="A2594" s="66"/>
      <c r="B2594" s="64" t="str">
        <f>(IF(AND(ISBLANK(A2594)),"",VLOOKUP($A2594,Student_Registration!$B$5:$H$2000,2,0)))</f>
        <v/>
      </c>
      <c r="C2594" s="63" t="str">
        <f>IF(AND(ISBLANK(A2594)),"",VLOOKUP($A2594,Student_Registration!$B$5:$H$2000,3,0))</f>
        <v/>
      </c>
      <c r="D2594" s="65" t="str">
        <f>IF(AND(ISBLANK(A2594)),"",VLOOKUP($A2594,Student_Registration!$B$5:$H$2000,6,0))</f>
        <v/>
      </c>
      <c r="E2594" s="57" t="str">
        <f>IF(AND(ISBLANK(A2594)),"",VLOOKUP($A2594,Student_Registration!$B$5:$H$2000,4,0))</f>
        <v/>
      </c>
      <c r="F2594" s="63" t="str">
        <f>IF(AND(ISBLANK(A2594)),"",VLOOKUP($A2594,Student_Registration!$B$5:$H$2000,7,0))</f>
        <v/>
      </c>
      <c r="G2594" s="63" t="str">
        <f>IF(AND(ISBLANK(A2594)),"",VLOOKUP(A2594,Student_Registration!$B$5:$H$2000,7,0)-SUMIF($A$5:A2594,A2594,$H$5:$H$5))</f>
        <v/>
      </c>
      <c r="H2594" s="60"/>
      <c r="I2594" s="60"/>
      <c r="J2594" s="60"/>
      <c r="K2594" s="60"/>
      <c r="L2594" s="62"/>
    </row>
    <row r="2595" spans="1:12" s="41" customFormat="1">
      <c r="A2595" s="66"/>
      <c r="B2595" s="64" t="str">
        <f>(IF(AND(ISBLANK(A2595)),"",VLOOKUP($A2595,Student_Registration!$B$5:$H$2000,2,0)))</f>
        <v/>
      </c>
      <c r="C2595" s="63" t="str">
        <f>IF(AND(ISBLANK(A2595)),"",VLOOKUP($A2595,Student_Registration!$B$5:$H$2000,3,0))</f>
        <v/>
      </c>
      <c r="D2595" s="65" t="str">
        <f>IF(AND(ISBLANK(A2595)),"",VLOOKUP($A2595,Student_Registration!$B$5:$H$2000,6,0))</f>
        <v/>
      </c>
      <c r="E2595" s="57" t="str">
        <f>IF(AND(ISBLANK(A2595)),"",VLOOKUP($A2595,Student_Registration!$B$5:$H$2000,4,0))</f>
        <v/>
      </c>
      <c r="F2595" s="63" t="str">
        <f>IF(AND(ISBLANK(A2595)),"",VLOOKUP($A2595,Student_Registration!$B$5:$H$2000,7,0))</f>
        <v/>
      </c>
      <c r="G2595" s="63" t="str">
        <f>IF(AND(ISBLANK(A2595)),"",VLOOKUP(A2595,Student_Registration!$B$5:$H$2000,7,0)-SUMIF($A$5:A2595,A2595,$H$5:$H$5))</f>
        <v/>
      </c>
      <c r="H2595" s="60"/>
      <c r="I2595" s="60"/>
      <c r="J2595" s="60"/>
      <c r="K2595" s="60"/>
      <c r="L2595" s="62"/>
    </row>
    <row r="2596" spans="1:12" s="41" customFormat="1">
      <c r="A2596" s="66"/>
      <c r="B2596" s="64" t="str">
        <f>(IF(AND(ISBLANK(A2596)),"",VLOOKUP($A2596,Student_Registration!$B$5:$H$2000,2,0)))</f>
        <v/>
      </c>
      <c r="C2596" s="63" t="str">
        <f>IF(AND(ISBLANK(A2596)),"",VLOOKUP($A2596,Student_Registration!$B$5:$H$2000,3,0))</f>
        <v/>
      </c>
      <c r="D2596" s="65" t="str">
        <f>IF(AND(ISBLANK(A2596)),"",VLOOKUP($A2596,Student_Registration!$B$5:$H$2000,6,0))</f>
        <v/>
      </c>
      <c r="E2596" s="57" t="str">
        <f>IF(AND(ISBLANK(A2596)),"",VLOOKUP($A2596,Student_Registration!$B$5:$H$2000,4,0))</f>
        <v/>
      </c>
      <c r="F2596" s="63" t="str">
        <f>IF(AND(ISBLANK(A2596)),"",VLOOKUP($A2596,Student_Registration!$B$5:$H$2000,7,0))</f>
        <v/>
      </c>
      <c r="G2596" s="63" t="str">
        <f>IF(AND(ISBLANK(A2596)),"",VLOOKUP(A2596,Student_Registration!$B$5:$H$2000,7,0)-SUMIF($A$5:A2596,A2596,$H$5:$H$5))</f>
        <v/>
      </c>
      <c r="H2596" s="60"/>
      <c r="I2596" s="60"/>
      <c r="J2596" s="60"/>
      <c r="K2596" s="60"/>
      <c r="L2596" s="62"/>
    </row>
    <row r="2597" spans="1:12" s="41" customFormat="1">
      <c r="A2597" s="66"/>
      <c r="B2597" s="64" t="str">
        <f>(IF(AND(ISBLANK(A2597)),"",VLOOKUP($A2597,Student_Registration!$B$5:$H$2000,2,0)))</f>
        <v/>
      </c>
      <c r="C2597" s="63" t="str">
        <f>IF(AND(ISBLANK(A2597)),"",VLOOKUP($A2597,Student_Registration!$B$5:$H$2000,3,0))</f>
        <v/>
      </c>
      <c r="D2597" s="65" t="str">
        <f>IF(AND(ISBLANK(A2597)),"",VLOOKUP($A2597,Student_Registration!$B$5:$H$2000,6,0))</f>
        <v/>
      </c>
      <c r="E2597" s="57" t="str">
        <f>IF(AND(ISBLANK(A2597)),"",VLOOKUP($A2597,Student_Registration!$B$5:$H$2000,4,0))</f>
        <v/>
      </c>
      <c r="F2597" s="63" t="str">
        <f>IF(AND(ISBLANK(A2597)),"",VLOOKUP($A2597,Student_Registration!$B$5:$H$2000,7,0))</f>
        <v/>
      </c>
      <c r="G2597" s="63" t="str">
        <f>IF(AND(ISBLANK(A2597)),"",VLOOKUP(A2597,Student_Registration!$B$5:$H$2000,7,0)-SUMIF($A$5:A2597,A2597,$H$5:$H$5))</f>
        <v/>
      </c>
      <c r="H2597" s="60"/>
      <c r="I2597" s="60"/>
      <c r="J2597" s="60"/>
      <c r="K2597" s="60"/>
      <c r="L2597" s="62"/>
    </row>
    <row r="2598" spans="1:12" s="41" customFormat="1">
      <c r="A2598" s="66"/>
      <c r="B2598" s="64" t="str">
        <f>(IF(AND(ISBLANK(A2598)),"",VLOOKUP($A2598,Student_Registration!$B$5:$H$2000,2,0)))</f>
        <v/>
      </c>
      <c r="C2598" s="63" t="str">
        <f>IF(AND(ISBLANK(A2598)),"",VLOOKUP($A2598,Student_Registration!$B$5:$H$2000,3,0))</f>
        <v/>
      </c>
      <c r="D2598" s="65" t="str">
        <f>IF(AND(ISBLANK(A2598)),"",VLOOKUP($A2598,Student_Registration!$B$5:$H$2000,6,0))</f>
        <v/>
      </c>
      <c r="E2598" s="57" t="str">
        <f>IF(AND(ISBLANK(A2598)),"",VLOOKUP($A2598,Student_Registration!$B$5:$H$2000,4,0))</f>
        <v/>
      </c>
      <c r="F2598" s="63" t="str">
        <f>IF(AND(ISBLANK(A2598)),"",VLOOKUP($A2598,Student_Registration!$B$5:$H$2000,7,0))</f>
        <v/>
      </c>
      <c r="G2598" s="63" t="str">
        <f>IF(AND(ISBLANK(A2598)),"",VLOOKUP(A2598,Student_Registration!$B$5:$H$2000,7,0)-SUMIF($A$5:A2598,A2598,$H$5:$H$5))</f>
        <v/>
      </c>
      <c r="H2598" s="60"/>
      <c r="I2598" s="60"/>
      <c r="J2598" s="60"/>
      <c r="K2598" s="60"/>
      <c r="L2598" s="62"/>
    </row>
    <row r="2599" spans="1:12" s="41" customFormat="1">
      <c r="A2599" s="66"/>
      <c r="B2599" s="64" t="str">
        <f>(IF(AND(ISBLANK(A2599)),"",VLOOKUP($A2599,Student_Registration!$B$5:$H$2000,2,0)))</f>
        <v/>
      </c>
      <c r="C2599" s="63" t="str">
        <f>IF(AND(ISBLANK(A2599)),"",VLOOKUP($A2599,Student_Registration!$B$5:$H$2000,3,0))</f>
        <v/>
      </c>
      <c r="D2599" s="65" t="str">
        <f>IF(AND(ISBLANK(A2599)),"",VLOOKUP($A2599,Student_Registration!$B$5:$H$2000,6,0))</f>
        <v/>
      </c>
      <c r="E2599" s="57" t="str">
        <f>IF(AND(ISBLANK(A2599)),"",VLOOKUP($A2599,Student_Registration!$B$5:$H$2000,4,0))</f>
        <v/>
      </c>
      <c r="F2599" s="63" t="str">
        <f>IF(AND(ISBLANK(A2599)),"",VLOOKUP($A2599,Student_Registration!$B$5:$H$2000,7,0))</f>
        <v/>
      </c>
      <c r="G2599" s="63" t="str">
        <f>IF(AND(ISBLANK(A2599)),"",VLOOKUP(A2599,Student_Registration!$B$5:$H$2000,7,0)-SUMIF($A$5:A2599,A2599,$H$5:$H$5))</f>
        <v/>
      </c>
      <c r="H2599" s="60"/>
      <c r="I2599" s="60"/>
      <c r="J2599" s="60"/>
      <c r="K2599" s="60"/>
      <c r="L2599" s="62"/>
    </row>
    <row r="2600" spans="1:12" s="41" customFormat="1">
      <c r="A2600" s="66"/>
      <c r="B2600" s="64" t="str">
        <f>(IF(AND(ISBLANK(A2600)),"",VLOOKUP($A2600,Student_Registration!$B$5:$H$2000,2,0)))</f>
        <v/>
      </c>
      <c r="C2600" s="63" t="str">
        <f>IF(AND(ISBLANK(A2600)),"",VLOOKUP($A2600,Student_Registration!$B$5:$H$2000,3,0))</f>
        <v/>
      </c>
      <c r="D2600" s="65" t="str">
        <f>IF(AND(ISBLANK(A2600)),"",VLOOKUP($A2600,Student_Registration!$B$5:$H$2000,6,0))</f>
        <v/>
      </c>
      <c r="E2600" s="57" t="str">
        <f>IF(AND(ISBLANK(A2600)),"",VLOOKUP($A2600,Student_Registration!$B$5:$H$2000,4,0))</f>
        <v/>
      </c>
      <c r="F2600" s="63" t="str">
        <f>IF(AND(ISBLANK(A2600)),"",VLOOKUP($A2600,Student_Registration!$B$5:$H$2000,7,0))</f>
        <v/>
      </c>
      <c r="G2600" s="63" t="str">
        <f>IF(AND(ISBLANK(A2600)),"",VLOOKUP(A2600,Student_Registration!$B$5:$H$2000,7,0)-SUMIF($A$5:A2600,A2600,$H$5:$H$5))</f>
        <v/>
      </c>
      <c r="H2600" s="60"/>
      <c r="I2600" s="60"/>
      <c r="J2600" s="60"/>
      <c r="K2600" s="60"/>
      <c r="L2600" s="62"/>
    </row>
    <row r="2601" spans="1:12" s="41" customFormat="1">
      <c r="A2601" s="66"/>
      <c r="B2601" s="64" t="str">
        <f>(IF(AND(ISBLANK(A2601)),"",VLOOKUP($A2601,Student_Registration!$B$5:$H$2000,2,0)))</f>
        <v/>
      </c>
      <c r="C2601" s="63" t="str">
        <f>IF(AND(ISBLANK(A2601)),"",VLOOKUP($A2601,Student_Registration!$B$5:$H$2000,3,0))</f>
        <v/>
      </c>
      <c r="D2601" s="65" t="str">
        <f>IF(AND(ISBLANK(A2601)),"",VLOOKUP($A2601,Student_Registration!$B$5:$H$2000,6,0))</f>
        <v/>
      </c>
      <c r="E2601" s="57" t="str">
        <f>IF(AND(ISBLANK(A2601)),"",VLOOKUP($A2601,Student_Registration!$B$5:$H$2000,4,0))</f>
        <v/>
      </c>
      <c r="F2601" s="63" t="str">
        <f>IF(AND(ISBLANK(A2601)),"",VLOOKUP($A2601,Student_Registration!$B$5:$H$2000,7,0))</f>
        <v/>
      </c>
      <c r="G2601" s="63" t="str">
        <f>IF(AND(ISBLANK(A2601)),"",VLOOKUP(A2601,Student_Registration!$B$5:$H$2000,7,0)-SUMIF($A$5:A2601,A2601,$H$5:$H$5))</f>
        <v/>
      </c>
      <c r="H2601" s="60"/>
      <c r="I2601" s="60"/>
      <c r="J2601" s="60"/>
      <c r="K2601" s="60"/>
      <c r="L2601" s="62"/>
    </row>
    <row r="2602" spans="1:12" s="41" customFormat="1">
      <c r="A2602" s="66"/>
      <c r="B2602" s="64" t="str">
        <f>(IF(AND(ISBLANK(A2602)),"",VLOOKUP($A2602,Student_Registration!$B$5:$H$2000,2,0)))</f>
        <v/>
      </c>
      <c r="C2602" s="63" t="str">
        <f>IF(AND(ISBLANK(A2602)),"",VLOOKUP($A2602,Student_Registration!$B$5:$H$2000,3,0))</f>
        <v/>
      </c>
      <c r="D2602" s="65" t="str">
        <f>IF(AND(ISBLANK(A2602)),"",VLOOKUP($A2602,Student_Registration!$B$5:$H$2000,6,0))</f>
        <v/>
      </c>
      <c r="E2602" s="57" t="str">
        <f>IF(AND(ISBLANK(A2602)),"",VLOOKUP($A2602,Student_Registration!$B$5:$H$2000,4,0))</f>
        <v/>
      </c>
      <c r="F2602" s="63" t="str">
        <f>IF(AND(ISBLANK(A2602)),"",VLOOKUP($A2602,Student_Registration!$B$5:$H$2000,7,0))</f>
        <v/>
      </c>
      <c r="G2602" s="63" t="str">
        <f>IF(AND(ISBLANK(A2602)),"",VLOOKUP(A2602,Student_Registration!$B$5:$H$2000,7,0)-SUMIF($A$5:A2602,A2602,$H$5:$H$5))</f>
        <v/>
      </c>
      <c r="H2602" s="60"/>
      <c r="I2602" s="60"/>
      <c r="J2602" s="60"/>
      <c r="K2602" s="60"/>
      <c r="L2602" s="62"/>
    </row>
    <row r="2603" spans="1:12" s="41" customFormat="1">
      <c r="A2603" s="66"/>
      <c r="B2603" s="64" t="str">
        <f>(IF(AND(ISBLANK(A2603)),"",VLOOKUP($A2603,Student_Registration!$B$5:$H$2000,2,0)))</f>
        <v/>
      </c>
      <c r="C2603" s="63" t="str">
        <f>IF(AND(ISBLANK(A2603)),"",VLOOKUP($A2603,Student_Registration!$B$5:$H$2000,3,0))</f>
        <v/>
      </c>
      <c r="D2603" s="65" t="str">
        <f>IF(AND(ISBLANK(A2603)),"",VLOOKUP($A2603,Student_Registration!$B$5:$H$2000,6,0))</f>
        <v/>
      </c>
      <c r="E2603" s="57" t="str">
        <f>IF(AND(ISBLANK(A2603)),"",VLOOKUP($A2603,Student_Registration!$B$5:$H$2000,4,0))</f>
        <v/>
      </c>
      <c r="F2603" s="63" t="str">
        <f>IF(AND(ISBLANK(A2603)),"",VLOOKUP($A2603,Student_Registration!$B$5:$H$2000,7,0))</f>
        <v/>
      </c>
      <c r="G2603" s="63" t="str">
        <f>IF(AND(ISBLANK(A2603)),"",VLOOKUP(A2603,Student_Registration!$B$5:$H$2000,7,0)-SUMIF($A$5:A2603,A2603,$H$5:$H$5))</f>
        <v/>
      </c>
      <c r="H2603" s="60"/>
      <c r="I2603" s="60"/>
      <c r="J2603" s="60"/>
      <c r="K2603" s="60"/>
      <c r="L2603" s="62"/>
    </row>
    <row r="2604" spans="1:12" s="41" customFormat="1">
      <c r="A2604" s="66"/>
      <c r="B2604" s="64" t="str">
        <f>(IF(AND(ISBLANK(A2604)),"",VLOOKUP($A2604,Student_Registration!$B$5:$H$2000,2,0)))</f>
        <v/>
      </c>
      <c r="C2604" s="63" t="str">
        <f>IF(AND(ISBLANK(A2604)),"",VLOOKUP($A2604,Student_Registration!$B$5:$H$2000,3,0))</f>
        <v/>
      </c>
      <c r="D2604" s="65" t="str">
        <f>IF(AND(ISBLANK(A2604)),"",VLOOKUP($A2604,Student_Registration!$B$5:$H$2000,6,0))</f>
        <v/>
      </c>
      <c r="E2604" s="57" t="str">
        <f>IF(AND(ISBLANK(A2604)),"",VLOOKUP($A2604,Student_Registration!$B$5:$H$2000,4,0))</f>
        <v/>
      </c>
      <c r="F2604" s="63" t="str">
        <f>IF(AND(ISBLANK(A2604)),"",VLOOKUP($A2604,Student_Registration!$B$5:$H$2000,7,0))</f>
        <v/>
      </c>
      <c r="G2604" s="63" t="str">
        <f>IF(AND(ISBLANK(A2604)),"",VLOOKUP(A2604,Student_Registration!$B$5:$H$2000,7,0)-SUMIF($A$5:A2604,A2604,$H$5:$H$5))</f>
        <v/>
      </c>
      <c r="H2604" s="60"/>
      <c r="I2604" s="60"/>
      <c r="J2604" s="60"/>
      <c r="K2604" s="60"/>
      <c r="L2604" s="62"/>
    </row>
    <row r="2605" spans="1:12" s="41" customFormat="1">
      <c r="A2605" s="66"/>
      <c r="B2605" s="64" t="str">
        <f>(IF(AND(ISBLANK(A2605)),"",VLOOKUP($A2605,Student_Registration!$B$5:$H$2000,2,0)))</f>
        <v/>
      </c>
      <c r="C2605" s="63" t="str">
        <f>IF(AND(ISBLANK(A2605)),"",VLOOKUP($A2605,Student_Registration!$B$5:$H$2000,3,0))</f>
        <v/>
      </c>
      <c r="D2605" s="65" t="str">
        <f>IF(AND(ISBLANK(A2605)),"",VLOOKUP($A2605,Student_Registration!$B$5:$H$2000,6,0))</f>
        <v/>
      </c>
      <c r="E2605" s="57" t="str">
        <f>IF(AND(ISBLANK(A2605)),"",VLOOKUP($A2605,Student_Registration!$B$5:$H$2000,4,0))</f>
        <v/>
      </c>
      <c r="F2605" s="63" t="str">
        <f>IF(AND(ISBLANK(A2605)),"",VLOOKUP($A2605,Student_Registration!$B$5:$H$2000,7,0))</f>
        <v/>
      </c>
      <c r="G2605" s="63" t="str">
        <f>IF(AND(ISBLANK(A2605)),"",VLOOKUP(A2605,Student_Registration!$B$5:$H$2000,7,0)-SUMIF($A$5:A2605,A2605,$H$5:$H$5))</f>
        <v/>
      </c>
      <c r="H2605" s="60"/>
      <c r="I2605" s="60"/>
      <c r="J2605" s="60"/>
      <c r="K2605" s="60"/>
      <c r="L2605" s="62"/>
    </row>
    <row r="2606" spans="1:12" s="41" customFormat="1">
      <c r="A2606" s="66"/>
      <c r="B2606" s="64" t="str">
        <f>(IF(AND(ISBLANK(A2606)),"",VLOOKUP($A2606,Student_Registration!$B$5:$H$2000,2,0)))</f>
        <v/>
      </c>
      <c r="C2606" s="63" t="str">
        <f>IF(AND(ISBLANK(A2606)),"",VLOOKUP($A2606,Student_Registration!$B$5:$H$2000,3,0))</f>
        <v/>
      </c>
      <c r="D2606" s="65" t="str">
        <f>IF(AND(ISBLANK(A2606)),"",VLOOKUP($A2606,Student_Registration!$B$5:$H$2000,6,0))</f>
        <v/>
      </c>
      <c r="E2606" s="57" t="str">
        <f>IF(AND(ISBLANK(A2606)),"",VLOOKUP($A2606,Student_Registration!$B$5:$H$2000,4,0))</f>
        <v/>
      </c>
      <c r="F2606" s="63" t="str">
        <f>IF(AND(ISBLANK(A2606)),"",VLOOKUP($A2606,Student_Registration!$B$5:$H$2000,7,0))</f>
        <v/>
      </c>
      <c r="G2606" s="63" t="str">
        <f>IF(AND(ISBLANK(A2606)),"",VLOOKUP(A2606,Student_Registration!$B$5:$H$2000,7,0)-SUMIF($A$5:A2606,A2606,$H$5:$H$5))</f>
        <v/>
      </c>
      <c r="H2606" s="60"/>
      <c r="I2606" s="60"/>
      <c r="J2606" s="60"/>
      <c r="K2606" s="60"/>
      <c r="L2606" s="62"/>
    </row>
    <row r="2607" spans="1:12" s="41" customFormat="1">
      <c r="A2607" s="66"/>
      <c r="B2607" s="64" t="str">
        <f>(IF(AND(ISBLANK(A2607)),"",VLOOKUP($A2607,Student_Registration!$B$5:$H$2000,2,0)))</f>
        <v/>
      </c>
      <c r="C2607" s="63" t="str">
        <f>IF(AND(ISBLANK(A2607)),"",VLOOKUP($A2607,Student_Registration!$B$5:$H$2000,3,0))</f>
        <v/>
      </c>
      <c r="D2607" s="65" t="str">
        <f>IF(AND(ISBLANK(A2607)),"",VLOOKUP($A2607,Student_Registration!$B$5:$H$2000,6,0))</f>
        <v/>
      </c>
      <c r="E2607" s="57" t="str">
        <f>IF(AND(ISBLANK(A2607)),"",VLOOKUP($A2607,Student_Registration!$B$5:$H$2000,4,0))</f>
        <v/>
      </c>
      <c r="F2607" s="63" t="str">
        <f>IF(AND(ISBLANK(A2607)),"",VLOOKUP($A2607,Student_Registration!$B$5:$H$2000,7,0))</f>
        <v/>
      </c>
      <c r="G2607" s="63" t="str">
        <f>IF(AND(ISBLANK(A2607)),"",VLOOKUP(A2607,Student_Registration!$B$5:$H$2000,7,0)-SUMIF($A$5:A2607,A2607,$H$5:$H$5))</f>
        <v/>
      </c>
      <c r="H2607" s="60"/>
      <c r="I2607" s="60"/>
      <c r="J2607" s="60"/>
      <c r="K2607" s="60"/>
      <c r="L2607" s="62"/>
    </row>
    <row r="2608" spans="1:12" s="41" customFormat="1">
      <c r="A2608" s="66"/>
      <c r="B2608" s="64" t="str">
        <f>(IF(AND(ISBLANK(A2608)),"",VLOOKUP($A2608,Student_Registration!$B$5:$H$2000,2,0)))</f>
        <v/>
      </c>
      <c r="C2608" s="63" t="str">
        <f>IF(AND(ISBLANK(A2608)),"",VLOOKUP($A2608,Student_Registration!$B$5:$H$2000,3,0))</f>
        <v/>
      </c>
      <c r="D2608" s="65" t="str">
        <f>IF(AND(ISBLANK(A2608)),"",VLOOKUP($A2608,Student_Registration!$B$5:$H$2000,6,0))</f>
        <v/>
      </c>
      <c r="E2608" s="57" t="str">
        <f>IF(AND(ISBLANK(A2608)),"",VLOOKUP($A2608,Student_Registration!$B$5:$H$2000,4,0))</f>
        <v/>
      </c>
      <c r="F2608" s="63" t="str">
        <f>IF(AND(ISBLANK(A2608)),"",VLOOKUP($A2608,Student_Registration!$B$5:$H$2000,7,0))</f>
        <v/>
      </c>
      <c r="G2608" s="63" t="str">
        <f>IF(AND(ISBLANK(A2608)),"",VLOOKUP(A2608,Student_Registration!$B$5:$H$2000,7,0)-SUMIF($A$5:A2608,A2608,$H$5:$H$5))</f>
        <v/>
      </c>
      <c r="H2608" s="60"/>
      <c r="I2608" s="60"/>
      <c r="J2608" s="60"/>
      <c r="K2608" s="60"/>
      <c r="L2608" s="62"/>
    </row>
    <row r="2609" spans="1:12" s="41" customFormat="1">
      <c r="A2609" s="66"/>
      <c r="B2609" s="64" t="str">
        <f>(IF(AND(ISBLANK(A2609)),"",VLOOKUP($A2609,Student_Registration!$B$5:$H$2000,2,0)))</f>
        <v/>
      </c>
      <c r="C2609" s="63" t="str">
        <f>IF(AND(ISBLANK(A2609)),"",VLOOKUP($A2609,Student_Registration!$B$5:$H$2000,3,0))</f>
        <v/>
      </c>
      <c r="D2609" s="65" t="str">
        <f>IF(AND(ISBLANK(A2609)),"",VLOOKUP($A2609,Student_Registration!$B$5:$H$2000,6,0))</f>
        <v/>
      </c>
      <c r="E2609" s="57" t="str">
        <f>IF(AND(ISBLANK(A2609)),"",VLOOKUP($A2609,Student_Registration!$B$5:$H$2000,4,0))</f>
        <v/>
      </c>
      <c r="F2609" s="63" t="str">
        <f>IF(AND(ISBLANK(A2609)),"",VLOOKUP($A2609,Student_Registration!$B$5:$H$2000,7,0))</f>
        <v/>
      </c>
      <c r="G2609" s="63" t="str">
        <f>IF(AND(ISBLANK(A2609)),"",VLOOKUP(A2609,Student_Registration!$B$5:$H$2000,7,0)-SUMIF($A$5:A2609,A2609,$H$5:$H$5))</f>
        <v/>
      </c>
      <c r="H2609" s="60"/>
      <c r="I2609" s="60"/>
      <c r="J2609" s="60"/>
      <c r="K2609" s="60"/>
      <c r="L2609" s="62"/>
    </row>
    <row r="2610" spans="1:12" s="41" customFormat="1">
      <c r="A2610" s="66"/>
      <c r="B2610" s="64" t="str">
        <f>(IF(AND(ISBLANK(A2610)),"",VLOOKUP($A2610,Student_Registration!$B$5:$H$2000,2,0)))</f>
        <v/>
      </c>
      <c r="C2610" s="63" t="str">
        <f>IF(AND(ISBLANK(A2610)),"",VLOOKUP($A2610,Student_Registration!$B$5:$H$2000,3,0))</f>
        <v/>
      </c>
      <c r="D2610" s="65" t="str">
        <f>IF(AND(ISBLANK(A2610)),"",VLOOKUP($A2610,Student_Registration!$B$5:$H$2000,6,0))</f>
        <v/>
      </c>
      <c r="E2610" s="57" t="str">
        <f>IF(AND(ISBLANK(A2610)),"",VLOOKUP($A2610,Student_Registration!$B$5:$H$2000,4,0))</f>
        <v/>
      </c>
      <c r="F2610" s="63" t="str">
        <f>IF(AND(ISBLANK(A2610)),"",VLOOKUP($A2610,Student_Registration!$B$5:$H$2000,7,0))</f>
        <v/>
      </c>
      <c r="G2610" s="63" t="str">
        <f>IF(AND(ISBLANK(A2610)),"",VLOOKUP(A2610,Student_Registration!$B$5:$H$2000,7,0)-SUMIF($A$5:A2610,A2610,$H$5:$H$5))</f>
        <v/>
      </c>
      <c r="H2610" s="60"/>
      <c r="I2610" s="60"/>
      <c r="J2610" s="60"/>
      <c r="K2610" s="60"/>
      <c r="L2610" s="62"/>
    </row>
    <row r="2611" spans="1:12" s="41" customFormat="1">
      <c r="A2611" s="66"/>
      <c r="B2611" s="64" t="str">
        <f>(IF(AND(ISBLANK(A2611)),"",VLOOKUP($A2611,Student_Registration!$B$5:$H$2000,2,0)))</f>
        <v/>
      </c>
      <c r="C2611" s="63" t="str">
        <f>IF(AND(ISBLANK(A2611)),"",VLOOKUP($A2611,Student_Registration!$B$5:$H$2000,3,0))</f>
        <v/>
      </c>
      <c r="D2611" s="65" t="str">
        <f>IF(AND(ISBLANK(A2611)),"",VLOOKUP($A2611,Student_Registration!$B$5:$H$2000,6,0))</f>
        <v/>
      </c>
      <c r="E2611" s="57" t="str">
        <f>IF(AND(ISBLANK(A2611)),"",VLOOKUP($A2611,Student_Registration!$B$5:$H$2000,4,0))</f>
        <v/>
      </c>
      <c r="F2611" s="63" t="str">
        <f>IF(AND(ISBLANK(A2611)),"",VLOOKUP($A2611,Student_Registration!$B$5:$H$2000,7,0))</f>
        <v/>
      </c>
      <c r="G2611" s="63" t="str">
        <f>IF(AND(ISBLANK(A2611)),"",VLOOKUP(A2611,Student_Registration!$B$5:$H$2000,7,0)-SUMIF($A$5:A2611,A2611,$H$5:$H$5))</f>
        <v/>
      </c>
      <c r="H2611" s="60"/>
      <c r="I2611" s="60"/>
      <c r="J2611" s="60"/>
      <c r="K2611" s="60"/>
      <c r="L2611" s="62"/>
    </row>
    <row r="2612" spans="1:12" s="41" customFormat="1">
      <c r="A2612" s="66"/>
      <c r="B2612" s="64" t="str">
        <f>(IF(AND(ISBLANK(A2612)),"",VLOOKUP($A2612,Student_Registration!$B$5:$H$2000,2,0)))</f>
        <v/>
      </c>
      <c r="C2612" s="63" t="str">
        <f>IF(AND(ISBLANK(A2612)),"",VLOOKUP($A2612,Student_Registration!$B$5:$H$2000,3,0))</f>
        <v/>
      </c>
      <c r="D2612" s="65" t="str">
        <f>IF(AND(ISBLANK(A2612)),"",VLOOKUP($A2612,Student_Registration!$B$5:$H$2000,6,0))</f>
        <v/>
      </c>
      <c r="E2612" s="57" t="str">
        <f>IF(AND(ISBLANK(A2612)),"",VLOOKUP($A2612,Student_Registration!$B$5:$H$2000,4,0))</f>
        <v/>
      </c>
      <c r="F2612" s="63" t="str">
        <f>IF(AND(ISBLANK(A2612)),"",VLOOKUP($A2612,Student_Registration!$B$5:$H$2000,7,0))</f>
        <v/>
      </c>
      <c r="G2612" s="63" t="str">
        <f>IF(AND(ISBLANK(A2612)),"",VLOOKUP(A2612,Student_Registration!$B$5:$H$2000,7,0)-SUMIF($A$5:A2612,A2612,$H$5:$H$5))</f>
        <v/>
      </c>
      <c r="H2612" s="60"/>
      <c r="I2612" s="60"/>
      <c r="J2612" s="60"/>
      <c r="K2612" s="60"/>
      <c r="L2612" s="62"/>
    </row>
    <row r="2613" spans="1:12" s="41" customFormat="1">
      <c r="A2613" s="66"/>
      <c r="B2613" s="64" t="str">
        <f>(IF(AND(ISBLANK(A2613)),"",VLOOKUP($A2613,Student_Registration!$B$5:$H$2000,2,0)))</f>
        <v/>
      </c>
      <c r="C2613" s="63" t="str">
        <f>IF(AND(ISBLANK(A2613)),"",VLOOKUP($A2613,Student_Registration!$B$5:$H$2000,3,0))</f>
        <v/>
      </c>
      <c r="D2613" s="65" t="str">
        <f>IF(AND(ISBLANK(A2613)),"",VLOOKUP($A2613,Student_Registration!$B$5:$H$2000,6,0))</f>
        <v/>
      </c>
      <c r="E2613" s="57" t="str">
        <f>IF(AND(ISBLANK(A2613)),"",VLOOKUP($A2613,Student_Registration!$B$5:$H$2000,4,0))</f>
        <v/>
      </c>
      <c r="F2613" s="63" t="str">
        <f>IF(AND(ISBLANK(A2613)),"",VLOOKUP($A2613,Student_Registration!$B$5:$H$2000,7,0))</f>
        <v/>
      </c>
      <c r="G2613" s="63" t="str">
        <f>IF(AND(ISBLANK(A2613)),"",VLOOKUP(A2613,Student_Registration!$B$5:$H$2000,7,0)-SUMIF($A$5:A2613,A2613,$H$5:$H$5))</f>
        <v/>
      </c>
      <c r="H2613" s="60"/>
      <c r="I2613" s="60"/>
      <c r="J2613" s="60"/>
      <c r="K2613" s="60"/>
      <c r="L2613" s="62"/>
    </row>
    <row r="2614" spans="1:12" s="41" customFormat="1">
      <c r="A2614" s="66"/>
      <c r="B2614" s="64" t="str">
        <f>(IF(AND(ISBLANK(A2614)),"",VLOOKUP($A2614,Student_Registration!$B$5:$H$2000,2,0)))</f>
        <v/>
      </c>
      <c r="C2614" s="63" t="str">
        <f>IF(AND(ISBLANK(A2614)),"",VLOOKUP($A2614,Student_Registration!$B$5:$H$2000,3,0))</f>
        <v/>
      </c>
      <c r="D2614" s="65" t="str">
        <f>IF(AND(ISBLANK(A2614)),"",VLOOKUP($A2614,Student_Registration!$B$5:$H$2000,6,0))</f>
        <v/>
      </c>
      <c r="E2614" s="57" t="str">
        <f>IF(AND(ISBLANK(A2614)),"",VLOOKUP($A2614,Student_Registration!$B$5:$H$2000,4,0))</f>
        <v/>
      </c>
      <c r="F2614" s="63" t="str">
        <f>IF(AND(ISBLANK(A2614)),"",VLOOKUP($A2614,Student_Registration!$B$5:$H$2000,7,0))</f>
        <v/>
      </c>
      <c r="G2614" s="63" t="str">
        <f>IF(AND(ISBLANK(A2614)),"",VLOOKUP(A2614,Student_Registration!$B$5:$H$2000,7,0)-SUMIF($A$5:A2614,A2614,$H$5:$H$5))</f>
        <v/>
      </c>
      <c r="H2614" s="60"/>
      <c r="I2614" s="60"/>
      <c r="J2614" s="60"/>
      <c r="K2614" s="60"/>
      <c r="L2614" s="62"/>
    </row>
    <row r="2615" spans="1:12" s="41" customFormat="1">
      <c r="A2615" s="66"/>
      <c r="B2615" s="64" t="str">
        <f>(IF(AND(ISBLANK(A2615)),"",VLOOKUP($A2615,Student_Registration!$B$5:$H$2000,2,0)))</f>
        <v/>
      </c>
      <c r="C2615" s="63" t="str">
        <f>IF(AND(ISBLANK(A2615)),"",VLOOKUP($A2615,Student_Registration!$B$5:$H$2000,3,0))</f>
        <v/>
      </c>
      <c r="D2615" s="65" t="str">
        <f>IF(AND(ISBLANK(A2615)),"",VLOOKUP($A2615,Student_Registration!$B$5:$H$2000,6,0))</f>
        <v/>
      </c>
      <c r="E2615" s="57" t="str">
        <f>IF(AND(ISBLANK(A2615)),"",VLOOKUP($A2615,Student_Registration!$B$5:$H$2000,4,0))</f>
        <v/>
      </c>
      <c r="F2615" s="63" t="str">
        <f>IF(AND(ISBLANK(A2615)),"",VLOOKUP($A2615,Student_Registration!$B$5:$H$2000,7,0))</f>
        <v/>
      </c>
      <c r="G2615" s="63" t="str">
        <f>IF(AND(ISBLANK(A2615)),"",VLOOKUP(A2615,Student_Registration!$B$5:$H$2000,7,0)-SUMIF($A$5:A2615,A2615,$H$5:$H$5))</f>
        <v/>
      </c>
      <c r="H2615" s="60"/>
      <c r="I2615" s="60"/>
      <c r="J2615" s="60"/>
      <c r="K2615" s="60"/>
      <c r="L2615" s="62"/>
    </row>
    <row r="2616" spans="1:12" s="41" customFormat="1">
      <c r="A2616" s="66"/>
      <c r="B2616" s="64" t="str">
        <f>(IF(AND(ISBLANK(A2616)),"",VLOOKUP($A2616,Student_Registration!$B$5:$H$2000,2,0)))</f>
        <v/>
      </c>
      <c r="C2616" s="63" t="str">
        <f>IF(AND(ISBLANK(A2616)),"",VLOOKUP($A2616,Student_Registration!$B$5:$H$2000,3,0))</f>
        <v/>
      </c>
      <c r="D2616" s="65" t="str">
        <f>IF(AND(ISBLANK(A2616)),"",VLOOKUP($A2616,Student_Registration!$B$5:$H$2000,6,0))</f>
        <v/>
      </c>
      <c r="E2616" s="57" t="str">
        <f>IF(AND(ISBLANK(A2616)),"",VLOOKUP($A2616,Student_Registration!$B$5:$H$2000,4,0))</f>
        <v/>
      </c>
      <c r="F2616" s="63" t="str">
        <f>IF(AND(ISBLANK(A2616)),"",VLOOKUP($A2616,Student_Registration!$B$5:$H$2000,7,0))</f>
        <v/>
      </c>
      <c r="G2616" s="63" t="str">
        <f>IF(AND(ISBLANK(A2616)),"",VLOOKUP(A2616,Student_Registration!$B$5:$H$2000,7,0)-SUMIF($A$5:A2616,A2616,$H$5:$H$5))</f>
        <v/>
      </c>
      <c r="H2616" s="60"/>
      <c r="I2616" s="60"/>
      <c r="J2616" s="60"/>
      <c r="K2616" s="60"/>
      <c r="L2616" s="62"/>
    </row>
    <row r="2617" spans="1:12" s="41" customFormat="1">
      <c r="A2617" s="66"/>
      <c r="B2617" s="64" t="str">
        <f>(IF(AND(ISBLANK(A2617)),"",VLOOKUP($A2617,Student_Registration!$B$5:$H$2000,2,0)))</f>
        <v/>
      </c>
      <c r="C2617" s="63" t="str">
        <f>IF(AND(ISBLANK(A2617)),"",VLOOKUP($A2617,Student_Registration!$B$5:$H$2000,3,0))</f>
        <v/>
      </c>
      <c r="D2617" s="65" t="str">
        <f>IF(AND(ISBLANK(A2617)),"",VLOOKUP($A2617,Student_Registration!$B$5:$H$2000,6,0))</f>
        <v/>
      </c>
      <c r="E2617" s="57" t="str">
        <f>IF(AND(ISBLANK(A2617)),"",VLOOKUP($A2617,Student_Registration!$B$5:$H$2000,4,0))</f>
        <v/>
      </c>
      <c r="F2617" s="63" t="str">
        <f>IF(AND(ISBLANK(A2617)),"",VLOOKUP($A2617,Student_Registration!$B$5:$H$2000,7,0))</f>
        <v/>
      </c>
      <c r="G2617" s="63" t="str">
        <f>IF(AND(ISBLANK(A2617)),"",VLOOKUP(A2617,Student_Registration!$B$5:$H$2000,7,0)-SUMIF($A$5:A2617,A2617,$H$5:$H$5))</f>
        <v/>
      </c>
      <c r="H2617" s="60"/>
      <c r="I2617" s="60"/>
      <c r="J2617" s="60"/>
      <c r="K2617" s="60"/>
      <c r="L2617" s="62"/>
    </row>
    <row r="2618" spans="1:12" s="41" customFormat="1">
      <c r="A2618" s="66"/>
      <c r="B2618" s="64" t="str">
        <f>(IF(AND(ISBLANK(A2618)),"",VLOOKUP($A2618,Student_Registration!$B$5:$H$2000,2,0)))</f>
        <v/>
      </c>
      <c r="C2618" s="63" t="str">
        <f>IF(AND(ISBLANK(A2618)),"",VLOOKUP($A2618,Student_Registration!$B$5:$H$2000,3,0))</f>
        <v/>
      </c>
      <c r="D2618" s="65" t="str">
        <f>IF(AND(ISBLANK(A2618)),"",VLOOKUP($A2618,Student_Registration!$B$5:$H$2000,6,0))</f>
        <v/>
      </c>
      <c r="E2618" s="57" t="str">
        <f>IF(AND(ISBLANK(A2618)),"",VLOOKUP($A2618,Student_Registration!$B$5:$H$2000,4,0))</f>
        <v/>
      </c>
      <c r="F2618" s="63" t="str">
        <f>IF(AND(ISBLANK(A2618)),"",VLOOKUP($A2618,Student_Registration!$B$5:$H$2000,7,0))</f>
        <v/>
      </c>
      <c r="G2618" s="63" t="str">
        <f>IF(AND(ISBLANK(A2618)),"",VLOOKUP(A2618,Student_Registration!$B$5:$H$2000,7,0)-SUMIF($A$5:A2618,A2618,$H$5:$H$5))</f>
        <v/>
      </c>
      <c r="H2618" s="60"/>
      <c r="I2618" s="60"/>
      <c r="J2618" s="60"/>
      <c r="K2618" s="60"/>
      <c r="L2618" s="62"/>
    </row>
    <row r="2619" spans="1:12" s="41" customFormat="1">
      <c r="A2619" s="66"/>
      <c r="B2619" s="64" t="str">
        <f>(IF(AND(ISBLANK(A2619)),"",VLOOKUP($A2619,Student_Registration!$B$5:$H$2000,2,0)))</f>
        <v/>
      </c>
      <c r="C2619" s="63" t="str">
        <f>IF(AND(ISBLANK(A2619)),"",VLOOKUP($A2619,Student_Registration!$B$5:$H$2000,3,0))</f>
        <v/>
      </c>
      <c r="D2619" s="65" t="str">
        <f>IF(AND(ISBLANK(A2619)),"",VLOOKUP($A2619,Student_Registration!$B$5:$H$2000,6,0))</f>
        <v/>
      </c>
      <c r="E2619" s="57" t="str">
        <f>IF(AND(ISBLANK(A2619)),"",VLOOKUP($A2619,Student_Registration!$B$5:$H$2000,4,0))</f>
        <v/>
      </c>
      <c r="F2619" s="63" t="str">
        <f>IF(AND(ISBLANK(A2619)),"",VLOOKUP($A2619,Student_Registration!$B$5:$H$2000,7,0))</f>
        <v/>
      </c>
      <c r="G2619" s="63" t="str">
        <f>IF(AND(ISBLANK(A2619)),"",VLOOKUP(A2619,Student_Registration!$B$5:$H$2000,7,0)-SUMIF($A$5:A2619,A2619,$H$5:$H$5))</f>
        <v/>
      </c>
      <c r="H2619" s="60"/>
      <c r="I2619" s="60"/>
      <c r="J2619" s="60"/>
      <c r="K2619" s="60"/>
      <c r="L2619" s="62"/>
    </row>
    <row r="2620" spans="1:12" s="41" customFormat="1">
      <c r="A2620" s="66"/>
      <c r="B2620" s="64" t="str">
        <f>(IF(AND(ISBLANK(A2620)),"",VLOOKUP($A2620,Student_Registration!$B$5:$H$2000,2,0)))</f>
        <v/>
      </c>
      <c r="C2620" s="63" t="str">
        <f>IF(AND(ISBLANK(A2620)),"",VLOOKUP($A2620,Student_Registration!$B$5:$H$2000,3,0))</f>
        <v/>
      </c>
      <c r="D2620" s="65" t="str">
        <f>IF(AND(ISBLANK(A2620)),"",VLOOKUP($A2620,Student_Registration!$B$5:$H$2000,6,0))</f>
        <v/>
      </c>
      <c r="E2620" s="57" t="str">
        <f>IF(AND(ISBLANK(A2620)),"",VLOOKUP($A2620,Student_Registration!$B$5:$H$2000,4,0))</f>
        <v/>
      </c>
      <c r="F2620" s="63" t="str">
        <f>IF(AND(ISBLANK(A2620)),"",VLOOKUP($A2620,Student_Registration!$B$5:$H$2000,7,0))</f>
        <v/>
      </c>
      <c r="G2620" s="63" t="str">
        <f>IF(AND(ISBLANK(A2620)),"",VLOOKUP(A2620,Student_Registration!$B$5:$H$2000,7,0)-SUMIF($A$5:A2620,A2620,$H$5:$H$5))</f>
        <v/>
      </c>
      <c r="H2620" s="60"/>
      <c r="I2620" s="60"/>
      <c r="J2620" s="60"/>
      <c r="K2620" s="60"/>
      <c r="L2620" s="62"/>
    </row>
    <row r="2621" spans="1:12" s="41" customFormat="1">
      <c r="A2621" s="66"/>
      <c r="B2621" s="64" t="str">
        <f>(IF(AND(ISBLANK(A2621)),"",VLOOKUP($A2621,Student_Registration!$B$5:$H$2000,2,0)))</f>
        <v/>
      </c>
      <c r="C2621" s="63" t="str">
        <f>IF(AND(ISBLANK(A2621)),"",VLOOKUP($A2621,Student_Registration!$B$5:$H$2000,3,0))</f>
        <v/>
      </c>
      <c r="D2621" s="65" t="str">
        <f>IF(AND(ISBLANK(A2621)),"",VLOOKUP($A2621,Student_Registration!$B$5:$H$2000,6,0))</f>
        <v/>
      </c>
      <c r="E2621" s="57" t="str">
        <f>IF(AND(ISBLANK(A2621)),"",VLOOKUP($A2621,Student_Registration!$B$5:$H$2000,4,0))</f>
        <v/>
      </c>
      <c r="F2621" s="63" t="str">
        <f>IF(AND(ISBLANK(A2621)),"",VLOOKUP($A2621,Student_Registration!$B$5:$H$2000,7,0))</f>
        <v/>
      </c>
      <c r="G2621" s="63" t="str">
        <f>IF(AND(ISBLANK(A2621)),"",VLOOKUP(A2621,Student_Registration!$B$5:$H$2000,7,0)-SUMIF($A$5:A2621,A2621,$H$5:$H$5))</f>
        <v/>
      </c>
      <c r="H2621" s="60"/>
      <c r="I2621" s="60"/>
      <c r="J2621" s="60"/>
      <c r="K2621" s="60"/>
      <c r="L2621" s="62"/>
    </row>
    <row r="2622" spans="1:12" s="41" customFormat="1">
      <c r="A2622" s="66"/>
      <c r="B2622" s="64" t="str">
        <f>(IF(AND(ISBLANK(A2622)),"",VLOOKUP($A2622,Student_Registration!$B$5:$H$2000,2,0)))</f>
        <v/>
      </c>
      <c r="C2622" s="63" t="str">
        <f>IF(AND(ISBLANK(A2622)),"",VLOOKUP($A2622,Student_Registration!$B$5:$H$2000,3,0))</f>
        <v/>
      </c>
      <c r="D2622" s="65" t="str">
        <f>IF(AND(ISBLANK(A2622)),"",VLOOKUP($A2622,Student_Registration!$B$5:$H$2000,6,0))</f>
        <v/>
      </c>
      <c r="E2622" s="57" t="str">
        <f>IF(AND(ISBLANK(A2622)),"",VLOOKUP($A2622,Student_Registration!$B$5:$H$2000,4,0))</f>
        <v/>
      </c>
      <c r="F2622" s="63" t="str">
        <f>IF(AND(ISBLANK(A2622)),"",VLOOKUP($A2622,Student_Registration!$B$5:$H$2000,7,0))</f>
        <v/>
      </c>
      <c r="G2622" s="63" t="str">
        <f>IF(AND(ISBLANK(A2622)),"",VLOOKUP(A2622,Student_Registration!$B$5:$H$2000,7,0)-SUMIF($A$5:A2622,A2622,$H$5:$H$5))</f>
        <v/>
      </c>
      <c r="H2622" s="60"/>
      <c r="I2622" s="60"/>
      <c r="J2622" s="60"/>
      <c r="K2622" s="60"/>
      <c r="L2622" s="62"/>
    </row>
    <row r="2623" spans="1:12" s="41" customFormat="1">
      <c r="A2623" s="66"/>
      <c r="B2623" s="64" t="str">
        <f>(IF(AND(ISBLANK(A2623)),"",VLOOKUP($A2623,Student_Registration!$B$5:$H$2000,2,0)))</f>
        <v/>
      </c>
      <c r="C2623" s="63" t="str">
        <f>IF(AND(ISBLANK(A2623)),"",VLOOKUP($A2623,Student_Registration!$B$5:$H$2000,3,0))</f>
        <v/>
      </c>
      <c r="D2623" s="65" t="str">
        <f>IF(AND(ISBLANK(A2623)),"",VLOOKUP($A2623,Student_Registration!$B$5:$H$2000,6,0))</f>
        <v/>
      </c>
      <c r="E2623" s="57" t="str">
        <f>IF(AND(ISBLANK(A2623)),"",VLOOKUP($A2623,Student_Registration!$B$5:$H$2000,4,0))</f>
        <v/>
      </c>
      <c r="F2623" s="63" t="str">
        <f>IF(AND(ISBLANK(A2623)),"",VLOOKUP($A2623,Student_Registration!$B$5:$H$2000,7,0))</f>
        <v/>
      </c>
      <c r="G2623" s="63" t="str">
        <f>IF(AND(ISBLANK(A2623)),"",VLOOKUP(A2623,Student_Registration!$B$5:$H$2000,7,0)-SUMIF($A$5:A2623,A2623,$H$5:$H$5))</f>
        <v/>
      </c>
      <c r="H2623" s="60"/>
      <c r="I2623" s="60"/>
      <c r="J2623" s="60"/>
      <c r="K2623" s="60"/>
      <c r="L2623" s="62"/>
    </row>
    <row r="2624" spans="1:12" s="41" customFormat="1">
      <c r="A2624" s="66"/>
      <c r="B2624" s="64" t="str">
        <f>(IF(AND(ISBLANK(A2624)),"",VLOOKUP($A2624,Student_Registration!$B$5:$H$2000,2,0)))</f>
        <v/>
      </c>
      <c r="C2624" s="63" t="str">
        <f>IF(AND(ISBLANK(A2624)),"",VLOOKUP($A2624,Student_Registration!$B$5:$H$2000,3,0))</f>
        <v/>
      </c>
      <c r="D2624" s="65" t="str">
        <f>IF(AND(ISBLANK(A2624)),"",VLOOKUP($A2624,Student_Registration!$B$5:$H$2000,6,0))</f>
        <v/>
      </c>
      <c r="E2624" s="57" t="str">
        <f>IF(AND(ISBLANK(A2624)),"",VLOOKUP($A2624,Student_Registration!$B$5:$H$2000,4,0))</f>
        <v/>
      </c>
      <c r="F2624" s="63" t="str">
        <f>IF(AND(ISBLANK(A2624)),"",VLOOKUP($A2624,Student_Registration!$B$5:$H$2000,7,0))</f>
        <v/>
      </c>
      <c r="G2624" s="63" t="str">
        <f>IF(AND(ISBLANK(A2624)),"",VLOOKUP(A2624,Student_Registration!$B$5:$H$2000,7,0)-SUMIF($A$5:A2624,A2624,$H$5:$H$5))</f>
        <v/>
      </c>
      <c r="H2624" s="60"/>
      <c r="I2624" s="60"/>
      <c r="J2624" s="60"/>
      <c r="K2624" s="60"/>
      <c r="L2624" s="62"/>
    </row>
    <row r="2625" spans="1:12" s="41" customFormat="1">
      <c r="A2625" s="66"/>
      <c r="B2625" s="64" t="str">
        <f>(IF(AND(ISBLANK(A2625)),"",VLOOKUP($A2625,Student_Registration!$B$5:$H$2000,2,0)))</f>
        <v/>
      </c>
      <c r="C2625" s="63" t="str">
        <f>IF(AND(ISBLANK(A2625)),"",VLOOKUP($A2625,Student_Registration!$B$5:$H$2000,3,0))</f>
        <v/>
      </c>
      <c r="D2625" s="65" t="str">
        <f>IF(AND(ISBLANK(A2625)),"",VLOOKUP($A2625,Student_Registration!$B$5:$H$2000,6,0))</f>
        <v/>
      </c>
      <c r="E2625" s="57" t="str">
        <f>IF(AND(ISBLANK(A2625)),"",VLOOKUP($A2625,Student_Registration!$B$5:$H$2000,4,0))</f>
        <v/>
      </c>
      <c r="F2625" s="63" t="str">
        <f>IF(AND(ISBLANK(A2625)),"",VLOOKUP($A2625,Student_Registration!$B$5:$H$2000,7,0))</f>
        <v/>
      </c>
      <c r="G2625" s="63" t="str">
        <f>IF(AND(ISBLANK(A2625)),"",VLOOKUP(A2625,Student_Registration!$B$5:$H$2000,7,0)-SUMIF($A$5:A2625,A2625,$H$5:$H$5))</f>
        <v/>
      </c>
      <c r="H2625" s="60"/>
      <c r="I2625" s="60"/>
      <c r="J2625" s="60"/>
      <c r="K2625" s="60"/>
      <c r="L2625" s="62"/>
    </row>
    <row r="2626" spans="1:12" s="41" customFormat="1">
      <c r="A2626" s="66"/>
      <c r="B2626" s="64" t="str">
        <f>(IF(AND(ISBLANK(A2626)),"",VLOOKUP($A2626,Student_Registration!$B$5:$H$2000,2,0)))</f>
        <v/>
      </c>
      <c r="C2626" s="63" t="str">
        <f>IF(AND(ISBLANK(A2626)),"",VLOOKUP($A2626,Student_Registration!$B$5:$H$2000,3,0))</f>
        <v/>
      </c>
      <c r="D2626" s="65" t="str">
        <f>IF(AND(ISBLANK(A2626)),"",VLOOKUP($A2626,Student_Registration!$B$5:$H$2000,6,0))</f>
        <v/>
      </c>
      <c r="E2626" s="57" t="str">
        <f>IF(AND(ISBLANK(A2626)),"",VLOOKUP($A2626,Student_Registration!$B$5:$H$2000,4,0))</f>
        <v/>
      </c>
      <c r="F2626" s="63" t="str">
        <f>IF(AND(ISBLANK(A2626)),"",VLOOKUP($A2626,Student_Registration!$B$5:$H$2000,7,0))</f>
        <v/>
      </c>
      <c r="G2626" s="63" t="str">
        <f>IF(AND(ISBLANK(A2626)),"",VLOOKUP(A2626,Student_Registration!$B$5:$H$2000,7,0)-SUMIF($A$5:A2626,A2626,$H$5:$H$5))</f>
        <v/>
      </c>
      <c r="H2626" s="60"/>
      <c r="I2626" s="60"/>
      <c r="J2626" s="60"/>
      <c r="K2626" s="60"/>
      <c r="L2626" s="62"/>
    </row>
    <row r="2627" spans="1:12" s="41" customFormat="1">
      <c r="A2627" s="66"/>
      <c r="B2627" s="64" t="str">
        <f>(IF(AND(ISBLANK(A2627)),"",VLOOKUP($A2627,Student_Registration!$B$5:$H$2000,2,0)))</f>
        <v/>
      </c>
      <c r="C2627" s="63" t="str">
        <f>IF(AND(ISBLANK(A2627)),"",VLOOKUP($A2627,Student_Registration!$B$5:$H$2000,3,0))</f>
        <v/>
      </c>
      <c r="D2627" s="65" t="str">
        <f>IF(AND(ISBLANK(A2627)),"",VLOOKUP($A2627,Student_Registration!$B$5:$H$2000,6,0))</f>
        <v/>
      </c>
      <c r="E2627" s="57" t="str">
        <f>IF(AND(ISBLANK(A2627)),"",VLOOKUP($A2627,Student_Registration!$B$5:$H$2000,4,0))</f>
        <v/>
      </c>
      <c r="F2627" s="63" t="str">
        <f>IF(AND(ISBLANK(A2627)),"",VLOOKUP($A2627,Student_Registration!$B$5:$H$2000,7,0))</f>
        <v/>
      </c>
      <c r="G2627" s="63" t="str">
        <f>IF(AND(ISBLANK(A2627)),"",VLOOKUP(A2627,Student_Registration!$B$5:$H$2000,7,0)-SUMIF($A$5:A2627,A2627,$H$5:$H$5))</f>
        <v/>
      </c>
      <c r="H2627" s="60"/>
      <c r="I2627" s="60"/>
      <c r="J2627" s="60"/>
      <c r="K2627" s="60"/>
      <c r="L2627" s="62"/>
    </row>
    <row r="2628" spans="1:12" s="41" customFormat="1">
      <c r="A2628" s="66"/>
      <c r="B2628" s="64" t="str">
        <f>(IF(AND(ISBLANK(A2628)),"",VLOOKUP($A2628,Student_Registration!$B$5:$H$2000,2,0)))</f>
        <v/>
      </c>
      <c r="C2628" s="63" t="str">
        <f>IF(AND(ISBLANK(A2628)),"",VLOOKUP($A2628,Student_Registration!$B$5:$H$2000,3,0))</f>
        <v/>
      </c>
      <c r="D2628" s="65" t="str">
        <f>IF(AND(ISBLANK(A2628)),"",VLOOKUP($A2628,Student_Registration!$B$5:$H$2000,6,0))</f>
        <v/>
      </c>
      <c r="E2628" s="57" t="str">
        <f>IF(AND(ISBLANK(A2628)),"",VLOOKUP($A2628,Student_Registration!$B$5:$H$2000,4,0))</f>
        <v/>
      </c>
      <c r="F2628" s="63" t="str">
        <f>IF(AND(ISBLANK(A2628)),"",VLOOKUP($A2628,Student_Registration!$B$5:$H$2000,7,0))</f>
        <v/>
      </c>
      <c r="G2628" s="63" t="str">
        <f>IF(AND(ISBLANK(A2628)),"",VLOOKUP(A2628,Student_Registration!$B$5:$H$2000,7,0)-SUMIF($A$5:A2628,A2628,$H$5:$H$5))</f>
        <v/>
      </c>
      <c r="H2628" s="60"/>
      <c r="I2628" s="60"/>
      <c r="J2628" s="60"/>
      <c r="K2628" s="60"/>
      <c r="L2628" s="62"/>
    </row>
    <row r="2629" spans="1:12" s="41" customFormat="1">
      <c r="A2629" s="66"/>
      <c r="B2629" s="64" t="str">
        <f>(IF(AND(ISBLANK(A2629)),"",VLOOKUP($A2629,Student_Registration!$B$5:$H$2000,2,0)))</f>
        <v/>
      </c>
      <c r="C2629" s="63" t="str">
        <f>IF(AND(ISBLANK(A2629)),"",VLOOKUP($A2629,Student_Registration!$B$5:$H$2000,3,0))</f>
        <v/>
      </c>
      <c r="D2629" s="65" t="str">
        <f>IF(AND(ISBLANK(A2629)),"",VLOOKUP($A2629,Student_Registration!$B$5:$H$2000,6,0))</f>
        <v/>
      </c>
      <c r="E2629" s="57" t="str">
        <f>IF(AND(ISBLANK(A2629)),"",VLOOKUP($A2629,Student_Registration!$B$5:$H$2000,4,0))</f>
        <v/>
      </c>
      <c r="F2629" s="63" t="str">
        <f>IF(AND(ISBLANK(A2629)),"",VLOOKUP($A2629,Student_Registration!$B$5:$H$2000,7,0))</f>
        <v/>
      </c>
      <c r="G2629" s="63" t="str">
        <f>IF(AND(ISBLANK(A2629)),"",VLOOKUP(A2629,Student_Registration!$B$5:$H$2000,7,0)-SUMIF($A$5:A2629,A2629,$H$5:$H$5))</f>
        <v/>
      </c>
      <c r="H2629" s="60"/>
      <c r="I2629" s="60"/>
      <c r="J2629" s="60"/>
      <c r="K2629" s="60"/>
      <c r="L2629" s="62"/>
    </row>
    <row r="2630" spans="1:12" s="41" customFormat="1">
      <c r="A2630" s="66"/>
      <c r="B2630" s="64" t="str">
        <f>(IF(AND(ISBLANK(A2630)),"",VLOOKUP($A2630,Student_Registration!$B$5:$H$2000,2,0)))</f>
        <v/>
      </c>
      <c r="C2630" s="63" t="str">
        <f>IF(AND(ISBLANK(A2630)),"",VLOOKUP($A2630,Student_Registration!$B$5:$H$2000,3,0))</f>
        <v/>
      </c>
      <c r="D2630" s="65" t="str">
        <f>IF(AND(ISBLANK(A2630)),"",VLOOKUP($A2630,Student_Registration!$B$5:$H$2000,6,0))</f>
        <v/>
      </c>
      <c r="E2630" s="57" t="str">
        <f>IF(AND(ISBLANK(A2630)),"",VLOOKUP($A2630,Student_Registration!$B$5:$H$2000,4,0))</f>
        <v/>
      </c>
      <c r="F2630" s="63" t="str">
        <f>IF(AND(ISBLANK(A2630)),"",VLOOKUP($A2630,Student_Registration!$B$5:$H$2000,7,0))</f>
        <v/>
      </c>
      <c r="G2630" s="63" t="str">
        <f>IF(AND(ISBLANK(A2630)),"",VLOOKUP(A2630,Student_Registration!$B$5:$H$2000,7,0)-SUMIF($A$5:A2630,A2630,$H$5:$H$5))</f>
        <v/>
      </c>
      <c r="H2630" s="60"/>
      <c r="I2630" s="60"/>
      <c r="J2630" s="60"/>
      <c r="K2630" s="60"/>
      <c r="L2630" s="62"/>
    </row>
    <row r="2631" spans="1:12" s="41" customFormat="1">
      <c r="A2631" s="66"/>
      <c r="B2631" s="64" t="str">
        <f>(IF(AND(ISBLANK(A2631)),"",VLOOKUP($A2631,Student_Registration!$B$5:$H$2000,2,0)))</f>
        <v/>
      </c>
      <c r="C2631" s="63" t="str">
        <f>IF(AND(ISBLANK(A2631)),"",VLOOKUP($A2631,Student_Registration!$B$5:$H$2000,3,0))</f>
        <v/>
      </c>
      <c r="D2631" s="65" t="str">
        <f>IF(AND(ISBLANK(A2631)),"",VLOOKUP($A2631,Student_Registration!$B$5:$H$2000,6,0))</f>
        <v/>
      </c>
      <c r="E2631" s="57" t="str">
        <f>IF(AND(ISBLANK(A2631)),"",VLOOKUP($A2631,Student_Registration!$B$5:$H$2000,4,0))</f>
        <v/>
      </c>
      <c r="F2631" s="63" t="str">
        <f>IF(AND(ISBLANK(A2631)),"",VLOOKUP($A2631,Student_Registration!$B$5:$H$2000,7,0))</f>
        <v/>
      </c>
      <c r="G2631" s="63" t="str">
        <f>IF(AND(ISBLANK(A2631)),"",VLOOKUP(A2631,Student_Registration!$B$5:$H$2000,7,0)-SUMIF($A$5:A2631,A2631,$H$5:$H$5))</f>
        <v/>
      </c>
      <c r="H2631" s="60"/>
      <c r="I2631" s="60"/>
      <c r="J2631" s="60"/>
      <c r="K2631" s="60"/>
      <c r="L2631" s="62"/>
    </row>
    <row r="2632" spans="1:12" s="41" customFormat="1">
      <c r="A2632" s="66"/>
      <c r="B2632" s="64" t="str">
        <f>(IF(AND(ISBLANK(A2632)),"",VLOOKUP($A2632,Student_Registration!$B$5:$H$2000,2,0)))</f>
        <v/>
      </c>
      <c r="C2632" s="63" t="str">
        <f>IF(AND(ISBLANK(A2632)),"",VLOOKUP($A2632,Student_Registration!$B$5:$H$2000,3,0))</f>
        <v/>
      </c>
      <c r="D2632" s="65" t="str">
        <f>IF(AND(ISBLANK(A2632)),"",VLOOKUP($A2632,Student_Registration!$B$5:$H$2000,6,0))</f>
        <v/>
      </c>
      <c r="E2632" s="57" t="str">
        <f>IF(AND(ISBLANK(A2632)),"",VLOOKUP($A2632,Student_Registration!$B$5:$H$2000,4,0))</f>
        <v/>
      </c>
      <c r="F2632" s="63" t="str">
        <f>IF(AND(ISBLANK(A2632)),"",VLOOKUP($A2632,Student_Registration!$B$5:$H$2000,7,0))</f>
        <v/>
      </c>
      <c r="G2632" s="63" t="str">
        <f>IF(AND(ISBLANK(A2632)),"",VLOOKUP(A2632,Student_Registration!$B$5:$H$2000,7,0)-SUMIF($A$5:A2632,A2632,$H$5:$H$5))</f>
        <v/>
      </c>
      <c r="H2632" s="60"/>
      <c r="I2632" s="60"/>
      <c r="J2632" s="60"/>
      <c r="K2632" s="60"/>
      <c r="L2632" s="62"/>
    </row>
    <row r="2633" spans="1:12" s="41" customFormat="1">
      <c r="A2633" s="66"/>
      <c r="B2633" s="64" t="str">
        <f>(IF(AND(ISBLANK(A2633)),"",VLOOKUP($A2633,Student_Registration!$B$5:$H$2000,2,0)))</f>
        <v/>
      </c>
      <c r="C2633" s="63" t="str">
        <f>IF(AND(ISBLANK(A2633)),"",VLOOKUP($A2633,Student_Registration!$B$5:$H$2000,3,0))</f>
        <v/>
      </c>
      <c r="D2633" s="65" t="str">
        <f>IF(AND(ISBLANK(A2633)),"",VLOOKUP($A2633,Student_Registration!$B$5:$H$2000,6,0))</f>
        <v/>
      </c>
      <c r="E2633" s="57" t="str">
        <f>IF(AND(ISBLANK(A2633)),"",VLOOKUP($A2633,Student_Registration!$B$5:$H$2000,4,0))</f>
        <v/>
      </c>
      <c r="F2633" s="63" t="str">
        <f>IF(AND(ISBLANK(A2633)),"",VLOOKUP($A2633,Student_Registration!$B$5:$H$2000,7,0))</f>
        <v/>
      </c>
      <c r="G2633" s="63" t="str">
        <f>IF(AND(ISBLANK(A2633)),"",VLOOKUP(A2633,Student_Registration!$B$5:$H$2000,7,0)-SUMIF($A$5:A2633,A2633,$H$5:$H$5))</f>
        <v/>
      </c>
      <c r="H2633" s="60"/>
      <c r="I2633" s="60"/>
      <c r="J2633" s="60"/>
      <c r="K2633" s="60"/>
      <c r="L2633" s="62"/>
    </row>
    <row r="2634" spans="1:12" s="41" customFormat="1">
      <c r="A2634" s="66"/>
      <c r="B2634" s="64" t="str">
        <f>(IF(AND(ISBLANK(A2634)),"",VLOOKUP($A2634,Student_Registration!$B$5:$H$2000,2,0)))</f>
        <v/>
      </c>
      <c r="C2634" s="63" t="str">
        <f>IF(AND(ISBLANK(A2634)),"",VLOOKUP($A2634,Student_Registration!$B$5:$H$2000,3,0))</f>
        <v/>
      </c>
      <c r="D2634" s="65" t="str">
        <f>IF(AND(ISBLANK(A2634)),"",VLOOKUP($A2634,Student_Registration!$B$5:$H$2000,6,0))</f>
        <v/>
      </c>
      <c r="E2634" s="57" t="str">
        <f>IF(AND(ISBLANK(A2634)),"",VLOOKUP($A2634,Student_Registration!$B$5:$H$2000,4,0))</f>
        <v/>
      </c>
      <c r="F2634" s="63" t="str">
        <f>IF(AND(ISBLANK(A2634)),"",VLOOKUP($A2634,Student_Registration!$B$5:$H$2000,7,0))</f>
        <v/>
      </c>
      <c r="G2634" s="63" t="str">
        <f>IF(AND(ISBLANK(A2634)),"",VLOOKUP(A2634,Student_Registration!$B$5:$H$2000,7,0)-SUMIF($A$5:A2634,A2634,$H$5:$H$5))</f>
        <v/>
      </c>
      <c r="H2634" s="60"/>
      <c r="I2634" s="60"/>
      <c r="J2634" s="60"/>
      <c r="K2634" s="60"/>
      <c r="L2634" s="62"/>
    </row>
    <row r="2635" spans="1:12" s="41" customFormat="1">
      <c r="A2635" s="66"/>
      <c r="B2635" s="64" t="str">
        <f>(IF(AND(ISBLANK(A2635)),"",VLOOKUP($A2635,Student_Registration!$B$5:$H$2000,2,0)))</f>
        <v/>
      </c>
      <c r="C2635" s="63" t="str">
        <f>IF(AND(ISBLANK(A2635)),"",VLOOKUP($A2635,Student_Registration!$B$5:$H$2000,3,0))</f>
        <v/>
      </c>
      <c r="D2635" s="65" t="str">
        <f>IF(AND(ISBLANK(A2635)),"",VLOOKUP($A2635,Student_Registration!$B$5:$H$2000,6,0))</f>
        <v/>
      </c>
      <c r="E2635" s="57" t="str">
        <f>IF(AND(ISBLANK(A2635)),"",VLOOKUP($A2635,Student_Registration!$B$5:$H$2000,4,0))</f>
        <v/>
      </c>
      <c r="F2635" s="63" t="str">
        <f>IF(AND(ISBLANK(A2635)),"",VLOOKUP($A2635,Student_Registration!$B$5:$H$2000,7,0))</f>
        <v/>
      </c>
      <c r="G2635" s="63" t="str">
        <f>IF(AND(ISBLANK(A2635)),"",VLOOKUP(A2635,Student_Registration!$B$5:$H$2000,7,0)-SUMIF($A$5:A2635,A2635,$H$5:$H$5))</f>
        <v/>
      </c>
      <c r="H2635" s="60"/>
      <c r="I2635" s="60"/>
      <c r="J2635" s="60"/>
      <c r="K2635" s="60"/>
      <c r="L2635" s="62"/>
    </row>
    <row r="2636" spans="1:12" s="41" customFormat="1">
      <c r="A2636" s="66"/>
      <c r="B2636" s="64" t="str">
        <f>(IF(AND(ISBLANK(A2636)),"",VLOOKUP($A2636,Student_Registration!$B$5:$H$2000,2,0)))</f>
        <v/>
      </c>
      <c r="C2636" s="63" t="str">
        <f>IF(AND(ISBLANK(A2636)),"",VLOOKUP($A2636,Student_Registration!$B$5:$H$2000,3,0))</f>
        <v/>
      </c>
      <c r="D2636" s="65" t="str">
        <f>IF(AND(ISBLANK(A2636)),"",VLOOKUP($A2636,Student_Registration!$B$5:$H$2000,6,0))</f>
        <v/>
      </c>
      <c r="E2636" s="57" t="str">
        <f>IF(AND(ISBLANK(A2636)),"",VLOOKUP($A2636,Student_Registration!$B$5:$H$2000,4,0))</f>
        <v/>
      </c>
      <c r="F2636" s="63" t="str">
        <f>IF(AND(ISBLANK(A2636)),"",VLOOKUP($A2636,Student_Registration!$B$5:$H$2000,7,0))</f>
        <v/>
      </c>
      <c r="G2636" s="63" t="str">
        <f>IF(AND(ISBLANK(A2636)),"",VLOOKUP(A2636,Student_Registration!$B$5:$H$2000,7,0)-SUMIF($A$5:A2636,A2636,$H$5:$H$5))</f>
        <v/>
      </c>
      <c r="H2636" s="60"/>
      <c r="I2636" s="60"/>
      <c r="J2636" s="60"/>
      <c r="K2636" s="60"/>
      <c r="L2636" s="62"/>
    </row>
    <row r="2637" spans="1:12" s="41" customFormat="1">
      <c r="A2637" s="66"/>
      <c r="B2637" s="64" t="str">
        <f>(IF(AND(ISBLANK(A2637)),"",VLOOKUP($A2637,Student_Registration!$B$5:$H$2000,2,0)))</f>
        <v/>
      </c>
      <c r="C2637" s="63" t="str">
        <f>IF(AND(ISBLANK(A2637)),"",VLOOKUP($A2637,Student_Registration!$B$5:$H$2000,3,0))</f>
        <v/>
      </c>
      <c r="D2637" s="65" t="str">
        <f>IF(AND(ISBLANK(A2637)),"",VLOOKUP($A2637,Student_Registration!$B$5:$H$2000,6,0))</f>
        <v/>
      </c>
      <c r="E2637" s="57" t="str">
        <f>IF(AND(ISBLANK(A2637)),"",VLOOKUP($A2637,Student_Registration!$B$5:$H$2000,4,0))</f>
        <v/>
      </c>
      <c r="F2637" s="63" t="str">
        <f>IF(AND(ISBLANK(A2637)),"",VLOOKUP($A2637,Student_Registration!$B$5:$H$2000,7,0))</f>
        <v/>
      </c>
      <c r="G2637" s="63" t="str">
        <f>IF(AND(ISBLANK(A2637)),"",VLOOKUP(A2637,Student_Registration!$B$5:$H$2000,7,0)-SUMIF($A$5:A2637,A2637,$H$5:$H$5))</f>
        <v/>
      </c>
      <c r="H2637" s="60"/>
      <c r="I2637" s="60"/>
      <c r="J2637" s="60"/>
      <c r="K2637" s="60"/>
      <c r="L2637" s="62"/>
    </row>
    <row r="2638" spans="1:12" s="41" customFormat="1">
      <c r="A2638" s="66"/>
      <c r="B2638" s="64" t="str">
        <f>(IF(AND(ISBLANK(A2638)),"",VLOOKUP($A2638,Student_Registration!$B$5:$H$2000,2,0)))</f>
        <v/>
      </c>
      <c r="C2638" s="63" t="str">
        <f>IF(AND(ISBLANK(A2638)),"",VLOOKUP($A2638,Student_Registration!$B$5:$H$2000,3,0))</f>
        <v/>
      </c>
      <c r="D2638" s="65" t="str">
        <f>IF(AND(ISBLANK(A2638)),"",VLOOKUP($A2638,Student_Registration!$B$5:$H$2000,6,0))</f>
        <v/>
      </c>
      <c r="E2638" s="57" t="str">
        <f>IF(AND(ISBLANK(A2638)),"",VLOOKUP($A2638,Student_Registration!$B$5:$H$2000,4,0))</f>
        <v/>
      </c>
      <c r="F2638" s="63" t="str">
        <f>IF(AND(ISBLANK(A2638)),"",VLOOKUP($A2638,Student_Registration!$B$5:$H$2000,7,0))</f>
        <v/>
      </c>
      <c r="G2638" s="63" t="str">
        <f>IF(AND(ISBLANK(A2638)),"",VLOOKUP(A2638,Student_Registration!$B$5:$H$2000,7,0)-SUMIF($A$5:A2638,A2638,$H$5:$H$5))</f>
        <v/>
      </c>
      <c r="H2638" s="60"/>
      <c r="I2638" s="60"/>
      <c r="J2638" s="60"/>
      <c r="K2638" s="60"/>
      <c r="L2638" s="62"/>
    </row>
    <row r="2639" spans="1:12" s="41" customFormat="1">
      <c r="A2639" s="66"/>
      <c r="B2639" s="64" t="str">
        <f>(IF(AND(ISBLANK(A2639)),"",VLOOKUP($A2639,Student_Registration!$B$5:$H$2000,2,0)))</f>
        <v/>
      </c>
      <c r="C2639" s="63" t="str">
        <f>IF(AND(ISBLANK(A2639)),"",VLOOKUP($A2639,Student_Registration!$B$5:$H$2000,3,0))</f>
        <v/>
      </c>
      <c r="D2639" s="65" t="str">
        <f>IF(AND(ISBLANK(A2639)),"",VLOOKUP($A2639,Student_Registration!$B$5:$H$2000,6,0))</f>
        <v/>
      </c>
      <c r="E2639" s="57" t="str">
        <f>IF(AND(ISBLANK(A2639)),"",VLOOKUP($A2639,Student_Registration!$B$5:$H$2000,4,0))</f>
        <v/>
      </c>
      <c r="F2639" s="63" t="str">
        <f>IF(AND(ISBLANK(A2639)),"",VLOOKUP($A2639,Student_Registration!$B$5:$H$2000,7,0))</f>
        <v/>
      </c>
      <c r="G2639" s="63" t="str">
        <f>IF(AND(ISBLANK(A2639)),"",VLOOKUP(A2639,Student_Registration!$B$5:$H$2000,7,0)-SUMIF($A$5:A2639,A2639,$H$5:$H$5))</f>
        <v/>
      </c>
      <c r="H2639" s="60"/>
      <c r="I2639" s="60"/>
      <c r="J2639" s="60"/>
      <c r="K2639" s="60"/>
      <c r="L2639" s="62"/>
    </row>
    <row r="2640" spans="1:12" s="41" customFormat="1">
      <c r="A2640" s="66"/>
      <c r="B2640" s="64" t="str">
        <f>(IF(AND(ISBLANK(A2640)),"",VLOOKUP($A2640,Student_Registration!$B$5:$H$2000,2,0)))</f>
        <v/>
      </c>
      <c r="C2640" s="63" t="str">
        <f>IF(AND(ISBLANK(A2640)),"",VLOOKUP($A2640,Student_Registration!$B$5:$H$2000,3,0))</f>
        <v/>
      </c>
      <c r="D2640" s="65" t="str">
        <f>IF(AND(ISBLANK(A2640)),"",VLOOKUP($A2640,Student_Registration!$B$5:$H$2000,6,0))</f>
        <v/>
      </c>
      <c r="E2640" s="57" t="str">
        <f>IF(AND(ISBLANK(A2640)),"",VLOOKUP($A2640,Student_Registration!$B$5:$H$2000,4,0))</f>
        <v/>
      </c>
      <c r="F2640" s="63" t="str">
        <f>IF(AND(ISBLANK(A2640)),"",VLOOKUP($A2640,Student_Registration!$B$5:$H$2000,7,0))</f>
        <v/>
      </c>
      <c r="G2640" s="63" t="str">
        <f>IF(AND(ISBLANK(A2640)),"",VLOOKUP(A2640,Student_Registration!$B$5:$H$2000,7,0)-SUMIF($A$5:A2640,A2640,$H$5:$H$5))</f>
        <v/>
      </c>
      <c r="H2640" s="60"/>
      <c r="I2640" s="60"/>
      <c r="J2640" s="60"/>
      <c r="K2640" s="60"/>
      <c r="L2640" s="62"/>
    </row>
    <row r="2641" spans="1:12" s="41" customFormat="1">
      <c r="A2641" s="66"/>
      <c r="B2641" s="64" t="str">
        <f>(IF(AND(ISBLANK(A2641)),"",VLOOKUP($A2641,Student_Registration!$B$5:$H$2000,2,0)))</f>
        <v/>
      </c>
      <c r="C2641" s="63" t="str">
        <f>IF(AND(ISBLANK(A2641)),"",VLOOKUP($A2641,Student_Registration!$B$5:$H$2000,3,0))</f>
        <v/>
      </c>
      <c r="D2641" s="65" t="str">
        <f>IF(AND(ISBLANK(A2641)),"",VLOOKUP($A2641,Student_Registration!$B$5:$H$2000,6,0))</f>
        <v/>
      </c>
      <c r="E2641" s="57" t="str">
        <f>IF(AND(ISBLANK(A2641)),"",VLOOKUP($A2641,Student_Registration!$B$5:$H$2000,4,0))</f>
        <v/>
      </c>
      <c r="F2641" s="63" t="str">
        <f>IF(AND(ISBLANK(A2641)),"",VLOOKUP($A2641,Student_Registration!$B$5:$H$2000,7,0))</f>
        <v/>
      </c>
      <c r="G2641" s="63" t="str">
        <f>IF(AND(ISBLANK(A2641)),"",VLOOKUP(A2641,Student_Registration!$B$5:$H$2000,7,0)-SUMIF($A$5:A2641,A2641,$H$5:$H$5))</f>
        <v/>
      </c>
      <c r="H2641" s="60"/>
      <c r="I2641" s="60"/>
      <c r="J2641" s="60"/>
      <c r="K2641" s="60"/>
      <c r="L2641" s="62"/>
    </row>
    <row r="2642" spans="1:12" s="41" customFormat="1">
      <c r="A2642" s="66"/>
      <c r="B2642" s="64" t="str">
        <f>(IF(AND(ISBLANK(A2642)),"",VLOOKUP($A2642,Student_Registration!$B$5:$H$2000,2,0)))</f>
        <v/>
      </c>
      <c r="C2642" s="63" t="str">
        <f>IF(AND(ISBLANK(A2642)),"",VLOOKUP($A2642,Student_Registration!$B$5:$H$2000,3,0))</f>
        <v/>
      </c>
      <c r="D2642" s="65" t="str">
        <f>IF(AND(ISBLANK(A2642)),"",VLOOKUP($A2642,Student_Registration!$B$5:$H$2000,6,0))</f>
        <v/>
      </c>
      <c r="E2642" s="57" t="str">
        <f>IF(AND(ISBLANK(A2642)),"",VLOOKUP($A2642,Student_Registration!$B$5:$H$2000,4,0))</f>
        <v/>
      </c>
      <c r="F2642" s="63" t="str">
        <f>IF(AND(ISBLANK(A2642)),"",VLOOKUP($A2642,Student_Registration!$B$5:$H$2000,7,0))</f>
        <v/>
      </c>
      <c r="G2642" s="63" t="str">
        <f>IF(AND(ISBLANK(A2642)),"",VLOOKUP(A2642,Student_Registration!$B$5:$H$2000,7,0)-SUMIF($A$5:A2642,A2642,$H$5:$H$5))</f>
        <v/>
      </c>
      <c r="H2642" s="60"/>
      <c r="I2642" s="60"/>
      <c r="J2642" s="60"/>
      <c r="K2642" s="60"/>
      <c r="L2642" s="62"/>
    </row>
    <row r="2643" spans="1:12" s="41" customFormat="1">
      <c r="A2643" s="66"/>
      <c r="B2643" s="64" t="str">
        <f>(IF(AND(ISBLANK(A2643)),"",VLOOKUP($A2643,Student_Registration!$B$5:$H$2000,2,0)))</f>
        <v/>
      </c>
      <c r="C2643" s="63" t="str">
        <f>IF(AND(ISBLANK(A2643)),"",VLOOKUP($A2643,Student_Registration!$B$5:$H$2000,3,0))</f>
        <v/>
      </c>
      <c r="D2643" s="65" t="str">
        <f>IF(AND(ISBLANK(A2643)),"",VLOOKUP($A2643,Student_Registration!$B$5:$H$2000,6,0))</f>
        <v/>
      </c>
      <c r="E2643" s="57" t="str">
        <f>IF(AND(ISBLANK(A2643)),"",VLOOKUP($A2643,Student_Registration!$B$5:$H$2000,4,0))</f>
        <v/>
      </c>
      <c r="F2643" s="63" t="str">
        <f>IF(AND(ISBLANK(A2643)),"",VLOOKUP($A2643,Student_Registration!$B$5:$H$2000,7,0))</f>
        <v/>
      </c>
      <c r="G2643" s="63" t="str">
        <f>IF(AND(ISBLANK(A2643)),"",VLOOKUP(A2643,Student_Registration!$B$5:$H$2000,7,0)-SUMIF($A$5:A2643,A2643,$H$5:$H$5))</f>
        <v/>
      </c>
      <c r="H2643" s="60"/>
      <c r="I2643" s="60"/>
      <c r="J2643" s="60"/>
      <c r="K2643" s="60"/>
      <c r="L2643" s="62"/>
    </row>
    <row r="2644" spans="1:12" s="41" customFormat="1">
      <c r="A2644" s="66"/>
      <c r="B2644" s="64" t="str">
        <f>(IF(AND(ISBLANK(A2644)),"",VLOOKUP($A2644,Student_Registration!$B$5:$H$2000,2,0)))</f>
        <v/>
      </c>
      <c r="C2644" s="63" t="str">
        <f>IF(AND(ISBLANK(A2644)),"",VLOOKUP($A2644,Student_Registration!$B$5:$H$2000,3,0))</f>
        <v/>
      </c>
      <c r="D2644" s="65" t="str">
        <f>IF(AND(ISBLANK(A2644)),"",VLOOKUP($A2644,Student_Registration!$B$5:$H$2000,6,0))</f>
        <v/>
      </c>
      <c r="E2644" s="57" t="str">
        <f>IF(AND(ISBLANK(A2644)),"",VLOOKUP($A2644,Student_Registration!$B$5:$H$2000,4,0))</f>
        <v/>
      </c>
      <c r="F2644" s="63" t="str">
        <f>IF(AND(ISBLANK(A2644)),"",VLOOKUP($A2644,Student_Registration!$B$5:$H$2000,7,0))</f>
        <v/>
      </c>
      <c r="G2644" s="63" t="str">
        <f>IF(AND(ISBLANK(A2644)),"",VLOOKUP(A2644,Student_Registration!$B$5:$H$2000,7,0)-SUMIF($A$5:A2644,A2644,$H$5:$H$5))</f>
        <v/>
      </c>
      <c r="H2644" s="60"/>
      <c r="I2644" s="60"/>
      <c r="J2644" s="60"/>
      <c r="K2644" s="60"/>
      <c r="L2644" s="62"/>
    </row>
    <row r="2645" spans="1:12" s="41" customFormat="1">
      <c r="A2645" s="66"/>
      <c r="B2645" s="64" t="str">
        <f>(IF(AND(ISBLANK(A2645)),"",VLOOKUP($A2645,Student_Registration!$B$5:$H$2000,2,0)))</f>
        <v/>
      </c>
      <c r="C2645" s="63" t="str">
        <f>IF(AND(ISBLANK(A2645)),"",VLOOKUP($A2645,Student_Registration!$B$5:$H$2000,3,0))</f>
        <v/>
      </c>
      <c r="D2645" s="65" t="str">
        <f>IF(AND(ISBLANK(A2645)),"",VLOOKUP($A2645,Student_Registration!$B$5:$H$2000,6,0))</f>
        <v/>
      </c>
      <c r="E2645" s="57" t="str">
        <f>IF(AND(ISBLANK(A2645)),"",VLOOKUP($A2645,Student_Registration!$B$5:$H$2000,4,0))</f>
        <v/>
      </c>
      <c r="F2645" s="63" t="str">
        <f>IF(AND(ISBLANK(A2645)),"",VLOOKUP($A2645,Student_Registration!$B$5:$H$2000,7,0))</f>
        <v/>
      </c>
      <c r="G2645" s="63" t="str">
        <f>IF(AND(ISBLANK(A2645)),"",VLOOKUP(A2645,Student_Registration!$B$5:$H$2000,7,0)-SUMIF($A$5:A2645,A2645,$H$5:$H$5))</f>
        <v/>
      </c>
      <c r="H2645" s="60"/>
      <c r="I2645" s="60"/>
      <c r="J2645" s="60"/>
      <c r="K2645" s="60"/>
      <c r="L2645" s="62"/>
    </row>
    <row r="2646" spans="1:12" s="41" customFormat="1">
      <c r="A2646" s="66"/>
      <c r="B2646" s="64" t="str">
        <f>(IF(AND(ISBLANK(A2646)),"",VLOOKUP($A2646,Student_Registration!$B$5:$H$2000,2,0)))</f>
        <v/>
      </c>
      <c r="C2646" s="63" t="str">
        <f>IF(AND(ISBLANK(A2646)),"",VLOOKUP($A2646,Student_Registration!$B$5:$H$2000,3,0))</f>
        <v/>
      </c>
      <c r="D2646" s="65" t="str">
        <f>IF(AND(ISBLANK(A2646)),"",VLOOKUP($A2646,Student_Registration!$B$5:$H$2000,6,0))</f>
        <v/>
      </c>
      <c r="E2646" s="57" t="str">
        <f>IF(AND(ISBLANK(A2646)),"",VLOOKUP($A2646,Student_Registration!$B$5:$H$2000,4,0))</f>
        <v/>
      </c>
      <c r="F2646" s="63" t="str">
        <f>IF(AND(ISBLANK(A2646)),"",VLOOKUP($A2646,Student_Registration!$B$5:$H$2000,7,0))</f>
        <v/>
      </c>
      <c r="G2646" s="63" t="str">
        <f>IF(AND(ISBLANK(A2646)),"",VLOOKUP(A2646,Student_Registration!$B$5:$H$2000,7,0)-SUMIF($A$5:A2646,A2646,$H$5:$H$5))</f>
        <v/>
      </c>
      <c r="H2646" s="60"/>
      <c r="I2646" s="60"/>
      <c r="J2646" s="60"/>
      <c r="K2646" s="60"/>
      <c r="L2646" s="62"/>
    </row>
    <row r="2647" spans="1:12" s="41" customFormat="1">
      <c r="A2647" s="66"/>
      <c r="B2647" s="64" t="str">
        <f>(IF(AND(ISBLANK(A2647)),"",VLOOKUP($A2647,Student_Registration!$B$5:$H$2000,2,0)))</f>
        <v/>
      </c>
      <c r="C2647" s="63" t="str">
        <f>IF(AND(ISBLANK(A2647)),"",VLOOKUP($A2647,Student_Registration!$B$5:$H$2000,3,0))</f>
        <v/>
      </c>
      <c r="D2647" s="65" t="str">
        <f>IF(AND(ISBLANK(A2647)),"",VLOOKUP($A2647,Student_Registration!$B$5:$H$2000,6,0))</f>
        <v/>
      </c>
      <c r="E2647" s="57" t="str">
        <f>IF(AND(ISBLANK(A2647)),"",VLOOKUP($A2647,Student_Registration!$B$5:$H$2000,4,0))</f>
        <v/>
      </c>
      <c r="F2647" s="63" t="str">
        <f>IF(AND(ISBLANK(A2647)),"",VLOOKUP($A2647,Student_Registration!$B$5:$H$2000,7,0))</f>
        <v/>
      </c>
      <c r="G2647" s="63" t="str">
        <f>IF(AND(ISBLANK(A2647)),"",VLOOKUP(A2647,Student_Registration!$B$5:$H$2000,7,0)-SUMIF($A$5:A2647,A2647,$H$5:$H$5))</f>
        <v/>
      </c>
      <c r="H2647" s="60"/>
      <c r="I2647" s="60"/>
      <c r="J2647" s="60"/>
      <c r="K2647" s="60"/>
      <c r="L2647" s="62"/>
    </row>
    <row r="2648" spans="1:12" s="41" customFormat="1">
      <c r="A2648" s="66"/>
      <c r="B2648" s="64" t="str">
        <f>(IF(AND(ISBLANK(A2648)),"",VLOOKUP($A2648,Student_Registration!$B$5:$H$2000,2,0)))</f>
        <v/>
      </c>
      <c r="C2648" s="63" t="str">
        <f>IF(AND(ISBLANK(A2648)),"",VLOOKUP($A2648,Student_Registration!$B$5:$H$2000,3,0))</f>
        <v/>
      </c>
      <c r="D2648" s="65" t="str">
        <f>IF(AND(ISBLANK(A2648)),"",VLOOKUP($A2648,Student_Registration!$B$5:$H$2000,6,0))</f>
        <v/>
      </c>
      <c r="E2648" s="57" t="str">
        <f>IF(AND(ISBLANK(A2648)),"",VLOOKUP($A2648,Student_Registration!$B$5:$H$2000,4,0))</f>
        <v/>
      </c>
      <c r="F2648" s="63" t="str">
        <f>IF(AND(ISBLANK(A2648)),"",VLOOKUP($A2648,Student_Registration!$B$5:$H$2000,7,0))</f>
        <v/>
      </c>
      <c r="G2648" s="63" t="str">
        <f>IF(AND(ISBLANK(A2648)),"",VLOOKUP(A2648,Student_Registration!$B$5:$H$2000,7,0)-SUMIF($A$5:A2648,A2648,$H$5:$H$5))</f>
        <v/>
      </c>
      <c r="H2648" s="60"/>
      <c r="I2648" s="60"/>
      <c r="J2648" s="60"/>
      <c r="K2648" s="60"/>
      <c r="L2648" s="62"/>
    </row>
    <row r="2649" spans="1:12" s="41" customFormat="1">
      <c r="A2649" s="66"/>
      <c r="B2649" s="64" t="str">
        <f>(IF(AND(ISBLANK(A2649)),"",VLOOKUP($A2649,Student_Registration!$B$5:$H$2000,2,0)))</f>
        <v/>
      </c>
      <c r="C2649" s="63" t="str">
        <f>IF(AND(ISBLANK(A2649)),"",VLOOKUP($A2649,Student_Registration!$B$5:$H$2000,3,0))</f>
        <v/>
      </c>
      <c r="D2649" s="65" t="str">
        <f>IF(AND(ISBLANK(A2649)),"",VLOOKUP($A2649,Student_Registration!$B$5:$H$2000,6,0))</f>
        <v/>
      </c>
      <c r="E2649" s="57" t="str">
        <f>IF(AND(ISBLANK(A2649)),"",VLOOKUP($A2649,Student_Registration!$B$5:$H$2000,4,0))</f>
        <v/>
      </c>
      <c r="F2649" s="63" t="str">
        <f>IF(AND(ISBLANK(A2649)),"",VLOOKUP($A2649,Student_Registration!$B$5:$H$2000,7,0))</f>
        <v/>
      </c>
      <c r="G2649" s="63" t="str">
        <f>IF(AND(ISBLANK(A2649)),"",VLOOKUP(A2649,Student_Registration!$B$5:$H$2000,7,0)-SUMIF($A$5:A2649,A2649,$H$5:$H$5))</f>
        <v/>
      </c>
      <c r="H2649" s="60"/>
      <c r="I2649" s="60"/>
      <c r="J2649" s="60"/>
      <c r="K2649" s="60"/>
      <c r="L2649" s="62"/>
    </row>
    <row r="2650" spans="1:12" s="41" customFormat="1">
      <c r="A2650" s="66"/>
      <c r="B2650" s="64" t="str">
        <f>(IF(AND(ISBLANK(A2650)),"",VLOOKUP($A2650,Student_Registration!$B$5:$H$2000,2,0)))</f>
        <v/>
      </c>
      <c r="C2650" s="63" t="str">
        <f>IF(AND(ISBLANK(A2650)),"",VLOOKUP($A2650,Student_Registration!$B$5:$H$2000,3,0))</f>
        <v/>
      </c>
      <c r="D2650" s="65" t="str">
        <f>IF(AND(ISBLANK(A2650)),"",VLOOKUP($A2650,Student_Registration!$B$5:$H$2000,6,0))</f>
        <v/>
      </c>
      <c r="E2650" s="57" t="str">
        <f>IF(AND(ISBLANK(A2650)),"",VLOOKUP($A2650,Student_Registration!$B$5:$H$2000,4,0))</f>
        <v/>
      </c>
      <c r="F2650" s="63" t="str">
        <f>IF(AND(ISBLANK(A2650)),"",VLOOKUP($A2650,Student_Registration!$B$5:$H$2000,7,0))</f>
        <v/>
      </c>
      <c r="G2650" s="63" t="str">
        <f>IF(AND(ISBLANK(A2650)),"",VLOOKUP(A2650,Student_Registration!$B$5:$H$2000,7,0)-SUMIF($A$5:A2650,A2650,$H$5:$H$5))</f>
        <v/>
      </c>
      <c r="H2650" s="60"/>
      <c r="I2650" s="60"/>
      <c r="J2650" s="60"/>
      <c r="K2650" s="60"/>
      <c r="L2650" s="62"/>
    </row>
    <row r="2651" spans="1:12" s="41" customFormat="1">
      <c r="A2651" s="66"/>
      <c r="B2651" s="64" t="str">
        <f>(IF(AND(ISBLANK(A2651)),"",VLOOKUP($A2651,Student_Registration!$B$5:$H$2000,2,0)))</f>
        <v/>
      </c>
      <c r="C2651" s="63" t="str">
        <f>IF(AND(ISBLANK(A2651)),"",VLOOKUP($A2651,Student_Registration!$B$5:$H$2000,3,0))</f>
        <v/>
      </c>
      <c r="D2651" s="65" t="str">
        <f>IF(AND(ISBLANK(A2651)),"",VLOOKUP($A2651,Student_Registration!$B$5:$H$2000,6,0))</f>
        <v/>
      </c>
      <c r="E2651" s="57" t="str">
        <f>IF(AND(ISBLANK(A2651)),"",VLOOKUP($A2651,Student_Registration!$B$5:$H$2000,4,0))</f>
        <v/>
      </c>
      <c r="F2651" s="63" t="str">
        <f>IF(AND(ISBLANK(A2651)),"",VLOOKUP($A2651,Student_Registration!$B$5:$H$2000,7,0))</f>
        <v/>
      </c>
      <c r="G2651" s="63" t="str">
        <f>IF(AND(ISBLANK(A2651)),"",VLOOKUP(A2651,Student_Registration!$B$5:$H$2000,7,0)-SUMIF($A$5:A2651,A2651,$H$5:$H$5))</f>
        <v/>
      </c>
      <c r="H2651" s="60"/>
      <c r="I2651" s="60"/>
      <c r="J2651" s="60"/>
      <c r="K2651" s="60"/>
      <c r="L2651" s="62"/>
    </row>
    <row r="2652" spans="1:12" s="41" customFormat="1">
      <c r="A2652" s="66"/>
      <c r="B2652" s="64" t="str">
        <f>(IF(AND(ISBLANK(A2652)),"",VLOOKUP($A2652,Student_Registration!$B$5:$H$2000,2,0)))</f>
        <v/>
      </c>
      <c r="C2652" s="63" t="str">
        <f>IF(AND(ISBLANK(A2652)),"",VLOOKUP($A2652,Student_Registration!$B$5:$H$2000,3,0))</f>
        <v/>
      </c>
      <c r="D2652" s="65" t="str">
        <f>IF(AND(ISBLANK(A2652)),"",VLOOKUP($A2652,Student_Registration!$B$5:$H$2000,6,0))</f>
        <v/>
      </c>
      <c r="E2652" s="57" t="str">
        <f>IF(AND(ISBLANK(A2652)),"",VLOOKUP($A2652,Student_Registration!$B$5:$H$2000,4,0))</f>
        <v/>
      </c>
      <c r="F2652" s="63" t="str">
        <f>IF(AND(ISBLANK(A2652)),"",VLOOKUP($A2652,Student_Registration!$B$5:$H$2000,7,0))</f>
        <v/>
      </c>
      <c r="G2652" s="63" t="str">
        <f>IF(AND(ISBLANK(A2652)),"",VLOOKUP(A2652,Student_Registration!$B$5:$H$2000,7,0)-SUMIF($A$5:A2652,A2652,$H$5:$H$5))</f>
        <v/>
      </c>
      <c r="H2652" s="60"/>
      <c r="I2652" s="60"/>
      <c r="J2652" s="60"/>
      <c r="K2652" s="60"/>
      <c r="L2652" s="62"/>
    </row>
    <row r="2653" spans="1:12" s="41" customFormat="1">
      <c r="A2653" s="66"/>
      <c r="B2653" s="64" t="str">
        <f>(IF(AND(ISBLANK(A2653)),"",VLOOKUP($A2653,Student_Registration!$B$5:$H$2000,2,0)))</f>
        <v/>
      </c>
      <c r="C2653" s="63" t="str">
        <f>IF(AND(ISBLANK(A2653)),"",VLOOKUP($A2653,Student_Registration!$B$5:$H$2000,3,0))</f>
        <v/>
      </c>
      <c r="D2653" s="65" t="str">
        <f>IF(AND(ISBLANK(A2653)),"",VLOOKUP($A2653,Student_Registration!$B$5:$H$2000,6,0))</f>
        <v/>
      </c>
      <c r="E2653" s="57" t="str">
        <f>IF(AND(ISBLANK(A2653)),"",VLOOKUP($A2653,Student_Registration!$B$5:$H$2000,4,0))</f>
        <v/>
      </c>
      <c r="F2653" s="63" t="str">
        <f>IF(AND(ISBLANK(A2653)),"",VLOOKUP($A2653,Student_Registration!$B$5:$H$2000,7,0))</f>
        <v/>
      </c>
      <c r="G2653" s="63" t="str">
        <f>IF(AND(ISBLANK(A2653)),"",VLOOKUP(A2653,Student_Registration!$B$5:$H$2000,7,0)-SUMIF($A$5:A2653,A2653,$H$5:$H$5))</f>
        <v/>
      </c>
      <c r="H2653" s="60"/>
      <c r="I2653" s="60"/>
      <c r="J2653" s="60"/>
      <c r="K2653" s="60"/>
      <c r="L2653" s="62"/>
    </row>
    <row r="2654" spans="1:12" s="41" customFormat="1">
      <c r="A2654" s="66"/>
      <c r="B2654" s="64" t="str">
        <f>(IF(AND(ISBLANK(A2654)),"",VLOOKUP($A2654,Student_Registration!$B$5:$H$2000,2,0)))</f>
        <v/>
      </c>
      <c r="C2654" s="63" t="str">
        <f>IF(AND(ISBLANK(A2654)),"",VLOOKUP($A2654,Student_Registration!$B$5:$H$2000,3,0))</f>
        <v/>
      </c>
      <c r="D2654" s="65" t="str">
        <f>IF(AND(ISBLANK(A2654)),"",VLOOKUP($A2654,Student_Registration!$B$5:$H$2000,6,0))</f>
        <v/>
      </c>
      <c r="E2654" s="57" t="str">
        <f>IF(AND(ISBLANK(A2654)),"",VLOOKUP($A2654,Student_Registration!$B$5:$H$2000,4,0))</f>
        <v/>
      </c>
      <c r="F2654" s="63" t="str">
        <f>IF(AND(ISBLANK(A2654)),"",VLOOKUP($A2654,Student_Registration!$B$5:$H$2000,7,0))</f>
        <v/>
      </c>
      <c r="G2654" s="63" t="str">
        <f>IF(AND(ISBLANK(A2654)),"",VLOOKUP(A2654,Student_Registration!$B$5:$H$2000,7,0)-SUMIF($A$5:A2654,A2654,$H$5:$H$5))</f>
        <v/>
      </c>
      <c r="H2654" s="60"/>
      <c r="I2654" s="60"/>
      <c r="J2654" s="60"/>
      <c r="K2654" s="60"/>
      <c r="L2654" s="62"/>
    </row>
    <row r="2655" spans="1:12" s="41" customFormat="1">
      <c r="A2655" s="66"/>
      <c r="B2655" s="64" t="str">
        <f>(IF(AND(ISBLANK(A2655)),"",VLOOKUP($A2655,Student_Registration!$B$5:$H$2000,2,0)))</f>
        <v/>
      </c>
      <c r="C2655" s="63" t="str">
        <f>IF(AND(ISBLANK(A2655)),"",VLOOKUP($A2655,Student_Registration!$B$5:$H$2000,3,0))</f>
        <v/>
      </c>
      <c r="D2655" s="65" t="str">
        <f>IF(AND(ISBLANK(A2655)),"",VLOOKUP($A2655,Student_Registration!$B$5:$H$2000,6,0))</f>
        <v/>
      </c>
      <c r="E2655" s="57" t="str">
        <f>IF(AND(ISBLANK(A2655)),"",VLOOKUP($A2655,Student_Registration!$B$5:$H$2000,4,0))</f>
        <v/>
      </c>
      <c r="F2655" s="63" t="str">
        <f>IF(AND(ISBLANK(A2655)),"",VLOOKUP($A2655,Student_Registration!$B$5:$H$2000,7,0))</f>
        <v/>
      </c>
      <c r="G2655" s="63" t="str">
        <f>IF(AND(ISBLANK(A2655)),"",VLOOKUP(A2655,Student_Registration!$B$5:$H$2000,7,0)-SUMIF($A$5:A2655,A2655,$H$5:$H$5))</f>
        <v/>
      </c>
      <c r="H2655" s="60"/>
      <c r="I2655" s="60"/>
      <c r="J2655" s="60"/>
      <c r="K2655" s="60"/>
      <c r="L2655" s="62"/>
    </row>
    <row r="2656" spans="1:12" s="41" customFormat="1">
      <c r="A2656" s="66"/>
      <c r="B2656" s="64" t="str">
        <f>(IF(AND(ISBLANK(A2656)),"",VLOOKUP($A2656,Student_Registration!$B$5:$H$2000,2,0)))</f>
        <v/>
      </c>
      <c r="C2656" s="63" t="str">
        <f>IF(AND(ISBLANK(A2656)),"",VLOOKUP($A2656,Student_Registration!$B$5:$H$2000,3,0))</f>
        <v/>
      </c>
      <c r="D2656" s="65" t="str">
        <f>IF(AND(ISBLANK(A2656)),"",VLOOKUP($A2656,Student_Registration!$B$5:$H$2000,6,0))</f>
        <v/>
      </c>
      <c r="E2656" s="57" t="str">
        <f>IF(AND(ISBLANK(A2656)),"",VLOOKUP($A2656,Student_Registration!$B$5:$H$2000,4,0))</f>
        <v/>
      </c>
      <c r="F2656" s="63" t="str">
        <f>IF(AND(ISBLANK(A2656)),"",VLOOKUP($A2656,Student_Registration!$B$5:$H$2000,7,0))</f>
        <v/>
      </c>
      <c r="G2656" s="63" t="str">
        <f>IF(AND(ISBLANK(A2656)),"",VLOOKUP(A2656,Student_Registration!$B$5:$H$2000,7,0)-SUMIF($A$5:A2656,A2656,$H$5:$H$5))</f>
        <v/>
      </c>
      <c r="H2656" s="60"/>
      <c r="I2656" s="60"/>
      <c r="J2656" s="60"/>
      <c r="K2656" s="60"/>
      <c r="L2656" s="62"/>
    </row>
    <row r="2657" spans="1:12" s="41" customFormat="1">
      <c r="A2657" s="66"/>
      <c r="B2657" s="64" t="str">
        <f>(IF(AND(ISBLANK(A2657)),"",VLOOKUP($A2657,Student_Registration!$B$5:$H$2000,2,0)))</f>
        <v/>
      </c>
      <c r="C2657" s="63" t="str">
        <f>IF(AND(ISBLANK(A2657)),"",VLOOKUP($A2657,Student_Registration!$B$5:$H$2000,3,0))</f>
        <v/>
      </c>
      <c r="D2657" s="65" t="str">
        <f>IF(AND(ISBLANK(A2657)),"",VLOOKUP($A2657,Student_Registration!$B$5:$H$2000,6,0))</f>
        <v/>
      </c>
      <c r="E2657" s="57" t="str">
        <f>IF(AND(ISBLANK(A2657)),"",VLOOKUP($A2657,Student_Registration!$B$5:$H$2000,4,0))</f>
        <v/>
      </c>
      <c r="F2657" s="63" t="str">
        <f>IF(AND(ISBLANK(A2657)),"",VLOOKUP($A2657,Student_Registration!$B$5:$H$2000,7,0))</f>
        <v/>
      </c>
      <c r="G2657" s="63" t="str">
        <f>IF(AND(ISBLANK(A2657)),"",VLOOKUP(A2657,Student_Registration!$B$5:$H$2000,7,0)-SUMIF($A$5:A2657,A2657,$H$5:$H$5))</f>
        <v/>
      </c>
      <c r="H2657" s="60"/>
      <c r="I2657" s="60"/>
      <c r="J2657" s="60"/>
      <c r="K2657" s="60"/>
      <c r="L2657" s="62"/>
    </row>
    <row r="2658" spans="1:12" s="41" customFormat="1">
      <c r="A2658" s="66"/>
      <c r="B2658" s="64" t="str">
        <f>(IF(AND(ISBLANK(A2658)),"",VLOOKUP($A2658,Student_Registration!$B$5:$H$2000,2,0)))</f>
        <v/>
      </c>
      <c r="C2658" s="63" t="str">
        <f>IF(AND(ISBLANK(A2658)),"",VLOOKUP($A2658,Student_Registration!$B$5:$H$2000,3,0))</f>
        <v/>
      </c>
      <c r="D2658" s="65" t="str">
        <f>IF(AND(ISBLANK(A2658)),"",VLOOKUP($A2658,Student_Registration!$B$5:$H$2000,6,0))</f>
        <v/>
      </c>
      <c r="E2658" s="57" t="str">
        <f>IF(AND(ISBLANK(A2658)),"",VLOOKUP($A2658,Student_Registration!$B$5:$H$2000,4,0))</f>
        <v/>
      </c>
      <c r="F2658" s="63" t="str">
        <f>IF(AND(ISBLANK(A2658)),"",VLOOKUP($A2658,Student_Registration!$B$5:$H$2000,7,0))</f>
        <v/>
      </c>
      <c r="G2658" s="63" t="str">
        <f>IF(AND(ISBLANK(A2658)),"",VLOOKUP(A2658,Student_Registration!$B$5:$H$2000,7,0)-SUMIF($A$5:A2658,A2658,$H$5:$H$5))</f>
        <v/>
      </c>
      <c r="H2658" s="60"/>
      <c r="I2658" s="60"/>
      <c r="J2658" s="60"/>
      <c r="K2658" s="60"/>
      <c r="L2658" s="62"/>
    </row>
    <row r="2659" spans="1:12" s="41" customFormat="1">
      <c r="A2659" s="66"/>
      <c r="B2659" s="64" t="str">
        <f>(IF(AND(ISBLANK(A2659)),"",VLOOKUP($A2659,Student_Registration!$B$5:$H$2000,2,0)))</f>
        <v/>
      </c>
      <c r="C2659" s="63" t="str">
        <f>IF(AND(ISBLANK(A2659)),"",VLOOKUP($A2659,Student_Registration!$B$5:$H$2000,3,0))</f>
        <v/>
      </c>
      <c r="D2659" s="65" t="str">
        <f>IF(AND(ISBLANK(A2659)),"",VLOOKUP($A2659,Student_Registration!$B$5:$H$2000,6,0))</f>
        <v/>
      </c>
      <c r="E2659" s="57" t="str">
        <f>IF(AND(ISBLANK(A2659)),"",VLOOKUP($A2659,Student_Registration!$B$5:$H$2000,4,0))</f>
        <v/>
      </c>
      <c r="F2659" s="63" t="str">
        <f>IF(AND(ISBLANK(A2659)),"",VLOOKUP($A2659,Student_Registration!$B$5:$H$2000,7,0))</f>
        <v/>
      </c>
      <c r="G2659" s="63" t="str">
        <f>IF(AND(ISBLANK(A2659)),"",VLOOKUP(A2659,Student_Registration!$B$5:$H$2000,7,0)-SUMIF($A$5:A2659,A2659,$H$5:$H$5))</f>
        <v/>
      </c>
      <c r="H2659" s="60"/>
      <c r="I2659" s="60"/>
      <c r="J2659" s="60"/>
      <c r="K2659" s="60"/>
      <c r="L2659" s="62"/>
    </row>
    <row r="2660" spans="1:12" s="41" customFormat="1">
      <c r="A2660" s="66"/>
      <c r="B2660" s="64" t="str">
        <f>(IF(AND(ISBLANK(A2660)),"",VLOOKUP($A2660,Student_Registration!$B$5:$H$2000,2,0)))</f>
        <v/>
      </c>
      <c r="C2660" s="63" t="str">
        <f>IF(AND(ISBLANK(A2660)),"",VLOOKUP($A2660,Student_Registration!$B$5:$H$2000,3,0))</f>
        <v/>
      </c>
      <c r="D2660" s="65" t="str">
        <f>IF(AND(ISBLANK(A2660)),"",VLOOKUP($A2660,Student_Registration!$B$5:$H$2000,6,0))</f>
        <v/>
      </c>
      <c r="E2660" s="57" t="str">
        <f>IF(AND(ISBLANK(A2660)),"",VLOOKUP($A2660,Student_Registration!$B$5:$H$2000,4,0))</f>
        <v/>
      </c>
      <c r="F2660" s="63" t="str">
        <f>IF(AND(ISBLANK(A2660)),"",VLOOKUP($A2660,Student_Registration!$B$5:$H$2000,7,0))</f>
        <v/>
      </c>
      <c r="G2660" s="63" t="str">
        <f>IF(AND(ISBLANK(A2660)),"",VLOOKUP(A2660,Student_Registration!$B$5:$H$2000,7,0)-SUMIF($A$5:A2660,A2660,$H$5:$H$5))</f>
        <v/>
      </c>
      <c r="H2660" s="60"/>
      <c r="I2660" s="60"/>
      <c r="J2660" s="60"/>
      <c r="K2660" s="60"/>
      <c r="L2660" s="62"/>
    </row>
    <row r="2661" spans="1:12" s="41" customFormat="1">
      <c r="A2661" s="66"/>
      <c r="B2661" s="64" t="str">
        <f>(IF(AND(ISBLANK(A2661)),"",VLOOKUP($A2661,Student_Registration!$B$5:$H$2000,2,0)))</f>
        <v/>
      </c>
      <c r="C2661" s="63" t="str">
        <f>IF(AND(ISBLANK(A2661)),"",VLOOKUP($A2661,Student_Registration!$B$5:$H$2000,3,0))</f>
        <v/>
      </c>
      <c r="D2661" s="65" t="str">
        <f>IF(AND(ISBLANK(A2661)),"",VLOOKUP($A2661,Student_Registration!$B$5:$H$2000,6,0))</f>
        <v/>
      </c>
      <c r="E2661" s="57" t="str">
        <f>IF(AND(ISBLANK(A2661)),"",VLOOKUP($A2661,Student_Registration!$B$5:$H$2000,4,0))</f>
        <v/>
      </c>
      <c r="F2661" s="63" t="str">
        <f>IF(AND(ISBLANK(A2661)),"",VLOOKUP($A2661,Student_Registration!$B$5:$H$2000,7,0))</f>
        <v/>
      </c>
      <c r="G2661" s="63" t="str">
        <f>IF(AND(ISBLANK(A2661)),"",VLOOKUP(A2661,Student_Registration!$B$5:$H$2000,7,0)-SUMIF($A$5:A2661,A2661,$H$5:$H$5))</f>
        <v/>
      </c>
      <c r="H2661" s="60"/>
      <c r="I2661" s="60"/>
      <c r="J2661" s="60"/>
      <c r="K2661" s="60"/>
      <c r="L2661" s="62"/>
    </row>
    <row r="2662" spans="1:12" s="41" customFormat="1">
      <c r="A2662" s="66"/>
      <c r="B2662" s="64" t="str">
        <f>(IF(AND(ISBLANK(A2662)),"",VLOOKUP($A2662,Student_Registration!$B$5:$H$2000,2,0)))</f>
        <v/>
      </c>
      <c r="C2662" s="63" t="str">
        <f>IF(AND(ISBLANK(A2662)),"",VLOOKUP($A2662,Student_Registration!$B$5:$H$2000,3,0))</f>
        <v/>
      </c>
      <c r="D2662" s="65" t="str">
        <f>IF(AND(ISBLANK(A2662)),"",VLOOKUP($A2662,Student_Registration!$B$5:$H$2000,6,0))</f>
        <v/>
      </c>
      <c r="E2662" s="57" t="str">
        <f>IF(AND(ISBLANK(A2662)),"",VLOOKUP($A2662,Student_Registration!$B$5:$H$2000,4,0))</f>
        <v/>
      </c>
      <c r="F2662" s="63" t="str">
        <f>IF(AND(ISBLANK(A2662)),"",VLOOKUP($A2662,Student_Registration!$B$5:$H$2000,7,0))</f>
        <v/>
      </c>
      <c r="G2662" s="63" t="str">
        <f>IF(AND(ISBLANK(A2662)),"",VLOOKUP(A2662,Student_Registration!$B$5:$H$2000,7,0)-SUMIF($A$5:A2662,A2662,$H$5:$H$5))</f>
        <v/>
      </c>
      <c r="H2662" s="60"/>
      <c r="I2662" s="60"/>
      <c r="J2662" s="60"/>
      <c r="K2662" s="60"/>
      <c r="L2662" s="62"/>
    </row>
    <row r="2663" spans="1:12" s="41" customFormat="1">
      <c r="A2663" s="66"/>
      <c r="B2663" s="64" t="str">
        <f>(IF(AND(ISBLANK(A2663)),"",VLOOKUP($A2663,Student_Registration!$B$5:$H$2000,2,0)))</f>
        <v/>
      </c>
      <c r="C2663" s="63" t="str">
        <f>IF(AND(ISBLANK(A2663)),"",VLOOKUP($A2663,Student_Registration!$B$5:$H$2000,3,0))</f>
        <v/>
      </c>
      <c r="D2663" s="65" t="str">
        <f>IF(AND(ISBLANK(A2663)),"",VLOOKUP($A2663,Student_Registration!$B$5:$H$2000,6,0))</f>
        <v/>
      </c>
      <c r="E2663" s="57" t="str">
        <f>IF(AND(ISBLANK(A2663)),"",VLOOKUP($A2663,Student_Registration!$B$5:$H$2000,4,0))</f>
        <v/>
      </c>
      <c r="F2663" s="63" t="str">
        <f>IF(AND(ISBLANK(A2663)),"",VLOOKUP($A2663,Student_Registration!$B$5:$H$2000,7,0))</f>
        <v/>
      </c>
      <c r="G2663" s="63" t="str">
        <f>IF(AND(ISBLANK(A2663)),"",VLOOKUP(A2663,Student_Registration!$B$5:$H$2000,7,0)-SUMIF($A$5:A2663,A2663,$H$5:$H$5))</f>
        <v/>
      </c>
      <c r="H2663" s="60"/>
      <c r="I2663" s="60"/>
      <c r="J2663" s="60"/>
      <c r="K2663" s="60"/>
      <c r="L2663" s="62"/>
    </row>
    <row r="2664" spans="1:12" s="41" customFormat="1">
      <c r="A2664" s="66"/>
      <c r="B2664" s="64" t="str">
        <f>(IF(AND(ISBLANK(A2664)),"",VLOOKUP($A2664,Student_Registration!$B$5:$H$2000,2,0)))</f>
        <v/>
      </c>
      <c r="C2664" s="63" t="str">
        <f>IF(AND(ISBLANK(A2664)),"",VLOOKUP($A2664,Student_Registration!$B$5:$H$2000,3,0))</f>
        <v/>
      </c>
      <c r="D2664" s="65" t="str">
        <f>IF(AND(ISBLANK(A2664)),"",VLOOKUP($A2664,Student_Registration!$B$5:$H$2000,6,0))</f>
        <v/>
      </c>
      <c r="E2664" s="57" t="str">
        <f>IF(AND(ISBLANK(A2664)),"",VLOOKUP($A2664,Student_Registration!$B$5:$H$2000,4,0))</f>
        <v/>
      </c>
      <c r="F2664" s="63" t="str">
        <f>IF(AND(ISBLANK(A2664)),"",VLOOKUP($A2664,Student_Registration!$B$5:$H$2000,7,0))</f>
        <v/>
      </c>
      <c r="G2664" s="63" t="str">
        <f>IF(AND(ISBLANK(A2664)),"",VLOOKUP(A2664,Student_Registration!$B$5:$H$2000,7,0)-SUMIF($A$5:A2664,A2664,$H$5:$H$5))</f>
        <v/>
      </c>
      <c r="H2664" s="60"/>
      <c r="I2664" s="60"/>
      <c r="J2664" s="60"/>
      <c r="K2664" s="60"/>
      <c r="L2664" s="62"/>
    </row>
    <row r="2665" spans="1:12" s="41" customFormat="1">
      <c r="A2665" s="66"/>
      <c r="B2665" s="64" t="str">
        <f>(IF(AND(ISBLANK(A2665)),"",VLOOKUP($A2665,Student_Registration!$B$5:$H$2000,2,0)))</f>
        <v/>
      </c>
      <c r="C2665" s="63" t="str">
        <f>IF(AND(ISBLANK(A2665)),"",VLOOKUP($A2665,Student_Registration!$B$5:$H$2000,3,0))</f>
        <v/>
      </c>
      <c r="D2665" s="65" t="str">
        <f>IF(AND(ISBLANK(A2665)),"",VLOOKUP($A2665,Student_Registration!$B$5:$H$2000,6,0))</f>
        <v/>
      </c>
      <c r="E2665" s="57" t="str">
        <f>IF(AND(ISBLANK(A2665)),"",VLOOKUP($A2665,Student_Registration!$B$5:$H$2000,4,0))</f>
        <v/>
      </c>
      <c r="F2665" s="63" t="str">
        <f>IF(AND(ISBLANK(A2665)),"",VLOOKUP($A2665,Student_Registration!$B$5:$H$2000,7,0))</f>
        <v/>
      </c>
      <c r="G2665" s="63" t="str">
        <f>IF(AND(ISBLANK(A2665)),"",VLOOKUP(A2665,Student_Registration!$B$5:$H$2000,7,0)-SUMIF($A$5:A2665,A2665,$H$5:$H$5))</f>
        <v/>
      </c>
      <c r="H2665" s="60"/>
      <c r="I2665" s="60"/>
      <c r="J2665" s="60"/>
      <c r="K2665" s="60"/>
      <c r="L2665" s="62"/>
    </row>
    <row r="2666" spans="1:12" s="41" customFormat="1">
      <c r="A2666" s="66"/>
      <c r="B2666" s="64" t="str">
        <f>(IF(AND(ISBLANK(A2666)),"",VLOOKUP($A2666,Student_Registration!$B$5:$H$2000,2,0)))</f>
        <v/>
      </c>
      <c r="C2666" s="63" t="str">
        <f>IF(AND(ISBLANK(A2666)),"",VLOOKUP($A2666,Student_Registration!$B$5:$H$2000,3,0))</f>
        <v/>
      </c>
      <c r="D2666" s="65" t="str">
        <f>IF(AND(ISBLANK(A2666)),"",VLOOKUP($A2666,Student_Registration!$B$5:$H$2000,6,0))</f>
        <v/>
      </c>
      <c r="E2666" s="57" t="str">
        <f>IF(AND(ISBLANK(A2666)),"",VLOOKUP($A2666,Student_Registration!$B$5:$H$2000,4,0))</f>
        <v/>
      </c>
      <c r="F2666" s="63" t="str">
        <f>IF(AND(ISBLANK(A2666)),"",VLOOKUP($A2666,Student_Registration!$B$5:$H$2000,7,0))</f>
        <v/>
      </c>
      <c r="G2666" s="63" t="str">
        <f>IF(AND(ISBLANK(A2666)),"",VLOOKUP(A2666,Student_Registration!$B$5:$H$2000,7,0)-SUMIF($A$5:A2666,A2666,$H$5:$H$5))</f>
        <v/>
      </c>
      <c r="H2666" s="60"/>
      <c r="I2666" s="60"/>
      <c r="J2666" s="60"/>
      <c r="K2666" s="60"/>
      <c r="L2666" s="62"/>
    </row>
    <row r="2667" spans="1:12" s="41" customFormat="1">
      <c r="A2667" s="66"/>
      <c r="B2667" s="64" t="str">
        <f>(IF(AND(ISBLANK(A2667)),"",VLOOKUP($A2667,Student_Registration!$B$5:$H$2000,2,0)))</f>
        <v/>
      </c>
      <c r="C2667" s="63" t="str">
        <f>IF(AND(ISBLANK(A2667)),"",VLOOKUP($A2667,Student_Registration!$B$5:$H$2000,3,0))</f>
        <v/>
      </c>
      <c r="D2667" s="65" t="str">
        <f>IF(AND(ISBLANK(A2667)),"",VLOOKUP($A2667,Student_Registration!$B$5:$H$2000,6,0))</f>
        <v/>
      </c>
      <c r="E2667" s="57" t="str">
        <f>IF(AND(ISBLANK(A2667)),"",VLOOKUP($A2667,Student_Registration!$B$5:$H$2000,4,0))</f>
        <v/>
      </c>
      <c r="F2667" s="63" t="str">
        <f>IF(AND(ISBLANK(A2667)),"",VLOOKUP($A2667,Student_Registration!$B$5:$H$2000,7,0))</f>
        <v/>
      </c>
      <c r="G2667" s="63" t="str">
        <f>IF(AND(ISBLANK(A2667)),"",VLOOKUP(A2667,Student_Registration!$B$5:$H$2000,7,0)-SUMIF($A$5:A2667,A2667,$H$5:$H$5))</f>
        <v/>
      </c>
      <c r="H2667" s="60"/>
      <c r="I2667" s="60"/>
      <c r="J2667" s="60"/>
      <c r="K2667" s="60"/>
      <c r="L2667" s="62"/>
    </row>
    <row r="2668" spans="1:12" s="41" customFormat="1">
      <c r="A2668" s="66"/>
      <c r="B2668" s="64" t="str">
        <f>(IF(AND(ISBLANK(A2668)),"",VLOOKUP($A2668,Student_Registration!$B$5:$H$2000,2,0)))</f>
        <v/>
      </c>
      <c r="C2668" s="63" t="str">
        <f>IF(AND(ISBLANK(A2668)),"",VLOOKUP($A2668,Student_Registration!$B$5:$H$2000,3,0))</f>
        <v/>
      </c>
      <c r="D2668" s="65" t="str">
        <f>IF(AND(ISBLANK(A2668)),"",VLOOKUP($A2668,Student_Registration!$B$5:$H$2000,6,0))</f>
        <v/>
      </c>
      <c r="E2668" s="57" t="str">
        <f>IF(AND(ISBLANK(A2668)),"",VLOOKUP($A2668,Student_Registration!$B$5:$H$2000,4,0))</f>
        <v/>
      </c>
      <c r="F2668" s="63" t="str">
        <f>IF(AND(ISBLANK(A2668)),"",VLOOKUP($A2668,Student_Registration!$B$5:$H$2000,7,0))</f>
        <v/>
      </c>
      <c r="G2668" s="63" t="str">
        <f>IF(AND(ISBLANK(A2668)),"",VLOOKUP(A2668,Student_Registration!$B$5:$H$2000,7,0)-SUMIF($A$5:A2668,A2668,$H$5:$H$5))</f>
        <v/>
      </c>
      <c r="H2668" s="60"/>
      <c r="I2668" s="60"/>
      <c r="J2668" s="60"/>
      <c r="K2668" s="60"/>
      <c r="L2668" s="62"/>
    </row>
    <row r="2669" spans="1:12" s="41" customFormat="1">
      <c r="A2669" s="66"/>
      <c r="B2669" s="64" t="str">
        <f>(IF(AND(ISBLANK(A2669)),"",VLOOKUP($A2669,Student_Registration!$B$5:$H$2000,2,0)))</f>
        <v/>
      </c>
      <c r="C2669" s="63" t="str">
        <f>IF(AND(ISBLANK(A2669)),"",VLOOKUP($A2669,Student_Registration!$B$5:$H$2000,3,0))</f>
        <v/>
      </c>
      <c r="D2669" s="65" t="str">
        <f>IF(AND(ISBLANK(A2669)),"",VLOOKUP($A2669,Student_Registration!$B$5:$H$2000,6,0))</f>
        <v/>
      </c>
      <c r="E2669" s="57" t="str">
        <f>IF(AND(ISBLANK(A2669)),"",VLOOKUP($A2669,Student_Registration!$B$5:$H$2000,4,0))</f>
        <v/>
      </c>
      <c r="F2669" s="63" t="str">
        <f>IF(AND(ISBLANK(A2669)),"",VLOOKUP($A2669,Student_Registration!$B$5:$H$2000,7,0))</f>
        <v/>
      </c>
      <c r="G2669" s="63" t="str">
        <f>IF(AND(ISBLANK(A2669)),"",VLOOKUP(A2669,Student_Registration!$B$5:$H$2000,7,0)-SUMIF($A$5:A2669,A2669,$H$5:$H$5))</f>
        <v/>
      </c>
      <c r="H2669" s="60"/>
      <c r="I2669" s="60"/>
      <c r="J2669" s="60"/>
      <c r="K2669" s="60"/>
      <c r="L2669" s="62"/>
    </row>
    <row r="2670" spans="1:12" s="41" customFormat="1">
      <c r="A2670" s="66"/>
      <c r="B2670" s="64" t="str">
        <f>(IF(AND(ISBLANK(A2670)),"",VLOOKUP($A2670,Student_Registration!$B$5:$H$2000,2,0)))</f>
        <v/>
      </c>
      <c r="C2670" s="63" t="str">
        <f>IF(AND(ISBLANK(A2670)),"",VLOOKUP($A2670,Student_Registration!$B$5:$H$2000,3,0))</f>
        <v/>
      </c>
      <c r="D2670" s="65" t="str">
        <f>IF(AND(ISBLANK(A2670)),"",VLOOKUP($A2670,Student_Registration!$B$5:$H$2000,6,0))</f>
        <v/>
      </c>
      <c r="E2670" s="57" t="str">
        <f>IF(AND(ISBLANK(A2670)),"",VLOOKUP($A2670,Student_Registration!$B$5:$H$2000,4,0))</f>
        <v/>
      </c>
      <c r="F2670" s="63" t="str">
        <f>IF(AND(ISBLANK(A2670)),"",VLOOKUP($A2670,Student_Registration!$B$5:$H$2000,7,0))</f>
        <v/>
      </c>
      <c r="G2670" s="63" t="str">
        <f>IF(AND(ISBLANK(A2670)),"",VLOOKUP(A2670,Student_Registration!$B$5:$H$2000,7,0)-SUMIF($A$5:A2670,A2670,$H$5:$H$5))</f>
        <v/>
      </c>
      <c r="H2670" s="60"/>
      <c r="I2670" s="60"/>
      <c r="J2670" s="60"/>
      <c r="K2670" s="60"/>
      <c r="L2670" s="62"/>
    </row>
    <row r="2671" spans="1:12" s="41" customFormat="1">
      <c r="A2671" s="66"/>
      <c r="B2671" s="64" t="str">
        <f>(IF(AND(ISBLANK(A2671)),"",VLOOKUP($A2671,Student_Registration!$B$5:$H$2000,2,0)))</f>
        <v/>
      </c>
      <c r="C2671" s="63" t="str">
        <f>IF(AND(ISBLANK(A2671)),"",VLOOKUP($A2671,Student_Registration!$B$5:$H$2000,3,0))</f>
        <v/>
      </c>
      <c r="D2671" s="65" t="str">
        <f>IF(AND(ISBLANK(A2671)),"",VLOOKUP($A2671,Student_Registration!$B$5:$H$2000,6,0))</f>
        <v/>
      </c>
      <c r="E2671" s="57" t="str">
        <f>IF(AND(ISBLANK(A2671)),"",VLOOKUP($A2671,Student_Registration!$B$5:$H$2000,4,0))</f>
        <v/>
      </c>
      <c r="F2671" s="63" t="str">
        <f>IF(AND(ISBLANK(A2671)),"",VLOOKUP($A2671,Student_Registration!$B$5:$H$2000,7,0))</f>
        <v/>
      </c>
      <c r="G2671" s="63" t="str">
        <f>IF(AND(ISBLANK(A2671)),"",VLOOKUP(A2671,Student_Registration!$B$5:$H$2000,7,0)-SUMIF($A$5:A2671,A2671,$H$5:$H$5))</f>
        <v/>
      </c>
      <c r="H2671" s="60"/>
      <c r="I2671" s="60"/>
      <c r="J2671" s="60"/>
      <c r="K2671" s="60"/>
      <c r="L2671" s="62"/>
    </row>
    <row r="2672" spans="1:12" s="41" customFormat="1">
      <c r="A2672" s="66"/>
      <c r="B2672" s="64" t="str">
        <f>(IF(AND(ISBLANK(A2672)),"",VLOOKUP($A2672,Student_Registration!$B$5:$H$2000,2,0)))</f>
        <v/>
      </c>
      <c r="C2672" s="63" t="str">
        <f>IF(AND(ISBLANK(A2672)),"",VLOOKUP($A2672,Student_Registration!$B$5:$H$2000,3,0))</f>
        <v/>
      </c>
      <c r="D2672" s="65" t="str">
        <f>IF(AND(ISBLANK(A2672)),"",VLOOKUP($A2672,Student_Registration!$B$5:$H$2000,6,0))</f>
        <v/>
      </c>
      <c r="E2672" s="57" t="str">
        <f>IF(AND(ISBLANK(A2672)),"",VLOOKUP($A2672,Student_Registration!$B$5:$H$2000,4,0))</f>
        <v/>
      </c>
      <c r="F2672" s="63" t="str">
        <f>IF(AND(ISBLANK(A2672)),"",VLOOKUP($A2672,Student_Registration!$B$5:$H$2000,7,0))</f>
        <v/>
      </c>
      <c r="G2672" s="63" t="str">
        <f>IF(AND(ISBLANK(A2672)),"",VLOOKUP(A2672,Student_Registration!$B$5:$H$2000,7,0)-SUMIF($A$5:A2672,A2672,$H$5:$H$5))</f>
        <v/>
      </c>
      <c r="H2672" s="60"/>
      <c r="I2672" s="60"/>
      <c r="J2672" s="60"/>
      <c r="K2672" s="60"/>
      <c r="L2672" s="62"/>
    </row>
    <row r="2673" spans="1:12" s="41" customFormat="1">
      <c r="A2673" s="66"/>
      <c r="B2673" s="64" t="str">
        <f>(IF(AND(ISBLANK(A2673)),"",VLOOKUP($A2673,Student_Registration!$B$5:$H$2000,2,0)))</f>
        <v/>
      </c>
      <c r="C2673" s="63" t="str">
        <f>IF(AND(ISBLANK(A2673)),"",VLOOKUP($A2673,Student_Registration!$B$5:$H$2000,3,0))</f>
        <v/>
      </c>
      <c r="D2673" s="65" t="str">
        <f>IF(AND(ISBLANK(A2673)),"",VLOOKUP($A2673,Student_Registration!$B$5:$H$2000,6,0))</f>
        <v/>
      </c>
      <c r="E2673" s="57" t="str">
        <f>IF(AND(ISBLANK(A2673)),"",VLOOKUP($A2673,Student_Registration!$B$5:$H$2000,4,0))</f>
        <v/>
      </c>
      <c r="F2673" s="63" t="str">
        <f>IF(AND(ISBLANK(A2673)),"",VLOOKUP($A2673,Student_Registration!$B$5:$H$2000,7,0))</f>
        <v/>
      </c>
      <c r="G2673" s="63" t="str">
        <f>IF(AND(ISBLANK(A2673)),"",VLOOKUP(A2673,Student_Registration!$B$5:$H$2000,7,0)-SUMIF($A$5:A2673,A2673,$H$5:$H$5))</f>
        <v/>
      </c>
      <c r="H2673" s="60"/>
      <c r="I2673" s="60"/>
      <c r="J2673" s="60"/>
      <c r="K2673" s="60"/>
      <c r="L2673" s="62"/>
    </row>
    <row r="2674" spans="1:12" s="41" customFormat="1">
      <c r="A2674" s="66"/>
      <c r="B2674" s="64" t="str">
        <f>(IF(AND(ISBLANK(A2674)),"",VLOOKUP($A2674,Student_Registration!$B$5:$H$2000,2,0)))</f>
        <v/>
      </c>
      <c r="C2674" s="63" t="str">
        <f>IF(AND(ISBLANK(A2674)),"",VLOOKUP($A2674,Student_Registration!$B$5:$H$2000,3,0))</f>
        <v/>
      </c>
      <c r="D2674" s="65" t="str">
        <f>IF(AND(ISBLANK(A2674)),"",VLOOKUP($A2674,Student_Registration!$B$5:$H$2000,6,0))</f>
        <v/>
      </c>
      <c r="E2674" s="57" t="str">
        <f>IF(AND(ISBLANK(A2674)),"",VLOOKUP($A2674,Student_Registration!$B$5:$H$2000,4,0))</f>
        <v/>
      </c>
      <c r="F2674" s="63" t="str">
        <f>IF(AND(ISBLANK(A2674)),"",VLOOKUP($A2674,Student_Registration!$B$5:$H$2000,7,0))</f>
        <v/>
      </c>
      <c r="G2674" s="63" t="str">
        <f>IF(AND(ISBLANK(A2674)),"",VLOOKUP(A2674,Student_Registration!$B$5:$H$2000,7,0)-SUMIF($A$5:A2674,A2674,$H$5:$H$5))</f>
        <v/>
      </c>
      <c r="H2674" s="60"/>
      <c r="I2674" s="60"/>
      <c r="J2674" s="60"/>
      <c r="K2674" s="60"/>
      <c r="L2674" s="62"/>
    </row>
    <row r="2675" spans="1:12" s="41" customFormat="1">
      <c r="A2675" s="66"/>
      <c r="B2675" s="64" t="str">
        <f>(IF(AND(ISBLANK(A2675)),"",VLOOKUP($A2675,Student_Registration!$B$5:$H$2000,2,0)))</f>
        <v/>
      </c>
      <c r="C2675" s="63" t="str">
        <f>IF(AND(ISBLANK(A2675)),"",VLOOKUP($A2675,Student_Registration!$B$5:$H$2000,3,0))</f>
        <v/>
      </c>
      <c r="D2675" s="65" t="str">
        <f>IF(AND(ISBLANK(A2675)),"",VLOOKUP($A2675,Student_Registration!$B$5:$H$2000,6,0))</f>
        <v/>
      </c>
      <c r="E2675" s="57" t="str">
        <f>IF(AND(ISBLANK(A2675)),"",VLOOKUP($A2675,Student_Registration!$B$5:$H$2000,4,0))</f>
        <v/>
      </c>
      <c r="F2675" s="63" t="str">
        <f>IF(AND(ISBLANK(A2675)),"",VLOOKUP($A2675,Student_Registration!$B$5:$H$2000,7,0))</f>
        <v/>
      </c>
      <c r="G2675" s="63" t="str">
        <f>IF(AND(ISBLANK(A2675)),"",VLOOKUP(A2675,Student_Registration!$B$5:$H$2000,7,0)-SUMIF($A$5:A2675,A2675,$H$5:$H$5))</f>
        <v/>
      </c>
      <c r="H2675" s="60"/>
      <c r="I2675" s="60"/>
      <c r="J2675" s="60"/>
      <c r="K2675" s="60"/>
      <c r="L2675" s="62"/>
    </row>
    <row r="2676" spans="1:12" s="41" customFormat="1">
      <c r="A2676" s="66"/>
      <c r="B2676" s="64" t="str">
        <f>(IF(AND(ISBLANK(A2676)),"",VLOOKUP($A2676,Student_Registration!$B$5:$H$2000,2,0)))</f>
        <v/>
      </c>
      <c r="C2676" s="63" t="str">
        <f>IF(AND(ISBLANK(A2676)),"",VLOOKUP($A2676,Student_Registration!$B$5:$H$2000,3,0))</f>
        <v/>
      </c>
      <c r="D2676" s="65" t="str">
        <f>IF(AND(ISBLANK(A2676)),"",VLOOKUP($A2676,Student_Registration!$B$5:$H$2000,6,0))</f>
        <v/>
      </c>
      <c r="E2676" s="57" t="str">
        <f>IF(AND(ISBLANK(A2676)),"",VLOOKUP($A2676,Student_Registration!$B$5:$H$2000,4,0))</f>
        <v/>
      </c>
      <c r="F2676" s="63" t="str">
        <f>IF(AND(ISBLANK(A2676)),"",VLOOKUP($A2676,Student_Registration!$B$5:$H$2000,7,0))</f>
        <v/>
      </c>
      <c r="G2676" s="63" t="str">
        <f>IF(AND(ISBLANK(A2676)),"",VLOOKUP(A2676,Student_Registration!$B$5:$H$2000,7,0)-SUMIF($A$5:A2676,A2676,$H$5:$H$5))</f>
        <v/>
      </c>
      <c r="H2676" s="60"/>
      <c r="I2676" s="60"/>
      <c r="J2676" s="60"/>
      <c r="K2676" s="60"/>
      <c r="L2676" s="62"/>
    </row>
    <row r="2677" spans="1:12" s="41" customFormat="1">
      <c r="A2677" s="66"/>
      <c r="B2677" s="64" t="str">
        <f>(IF(AND(ISBLANK(A2677)),"",VLOOKUP($A2677,Student_Registration!$B$5:$H$2000,2,0)))</f>
        <v/>
      </c>
      <c r="C2677" s="63" t="str">
        <f>IF(AND(ISBLANK(A2677)),"",VLOOKUP($A2677,Student_Registration!$B$5:$H$2000,3,0))</f>
        <v/>
      </c>
      <c r="D2677" s="65" t="str">
        <f>IF(AND(ISBLANK(A2677)),"",VLOOKUP($A2677,Student_Registration!$B$5:$H$2000,6,0))</f>
        <v/>
      </c>
      <c r="E2677" s="57" t="str">
        <f>IF(AND(ISBLANK(A2677)),"",VLOOKUP($A2677,Student_Registration!$B$5:$H$2000,4,0))</f>
        <v/>
      </c>
      <c r="F2677" s="63" t="str">
        <f>IF(AND(ISBLANK(A2677)),"",VLOOKUP($A2677,Student_Registration!$B$5:$H$2000,7,0))</f>
        <v/>
      </c>
      <c r="G2677" s="63" t="str">
        <f>IF(AND(ISBLANK(A2677)),"",VLOOKUP(A2677,Student_Registration!$B$5:$H$2000,7,0)-SUMIF($A$5:A2677,A2677,$H$5:$H$5))</f>
        <v/>
      </c>
      <c r="H2677" s="60"/>
      <c r="I2677" s="60"/>
      <c r="J2677" s="60"/>
      <c r="K2677" s="60"/>
      <c r="L2677" s="62"/>
    </row>
    <row r="2678" spans="1:12" s="41" customFormat="1">
      <c r="A2678" s="66"/>
      <c r="B2678" s="64" t="str">
        <f>(IF(AND(ISBLANK(A2678)),"",VLOOKUP($A2678,Student_Registration!$B$5:$H$2000,2,0)))</f>
        <v/>
      </c>
      <c r="C2678" s="63" t="str">
        <f>IF(AND(ISBLANK(A2678)),"",VLOOKUP($A2678,Student_Registration!$B$5:$H$2000,3,0))</f>
        <v/>
      </c>
      <c r="D2678" s="65" t="str">
        <f>IF(AND(ISBLANK(A2678)),"",VLOOKUP($A2678,Student_Registration!$B$5:$H$2000,6,0))</f>
        <v/>
      </c>
      <c r="E2678" s="57" t="str">
        <f>IF(AND(ISBLANK(A2678)),"",VLOOKUP($A2678,Student_Registration!$B$5:$H$2000,4,0))</f>
        <v/>
      </c>
      <c r="F2678" s="63" t="str">
        <f>IF(AND(ISBLANK(A2678)),"",VLOOKUP($A2678,Student_Registration!$B$5:$H$2000,7,0))</f>
        <v/>
      </c>
      <c r="G2678" s="63" t="str">
        <f>IF(AND(ISBLANK(A2678)),"",VLOOKUP(A2678,Student_Registration!$B$5:$H$2000,7,0)-SUMIF($A$5:A2678,A2678,$H$5:$H$5))</f>
        <v/>
      </c>
      <c r="H2678" s="60"/>
      <c r="I2678" s="60"/>
      <c r="J2678" s="60"/>
      <c r="K2678" s="60"/>
      <c r="L2678" s="62"/>
    </row>
    <row r="2679" spans="1:12" s="41" customFormat="1">
      <c r="A2679" s="66"/>
      <c r="B2679" s="64" t="str">
        <f>(IF(AND(ISBLANK(A2679)),"",VLOOKUP($A2679,Student_Registration!$B$5:$H$2000,2,0)))</f>
        <v/>
      </c>
      <c r="C2679" s="63" t="str">
        <f>IF(AND(ISBLANK(A2679)),"",VLOOKUP($A2679,Student_Registration!$B$5:$H$2000,3,0))</f>
        <v/>
      </c>
      <c r="D2679" s="65" t="str">
        <f>IF(AND(ISBLANK(A2679)),"",VLOOKUP($A2679,Student_Registration!$B$5:$H$2000,6,0))</f>
        <v/>
      </c>
      <c r="E2679" s="57" t="str">
        <f>IF(AND(ISBLANK(A2679)),"",VLOOKUP($A2679,Student_Registration!$B$5:$H$2000,4,0))</f>
        <v/>
      </c>
      <c r="F2679" s="63" t="str">
        <f>IF(AND(ISBLANK(A2679)),"",VLOOKUP($A2679,Student_Registration!$B$5:$H$2000,7,0))</f>
        <v/>
      </c>
      <c r="G2679" s="63" t="str">
        <f>IF(AND(ISBLANK(A2679)),"",VLOOKUP(A2679,Student_Registration!$B$5:$H$2000,7,0)-SUMIF($A$5:A2679,A2679,$H$5:$H$5))</f>
        <v/>
      </c>
      <c r="H2679" s="60"/>
      <c r="I2679" s="60"/>
      <c r="J2679" s="60"/>
      <c r="K2679" s="60"/>
      <c r="L2679" s="62"/>
    </row>
    <row r="2680" spans="1:12" s="41" customFormat="1">
      <c r="A2680" s="66"/>
      <c r="B2680" s="64" t="str">
        <f>(IF(AND(ISBLANK(A2680)),"",VLOOKUP($A2680,Student_Registration!$B$5:$H$2000,2,0)))</f>
        <v/>
      </c>
      <c r="C2680" s="63" t="str">
        <f>IF(AND(ISBLANK(A2680)),"",VLOOKUP($A2680,Student_Registration!$B$5:$H$2000,3,0))</f>
        <v/>
      </c>
      <c r="D2680" s="65" t="str">
        <f>IF(AND(ISBLANK(A2680)),"",VLOOKUP($A2680,Student_Registration!$B$5:$H$2000,6,0))</f>
        <v/>
      </c>
      <c r="E2680" s="57" t="str">
        <f>IF(AND(ISBLANK(A2680)),"",VLOOKUP($A2680,Student_Registration!$B$5:$H$2000,4,0))</f>
        <v/>
      </c>
      <c r="F2680" s="63" t="str">
        <f>IF(AND(ISBLANK(A2680)),"",VLOOKUP($A2680,Student_Registration!$B$5:$H$2000,7,0))</f>
        <v/>
      </c>
      <c r="G2680" s="63" t="str">
        <f>IF(AND(ISBLANK(A2680)),"",VLOOKUP(A2680,Student_Registration!$B$5:$H$2000,7,0)-SUMIF($A$5:A2680,A2680,$H$5:$H$5))</f>
        <v/>
      </c>
      <c r="H2680" s="60"/>
      <c r="I2680" s="60"/>
      <c r="J2680" s="60"/>
      <c r="K2680" s="60"/>
      <c r="L2680" s="62"/>
    </row>
    <row r="2681" spans="1:12" s="41" customFormat="1">
      <c r="A2681" s="66"/>
      <c r="B2681" s="64" t="str">
        <f>(IF(AND(ISBLANK(A2681)),"",VLOOKUP($A2681,Student_Registration!$B$5:$H$2000,2,0)))</f>
        <v/>
      </c>
      <c r="C2681" s="63" t="str">
        <f>IF(AND(ISBLANK(A2681)),"",VLOOKUP($A2681,Student_Registration!$B$5:$H$2000,3,0))</f>
        <v/>
      </c>
      <c r="D2681" s="65" t="str">
        <f>IF(AND(ISBLANK(A2681)),"",VLOOKUP($A2681,Student_Registration!$B$5:$H$2000,6,0))</f>
        <v/>
      </c>
      <c r="E2681" s="57" t="str">
        <f>IF(AND(ISBLANK(A2681)),"",VLOOKUP($A2681,Student_Registration!$B$5:$H$2000,4,0))</f>
        <v/>
      </c>
      <c r="F2681" s="63" t="str">
        <f>IF(AND(ISBLANK(A2681)),"",VLOOKUP($A2681,Student_Registration!$B$5:$H$2000,7,0))</f>
        <v/>
      </c>
      <c r="G2681" s="63" t="str">
        <f>IF(AND(ISBLANK(A2681)),"",VLOOKUP(A2681,Student_Registration!$B$5:$H$2000,7,0)-SUMIF($A$5:A2681,A2681,$H$5:$H$5))</f>
        <v/>
      </c>
      <c r="H2681" s="60"/>
      <c r="I2681" s="60"/>
      <c r="J2681" s="60"/>
      <c r="K2681" s="60"/>
      <c r="L2681" s="62"/>
    </row>
    <row r="2682" spans="1:12" s="41" customFormat="1">
      <c r="A2682" s="66"/>
      <c r="B2682" s="64" t="str">
        <f>(IF(AND(ISBLANK(A2682)),"",VLOOKUP($A2682,Student_Registration!$B$5:$H$2000,2,0)))</f>
        <v/>
      </c>
      <c r="C2682" s="63" t="str">
        <f>IF(AND(ISBLANK(A2682)),"",VLOOKUP($A2682,Student_Registration!$B$5:$H$2000,3,0))</f>
        <v/>
      </c>
      <c r="D2682" s="65" t="str">
        <f>IF(AND(ISBLANK(A2682)),"",VLOOKUP($A2682,Student_Registration!$B$5:$H$2000,6,0))</f>
        <v/>
      </c>
      <c r="E2682" s="57" t="str">
        <f>IF(AND(ISBLANK(A2682)),"",VLOOKUP($A2682,Student_Registration!$B$5:$H$2000,4,0))</f>
        <v/>
      </c>
      <c r="F2682" s="63" t="str">
        <f>IF(AND(ISBLANK(A2682)),"",VLOOKUP($A2682,Student_Registration!$B$5:$H$2000,7,0))</f>
        <v/>
      </c>
      <c r="G2682" s="63" t="str">
        <f>IF(AND(ISBLANK(A2682)),"",VLOOKUP(A2682,Student_Registration!$B$5:$H$2000,7,0)-SUMIF($A$5:A2682,A2682,$H$5:$H$5))</f>
        <v/>
      </c>
      <c r="H2682" s="60"/>
      <c r="I2682" s="60"/>
      <c r="J2682" s="60"/>
      <c r="K2682" s="60"/>
      <c r="L2682" s="62"/>
    </row>
    <row r="2683" spans="1:12" s="41" customFormat="1">
      <c r="A2683" s="66"/>
      <c r="B2683" s="64" t="str">
        <f>(IF(AND(ISBLANK(A2683)),"",VLOOKUP($A2683,Student_Registration!$B$5:$H$2000,2,0)))</f>
        <v/>
      </c>
      <c r="C2683" s="63" t="str">
        <f>IF(AND(ISBLANK(A2683)),"",VLOOKUP($A2683,Student_Registration!$B$5:$H$2000,3,0))</f>
        <v/>
      </c>
      <c r="D2683" s="65" t="str">
        <f>IF(AND(ISBLANK(A2683)),"",VLOOKUP($A2683,Student_Registration!$B$5:$H$2000,6,0))</f>
        <v/>
      </c>
      <c r="E2683" s="57" t="str">
        <f>IF(AND(ISBLANK(A2683)),"",VLOOKUP($A2683,Student_Registration!$B$5:$H$2000,4,0))</f>
        <v/>
      </c>
      <c r="F2683" s="63" t="str">
        <f>IF(AND(ISBLANK(A2683)),"",VLOOKUP($A2683,Student_Registration!$B$5:$H$2000,7,0))</f>
        <v/>
      </c>
      <c r="G2683" s="63" t="str">
        <f>IF(AND(ISBLANK(A2683)),"",VLOOKUP(A2683,Student_Registration!$B$5:$H$2000,7,0)-SUMIF($A$5:A2683,A2683,$H$5:$H$5))</f>
        <v/>
      </c>
      <c r="H2683" s="60"/>
      <c r="I2683" s="60"/>
      <c r="J2683" s="60"/>
      <c r="K2683" s="60"/>
      <c r="L2683" s="62"/>
    </row>
    <row r="2684" spans="1:12" s="41" customFormat="1">
      <c r="A2684" s="66"/>
      <c r="B2684" s="64" t="str">
        <f>(IF(AND(ISBLANK(A2684)),"",VLOOKUP($A2684,Student_Registration!$B$5:$H$2000,2,0)))</f>
        <v/>
      </c>
      <c r="C2684" s="63" t="str">
        <f>IF(AND(ISBLANK(A2684)),"",VLOOKUP($A2684,Student_Registration!$B$5:$H$2000,3,0))</f>
        <v/>
      </c>
      <c r="D2684" s="65" t="str">
        <f>IF(AND(ISBLANK(A2684)),"",VLOOKUP($A2684,Student_Registration!$B$5:$H$2000,6,0))</f>
        <v/>
      </c>
      <c r="E2684" s="57" t="str">
        <f>IF(AND(ISBLANK(A2684)),"",VLOOKUP($A2684,Student_Registration!$B$5:$H$2000,4,0))</f>
        <v/>
      </c>
      <c r="F2684" s="63" t="str">
        <f>IF(AND(ISBLANK(A2684)),"",VLOOKUP($A2684,Student_Registration!$B$5:$H$2000,7,0))</f>
        <v/>
      </c>
      <c r="G2684" s="63" t="str">
        <f>IF(AND(ISBLANK(A2684)),"",VLOOKUP(A2684,Student_Registration!$B$5:$H$2000,7,0)-SUMIF($A$5:A2684,A2684,$H$5:$H$5))</f>
        <v/>
      </c>
      <c r="H2684" s="60"/>
      <c r="I2684" s="60"/>
      <c r="J2684" s="60"/>
      <c r="K2684" s="60"/>
      <c r="L2684" s="62"/>
    </row>
    <row r="2685" spans="1:12" s="41" customFormat="1">
      <c r="A2685" s="66"/>
      <c r="B2685" s="64" t="str">
        <f>(IF(AND(ISBLANK(A2685)),"",VLOOKUP($A2685,Student_Registration!$B$5:$H$2000,2,0)))</f>
        <v/>
      </c>
      <c r="C2685" s="63" t="str">
        <f>IF(AND(ISBLANK(A2685)),"",VLOOKUP($A2685,Student_Registration!$B$5:$H$2000,3,0))</f>
        <v/>
      </c>
      <c r="D2685" s="65" t="str">
        <f>IF(AND(ISBLANK(A2685)),"",VLOOKUP($A2685,Student_Registration!$B$5:$H$2000,6,0))</f>
        <v/>
      </c>
      <c r="E2685" s="57" t="str">
        <f>IF(AND(ISBLANK(A2685)),"",VLOOKUP($A2685,Student_Registration!$B$5:$H$2000,4,0))</f>
        <v/>
      </c>
      <c r="F2685" s="63" t="str">
        <f>IF(AND(ISBLANK(A2685)),"",VLOOKUP($A2685,Student_Registration!$B$5:$H$2000,7,0))</f>
        <v/>
      </c>
      <c r="G2685" s="63" t="str">
        <f>IF(AND(ISBLANK(A2685)),"",VLOOKUP(A2685,Student_Registration!$B$5:$H$2000,7,0)-SUMIF($A$5:A2685,A2685,$H$5:$H$5))</f>
        <v/>
      </c>
      <c r="H2685" s="60"/>
      <c r="I2685" s="60"/>
      <c r="J2685" s="60"/>
      <c r="K2685" s="60"/>
      <c r="L2685" s="62"/>
    </row>
    <row r="2686" spans="1:12" s="41" customFormat="1">
      <c r="A2686" s="66"/>
      <c r="B2686" s="64" t="str">
        <f>(IF(AND(ISBLANK(A2686)),"",VLOOKUP($A2686,Student_Registration!$B$5:$H$2000,2,0)))</f>
        <v/>
      </c>
      <c r="C2686" s="63" t="str">
        <f>IF(AND(ISBLANK(A2686)),"",VLOOKUP($A2686,Student_Registration!$B$5:$H$2000,3,0))</f>
        <v/>
      </c>
      <c r="D2686" s="65" t="str">
        <f>IF(AND(ISBLANK(A2686)),"",VLOOKUP($A2686,Student_Registration!$B$5:$H$2000,6,0))</f>
        <v/>
      </c>
      <c r="E2686" s="57" t="str">
        <f>IF(AND(ISBLANK(A2686)),"",VLOOKUP($A2686,Student_Registration!$B$5:$H$2000,4,0))</f>
        <v/>
      </c>
      <c r="F2686" s="63" t="str">
        <f>IF(AND(ISBLANK(A2686)),"",VLOOKUP($A2686,Student_Registration!$B$5:$H$2000,7,0))</f>
        <v/>
      </c>
      <c r="G2686" s="63" t="str">
        <f>IF(AND(ISBLANK(A2686)),"",VLOOKUP(A2686,Student_Registration!$B$5:$H$2000,7,0)-SUMIF($A$5:A2686,A2686,$H$5:$H$5))</f>
        <v/>
      </c>
      <c r="H2686" s="60"/>
      <c r="I2686" s="60"/>
      <c r="J2686" s="60"/>
      <c r="K2686" s="60"/>
      <c r="L2686" s="62"/>
    </row>
    <row r="2687" spans="1:12" s="41" customFormat="1">
      <c r="A2687" s="66"/>
      <c r="B2687" s="64" t="str">
        <f>(IF(AND(ISBLANK(A2687)),"",VLOOKUP($A2687,Student_Registration!$B$5:$H$2000,2,0)))</f>
        <v/>
      </c>
      <c r="C2687" s="63" t="str">
        <f>IF(AND(ISBLANK(A2687)),"",VLOOKUP($A2687,Student_Registration!$B$5:$H$2000,3,0))</f>
        <v/>
      </c>
      <c r="D2687" s="65" t="str">
        <f>IF(AND(ISBLANK(A2687)),"",VLOOKUP($A2687,Student_Registration!$B$5:$H$2000,6,0))</f>
        <v/>
      </c>
      <c r="E2687" s="57" t="str">
        <f>IF(AND(ISBLANK(A2687)),"",VLOOKUP($A2687,Student_Registration!$B$5:$H$2000,4,0))</f>
        <v/>
      </c>
      <c r="F2687" s="63" t="str">
        <f>IF(AND(ISBLANK(A2687)),"",VLOOKUP($A2687,Student_Registration!$B$5:$H$2000,7,0))</f>
        <v/>
      </c>
      <c r="G2687" s="63" t="str">
        <f>IF(AND(ISBLANK(A2687)),"",VLOOKUP(A2687,Student_Registration!$B$5:$H$2000,7,0)-SUMIF($A$5:A2687,A2687,$H$5:$H$5))</f>
        <v/>
      </c>
      <c r="H2687" s="60"/>
      <c r="I2687" s="60"/>
      <c r="J2687" s="60"/>
      <c r="K2687" s="60"/>
      <c r="L2687" s="62"/>
    </row>
    <row r="2688" spans="1:12" s="41" customFormat="1">
      <c r="A2688" s="66"/>
      <c r="B2688" s="64" t="str">
        <f>(IF(AND(ISBLANK(A2688)),"",VLOOKUP($A2688,Student_Registration!$B$5:$H$2000,2,0)))</f>
        <v/>
      </c>
      <c r="C2688" s="63" t="str">
        <f>IF(AND(ISBLANK(A2688)),"",VLOOKUP($A2688,Student_Registration!$B$5:$H$2000,3,0))</f>
        <v/>
      </c>
      <c r="D2688" s="65" t="str">
        <f>IF(AND(ISBLANK(A2688)),"",VLOOKUP($A2688,Student_Registration!$B$5:$H$2000,6,0))</f>
        <v/>
      </c>
      <c r="E2688" s="57" t="str">
        <f>IF(AND(ISBLANK(A2688)),"",VLOOKUP($A2688,Student_Registration!$B$5:$H$2000,4,0))</f>
        <v/>
      </c>
      <c r="F2688" s="63" t="str">
        <f>IF(AND(ISBLANK(A2688)),"",VLOOKUP($A2688,Student_Registration!$B$5:$H$2000,7,0))</f>
        <v/>
      </c>
      <c r="G2688" s="63" t="str">
        <f>IF(AND(ISBLANK(A2688)),"",VLOOKUP(A2688,Student_Registration!$B$5:$H$2000,7,0)-SUMIF($A$5:A2688,A2688,$H$5:$H$5))</f>
        <v/>
      </c>
      <c r="H2688" s="60"/>
      <c r="I2688" s="60"/>
      <c r="J2688" s="60"/>
      <c r="K2688" s="60"/>
      <c r="L2688" s="62"/>
    </row>
    <row r="2689" spans="1:12" s="41" customFormat="1">
      <c r="A2689" s="66"/>
      <c r="B2689" s="64" t="str">
        <f>(IF(AND(ISBLANK(A2689)),"",VLOOKUP($A2689,Student_Registration!$B$5:$H$2000,2,0)))</f>
        <v/>
      </c>
      <c r="C2689" s="63" t="str">
        <f>IF(AND(ISBLANK(A2689)),"",VLOOKUP($A2689,Student_Registration!$B$5:$H$2000,3,0))</f>
        <v/>
      </c>
      <c r="D2689" s="65" t="str">
        <f>IF(AND(ISBLANK(A2689)),"",VLOOKUP($A2689,Student_Registration!$B$5:$H$2000,6,0))</f>
        <v/>
      </c>
      <c r="E2689" s="57" t="str">
        <f>IF(AND(ISBLANK(A2689)),"",VLOOKUP($A2689,Student_Registration!$B$5:$H$2000,4,0))</f>
        <v/>
      </c>
      <c r="F2689" s="63" t="str">
        <f>IF(AND(ISBLANK(A2689)),"",VLOOKUP($A2689,Student_Registration!$B$5:$H$2000,7,0))</f>
        <v/>
      </c>
      <c r="G2689" s="63" t="str">
        <f>IF(AND(ISBLANK(A2689)),"",VLOOKUP(A2689,Student_Registration!$B$5:$H$2000,7,0)-SUMIF($A$5:A2689,A2689,$H$5:$H$5))</f>
        <v/>
      </c>
      <c r="H2689" s="60"/>
      <c r="I2689" s="60"/>
      <c r="J2689" s="60"/>
      <c r="K2689" s="60"/>
      <c r="L2689" s="62"/>
    </row>
    <row r="2690" spans="1:12" s="41" customFormat="1">
      <c r="A2690" s="66"/>
      <c r="B2690" s="64" t="str">
        <f>(IF(AND(ISBLANK(A2690)),"",VLOOKUP($A2690,Student_Registration!$B$5:$H$2000,2,0)))</f>
        <v/>
      </c>
      <c r="C2690" s="63" t="str">
        <f>IF(AND(ISBLANK(A2690)),"",VLOOKUP($A2690,Student_Registration!$B$5:$H$2000,3,0))</f>
        <v/>
      </c>
      <c r="D2690" s="65" t="str">
        <f>IF(AND(ISBLANK(A2690)),"",VLOOKUP($A2690,Student_Registration!$B$5:$H$2000,6,0))</f>
        <v/>
      </c>
      <c r="E2690" s="57" t="str">
        <f>IF(AND(ISBLANK(A2690)),"",VLOOKUP($A2690,Student_Registration!$B$5:$H$2000,4,0))</f>
        <v/>
      </c>
      <c r="F2690" s="63" t="str">
        <f>IF(AND(ISBLANK(A2690)),"",VLOOKUP($A2690,Student_Registration!$B$5:$H$2000,7,0))</f>
        <v/>
      </c>
      <c r="G2690" s="63" t="str">
        <f>IF(AND(ISBLANK(A2690)),"",VLOOKUP(A2690,Student_Registration!$B$5:$H$2000,7,0)-SUMIF($A$5:A2690,A2690,$H$5:$H$5))</f>
        <v/>
      </c>
      <c r="H2690" s="60"/>
      <c r="I2690" s="60"/>
      <c r="J2690" s="60"/>
      <c r="K2690" s="60"/>
      <c r="L2690" s="62"/>
    </row>
    <row r="2691" spans="1:12" s="41" customFormat="1">
      <c r="A2691" s="66"/>
      <c r="B2691" s="64" t="str">
        <f>(IF(AND(ISBLANK(A2691)),"",VLOOKUP($A2691,Student_Registration!$B$5:$H$2000,2,0)))</f>
        <v/>
      </c>
      <c r="C2691" s="63" t="str">
        <f>IF(AND(ISBLANK(A2691)),"",VLOOKUP($A2691,Student_Registration!$B$5:$H$2000,3,0))</f>
        <v/>
      </c>
      <c r="D2691" s="65" t="str">
        <f>IF(AND(ISBLANK(A2691)),"",VLOOKUP($A2691,Student_Registration!$B$5:$H$2000,6,0))</f>
        <v/>
      </c>
      <c r="E2691" s="57" t="str">
        <f>IF(AND(ISBLANK(A2691)),"",VLOOKUP($A2691,Student_Registration!$B$5:$H$2000,4,0))</f>
        <v/>
      </c>
      <c r="F2691" s="63" t="str">
        <f>IF(AND(ISBLANK(A2691)),"",VLOOKUP($A2691,Student_Registration!$B$5:$H$2000,7,0))</f>
        <v/>
      </c>
      <c r="G2691" s="63" t="str">
        <f>IF(AND(ISBLANK(A2691)),"",VLOOKUP(A2691,Student_Registration!$B$5:$H$2000,7,0)-SUMIF($A$5:A2691,A2691,$H$5:$H$5))</f>
        <v/>
      </c>
      <c r="H2691" s="60"/>
      <c r="I2691" s="60"/>
      <c r="J2691" s="60"/>
      <c r="K2691" s="60"/>
      <c r="L2691" s="62"/>
    </row>
    <row r="2692" spans="1:12" s="41" customFormat="1">
      <c r="A2692" s="66"/>
      <c r="B2692" s="64" t="str">
        <f>(IF(AND(ISBLANK(A2692)),"",VLOOKUP($A2692,Student_Registration!$B$5:$H$2000,2,0)))</f>
        <v/>
      </c>
      <c r="C2692" s="63" t="str">
        <f>IF(AND(ISBLANK(A2692)),"",VLOOKUP($A2692,Student_Registration!$B$5:$H$2000,3,0))</f>
        <v/>
      </c>
      <c r="D2692" s="65" t="str">
        <f>IF(AND(ISBLANK(A2692)),"",VLOOKUP($A2692,Student_Registration!$B$5:$H$2000,6,0))</f>
        <v/>
      </c>
      <c r="E2692" s="57" t="str">
        <f>IF(AND(ISBLANK(A2692)),"",VLOOKUP($A2692,Student_Registration!$B$5:$H$2000,4,0))</f>
        <v/>
      </c>
      <c r="F2692" s="63" t="str">
        <f>IF(AND(ISBLANK(A2692)),"",VLOOKUP($A2692,Student_Registration!$B$5:$H$2000,7,0))</f>
        <v/>
      </c>
      <c r="G2692" s="63" t="str">
        <f>IF(AND(ISBLANK(A2692)),"",VLOOKUP(A2692,Student_Registration!$B$5:$H$2000,7,0)-SUMIF($A$5:A2692,A2692,$H$5:$H$5))</f>
        <v/>
      </c>
      <c r="H2692" s="60"/>
      <c r="I2692" s="60"/>
      <c r="J2692" s="60"/>
      <c r="K2692" s="60"/>
      <c r="L2692" s="62"/>
    </row>
    <row r="2693" spans="1:12" s="41" customFormat="1">
      <c r="A2693" s="66"/>
      <c r="B2693" s="64" t="str">
        <f>(IF(AND(ISBLANK(A2693)),"",VLOOKUP($A2693,Student_Registration!$B$5:$H$2000,2,0)))</f>
        <v/>
      </c>
      <c r="C2693" s="63" t="str">
        <f>IF(AND(ISBLANK(A2693)),"",VLOOKUP($A2693,Student_Registration!$B$5:$H$2000,3,0))</f>
        <v/>
      </c>
      <c r="D2693" s="65" t="str">
        <f>IF(AND(ISBLANK(A2693)),"",VLOOKUP($A2693,Student_Registration!$B$5:$H$2000,6,0))</f>
        <v/>
      </c>
      <c r="E2693" s="57" t="str">
        <f>IF(AND(ISBLANK(A2693)),"",VLOOKUP($A2693,Student_Registration!$B$5:$H$2000,4,0))</f>
        <v/>
      </c>
      <c r="F2693" s="63" t="str">
        <f>IF(AND(ISBLANK(A2693)),"",VLOOKUP($A2693,Student_Registration!$B$5:$H$2000,7,0))</f>
        <v/>
      </c>
      <c r="G2693" s="63" t="str">
        <f>IF(AND(ISBLANK(A2693)),"",VLOOKUP(A2693,Student_Registration!$B$5:$H$2000,7,0)-SUMIF($A$5:A2693,A2693,$H$5:$H$5))</f>
        <v/>
      </c>
      <c r="H2693" s="60"/>
      <c r="I2693" s="60"/>
      <c r="J2693" s="60"/>
      <c r="K2693" s="60"/>
      <c r="L2693" s="62"/>
    </row>
    <row r="2694" spans="1:12" s="41" customFormat="1">
      <c r="A2694" s="66"/>
      <c r="B2694" s="64" t="str">
        <f>(IF(AND(ISBLANK(A2694)),"",VLOOKUP($A2694,Student_Registration!$B$5:$H$2000,2,0)))</f>
        <v/>
      </c>
      <c r="C2694" s="63" t="str">
        <f>IF(AND(ISBLANK(A2694)),"",VLOOKUP($A2694,Student_Registration!$B$5:$H$2000,3,0))</f>
        <v/>
      </c>
      <c r="D2694" s="65" t="str">
        <f>IF(AND(ISBLANK(A2694)),"",VLOOKUP($A2694,Student_Registration!$B$5:$H$2000,6,0))</f>
        <v/>
      </c>
      <c r="E2694" s="57" t="str">
        <f>IF(AND(ISBLANK(A2694)),"",VLOOKUP($A2694,Student_Registration!$B$5:$H$2000,4,0))</f>
        <v/>
      </c>
      <c r="F2694" s="63" t="str">
        <f>IF(AND(ISBLANK(A2694)),"",VLOOKUP($A2694,Student_Registration!$B$5:$H$2000,7,0))</f>
        <v/>
      </c>
      <c r="G2694" s="63" t="str">
        <f>IF(AND(ISBLANK(A2694)),"",VLOOKUP(A2694,Student_Registration!$B$5:$H$2000,7,0)-SUMIF($A$5:A2694,A2694,$H$5:$H$5))</f>
        <v/>
      </c>
      <c r="H2694" s="60"/>
      <c r="I2694" s="60"/>
      <c r="J2694" s="60"/>
      <c r="K2694" s="60"/>
      <c r="L2694" s="62"/>
    </row>
    <row r="2695" spans="1:12" s="41" customFormat="1">
      <c r="A2695" s="66"/>
      <c r="B2695" s="64" t="str">
        <f>(IF(AND(ISBLANK(A2695)),"",VLOOKUP($A2695,Student_Registration!$B$5:$H$2000,2,0)))</f>
        <v/>
      </c>
      <c r="C2695" s="63" t="str">
        <f>IF(AND(ISBLANK(A2695)),"",VLOOKUP($A2695,Student_Registration!$B$5:$H$2000,3,0))</f>
        <v/>
      </c>
      <c r="D2695" s="65" t="str">
        <f>IF(AND(ISBLANK(A2695)),"",VLOOKUP($A2695,Student_Registration!$B$5:$H$2000,6,0))</f>
        <v/>
      </c>
      <c r="E2695" s="57" t="str">
        <f>IF(AND(ISBLANK(A2695)),"",VLOOKUP($A2695,Student_Registration!$B$5:$H$2000,4,0))</f>
        <v/>
      </c>
      <c r="F2695" s="63" t="str">
        <f>IF(AND(ISBLANK(A2695)),"",VLOOKUP($A2695,Student_Registration!$B$5:$H$2000,7,0))</f>
        <v/>
      </c>
      <c r="G2695" s="63" t="str">
        <f>IF(AND(ISBLANK(A2695)),"",VLOOKUP(A2695,Student_Registration!$B$5:$H$2000,7,0)-SUMIF($A$5:A2695,A2695,$H$5:$H$5))</f>
        <v/>
      </c>
      <c r="H2695" s="60"/>
      <c r="I2695" s="60"/>
      <c r="J2695" s="60"/>
      <c r="K2695" s="60"/>
      <c r="L2695" s="62"/>
    </row>
    <row r="2696" spans="1:12" s="41" customFormat="1">
      <c r="A2696" s="66"/>
      <c r="B2696" s="64" t="str">
        <f>(IF(AND(ISBLANK(A2696)),"",VLOOKUP($A2696,Student_Registration!$B$5:$H$2000,2,0)))</f>
        <v/>
      </c>
      <c r="C2696" s="63" t="str">
        <f>IF(AND(ISBLANK(A2696)),"",VLOOKUP($A2696,Student_Registration!$B$5:$H$2000,3,0))</f>
        <v/>
      </c>
      <c r="D2696" s="65" t="str">
        <f>IF(AND(ISBLANK(A2696)),"",VLOOKUP($A2696,Student_Registration!$B$5:$H$2000,6,0))</f>
        <v/>
      </c>
      <c r="E2696" s="57" t="str">
        <f>IF(AND(ISBLANK(A2696)),"",VLOOKUP($A2696,Student_Registration!$B$5:$H$2000,4,0))</f>
        <v/>
      </c>
      <c r="F2696" s="63" t="str">
        <f>IF(AND(ISBLANK(A2696)),"",VLOOKUP($A2696,Student_Registration!$B$5:$H$2000,7,0))</f>
        <v/>
      </c>
      <c r="G2696" s="63" t="str">
        <f>IF(AND(ISBLANK(A2696)),"",VLOOKUP(A2696,Student_Registration!$B$5:$H$2000,7,0)-SUMIF($A$5:A2696,A2696,$H$5:$H$5))</f>
        <v/>
      </c>
      <c r="H2696" s="60"/>
      <c r="I2696" s="60"/>
      <c r="J2696" s="60"/>
      <c r="K2696" s="60"/>
      <c r="L2696" s="62"/>
    </row>
    <row r="2697" spans="1:12" s="41" customFormat="1">
      <c r="A2697" s="66"/>
      <c r="B2697" s="64" t="str">
        <f>(IF(AND(ISBLANK(A2697)),"",VLOOKUP($A2697,Student_Registration!$B$5:$H$2000,2,0)))</f>
        <v/>
      </c>
      <c r="C2697" s="63" t="str">
        <f>IF(AND(ISBLANK(A2697)),"",VLOOKUP($A2697,Student_Registration!$B$5:$H$2000,3,0))</f>
        <v/>
      </c>
      <c r="D2697" s="65" t="str">
        <f>IF(AND(ISBLANK(A2697)),"",VLOOKUP($A2697,Student_Registration!$B$5:$H$2000,6,0))</f>
        <v/>
      </c>
      <c r="E2697" s="57" t="str">
        <f>IF(AND(ISBLANK(A2697)),"",VLOOKUP($A2697,Student_Registration!$B$5:$H$2000,4,0))</f>
        <v/>
      </c>
      <c r="F2697" s="63" t="str">
        <f>IF(AND(ISBLANK(A2697)),"",VLOOKUP($A2697,Student_Registration!$B$5:$H$2000,7,0))</f>
        <v/>
      </c>
      <c r="G2697" s="63" t="str">
        <f>IF(AND(ISBLANK(A2697)),"",VLOOKUP(A2697,Student_Registration!$B$5:$H$2000,7,0)-SUMIF($A$5:A2697,A2697,$H$5:$H$5))</f>
        <v/>
      </c>
      <c r="H2697" s="60"/>
      <c r="I2697" s="60"/>
      <c r="J2697" s="60"/>
      <c r="K2697" s="60"/>
      <c r="L2697" s="62"/>
    </row>
    <row r="2698" spans="1:12" s="41" customFormat="1">
      <c r="A2698" s="66"/>
      <c r="B2698" s="64" t="str">
        <f>(IF(AND(ISBLANK(A2698)),"",VLOOKUP($A2698,Student_Registration!$B$5:$H$2000,2,0)))</f>
        <v/>
      </c>
      <c r="C2698" s="63" t="str">
        <f>IF(AND(ISBLANK(A2698)),"",VLOOKUP($A2698,Student_Registration!$B$5:$H$2000,3,0))</f>
        <v/>
      </c>
      <c r="D2698" s="65" t="str">
        <f>IF(AND(ISBLANK(A2698)),"",VLOOKUP($A2698,Student_Registration!$B$5:$H$2000,6,0))</f>
        <v/>
      </c>
      <c r="E2698" s="57" t="str">
        <f>IF(AND(ISBLANK(A2698)),"",VLOOKUP($A2698,Student_Registration!$B$5:$H$2000,4,0))</f>
        <v/>
      </c>
      <c r="F2698" s="63" t="str">
        <f>IF(AND(ISBLANK(A2698)),"",VLOOKUP($A2698,Student_Registration!$B$5:$H$2000,7,0))</f>
        <v/>
      </c>
      <c r="G2698" s="63" t="str">
        <f>IF(AND(ISBLANK(A2698)),"",VLOOKUP(A2698,Student_Registration!$B$5:$H$2000,7,0)-SUMIF($A$5:A2698,A2698,$H$5:$H$5))</f>
        <v/>
      </c>
      <c r="H2698" s="60"/>
      <c r="I2698" s="60"/>
      <c r="J2698" s="60"/>
      <c r="K2698" s="60"/>
      <c r="L2698" s="62"/>
    </row>
    <row r="2699" spans="1:12" s="41" customFormat="1">
      <c r="A2699" s="66"/>
      <c r="B2699" s="64" t="str">
        <f>(IF(AND(ISBLANK(A2699)),"",VLOOKUP($A2699,Student_Registration!$B$5:$H$2000,2,0)))</f>
        <v/>
      </c>
      <c r="C2699" s="63" t="str">
        <f>IF(AND(ISBLANK(A2699)),"",VLOOKUP($A2699,Student_Registration!$B$5:$H$2000,3,0))</f>
        <v/>
      </c>
      <c r="D2699" s="65" t="str">
        <f>IF(AND(ISBLANK(A2699)),"",VLOOKUP($A2699,Student_Registration!$B$5:$H$2000,6,0))</f>
        <v/>
      </c>
      <c r="E2699" s="57" t="str">
        <f>IF(AND(ISBLANK(A2699)),"",VLOOKUP($A2699,Student_Registration!$B$5:$H$2000,4,0))</f>
        <v/>
      </c>
      <c r="F2699" s="63" t="str">
        <f>IF(AND(ISBLANK(A2699)),"",VLOOKUP($A2699,Student_Registration!$B$5:$H$2000,7,0))</f>
        <v/>
      </c>
      <c r="G2699" s="63" t="str">
        <f>IF(AND(ISBLANK(A2699)),"",VLOOKUP(A2699,Student_Registration!$B$5:$H$2000,7,0)-SUMIF($A$5:A2699,A2699,$H$5:$H$5))</f>
        <v/>
      </c>
      <c r="H2699" s="60"/>
      <c r="I2699" s="60"/>
      <c r="J2699" s="60"/>
      <c r="K2699" s="60"/>
      <c r="L2699" s="62"/>
    </row>
    <row r="2700" spans="1:12" s="41" customFormat="1">
      <c r="A2700" s="66"/>
      <c r="B2700" s="64" t="str">
        <f>(IF(AND(ISBLANK(A2700)),"",VLOOKUP($A2700,Student_Registration!$B$5:$H$2000,2,0)))</f>
        <v/>
      </c>
      <c r="C2700" s="63" t="str">
        <f>IF(AND(ISBLANK(A2700)),"",VLOOKUP($A2700,Student_Registration!$B$5:$H$2000,3,0))</f>
        <v/>
      </c>
      <c r="D2700" s="65" t="str">
        <f>IF(AND(ISBLANK(A2700)),"",VLOOKUP($A2700,Student_Registration!$B$5:$H$2000,6,0))</f>
        <v/>
      </c>
      <c r="E2700" s="57" t="str">
        <f>IF(AND(ISBLANK(A2700)),"",VLOOKUP($A2700,Student_Registration!$B$5:$H$2000,4,0))</f>
        <v/>
      </c>
      <c r="F2700" s="63" t="str">
        <f>IF(AND(ISBLANK(A2700)),"",VLOOKUP($A2700,Student_Registration!$B$5:$H$2000,7,0))</f>
        <v/>
      </c>
      <c r="G2700" s="63" t="str">
        <f>IF(AND(ISBLANK(A2700)),"",VLOOKUP(A2700,Student_Registration!$B$5:$H$2000,7,0)-SUMIF($A$5:A2700,A2700,$H$5:$H$5))</f>
        <v/>
      </c>
      <c r="H2700" s="60"/>
      <c r="I2700" s="60"/>
      <c r="J2700" s="60"/>
      <c r="K2700" s="60"/>
      <c r="L2700" s="62"/>
    </row>
    <row r="2701" spans="1:12" s="41" customFormat="1">
      <c r="A2701" s="66"/>
      <c r="B2701" s="64" t="str">
        <f>(IF(AND(ISBLANK(A2701)),"",VLOOKUP($A2701,Student_Registration!$B$5:$H$2000,2,0)))</f>
        <v/>
      </c>
      <c r="C2701" s="63" t="str">
        <f>IF(AND(ISBLANK(A2701)),"",VLOOKUP($A2701,Student_Registration!$B$5:$H$2000,3,0))</f>
        <v/>
      </c>
      <c r="D2701" s="65" t="str">
        <f>IF(AND(ISBLANK(A2701)),"",VLOOKUP($A2701,Student_Registration!$B$5:$H$2000,6,0))</f>
        <v/>
      </c>
      <c r="E2701" s="57" t="str">
        <f>IF(AND(ISBLANK(A2701)),"",VLOOKUP($A2701,Student_Registration!$B$5:$H$2000,4,0))</f>
        <v/>
      </c>
      <c r="F2701" s="63" t="str">
        <f>IF(AND(ISBLANK(A2701)),"",VLOOKUP($A2701,Student_Registration!$B$5:$H$2000,7,0))</f>
        <v/>
      </c>
      <c r="G2701" s="63" t="str">
        <f>IF(AND(ISBLANK(A2701)),"",VLOOKUP(A2701,Student_Registration!$B$5:$H$2000,7,0)-SUMIF($A$5:A2701,A2701,$H$5:$H$5))</f>
        <v/>
      </c>
      <c r="H2701" s="60"/>
      <c r="I2701" s="60"/>
      <c r="J2701" s="60"/>
      <c r="K2701" s="60"/>
      <c r="L2701" s="62"/>
    </row>
    <row r="2702" spans="1:12" s="41" customFormat="1">
      <c r="A2702" s="66"/>
      <c r="B2702" s="64" t="str">
        <f>(IF(AND(ISBLANK(A2702)),"",VLOOKUP($A2702,Student_Registration!$B$5:$H$2000,2,0)))</f>
        <v/>
      </c>
      <c r="C2702" s="63" t="str">
        <f>IF(AND(ISBLANK(A2702)),"",VLOOKUP($A2702,Student_Registration!$B$5:$H$2000,3,0))</f>
        <v/>
      </c>
      <c r="D2702" s="65" t="str">
        <f>IF(AND(ISBLANK(A2702)),"",VLOOKUP($A2702,Student_Registration!$B$5:$H$2000,6,0))</f>
        <v/>
      </c>
      <c r="E2702" s="57" t="str">
        <f>IF(AND(ISBLANK(A2702)),"",VLOOKUP($A2702,Student_Registration!$B$5:$H$2000,4,0))</f>
        <v/>
      </c>
      <c r="F2702" s="63" t="str">
        <f>IF(AND(ISBLANK(A2702)),"",VLOOKUP($A2702,Student_Registration!$B$5:$H$2000,7,0))</f>
        <v/>
      </c>
      <c r="G2702" s="63" t="str">
        <f>IF(AND(ISBLANK(A2702)),"",VLOOKUP(A2702,Student_Registration!$B$5:$H$2000,7,0)-SUMIF($A$5:A2702,A2702,$H$5:$H$5))</f>
        <v/>
      </c>
      <c r="H2702" s="60"/>
      <c r="I2702" s="60"/>
      <c r="J2702" s="60"/>
      <c r="K2702" s="60"/>
      <c r="L2702" s="62"/>
    </row>
    <row r="2703" spans="1:12" s="41" customFormat="1">
      <c r="A2703" s="66"/>
      <c r="B2703" s="64" t="str">
        <f>(IF(AND(ISBLANK(A2703)),"",VLOOKUP($A2703,Student_Registration!$B$5:$H$2000,2,0)))</f>
        <v/>
      </c>
      <c r="C2703" s="63" t="str">
        <f>IF(AND(ISBLANK(A2703)),"",VLOOKUP($A2703,Student_Registration!$B$5:$H$2000,3,0))</f>
        <v/>
      </c>
      <c r="D2703" s="65" t="str">
        <f>IF(AND(ISBLANK(A2703)),"",VLOOKUP($A2703,Student_Registration!$B$5:$H$2000,6,0))</f>
        <v/>
      </c>
      <c r="E2703" s="57" t="str">
        <f>IF(AND(ISBLANK(A2703)),"",VLOOKUP($A2703,Student_Registration!$B$5:$H$2000,4,0))</f>
        <v/>
      </c>
      <c r="F2703" s="63" t="str">
        <f>IF(AND(ISBLANK(A2703)),"",VLOOKUP($A2703,Student_Registration!$B$5:$H$2000,7,0))</f>
        <v/>
      </c>
      <c r="G2703" s="63" t="str">
        <f>IF(AND(ISBLANK(A2703)),"",VLOOKUP(A2703,Student_Registration!$B$5:$H$2000,7,0)-SUMIF($A$5:A2703,A2703,$H$5:$H$5))</f>
        <v/>
      </c>
      <c r="H2703" s="60"/>
      <c r="I2703" s="60"/>
      <c r="J2703" s="60"/>
      <c r="K2703" s="60"/>
      <c r="L2703" s="62"/>
    </row>
    <row r="2704" spans="1:12" s="41" customFormat="1">
      <c r="A2704" s="66"/>
      <c r="B2704" s="64" t="str">
        <f>(IF(AND(ISBLANK(A2704)),"",VLOOKUP($A2704,Student_Registration!$B$5:$H$2000,2,0)))</f>
        <v/>
      </c>
      <c r="C2704" s="63" t="str">
        <f>IF(AND(ISBLANK(A2704)),"",VLOOKUP($A2704,Student_Registration!$B$5:$H$2000,3,0))</f>
        <v/>
      </c>
      <c r="D2704" s="65" t="str">
        <f>IF(AND(ISBLANK(A2704)),"",VLOOKUP($A2704,Student_Registration!$B$5:$H$2000,6,0))</f>
        <v/>
      </c>
      <c r="E2704" s="57" t="str">
        <f>IF(AND(ISBLANK(A2704)),"",VLOOKUP($A2704,Student_Registration!$B$5:$H$2000,4,0))</f>
        <v/>
      </c>
      <c r="F2704" s="63" t="str">
        <f>IF(AND(ISBLANK(A2704)),"",VLOOKUP($A2704,Student_Registration!$B$5:$H$2000,7,0))</f>
        <v/>
      </c>
      <c r="G2704" s="63" t="str">
        <f>IF(AND(ISBLANK(A2704)),"",VLOOKUP(A2704,Student_Registration!$B$5:$H$2000,7,0)-SUMIF($A$5:A2704,A2704,$H$5:$H$5))</f>
        <v/>
      </c>
      <c r="H2704" s="60"/>
      <c r="I2704" s="60"/>
      <c r="J2704" s="60"/>
      <c r="K2704" s="60"/>
      <c r="L2704" s="62"/>
    </row>
    <row r="2705" spans="1:12" s="41" customFormat="1">
      <c r="A2705" s="66"/>
      <c r="B2705" s="64" t="str">
        <f>(IF(AND(ISBLANK(A2705)),"",VLOOKUP($A2705,Student_Registration!$B$5:$H$2000,2,0)))</f>
        <v/>
      </c>
      <c r="C2705" s="63" t="str">
        <f>IF(AND(ISBLANK(A2705)),"",VLOOKUP($A2705,Student_Registration!$B$5:$H$2000,3,0))</f>
        <v/>
      </c>
      <c r="D2705" s="65" t="str">
        <f>IF(AND(ISBLANK(A2705)),"",VLOOKUP($A2705,Student_Registration!$B$5:$H$2000,6,0))</f>
        <v/>
      </c>
      <c r="E2705" s="57" t="str">
        <f>IF(AND(ISBLANK(A2705)),"",VLOOKUP($A2705,Student_Registration!$B$5:$H$2000,4,0))</f>
        <v/>
      </c>
      <c r="F2705" s="63" t="str">
        <f>IF(AND(ISBLANK(A2705)),"",VLOOKUP($A2705,Student_Registration!$B$5:$H$2000,7,0))</f>
        <v/>
      </c>
      <c r="G2705" s="63" t="str">
        <f>IF(AND(ISBLANK(A2705)),"",VLOOKUP(A2705,Student_Registration!$B$5:$H$2000,7,0)-SUMIF($A$5:A2705,A2705,$H$5:$H$5))</f>
        <v/>
      </c>
      <c r="H2705" s="60"/>
      <c r="I2705" s="60"/>
      <c r="J2705" s="60"/>
      <c r="K2705" s="60"/>
      <c r="L2705" s="62"/>
    </row>
    <row r="2706" spans="1:12" s="41" customFormat="1">
      <c r="A2706" s="66"/>
      <c r="B2706" s="64" t="str">
        <f>(IF(AND(ISBLANK(A2706)),"",VLOOKUP($A2706,Student_Registration!$B$5:$H$2000,2,0)))</f>
        <v/>
      </c>
      <c r="C2706" s="63" t="str">
        <f>IF(AND(ISBLANK(A2706)),"",VLOOKUP($A2706,Student_Registration!$B$5:$H$2000,3,0))</f>
        <v/>
      </c>
      <c r="D2706" s="65" t="str">
        <f>IF(AND(ISBLANK(A2706)),"",VLOOKUP($A2706,Student_Registration!$B$5:$H$2000,6,0))</f>
        <v/>
      </c>
      <c r="E2706" s="57" t="str">
        <f>IF(AND(ISBLANK(A2706)),"",VLOOKUP($A2706,Student_Registration!$B$5:$H$2000,4,0))</f>
        <v/>
      </c>
      <c r="F2706" s="63" t="str">
        <f>IF(AND(ISBLANK(A2706)),"",VLOOKUP($A2706,Student_Registration!$B$5:$H$2000,7,0))</f>
        <v/>
      </c>
      <c r="G2706" s="63" t="str">
        <f>IF(AND(ISBLANK(A2706)),"",VLOOKUP(A2706,Student_Registration!$B$5:$H$2000,7,0)-SUMIF($A$5:A2706,A2706,$H$5:$H$5))</f>
        <v/>
      </c>
      <c r="H2706" s="60"/>
      <c r="I2706" s="60"/>
      <c r="J2706" s="60"/>
      <c r="K2706" s="60"/>
      <c r="L2706" s="62"/>
    </row>
    <row r="2707" spans="1:12" s="41" customFormat="1">
      <c r="A2707" s="66"/>
      <c r="B2707" s="64" t="str">
        <f>(IF(AND(ISBLANK(A2707)),"",VLOOKUP($A2707,Student_Registration!$B$5:$H$2000,2,0)))</f>
        <v/>
      </c>
      <c r="C2707" s="63" t="str">
        <f>IF(AND(ISBLANK(A2707)),"",VLOOKUP($A2707,Student_Registration!$B$5:$H$2000,3,0))</f>
        <v/>
      </c>
      <c r="D2707" s="65" t="str">
        <f>IF(AND(ISBLANK(A2707)),"",VLOOKUP($A2707,Student_Registration!$B$5:$H$2000,6,0))</f>
        <v/>
      </c>
      <c r="E2707" s="57" t="str">
        <f>IF(AND(ISBLANK(A2707)),"",VLOOKUP($A2707,Student_Registration!$B$5:$H$2000,4,0))</f>
        <v/>
      </c>
      <c r="F2707" s="63" t="str">
        <f>IF(AND(ISBLANK(A2707)),"",VLOOKUP($A2707,Student_Registration!$B$5:$H$2000,7,0))</f>
        <v/>
      </c>
      <c r="G2707" s="63" t="str">
        <f>IF(AND(ISBLANK(A2707)),"",VLOOKUP(A2707,Student_Registration!$B$5:$H$2000,7,0)-SUMIF($A$5:A2707,A2707,$H$5:$H$5))</f>
        <v/>
      </c>
      <c r="H2707" s="60"/>
      <c r="I2707" s="60"/>
      <c r="J2707" s="60"/>
      <c r="K2707" s="60"/>
      <c r="L2707" s="62"/>
    </row>
    <row r="2708" spans="1:12" s="41" customFormat="1">
      <c r="A2708" s="66"/>
      <c r="B2708" s="64" t="str">
        <f>(IF(AND(ISBLANK(A2708)),"",VLOOKUP($A2708,Student_Registration!$B$5:$H$2000,2,0)))</f>
        <v/>
      </c>
      <c r="C2708" s="63" t="str">
        <f>IF(AND(ISBLANK(A2708)),"",VLOOKUP($A2708,Student_Registration!$B$5:$H$2000,3,0))</f>
        <v/>
      </c>
      <c r="D2708" s="65" t="str">
        <f>IF(AND(ISBLANK(A2708)),"",VLOOKUP($A2708,Student_Registration!$B$5:$H$2000,6,0))</f>
        <v/>
      </c>
      <c r="E2708" s="57" t="str">
        <f>IF(AND(ISBLANK(A2708)),"",VLOOKUP($A2708,Student_Registration!$B$5:$H$2000,4,0))</f>
        <v/>
      </c>
      <c r="F2708" s="63" t="str">
        <f>IF(AND(ISBLANK(A2708)),"",VLOOKUP($A2708,Student_Registration!$B$5:$H$2000,7,0))</f>
        <v/>
      </c>
      <c r="G2708" s="63" t="str">
        <f>IF(AND(ISBLANK(A2708)),"",VLOOKUP(A2708,Student_Registration!$B$5:$H$2000,7,0)-SUMIF($A$5:A2708,A2708,$H$5:$H$5))</f>
        <v/>
      </c>
      <c r="H2708" s="60"/>
      <c r="I2708" s="60"/>
      <c r="J2708" s="60"/>
      <c r="K2708" s="60"/>
      <c r="L2708" s="62"/>
    </row>
    <row r="2709" spans="1:12" s="41" customFormat="1">
      <c r="A2709" s="66"/>
      <c r="B2709" s="64" t="str">
        <f>(IF(AND(ISBLANK(A2709)),"",VLOOKUP($A2709,Student_Registration!$B$5:$H$2000,2,0)))</f>
        <v/>
      </c>
      <c r="C2709" s="63" t="str">
        <f>IF(AND(ISBLANK(A2709)),"",VLOOKUP($A2709,Student_Registration!$B$5:$H$2000,3,0))</f>
        <v/>
      </c>
      <c r="D2709" s="65" t="str">
        <f>IF(AND(ISBLANK(A2709)),"",VLOOKUP($A2709,Student_Registration!$B$5:$H$2000,6,0))</f>
        <v/>
      </c>
      <c r="E2709" s="57" t="str">
        <f>IF(AND(ISBLANK(A2709)),"",VLOOKUP($A2709,Student_Registration!$B$5:$H$2000,4,0))</f>
        <v/>
      </c>
      <c r="F2709" s="63" t="str">
        <f>IF(AND(ISBLANK(A2709)),"",VLOOKUP($A2709,Student_Registration!$B$5:$H$2000,7,0))</f>
        <v/>
      </c>
      <c r="G2709" s="63" t="str">
        <f>IF(AND(ISBLANK(A2709)),"",VLOOKUP(A2709,Student_Registration!$B$5:$H$2000,7,0)-SUMIF($A$5:A2709,A2709,$H$5:$H$5))</f>
        <v/>
      </c>
      <c r="H2709" s="60"/>
      <c r="I2709" s="60"/>
      <c r="J2709" s="60"/>
      <c r="K2709" s="60"/>
      <c r="L2709" s="62"/>
    </row>
    <row r="2710" spans="1:12" s="41" customFormat="1">
      <c r="A2710" s="66"/>
      <c r="B2710" s="64" t="str">
        <f>(IF(AND(ISBLANK(A2710)),"",VLOOKUP($A2710,Student_Registration!$B$5:$H$2000,2,0)))</f>
        <v/>
      </c>
      <c r="C2710" s="63" t="str">
        <f>IF(AND(ISBLANK(A2710)),"",VLOOKUP($A2710,Student_Registration!$B$5:$H$2000,3,0))</f>
        <v/>
      </c>
      <c r="D2710" s="65" t="str">
        <f>IF(AND(ISBLANK(A2710)),"",VLOOKUP($A2710,Student_Registration!$B$5:$H$2000,6,0))</f>
        <v/>
      </c>
      <c r="E2710" s="57" t="str">
        <f>IF(AND(ISBLANK(A2710)),"",VLOOKUP($A2710,Student_Registration!$B$5:$H$2000,4,0))</f>
        <v/>
      </c>
      <c r="F2710" s="63" t="str">
        <f>IF(AND(ISBLANK(A2710)),"",VLOOKUP($A2710,Student_Registration!$B$5:$H$2000,7,0))</f>
        <v/>
      </c>
      <c r="G2710" s="63" t="str">
        <f>IF(AND(ISBLANK(A2710)),"",VLOOKUP(A2710,Student_Registration!$B$5:$H$2000,7,0)-SUMIF($A$5:A2710,A2710,$H$5:$H$5))</f>
        <v/>
      </c>
      <c r="H2710" s="60"/>
      <c r="I2710" s="60"/>
      <c r="J2710" s="60"/>
      <c r="K2710" s="60"/>
      <c r="L2710" s="62"/>
    </row>
    <row r="2711" spans="1:12" s="41" customFormat="1">
      <c r="A2711" s="66"/>
      <c r="B2711" s="64" t="str">
        <f>(IF(AND(ISBLANK(A2711)),"",VLOOKUP($A2711,Student_Registration!$B$5:$H$2000,2,0)))</f>
        <v/>
      </c>
      <c r="C2711" s="63" t="str">
        <f>IF(AND(ISBLANK(A2711)),"",VLOOKUP($A2711,Student_Registration!$B$5:$H$2000,3,0))</f>
        <v/>
      </c>
      <c r="D2711" s="65" t="str">
        <f>IF(AND(ISBLANK(A2711)),"",VLOOKUP($A2711,Student_Registration!$B$5:$H$2000,6,0))</f>
        <v/>
      </c>
      <c r="E2711" s="57" t="str">
        <f>IF(AND(ISBLANK(A2711)),"",VLOOKUP($A2711,Student_Registration!$B$5:$H$2000,4,0))</f>
        <v/>
      </c>
      <c r="F2711" s="63" t="str">
        <f>IF(AND(ISBLANK(A2711)),"",VLOOKUP($A2711,Student_Registration!$B$5:$H$2000,7,0))</f>
        <v/>
      </c>
      <c r="G2711" s="63" t="str">
        <f>IF(AND(ISBLANK(A2711)),"",VLOOKUP(A2711,Student_Registration!$B$5:$H$2000,7,0)-SUMIF($A$5:A2711,A2711,$H$5:$H$5))</f>
        <v/>
      </c>
      <c r="H2711" s="60"/>
      <c r="I2711" s="60"/>
      <c r="J2711" s="60"/>
      <c r="K2711" s="60"/>
      <c r="L2711" s="62"/>
    </row>
    <row r="2712" spans="1:12" s="41" customFormat="1">
      <c r="A2712" s="66"/>
      <c r="B2712" s="64" t="str">
        <f>(IF(AND(ISBLANK(A2712)),"",VLOOKUP($A2712,Student_Registration!$B$5:$H$2000,2,0)))</f>
        <v/>
      </c>
      <c r="C2712" s="63" t="str">
        <f>IF(AND(ISBLANK(A2712)),"",VLOOKUP($A2712,Student_Registration!$B$5:$H$2000,3,0))</f>
        <v/>
      </c>
      <c r="D2712" s="65" t="str">
        <f>IF(AND(ISBLANK(A2712)),"",VLOOKUP($A2712,Student_Registration!$B$5:$H$2000,6,0))</f>
        <v/>
      </c>
      <c r="E2712" s="57" t="str">
        <f>IF(AND(ISBLANK(A2712)),"",VLOOKUP($A2712,Student_Registration!$B$5:$H$2000,4,0))</f>
        <v/>
      </c>
      <c r="F2712" s="63" t="str">
        <f>IF(AND(ISBLANK(A2712)),"",VLOOKUP($A2712,Student_Registration!$B$5:$H$2000,7,0))</f>
        <v/>
      </c>
      <c r="G2712" s="63" t="str">
        <f>IF(AND(ISBLANK(A2712)),"",VLOOKUP(A2712,Student_Registration!$B$5:$H$2000,7,0)-SUMIF($A$5:A2712,A2712,$H$5:$H$5))</f>
        <v/>
      </c>
      <c r="H2712" s="60"/>
      <c r="I2712" s="60"/>
      <c r="J2712" s="60"/>
      <c r="K2712" s="60"/>
      <c r="L2712" s="62"/>
    </row>
    <row r="2713" spans="1:12" s="41" customFormat="1">
      <c r="A2713" s="66"/>
      <c r="B2713" s="64" t="str">
        <f>(IF(AND(ISBLANK(A2713)),"",VLOOKUP($A2713,Student_Registration!$B$5:$H$2000,2,0)))</f>
        <v/>
      </c>
      <c r="C2713" s="63" t="str">
        <f>IF(AND(ISBLANK(A2713)),"",VLOOKUP($A2713,Student_Registration!$B$5:$H$2000,3,0))</f>
        <v/>
      </c>
      <c r="D2713" s="65" t="str">
        <f>IF(AND(ISBLANK(A2713)),"",VLOOKUP($A2713,Student_Registration!$B$5:$H$2000,6,0))</f>
        <v/>
      </c>
      <c r="E2713" s="57" t="str">
        <f>IF(AND(ISBLANK(A2713)),"",VLOOKUP($A2713,Student_Registration!$B$5:$H$2000,4,0))</f>
        <v/>
      </c>
      <c r="F2713" s="63" t="str">
        <f>IF(AND(ISBLANK(A2713)),"",VLOOKUP($A2713,Student_Registration!$B$5:$H$2000,7,0))</f>
        <v/>
      </c>
      <c r="G2713" s="63" t="str">
        <f>IF(AND(ISBLANK(A2713)),"",VLOOKUP(A2713,Student_Registration!$B$5:$H$2000,7,0)-SUMIF($A$5:A2713,A2713,$H$5:$H$5))</f>
        <v/>
      </c>
      <c r="H2713" s="60"/>
      <c r="I2713" s="60"/>
      <c r="J2713" s="60"/>
      <c r="K2713" s="60"/>
      <c r="L2713" s="62"/>
    </row>
    <row r="2714" spans="1:12" s="41" customFormat="1">
      <c r="A2714" s="66"/>
      <c r="B2714" s="64" t="str">
        <f>(IF(AND(ISBLANK(A2714)),"",VLOOKUP($A2714,Student_Registration!$B$5:$H$2000,2,0)))</f>
        <v/>
      </c>
      <c r="C2714" s="63" t="str">
        <f>IF(AND(ISBLANK(A2714)),"",VLOOKUP($A2714,Student_Registration!$B$5:$H$2000,3,0))</f>
        <v/>
      </c>
      <c r="D2714" s="65" t="str">
        <f>IF(AND(ISBLANK(A2714)),"",VLOOKUP($A2714,Student_Registration!$B$5:$H$2000,6,0))</f>
        <v/>
      </c>
      <c r="E2714" s="57" t="str">
        <f>IF(AND(ISBLANK(A2714)),"",VLOOKUP($A2714,Student_Registration!$B$5:$H$2000,4,0))</f>
        <v/>
      </c>
      <c r="F2714" s="63" t="str">
        <f>IF(AND(ISBLANK(A2714)),"",VLOOKUP($A2714,Student_Registration!$B$5:$H$2000,7,0))</f>
        <v/>
      </c>
      <c r="G2714" s="63" t="str">
        <f>IF(AND(ISBLANK(A2714)),"",VLOOKUP(A2714,Student_Registration!$B$5:$H$2000,7,0)-SUMIF($A$5:A2714,A2714,$H$5:$H$5))</f>
        <v/>
      </c>
      <c r="H2714" s="60"/>
      <c r="I2714" s="60"/>
      <c r="J2714" s="60"/>
      <c r="K2714" s="60"/>
      <c r="L2714" s="62"/>
    </row>
    <row r="2715" spans="1:12" s="41" customFormat="1">
      <c r="A2715" s="66"/>
      <c r="B2715" s="64" t="str">
        <f>(IF(AND(ISBLANK(A2715)),"",VLOOKUP($A2715,Student_Registration!$B$5:$H$2000,2,0)))</f>
        <v/>
      </c>
      <c r="C2715" s="63" t="str">
        <f>IF(AND(ISBLANK(A2715)),"",VLOOKUP($A2715,Student_Registration!$B$5:$H$2000,3,0))</f>
        <v/>
      </c>
      <c r="D2715" s="65" t="str">
        <f>IF(AND(ISBLANK(A2715)),"",VLOOKUP($A2715,Student_Registration!$B$5:$H$2000,6,0))</f>
        <v/>
      </c>
      <c r="E2715" s="57" t="str">
        <f>IF(AND(ISBLANK(A2715)),"",VLOOKUP($A2715,Student_Registration!$B$5:$H$2000,4,0))</f>
        <v/>
      </c>
      <c r="F2715" s="63" t="str">
        <f>IF(AND(ISBLANK(A2715)),"",VLOOKUP($A2715,Student_Registration!$B$5:$H$2000,7,0))</f>
        <v/>
      </c>
      <c r="G2715" s="63" t="str">
        <f>IF(AND(ISBLANK(A2715)),"",VLOOKUP(A2715,Student_Registration!$B$5:$H$2000,7,0)-SUMIF($A$5:A2715,A2715,$H$5:$H$5))</f>
        <v/>
      </c>
      <c r="H2715" s="60"/>
      <c r="I2715" s="60"/>
      <c r="J2715" s="60"/>
      <c r="K2715" s="60"/>
      <c r="L2715" s="62"/>
    </row>
    <row r="2716" spans="1:12" s="41" customFormat="1">
      <c r="A2716" s="66"/>
      <c r="B2716" s="64" t="str">
        <f>(IF(AND(ISBLANK(A2716)),"",VLOOKUP($A2716,Student_Registration!$B$5:$H$2000,2,0)))</f>
        <v/>
      </c>
      <c r="C2716" s="63" t="str">
        <f>IF(AND(ISBLANK(A2716)),"",VLOOKUP($A2716,Student_Registration!$B$5:$H$2000,3,0))</f>
        <v/>
      </c>
      <c r="D2716" s="65" t="str">
        <f>IF(AND(ISBLANK(A2716)),"",VLOOKUP($A2716,Student_Registration!$B$5:$H$2000,6,0))</f>
        <v/>
      </c>
      <c r="E2716" s="57" t="str">
        <f>IF(AND(ISBLANK(A2716)),"",VLOOKUP($A2716,Student_Registration!$B$5:$H$2000,4,0))</f>
        <v/>
      </c>
      <c r="F2716" s="63" t="str">
        <f>IF(AND(ISBLANK(A2716)),"",VLOOKUP($A2716,Student_Registration!$B$5:$H$2000,7,0))</f>
        <v/>
      </c>
      <c r="G2716" s="63" t="str">
        <f>IF(AND(ISBLANK(A2716)),"",VLOOKUP(A2716,Student_Registration!$B$5:$H$2000,7,0)-SUMIF($A$5:A2716,A2716,$H$5:$H$5))</f>
        <v/>
      </c>
      <c r="H2716" s="60"/>
      <c r="I2716" s="60"/>
      <c r="J2716" s="60"/>
      <c r="K2716" s="60"/>
      <c r="L2716" s="62"/>
    </row>
    <row r="2717" spans="1:12" s="41" customFormat="1">
      <c r="A2717" s="66"/>
      <c r="B2717" s="64" t="str">
        <f>(IF(AND(ISBLANK(A2717)),"",VLOOKUP($A2717,Student_Registration!$B$5:$H$2000,2,0)))</f>
        <v/>
      </c>
      <c r="C2717" s="63" t="str">
        <f>IF(AND(ISBLANK(A2717)),"",VLOOKUP($A2717,Student_Registration!$B$5:$H$2000,3,0))</f>
        <v/>
      </c>
      <c r="D2717" s="65" t="str">
        <f>IF(AND(ISBLANK(A2717)),"",VLOOKUP($A2717,Student_Registration!$B$5:$H$2000,6,0))</f>
        <v/>
      </c>
      <c r="E2717" s="57" t="str">
        <f>IF(AND(ISBLANK(A2717)),"",VLOOKUP($A2717,Student_Registration!$B$5:$H$2000,4,0))</f>
        <v/>
      </c>
      <c r="F2717" s="63" t="str">
        <f>IF(AND(ISBLANK(A2717)),"",VLOOKUP($A2717,Student_Registration!$B$5:$H$2000,7,0))</f>
        <v/>
      </c>
      <c r="G2717" s="63" t="str">
        <f>IF(AND(ISBLANK(A2717)),"",VLOOKUP(A2717,Student_Registration!$B$5:$H$2000,7,0)-SUMIF($A$5:A2717,A2717,$H$5:$H$5))</f>
        <v/>
      </c>
      <c r="H2717" s="60"/>
      <c r="I2717" s="60"/>
      <c r="J2717" s="60"/>
      <c r="K2717" s="60"/>
      <c r="L2717" s="62"/>
    </row>
    <row r="2718" spans="1:12" s="41" customFormat="1">
      <c r="A2718" s="66"/>
      <c r="B2718" s="64" t="str">
        <f>(IF(AND(ISBLANK(A2718)),"",VLOOKUP($A2718,Student_Registration!$B$5:$H$2000,2,0)))</f>
        <v/>
      </c>
      <c r="C2718" s="63" t="str">
        <f>IF(AND(ISBLANK(A2718)),"",VLOOKUP($A2718,Student_Registration!$B$5:$H$2000,3,0))</f>
        <v/>
      </c>
      <c r="D2718" s="65" t="str">
        <f>IF(AND(ISBLANK(A2718)),"",VLOOKUP($A2718,Student_Registration!$B$5:$H$2000,6,0))</f>
        <v/>
      </c>
      <c r="E2718" s="57" t="str">
        <f>IF(AND(ISBLANK(A2718)),"",VLOOKUP($A2718,Student_Registration!$B$5:$H$2000,4,0))</f>
        <v/>
      </c>
      <c r="F2718" s="63" t="str">
        <f>IF(AND(ISBLANK(A2718)),"",VLOOKUP($A2718,Student_Registration!$B$5:$H$2000,7,0))</f>
        <v/>
      </c>
      <c r="G2718" s="63" t="str">
        <f>IF(AND(ISBLANK(A2718)),"",VLOOKUP(A2718,Student_Registration!$B$5:$H$2000,7,0)-SUMIF($A$5:A2718,A2718,$H$5:$H$5))</f>
        <v/>
      </c>
      <c r="H2718" s="60"/>
      <c r="I2718" s="60"/>
      <c r="J2718" s="60"/>
      <c r="K2718" s="60"/>
      <c r="L2718" s="62"/>
    </row>
    <row r="2719" spans="1:12" s="41" customFormat="1">
      <c r="A2719" s="66"/>
      <c r="B2719" s="64" t="str">
        <f>(IF(AND(ISBLANK(A2719)),"",VLOOKUP($A2719,Student_Registration!$B$5:$H$2000,2,0)))</f>
        <v/>
      </c>
      <c r="C2719" s="63" t="str">
        <f>IF(AND(ISBLANK(A2719)),"",VLOOKUP($A2719,Student_Registration!$B$5:$H$2000,3,0))</f>
        <v/>
      </c>
      <c r="D2719" s="65" t="str">
        <f>IF(AND(ISBLANK(A2719)),"",VLOOKUP($A2719,Student_Registration!$B$5:$H$2000,6,0))</f>
        <v/>
      </c>
      <c r="E2719" s="57" t="str">
        <f>IF(AND(ISBLANK(A2719)),"",VLOOKUP($A2719,Student_Registration!$B$5:$H$2000,4,0))</f>
        <v/>
      </c>
      <c r="F2719" s="63" t="str">
        <f>IF(AND(ISBLANK(A2719)),"",VLOOKUP($A2719,Student_Registration!$B$5:$H$2000,7,0))</f>
        <v/>
      </c>
      <c r="G2719" s="63" t="str">
        <f>IF(AND(ISBLANK(A2719)),"",VLOOKUP(A2719,Student_Registration!$B$5:$H$2000,7,0)-SUMIF($A$5:A2719,A2719,$H$5:$H$5))</f>
        <v/>
      </c>
      <c r="H2719" s="60"/>
      <c r="I2719" s="60"/>
      <c r="J2719" s="60"/>
      <c r="K2719" s="60"/>
      <c r="L2719" s="62"/>
    </row>
    <row r="2720" spans="1:12" s="41" customFormat="1">
      <c r="A2720" s="66"/>
      <c r="B2720" s="64" t="str">
        <f>(IF(AND(ISBLANK(A2720)),"",VLOOKUP($A2720,Student_Registration!$B$5:$H$2000,2,0)))</f>
        <v/>
      </c>
      <c r="C2720" s="63" t="str">
        <f>IF(AND(ISBLANK(A2720)),"",VLOOKUP($A2720,Student_Registration!$B$5:$H$2000,3,0))</f>
        <v/>
      </c>
      <c r="D2720" s="65" t="str">
        <f>IF(AND(ISBLANK(A2720)),"",VLOOKUP($A2720,Student_Registration!$B$5:$H$2000,6,0))</f>
        <v/>
      </c>
      <c r="E2720" s="57" t="str">
        <f>IF(AND(ISBLANK(A2720)),"",VLOOKUP($A2720,Student_Registration!$B$5:$H$2000,4,0))</f>
        <v/>
      </c>
      <c r="F2720" s="63" t="str">
        <f>IF(AND(ISBLANK(A2720)),"",VLOOKUP($A2720,Student_Registration!$B$5:$H$2000,7,0))</f>
        <v/>
      </c>
      <c r="G2720" s="63" t="str">
        <f>IF(AND(ISBLANK(A2720)),"",VLOOKUP(A2720,Student_Registration!$B$5:$H$2000,7,0)-SUMIF($A$5:A2720,A2720,$H$5:$H$5))</f>
        <v/>
      </c>
      <c r="H2720" s="60"/>
      <c r="I2720" s="60"/>
      <c r="J2720" s="60"/>
      <c r="K2720" s="60"/>
      <c r="L2720" s="62"/>
    </row>
    <row r="2721" spans="1:12" s="41" customFormat="1">
      <c r="A2721" s="66"/>
      <c r="B2721" s="64" t="str">
        <f>(IF(AND(ISBLANK(A2721)),"",VLOOKUP($A2721,Student_Registration!$B$5:$H$2000,2,0)))</f>
        <v/>
      </c>
      <c r="C2721" s="63" t="str">
        <f>IF(AND(ISBLANK(A2721)),"",VLOOKUP($A2721,Student_Registration!$B$5:$H$2000,3,0))</f>
        <v/>
      </c>
      <c r="D2721" s="65" t="str">
        <f>IF(AND(ISBLANK(A2721)),"",VLOOKUP($A2721,Student_Registration!$B$5:$H$2000,6,0))</f>
        <v/>
      </c>
      <c r="E2721" s="57" t="str">
        <f>IF(AND(ISBLANK(A2721)),"",VLOOKUP($A2721,Student_Registration!$B$5:$H$2000,4,0))</f>
        <v/>
      </c>
      <c r="F2721" s="63" t="str">
        <f>IF(AND(ISBLANK(A2721)),"",VLOOKUP($A2721,Student_Registration!$B$5:$H$2000,7,0))</f>
        <v/>
      </c>
      <c r="G2721" s="63" t="str">
        <f>IF(AND(ISBLANK(A2721)),"",VLOOKUP(A2721,Student_Registration!$B$5:$H$2000,7,0)-SUMIF($A$5:A2721,A2721,$H$5:$H$5))</f>
        <v/>
      </c>
      <c r="H2721" s="60"/>
      <c r="I2721" s="60"/>
      <c r="J2721" s="60"/>
      <c r="K2721" s="60"/>
      <c r="L2721" s="62"/>
    </row>
    <row r="2722" spans="1:12" s="41" customFormat="1">
      <c r="A2722" s="66"/>
      <c r="B2722" s="64" t="str">
        <f>(IF(AND(ISBLANK(A2722)),"",VLOOKUP($A2722,Student_Registration!$B$5:$H$2000,2,0)))</f>
        <v/>
      </c>
      <c r="C2722" s="63" t="str">
        <f>IF(AND(ISBLANK(A2722)),"",VLOOKUP($A2722,Student_Registration!$B$5:$H$2000,3,0))</f>
        <v/>
      </c>
      <c r="D2722" s="65" t="str">
        <f>IF(AND(ISBLANK(A2722)),"",VLOOKUP($A2722,Student_Registration!$B$5:$H$2000,6,0))</f>
        <v/>
      </c>
      <c r="E2722" s="57" t="str">
        <f>IF(AND(ISBLANK(A2722)),"",VLOOKUP($A2722,Student_Registration!$B$5:$H$2000,4,0))</f>
        <v/>
      </c>
      <c r="F2722" s="63" t="str">
        <f>IF(AND(ISBLANK(A2722)),"",VLOOKUP($A2722,Student_Registration!$B$5:$H$2000,7,0))</f>
        <v/>
      </c>
      <c r="G2722" s="63" t="str">
        <f>IF(AND(ISBLANK(A2722)),"",VLOOKUP(A2722,Student_Registration!$B$5:$H$2000,7,0)-SUMIF($A$5:A2722,A2722,$H$5:$H$5))</f>
        <v/>
      </c>
      <c r="H2722" s="60"/>
      <c r="I2722" s="60"/>
      <c r="J2722" s="60"/>
      <c r="K2722" s="60"/>
      <c r="L2722" s="62"/>
    </row>
    <row r="2723" spans="1:12" s="41" customFormat="1">
      <c r="A2723" s="66"/>
      <c r="B2723" s="64" t="str">
        <f>(IF(AND(ISBLANK(A2723)),"",VLOOKUP($A2723,Student_Registration!$B$5:$H$2000,2,0)))</f>
        <v/>
      </c>
      <c r="C2723" s="63" t="str">
        <f>IF(AND(ISBLANK(A2723)),"",VLOOKUP($A2723,Student_Registration!$B$5:$H$2000,3,0))</f>
        <v/>
      </c>
      <c r="D2723" s="65" t="str">
        <f>IF(AND(ISBLANK(A2723)),"",VLOOKUP($A2723,Student_Registration!$B$5:$H$2000,6,0))</f>
        <v/>
      </c>
      <c r="E2723" s="57" t="str">
        <f>IF(AND(ISBLANK(A2723)),"",VLOOKUP($A2723,Student_Registration!$B$5:$H$2000,4,0))</f>
        <v/>
      </c>
      <c r="F2723" s="63" t="str">
        <f>IF(AND(ISBLANK(A2723)),"",VLOOKUP($A2723,Student_Registration!$B$5:$H$2000,7,0))</f>
        <v/>
      </c>
      <c r="G2723" s="63" t="str">
        <f>IF(AND(ISBLANK(A2723)),"",VLOOKUP(A2723,Student_Registration!$B$5:$H$2000,7,0)-SUMIF($A$5:A2723,A2723,$H$5:$H$5))</f>
        <v/>
      </c>
      <c r="H2723" s="60"/>
      <c r="I2723" s="60"/>
      <c r="J2723" s="60"/>
      <c r="K2723" s="60"/>
      <c r="L2723" s="62"/>
    </row>
    <row r="2724" spans="1:12" s="41" customFormat="1">
      <c r="A2724" s="66"/>
      <c r="B2724" s="64" t="str">
        <f>(IF(AND(ISBLANK(A2724)),"",VLOOKUP($A2724,Student_Registration!$B$5:$H$2000,2,0)))</f>
        <v/>
      </c>
      <c r="C2724" s="63" t="str">
        <f>IF(AND(ISBLANK(A2724)),"",VLOOKUP($A2724,Student_Registration!$B$5:$H$2000,3,0))</f>
        <v/>
      </c>
      <c r="D2724" s="65" t="str">
        <f>IF(AND(ISBLANK(A2724)),"",VLOOKUP($A2724,Student_Registration!$B$5:$H$2000,6,0))</f>
        <v/>
      </c>
      <c r="E2724" s="57" t="str">
        <f>IF(AND(ISBLANK(A2724)),"",VLOOKUP($A2724,Student_Registration!$B$5:$H$2000,4,0))</f>
        <v/>
      </c>
      <c r="F2724" s="63" t="str">
        <f>IF(AND(ISBLANK(A2724)),"",VLOOKUP($A2724,Student_Registration!$B$5:$H$2000,7,0))</f>
        <v/>
      </c>
      <c r="G2724" s="63" t="str">
        <f>IF(AND(ISBLANK(A2724)),"",VLOOKUP(A2724,Student_Registration!$B$5:$H$2000,7,0)-SUMIF($A$5:A2724,A2724,$H$5:$H$5))</f>
        <v/>
      </c>
      <c r="H2724" s="60"/>
      <c r="I2724" s="60"/>
      <c r="J2724" s="60"/>
      <c r="K2724" s="60"/>
      <c r="L2724" s="62"/>
    </row>
    <row r="2725" spans="1:12" s="41" customFormat="1">
      <c r="A2725" s="66"/>
      <c r="B2725" s="64" t="str">
        <f>(IF(AND(ISBLANK(A2725)),"",VLOOKUP($A2725,Student_Registration!$B$5:$H$2000,2,0)))</f>
        <v/>
      </c>
      <c r="C2725" s="63" t="str">
        <f>IF(AND(ISBLANK(A2725)),"",VLOOKUP($A2725,Student_Registration!$B$5:$H$2000,3,0))</f>
        <v/>
      </c>
      <c r="D2725" s="65" t="str">
        <f>IF(AND(ISBLANK(A2725)),"",VLOOKUP($A2725,Student_Registration!$B$5:$H$2000,6,0))</f>
        <v/>
      </c>
      <c r="E2725" s="57" t="str">
        <f>IF(AND(ISBLANK(A2725)),"",VLOOKUP($A2725,Student_Registration!$B$5:$H$2000,4,0))</f>
        <v/>
      </c>
      <c r="F2725" s="63" t="str">
        <f>IF(AND(ISBLANK(A2725)),"",VLOOKUP($A2725,Student_Registration!$B$5:$H$2000,7,0))</f>
        <v/>
      </c>
      <c r="G2725" s="63" t="str">
        <f>IF(AND(ISBLANK(A2725)),"",VLOOKUP(A2725,Student_Registration!$B$5:$H$2000,7,0)-SUMIF($A$5:A2725,A2725,$H$5:$H$5))</f>
        <v/>
      </c>
      <c r="H2725" s="60"/>
      <c r="I2725" s="60"/>
      <c r="J2725" s="60"/>
      <c r="K2725" s="60"/>
      <c r="L2725" s="62"/>
    </row>
    <row r="2726" spans="1:12" s="41" customFormat="1">
      <c r="A2726" s="66"/>
      <c r="B2726" s="64" t="str">
        <f>(IF(AND(ISBLANK(A2726)),"",VLOOKUP($A2726,Student_Registration!$B$5:$H$2000,2,0)))</f>
        <v/>
      </c>
      <c r="C2726" s="63" t="str">
        <f>IF(AND(ISBLANK(A2726)),"",VLOOKUP($A2726,Student_Registration!$B$5:$H$2000,3,0))</f>
        <v/>
      </c>
      <c r="D2726" s="65" t="str">
        <f>IF(AND(ISBLANK(A2726)),"",VLOOKUP($A2726,Student_Registration!$B$5:$H$2000,6,0))</f>
        <v/>
      </c>
      <c r="E2726" s="57" t="str">
        <f>IF(AND(ISBLANK(A2726)),"",VLOOKUP($A2726,Student_Registration!$B$5:$H$2000,4,0))</f>
        <v/>
      </c>
      <c r="F2726" s="63" t="str">
        <f>IF(AND(ISBLANK(A2726)),"",VLOOKUP($A2726,Student_Registration!$B$5:$H$2000,7,0))</f>
        <v/>
      </c>
      <c r="G2726" s="63" t="str">
        <f>IF(AND(ISBLANK(A2726)),"",VLOOKUP(A2726,Student_Registration!$B$5:$H$2000,7,0)-SUMIF($A$5:A2726,A2726,$H$5:$H$5))</f>
        <v/>
      </c>
      <c r="H2726" s="60"/>
      <c r="I2726" s="60"/>
      <c r="J2726" s="60"/>
      <c r="K2726" s="60"/>
      <c r="L2726" s="62"/>
    </row>
    <row r="2727" spans="1:12" s="41" customFormat="1">
      <c r="A2727" s="66"/>
      <c r="B2727" s="64" t="str">
        <f>(IF(AND(ISBLANK(A2727)),"",VLOOKUP($A2727,Student_Registration!$B$5:$H$2000,2,0)))</f>
        <v/>
      </c>
      <c r="C2727" s="63" t="str">
        <f>IF(AND(ISBLANK(A2727)),"",VLOOKUP($A2727,Student_Registration!$B$5:$H$2000,3,0))</f>
        <v/>
      </c>
      <c r="D2727" s="65" t="str">
        <f>IF(AND(ISBLANK(A2727)),"",VLOOKUP($A2727,Student_Registration!$B$5:$H$2000,6,0))</f>
        <v/>
      </c>
      <c r="E2727" s="57" t="str">
        <f>IF(AND(ISBLANK(A2727)),"",VLOOKUP($A2727,Student_Registration!$B$5:$H$2000,4,0))</f>
        <v/>
      </c>
      <c r="F2727" s="63" t="str">
        <f>IF(AND(ISBLANK(A2727)),"",VLOOKUP($A2727,Student_Registration!$B$5:$H$2000,7,0))</f>
        <v/>
      </c>
      <c r="G2727" s="63" t="str">
        <f>IF(AND(ISBLANK(A2727)),"",VLOOKUP(A2727,Student_Registration!$B$5:$H$2000,7,0)-SUMIF($A$5:A2727,A2727,$H$5:$H$5))</f>
        <v/>
      </c>
      <c r="H2727" s="60"/>
      <c r="I2727" s="60"/>
      <c r="J2727" s="60"/>
      <c r="K2727" s="60"/>
      <c r="L2727" s="62"/>
    </row>
    <row r="2728" spans="1:12" s="41" customFormat="1">
      <c r="A2728" s="66"/>
      <c r="B2728" s="64" t="str">
        <f>(IF(AND(ISBLANK(A2728)),"",VLOOKUP($A2728,Student_Registration!$B$5:$H$2000,2,0)))</f>
        <v/>
      </c>
      <c r="C2728" s="63" t="str">
        <f>IF(AND(ISBLANK(A2728)),"",VLOOKUP($A2728,Student_Registration!$B$5:$H$2000,3,0))</f>
        <v/>
      </c>
      <c r="D2728" s="65" t="str">
        <f>IF(AND(ISBLANK(A2728)),"",VLOOKUP($A2728,Student_Registration!$B$5:$H$2000,6,0))</f>
        <v/>
      </c>
      <c r="E2728" s="57" t="str">
        <f>IF(AND(ISBLANK(A2728)),"",VLOOKUP($A2728,Student_Registration!$B$5:$H$2000,4,0))</f>
        <v/>
      </c>
      <c r="F2728" s="63" t="str">
        <f>IF(AND(ISBLANK(A2728)),"",VLOOKUP($A2728,Student_Registration!$B$5:$H$2000,7,0))</f>
        <v/>
      </c>
      <c r="G2728" s="63" t="str">
        <f>IF(AND(ISBLANK(A2728)),"",VLOOKUP(A2728,Student_Registration!$B$5:$H$2000,7,0)-SUMIF($A$5:A2728,A2728,$H$5:$H$5))</f>
        <v/>
      </c>
      <c r="H2728" s="60"/>
      <c r="I2728" s="60"/>
      <c r="J2728" s="60"/>
      <c r="K2728" s="60"/>
      <c r="L2728" s="62"/>
    </row>
    <row r="2729" spans="1:12" s="41" customFormat="1">
      <c r="A2729" s="66"/>
      <c r="B2729" s="64" t="str">
        <f>(IF(AND(ISBLANK(A2729)),"",VLOOKUP($A2729,Student_Registration!$B$5:$H$2000,2,0)))</f>
        <v/>
      </c>
      <c r="C2729" s="63" t="str">
        <f>IF(AND(ISBLANK(A2729)),"",VLOOKUP($A2729,Student_Registration!$B$5:$H$2000,3,0))</f>
        <v/>
      </c>
      <c r="D2729" s="65" t="str">
        <f>IF(AND(ISBLANK(A2729)),"",VLOOKUP($A2729,Student_Registration!$B$5:$H$2000,6,0))</f>
        <v/>
      </c>
      <c r="E2729" s="57" t="str">
        <f>IF(AND(ISBLANK(A2729)),"",VLOOKUP($A2729,Student_Registration!$B$5:$H$2000,4,0))</f>
        <v/>
      </c>
      <c r="F2729" s="63" t="str">
        <f>IF(AND(ISBLANK(A2729)),"",VLOOKUP($A2729,Student_Registration!$B$5:$H$2000,7,0))</f>
        <v/>
      </c>
      <c r="G2729" s="63" t="str">
        <f>IF(AND(ISBLANK(A2729)),"",VLOOKUP(A2729,Student_Registration!$B$5:$H$2000,7,0)-SUMIF($A$5:A2729,A2729,$H$5:$H$5))</f>
        <v/>
      </c>
      <c r="H2729" s="60"/>
      <c r="I2729" s="60"/>
      <c r="J2729" s="60"/>
      <c r="K2729" s="60"/>
      <c r="L2729" s="62"/>
    </row>
    <row r="2730" spans="1:12" s="41" customFormat="1">
      <c r="A2730" s="66"/>
      <c r="B2730" s="64" t="str">
        <f>(IF(AND(ISBLANK(A2730)),"",VLOOKUP($A2730,Student_Registration!$B$5:$H$2000,2,0)))</f>
        <v/>
      </c>
      <c r="C2730" s="63" t="str">
        <f>IF(AND(ISBLANK(A2730)),"",VLOOKUP($A2730,Student_Registration!$B$5:$H$2000,3,0))</f>
        <v/>
      </c>
      <c r="D2730" s="65" t="str">
        <f>IF(AND(ISBLANK(A2730)),"",VLOOKUP($A2730,Student_Registration!$B$5:$H$2000,6,0))</f>
        <v/>
      </c>
      <c r="E2730" s="57" t="str">
        <f>IF(AND(ISBLANK(A2730)),"",VLOOKUP($A2730,Student_Registration!$B$5:$H$2000,4,0))</f>
        <v/>
      </c>
      <c r="F2730" s="63" t="str">
        <f>IF(AND(ISBLANK(A2730)),"",VLOOKUP($A2730,Student_Registration!$B$5:$H$2000,7,0))</f>
        <v/>
      </c>
      <c r="G2730" s="63" t="str">
        <f>IF(AND(ISBLANK(A2730)),"",VLOOKUP(A2730,Student_Registration!$B$5:$H$2000,7,0)-SUMIF($A$5:A2730,A2730,$H$5:$H$5))</f>
        <v/>
      </c>
      <c r="H2730" s="60"/>
      <c r="I2730" s="60"/>
      <c r="J2730" s="60"/>
      <c r="K2730" s="60"/>
      <c r="L2730" s="62"/>
    </row>
    <row r="2731" spans="1:12" s="41" customFormat="1">
      <c r="A2731" s="66"/>
      <c r="B2731" s="64" t="str">
        <f>(IF(AND(ISBLANK(A2731)),"",VLOOKUP($A2731,Student_Registration!$B$5:$H$2000,2,0)))</f>
        <v/>
      </c>
      <c r="C2731" s="63" t="str">
        <f>IF(AND(ISBLANK(A2731)),"",VLOOKUP($A2731,Student_Registration!$B$5:$H$2000,3,0))</f>
        <v/>
      </c>
      <c r="D2731" s="65" t="str">
        <f>IF(AND(ISBLANK(A2731)),"",VLOOKUP($A2731,Student_Registration!$B$5:$H$2000,6,0))</f>
        <v/>
      </c>
      <c r="E2731" s="57" t="str">
        <f>IF(AND(ISBLANK(A2731)),"",VLOOKUP($A2731,Student_Registration!$B$5:$H$2000,4,0))</f>
        <v/>
      </c>
      <c r="F2731" s="63" t="str">
        <f>IF(AND(ISBLANK(A2731)),"",VLOOKUP($A2731,Student_Registration!$B$5:$H$2000,7,0))</f>
        <v/>
      </c>
      <c r="G2731" s="63" t="str">
        <f>IF(AND(ISBLANK(A2731)),"",VLOOKUP(A2731,Student_Registration!$B$5:$H$2000,7,0)-SUMIF($A$5:A2731,A2731,$H$5:$H$5))</f>
        <v/>
      </c>
      <c r="H2731" s="60"/>
      <c r="I2731" s="60"/>
      <c r="J2731" s="60"/>
      <c r="K2731" s="60"/>
      <c r="L2731" s="62"/>
    </row>
    <row r="2732" spans="1:12" s="41" customFormat="1">
      <c r="A2732" s="66"/>
      <c r="B2732" s="64" t="str">
        <f>(IF(AND(ISBLANK(A2732)),"",VLOOKUP($A2732,Student_Registration!$B$5:$H$2000,2,0)))</f>
        <v/>
      </c>
      <c r="C2732" s="63" t="str">
        <f>IF(AND(ISBLANK(A2732)),"",VLOOKUP($A2732,Student_Registration!$B$5:$H$2000,3,0))</f>
        <v/>
      </c>
      <c r="D2732" s="65" t="str">
        <f>IF(AND(ISBLANK(A2732)),"",VLOOKUP($A2732,Student_Registration!$B$5:$H$2000,6,0))</f>
        <v/>
      </c>
      <c r="E2732" s="57" t="str">
        <f>IF(AND(ISBLANK(A2732)),"",VLOOKUP($A2732,Student_Registration!$B$5:$H$2000,4,0))</f>
        <v/>
      </c>
      <c r="F2732" s="63" t="str">
        <f>IF(AND(ISBLANK(A2732)),"",VLOOKUP($A2732,Student_Registration!$B$5:$H$2000,7,0))</f>
        <v/>
      </c>
      <c r="G2732" s="63" t="str">
        <f>IF(AND(ISBLANK(A2732)),"",VLOOKUP(A2732,Student_Registration!$B$5:$H$2000,7,0)-SUMIF($A$5:A2732,A2732,$H$5:$H$5))</f>
        <v/>
      </c>
      <c r="H2732" s="60"/>
      <c r="I2732" s="60"/>
      <c r="J2732" s="60"/>
      <c r="K2732" s="60"/>
      <c r="L2732" s="62"/>
    </row>
    <row r="2733" spans="1:12" s="41" customFormat="1">
      <c r="A2733" s="66"/>
      <c r="B2733" s="64" t="str">
        <f>(IF(AND(ISBLANK(A2733)),"",VLOOKUP($A2733,Student_Registration!$B$5:$H$2000,2,0)))</f>
        <v/>
      </c>
      <c r="C2733" s="63" t="str">
        <f>IF(AND(ISBLANK(A2733)),"",VLOOKUP($A2733,Student_Registration!$B$5:$H$2000,3,0))</f>
        <v/>
      </c>
      <c r="D2733" s="65" t="str">
        <f>IF(AND(ISBLANK(A2733)),"",VLOOKUP($A2733,Student_Registration!$B$5:$H$2000,6,0))</f>
        <v/>
      </c>
      <c r="E2733" s="57" t="str">
        <f>IF(AND(ISBLANK(A2733)),"",VLOOKUP($A2733,Student_Registration!$B$5:$H$2000,4,0))</f>
        <v/>
      </c>
      <c r="F2733" s="63" t="str">
        <f>IF(AND(ISBLANK(A2733)),"",VLOOKUP($A2733,Student_Registration!$B$5:$H$2000,7,0))</f>
        <v/>
      </c>
      <c r="G2733" s="63" t="str">
        <f>IF(AND(ISBLANK(A2733)),"",VLOOKUP(A2733,Student_Registration!$B$5:$H$2000,7,0)-SUMIF($A$5:A2733,A2733,$H$5:$H$5))</f>
        <v/>
      </c>
      <c r="H2733" s="60"/>
      <c r="I2733" s="60"/>
      <c r="J2733" s="60"/>
      <c r="K2733" s="60"/>
      <c r="L2733" s="62"/>
    </row>
    <row r="2734" spans="1:12" s="41" customFormat="1">
      <c r="A2734" s="66"/>
      <c r="B2734" s="64" t="str">
        <f>(IF(AND(ISBLANK(A2734)),"",VLOOKUP($A2734,Student_Registration!$B$5:$H$2000,2,0)))</f>
        <v/>
      </c>
      <c r="C2734" s="63" t="str">
        <f>IF(AND(ISBLANK(A2734)),"",VLOOKUP($A2734,Student_Registration!$B$5:$H$2000,3,0))</f>
        <v/>
      </c>
      <c r="D2734" s="65" t="str">
        <f>IF(AND(ISBLANK(A2734)),"",VLOOKUP($A2734,Student_Registration!$B$5:$H$2000,6,0))</f>
        <v/>
      </c>
      <c r="E2734" s="57" t="str">
        <f>IF(AND(ISBLANK(A2734)),"",VLOOKUP($A2734,Student_Registration!$B$5:$H$2000,4,0))</f>
        <v/>
      </c>
      <c r="F2734" s="63" t="str">
        <f>IF(AND(ISBLANK(A2734)),"",VLOOKUP($A2734,Student_Registration!$B$5:$H$2000,7,0))</f>
        <v/>
      </c>
      <c r="G2734" s="63" t="str">
        <f>IF(AND(ISBLANK(A2734)),"",VLOOKUP(A2734,Student_Registration!$B$5:$H$2000,7,0)-SUMIF($A$5:A2734,A2734,$H$5:$H$5))</f>
        <v/>
      </c>
      <c r="H2734" s="60"/>
      <c r="I2734" s="60"/>
      <c r="J2734" s="60"/>
      <c r="K2734" s="60"/>
      <c r="L2734" s="62"/>
    </row>
    <row r="2735" spans="1:12" s="41" customFormat="1">
      <c r="A2735" s="66"/>
      <c r="B2735" s="64" t="str">
        <f>(IF(AND(ISBLANK(A2735)),"",VLOOKUP($A2735,Student_Registration!$B$5:$H$2000,2,0)))</f>
        <v/>
      </c>
      <c r="C2735" s="63" t="str">
        <f>IF(AND(ISBLANK(A2735)),"",VLOOKUP($A2735,Student_Registration!$B$5:$H$2000,3,0))</f>
        <v/>
      </c>
      <c r="D2735" s="65" t="str">
        <f>IF(AND(ISBLANK(A2735)),"",VLOOKUP($A2735,Student_Registration!$B$5:$H$2000,6,0))</f>
        <v/>
      </c>
      <c r="E2735" s="57" t="str">
        <f>IF(AND(ISBLANK(A2735)),"",VLOOKUP($A2735,Student_Registration!$B$5:$H$2000,4,0))</f>
        <v/>
      </c>
      <c r="F2735" s="63" t="str">
        <f>IF(AND(ISBLANK(A2735)),"",VLOOKUP($A2735,Student_Registration!$B$5:$H$2000,7,0))</f>
        <v/>
      </c>
      <c r="G2735" s="63" t="str">
        <f>IF(AND(ISBLANK(A2735)),"",VLOOKUP(A2735,Student_Registration!$B$5:$H$2000,7,0)-SUMIF($A$5:A2735,A2735,$H$5:$H$5))</f>
        <v/>
      </c>
      <c r="H2735" s="60"/>
      <c r="I2735" s="60"/>
      <c r="J2735" s="60"/>
      <c r="K2735" s="60"/>
      <c r="L2735" s="62"/>
    </row>
    <row r="2736" spans="1:12" s="41" customFormat="1">
      <c r="A2736" s="66"/>
      <c r="B2736" s="64" t="str">
        <f>(IF(AND(ISBLANK(A2736)),"",VLOOKUP($A2736,Student_Registration!$B$5:$H$2000,2,0)))</f>
        <v/>
      </c>
      <c r="C2736" s="63" t="str">
        <f>IF(AND(ISBLANK(A2736)),"",VLOOKUP($A2736,Student_Registration!$B$5:$H$2000,3,0))</f>
        <v/>
      </c>
      <c r="D2736" s="65" t="str">
        <f>IF(AND(ISBLANK(A2736)),"",VLOOKUP($A2736,Student_Registration!$B$5:$H$2000,6,0))</f>
        <v/>
      </c>
      <c r="E2736" s="57" t="str">
        <f>IF(AND(ISBLANK(A2736)),"",VLOOKUP($A2736,Student_Registration!$B$5:$H$2000,4,0))</f>
        <v/>
      </c>
      <c r="F2736" s="63" t="str">
        <f>IF(AND(ISBLANK(A2736)),"",VLOOKUP($A2736,Student_Registration!$B$5:$H$2000,7,0))</f>
        <v/>
      </c>
      <c r="G2736" s="63" t="str">
        <f>IF(AND(ISBLANK(A2736)),"",VLOOKUP(A2736,Student_Registration!$B$5:$H$2000,7,0)-SUMIF($A$5:A2736,A2736,$H$5:$H$5))</f>
        <v/>
      </c>
      <c r="H2736" s="60"/>
      <c r="I2736" s="60"/>
      <c r="J2736" s="60"/>
      <c r="K2736" s="60"/>
      <c r="L2736" s="62"/>
    </row>
    <row r="2737" spans="1:12" s="41" customFormat="1">
      <c r="A2737" s="66"/>
      <c r="B2737" s="64" t="str">
        <f>(IF(AND(ISBLANK(A2737)),"",VLOOKUP($A2737,Student_Registration!$B$5:$H$2000,2,0)))</f>
        <v/>
      </c>
      <c r="C2737" s="63" t="str">
        <f>IF(AND(ISBLANK(A2737)),"",VLOOKUP($A2737,Student_Registration!$B$5:$H$2000,3,0))</f>
        <v/>
      </c>
      <c r="D2737" s="65" t="str">
        <f>IF(AND(ISBLANK(A2737)),"",VLOOKUP($A2737,Student_Registration!$B$5:$H$2000,6,0))</f>
        <v/>
      </c>
      <c r="E2737" s="57" t="str">
        <f>IF(AND(ISBLANK(A2737)),"",VLOOKUP($A2737,Student_Registration!$B$5:$H$2000,4,0))</f>
        <v/>
      </c>
      <c r="F2737" s="63" t="str">
        <f>IF(AND(ISBLANK(A2737)),"",VLOOKUP($A2737,Student_Registration!$B$5:$H$2000,7,0))</f>
        <v/>
      </c>
      <c r="G2737" s="63" t="str">
        <f>IF(AND(ISBLANK(A2737)),"",VLOOKUP(A2737,Student_Registration!$B$5:$H$2000,7,0)-SUMIF($A$5:A2737,A2737,$H$5:$H$5))</f>
        <v/>
      </c>
      <c r="H2737" s="60"/>
      <c r="I2737" s="60"/>
      <c r="J2737" s="60"/>
      <c r="K2737" s="60"/>
      <c r="L2737" s="62"/>
    </row>
    <row r="2738" spans="1:12" s="41" customFormat="1">
      <c r="A2738" s="66"/>
      <c r="B2738" s="64" t="str">
        <f>(IF(AND(ISBLANK(A2738)),"",VLOOKUP($A2738,Student_Registration!$B$5:$H$2000,2,0)))</f>
        <v/>
      </c>
      <c r="C2738" s="63" t="str">
        <f>IF(AND(ISBLANK(A2738)),"",VLOOKUP($A2738,Student_Registration!$B$5:$H$2000,3,0))</f>
        <v/>
      </c>
      <c r="D2738" s="65" t="str">
        <f>IF(AND(ISBLANK(A2738)),"",VLOOKUP($A2738,Student_Registration!$B$5:$H$2000,6,0))</f>
        <v/>
      </c>
      <c r="E2738" s="57" t="str">
        <f>IF(AND(ISBLANK(A2738)),"",VLOOKUP($A2738,Student_Registration!$B$5:$H$2000,4,0))</f>
        <v/>
      </c>
      <c r="F2738" s="63" t="str">
        <f>IF(AND(ISBLANK(A2738)),"",VLOOKUP($A2738,Student_Registration!$B$5:$H$2000,7,0))</f>
        <v/>
      </c>
      <c r="G2738" s="63" t="str">
        <f>IF(AND(ISBLANK(A2738)),"",VLOOKUP(A2738,Student_Registration!$B$5:$H$2000,7,0)-SUMIF($A$5:A2738,A2738,$H$5:$H$5))</f>
        <v/>
      </c>
      <c r="H2738" s="60"/>
      <c r="I2738" s="60"/>
      <c r="J2738" s="60"/>
      <c r="K2738" s="60"/>
      <c r="L2738" s="62"/>
    </row>
    <row r="2739" spans="1:12" s="41" customFormat="1">
      <c r="A2739" s="66"/>
      <c r="B2739" s="64" t="str">
        <f>(IF(AND(ISBLANK(A2739)),"",VLOOKUP($A2739,Student_Registration!$B$5:$H$2000,2,0)))</f>
        <v/>
      </c>
      <c r="C2739" s="63" t="str">
        <f>IF(AND(ISBLANK(A2739)),"",VLOOKUP($A2739,Student_Registration!$B$5:$H$2000,3,0))</f>
        <v/>
      </c>
      <c r="D2739" s="65" t="str">
        <f>IF(AND(ISBLANK(A2739)),"",VLOOKUP($A2739,Student_Registration!$B$5:$H$2000,6,0))</f>
        <v/>
      </c>
      <c r="E2739" s="57" t="str">
        <f>IF(AND(ISBLANK(A2739)),"",VLOOKUP($A2739,Student_Registration!$B$5:$H$2000,4,0))</f>
        <v/>
      </c>
      <c r="F2739" s="63" t="str">
        <f>IF(AND(ISBLANK(A2739)),"",VLOOKUP($A2739,Student_Registration!$B$5:$H$2000,7,0))</f>
        <v/>
      </c>
      <c r="G2739" s="63" t="str">
        <f>IF(AND(ISBLANK(A2739)),"",VLOOKUP(A2739,Student_Registration!$B$5:$H$2000,7,0)-SUMIF($A$5:A2739,A2739,$H$5:$H$5))</f>
        <v/>
      </c>
      <c r="H2739" s="60"/>
      <c r="I2739" s="60"/>
      <c r="J2739" s="60"/>
      <c r="K2739" s="60"/>
      <c r="L2739" s="62"/>
    </row>
    <row r="2740" spans="1:12" s="41" customFormat="1">
      <c r="A2740" s="66"/>
      <c r="B2740" s="64" t="str">
        <f>(IF(AND(ISBLANK(A2740)),"",VLOOKUP($A2740,Student_Registration!$B$5:$H$2000,2,0)))</f>
        <v/>
      </c>
      <c r="C2740" s="63" t="str">
        <f>IF(AND(ISBLANK(A2740)),"",VLOOKUP($A2740,Student_Registration!$B$5:$H$2000,3,0))</f>
        <v/>
      </c>
      <c r="D2740" s="65" t="str">
        <f>IF(AND(ISBLANK(A2740)),"",VLOOKUP($A2740,Student_Registration!$B$5:$H$2000,6,0))</f>
        <v/>
      </c>
      <c r="E2740" s="57" t="str">
        <f>IF(AND(ISBLANK(A2740)),"",VLOOKUP($A2740,Student_Registration!$B$5:$H$2000,4,0))</f>
        <v/>
      </c>
      <c r="F2740" s="63" t="str">
        <f>IF(AND(ISBLANK(A2740)),"",VLOOKUP($A2740,Student_Registration!$B$5:$H$2000,7,0))</f>
        <v/>
      </c>
      <c r="G2740" s="63" t="str">
        <f>IF(AND(ISBLANK(A2740)),"",VLOOKUP(A2740,Student_Registration!$B$5:$H$2000,7,0)-SUMIF($A$5:A2740,A2740,$H$5:$H$5))</f>
        <v/>
      </c>
      <c r="H2740" s="60"/>
      <c r="I2740" s="60"/>
      <c r="J2740" s="60"/>
      <c r="K2740" s="60"/>
      <c r="L2740" s="62"/>
    </row>
    <row r="2741" spans="1:12" s="41" customFormat="1">
      <c r="A2741" s="66"/>
      <c r="B2741" s="64" t="str">
        <f>(IF(AND(ISBLANK(A2741)),"",VLOOKUP($A2741,Student_Registration!$B$5:$H$2000,2,0)))</f>
        <v/>
      </c>
      <c r="C2741" s="63" t="str">
        <f>IF(AND(ISBLANK(A2741)),"",VLOOKUP($A2741,Student_Registration!$B$5:$H$2000,3,0))</f>
        <v/>
      </c>
      <c r="D2741" s="65" t="str">
        <f>IF(AND(ISBLANK(A2741)),"",VLOOKUP($A2741,Student_Registration!$B$5:$H$2000,6,0))</f>
        <v/>
      </c>
      <c r="E2741" s="57" t="str">
        <f>IF(AND(ISBLANK(A2741)),"",VLOOKUP($A2741,Student_Registration!$B$5:$H$2000,4,0))</f>
        <v/>
      </c>
      <c r="F2741" s="63" t="str">
        <f>IF(AND(ISBLANK(A2741)),"",VLOOKUP($A2741,Student_Registration!$B$5:$H$2000,7,0))</f>
        <v/>
      </c>
      <c r="G2741" s="63" t="str">
        <f>IF(AND(ISBLANK(A2741)),"",VLOOKUP(A2741,Student_Registration!$B$5:$H$2000,7,0)-SUMIF($A$5:A2741,A2741,$H$5:$H$5))</f>
        <v/>
      </c>
      <c r="H2741" s="60"/>
      <c r="I2741" s="60"/>
      <c r="J2741" s="60"/>
      <c r="K2741" s="60"/>
      <c r="L2741" s="62"/>
    </row>
    <row r="2742" spans="1:12" s="41" customFormat="1">
      <c r="A2742" s="66"/>
      <c r="B2742" s="64" t="str">
        <f>(IF(AND(ISBLANK(A2742)),"",VLOOKUP($A2742,Student_Registration!$B$5:$H$2000,2,0)))</f>
        <v/>
      </c>
      <c r="C2742" s="63" t="str">
        <f>IF(AND(ISBLANK(A2742)),"",VLOOKUP($A2742,Student_Registration!$B$5:$H$2000,3,0))</f>
        <v/>
      </c>
      <c r="D2742" s="65" t="str">
        <f>IF(AND(ISBLANK(A2742)),"",VLOOKUP($A2742,Student_Registration!$B$5:$H$2000,6,0))</f>
        <v/>
      </c>
      <c r="E2742" s="57" t="str">
        <f>IF(AND(ISBLANK(A2742)),"",VLOOKUP($A2742,Student_Registration!$B$5:$H$2000,4,0))</f>
        <v/>
      </c>
      <c r="F2742" s="63" t="str">
        <f>IF(AND(ISBLANK(A2742)),"",VLOOKUP($A2742,Student_Registration!$B$5:$H$2000,7,0))</f>
        <v/>
      </c>
      <c r="G2742" s="63" t="str">
        <f>IF(AND(ISBLANK(A2742)),"",VLOOKUP(A2742,Student_Registration!$B$5:$H$2000,7,0)-SUMIF($A$5:A2742,A2742,$H$5:$H$5))</f>
        <v/>
      </c>
      <c r="H2742" s="60"/>
      <c r="I2742" s="60"/>
      <c r="J2742" s="60"/>
      <c r="K2742" s="60"/>
      <c r="L2742" s="62"/>
    </row>
    <row r="2743" spans="1:12" s="41" customFormat="1">
      <c r="A2743" s="66"/>
      <c r="B2743" s="64" t="str">
        <f>(IF(AND(ISBLANK(A2743)),"",VLOOKUP($A2743,Student_Registration!$B$5:$H$2000,2,0)))</f>
        <v/>
      </c>
      <c r="C2743" s="63" t="str">
        <f>IF(AND(ISBLANK(A2743)),"",VLOOKUP($A2743,Student_Registration!$B$5:$H$2000,3,0))</f>
        <v/>
      </c>
      <c r="D2743" s="65" t="str">
        <f>IF(AND(ISBLANK(A2743)),"",VLOOKUP($A2743,Student_Registration!$B$5:$H$2000,6,0))</f>
        <v/>
      </c>
      <c r="E2743" s="57" t="str">
        <f>IF(AND(ISBLANK(A2743)),"",VLOOKUP($A2743,Student_Registration!$B$5:$H$2000,4,0))</f>
        <v/>
      </c>
      <c r="F2743" s="63" t="str">
        <f>IF(AND(ISBLANK(A2743)),"",VLOOKUP($A2743,Student_Registration!$B$5:$H$2000,7,0))</f>
        <v/>
      </c>
      <c r="G2743" s="63" t="str">
        <f>IF(AND(ISBLANK(A2743)),"",VLOOKUP(A2743,Student_Registration!$B$5:$H$2000,7,0)-SUMIF($A$5:A2743,A2743,$H$5:$H$5))</f>
        <v/>
      </c>
      <c r="H2743" s="60"/>
      <c r="I2743" s="60"/>
      <c r="J2743" s="60"/>
      <c r="K2743" s="60"/>
      <c r="L2743" s="62"/>
    </row>
    <row r="2744" spans="1:12" s="41" customFormat="1">
      <c r="A2744" s="66"/>
      <c r="B2744" s="64" t="str">
        <f>(IF(AND(ISBLANK(A2744)),"",VLOOKUP($A2744,Student_Registration!$B$5:$H$2000,2,0)))</f>
        <v/>
      </c>
      <c r="C2744" s="63" t="str">
        <f>IF(AND(ISBLANK(A2744)),"",VLOOKUP($A2744,Student_Registration!$B$5:$H$2000,3,0))</f>
        <v/>
      </c>
      <c r="D2744" s="65" t="str">
        <f>IF(AND(ISBLANK(A2744)),"",VLOOKUP($A2744,Student_Registration!$B$5:$H$2000,6,0))</f>
        <v/>
      </c>
      <c r="E2744" s="57" t="str">
        <f>IF(AND(ISBLANK(A2744)),"",VLOOKUP($A2744,Student_Registration!$B$5:$H$2000,4,0))</f>
        <v/>
      </c>
      <c r="F2744" s="63" t="str">
        <f>IF(AND(ISBLANK(A2744)),"",VLOOKUP($A2744,Student_Registration!$B$5:$H$2000,7,0))</f>
        <v/>
      </c>
      <c r="G2744" s="63" t="str">
        <f>IF(AND(ISBLANK(A2744)),"",VLOOKUP(A2744,Student_Registration!$B$5:$H$2000,7,0)-SUMIF($A$5:A2744,A2744,$H$5:$H$5))</f>
        <v/>
      </c>
      <c r="H2744" s="60"/>
      <c r="I2744" s="60"/>
      <c r="J2744" s="60"/>
      <c r="K2744" s="60"/>
      <c r="L2744" s="62"/>
    </row>
    <row r="2745" spans="1:12" s="41" customFormat="1">
      <c r="A2745" s="66"/>
      <c r="B2745" s="64" t="str">
        <f>(IF(AND(ISBLANK(A2745)),"",VLOOKUP($A2745,Student_Registration!$B$5:$H$2000,2,0)))</f>
        <v/>
      </c>
      <c r="C2745" s="63" t="str">
        <f>IF(AND(ISBLANK(A2745)),"",VLOOKUP($A2745,Student_Registration!$B$5:$H$2000,3,0))</f>
        <v/>
      </c>
      <c r="D2745" s="65" t="str">
        <f>IF(AND(ISBLANK(A2745)),"",VLOOKUP($A2745,Student_Registration!$B$5:$H$2000,6,0))</f>
        <v/>
      </c>
      <c r="E2745" s="57" t="str">
        <f>IF(AND(ISBLANK(A2745)),"",VLOOKUP($A2745,Student_Registration!$B$5:$H$2000,4,0))</f>
        <v/>
      </c>
      <c r="F2745" s="63" t="str">
        <f>IF(AND(ISBLANK(A2745)),"",VLOOKUP($A2745,Student_Registration!$B$5:$H$2000,7,0))</f>
        <v/>
      </c>
      <c r="G2745" s="63" t="str">
        <f>IF(AND(ISBLANK(A2745)),"",VLOOKUP(A2745,Student_Registration!$B$5:$H$2000,7,0)-SUMIF($A$5:A2745,A2745,$H$5:$H$5))</f>
        <v/>
      </c>
      <c r="H2745" s="60"/>
      <c r="I2745" s="60"/>
      <c r="J2745" s="60"/>
      <c r="K2745" s="60"/>
      <c r="L2745" s="62"/>
    </row>
    <row r="2746" spans="1:12" s="41" customFormat="1">
      <c r="A2746" s="66"/>
      <c r="B2746" s="64" t="str">
        <f>(IF(AND(ISBLANK(A2746)),"",VLOOKUP($A2746,Student_Registration!$B$5:$H$2000,2,0)))</f>
        <v/>
      </c>
      <c r="C2746" s="63" t="str">
        <f>IF(AND(ISBLANK(A2746)),"",VLOOKUP($A2746,Student_Registration!$B$5:$H$2000,3,0))</f>
        <v/>
      </c>
      <c r="D2746" s="65" t="str">
        <f>IF(AND(ISBLANK(A2746)),"",VLOOKUP($A2746,Student_Registration!$B$5:$H$2000,6,0))</f>
        <v/>
      </c>
      <c r="E2746" s="57" t="str">
        <f>IF(AND(ISBLANK(A2746)),"",VLOOKUP($A2746,Student_Registration!$B$5:$H$2000,4,0))</f>
        <v/>
      </c>
      <c r="F2746" s="63" t="str">
        <f>IF(AND(ISBLANK(A2746)),"",VLOOKUP($A2746,Student_Registration!$B$5:$H$2000,7,0))</f>
        <v/>
      </c>
      <c r="G2746" s="63" t="str">
        <f>IF(AND(ISBLANK(A2746)),"",VLOOKUP(A2746,Student_Registration!$B$5:$H$2000,7,0)-SUMIF($A$5:A2746,A2746,$H$5:$H$5))</f>
        <v/>
      </c>
      <c r="H2746" s="60"/>
      <c r="I2746" s="60"/>
      <c r="J2746" s="60"/>
      <c r="K2746" s="60"/>
      <c r="L2746" s="62"/>
    </row>
    <row r="2747" spans="1:12" s="41" customFormat="1">
      <c r="A2747" s="66"/>
      <c r="B2747" s="64" t="str">
        <f>(IF(AND(ISBLANK(A2747)),"",VLOOKUP($A2747,Student_Registration!$B$5:$H$2000,2,0)))</f>
        <v/>
      </c>
      <c r="C2747" s="63" t="str">
        <f>IF(AND(ISBLANK(A2747)),"",VLOOKUP($A2747,Student_Registration!$B$5:$H$2000,3,0))</f>
        <v/>
      </c>
      <c r="D2747" s="65" t="str">
        <f>IF(AND(ISBLANK(A2747)),"",VLOOKUP($A2747,Student_Registration!$B$5:$H$2000,6,0))</f>
        <v/>
      </c>
      <c r="E2747" s="57" t="str">
        <f>IF(AND(ISBLANK(A2747)),"",VLOOKUP($A2747,Student_Registration!$B$5:$H$2000,4,0))</f>
        <v/>
      </c>
      <c r="F2747" s="63" t="str">
        <f>IF(AND(ISBLANK(A2747)),"",VLOOKUP($A2747,Student_Registration!$B$5:$H$2000,7,0))</f>
        <v/>
      </c>
      <c r="G2747" s="63" t="str">
        <f>IF(AND(ISBLANK(A2747)),"",VLOOKUP(A2747,Student_Registration!$B$5:$H$2000,7,0)-SUMIF($A$5:A2747,A2747,$H$5:$H$5))</f>
        <v/>
      </c>
      <c r="H2747" s="60"/>
      <c r="I2747" s="60"/>
      <c r="J2747" s="60"/>
      <c r="K2747" s="60"/>
      <c r="L2747" s="62"/>
    </row>
    <row r="2748" spans="1:12" s="41" customFormat="1">
      <c r="A2748" s="66"/>
      <c r="B2748" s="64" t="str">
        <f>(IF(AND(ISBLANK(A2748)),"",VLOOKUP($A2748,Student_Registration!$B$5:$H$2000,2,0)))</f>
        <v/>
      </c>
      <c r="C2748" s="63" t="str">
        <f>IF(AND(ISBLANK(A2748)),"",VLOOKUP($A2748,Student_Registration!$B$5:$H$2000,3,0))</f>
        <v/>
      </c>
      <c r="D2748" s="65" t="str">
        <f>IF(AND(ISBLANK(A2748)),"",VLOOKUP($A2748,Student_Registration!$B$5:$H$2000,6,0))</f>
        <v/>
      </c>
      <c r="E2748" s="57" t="str">
        <f>IF(AND(ISBLANK(A2748)),"",VLOOKUP($A2748,Student_Registration!$B$5:$H$2000,4,0))</f>
        <v/>
      </c>
      <c r="F2748" s="63" t="str">
        <f>IF(AND(ISBLANK(A2748)),"",VLOOKUP($A2748,Student_Registration!$B$5:$H$2000,7,0))</f>
        <v/>
      </c>
      <c r="G2748" s="63" t="str">
        <f>IF(AND(ISBLANK(A2748)),"",VLOOKUP(A2748,Student_Registration!$B$5:$H$2000,7,0)-SUMIF($A$5:A2748,A2748,$H$5:$H$5))</f>
        <v/>
      </c>
      <c r="H2748" s="60"/>
      <c r="I2748" s="60"/>
      <c r="J2748" s="60"/>
      <c r="K2748" s="60"/>
      <c r="L2748" s="62"/>
    </row>
    <row r="2749" spans="1:12" s="41" customFormat="1">
      <c r="A2749" s="66"/>
      <c r="B2749" s="64" t="str">
        <f>(IF(AND(ISBLANK(A2749)),"",VLOOKUP($A2749,Student_Registration!$B$5:$H$2000,2,0)))</f>
        <v/>
      </c>
      <c r="C2749" s="63" t="str">
        <f>IF(AND(ISBLANK(A2749)),"",VLOOKUP($A2749,Student_Registration!$B$5:$H$2000,3,0))</f>
        <v/>
      </c>
      <c r="D2749" s="65" t="str">
        <f>IF(AND(ISBLANK(A2749)),"",VLOOKUP($A2749,Student_Registration!$B$5:$H$2000,6,0))</f>
        <v/>
      </c>
      <c r="E2749" s="57" t="str">
        <f>IF(AND(ISBLANK(A2749)),"",VLOOKUP($A2749,Student_Registration!$B$5:$H$2000,4,0))</f>
        <v/>
      </c>
      <c r="F2749" s="63" t="str">
        <f>IF(AND(ISBLANK(A2749)),"",VLOOKUP($A2749,Student_Registration!$B$5:$H$2000,7,0))</f>
        <v/>
      </c>
      <c r="G2749" s="63" t="str">
        <f>IF(AND(ISBLANK(A2749)),"",VLOOKUP(A2749,Student_Registration!$B$5:$H$2000,7,0)-SUMIF($A$5:A2749,A2749,$H$5:$H$5))</f>
        <v/>
      </c>
      <c r="H2749" s="60"/>
      <c r="I2749" s="60"/>
      <c r="J2749" s="60"/>
      <c r="K2749" s="60"/>
      <c r="L2749" s="62"/>
    </row>
    <row r="2750" spans="1:12" s="41" customFormat="1">
      <c r="A2750" s="66"/>
      <c r="B2750" s="64" t="str">
        <f>(IF(AND(ISBLANK(A2750)),"",VLOOKUP($A2750,Student_Registration!$B$5:$H$2000,2,0)))</f>
        <v/>
      </c>
      <c r="C2750" s="63" t="str">
        <f>IF(AND(ISBLANK(A2750)),"",VLOOKUP($A2750,Student_Registration!$B$5:$H$2000,3,0))</f>
        <v/>
      </c>
      <c r="D2750" s="65" t="str">
        <f>IF(AND(ISBLANK(A2750)),"",VLOOKUP($A2750,Student_Registration!$B$5:$H$2000,6,0))</f>
        <v/>
      </c>
      <c r="E2750" s="57" t="str">
        <f>IF(AND(ISBLANK(A2750)),"",VLOOKUP($A2750,Student_Registration!$B$5:$H$2000,4,0))</f>
        <v/>
      </c>
      <c r="F2750" s="63" t="str">
        <f>IF(AND(ISBLANK(A2750)),"",VLOOKUP($A2750,Student_Registration!$B$5:$H$2000,7,0))</f>
        <v/>
      </c>
      <c r="G2750" s="63" t="str">
        <f>IF(AND(ISBLANK(A2750)),"",VLOOKUP(A2750,Student_Registration!$B$5:$H$2000,7,0)-SUMIF($A$5:A2750,A2750,$H$5:$H$5))</f>
        <v/>
      </c>
      <c r="H2750" s="60"/>
      <c r="I2750" s="60"/>
      <c r="J2750" s="60"/>
      <c r="K2750" s="60"/>
      <c r="L2750" s="62"/>
    </row>
    <row r="2751" spans="1:12" s="41" customFormat="1">
      <c r="A2751" s="66"/>
      <c r="B2751" s="64" t="str">
        <f>(IF(AND(ISBLANK(A2751)),"",VLOOKUP($A2751,Student_Registration!$B$5:$H$2000,2,0)))</f>
        <v/>
      </c>
      <c r="C2751" s="63" t="str">
        <f>IF(AND(ISBLANK(A2751)),"",VLOOKUP($A2751,Student_Registration!$B$5:$H$2000,3,0))</f>
        <v/>
      </c>
      <c r="D2751" s="65" t="str">
        <f>IF(AND(ISBLANK(A2751)),"",VLOOKUP($A2751,Student_Registration!$B$5:$H$2000,6,0))</f>
        <v/>
      </c>
      <c r="E2751" s="57" t="str">
        <f>IF(AND(ISBLANK(A2751)),"",VLOOKUP($A2751,Student_Registration!$B$5:$H$2000,4,0))</f>
        <v/>
      </c>
      <c r="F2751" s="63" t="str">
        <f>IF(AND(ISBLANK(A2751)),"",VLOOKUP($A2751,Student_Registration!$B$5:$H$2000,7,0))</f>
        <v/>
      </c>
      <c r="G2751" s="63" t="str">
        <f>IF(AND(ISBLANK(A2751)),"",VLOOKUP(A2751,Student_Registration!$B$5:$H$2000,7,0)-SUMIF($A$5:A2751,A2751,$H$5:$H$5))</f>
        <v/>
      </c>
      <c r="H2751" s="60"/>
      <c r="I2751" s="60"/>
      <c r="J2751" s="60"/>
      <c r="K2751" s="60"/>
      <c r="L2751" s="62"/>
    </row>
    <row r="2752" spans="1:12" s="41" customFormat="1">
      <c r="A2752" s="66"/>
      <c r="B2752" s="64" t="str">
        <f>(IF(AND(ISBLANK(A2752)),"",VLOOKUP($A2752,Student_Registration!$B$5:$H$2000,2,0)))</f>
        <v/>
      </c>
      <c r="C2752" s="63" t="str">
        <f>IF(AND(ISBLANK(A2752)),"",VLOOKUP($A2752,Student_Registration!$B$5:$H$2000,3,0))</f>
        <v/>
      </c>
      <c r="D2752" s="65" t="str">
        <f>IF(AND(ISBLANK(A2752)),"",VLOOKUP($A2752,Student_Registration!$B$5:$H$2000,6,0))</f>
        <v/>
      </c>
      <c r="E2752" s="57" t="str">
        <f>IF(AND(ISBLANK(A2752)),"",VLOOKUP($A2752,Student_Registration!$B$5:$H$2000,4,0))</f>
        <v/>
      </c>
      <c r="F2752" s="63" t="str">
        <f>IF(AND(ISBLANK(A2752)),"",VLOOKUP($A2752,Student_Registration!$B$5:$H$2000,7,0))</f>
        <v/>
      </c>
      <c r="G2752" s="63" t="str">
        <f>IF(AND(ISBLANK(A2752)),"",VLOOKUP(A2752,Student_Registration!$B$5:$H$2000,7,0)-SUMIF($A$5:A2752,A2752,$H$5:$H$5))</f>
        <v/>
      </c>
      <c r="H2752" s="60"/>
      <c r="I2752" s="60"/>
      <c r="J2752" s="60"/>
      <c r="K2752" s="60"/>
      <c r="L2752" s="62"/>
    </row>
    <row r="2753" spans="1:12" s="41" customFormat="1">
      <c r="A2753" s="66"/>
      <c r="B2753" s="64" t="str">
        <f>(IF(AND(ISBLANK(A2753)),"",VLOOKUP($A2753,Student_Registration!$B$5:$H$2000,2,0)))</f>
        <v/>
      </c>
      <c r="C2753" s="63" t="str">
        <f>IF(AND(ISBLANK(A2753)),"",VLOOKUP($A2753,Student_Registration!$B$5:$H$2000,3,0))</f>
        <v/>
      </c>
      <c r="D2753" s="65" t="str">
        <f>IF(AND(ISBLANK(A2753)),"",VLOOKUP($A2753,Student_Registration!$B$5:$H$2000,6,0))</f>
        <v/>
      </c>
      <c r="E2753" s="57" t="str">
        <f>IF(AND(ISBLANK(A2753)),"",VLOOKUP($A2753,Student_Registration!$B$5:$H$2000,4,0))</f>
        <v/>
      </c>
      <c r="F2753" s="63" t="str">
        <f>IF(AND(ISBLANK(A2753)),"",VLOOKUP($A2753,Student_Registration!$B$5:$H$2000,7,0))</f>
        <v/>
      </c>
      <c r="G2753" s="63" t="str">
        <f>IF(AND(ISBLANK(A2753)),"",VLOOKUP(A2753,Student_Registration!$B$5:$H$2000,7,0)-SUMIF($A$5:A2753,A2753,$H$5:$H$5))</f>
        <v/>
      </c>
      <c r="H2753" s="60"/>
      <c r="I2753" s="60"/>
      <c r="J2753" s="60"/>
      <c r="K2753" s="60"/>
      <c r="L2753" s="62"/>
    </row>
    <row r="2754" spans="1:12" s="41" customFormat="1">
      <c r="A2754" s="66"/>
      <c r="B2754" s="64" t="str">
        <f>(IF(AND(ISBLANK(A2754)),"",VLOOKUP($A2754,Student_Registration!$B$5:$H$2000,2,0)))</f>
        <v/>
      </c>
      <c r="C2754" s="63" t="str">
        <f>IF(AND(ISBLANK(A2754)),"",VLOOKUP($A2754,Student_Registration!$B$5:$H$2000,3,0))</f>
        <v/>
      </c>
      <c r="D2754" s="65" t="str">
        <f>IF(AND(ISBLANK(A2754)),"",VLOOKUP($A2754,Student_Registration!$B$5:$H$2000,6,0))</f>
        <v/>
      </c>
      <c r="E2754" s="57" t="str">
        <f>IF(AND(ISBLANK(A2754)),"",VLOOKUP($A2754,Student_Registration!$B$5:$H$2000,4,0))</f>
        <v/>
      </c>
      <c r="F2754" s="63" t="str">
        <f>IF(AND(ISBLANK(A2754)),"",VLOOKUP($A2754,Student_Registration!$B$5:$H$2000,7,0))</f>
        <v/>
      </c>
      <c r="G2754" s="63" t="str">
        <f>IF(AND(ISBLANK(A2754)),"",VLOOKUP(A2754,Student_Registration!$B$5:$H$2000,7,0)-SUMIF($A$5:A2754,A2754,$H$5:$H$5))</f>
        <v/>
      </c>
      <c r="H2754" s="60"/>
      <c r="I2754" s="60"/>
      <c r="J2754" s="60"/>
      <c r="K2754" s="60"/>
      <c r="L2754" s="62"/>
    </row>
    <row r="2755" spans="1:12" s="41" customFormat="1">
      <c r="A2755" s="66"/>
      <c r="B2755" s="64" t="str">
        <f>(IF(AND(ISBLANK(A2755)),"",VLOOKUP($A2755,Student_Registration!$B$5:$H$2000,2,0)))</f>
        <v/>
      </c>
      <c r="C2755" s="63" t="str">
        <f>IF(AND(ISBLANK(A2755)),"",VLOOKUP($A2755,Student_Registration!$B$5:$H$2000,3,0))</f>
        <v/>
      </c>
      <c r="D2755" s="65" t="str">
        <f>IF(AND(ISBLANK(A2755)),"",VLOOKUP($A2755,Student_Registration!$B$5:$H$2000,6,0))</f>
        <v/>
      </c>
      <c r="E2755" s="57" t="str">
        <f>IF(AND(ISBLANK(A2755)),"",VLOOKUP($A2755,Student_Registration!$B$5:$H$2000,4,0))</f>
        <v/>
      </c>
      <c r="F2755" s="63" t="str">
        <f>IF(AND(ISBLANK(A2755)),"",VLOOKUP($A2755,Student_Registration!$B$5:$H$2000,7,0))</f>
        <v/>
      </c>
      <c r="G2755" s="63" t="str">
        <f>IF(AND(ISBLANK(A2755)),"",VLOOKUP(A2755,Student_Registration!$B$5:$H$2000,7,0)-SUMIF($A$5:A2755,A2755,$H$5:$H$5))</f>
        <v/>
      </c>
      <c r="H2755" s="60"/>
      <c r="I2755" s="60"/>
      <c r="J2755" s="60"/>
      <c r="K2755" s="60"/>
      <c r="L2755" s="62"/>
    </row>
    <row r="2756" spans="1:12" s="41" customFormat="1">
      <c r="A2756" s="66"/>
      <c r="B2756" s="64" t="str">
        <f>(IF(AND(ISBLANK(A2756)),"",VLOOKUP($A2756,Student_Registration!$B$5:$H$2000,2,0)))</f>
        <v/>
      </c>
      <c r="C2756" s="63" t="str">
        <f>IF(AND(ISBLANK(A2756)),"",VLOOKUP($A2756,Student_Registration!$B$5:$H$2000,3,0))</f>
        <v/>
      </c>
      <c r="D2756" s="65" t="str">
        <f>IF(AND(ISBLANK(A2756)),"",VLOOKUP($A2756,Student_Registration!$B$5:$H$2000,6,0))</f>
        <v/>
      </c>
      <c r="E2756" s="57" t="str">
        <f>IF(AND(ISBLANK(A2756)),"",VLOOKUP($A2756,Student_Registration!$B$5:$H$2000,4,0))</f>
        <v/>
      </c>
      <c r="F2756" s="63" t="str">
        <f>IF(AND(ISBLANK(A2756)),"",VLOOKUP($A2756,Student_Registration!$B$5:$H$2000,7,0))</f>
        <v/>
      </c>
      <c r="G2756" s="63" t="str">
        <f>IF(AND(ISBLANK(A2756)),"",VLOOKUP(A2756,Student_Registration!$B$5:$H$2000,7,0)-SUMIF($A$5:A2756,A2756,$H$5:$H$5))</f>
        <v/>
      </c>
      <c r="H2756" s="60"/>
      <c r="I2756" s="60"/>
      <c r="J2756" s="60"/>
      <c r="K2756" s="60"/>
      <c r="L2756" s="62"/>
    </row>
    <row r="2757" spans="1:12" s="41" customFormat="1">
      <c r="A2757" s="66"/>
      <c r="B2757" s="64" t="str">
        <f>(IF(AND(ISBLANK(A2757)),"",VLOOKUP($A2757,Student_Registration!$B$5:$H$2000,2,0)))</f>
        <v/>
      </c>
      <c r="C2757" s="63" t="str">
        <f>IF(AND(ISBLANK(A2757)),"",VLOOKUP($A2757,Student_Registration!$B$5:$H$2000,3,0))</f>
        <v/>
      </c>
      <c r="D2757" s="65" t="str">
        <f>IF(AND(ISBLANK(A2757)),"",VLOOKUP($A2757,Student_Registration!$B$5:$H$2000,6,0))</f>
        <v/>
      </c>
      <c r="E2757" s="57" t="str">
        <f>IF(AND(ISBLANK(A2757)),"",VLOOKUP($A2757,Student_Registration!$B$5:$H$2000,4,0))</f>
        <v/>
      </c>
      <c r="F2757" s="63" t="str">
        <f>IF(AND(ISBLANK(A2757)),"",VLOOKUP($A2757,Student_Registration!$B$5:$H$2000,7,0))</f>
        <v/>
      </c>
      <c r="G2757" s="63" t="str">
        <f>IF(AND(ISBLANK(A2757)),"",VLOOKUP(A2757,Student_Registration!$B$5:$H$2000,7,0)-SUMIF($A$5:A2757,A2757,$H$5:$H$5))</f>
        <v/>
      </c>
      <c r="H2757" s="60"/>
      <c r="I2757" s="60"/>
      <c r="J2757" s="60"/>
      <c r="K2757" s="60"/>
      <c r="L2757" s="62"/>
    </row>
    <row r="2758" spans="1:12" s="41" customFormat="1">
      <c r="A2758" s="66"/>
      <c r="B2758" s="64" t="str">
        <f>(IF(AND(ISBLANK(A2758)),"",VLOOKUP($A2758,Student_Registration!$B$5:$H$2000,2,0)))</f>
        <v/>
      </c>
      <c r="C2758" s="63" t="str">
        <f>IF(AND(ISBLANK(A2758)),"",VLOOKUP($A2758,Student_Registration!$B$5:$H$2000,3,0))</f>
        <v/>
      </c>
      <c r="D2758" s="65" t="str">
        <f>IF(AND(ISBLANK(A2758)),"",VLOOKUP($A2758,Student_Registration!$B$5:$H$2000,6,0))</f>
        <v/>
      </c>
      <c r="E2758" s="57" t="str">
        <f>IF(AND(ISBLANK(A2758)),"",VLOOKUP($A2758,Student_Registration!$B$5:$H$2000,4,0))</f>
        <v/>
      </c>
      <c r="F2758" s="63" t="str">
        <f>IF(AND(ISBLANK(A2758)),"",VLOOKUP($A2758,Student_Registration!$B$5:$H$2000,7,0))</f>
        <v/>
      </c>
      <c r="G2758" s="63" t="str">
        <f>IF(AND(ISBLANK(A2758)),"",VLOOKUP(A2758,Student_Registration!$B$5:$H$2000,7,0)-SUMIF($A$5:A2758,A2758,$H$5:$H$5))</f>
        <v/>
      </c>
      <c r="H2758" s="60"/>
      <c r="I2758" s="60"/>
      <c r="J2758" s="60"/>
      <c r="K2758" s="60"/>
      <c r="L2758" s="62"/>
    </row>
    <row r="2759" spans="1:12" s="41" customFormat="1">
      <c r="A2759" s="66"/>
      <c r="B2759" s="64" t="str">
        <f>(IF(AND(ISBLANK(A2759)),"",VLOOKUP($A2759,Student_Registration!$B$5:$H$2000,2,0)))</f>
        <v/>
      </c>
      <c r="C2759" s="63" t="str">
        <f>IF(AND(ISBLANK(A2759)),"",VLOOKUP($A2759,Student_Registration!$B$5:$H$2000,3,0))</f>
        <v/>
      </c>
      <c r="D2759" s="65" t="str">
        <f>IF(AND(ISBLANK(A2759)),"",VLOOKUP($A2759,Student_Registration!$B$5:$H$2000,6,0))</f>
        <v/>
      </c>
      <c r="E2759" s="57" t="str">
        <f>IF(AND(ISBLANK(A2759)),"",VLOOKUP($A2759,Student_Registration!$B$5:$H$2000,4,0))</f>
        <v/>
      </c>
      <c r="F2759" s="63" t="str">
        <f>IF(AND(ISBLANK(A2759)),"",VLOOKUP($A2759,Student_Registration!$B$5:$H$2000,7,0))</f>
        <v/>
      </c>
      <c r="G2759" s="63" t="str">
        <f>IF(AND(ISBLANK(A2759)),"",VLOOKUP(A2759,Student_Registration!$B$5:$H$2000,7,0)-SUMIF($A$5:A2759,A2759,$H$5:$H$5))</f>
        <v/>
      </c>
      <c r="H2759" s="60"/>
      <c r="I2759" s="60"/>
      <c r="J2759" s="60"/>
      <c r="K2759" s="60"/>
      <c r="L2759" s="62"/>
    </row>
    <row r="2760" spans="1:12" s="41" customFormat="1">
      <c r="A2760" s="66"/>
      <c r="B2760" s="64" t="str">
        <f>(IF(AND(ISBLANK(A2760)),"",VLOOKUP($A2760,Student_Registration!$B$5:$H$2000,2,0)))</f>
        <v/>
      </c>
      <c r="C2760" s="63" t="str">
        <f>IF(AND(ISBLANK(A2760)),"",VLOOKUP($A2760,Student_Registration!$B$5:$H$2000,3,0))</f>
        <v/>
      </c>
      <c r="D2760" s="65" t="str">
        <f>IF(AND(ISBLANK(A2760)),"",VLOOKUP($A2760,Student_Registration!$B$5:$H$2000,6,0))</f>
        <v/>
      </c>
      <c r="E2760" s="57" t="str">
        <f>IF(AND(ISBLANK(A2760)),"",VLOOKUP($A2760,Student_Registration!$B$5:$H$2000,4,0))</f>
        <v/>
      </c>
      <c r="F2760" s="63" t="str">
        <f>IF(AND(ISBLANK(A2760)),"",VLOOKUP($A2760,Student_Registration!$B$5:$H$2000,7,0))</f>
        <v/>
      </c>
      <c r="G2760" s="63" t="str">
        <f>IF(AND(ISBLANK(A2760)),"",VLOOKUP(A2760,Student_Registration!$B$5:$H$2000,7,0)-SUMIF($A$5:A2760,A2760,$H$5:$H$5))</f>
        <v/>
      </c>
      <c r="H2760" s="60"/>
      <c r="I2760" s="60"/>
      <c r="J2760" s="60"/>
      <c r="K2760" s="60"/>
      <c r="L2760" s="62"/>
    </row>
    <row r="2761" spans="1:12" s="41" customFormat="1">
      <c r="A2761" s="66"/>
      <c r="B2761" s="64" t="str">
        <f>(IF(AND(ISBLANK(A2761)),"",VLOOKUP($A2761,Student_Registration!$B$5:$H$2000,2,0)))</f>
        <v/>
      </c>
      <c r="C2761" s="63" t="str">
        <f>IF(AND(ISBLANK(A2761)),"",VLOOKUP($A2761,Student_Registration!$B$5:$H$2000,3,0))</f>
        <v/>
      </c>
      <c r="D2761" s="65" t="str">
        <f>IF(AND(ISBLANK(A2761)),"",VLOOKUP($A2761,Student_Registration!$B$5:$H$2000,6,0))</f>
        <v/>
      </c>
      <c r="E2761" s="57" t="str">
        <f>IF(AND(ISBLANK(A2761)),"",VLOOKUP($A2761,Student_Registration!$B$5:$H$2000,4,0))</f>
        <v/>
      </c>
      <c r="F2761" s="63" t="str">
        <f>IF(AND(ISBLANK(A2761)),"",VLOOKUP($A2761,Student_Registration!$B$5:$H$2000,7,0))</f>
        <v/>
      </c>
      <c r="G2761" s="63" t="str">
        <f>IF(AND(ISBLANK(A2761)),"",VLOOKUP(A2761,Student_Registration!$B$5:$H$2000,7,0)-SUMIF($A$5:A2761,A2761,$H$5:$H$5))</f>
        <v/>
      </c>
      <c r="H2761" s="60"/>
      <c r="I2761" s="60"/>
      <c r="J2761" s="60"/>
      <c r="K2761" s="60"/>
      <c r="L2761" s="62"/>
    </row>
    <row r="2762" spans="1:12" s="41" customFormat="1">
      <c r="A2762" s="66"/>
      <c r="B2762" s="64" t="str">
        <f>(IF(AND(ISBLANK(A2762)),"",VLOOKUP($A2762,Student_Registration!$B$5:$H$2000,2,0)))</f>
        <v/>
      </c>
      <c r="C2762" s="63" t="str">
        <f>IF(AND(ISBLANK(A2762)),"",VLOOKUP($A2762,Student_Registration!$B$5:$H$2000,3,0))</f>
        <v/>
      </c>
      <c r="D2762" s="65" t="str">
        <f>IF(AND(ISBLANK(A2762)),"",VLOOKUP($A2762,Student_Registration!$B$5:$H$2000,6,0))</f>
        <v/>
      </c>
      <c r="E2762" s="57" t="str">
        <f>IF(AND(ISBLANK(A2762)),"",VLOOKUP($A2762,Student_Registration!$B$5:$H$2000,4,0))</f>
        <v/>
      </c>
      <c r="F2762" s="63" t="str">
        <f>IF(AND(ISBLANK(A2762)),"",VLOOKUP($A2762,Student_Registration!$B$5:$H$2000,7,0))</f>
        <v/>
      </c>
      <c r="G2762" s="63" t="str">
        <f>IF(AND(ISBLANK(A2762)),"",VLOOKUP(A2762,Student_Registration!$B$5:$H$2000,7,0)-SUMIF($A$5:A2762,A2762,$H$5:$H$5))</f>
        <v/>
      </c>
      <c r="H2762" s="60"/>
      <c r="I2762" s="60"/>
      <c r="J2762" s="60"/>
      <c r="K2762" s="60"/>
      <c r="L2762" s="62"/>
    </row>
    <row r="2763" spans="1:12" s="41" customFormat="1">
      <c r="A2763" s="66"/>
      <c r="B2763" s="64" t="str">
        <f>(IF(AND(ISBLANK(A2763)),"",VLOOKUP($A2763,Student_Registration!$B$5:$H$2000,2,0)))</f>
        <v/>
      </c>
      <c r="C2763" s="63" t="str">
        <f>IF(AND(ISBLANK(A2763)),"",VLOOKUP($A2763,Student_Registration!$B$5:$H$2000,3,0))</f>
        <v/>
      </c>
      <c r="D2763" s="65" t="str">
        <f>IF(AND(ISBLANK(A2763)),"",VLOOKUP($A2763,Student_Registration!$B$5:$H$2000,6,0))</f>
        <v/>
      </c>
      <c r="E2763" s="57" t="str">
        <f>IF(AND(ISBLANK(A2763)),"",VLOOKUP($A2763,Student_Registration!$B$5:$H$2000,4,0))</f>
        <v/>
      </c>
      <c r="F2763" s="63" t="str">
        <f>IF(AND(ISBLANK(A2763)),"",VLOOKUP($A2763,Student_Registration!$B$5:$H$2000,7,0))</f>
        <v/>
      </c>
      <c r="G2763" s="63" t="str">
        <f>IF(AND(ISBLANK(A2763)),"",VLOOKUP(A2763,Student_Registration!$B$5:$H$2000,7,0)-SUMIF($A$5:A2763,A2763,$H$5:$H$5))</f>
        <v/>
      </c>
      <c r="H2763" s="60"/>
      <c r="I2763" s="60"/>
      <c r="J2763" s="60"/>
      <c r="K2763" s="60"/>
      <c r="L2763" s="62"/>
    </row>
    <row r="2764" spans="1:12" s="41" customFormat="1">
      <c r="A2764" s="66"/>
      <c r="B2764" s="64" t="str">
        <f>(IF(AND(ISBLANK(A2764)),"",VLOOKUP($A2764,Student_Registration!$B$5:$H$2000,2,0)))</f>
        <v/>
      </c>
      <c r="C2764" s="63" t="str">
        <f>IF(AND(ISBLANK(A2764)),"",VLOOKUP($A2764,Student_Registration!$B$5:$H$2000,3,0))</f>
        <v/>
      </c>
      <c r="D2764" s="65" t="str">
        <f>IF(AND(ISBLANK(A2764)),"",VLOOKUP($A2764,Student_Registration!$B$5:$H$2000,6,0))</f>
        <v/>
      </c>
      <c r="E2764" s="57" t="str">
        <f>IF(AND(ISBLANK(A2764)),"",VLOOKUP($A2764,Student_Registration!$B$5:$H$2000,4,0))</f>
        <v/>
      </c>
      <c r="F2764" s="63" t="str">
        <f>IF(AND(ISBLANK(A2764)),"",VLOOKUP($A2764,Student_Registration!$B$5:$H$2000,7,0))</f>
        <v/>
      </c>
      <c r="G2764" s="63" t="str">
        <f>IF(AND(ISBLANK(A2764)),"",VLOOKUP(A2764,Student_Registration!$B$5:$H$2000,7,0)-SUMIF($A$5:A2764,A2764,$H$5:$H$5))</f>
        <v/>
      </c>
      <c r="H2764" s="60"/>
      <c r="I2764" s="60"/>
      <c r="J2764" s="60"/>
      <c r="K2764" s="60"/>
      <c r="L2764" s="62"/>
    </row>
    <row r="2765" spans="1:12" s="41" customFormat="1">
      <c r="A2765" s="66"/>
      <c r="B2765" s="64" t="str">
        <f>(IF(AND(ISBLANK(A2765)),"",VLOOKUP($A2765,Student_Registration!$B$5:$H$2000,2,0)))</f>
        <v/>
      </c>
      <c r="C2765" s="63" t="str">
        <f>IF(AND(ISBLANK(A2765)),"",VLOOKUP($A2765,Student_Registration!$B$5:$H$2000,3,0))</f>
        <v/>
      </c>
      <c r="D2765" s="65" t="str">
        <f>IF(AND(ISBLANK(A2765)),"",VLOOKUP($A2765,Student_Registration!$B$5:$H$2000,6,0))</f>
        <v/>
      </c>
      <c r="E2765" s="57" t="str">
        <f>IF(AND(ISBLANK(A2765)),"",VLOOKUP($A2765,Student_Registration!$B$5:$H$2000,4,0))</f>
        <v/>
      </c>
      <c r="F2765" s="63" t="str">
        <f>IF(AND(ISBLANK(A2765)),"",VLOOKUP($A2765,Student_Registration!$B$5:$H$2000,7,0))</f>
        <v/>
      </c>
      <c r="G2765" s="63" t="str">
        <f>IF(AND(ISBLANK(A2765)),"",VLOOKUP(A2765,Student_Registration!$B$5:$H$2000,7,0)-SUMIF($A$5:A2765,A2765,$H$5:$H$5))</f>
        <v/>
      </c>
      <c r="H2765" s="60"/>
      <c r="I2765" s="60"/>
      <c r="J2765" s="60"/>
      <c r="K2765" s="60"/>
      <c r="L2765" s="62"/>
    </row>
    <row r="2766" spans="1:12" s="41" customFormat="1">
      <c r="A2766" s="66"/>
      <c r="B2766" s="64" t="str">
        <f>(IF(AND(ISBLANK(A2766)),"",VLOOKUP($A2766,Student_Registration!$B$5:$H$2000,2,0)))</f>
        <v/>
      </c>
      <c r="C2766" s="63" t="str">
        <f>IF(AND(ISBLANK(A2766)),"",VLOOKUP($A2766,Student_Registration!$B$5:$H$2000,3,0))</f>
        <v/>
      </c>
      <c r="D2766" s="65" t="str">
        <f>IF(AND(ISBLANK(A2766)),"",VLOOKUP($A2766,Student_Registration!$B$5:$H$2000,6,0))</f>
        <v/>
      </c>
      <c r="E2766" s="57" t="str">
        <f>IF(AND(ISBLANK(A2766)),"",VLOOKUP($A2766,Student_Registration!$B$5:$H$2000,4,0))</f>
        <v/>
      </c>
      <c r="F2766" s="63" t="str">
        <f>IF(AND(ISBLANK(A2766)),"",VLOOKUP($A2766,Student_Registration!$B$5:$H$2000,7,0))</f>
        <v/>
      </c>
      <c r="G2766" s="63" t="str">
        <f>IF(AND(ISBLANK(A2766)),"",VLOOKUP(A2766,Student_Registration!$B$5:$H$2000,7,0)-SUMIF($A$5:A2766,A2766,$H$5:$H$5))</f>
        <v/>
      </c>
      <c r="H2766" s="60"/>
      <c r="I2766" s="60"/>
      <c r="J2766" s="60"/>
      <c r="K2766" s="60"/>
      <c r="L2766" s="62"/>
    </row>
    <row r="2767" spans="1:12" s="41" customFormat="1">
      <c r="A2767" s="66"/>
      <c r="B2767" s="64" t="str">
        <f>(IF(AND(ISBLANK(A2767)),"",VLOOKUP($A2767,Student_Registration!$B$5:$H$2000,2,0)))</f>
        <v/>
      </c>
      <c r="C2767" s="63" t="str">
        <f>IF(AND(ISBLANK(A2767)),"",VLOOKUP($A2767,Student_Registration!$B$5:$H$2000,3,0))</f>
        <v/>
      </c>
      <c r="D2767" s="65" t="str">
        <f>IF(AND(ISBLANK(A2767)),"",VLOOKUP($A2767,Student_Registration!$B$5:$H$2000,6,0))</f>
        <v/>
      </c>
      <c r="E2767" s="57" t="str">
        <f>IF(AND(ISBLANK(A2767)),"",VLOOKUP($A2767,Student_Registration!$B$5:$H$2000,4,0))</f>
        <v/>
      </c>
      <c r="F2767" s="63" t="str">
        <f>IF(AND(ISBLANK(A2767)),"",VLOOKUP($A2767,Student_Registration!$B$5:$H$2000,7,0))</f>
        <v/>
      </c>
      <c r="G2767" s="63" t="str">
        <f>IF(AND(ISBLANK(A2767)),"",VLOOKUP(A2767,Student_Registration!$B$5:$H$2000,7,0)-SUMIF($A$5:A2767,A2767,$H$5:$H$5))</f>
        <v/>
      </c>
      <c r="H2767" s="60"/>
      <c r="I2767" s="60"/>
      <c r="J2767" s="60"/>
      <c r="K2767" s="60"/>
      <c r="L2767" s="62"/>
    </row>
    <row r="2768" spans="1:12" s="41" customFormat="1">
      <c r="A2768" s="66"/>
      <c r="B2768" s="64" t="str">
        <f>(IF(AND(ISBLANK(A2768)),"",VLOOKUP($A2768,Student_Registration!$B$5:$H$2000,2,0)))</f>
        <v/>
      </c>
      <c r="C2768" s="63" t="str">
        <f>IF(AND(ISBLANK(A2768)),"",VLOOKUP($A2768,Student_Registration!$B$5:$H$2000,3,0))</f>
        <v/>
      </c>
      <c r="D2768" s="65" t="str">
        <f>IF(AND(ISBLANK(A2768)),"",VLOOKUP($A2768,Student_Registration!$B$5:$H$2000,6,0))</f>
        <v/>
      </c>
      <c r="E2768" s="57" t="str">
        <f>IF(AND(ISBLANK(A2768)),"",VLOOKUP($A2768,Student_Registration!$B$5:$H$2000,4,0))</f>
        <v/>
      </c>
      <c r="F2768" s="63" t="str">
        <f>IF(AND(ISBLANK(A2768)),"",VLOOKUP($A2768,Student_Registration!$B$5:$H$2000,7,0))</f>
        <v/>
      </c>
      <c r="G2768" s="63" t="str">
        <f>IF(AND(ISBLANK(A2768)),"",VLOOKUP(A2768,Student_Registration!$B$5:$H$2000,7,0)-SUMIF($A$5:A2768,A2768,$H$5:$H$5))</f>
        <v/>
      </c>
      <c r="H2768" s="60"/>
      <c r="I2768" s="60"/>
      <c r="J2768" s="60"/>
      <c r="K2768" s="60"/>
      <c r="L2768" s="62"/>
    </row>
    <row r="2769" spans="1:12" s="41" customFormat="1">
      <c r="A2769" s="66"/>
      <c r="B2769" s="64" t="str">
        <f>(IF(AND(ISBLANK(A2769)),"",VLOOKUP($A2769,Student_Registration!$B$5:$H$2000,2,0)))</f>
        <v/>
      </c>
      <c r="C2769" s="63" t="str">
        <f>IF(AND(ISBLANK(A2769)),"",VLOOKUP($A2769,Student_Registration!$B$5:$H$2000,3,0))</f>
        <v/>
      </c>
      <c r="D2769" s="65" t="str">
        <f>IF(AND(ISBLANK(A2769)),"",VLOOKUP($A2769,Student_Registration!$B$5:$H$2000,6,0))</f>
        <v/>
      </c>
      <c r="E2769" s="57" t="str">
        <f>IF(AND(ISBLANK(A2769)),"",VLOOKUP($A2769,Student_Registration!$B$5:$H$2000,4,0))</f>
        <v/>
      </c>
      <c r="F2769" s="63" t="str">
        <f>IF(AND(ISBLANK(A2769)),"",VLOOKUP($A2769,Student_Registration!$B$5:$H$2000,7,0))</f>
        <v/>
      </c>
      <c r="G2769" s="63" t="str">
        <f>IF(AND(ISBLANK(A2769)),"",VLOOKUP(A2769,Student_Registration!$B$5:$H$2000,7,0)-SUMIF($A$5:A2769,A2769,$H$5:$H$5))</f>
        <v/>
      </c>
      <c r="H2769" s="60"/>
      <c r="I2769" s="60"/>
      <c r="J2769" s="60"/>
      <c r="K2769" s="60"/>
      <c r="L2769" s="62"/>
    </row>
    <row r="2770" spans="1:12" s="41" customFormat="1">
      <c r="A2770" s="66"/>
      <c r="B2770" s="64" t="str">
        <f>(IF(AND(ISBLANK(A2770)),"",VLOOKUP($A2770,Student_Registration!$B$5:$H$2000,2,0)))</f>
        <v/>
      </c>
      <c r="C2770" s="63" t="str">
        <f>IF(AND(ISBLANK(A2770)),"",VLOOKUP($A2770,Student_Registration!$B$5:$H$2000,3,0))</f>
        <v/>
      </c>
      <c r="D2770" s="65" t="str">
        <f>IF(AND(ISBLANK(A2770)),"",VLOOKUP($A2770,Student_Registration!$B$5:$H$2000,6,0))</f>
        <v/>
      </c>
      <c r="E2770" s="57" t="str">
        <f>IF(AND(ISBLANK(A2770)),"",VLOOKUP($A2770,Student_Registration!$B$5:$H$2000,4,0))</f>
        <v/>
      </c>
      <c r="F2770" s="63" t="str">
        <f>IF(AND(ISBLANK(A2770)),"",VLOOKUP($A2770,Student_Registration!$B$5:$H$2000,7,0))</f>
        <v/>
      </c>
      <c r="G2770" s="63" t="str">
        <f>IF(AND(ISBLANK(A2770)),"",VLOOKUP(A2770,Student_Registration!$B$5:$H$2000,7,0)-SUMIF($A$5:A2770,A2770,$H$5:$H$5))</f>
        <v/>
      </c>
      <c r="H2770" s="60"/>
      <c r="I2770" s="60"/>
      <c r="J2770" s="60"/>
      <c r="K2770" s="60"/>
      <c r="L2770" s="62"/>
    </row>
    <row r="2771" spans="1:12" s="41" customFormat="1">
      <c r="A2771" s="66"/>
      <c r="B2771" s="64" t="str">
        <f>(IF(AND(ISBLANK(A2771)),"",VLOOKUP($A2771,Student_Registration!$B$5:$H$2000,2,0)))</f>
        <v/>
      </c>
      <c r="C2771" s="63" t="str">
        <f>IF(AND(ISBLANK(A2771)),"",VLOOKUP($A2771,Student_Registration!$B$5:$H$2000,3,0))</f>
        <v/>
      </c>
      <c r="D2771" s="65" t="str">
        <f>IF(AND(ISBLANK(A2771)),"",VLOOKUP($A2771,Student_Registration!$B$5:$H$2000,6,0))</f>
        <v/>
      </c>
      <c r="E2771" s="57" t="str">
        <f>IF(AND(ISBLANK(A2771)),"",VLOOKUP($A2771,Student_Registration!$B$5:$H$2000,4,0))</f>
        <v/>
      </c>
      <c r="F2771" s="63" t="str">
        <f>IF(AND(ISBLANK(A2771)),"",VLOOKUP($A2771,Student_Registration!$B$5:$H$2000,7,0))</f>
        <v/>
      </c>
      <c r="G2771" s="63" t="str">
        <f>IF(AND(ISBLANK(A2771)),"",VLOOKUP(A2771,Student_Registration!$B$5:$H$2000,7,0)-SUMIF($A$5:A2771,A2771,$H$5:$H$5))</f>
        <v/>
      </c>
      <c r="H2771" s="60"/>
      <c r="I2771" s="60"/>
      <c r="J2771" s="60"/>
      <c r="K2771" s="60"/>
      <c r="L2771" s="62"/>
    </row>
    <row r="2772" spans="1:12" s="41" customFormat="1">
      <c r="A2772" s="66"/>
      <c r="B2772" s="64" t="str">
        <f>(IF(AND(ISBLANK(A2772)),"",VLOOKUP($A2772,Student_Registration!$B$5:$H$2000,2,0)))</f>
        <v/>
      </c>
      <c r="C2772" s="63" t="str">
        <f>IF(AND(ISBLANK(A2772)),"",VLOOKUP($A2772,Student_Registration!$B$5:$H$2000,3,0))</f>
        <v/>
      </c>
      <c r="D2772" s="65" t="str">
        <f>IF(AND(ISBLANK(A2772)),"",VLOOKUP($A2772,Student_Registration!$B$5:$H$2000,6,0))</f>
        <v/>
      </c>
      <c r="E2772" s="57" t="str">
        <f>IF(AND(ISBLANK(A2772)),"",VLOOKUP($A2772,Student_Registration!$B$5:$H$2000,4,0))</f>
        <v/>
      </c>
      <c r="F2772" s="63" t="str">
        <f>IF(AND(ISBLANK(A2772)),"",VLOOKUP($A2772,Student_Registration!$B$5:$H$2000,7,0))</f>
        <v/>
      </c>
      <c r="G2772" s="63" t="str">
        <f>IF(AND(ISBLANK(A2772)),"",VLOOKUP(A2772,Student_Registration!$B$5:$H$2000,7,0)-SUMIF($A$5:A2772,A2772,$H$5:$H$5))</f>
        <v/>
      </c>
      <c r="H2772" s="60"/>
      <c r="I2772" s="60"/>
      <c r="J2772" s="60"/>
      <c r="K2772" s="60"/>
      <c r="L2772" s="62"/>
    </row>
    <row r="2773" spans="1:12" s="41" customFormat="1">
      <c r="A2773" s="66"/>
      <c r="B2773" s="64" t="str">
        <f>(IF(AND(ISBLANK(A2773)),"",VLOOKUP($A2773,Student_Registration!$B$5:$H$2000,2,0)))</f>
        <v/>
      </c>
      <c r="C2773" s="63" t="str">
        <f>IF(AND(ISBLANK(A2773)),"",VLOOKUP($A2773,Student_Registration!$B$5:$H$2000,3,0))</f>
        <v/>
      </c>
      <c r="D2773" s="65" t="str">
        <f>IF(AND(ISBLANK(A2773)),"",VLOOKUP($A2773,Student_Registration!$B$5:$H$2000,6,0))</f>
        <v/>
      </c>
      <c r="E2773" s="57" t="str">
        <f>IF(AND(ISBLANK(A2773)),"",VLOOKUP($A2773,Student_Registration!$B$5:$H$2000,4,0))</f>
        <v/>
      </c>
      <c r="F2773" s="63" t="str">
        <f>IF(AND(ISBLANK(A2773)),"",VLOOKUP($A2773,Student_Registration!$B$5:$H$2000,7,0))</f>
        <v/>
      </c>
      <c r="G2773" s="63" t="str">
        <f>IF(AND(ISBLANK(A2773)),"",VLOOKUP(A2773,Student_Registration!$B$5:$H$2000,7,0)-SUMIF($A$5:A2773,A2773,$H$5:$H$5))</f>
        <v/>
      </c>
      <c r="H2773" s="60"/>
      <c r="I2773" s="60"/>
      <c r="J2773" s="60"/>
      <c r="K2773" s="60"/>
      <c r="L2773" s="62"/>
    </row>
    <row r="2774" spans="1:12" s="41" customFormat="1">
      <c r="A2774" s="66"/>
      <c r="B2774" s="64" t="str">
        <f>(IF(AND(ISBLANK(A2774)),"",VLOOKUP($A2774,Student_Registration!$B$5:$H$2000,2,0)))</f>
        <v/>
      </c>
      <c r="C2774" s="63" t="str">
        <f>IF(AND(ISBLANK(A2774)),"",VLOOKUP($A2774,Student_Registration!$B$5:$H$2000,3,0))</f>
        <v/>
      </c>
      <c r="D2774" s="65" t="str">
        <f>IF(AND(ISBLANK(A2774)),"",VLOOKUP($A2774,Student_Registration!$B$5:$H$2000,6,0))</f>
        <v/>
      </c>
      <c r="E2774" s="57" t="str">
        <f>IF(AND(ISBLANK(A2774)),"",VLOOKUP($A2774,Student_Registration!$B$5:$H$2000,4,0))</f>
        <v/>
      </c>
      <c r="F2774" s="63" t="str">
        <f>IF(AND(ISBLANK(A2774)),"",VLOOKUP($A2774,Student_Registration!$B$5:$H$2000,7,0))</f>
        <v/>
      </c>
      <c r="G2774" s="63" t="str">
        <f>IF(AND(ISBLANK(A2774)),"",VLOOKUP(A2774,Student_Registration!$B$5:$H$2000,7,0)-SUMIF($A$5:A2774,A2774,$H$5:$H$5))</f>
        <v/>
      </c>
      <c r="H2774" s="60"/>
      <c r="I2774" s="60"/>
      <c r="J2774" s="60"/>
      <c r="K2774" s="60"/>
      <c r="L2774" s="62"/>
    </row>
    <row r="2775" spans="1:12" s="41" customFormat="1">
      <c r="A2775" s="66"/>
      <c r="B2775" s="64" t="str">
        <f>(IF(AND(ISBLANK(A2775)),"",VLOOKUP($A2775,Student_Registration!$B$5:$H$2000,2,0)))</f>
        <v/>
      </c>
      <c r="C2775" s="63" t="str">
        <f>IF(AND(ISBLANK(A2775)),"",VLOOKUP($A2775,Student_Registration!$B$5:$H$2000,3,0))</f>
        <v/>
      </c>
      <c r="D2775" s="65" t="str">
        <f>IF(AND(ISBLANK(A2775)),"",VLOOKUP($A2775,Student_Registration!$B$5:$H$2000,6,0))</f>
        <v/>
      </c>
      <c r="E2775" s="57" t="str">
        <f>IF(AND(ISBLANK(A2775)),"",VLOOKUP($A2775,Student_Registration!$B$5:$H$2000,4,0))</f>
        <v/>
      </c>
      <c r="F2775" s="63" t="str">
        <f>IF(AND(ISBLANK(A2775)),"",VLOOKUP($A2775,Student_Registration!$B$5:$H$2000,7,0))</f>
        <v/>
      </c>
      <c r="G2775" s="63" t="str">
        <f>IF(AND(ISBLANK(A2775)),"",VLOOKUP(A2775,Student_Registration!$B$5:$H$2000,7,0)-SUMIF($A$5:A2775,A2775,$H$5:$H$5))</f>
        <v/>
      </c>
      <c r="H2775" s="60"/>
      <c r="I2775" s="60"/>
      <c r="J2775" s="60"/>
      <c r="K2775" s="60"/>
      <c r="L2775" s="62"/>
    </row>
    <row r="2776" spans="1:12" s="41" customFormat="1">
      <c r="A2776" s="66"/>
      <c r="B2776" s="64" t="str">
        <f>(IF(AND(ISBLANK(A2776)),"",VLOOKUP($A2776,Student_Registration!$B$5:$H$2000,2,0)))</f>
        <v/>
      </c>
      <c r="C2776" s="63" t="str">
        <f>IF(AND(ISBLANK(A2776)),"",VLOOKUP($A2776,Student_Registration!$B$5:$H$2000,3,0))</f>
        <v/>
      </c>
      <c r="D2776" s="65" t="str">
        <f>IF(AND(ISBLANK(A2776)),"",VLOOKUP($A2776,Student_Registration!$B$5:$H$2000,6,0))</f>
        <v/>
      </c>
      <c r="E2776" s="57" t="str">
        <f>IF(AND(ISBLANK(A2776)),"",VLOOKUP($A2776,Student_Registration!$B$5:$H$2000,4,0))</f>
        <v/>
      </c>
      <c r="F2776" s="63" t="str">
        <f>IF(AND(ISBLANK(A2776)),"",VLOOKUP($A2776,Student_Registration!$B$5:$H$2000,7,0))</f>
        <v/>
      </c>
      <c r="G2776" s="63" t="str">
        <f>IF(AND(ISBLANK(A2776)),"",VLOOKUP(A2776,Student_Registration!$B$5:$H$2000,7,0)-SUMIF($A$5:A2776,A2776,$H$5:$H$5))</f>
        <v/>
      </c>
      <c r="H2776" s="60"/>
      <c r="I2776" s="60"/>
      <c r="J2776" s="60"/>
      <c r="K2776" s="60"/>
      <c r="L2776" s="62"/>
    </row>
    <row r="2777" spans="1:12" s="41" customFormat="1">
      <c r="A2777" s="66"/>
      <c r="B2777" s="64" t="str">
        <f>(IF(AND(ISBLANK(A2777)),"",VLOOKUP($A2777,Student_Registration!$B$5:$H$2000,2,0)))</f>
        <v/>
      </c>
      <c r="C2777" s="63" t="str">
        <f>IF(AND(ISBLANK(A2777)),"",VLOOKUP($A2777,Student_Registration!$B$5:$H$2000,3,0))</f>
        <v/>
      </c>
      <c r="D2777" s="65" t="str">
        <f>IF(AND(ISBLANK(A2777)),"",VLOOKUP($A2777,Student_Registration!$B$5:$H$2000,6,0))</f>
        <v/>
      </c>
      <c r="E2777" s="57" t="str">
        <f>IF(AND(ISBLANK(A2777)),"",VLOOKUP($A2777,Student_Registration!$B$5:$H$2000,4,0))</f>
        <v/>
      </c>
      <c r="F2777" s="63" t="str">
        <f>IF(AND(ISBLANK(A2777)),"",VLOOKUP($A2777,Student_Registration!$B$5:$H$2000,7,0))</f>
        <v/>
      </c>
      <c r="G2777" s="63" t="str">
        <f>IF(AND(ISBLANK(A2777)),"",VLOOKUP(A2777,Student_Registration!$B$5:$H$2000,7,0)-SUMIF($A$5:A2777,A2777,$H$5:$H$5))</f>
        <v/>
      </c>
      <c r="H2777" s="60"/>
      <c r="I2777" s="60"/>
      <c r="J2777" s="60"/>
      <c r="K2777" s="60"/>
      <c r="L2777" s="62"/>
    </row>
    <row r="2778" spans="1:12" s="41" customFormat="1">
      <c r="A2778" s="66"/>
      <c r="B2778" s="64" t="str">
        <f>(IF(AND(ISBLANK(A2778)),"",VLOOKUP($A2778,Student_Registration!$B$5:$H$2000,2,0)))</f>
        <v/>
      </c>
      <c r="C2778" s="63" t="str">
        <f>IF(AND(ISBLANK(A2778)),"",VLOOKUP($A2778,Student_Registration!$B$5:$H$2000,3,0))</f>
        <v/>
      </c>
      <c r="D2778" s="65" t="str">
        <f>IF(AND(ISBLANK(A2778)),"",VLOOKUP($A2778,Student_Registration!$B$5:$H$2000,6,0))</f>
        <v/>
      </c>
      <c r="E2778" s="57" t="str">
        <f>IF(AND(ISBLANK(A2778)),"",VLOOKUP($A2778,Student_Registration!$B$5:$H$2000,4,0))</f>
        <v/>
      </c>
      <c r="F2778" s="63" t="str">
        <f>IF(AND(ISBLANK(A2778)),"",VLOOKUP($A2778,Student_Registration!$B$5:$H$2000,7,0))</f>
        <v/>
      </c>
      <c r="G2778" s="63" t="str">
        <f>IF(AND(ISBLANK(A2778)),"",VLOOKUP(A2778,Student_Registration!$B$5:$H$2000,7,0)-SUMIF($A$5:A2778,A2778,$H$5:$H$5))</f>
        <v/>
      </c>
      <c r="H2778" s="60"/>
      <c r="I2778" s="60"/>
      <c r="J2778" s="60"/>
      <c r="K2778" s="60"/>
      <c r="L2778" s="62"/>
    </row>
    <row r="2779" spans="1:12" s="41" customFormat="1">
      <c r="A2779" s="66"/>
      <c r="B2779" s="64" t="str">
        <f>(IF(AND(ISBLANK(A2779)),"",VLOOKUP($A2779,Student_Registration!$B$5:$H$2000,2,0)))</f>
        <v/>
      </c>
      <c r="C2779" s="63" t="str">
        <f>IF(AND(ISBLANK(A2779)),"",VLOOKUP($A2779,Student_Registration!$B$5:$H$2000,3,0))</f>
        <v/>
      </c>
      <c r="D2779" s="65" t="str">
        <f>IF(AND(ISBLANK(A2779)),"",VLOOKUP($A2779,Student_Registration!$B$5:$H$2000,6,0))</f>
        <v/>
      </c>
      <c r="E2779" s="57" t="str">
        <f>IF(AND(ISBLANK(A2779)),"",VLOOKUP($A2779,Student_Registration!$B$5:$H$2000,4,0))</f>
        <v/>
      </c>
      <c r="F2779" s="63" t="str">
        <f>IF(AND(ISBLANK(A2779)),"",VLOOKUP($A2779,Student_Registration!$B$5:$H$2000,7,0))</f>
        <v/>
      </c>
      <c r="G2779" s="63" t="str">
        <f>IF(AND(ISBLANK(A2779)),"",VLOOKUP(A2779,Student_Registration!$B$5:$H$2000,7,0)-SUMIF($A$5:A2779,A2779,$H$5:$H$5))</f>
        <v/>
      </c>
      <c r="H2779" s="60"/>
      <c r="I2779" s="60"/>
      <c r="J2779" s="60"/>
      <c r="K2779" s="60"/>
      <c r="L2779" s="62"/>
    </row>
    <row r="2780" spans="1:12" s="41" customFormat="1">
      <c r="A2780" s="66"/>
      <c r="B2780" s="64" t="str">
        <f>(IF(AND(ISBLANK(A2780)),"",VLOOKUP($A2780,Student_Registration!$B$5:$H$2000,2,0)))</f>
        <v/>
      </c>
      <c r="C2780" s="63" t="str">
        <f>IF(AND(ISBLANK(A2780)),"",VLOOKUP($A2780,Student_Registration!$B$5:$H$2000,3,0))</f>
        <v/>
      </c>
      <c r="D2780" s="65" t="str">
        <f>IF(AND(ISBLANK(A2780)),"",VLOOKUP($A2780,Student_Registration!$B$5:$H$2000,6,0))</f>
        <v/>
      </c>
      <c r="E2780" s="57" t="str">
        <f>IF(AND(ISBLANK(A2780)),"",VLOOKUP($A2780,Student_Registration!$B$5:$H$2000,4,0))</f>
        <v/>
      </c>
      <c r="F2780" s="63" t="str">
        <f>IF(AND(ISBLANK(A2780)),"",VLOOKUP($A2780,Student_Registration!$B$5:$H$2000,7,0))</f>
        <v/>
      </c>
      <c r="G2780" s="63" t="str">
        <f>IF(AND(ISBLANK(A2780)),"",VLOOKUP(A2780,Student_Registration!$B$5:$H$2000,7,0)-SUMIF($A$5:A2780,A2780,$H$5:$H$5))</f>
        <v/>
      </c>
      <c r="H2780" s="60"/>
      <c r="I2780" s="60"/>
      <c r="J2780" s="60"/>
      <c r="K2780" s="60"/>
      <c r="L2780" s="62"/>
    </row>
    <row r="2781" spans="1:12" s="41" customFormat="1">
      <c r="A2781" s="66"/>
      <c r="B2781" s="64" t="str">
        <f>(IF(AND(ISBLANK(A2781)),"",VLOOKUP($A2781,Student_Registration!$B$5:$H$2000,2,0)))</f>
        <v/>
      </c>
      <c r="C2781" s="63" t="str">
        <f>IF(AND(ISBLANK(A2781)),"",VLOOKUP($A2781,Student_Registration!$B$5:$H$2000,3,0))</f>
        <v/>
      </c>
      <c r="D2781" s="65" t="str">
        <f>IF(AND(ISBLANK(A2781)),"",VLOOKUP($A2781,Student_Registration!$B$5:$H$2000,6,0))</f>
        <v/>
      </c>
      <c r="E2781" s="57" t="str">
        <f>IF(AND(ISBLANK(A2781)),"",VLOOKUP($A2781,Student_Registration!$B$5:$H$2000,4,0))</f>
        <v/>
      </c>
      <c r="F2781" s="63" t="str">
        <f>IF(AND(ISBLANK(A2781)),"",VLOOKUP($A2781,Student_Registration!$B$5:$H$2000,7,0))</f>
        <v/>
      </c>
      <c r="G2781" s="63" t="str">
        <f>IF(AND(ISBLANK(A2781)),"",VLOOKUP(A2781,Student_Registration!$B$5:$H$2000,7,0)-SUMIF($A$5:A2781,A2781,$H$5:$H$5))</f>
        <v/>
      </c>
      <c r="H2781" s="60"/>
      <c r="I2781" s="60"/>
      <c r="J2781" s="60"/>
      <c r="K2781" s="60"/>
      <c r="L2781" s="62"/>
    </row>
    <row r="2782" spans="1:12" s="41" customFormat="1">
      <c r="A2782" s="66"/>
      <c r="B2782" s="64" t="str">
        <f>(IF(AND(ISBLANK(A2782)),"",VLOOKUP($A2782,Student_Registration!$B$5:$H$2000,2,0)))</f>
        <v/>
      </c>
      <c r="C2782" s="63" t="str">
        <f>IF(AND(ISBLANK(A2782)),"",VLOOKUP($A2782,Student_Registration!$B$5:$H$2000,3,0))</f>
        <v/>
      </c>
      <c r="D2782" s="65" t="str">
        <f>IF(AND(ISBLANK(A2782)),"",VLOOKUP($A2782,Student_Registration!$B$5:$H$2000,6,0))</f>
        <v/>
      </c>
      <c r="E2782" s="57" t="str">
        <f>IF(AND(ISBLANK(A2782)),"",VLOOKUP($A2782,Student_Registration!$B$5:$H$2000,4,0))</f>
        <v/>
      </c>
      <c r="F2782" s="63" t="str">
        <f>IF(AND(ISBLANK(A2782)),"",VLOOKUP($A2782,Student_Registration!$B$5:$H$2000,7,0))</f>
        <v/>
      </c>
      <c r="G2782" s="63" t="str">
        <f>IF(AND(ISBLANK(A2782)),"",VLOOKUP(A2782,Student_Registration!$B$5:$H$2000,7,0)-SUMIF($A$5:A2782,A2782,$H$5:$H$5))</f>
        <v/>
      </c>
      <c r="H2782" s="60"/>
      <c r="I2782" s="60"/>
      <c r="J2782" s="60"/>
      <c r="K2782" s="60"/>
      <c r="L2782" s="62"/>
    </row>
    <row r="2783" spans="1:12" s="41" customFormat="1">
      <c r="A2783" s="66"/>
      <c r="B2783" s="64" t="str">
        <f>(IF(AND(ISBLANK(A2783)),"",VLOOKUP($A2783,Student_Registration!$B$5:$H$2000,2,0)))</f>
        <v/>
      </c>
      <c r="C2783" s="63" t="str">
        <f>IF(AND(ISBLANK(A2783)),"",VLOOKUP($A2783,Student_Registration!$B$5:$H$2000,3,0))</f>
        <v/>
      </c>
      <c r="D2783" s="65" t="str">
        <f>IF(AND(ISBLANK(A2783)),"",VLOOKUP($A2783,Student_Registration!$B$5:$H$2000,6,0))</f>
        <v/>
      </c>
      <c r="E2783" s="57" t="str">
        <f>IF(AND(ISBLANK(A2783)),"",VLOOKUP($A2783,Student_Registration!$B$5:$H$2000,4,0))</f>
        <v/>
      </c>
      <c r="F2783" s="63" t="str">
        <f>IF(AND(ISBLANK(A2783)),"",VLOOKUP($A2783,Student_Registration!$B$5:$H$2000,7,0))</f>
        <v/>
      </c>
      <c r="G2783" s="63" t="str">
        <f>IF(AND(ISBLANK(A2783)),"",VLOOKUP(A2783,Student_Registration!$B$5:$H$2000,7,0)-SUMIF($A$5:A2783,A2783,$H$5:$H$5))</f>
        <v/>
      </c>
      <c r="H2783" s="60"/>
      <c r="I2783" s="60"/>
      <c r="J2783" s="60"/>
      <c r="K2783" s="60"/>
      <c r="L2783" s="62"/>
    </row>
    <row r="2784" spans="1:12" s="41" customFormat="1">
      <c r="A2784" s="66"/>
      <c r="B2784" s="64" t="str">
        <f>(IF(AND(ISBLANK(A2784)),"",VLOOKUP($A2784,Student_Registration!$B$5:$H$2000,2,0)))</f>
        <v/>
      </c>
      <c r="C2784" s="63" t="str">
        <f>IF(AND(ISBLANK(A2784)),"",VLOOKUP($A2784,Student_Registration!$B$5:$H$2000,3,0))</f>
        <v/>
      </c>
      <c r="D2784" s="65" t="str">
        <f>IF(AND(ISBLANK(A2784)),"",VLOOKUP($A2784,Student_Registration!$B$5:$H$2000,6,0))</f>
        <v/>
      </c>
      <c r="E2784" s="57" t="str">
        <f>IF(AND(ISBLANK(A2784)),"",VLOOKUP($A2784,Student_Registration!$B$5:$H$2000,4,0))</f>
        <v/>
      </c>
      <c r="F2784" s="63" t="str">
        <f>IF(AND(ISBLANK(A2784)),"",VLOOKUP($A2784,Student_Registration!$B$5:$H$2000,7,0))</f>
        <v/>
      </c>
      <c r="G2784" s="63" t="str">
        <f>IF(AND(ISBLANK(A2784)),"",VLOOKUP(A2784,Student_Registration!$B$5:$H$2000,7,0)-SUMIF($A$5:A2784,A2784,$H$5:$H$5))</f>
        <v/>
      </c>
      <c r="H2784" s="60"/>
      <c r="I2784" s="60"/>
      <c r="J2784" s="60"/>
      <c r="K2784" s="60"/>
      <c r="L2784" s="62"/>
    </row>
    <row r="2785" spans="1:12" s="41" customFormat="1">
      <c r="A2785" s="66"/>
      <c r="B2785" s="64" t="str">
        <f>(IF(AND(ISBLANK(A2785)),"",VLOOKUP($A2785,Student_Registration!$B$5:$H$2000,2,0)))</f>
        <v/>
      </c>
      <c r="C2785" s="63" t="str">
        <f>IF(AND(ISBLANK(A2785)),"",VLOOKUP($A2785,Student_Registration!$B$5:$H$2000,3,0))</f>
        <v/>
      </c>
      <c r="D2785" s="65" t="str">
        <f>IF(AND(ISBLANK(A2785)),"",VLOOKUP($A2785,Student_Registration!$B$5:$H$2000,6,0))</f>
        <v/>
      </c>
      <c r="E2785" s="57" t="str">
        <f>IF(AND(ISBLANK(A2785)),"",VLOOKUP($A2785,Student_Registration!$B$5:$H$2000,4,0))</f>
        <v/>
      </c>
      <c r="F2785" s="63" t="str">
        <f>IF(AND(ISBLANK(A2785)),"",VLOOKUP($A2785,Student_Registration!$B$5:$H$2000,7,0))</f>
        <v/>
      </c>
      <c r="G2785" s="63" t="str">
        <f>IF(AND(ISBLANK(A2785)),"",VLOOKUP(A2785,Student_Registration!$B$5:$H$2000,7,0)-SUMIF($A$5:A2785,A2785,$H$5:$H$5))</f>
        <v/>
      </c>
      <c r="H2785" s="60"/>
      <c r="I2785" s="60"/>
      <c r="J2785" s="60"/>
      <c r="K2785" s="60"/>
      <c r="L2785" s="62"/>
    </row>
    <row r="2786" spans="1:12" s="41" customFormat="1">
      <c r="A2786" s="66"/>
      <c r="B2786" s="64" t="str">
        <f>(IF(AND(ISBLANK(A2786)),"",VLOOKUP($A2786,Student_Registration!$B$5:$H$2000,2,0)))</f>
        <v/>
      </c>
      <c r="C2786" s="63" t="str">
        <f>IF(AND(ISBLANK(A2786)),"",VLOOKUP($A2786,Student_Registration!$B$5:$H$2000,3,0))</f>
        <v/>
      </c>
      <c r="D2786" s="65" t="str">
        <f>IF(AND(ISBLANK(A2786)),"",VLOOKUP($A2786,Student_Registration!$B$5:$H$2000,6,0))</f>
        <v/>
      </c>
      <c r="E2786" s="57" t="str">
        <f>IF(AND(ISBLANK(A2786)),"",VLOOKUP($A2786,Student_Registration!$B$5:$H$2000,4,0))</f>
        <v/>
      </c>
      <c r="F2786" s="63" t="str">
        <f>IF(AND(ISBLANK(A2786)),"",VLOOKUP($A2786,Student_Registration!$B$5:$H$2000,7,0))</f>
        <v/>
      </c>
      <c r="G2786" s="63" t="str">
        <f>IF(AND(ISBLANK(A2786)),"",VLOOKUP(A2786,Student_Registration!$B$5:$H$2000,7,0)-SUMIF($A$5:A2786,A2786,$H$5:$H$5))</f>
        <v/>
      </c>
      <c r="H2786" s="60"/>
      <c r="I2786" s="60"/>
      <c r="J2786" s="60"/>
      <c r="K2786" s="60"/>
      <c r="L2786" s="62"/>
    </row>
    <row r="2787" spans="1:12" s="41" customFormat="1">
      <c r="A2787" s="66"/>
      <c r="B2787" s="64" t="str">
        <f>(IF(AND(ISBLANK(A2787)),"",VLOOKUP($A2787,Student_Registration!$B$5:$H$2000,2,0)))</f>
        <v/>
      </c>
      <c r="C2787" s="63" t="str">
        <f>IF(AND(ISBLANK(A2787)),"",VLOOKUP($A2787,Student_Registration!$B$5:$H$2000,3,0))</f>
        <v/>
      </c>
      <c r="D2787" s="65" t="str">
        <f>IF(AND(ISBLANK(A2787)),"",VLOOKUP($A2787,Student_Registration!$B$5:$H$2000,6,0))</f>
        <v/>
      </c>
      <c r="E2787" s="57" t="str">
        <f>IF(AND(ISBLANK(A2787)),"",VLOOKUP($A2787,Student_Registration!$B$5:$H$2000,4,0))</f>
        <v/>
      </c>
      <c r="F2787" s="63" t="str">
        <f>IF(AND(ISBLANK(A2787)),"",VLOOKUP($A2787,Student_Registration!$B$5:$H$2000,7,0))</f>
        <v/>
      </c>
      <c r="G2787" s="63" t="str">
        <f>IF(AND(ISBLANK(A2787)),"",VLOOKUP(A2787,Student_Registration!$B$5:$H$2000,7,0)-SUMIF($A$5:A2787,A2787,$H$5:$H$5))</f>
        <v/>
      </c>
      <c r="H2787" s="60"/>
      <c r="I2787" s="60"/>
      <c r="J2787" s="60"/>
      <c r="K2787" s="60"/>
      <c r="L2787" s="62"/>
    </row>
    <row r="2788" spans="1:12" s="41" customFormat="1">
      <c r="A2788" s="66"/>
      <c r="B2788" s="64" t="str">
        <f>(IF(AND(ISBLANK(A2788)),"",VLOOKUP($A2788,Student_Registration!$B$5:$H$2000,2,0)))</f>
        <v/>
      </c>
      <c r="C2788" s="63" t="str">
        <f>IF(AND(ISBLANK(A2788)),"",VLOOKUP($A2788,Student_Registration!$B$5:$H$2000,3,0))</f>
        <v/>
      </c>
      <c r="D2788" s="65" t="str">
        <f>IF(AND(ISBLANK(A2788)),"",VLOOKUP($A2788,Student_Registration!$B$5:$H$2000,6,0))</f>
        <v/>
      </c>
      <c r="E2788" s="57" t="str">
        <f>IF(AND(ISBLANK(A2788)),"",VLOOKUP($A2788,Student_Registration!$B$5:$H$2000,4,0))</f>
        <v/>
      </c>
      <c r="F2788" s="63" t="str">
        <f>IF(AND(ISBLANK(A2788)),"",VLOOKUP($A2788,Student_Registration!$B$5:$H$2000,7,0))</f>
        <v/>
      </c>
      <c r="G2788" s="63" t="str">
        <f>IF(AND(ISBLANK(A2788)),"",VLOOKUP(A2788,Student_Registration!$B$5:$H$2000,7,0)-SUMIF($A$5:A2788,A2788,$H$5:$H$5))</f>
        <v/>
      </c>
      <c r="H2788" s="60"/>
      <c r="I2788" s="60"/>
      <c r="J2788" s="60"/>
      <c r="K2788" s="60"/>
      <c r="L2788" s="62"/>
    </row>
    <row r="2789" spans="1:12" s="41" customFormat="1">
      <c r="A2789" s="66"/>
      <c r="B2789" s="64" t="str">
        <f>(IF(AND(ISBLANK(A2789)),"",VLOOKUP($A2789,Student_Registration!$B$5:$H$2000,2,0)))</f>
        <v/>
      </c>
      <c r="C2789" s="63" t="str">
        <f>IF(AND(ISBLANK(A2789)),"",VLOOKUP($A2789,Student_Registration!$B$5:$H$2000,3,0))</f>
        <v/>
      </c>
      <c r="D2789" s="65" t="str">
        <f>IF(AND(ISBLANK(A2789)),"",VLOOKUP($A2789,Student_Registration!$B$5:$H$2000,6,0))</f>
        <v/>
      </c>
      <c r="E2789" s="57" t="str">
        <f>IF(AND(ISBLANK(A2789)),"",VLOOKUP($A2789,Student_Registration!$B$5:$H$2000,4,0))</f>
        <v/>
      </c>
      <c r="F2789" s="63" t="str">
        <f>IF(AND(ISBLANK(A2789)),"",VLOOKUP($A2789,Student_Registration!$B$5:$H$2000,7,0))</f>
        <v/>
      </c>
      <c r="G2789" s="63" t="str">
        <f>IF(AND(ISBLANK(A2789)),"",VLOOKUP(A2789,Student_Registration!$B$5:$H$2000,7,0)-SUMIF($A$5:A2789,A2789,$H$5:$H$5))</f>
        <v/>
      </c>
      <c r="H2789" s="60"/>
      <c r="I2789" s="60"/>
      <c r="J2789" s="60"/>
      <c r="K2789" s="60"/>
      <c r="L2789" s="62"/>
    </row>
    <row r="2790" spans="1:12" s="41" customFormat="1">
      <c r="A2790" s="66"/>
      <c r="B2790" s="64" t="str">
        <f>(IF(AND(ISBLANK(A2790)),"",VLOOKUP($A2790,Student_Registration!$B$5:$H$2000,2,0)))</f>
        <v/>
      </c>
      <c r="C2790" s="63" t="str">
        <f>IF(AND(ISBLANK(A2790)),"",VLOOKUP($A2790,Student_Registration!$B$5:$H$2000,3,0))</f>
        <v/>
      </c>
      <c r="D2790" s="65" t="str">
        <f>IF(AND(ISBLANK(A2790)),"",VLOOKUP($A2790,Student_Registration!$B$5:$H$2000,6,0))</f>
        <v/>
      </c>
      <c r="E2790" s="57" t="str">
        <f>IF(AND(ISBLANK(A2790)),"",VLOOKUP($A2790,Student_Registration!$B$5:$H$2000,4,0))</f>
        <v/>
      </c>
      <c r="F2790" s="63" t="str">
        <f>IF(AND(ISBLANK(A2790)),"",VLOOKUP($A2790,Student_Registration!$B$5:$H$2000,7,0))</f>
        <v/>
      </c>
      <c r="G2790" s="63" t="str">
        <f>IF(AND(ISBLANK(A2790)),"",VLOOKUP(A2790,Student_Registration!$B$5:$H$2000,7,0)-SUMIF($A$5:A2790,A2790,$H$5:$H$5))</f>
        <v/>
      </c>
      <c r="H2790" s="60"/>
      <c r="I2790" s="60"/>
      <c r="J2790" s="60"/>
      <c r="K2790" s="60"/>
      <c r="L2790" s="62"/>
    </row>
    <row r="2791" spans="1:12" s="41" customFormat="1">
      <c r="A2791" s="66"/>
      <c r="B2791" s="64" t="str">
        <f>(IF(AND(ISBLANK(A2791)),"",VLOOKUP($A2791,Student_Registration!$B$5:$H$2000,2,0)))</f>
        <v/>
      </c>
      <c r="C2791" s="63" t="str">
        <f>IF(AND(ISBLANK(A2791)),"",VLOOKUP($A2791,Student_Registration!$B$5:$H$2000,3,0))</f>
        <v/>
      </c>
      <c r="D2791" s="65" t="str">
        <f>IF(AND(ISBLANK(A2791)),"",VLOOKUP($A2791,Student_Registration!$B$5:$H$2000,6,0))</f>
        <v/>
      </c>
      <c r="E2791" s="57" t="str">
        <f>IF(AND(ISBLANK(A2791)),"",VLOOKUP($A2791,Student_Registration!$B$5:$H$2000,4,0))</f>
        <v/>
      </c>
      <c r="F2791" s="63" t="str">
        <f>IF(AND(ISBLANK(A2791)),"",VLOOKUP($A2791,Student_Registration!$B$5:$H$2000,7,0))</f>
        <v/>
      </c>
      <c r="G2791" s="63" t="str">
        <f>IF(AND(ISBLANK(A2791)),"",VLOOKUP(A2791,Student_Registration!$B$5:$H$2000,7,0)-SUMIF($A$5:A2791,A2791,$H$5:$H$5))</f>
        <v/>
      </c>
      <c r="H2791" s="60"/>
      <c r="I2791" s="60"/>
      <c r="J2791" s="60"/>
      <c r="K2791" s="60"/>
      <c r="L2791" s="62"/>
    </row>
    <row r="2792" spans="1:12" s="41" customFormat="1">
      <c r="A2792" s="66"/>
      <c r="B2792" s="64" t="str">
        <f>(IF(AND(ISBLANK(A2792)),"",VLOOKUP($A2792,Student_Registration!$B$5:$H$2000,2,0)))</f>
        <v/>
      </c>
      <c r="C2792" s="63" t="str">
        <f>IF(AND(ISBLANK(A2792)),"",VLOOKUP($A2792,Student_Registration!$B$5:$H$2000,3,0))</f>
        <v/>
      </c>
      <c r="D2792" s="65" t="str">
        <f>IF(AND(ISBLANK(A2792)),"",VLOOKUP($A2792,Student_Registration!$B$5:$H$2000,6,0))</f>
        <v/>
      </c>
      <c r="E2792" s="57" t="str">
        <f>IF(AND(ISBLANK(A2792)),"",VLOOKUP($A2792,Student_Registration!$B$5:$H$2000,4,0))</f>
        <v/>
      </c>
      <c r="F2792" s="63" t="str">
        <f>IF(AND(ISBLANK(A2792)),"",VLOOKUP($A2792,Student_Registration!$B$5:$H$2000,7,0))</f>
        <v/>
      </c>
      <c r="G2792" s="63" t="str">
        <f>IF(AND(ISBLANK(A2792)),"",VLOOKUP(A2792,Student_Registration!$B$5:$H$2000,7,0)-SUMIF($A$5:A2792,A2792,$H$5:$H$5))</f>
        <v/>
      </c>
      <c r="H2792" s="60"/>
      <c r="I2792" s="60"/>
      <c r="J2792" s="60"/>
      <c r="K2792" s="60"/>
      <c r="L2792" s="62"/>
    </row>
    <row r="2793" spans="1:12" s="41" customFormat="1">
      <c r="A2793" s="66"/>
      <c r="B2793" s="64" t="str">
        <f>(IF(AND(ISBLANK(A2793)),"",VLOOKUP($A2793,Student_Registration!$B$5:$H$2000,2,0)))</f>
        <v/>
      </c>
      <c r="C2793" s="63" t="str">
        <f>IF(AND(ISBLANK(A2793)),"",VLOOKUP($A2793,Student_Registration!$B$5:$H$2000,3,0))</f>
        <v/>
      </c>
      <c r="D2793" s="65" t="str">
        <f>IF(AND(ISBLANK(A2793)),"",VLOOKUP($A2793,Student_Registration!$B$5:$H$2000,6,0))</f>
        <v/>
      </c>
      <c r="E2793" s="57" t="str">
        <f>IF(AND(ISBLANK(A2793)),"",VLOOKUP($A2793,Student_Registration!$B$5:$H$2000,4,0))</f>
        <v/>
      </c>
      <c r="F2793" s="63" t="str">
        <f>IF(AND(ISBLANK(A2793)),"",VLOOKUP($A2793,Student_Registration!$B$5:$H$2000,7,0))</f>
        <v/>
      </c>
      <c r="G2793" s="63" t="str">
        <f>IF(AND(ISBLANK(A2793)),"",VLOOKUP(A2793,Student_Registration!$B$5:$H$2000,7,0)-SUMIF($A$5:A2793,A2793,$H$5:$H$5))</f>
        <v/>
      </c>
      <c r="H2793" s="60"/>
      <c r="I2793" s="60"/>
      <c r="J2793" s="60"/>
      <c r="K2793" s="60"/>
      <c r="L2793" s="62"/>
    </row>
    <row r="2794" spans="1:12" s="41" customFormat="1">
      <c r="A2794" s="66"/>
      <c r="B2794" s="64" t="str">
        <f>(IF(AND(ISBLANK(A2794)),"",VLOOKUP($A2794,Student_Registration!$B$5:$H$2000,2,0)))</f>
        <v/>
      </c>
      <c r="C2794" s="63" t="str">
        <f>IF(AND(ISBLANK(A2794)),"",VLOOKUP($A2794,Student_Registration!$B$5:$H$2000,3,0))</f>
        <v/>
      </c>
      <c r="D2794" s="65" t="str">
        <f>IF(AND(ISBLANK(A2794)),"",VLOOKUP($A2794,Student_Registration!$B$5:$H$2000,6,0))</f>
        <v/>
      </c>
      <c r="E2794" s="57" t="str">
        <f>IF(AND(ISBLANK(A2794)),"",VLOOKUP($A2794,Student_Registration!$B$5:$H$2000,4,0))</f>
        <v/>
      </c>
      <c r="F2794" s="63" t="str">
        <f>IF(AND(ISBLANK(A2794)),"",VLOOKUP($A2794,Student_Registration!$B$5:$H$2000,7,0))</f>
        <v/>
      </c>
      <c r="G2794" s="63" t="str">
        <f>IF(AND(ISBLANK(A2794)),"",VLOOKUP(A2794,Student_Registration!$B$5:$H$2000,7,0)-SUMIF($A$5:A2794,A2794,$H$5:$H$5))</f>
        <v/>
      </c>
      <c r="H2794" s="60"/>
      <c r="I2794" s="60"/>
      <c r="J2794" s="60"/>
      <c r="K2794" s="60"/>
      <c r="L2794" s="62"/>
    </row>
    <row r="2795" spans="1:12" s="41" customFormat="1">
      <c r="A2795" s="66"/>
      <c r="B2795" s="64" t="str">
        <f>(IF(AND(ISBLANK(A2795)),"",VLOOKUP($A2795,Student_Registration!$B$5:$H$2000,2,0)))</f>
        <v/>
      </c>
      <c r="C2795" s="63" t="str">
        <f>IF(AND(ISBLANK(A2795)),"",VLOOKUP($A2795,Student_Registration!$B$5:$H$2000,3,0))</f>
        <v/>
      </c>
      <c r="D2795" s="65" t="str">
        <f>IF(AND(ISBLANK(A2795)),"",VLOOKUP($A2795,Student_Registration!$B$5:$H$2000,6,0))</f>
        <v/>
      </c>
      <c r="E2795" s="57" t="str">
        <f>IF(AND(ISBLANK(A2795)),"",VLOOKUP($A2795,Student_Registration!$B$5:$H$2000,4,0))</f>
        <v/>
      </c>
      <c r="F2795" s="63" t="str">
        <f>IF(AND(ISBLANK(A2795)),"",VLOOKUP($A2795,Student_Registration!$B$5:$H$2000,7,0))</f>
        <v/>
      </c>
      <c r="G2795" s="63" t="str">
        <f>IF(AND(ISBLANK(A2795)),"",VLOOKUP(A2795,Student_Registration!$B$5:$H$2000,7,0)-SUMIF($A$5:A2795,A2795,$H$5:$H$5))</f>
        <v/>
      </c>
      <c r="H2795" s="60"/>
      <c r="I2795" s="60"/>
      <c r="J2795" s="60"/>
      <c r="K2795" s="60"/>
      <c r="L2795" s="62"/>
    </row>
    <row r="2796" spans="1:12" s="41" customFormat="1">
      <c r="A2796" s="66"/>
      <c r="B2796" s="64" t="str">
        <f>(IF(AND(ISBLANK(A2796)),"",VLOOKUP($A2796,Student_Registration!$B$5:$H$2000,2,0)))</f>
        <v/>
      </c>
      <c r="C2796" s="63" t="str">
        <f>IF(AND(ISBLANK(A2796)),"",VLOOKUP($A2796,Student_Registration!$B$5:$H$2000,3,0))</f>
        <v/>
      </c>
      <c r="D2796" s="65" t="str">
        <f>IF(AND(ISBLANK(A2796)),"",VLOOKUP($A2796,Student_Registration!$B$5:$H$2000,6,0))</f>
        <v/>
      </c>
      <c r="E2796" s="57" t="str">
        <f>IF(AND(ISBLANK(A2796)),"",VLOOKUP($A2796,Student_Registration!$B$5:$H$2000,4,0))</f>
        <v/>
      </c>
      <c r="F2796" s="63" t="str">
        <f>IF(AND(ISBLANK(A2796)),"",VLOOKUP($A2796,Student_Registration!$B$5:$H$2000,7,0))</f>
        <v/>
      </c>
      <c r="G2796" s="63" t="str">
        <f>IF(AND(ISBLANK(A2796)),"",VLOOKUP(A2796,Student_Registration!$B$5:$H$2000,7,0)-SUMIF($A$5:A2796,A2796,$H$5:$H$5))</f>
        <v/>
      </c>
      <c r="H2796" s="60"/>
      <c r="I2796" s="60"/>
      <c r="J2796" s="60"/>
      <c r="K2796" s="60"/>
      <c r="L2796" s="62"/>
    </row>
    <row r="2797" spans="1:12" s="41" customFormat="1">
      <c r="A2797" s="66"/>
      <c r="B2797" s="64" t="str">
        <f>(IF(AND(ISBLANK(A2797)),"",VLOOKUP($A2797,Student_Registration!$B$5:$H$2000,2,0)))</f>
        <v/>
      </c>
      <c r="C2797" s="63" t="str">
        <f>IF(AND(ISBLANK(A2797)),"",VLOOKUP($A2797,Student_Registration!$B$5:$H$2000,3,0))</f>
        <v/>
      </c>
      <c r="D2797" s="65" t="str">
        <f>IF(AND(ISBLANK(A2797)),"",VLOOKUP($A2797,Student_Registration!$B$5:$H$2000,6,0))</f>
        <v/>
      </c>
      <c r="E2797" s="57" t="str">
        <f>IF(AND(ISBLANK(A2797)),"",VLOOKUP($A2797,Student_Registration!$B$5:$H$2000,4,0))</f>
        <v/>
      </c>
      <c r="F2797" s="63" t="str">
        <f>IF(AND(ISBLANK(A2797)),"",VLOOKUP($A2797,Student_Registration!$B$5:$H$2000,7,0))</f>
        <v/>
      </c>
      <c r="G2797" s="63" t="str">
        <f>IF(AND(ISBLANK(A2797)),"",VLOOKUP(A2797,Student_Registration!$B$5:$H$2000,7,0)-SUMIF($A$5:A2797,A2797,$H$5:$H$5))</f>
        <v/>
      </c>
      <c r="H2797" s="60"/>
      <c r="I2797" s="60"/>
      <c r="J2797" s="60"/>
      <c r="K2797" s="60"/>
      <c r="L2797" s="62"/>
    </row>
    <row r="2798" spans="1:12" s="41" customFormat="1">
      <c r="A2798" s="66"/>
      <c r="B2798" s="64" t="str">
        <f>(IF(AND(ISBLANK(A2798)),"",VLOOKUP($A2798,Student_Registration!$B$5:$H$2000,2,0)))</f>
        <v/>
      </c>
      <c r="C2798" s="63" t="str">
        <f>IF(AND(ISBLANK(A2798)),"",VLOOKUP($A2798,Student_Registration!$B$5:$H$2000,3,0))</f>
        <v/>
      </c>
      <c r="D2798" s="65" t="str">
        <f>IF(AND(ISBLANK(A2798)),"",VLOOKUP($A2798,Student_Registration!$B$5:$H$2000,6,0))</f>
        <v/>
      </c>
      <c r="E2798" s="57" t="str">
        <f>IF(AND(ISBLANK(A2798)),"",VLOOKUP($A2798,Student_Registration!$B$5:$H$2000,4,0))</f>
        <v/>
      </c>
      <c r="F2798" s="63" t="str">
        <f>IF(AND(ISBLANK(A2798)),"",VLOOKUP($A2798,Student_Registration!$B$5:$H$2000,7,0))</f>
        <v/>
      </c>
      <c r="G2798" s="63" t="str">
        <f>IF(AND(ISBLANK(A2798)),"",VLOOKUP(A2798,Student_Registration!$B$5:$H$2000,7,0)-SUMIF($A$5:A2798,A2798,$H$5:$H$5))</f>
        <v/>
      </c>
      <c r="H2798" s="60"/>
      <c r="I2798" s="60"/>
      <c r="J2798" s="60"/>
      <c r="K2798" s="60"/>
      <c r="L2798" s="62"/>
    </row>
    <row r="2799" spans="1:12" s="41" customFormat="1">
      <c r="A2799" s="66"/>
      <c r="B2799" s="64" t="str">
        <f>(IF(AND(ISBLANK(A2799)),"",VLOOKUP($A2799,Student_Registration!$B$5:$H$2000,2,0)))</f>
        <v/>
      </c>
      <c r="C2799" s="63" t="str">
        <f>IF(AND(ISBLANK(A2799)),"",VLOOKUP($A2799,Student_Registration!$B$5:$H$2000,3,0))</f>
        <v/>
      </c>
      <c r="D2799" s="65" t="str">
        <f>IF(AND(ISBLANK(A2799)),"",VLOOKUP($A2799,Student_Registration!$B$5:$H$2000,6,0))</f>
        <v/>
      </c>
      <c r="E2799" s="57" t="str">
        <f>IF(AND(ISBLANK(A2799)),"",VLOOKUP($A2799,Student_Registration!$B$5:$H$2000,4,0))</f>
        <v/>
      </c>
      <c r="F2799" s="63" t="str">
        <f>IF(AND(ISBLANK(A2799)),"",VLOOKUP($A2799,Student_Registration!$B$5:$H$2000,7,0))</f>
        <v/>
      </c>
      <c r="G2799" s="63" t="str">
        <f>IF(AND(ISBLANK(A2799)),"",VLOOKUP(A2799,Student_Registration!$B$5:$H$2000,7,0)-SUMIF($A$5:A2799,A2799,$H$5:$H$5))</f>
        <v/>
      </c>
      <c r="H2799" s="60"/>
      <c r="I2799" s="60"/>
      <c r="J2799" s="60"/>
      <c r="K2799" s="60"/>
      <c r="L2799" s="62"/>
    </row>
    <row r="2800" spans="1:12" s="41" customFormat="1">
      <c r="A2800" s="66"/>
      <c r="B2800" s="64" t="str">
        <f>(IF(AND(ISBLANK(A2800)),"",VLOOKUP($A2800,Student_Registration!$B$5:$H$2000,2,0)))</f>
        <v/>
      </c>
      <c r="C2800" s="63" t="str">
        <f>IF(AND(ISBLANK(A2800)),"",VLOOKUP($A2800,Student_Registration!$B$5:$H$2000,3,0))</f>
        <v/>
      </c>
      <c r="D2800" s="65" t="str">
        <f>IF(AND(ISBLANK(A2800)),"",VLOOKUP($A2800,Student_Registration!$B$5:$H$2000,6,0))</f>
        <v/>
      </c>
      <c r="E2800" s="57" t="str">
        <f>IF(AND(ISBLANK(A2800)),"",VLOOKUP($A2800,Student_Registration!$B$5:$H$2000,4,0))</f>
        <v/>
      </c>
      <c r="F2800" s="63" t="str">
        <f>IF(AND(ISBLANK(A2800)),"",VLOOKUP($A2800,Student_Registration!$B$5:$H$2000,7,0))</f>
        <v/>
      </c>
      <c r="G2800" s="63" t="str">
        <f>IF(AND(ISBLANK(A2800)),"",VLOOKUP(A2800,Student_Registration!$B$5:$H$2000,7,0)-SUMIF($A$5:A2800,A2800,$H$5:$H$5))</f>
        <v/>
      </c>
      <c r="H2800" s="60"/>
      <c r="I2800" s="60"/>
      <c r="J2800" s="60"/>
      <c r="K2800" s="60"/>
      <c r="L2800" s="62"/>
    </row>
    <row r="2801" spans="1:12" s="41" customFormat="1">
      <c r="A2801" s="66"/>
      <c r="B2801" s="64" t="str">
        <f>(IF(AND(ISBLANK(A2801)),"",VLOOKUP($A2801,Student_Registration!$B$5:$H$2000,2,0)))</f>
        <v/>
      </c>
      <c r="C2801" s="63" t="str">
        <f>IF(AND(ISBLANK(A2801)),"",VLOOKUP($A2801,Student_Registration!$B$5:$H$2000,3,0))</f>
        <v/>
      </c>
      <c r="D2801" s="65" t="str">
        <f>IF(AND(ISBLANK(A2801)),"",VLOOKUP($A2801,Student_Registration!$B$5:$H$2000,6,0))</f>
        <v/>
      </c>
      <c r="E2801" s="57" t="str">
        <f>IF(AND(ISBLANK(A2801)),"",VLOOKUP($A2801,Student_Registration!$B$5:$H$2000,4,0))</f>
        <v/>
      </c>
      <c r="F2801" s="63" t="str">
        <f>IF(AND(ISBLANK(A2801)),"",VLOOKUP($A2801,Student_Registration!$B$5:$H$2000,7,0))</f>
        <v/>
      </c>
      <c r="G2801" s="63" t="str">
        <f>IF(AND(ISBLANK(A2801)),"",VLOOKUP(A2801,Student_Registration!$B$5:$H$2000,7,0)-SUMIF($A$5:A2801,A2801,$H$5:$H$5))</f>
        <v/>
      </c>
      <c r="H2801" s="60"/>
      <c r="I2801" s="60"/>
      <c r="J2801" s="60"/>
      <c r="K2801" s="60"/>
      <c r="L2801" s="62"/>
    </row>
    <row r="2802" spans="1:12" s="41" customFormat="1">
      <c r="A2802" s="66"/>
      <c r="B2802" s="64" t="str">
        <f>(IF(AND(ISBLANK(A2802)),"",VLOOKUP($A2802,Student_Registration!$B$5:$H$2000,2,0)))</f>
        <v/>
      </c>
      <c r="C2802" s="63" t="str">
        <f>IF(AND(ISBLANK(A2802)),"",VLOOKUP($A2802,Student_Registration!$B$5:$H$2000,3,0))</f>
        <v/>
      </c>
      <c r="D2802" s="65" t="str">
        <f>IF(AND(ISBLANK(A2802)),"",VLOOKUP($A2802,Student_Registration!$B$5:$H$2000,6,0))</f>
        <v/>
      </c>
      <c r="E2802" s="57" t="str">
        <f>IF(AND(ISBLANK(A2802)),"",VLOOKUP($A2802,Student_Registration!$B$5:$H$2000,4,0))</f>
        <v/>
      </c>
      <c r="F2802" s="63" t="str">
        <f>IF(AND(ISBLANK(A2802)),"",VLOOKUP($A2802,Student_Registration!$B$5:$H$2000,7,0))</f>
        <v/>
      </c>
      <c r="G2802" s="63" t="str">
        <f>IF(AND(ISBLANK(A2802)),"",VLOOKUP(A2802,Student_Registration!$B$5:$H$2000,7,0)-SUMIF($A$5:A2802,A2802,$H$5:$H$5))</f>
        <v/>
      </c>
      <c r="H2802" s="60"/>
      <c r="I2802" s="60"/>
      <c r="J2802" s="60"/>
      <c r="K2802" s="60"/>
      <c r="L2802" s="62"/>
    </row>
    <row r="2803" spans="1:12" s="41" customFormat="1">
      <c r="A2803" s="66"/>
      <c r="B2803" s="64" t="str">
        <f>(IF(AND(ISBLANK(A2803)),"",VLOOKUP($A2803,Student_Registration!$B$5:$H$2000,2,0)))</f>
        <v/>
      </c>
      <c r="C2803" s="63" t="str">
        <f>IF(AND(ISBLANK(A2803)),"",VLOOKUP($A2803,Student_Registration!$B$5:$H$2000,3,0))</f>
        <v/>
      </c>
      <c r="D2803" s="65" t="str">
        <f>IF(AND(ISBLANK(A2803)),"",VLOOKUP($A2803,Student_Registration!$B$5:$H$2000,6,0))</f>
        <v/>
      </c>
      <c r="E2803" s="57" t="str">
        <f>IF(AND(ISBLANK(A2803)),"",VLOOKUP($A2803,Student_Registration!$B$5:$H$2000,4,0))</f>
        <v/>
      </c>
      <c r="F2803" s="63" t="str">
        <f>IF(AND(ISBLANK(A2803)),"",VLOOKUP($A2803,Student_Registration!$B$5:$H$2000,7,0))</f>
        <v/>
      </c>
      <c r="G2803" s="63" t="str">
        <f>IF(AND(ISBLANK(A2803)),"",VLOOKUP(A2803,Student_Registration!$B$5:$H$2000,7,0)-SUMIF($A$5:A2803,A2803,$H$5:$H$5))</f>
        <v/>
      </c>
      <c r="H2803" s="60"/>
      <c r="I2803" s="60"/>
      <c r="J2803" s="60"/>
      <c r="K2803" s="60"/>
      <c r="L2803" s="62"/>
    </row>
    <row r="2804" spans="1:12" s="41" customFormat="1">
      <c r="A2804" s="66"/>
      <c r="B2804" s="64" t="str">
        <f>(IF(AND(ISBLANK(A2804)),"",VLOOKUP($A2804,Student_Registration!$B$5:$H$2000,2,0)))</f>
        <v/>
      </c>
      <c r="C2804" s="63" t="str">
        <f>IF(AND(ISBLANK(A2804)),"",VLOOKUP($A2804,Student_Registration!$B$5:$H$2000,3,0))</f>
        <v/>
      </c>
      <c r="D2804" s="65" t="str">
        <f>IF(AND(ISBLANK(A2804)),"",VLOOKUP($A2804,Student_Registration!$B$5:$H$2000,6,0))</f>
        <v/>
      </c>
      <c r="E2804" s="57" t="str">
        <f>IF(AND(ISBLANK(A2804)),"",VLOOKUP($A2804,Student_Registration!$B$5:$H$2000,4,0))</f>
        <v/>
      </c>
      <c r="F2804" s="63" t="str">
        <f>IF(AND(ISBLANK(A2804)),"",VLOOKUP($A2804,Student_Registration!$B$5:$H$2000,7,0))</f>
        <v/>
      </c>
      <c r="G2804" s="63" t="str">
        <f>IF(AND(ISBLANK(A2804)),"",VLOOKUP(A2804,Student_Registration!$B$5:$H$2000,7,0)-SUMIF($A$5:A2804,A2804,$H$5:$H$5))</f>
        <v/>
      </c>
      <c r="H2804" s="60"/>
      <c r="I2804" s="60"/>
      <c r="J2804" s="60"/>
      <c r="K2804" s="60"/>
      <c r="L2804" s="62"/>
    </row>
    <row r="2805" spans="1:12" s="41" customFormat="1">
      <c r="A2805" s="66"/>
      <c r="B2805" s="64" t="str">
        <f>(IF(AND(ISBLANK(A2805)),"",VLOOKUP($A2805,Student_Registration!$B$5:$H$2000,2,0)))</f>
        <v/>
      </c>
      <c r="C2805" s="63" t="str">
        <f>IF(AND(ISBLANK(A2805)),"",VLOOKUP($A2805,Student_Registration!$B$5:$H$2000,3,0))</f>
        <v/>
      </c>
      <c r="D2805" s="65" t="str">
        <f>IF(AND(ISBLANK(A2805)),"",VLOOKUP($A2805,Student_Registration!$B$5:$H$2000,6,0))</f>
        <v/>
      </c>
      <c r="E2805" s="57" t="str">
        <f>IF(AND(ISBLANK(A2805)),"",VLOOKUP($A2805,Student_Registration!$B$5:$H$2000,4,0))</f>
        <v/>
      </c>
      <c r="F2805" s="63" t="str">
        <f>IF(AND(ISBLANK(A2805)),"",VLOOKUP($A2805,Student_Registration!$B$5:$H$2000,7,0))</f>
        <v/>
      </c>
      <c r="G2805" s="63" t="str">
        <f>IF(AND(ISBLANK(A2805)),"",VLOOKUP(A2805,Student_Registration!$B$5:$H$2000,7,0)-SUMIF($A$5:A2805,A2805,$H$5:$H$5))</f>
        <v/>
      </c>
      <c r="H2805" s="60"/>
      <c r="I2805" s="60"/>
      <c r="J2805" s="60"/>
      <c r="K2805" s="60"/>
      <c r="L2805" s="62"/>
    </row>
    <row r="2806" spans="1:12" s="41" customFormat="1">
      <c r="A2806" s="66"/>
      <c r="B2806" s="64" t="str">
        <f>(IF(AND(ISBLANK(A2806)),"",VLOOKUP($A2806,Student_Registration!$B$5:$H$2000,2,0)))</f>
        <v/>
      </c>
      <c r="C2806" s="63" t="str">
        <f>IF(AND(ISBLANK(A2806)),"",VLOOKUP($A2806,Student_Registration!$B$5:$H$2000,3,0))</f>
        <v/>
      </c>
      <c r="D2806" s="65" t="str">
        <f>IF(AND(ISBLANK(A2806)),"",VLOOKUP($A2806,Student_Registration!$B$5:$H$2000,6,0))</f>
        <v/>
      </c>
      <c r="E2806" s="57" t="str">
        <f>IF(AND(ISBLANK(A2806)),"",VLOOKUP($A2806,Student_Registration!$B$5:$H$2000,4,0))</f>
        <v/>
      </c>
      <c r="F2806" s="63" t="str">
        <f>IF(AND(ISBLANK(A2806)),"",VLOOKUP($A2806,Student_Registration!$B$5:$H$2000,7,0))</f>
        <v/>
      </c>
      <c r="G2806" s="63" t="str">
        <f>IF(AND(ISBLANK(A2806)),"",VLOOKUP(A2806,Student_Registration!$B$5:$H$2000,7,0)-SUMIF($A$5:A2806,A2806,$H$5:$H$5))</f>
        <v/>
      </c>
      <c r="H2806" s="60"/>
      <c r="I2806" s="60"/>
      <c r="J2806" s="60"/>
      <c r="K2806" s="60"/>
      <c r="L2806" s="62"/>
    </row>
    <row r="2807" spans="1:12" s="41" customFormat="1">
      <c r="A2807" s="66"/>
      <c r="B2807" s="64" t="str">
        <f>(IF(AND(ISBLANK(A2807)),"",VLOOKUP($A2807,Student_Registration!$B$5:$H$2000,2,0)))</f>
        <v/>
      </c>
      <c r="C2807" s="63" t="str">
        <f>IF(AND(ISBLANK(A2807)),"",VLOOKUP($A2807,Student_Registration!$B$5:$H$2000,3,0))</f>
        <v/>
      </c>
      <c r="D2807" s="65" t="str">
        <f>IF(AND(ISBLANK(A2807)),"",VLOOKUP($A2807,Student_Registration!$B$5:$H$2000,6,0))</f>
        <v/>
      </c>
      <c r="E2807" s="57" t="str">
        <f>IF(AND(ISBLANK(A2807)),"",VLOOKUP($A2807,Student_Registration!$B$5:$H$2000,4,0))</f>
        <v/>
      </c>
      <c r="F2807" s="63" t="str">
        <f>IF(AND(ISBLANK(A2807)),"",VLOOKUP($A2807,Student_Registration!$B$5:$H$2000,7,0))</f>
        <v/>
      </c>
      <c r="G2807" s="63" t="str">
        <f>IF(AND(ISBLANK(A2807)),"",VLOOKUP(A2807,Student_Registration!$B$5:$H$2000,7,0)-SUMIF($A$5:A2807,A2807,$H$5:$H$5))</f>
        <v/>
      </c>
      <c r="H2807" s="60"/>
      <c r="I2807" s="60"/>
      <c r="J2807" s="60"/>
      <c r="K2807" s="60"/>
      <c r="L2807" s="62"/>
    </row>
    <row r="2808" spans="1:12" s="41" customFormat="1">
      <c r="A2808" s="66"/>
      <c r="B2808" s="64" t="str">
        <f>(IF(AND(ISBLANK(A2808)),"",VLOOKUP($A2808,Student_Registration!$B$5:$H$2000,2,0)))</f>
        <v/>
      </c>
      <c r="C2808" s="63" t="str">
        <f>IF(AND(ISBLANK(A2808)),"",VLOOKUP($A2808,Student_Registration!$B$5:$H$2000,3,0))</f>
        <v/>
      </c>
      <c r="D2808" s="65" t="str">
        <f>IF(AND(ISBLANK(A2808)),"",VLOOKUP($A2808,Student_Registration!$B$5:$H$2000,6,0))</f>
        <v/>
      </c>
      <c r="E2808" s="57" t="str">
        <f>IF(AND(ISBLANK(A2808)),"",VLOOKUP($A2808,Student_Registration!$B$5:$H$2000,4,0))</f>
        <v/>
      </c>
      <c r="F2808" s="63" t="str">
        <f>IF(AND(ISBLANK(A2808)),"",VLOOKUP($A2808,Student_Registration!$B$5:$H$2000,7,0))</f>
        <v/>
      </c>
      <c r="G2808" s="63" t="str">
        <f>IF(AND(ISBLANK(A2808)),"",VLOOKUP(A2808,Student_Registration!$B$5:$H$2000,7,0)-SUMIF($A$5:A2808,A2808,$H$5:$H$5))</f>
        <v/>
      </c>
      <c r="H2808" s="60"/>
      <c r="I2808" s="60"/>
      <c r="J2808" s="60"/>
      <c r="K2808" s="60"/>
      <c r="L2808" s="62"/>
    </row>
    <row r="2809" spans="1:12" s="41" customFormat="1">
      <c r="A2809" s="66"/>
      <c r="B2809" s="64" t="str">
        <f>(IF(AND(ISBLANK(A2809)),"",VLOOKUP($A2809,Student_Registration!$B$5:$H$2000,2,0)))</f>
        <v/>
      </c>
      <c r="C2809" s="63" t="str">
        <f>IF(AND(ISBLANK(A2809)),"",VLOOKUP($A2809,Student_Registration!$B$5:$H$2000,3,0))</f>
        <v/>
      </c>
      <c r="D2809" s="65" t="str">
        <f>IF(AND(ISBLANK(A2809)),"",VLOOKUP($A2809,Student_Registration!$B$5:$H$2000,6,0))</f>
        <v/>
      </c>
      <c r="E2809" s="57" t="str">
        <f>IF(AND(ISBLANK(A2809)),"",VLOOKUP($A2809,Student_Registration!$B$5:$H$2000,4,0))</f>
        <v/>
      </c>
      <c r="F2809" s="63" t="str">
        <f>IF(AND(ISBLANK(A2809)),"",VLOOKUP($A2809,Student_Registration!$B$5:$H$2000,7,0))</f>
        <v/>
      </c>
      <c r="G2809" s="63" t="str">
        <f>IF(AND(ISBLANK(A2809)),"",VLOOKUP(A2809,Student_Registration!$B$5:$H$2000,7,0)-SUMIF($A$5:A2809,A2809,$H$5:$H$5))</f>
        <v/>
      </c>
      <c r="H2809" s="60"/>
      <c r="I2809" s="60"/>
      <c r="J2809" s="60"/>
      <c r="K2809" s="60"/>
      <c r="L2809" s="62"/>
    </row>
    <row r="2810" spans="1:12" s="41" customFormat="1">
      <c r="A2810" s="66"/>
      <c r="B2810" s="64" t="str">
        <f>(IF(AND(ISBLANK(A2810)),"",VLOOKUP($A2810,Student_Registration!$B$5:$H$2000,2,0)))</f>
        <v/>
      </c>
      <c r="C2810" s="63" t="str">
        <f>IF(AND(ISBLANK(A2810)),"",VLOOKUP($A2810,Student_Registration!$B$5:$H$2000,3,0))</f>
        <v/>
      </c>
      <c r="D2810" s="65" t="str">
        <f>IF(AND(ISBLANK(A2810)),"",VLOOKUP($A2810,Student_Registration!$B$5:$H$2000,6,0))</f>
        <v/>
      </c>
      <c r="E2810" s="57" t="str">
        <f>IF(AND(ISBLANK(A2810)),"",VLOOKUP($A2810,Student_Registration!$B$5:$H$2000,4,0))</f>
        <v/>
      </c>
      <c r="F2810" s="63" t="str">
        <f>IF(AND(ISBLANK(A2810)),"",VLOOKUP($A2810,Student_Registration!$B$5:$H$2000,7,0))</f>
        <v/>
      </c>
      <c r="G2810" s="63" t="str">
        <f>IF(AND(ISBLANK(A2810)),"",VLOOKUP(A2810,Student_Registration!$B$5:$H$2000,7,0)-SUMIF($A$5:A2810,A2810,$H$5:$H$5))</f>
        <v/>
      </c>
      <c r="H2810" s="60"/>
      <c r="I2810" s="60"/>
      <c r="J2810" s="60"/>
      <c r="K2810" s="60"/>
      <c r="L2810" s="62"/>
    </row>
    <row r="2811" spans="1:12" s="41" customFormat="1">
      <c r="A2811" s="66"/>
      <c r="B2811" s="64" t="str">
        <f>(IF(AND(ISBLANK(A2811)),"",VLOOKUP($A2811,Student_Registration!$B$5:$H$2000,2,0)))</f>
        <v/>
      </c>
      <c r="C2811" s="63" t="str">
        <f>IF(AND(ISBLANK(A2811)),"",VLOOKUP($A2811,Student_Registration!$B$5:$H$2000,3,0))</f>
        <v/>
      </c>
      <c r="D2811" s="65" t="str">
        <f>IF(AND(ISBLANK(A2811)),"",VLOOKUP($A2811,Student_Registration!$B$5:$H$2000,6,0))</f>
        <v/>
      </c>
      <c r="E2811" s="57" t="str">
        <f>IF(AND(ISBLANK(A2811)),"",VLOOKUP($A2811,Student_Registration!$B$5:$H$2000,4,0))</f>
        <v/>
      </c>
      <c r="F2811" s="63" t="str">
        <f>IF(AND(ISBLANK(A2811)),"",VLOOKUP($A2811,Student_Registration!$B$5:$H$2000,7,0))</f>
        <v/>
      </c>
      <c r="G2811" s="63" t="str">
        <f>IF(AND(ISBLANK(A2811)),"",VLOOKUP(A2811,Student_Registration!$B$5:$H$2000,7,0)-SUMIF($A$5:A2811,A2811,$H$5:$H$5))</f>
        <v/>
      </c>
      <c r="H2811" s="60"/>
      <c r="I2811" s="60"/>
      <c r="J2811" s="60"/>
      <c r="K2811" s="60"/>
      <c r="L2811" s="62"/>
    </row>
    <row r="2812" spans="1:12" s="41" customFormat="1">
      <c r="A2812" s="66"/>
      <c r="B2812" s="64" t="str">
        <f>(IF(AND(ISBLANK(A2812)),"",VLOOKUP($A2812,Student_Registration!$B$5:$H$2000,2,0)))</f>
        <v/>
      </c>
      <c r="C2812" s="63" t="str">
        <f>IF(AND(ISBLANK(A2812)),"",VLOOKUP($A2812,Student_Registration!$B$5:$H$2000,3,0))</f>
        <v/>
      </c>
      <c r="D2812" s="65" t="str">
        <f>IF(AND(ISBLANK(A2812)),"",VLOOKUP($A2812,Student_Registration!$B$5:$H$2000,6,0))</f>
        <v/>
      </c>
      <c r="E2812" s="57" t="str">
        <f>IF(AND(ISBLANK(A2812)),"",VLOOKUP($A2812,Student_Registration!$B$5:$H$2000,4,0))</f>
        <v/>
      </c>
      <c r="F2812" s="63" t="str">
        <f>IF(AND(ISBLANK(A2812)),"",VLOOKUP($A2812,Student_Registration!$B$5:$H$2000,7,0))</f>
        <v/>
      </c>
      <c r="G2812" s="63" t="str">
        <f>IF(AND(ISBLANK(A2812)),"",VLOOKUP(A2812,Student_Registration!$B$5:$H$2000,7,0)-SUMIF($A$5:A2812,A2812,$H$5:$H$5))</f>
        <v/>
      </c>
      <c r="H2812" s="60"/>
      <c r="I2812" s="60"/>
      <c r="J2812" s="60"/>
      <c r="K2812" s="60"/>
      <c r="L2812" s="62"/>
    </row>
    <row r="2813" spans="1:12" s="41" customFormat="1">
      <c r="A2813" s="66"/>
      <c r="B2813" s="64" t="str">
        <f>(IF(AND(ISBLANK(A2813)),"",VLOOKUP($A2813,Student_Registration!$B$5:$H$2000,2,0)))</f>
        <v/>
      </c>
      <c r="C2813" s="63" t="str">
        <f>IF(AND(ISBLANK(A2813)),"",VLOOKUP($A2813,Student_Registration!$B$5:$H$2000,3,0))</f>
        <v/>
      </c>
      <c r="D2813" s="65" t="str">
        <f>IF(AND(ISBLANK(A2813)),"",VLOOKUP($A2813,Student_Registration!$B$5:$H$2000,6,0))</f>
        <v/>
      </c>
      <c r="E2813" s="57" t="str">
        <f>IF(AND(ISBLANK(A2813)),"",VLOOKUP($A2813,Student_Registration!$B$5:$H$2000,4,0))</f>
        <v/>
      </c>
      <c r="F2813" s="63" t="str">
        <f>IF(AND(ISBLANK(A2813)),"",VLOOKUP($A2813,Student_Registration!$B$5:$H$2000,7,0))</f>
        <v/>
      </c>
      <c r="G2813" s="63" t="str">
        <f>IF(AND(ISBLANK(A2813)),"",VLOOKUP(A2813,Student_Registration!$B$5:$H$2000,7,0)-SUMIF($A$5:A2813,A2813,$H$5:$H$5))</f>
        <v/>
      </c>
      <c r="H2813" s="60"/>
      <c r="I2813" s="60"/>
      <c r="J2813" s="60"/>
      <c r="K2813" s="60"/>
      <c r="L2813" s="62"/>
    </row>
    <row r="2814" spans="1:12" s="41" customFormat="1">
      <c r="A2814" s="66"/>
      <c r="B2814" s="64" t="str">
        <f>(IF(AND(ISBLANK(A2814)),"",VLOOKUP($A2814,Student_Registration!$B$5:$H$2000,2,0)))</f>
        <v/>
      </c>
      <c r="C2814" s="63" t="str">
        <f>IF(AND(ISBLANK(A2814)),"",VLOOKUP($A2814,Student_Registration!$B$5:$H$2000,3,0))</f>
        <v/>
      </c>
      <c r="D2814" s="65" t="str">
        <f>IF(AND(ISBLANK(A2814)),"",VLOOKUP($A2814,Student_Registration!$B$5:$H$2000,6,0))</f>
        <v/>
      </c>
      <c r="E2814" s="57" t="str">
        <f>IF(AND(ISBLANK(A2814)),"",VLOOKUP($A2814,Student_Registration!$B$5:$H$2000,4,0))</f>
        <v/>
      </c>
      <c r="F2814" s="63" t="str">
        <f>IF(AND(ISBLANK(A2814)),"",VLOOKUP($A2814,Student_Registration!$B$5:$H$2000,7,0))</f>
        <v/>
      </c>
      <c r="G2814" s="63" t="str">
        <f>IF(AND(ISBLANK(A2814)),"",VLOOKUP(A2814,Student_Registration!$B$5:$H$2000,7,0)-SUMIF($A$5:A2814,A2814,$H$5:$H$5))</f>
        <v/>
      </c>
      <c r="H2814" s="60"/>
      <c r="I2814" s="60"/>
      <c r="J2814" s="60"/>
      <c r="K2814" s="60"/>
      <c r="L2814" s="62"/>
    </row>
    <row r="2815" spans="1:12" s="41" customFormat="1">
      <c r="A2815" s="66"/>
      <c r="B2815" s="64" t="str">
        <f>(IF(AND(ISBLANK(A2815)),"",VLOOKUP($A2815,Student_Registration!$B$5:$H$2000,2,0)))</f>
        <v/>
      </c>
      <c r="C2815" s="63" t="str">
        <f>IF(AND(ISBLANK(A2815)),"",VLOOKUP($A2815,Student_Registration!$B$5:$H$2000,3,0))</f>
        <v/>
      </c>
      <c r="D2815" s="65" t="str">
        <f>IF(AND(ISBLANK(A2815)),"",VLOOKUP($A2815,Student_Registration!$B$5:$H$2000,6,0))</f>
        <v/>
      </c>
      <c r="E2815" s="57" t="str">
        <f>IF(AND(ISBLANK(A2815)),"",VLOOKUP($A2815,Student_Registration!$B$5:$H$2000,4,0))</f>
        <v/>
      </c>
      <c r="F2815" s="63" t="str">
        <f>IF(AND(ISBLANK(A2815)),"",VLOOKUP($A2815,Student_Registration!$B$5:$H$2000,7,0))</f>
        <v/>
      </c>
      <c r="G2815" s="63" t="str">
        <f>IF(AND(ISBLANK(A2815)),"",VLOOKUP(A2815,Student_Registration!$B$5:$H$2000,7,0)-SUMIF($A$5:A2815,A2815,$H$5:$H$5))</f>
        <v/>
      </c>
      <c r="H2815" s="60"/>
      <c r="I2815" s="60"/>
      <c r="J2815" s="60"/>
      <c r="K2815" s="60"/>
      <c r="L2815" s="62"/>
    </row>
    <row r="2816" spans="1:12" s="41" customFormat="1">
      <c r="A2816" s="66"/>
      <c r="B2816" s="64" t="str">
        <f>(IF(AND(ISBLANK(A2816)),"",VLOOKUP($A2816,Student_Registration!$B$5:$H$2000,2,0)))</f>
        <v/>
      </c>
      <c r="C2816" s="63" t="str">
        <f>IF(AND(ISBLANK(A2816)),"",VLOOKUP($A2816,Student_Registration!$B$5:$H$2000,3,0))</f>
        <v/>
      </c>
      <c r="D2816" s="65" t="str">
        <f>IF(AND(ISBLANK(A2816)),"",VLOOKUP($A2816,Student_Registration!$B$5:$H$2000,6,0))</f>
        <v/>
      </c>
      <c r="E2816" s="57" t="str">
        <f>IF(AND(ISBLANK(A2816)),"",VLOOKUP($A2816,Student_Registration!$B$5:$H$2000,4,0))</f>
        <v/>
      </c>
      <c r="F2816" s="63" t="str">
        <f>IF(AND(ISBLANK(A2816)),"",VLOOKUP($A2816,Student_Registration!$B$5:$H$2000,7,0))</f>
        <v/>
      </c>
      <c r="G2816" s="63" t="str">
        <f>IF(AND(ISBLANK(A2816)),"",VLOOKUP(A2816,Student_Registration!$B$5:$H$2000,7,0)-SUMIF($A$5:A2816,A2816,$H$5:$H$5))</f>
        <v/>
      </c>
      <c r="H2816" s="60"/>
      <c r="I2816" s="60"/>
      <c r="J2816" s="60"/>
      <c r="K2816" s="60"/>
      <c r="L2816" s="62"/>
    </row>
    <row r="2817" spans="1:12" s="41" customFormat="1">
      <c r="A2817" s="66"/>
      <c r="B2817" s="64" t="str">
        <f>(IF(AND(ISBLANK(A2817)),"",VLOOKUP($A2817,Student_Registration!$B$5:$H$2000,2,0)))</f>
        <v/>
      </c>
      <c r="C2817" s="63" t="str">
        <f>IF(AND(ISBLANK(A2817)),"",VLOOKUP($A2817,Student_Registration!$B$5:$H$2000,3,0))</f>
        <v/>
      </c>
      <c r="D2817" s="65" t="str">
        <f>IF(AND(ISBLANK(A2817)),"",VLOOKUP($A2817,Student_Registration!$B$5:$H$2000,6,0))</f>
        <v/>
      </c>
      <c r="E2817" s="57" t="str">
        <f>IF(AND(ISBLANK(A2817)),"",VLOOKUP($A2817,Student_Registration!$B$5:$H$2000,4,0))</f>
        <v/>
      </c>
      <c r="F2817" s="63" t="str">
        <f>IF(AND(ISBLANK(A2817)),"",VLOOKUP($A2817,Student_Registration!$B$5:$H$2000,7,0))</f>
        <v/>
      </c>
      <c r="G2817" s="63" t="str">
        <f>IF(AND(ISBLANK(A2817)),"",VLOOKUP(A2817,Student_Registration!$B$5:$H$2000,7,0)-SUMIF($A$5:A2817,A2817,$H$5:$H$5))</f>
        <v/>
      </c>
      <c r="H2817" s="60"/>
      <c r="I2817" s="60"/>
      <c r="J2817" s="60"/>
      <c r="K2817" s="60"/>
      <c r="L2817" s="62"/>
    </row>
    <row r="2818" spans="1:12" s="41" customFormat="1">
      <c r="A2818" s="66"/>
      <c r="B2818" s="64" t="str">
        <f>(IF(AND(ISBLANK(A2818)),"",VLOOKUP($A2818,Student_Registration!$B$5:$H$2000,2,0)))</f>
        <v/>
      </c>
      <c r="C2818" s="63" t="str">
        <f>IF(AND(ISBLANK(A2818)),"",VLOOKUP($A2818,Student_Registration!$B$5:$H$2000,3,0))</f>
        <v/>
      </c>
      <c r="D2818" s="65" t="str">
        <f>IF(AND(ISBLANK(A2818)),"",VLOOKUP($A2818,Student_Registration!$B$5:$H$2000,6,0))</f>
        <v/>
      </c>
      <c r="E2818" s="57" t="str">
        <f>IF(AND(ISBLANK(A2818)),"",VLOOKUP($A2818,Student_Registration!$B$5:$H$2000,4,0))</f>
        <v/>
      </c>
      <c r="F2818" s="63" t="str">
        <f>IF(AND(ISBLANK(A2818)),"",VLOOKUP($A2818,Student_Registration!$B$5:$H$2000,7,0))</f>
        <v/>
      </c>
      <c r="G2818" s="63" t="str">
        <f>IF(AND(ISBLANK(A2818)),"",VLOOKUP(A2818,Student_Registration!$B$5:$H$2000,7,0)-SUMIF($A$5:A2818,A2818,$H$5:$H$5))</f>
        <v/>
      </c>
      <c r="H2818" s="60"/>
      <c r="I2818" s="60"/>
      <c r="J2818" s="60"/>
      <c r="K2818" s="60"/>
      <c r="L2818" s="62"/>
    </row>
    <row r="2819" spans="1:12" s="41" customFormat="1">
      <c r="A2819" s="66"/>
      <c r="B2819" s="64" t="str">
        <f>(IF(AND(ISBLANK(A2819)),"",VLOOKUP($A2819,Student_Registration!$B$5:$H$2000,2,0)))</f>
        <v/>
      </c>
      <c r="C2819" s="63" t="str">
        <f>IF(AND(ISBLANK(A2819)),"",VLOOKUP($A2819,Student_Registration!$B$5:$H$2000,3,0))</f>
        <v/>
      </c>
      <c r="D2819" s="65" t="str">
        <f>IF(AND(ISBLANK(A2819)),"",VLOOKUP($A2819,Student_Registration!$B$5:$H$2000,6,0))</f>
        <v/>
      </c>
      <c r="E2819" s="57" t="str">
        <f>IF(AND(ISBLANK(A2819)),"",VLOOKUP($A2819,Student_Registration!$B$5:$H$2000,4,0))</f>
        <v/>
      </c>
      <c r="F2819" s="63" t="str">
        <f>IF(AND(ISBLANK(A2819)),"",VLOOKUP($A2819,Student_Registration!$B$5:$H$2000,7,0))</f>
        <v/>
      </c>
      <c r="G2819" s="63" t="str">
        <f>IF(AND(ISBLANK(A2819)),"",VLOOKUP(A2819,Student_Registration!$B$5:$H$2000,7,0)-SUMIF($A$5:A2819,A2819,$H$5:$H$5))</f>
        <v/>
      </c>
      <c r="H2819" s="60"/>
      <c r="I2819" s="60"/>
      <c r="J2819" s="60"/>
      <c r="K2819" s="60"/>
      <c r="L2819" s="62"/>
    </row>
    <row r="2820" spans="1:12" s="41" customFormat="1">
      <c r="A2820" s="66"/>
      <c r="B2820" s="64" t="str">
        <f>(IF(AND(ISBLANK(A2820)),"",VLOOKUP($A2820,Student_Registration!$B$5:$H$2000,2,0)))</f>
        <v/>
      </c>
      <c r="C2820" s="63" t="str">
        <f>IF(AND(ISBLANK(A2820)),"",VLOOKUP($A2820,Student_Registration!$B$5:$H$2000,3,0))</f>
        <v/>
      </c>
      <c r="D2820" s="65" t="str">
        <f>IF(AND(ISBLANK(A2820)),"",VLOOKUP($A2820,Student_Registration!$B$5:$H$2000,6,0))</f>
        <v/>
      </c>
      <c r="E2820" s="57" t="str">
        <f>IF(AND(ISBLANK(A2820)),"",VLOOKUP($A2820,Student_Registration!$B$5:$H$2000,4,0))</f>
        <v/>
      </c>
      <c r="F2820" s="63" t="str">
        <f>IF(AND(ISBLANK(A2820)),"",VLOOKUP($A2820,Student_Registration!$B$5:$H$2000,7,0))</f>
        <v/>
      </c>
      <c r="G2820" s="63" t="str">
        <f>IF(AND(ISBLANK(A2820)),"",VLOOKUP(A2820,Student_Registration!$B$5:$H$2000,7,0)-SUMIF($A$5:A2820,A2820,$H$5:$H$5))</f>
        <v/>
      </c>
      <c r="H2820" s="60"/>
      <c r="I2820" s="60"/>
      <c r="J2820" s="60"/>
      <c r="K2820" s="60"/>
      <c r="L2820" s="62"/>
    </row>
    <row r="2821" spans="1:12" s="41" customFormat="1">
      <c r="A2821" s="66"/>
      <c r="B2821" s="64" t="str">
        <f>(IF(AND(ISBLANK(A2821)),"",VLOOKUP($A2821,Student_Registration!$B$5:$H$2000,2,0)))</f>
        <v/>
      </c>
      <c r="C2821" s="63" t="str">
        <f>IF(AND(ISBLANK(A2821)),"",VLOOKUP($A2821,Student_Registration!$B$5:$H$2000,3,0))</f>
        <v/>
      </c>
      <c r="D2821" s="65" t="str">
        <f>IF(AND(ISBLANK(A2821)),"",VLOOKUP($A2821,Student_Registration!$B$5:$H$2000,6,0))</f>
        <v/>
      </c>
      <c r="E2821" s="57" t="str">
        <f>IF(AND(ISBLANK(A2821)),"",VLOOKUP($A2821,Student_Registration!$B$5:$H$2000,4,0))</f>
        <v/>
      </c>
      <c r="F2821" s="63" t="str">
        <f>IF(AND(ISBLANK(A2821)),"",VLOOKUP($A2821,Student_Registration!$B$5:$H$2000,7,0))</f>
        <v/>
      </c>
      <c r="G2821" s="63" t="str">
        <f>IF(AND(ISBLANK(A2821)),"",VLOOKUP(A2821,Student_Registration!$B$5:$H$2000,7,0)-SUMIF($A$5:A2821,A2821,$H$5:$H$5))</f>
        <v/>
      </c>
      <c r="H2821" s="60"/>
      <c r="I2821" s="60"/>
      <c r="J2821" s="60"/>
      <c r="K2821" s="60"/>
      <c r="L2821" s="62"/>
    </row>
    <row r="2822" spans="1:12" s="41" customFormat="1">
      <c r="A2822" s="66"/>
      <c r="B2822" s="64" t="str">
        <f>(IF(AND(ISBLANK(A2822)),"",VLOOKUP($A2822,Student_Registration!$B$5:$H$2000,2,0)))</f>
        <v/>
      </c>
      <c r="C2822" s="63" t="str">
        <f>IF(AND(ISBLANK(A2822)),"",VLOOKUP($A2822,Student_Registration!$B$5:$H$2000,3,0))</f>
        <v/>
      </c>
      <c r="D2822" s="65" t="str">
        <f>IF(AND(ISBLANK(A2822)),"",VLOOKUP($A2822,Student_Registration!$B$5:$H$2000,6,0))</f>
        <v/>
      </c>
      <c r="E2822" s="57" t="str">
        <f>IF(AND(ISBLANK(A2822)),"",VLOOKUP($A2822,Student_Registration!$B$5:$H$2000,4,0))</f>
        <v/>
      </c>
      <c r="F2822" s="63" t="str">
        <f>IF(AND(ISBLANK(A2822)),"",VLOOKUP($A2822,Student_Registration!$B$5:$H$2000,7,0))</f>
        <v/>
      </c>
      <c r="G2822" s="63" t="str">
        <f>IF(AND(ISBLANK(A2822)),"",VLOOKUP(A2822,Student_Registration!$B$5:$H$2000,7,0)-SUMIF($A$5:A2822,A2822,$H$5:$H$5))</f>
        <v/>
      </c>
      <c r="H2822" s="60"/>
      <c r="I2822" s="60"/>
      <c r="J2822" s="60"/>
      <c r="K2822" s="60"/>
      <c r="L2822" s="62"/>
    </row>
    <row r="2823" spans="1:12" s="41" customFormat="1">
      <c r="A2823" s="66"/>
      <c r="B2823" s="64" t="str">
        <f>(IF(AND(ISBLANK(A2823)),"",VLOOKUP($A2823,Student_Registration!$B$5:$H$2000,2,0)))</f>
        <v/>
      </c>
      <c r="C2823" s="63" t="str">
        <f>IF(AND(ISBLANK(A2823)),"",VLOOKUP($A2823,Student_Registration!$B$5:$H$2000,3,0))</f>
        <v/>
      </c>
      <c r="D2823" s="65" t="str">
        <f>IF(AND(ISBLANK(A2823)),"",VLOOKUP($A2823,Student_Registration!$B$5:$H$2000,6,0))</f>
        <v/>
      </c>
      <c r="E2823" s="57" t="str">
        <f>IF(AND(ISBLANK(A2823)),"",VLOOKUP($A2823,Student_Registration!$B$5:$H$2000,4,0))</f>
        <v/>
      </c>
      <c r="F2823" s="63" t="str">
        <f>IF(AND(ISBLANK(A2823)),"",VLOOKUP($A2823,Student_Registration!$B$5:$H$2000,7,0))</f>
        <v/>
      </c>
      <c r="G2823" s="63" t="str">
        <f>IF(AND(ISBLANK(A2823)),"",VLOOKUP(A2823,Student_Registration!$B$5:$H$2000,7,0)-SUMIF($A$5:A2823,A2823,$H$5:$H$5))</f>
        <v/>
      </c>
      <c r="H2823" s="60"/>
      <c r="I2823" s="60"/>
      <c r="J2823" s="60"/>
      <c r="K2823" s="60"/>
      <c r="L2823" s="62"/>
    </row>
    <row r="2824" spans="1:12" s="41" customFormat="1">
      <c r="A2824" s="66"/>
      <c r="B2824" s="64" t="str">
        <f>(IF(AND(ISBLANK(A2824)),"",VLOOKUP($A2824,Student_Registration!$B$5:$H$2000,2,0)))</f>
        <v/>
      </c>
      <c r="C2824" s="63" t="str">
        <f>IF(AND(ISBLANK(A2824)),"",VLOOKUP($A2824,Student_Registration!$B$5:$H$2000,3,0))</f>
        <v/>
      </c>
      <c r="D2824" s="65" t="str">
        <f>IF(AND(ISBLANK(A2824)),"",VLOOKUP($A2824,Student_Registration!$B$5:$H$2000,6,0))</f>
        <v/>
      </c>
      <c r="E2824" s="57" t="str">
        <f>IF(AND(ISBLANK(A2824)),"",VLOOKUP($A2824,Student_Registration!$B$5:$H$2000,4,0))</f>
        <v/>
      </c>
      <c r="F2824" s="63" t="str">
        <f>IF(AND(ISBLANK(A2824)),"",VLOOKUP($A2824,Student_Registration!$B$5:$H$2000,7,0))</f>
        <v/>
      </c>
      <c r="G2824" s="63" t="str">
        <f>IF(AND(ISBLANK(A2824)),"",VLOOKUP(A2824,Student_Registration!$B$5:$H$2000,7,0)-SUMIF($A$5:A2824,A2824,$H$5:$H$5))</f>
        <v/>
      </c>
      <c r="H2824" s="60"/>
      <c r="I2824" s="60"/>
      <c r="J2824" s="60"/>
      <c r="K2824" s="60"/>
      <c r="L2824" s="62"/>
    </row>
    <row r="2825" spans="1:12" s="41" customFormat="1">
      <c r="A2825" s="66"/>
      <c r="B2825" s="64" t="str">
        <f>(IF(AND(ISBLANK(A2825)),"",VLOOKUP($A2825,Student_Registration!$B$5:$H$2000,2,0)))</f>
        <v/>
      </c>
      <c r="C2825" s="63" t="str">
        <f>IF(AND(ISBLANK(A2825)),"",VLOOKUP($A2825,Student_Registration!$B$5:$H$2000,3,0))</f>
        <v/>
      </c>
      <c r="D2825" s="65" t="str">
        <f>IF(AND(ISBLANK(A2825)),"",VLOOKUP($A2825,Student_Registration!$B$5:$H$2000,6,0))</f>
        <v/>
      </c>
      <c r="E2825" s="57" t="str">
        <f>IF(AND(ISBLANK(A2825)),"",VLOOKUP($A2825,Student_Registration!$B$5:$H$2000,4,0))</f>
        <v/>
      </c>
      <c r="F2825" s="63" t="str">
        <f>IF(AND(ISBLANK(A2825)),"",VLOOKUP($A2825,Student_Registration!$B$5:$H$2000,7,0))</f>
        <v/>
      </c>
      <c r="G2825" s="63" t="str">
        <f>IF(AND(ISBLANK(A2825)),"",VLOOKUP(A2825,Student_Registration!$B$5:$H$2000,7,0)-SUMIF($A$5:A2825,A2825,$H$5:$H$5))</f>
        <v/>
      </c>
      <c r="H2825" s="60"/>
      <c r="I2825" s="60"/>
      <c r="J2825" s="60"/>
      <c r="K2825" s="60"/>
      <c r="L2825" s="62"/>
    </row>
    <row r="2826" spans="1:12" s="41" customFormat="1">
      <c r="A2826" s="66"/>
      <c r="B2826" s="64" t="str">
        <f>(IF(AND(ISBLANK(A2826)),"",VLOOKUP($A2826,Student_Registration!$B$5:$H$2000,2,0)))</f>
        <v/>
      </c>
      <c r="C2826" s="63" t="str">
        <f>IF(AND(ISBLANK(A2826)),"",VLOOKUP($A2826,Student_Registration!$B$5:$H$2000,3,0))</f>
        <v/>
      </c>
      <c r="D2826" s="65" t="str">
        <f>IF(AND(ISBLANK(A2826)),"",VLOOKUP($A2826,Student_Registration!$B$5:$H$2000,6,0))</f>
        <v/>
      </c>
      <c r="E2826" s="57" t="str">
        <f>IF(AND(ISBLANK(A2826)),"",VLOOKUP($A2826,Student_Registration!$B$5:$H$2000,4,0))</f>
        <v/>
      </c>
      <c r="F2826" s="63" t="str">
        <f>IF(AND(ISBLANK(A2826)),"",VLOOKUP($A2826,Student_Registration!$B$5:$H$2000,7,0))</f>
        <v/>
      </c>
      <c r="G2826" s="63" t="str">
        <f>IF(AND(ISBLANK(A2826)),"",VLOOKUP(A2826,Student_Registration!$B$5:$H$2000,7,0)-SUMIF($A$5:A2826,A2826,$H$5:$H$5))</f>
        <v/>
      </c>
      <c r="H2826" s="60"/>
      <c r="I2826" s="60"/>
      <c r="J2826" s="60"/>
      <c r="K2826" s="60"/>
      <c r="L2826" s="62"/>
    </row>
    <row r="2827" spans="1:12" s="41" customFormat="1">
      <c r="A2827" s="66"/>
      <c r="B2827" s="64" t="str">
        <f>(IF(AND(ISBLANK(A2827)),"",VLOOKUP($A2827,Student_Registration!$B$5:$H$2000,2,0)))</f>
        <v/>
      </c>
      <c r="C2827" s="63" t="str">
        <f>IF(AND(ISBLANK(A2827)),"",VLOOKUP($A2827,Student_Registration!$B$5:$H$2000,3,0))</f>
        <v/>
      </c>
      <c r="D2827" s="65" t="str">
        <f>IF(AND(ISBLANK(A2827)),"",VLOOKUP($A2827,Student_Registration!$B$5:$H$2000,6,0))</f>
        <v/>
      </c>
      <c r="E2827" s="57" t="str">
        <f>IF(AND(ISBLANK(A2827)),"",VLOOKUP($A2827,Student_Registration!$B$5:$H$2000,4,0))</f>
        <v/>
      </c>
      <c r="F2827" s="63" t="str">
        <f>IF(AND(ISBLANK(A2827)),"",VLOOKUP($A2827,Student_Registration!$B$5:$H$2000,7,0))</f>
        <v/>
      </c>
      <c r="G2827" s="63" t="str">
        <f>IF(AND(ISBLANK(A2827)),"",VLOOKUP(A2827,Student_Registration!$B$5:$H$2000,7,0)-SUMIF($A$5:A2827,A2827,$H$5:$H$5))</f>
        <v/>
      </c>
      <c r="H2827" s="60"/>
      <c r="I2827" s="60"/>
      <c r="J2827" s="60"/>
      <c r="K2827" s="60"/>
      <c r="L2827" s="62"/>
    </row>
    <row r="2828" spans="1:12" s="41" customFormat="1">
      <c r="A2828" s="66"/>
      <c r="B2828" s="64" t="str">
        <f>(IF(AND(ISBLANK(A2828)),"",VLOOKUP($A2828,Student_Registration!$B$5:$H$2000,2,0)))</f>
        <v/>
      </c>
      <c r="C2828" s="63" t="str">
        <f>IF(AND(ISBLANK(A2828)),"",VLOOKUP($A2828,Student_Registration!$B$5:$H$2000,3,0))</f>
        <v/>
      </c>
      <c r="D2828" s="65" t="str">
        <f>IF(AND(ISBLANK(A2828)),"",VLOOKUP($A2828,Student_Registration!$B$5:$H$2000,6,0))</f>
        <v/>
      </c>
      <c r="E2828" s="57" t="str">
        <f>IF(AND(ISBLANK(A2828)),"",VLOOKUP($A2828,Student_Registration!$B$5:$H$2000,4,0))</f>
        <v/>
      </c>
      <c r="F2828" s="63" t="str">
        <f>IF(AND(ISBLANK(A2828)),"",VLOOKUP($A2828,Student_Registration!$B$5:$H$2000,7,0))</f>
        <v/>
      </c>
      <c r="G2828" s="63" t="str">
        <f>IF(AND(ISBLANK(A2828)),"",VLOOKUP(A2828,Student_Registration!$B$5:$H$2000,7,0)-SUMIF($A$5:A2828,A2828,$H$5:$H$5))</f>
        <v/>
      </c>
      <c r="H2828" s="60"/>
      <c r="I2828" s="60"/>
      <c r="J2828" s="60"/>
      <c r="K2828" s="60"/>
      <c r="L2828" s="62"/>
    </row>
    <row r="2829" spans="1:12" s="41" customFormat="1">
      <c r="A2829" s="66"/>
      <c r="B2829" s="64" t="str">
        <f>(IF(AND(ISBLANK(A2829)),"",VLOOKUP($A2829,Student_Registration!$B$5:$H$2000,2,0)))</f>
        <v/>
      </c>
      <c r="C2829" s="63" t="str">
        <f>IF(AND(ISBLANK(A2829)),"",VLOOKUP($A2829,Student_Registration!$B$5:$H$2000,3,0))</f>
        <v/>
      </c>
      <c r="D2829" s="65" t="str">
        <f>IF(AND(ISBLANK(A2829)),"",VLOOKUP($A2829,Student_Registration!$B$5:$H$2000,6,0))</f>
        <v/>
      </c>
      <c r="E2829" s="57" t="str">
        <f>IF(AND(ISBLANK(A2829)),"",VLOOKUP($A2829,Student_Registration!$B$5:$H$2000,4,0))</f>
        <v/>
      </c>
      <c r="F2829" s="63" t="str">
        <f>IF(AND(ISBLANK(A2829)),"",VLOOKUP($A2829,Student_Registration!$B$5:$H$2000,7,0))</f>
        <v/>
      </c>
      <c r="G2829" s="63" t="str">
        <f>IF(AND(ISBLANK(A2829)),"",VLOOKUP(A2829,Student_Registration!$B$5:$H$2000,7,0)-SUMIF($A$5:A2829,A2829,$H$5:$H$5))</f>
        <v/>
      </c>
      <c r="H2829" s="60"/>
      <c r="I2829" s="60"/>
      <c r="J2829" s="60"/>
      <c r="K2829" s="60"/>
      <c r="L2829" s="62"/>
    </row>
    <row r="2830" spans="1:12" s="41" customFormat="1">
      <c r="A2830" s="66"/>
      <c r="B2830" s="64" t="str">
        <f>(IF(AND(ISBLANK(A2830)),"",VLOOKUP($A2830,Student_Registration!$B$5:$H$2000,2,0)))</f>
        <v/>
      </c>
      <c r="C2830" s="63" t="str">
        <f>IF(AND(ISBLANK(A2830)),"",VLOOKUP($A2830,Student_Registration!$B$5:$H$2000,3,0))</f>
        <v/>
      </c>
      <c r="D2830" s="65" t="str">
        <f>IF(AND(ISBLANK(A2830)),"",VLOOKUP($A2830,Student_Registration!$B$5:$H$2000,6,0))</f>
        <v/>
      </c>
      <c r="E2830" s="57" t="str">
        <f>IF(AND(ISBLANK(A2830)),"",VLOOKUP($A2830,Student_Registration!$B$5:$H$2000,4,0))</f>
        <v/>
      </c>
      <c r="F2830" s="63" t="str">
        <f>IF(AND(ISBLANK(A2830)),"",VLOOKUP($A2830,Student_Registration!$B$5:$H$2000,7,0))</f>
        <v/>
      </c>
      <c r="G2830" s="63" t="str">
        <f>IF(AND(ISBLANK(A2830)),"",VLOOKUP(A2830,Student_Registration!$B$5:$H$2000,7,0)-SUMIF($A$5:A2830,A2830,$H$5:$H$5))</f>
        <v/>
      </c>
      <c r="H2830" s="60"/>
      <c r="I2830" s="60"/>
      <c r="J2830" s="60"/>
      <c r="K2830" s="60"/>
      <c r="L2830" s="62"/>
    </row>
    <row r="2831" spans="1:12" s="41" customFormat="1">
      <c r="A2831" s="66"/>
      <c r="B2831" s="64" t="str">
        <f>(IF(AND(ISBLANK(A2831)),"",VLOOKUP($A2831,Student_Registration!$B$5:$H$2000,2,0)))</f>
        <v/>
      </c>
      <c r="C2831" s="63" t="str">
        <f>IF(AND(ISBLANK(A2831)),"",VLOOKUP($A2831,Student_Registration!$B$5:$H$2000,3,0))</f>
        <v/>
      </c>
      <c r="D2831" s="65" t="str">
        <f>IF(AND(ISBLANK(A2831)),"",VLOOKUP($A2831,Student_Registration!$B$5:$H$2000,6,0))</f>
        <v/>
      </c>
      <c r="E2831" s="57" t="str">
        <f>IF(AND(ISBLANK(A2831)),"",VLOOKUP($A2831,Student_Registration!$B$5:$H$2000,4,0))</f>
        <v/>
      </c>
      <c r="F2831" s="63" t="str">
        <f>IF(AND(ISBLANK(A2831)),"",VLOOKUP($A2831,Student_Registration!$B$5:$H$2000,7,0))</f>
        <v/>
      </c>
      <c r="G2831" s="63" t="str">
        <f>IF(AND(ISBLANK(A2831)),"",VLOOKUP(A2831,Student_Registration!$B$5:$H$2000,7,0)-SUMIF($A$5:A2831,A2831,$H$5:$H$5))</f>
        <v/>
      </c>
      <c r="H2831" s="60"/>
      <c r="I2831" s="60"/>
      <c r="J2831" s="60"/>
      <c r="K2831" s="60"/>
      <c r="L2831" s="62"/>
    </row>
    <row r="2832" spans="1:12" s="41" customFormat="1">
      <c r="A2832" s="66"/>
      <c r="B2832" s="64" t="str">
        <f>(IF(AND(ISBLANK(A2832)),"",VLOOKUP($A2832,Student_Registration!$B$5:$H$2000,2,0)))</f>
        <v/>
      </c>
      <c r="C2832" s="63" t="str">
        <f>IF(AND(ISBLANK(A2832)),"",VLOOKUP($A2832,Student_Registration!$B$5:$H$2000,3,0))</f>
        <v/>
      </c>
      <c r="D2832" s="65" t="str">
        <f>IF(AND(ISBLANK(A2832)),"",VLOOKUP($A2832,Student_Registration!$B$5:$H$2000,6,0))</f>
        <v/>
      </c>
      <c r="E2832" s="57" t="str">
        <f>IF(AND(ISBLANK(A2832)),"",VLOOKUP($A2832,Student_Registration!$B$5:$H$2000,4,0))</f>
        <v/>
      </c>
      <c r="F2832" s="63" t="str">
        <f>IF(AND(ISBLANK(A2832)),"",VLOOKUP($A2832,Student_Registration!$B$5:$H$2000,7,0))</f>
        <v/>
      </c>
      <c r="G2832" s="63" t="str">
        <f>IF(AND(ISBLANK(A2832)),"",VLOOKUP(A2832,Student_Registration!$B$5:$H$2000,7,0)-SUMIF($A$5:A2832,A2832,$H$5:$H$5))</f>
        <v/>
      </c>
      <c r="H2832" s="60"/>
      <c r="I2832" s="60"/>
      <c r="J2832" s="60"/>
      <c r="K2832" s="60"/>
      <c r="L2832" s="62"/>
    </row>
    <row r="2833" spans="1:12" s="41" customFormat="1">
      <c r="A2833" s="66"/>
      <c r="B2833" s="64" t="str">
        <f>(IF(AND(ISBLANK(A2833)),"",VLOOKUP($A2833,Student_Registration!$B$5:$H$2000,2,0)))</f>
        <v/>
      </c>
      <c r="C2833" s="63" t="str">
        <f>IF(AND(ISBLANK(A2833)),"",VLOOKUP($A2833,Student_Registration!$B$5:$H$2000,3,0))</f>
        <v/>
      </c>
      <c r="D2833" s="65" t="str">
        <f>IF(AND(ISBLANK(A2833)),"",VLOOKUP($A2833,Student_Registration!$B$5:$H$2000,6,0))</f>
        <v/>
      </c>
      <c r="E2833" s="57" t="str">
        <f>IF(AND(ISBLANK(A2833)),"",VLOOKUP($A2833,Student_Registration!$B$5:$H$2000,4,0))</f>
        <v/>
      </c>
      <c r="F2833" s="63" t="str">
        <f>IF(AND(ISBLANK(A2833)),"",VLOOKUP($A2833,Student_Registration!$B$5:$H$2000,7,0))</f>
        <v/>
      </c>
      <c r="G2833" s="63" t="str">
        <f>IF(AND(ISBLANK(A2833)),"",VLOOKUP(A2833,Student_Registration!$B$5:$H$2000,7,0)-SUMIF($A$5:A2833,A2833,$H$5:$H$5))</f>
        <v/>
      </c>
      <c r="H2833" s="60"/>
      <c r="I2833" s="60"/>
      <c r="J2833" s="60"/>
      <c r="K2833" s="60"/>
      <c r="L2833" s="62"/>
    </row>
    <row r="2834" spans="1:12" s="41" customFormat="1">
      <c r="A2834" s="66"/>
      <c r="B2834" s="64" t="str">
        <f>(IF(AND(ISBLANK(A2834)),"",VLOOKUP($A2834,Student_Registration!$B$5:$H$2000,2,0)))</f>
        <v/>
      </c>
      <c r="C2834" s="63" t="str">
        <f>IF(AND(ISBLANK(A2834)),"",VLOOKUP($A2834,Student_Registration!$B$5:$H$2000,3,0))</f>
        <v/>
      </c>
      <c r="D2834" s="65" t="str">
        <f>IF(AND(ISBLANK(A2834)),"",VLOOKUP($A2834,Student_Registration!$B$5:$H$2000,6,0))</f>
        <v/>
      </c>
      <c r="E2834" s="57" t="str">
        <f>IF(AND(ISBLANK(A2834)),"",VLOOKUP($A2834,Student_Registration!$B$5:$H$2000,4,0))</f>
        <v/>
      </c>
      <c r="F2834" s="63" t="str">
        <f>IF(AND(ISBLANK(A2834)),"",VLOOKUP($A2834,Student_Registration!$B$5:$H$2000,7,0))</f>
        <v/>
      </c>
      <c r="G2834" s="63" t="str">
        <f>IF(AND(ISBLANK(A2834)),"",VLOOKUP(A2834,Student_Registration!$B$5:$H$2000,7,0)-SUMIF($A$5:A2834,A2834,$H$5:$H$5))</f>
        <v/>
      </c>
      <c r="H2834" s="60"/>
      <c r="I2834" s="60"/>
      <c r="J2834" s="60"/>
      <c r="K2834" s="60"/>
      <c r="L2834" s="62"/>
    </row>
    <row r="2835" spans="1:12" s="41" customFormat="1">
      <c r="A2835" s="66"/>
      <c r="B2835" s="64" t="str">
        <f>(IF(AND(ISBLANK(A2835)),"",VLOOKUP($A2835,Student_Registration!$B$5:$H$2000,2,0)))</f>
        <v/>
      </c>
      <c r="C2835" s="63" t="str">
        <f>IF(AND(ISBLANK(A2835)),"",VLOOKUP($A2835,Student_Registration!$B$5:$H$2000,3,0))</f>
        <v/>
      </c>
      <c r="D2835" s="65" t="str">
        <f>IF(AND(ISBLANK(A2835)),"",VLOOKUP($A2835,Student_Registration!$B$5:$H$2000,6,0))</f>
        <v/>
      </c>
      <c r="E2835" s="57" t="str">
        <f>IF(AND(ISBLANK(A2835)),"",VLOOKUP($A2835,Student_Registration!$B$5:$H$2000,4,0))</f>
        <v/>
      </c>
      <c r="F2835" s="63" t="str">
        <f>IF(AND(ISBLANK(A2835)),"",VLOOKUP($A2835,Student_Registration!$B$5:$H$2000,7,0))</f>
        <v/>
      </c>
      <c r="G2835" s="63" t="str">
        <f>IF(AND(ISBLANK(A2835)),"",VLOOKUP(A2835,Student_Registration!$B$5:$H$2000,7,0)-SUMIF($A$5:A2835,A2835,$H$5:$H$5))</f>
        <v/>
      </c>
      <c r="H2835" s="60"/>
      <c r="I2835" s="60"/>
      <c r="J2835" s="60"/>
      <c r="K2835" s="60"/>
      <c r="L2835" s="62"/>
    </row>
    <row r="2836" spans="1:12" s="41" customFormat="1">
      <c r="A2836" s="66"/>
      <c r="B2836" s="64" t="str">
        <f>(IF(AND(ISBLANK(A2836)),"",VLOOKUP($A2836,Student_Registration!$B$5:$H$2000,2,0)))</f>
        <v/>
      </c>
      <c r="C2836" s="63" t="str">
        <f>IF(AND(ISBLANK(A2836)),"",VLOOKUP($A2836,Student_Registration!$B$5:$H$2000,3,0))</f>
        <v/>
      </c>
      <c r="D2836" s="65" t="str">
        <f>IF(AND(ISBLANK(A2836)),"",VLOOKUP($A2836,Student_Registration!$B$5:$H$2000,6,0))</f>
        <v/>
      </c>
      <c r="E2836" s="57" t="str">
        <f>IF(AND(ISBLANK(A2836)),"",VLOOKUP($A2836,Student_Registration!$B$5:$H$2000,4,0))</f>
        <v/>
      </c>
      <c r="F2836" s="63" t="str">
        <f>IF(AND(ISBLANK(A2836)),"",VLOOKUP($A2836,Student_Registration!$B$5:$H$2000,7,0))</f>
        <v/>
      </c>
      <c r="G2836" s="63" t="str">
        <f>IF(AND(ISBLANK(A2836)),"",VLOOKUP(A2836,Student_Registration!$B$5:$H$2000,7,0)-SUMIF($A$5:A2836,A2836,$H$5:$H$5))</f>
        <v/>
      </c>
      <c r="H2836" s="60"/>
      <c r="I2836" s="60"/>
      <c r="J2836" s="60"/>
      <c r="K2836" s="60"/>
      <c r="L2836" s="62"/>
    </row>
    <row r="2837" spans="1:12" s="41" customFormat="1">
      <c r="A2837" s="66"/>
      <c r="B2837" s="64" t="str">
        <f>(IF(AND(ISBLANK(A2837)),"",VLOOKUP($A2837,Student_Registration!$B$5:$H$2000,2,0)))</f>
        <v/>
      </c>
      <c r="C2837" s="63" t="str">
        <f>IF(AND(ISBLANK(A2837)),"",VLOOKUP($A2837,Student_Registration!$B$5:$H$2000,3,0))</f>
        <v/>
      </c>
      <c r="D2837" s="65" t="str">
        <f>IF(AND(ISBLANK(A2837)),"",VLOOKUP($A2837,Student_Registration!$B$5:$H$2000,6,0))</f>
        <v/>
      </c>
      <c r="E2837" s="57" t="str">
        <f>IF(AND(ISBLANK(A2837)),"",VLOOKUP($A2837,Student_Registration!$B$5:$H$2000,4,0))</f>
        <v/>
      </c>
      <c r="F2837" s="63" t="str">
        <f>IF(AND(ISBLANK(A2837)),"",VLOOKUP($A2837,Student_Registration!$B$5:$H$2000,7,0))</f>
        <v/>
      </c>
      <c r="G2837" s="63" t="str">
        <f>IF(AND(ISBLANK(A2837)),"",VLOOKUP(A2837,Student_Registration!$B$5:$H$2000,7,0)-SUMIF($A$5:A2837,A2837,$H$5:$H$5))</f>
        <v/>
      </c>
      <c r="H2837" s="60"/>
      <c r="I2837" s="60"/>
      <c r="J2837" s="60"/>
      <c r="K2837" s="60"/>
      <c r="L2837" s="62"/>
    </row>
    <row r="2838" spans="1:12" s="41" customFormat="1">
      <c r="A2838" s="66"/>
      <c r="B2838" s="64" t="str">
        <f>(IF(AND(ISBLANK(A2838)),"",VLOOKUP($A2838,Student_Registration!$B$5:$H$2000,2,0)))</f>
        <v/>
      </c>
      <c r="C2838" s="63" t="str">
        <f>IF(AND(ISBLANK(A2838)),"",VLOOKUP($A2838,Student_Registration!$B$5:$H$2000,3,0))</f>
        <v/>
      </c>
      <c r="D2838" s="65" t="str">
        <f>IF(AND(ISBLANK(A2838)),"",VLOOKUP($A2838,Student_Registration!$B$5:$H$2000,6,0))</f>
        <v/>
      </c>
      <c r="E2838" s="57" t="str">
        <f>IF(AND(ISBLANK(A2838)),"",VLOOKUP($A2838,Student_Registration!$B$5:$H$2000,4,0))</f>
        <v/>
      </c>
      <c r="F2838" s="63" t="str">
        <f>IF(AND(ISBLANK(A2838)),"",VLOOKUP($A2838,Student_Registration!$B$5:$H$2000,7,0))</f>
        <v/>
      </c>
      <c r="G2838" s="63" t="str">
        <f>IF(AND(ISBLANK(A2838)),"",VLOOKUP(A2838,Student_Registration!$B$5:$H$2000,7,0)-SUMIF($A$5:A2838,A2838,$H$5:$H$5))</f>
        <v/>
      </c>
      <c r="H2838" s="60"/>
      <c r="I2838" s="60"/>
      <c r="J2838" s="60"/>
      <c r="K2838" s="60"/>
      <c r="L2838" s="62"/>
    </row>
    <row r="2839" spans="1:12" s="41" customFormat="1">
      <c r="A2839" s="66"/>
      <c r="B2839" s="64" t="str">
        <f>(IF(AND(ISBLANK(A2839)),"",VLOOKUP($A2839,Student_Registration!$B$5:$H$2000,2,0)))</f>
        <v/>
      </c>
      <c r="C2839" s="63" t="str">
        <f>IF(AND(ISBLANK(A2839)),"",VLOOKUP($A2839,Student_Registration!$B$5:$H$2000,3,0))</f>
        <v/>
      </c>
      <c r="D2839" s="65" t="str">
        <f>IF(AND(ISBLANK(A2839)),"",VLOOKUP($A2839,Student_Registration!$B$5:$H$2000,6,0))</f>
        <v/>
      </c>
      <c r="E2839" s="57" t="str">
        <f>IF(AND(ISBLANK(A2839)),"",VLOOKUP($A2839,Student_Registration!$B$5:$H$2000,4,0))</f>
        <v/>
      </c>
      <c r="F2839" s="63" t="str">
        <f>IF(AND(ISBLANK(A2839)),"",VLOOKUP($A2839,Student_Registration!$B$5:$H$2000,7,0))</f>
        <v/>
      </c>
      <c r="G2839" s="63" t="str">
        <f>IF(AND(ISBLANK(A2839)),"",VLOOKUP(A2839,Student_Registration!$B$5:$H$2000,7,0)-SUMIF($A$5:A2839,A2839,$H$5:$H$5))</f>
        <v/>
      </c>
      <c r="H2839" s="60"/>
      <c r="I2839" s="60"/>
      <c r="J2839" s="60"/>
      <c r="K2839" s="60"/>
      <c r="L2839" s="62"/>
    </row>
    <row r="2840" spans="1:12" s="41" customFormat="1">
      <c r="A2840" s="66"/>
      <c r="B2840" s="64" t="str">
        <f>(IF(AND(ISBLANK(A2840)),"",VLOOKUP($A2840,Student_Registration!$B$5:$H$2000,2,0)))</f>
        <v/>
      </c>
      <c r="C2840" s="63" t="str">
        <f>IF(AND(ISBLANK(A2840)),"",VLOOKUP($A2840,Student_Registration!$B$5:$H$2000,3,0))</f>
        <v/>
      </c>
      <c r="D2840" s="65" t="str">
        <f>IF(AND(ISBLANK(A2840)),"",VLOOKUP($A2840,Student_Registration!$B$5:$H$2000,6,0))</f>
        <v/>
      </c>
      <c r="E2840" s="57" t="str">
        <f>IF(AND(ISBLANK(A2840)),"",VLOOKUP($A2840,Student_Registration!$B$5:$H$2000,4,0))</f>
        <v/>
      </c>
      <c r="F2840" s="63" t="str">
        <f>IF(AND(ISBLANK(A2840)),"",VLOOKUP($A2840,Student_Registration!$B$5:$H$2000,7,0))</f>
        <v/>
      </c>
      <c r="G2840" s="63" t="str">
        <f>IF(AND(ISBLANK(A2840)),"",VLOOKUP(A2840,Student_Registration!$B$5:$H$2000,7,0)-SUMIF($A$5:A2840,A2840,$H$5:$H$5))</f>
        <v/>
      </c>
      <c r="H2840" s="60"/>
      <c r="I2840" s="60"/>
      <c r="J2840" s="60"/>
      <c r="K2840" s="60"/>
      <c r="L2840" s="62"/>
    </row>
    <row r="2841" spans="1:12" s="41" customFormat="1">
      <c r="A2841" s="66"/>
      <c r="B2841" s="64" t="str">
        <f>(IF(AND(ISBLANK(A2841)),"",VLOOKUP($A2841,Student_Registration!$B$5:$H$2000,2,0)))</f>
        <v/>
      </c>
      <c r="C2841" s="63" t="str">
        <f>IF(AND(ISBLANK(A2841)),"",VLOOKUP($A2841,Student_Registration!$B$5:$H$2000,3,0))</f>
        <v/>
      </c>
      <c r="D2841" s="65" t="str">
        <f>IF(AND(ISBLANK(A2841)),"",VLOOKUP($A2841,Student_Registration!$B$5:$H$2000,6,0))</f>
        <v/>
      </c>
      <c r="E2841" s="57" t="str">
        <f>IF(AND(ISBLANK(A2841)),"",VLOOKUP($A2841,Student_Registration!$B$5:$H$2000,4,0))</f>
        <v/>
      </c>
      <c r="F2841" s="63" t="str">
        <f>IF(AND(ISBLANK(A2841)),"",VLOOKUP($A2841,Student_Registration!$B$5:$H$2000,7,0))</f>
        <v/>
      </c>
      <c r="G2841" s="63" t="str">
        <f>IF(AND(ISBLANK(A2841)),"",VLOOKUP(A2841,Student_Registration!$B$5:$H$2000,7,0)-SUMIF($A$5:A2841,A2841,$H$5:$H$5))</f>
        <v/>
      </c>
      <c r="H2841" s="60"/>
      <c r="I2841" s="60"/>
      <c r="J2841" s="60"/>
      <c r="K2841" s="60"/>
      <c r="L2841" s="62"/>
    </row>
    <row r="2842" spans="1:12" s="41" customFormat="1">
      <c r="A2842" s="66"/>
      <c r="B2842" s="64" t="str">
        <f>(IF(AND(ISBLANK(A2842)),"",VLOOKUP($A2842,Student_Registration!$B$5:$H$2000,2,0)))</f>
        <v/>
      </c>
      <c r="C2842" s="63" t="str">
        <f>IF(AND(ISBLANK(A2842)),"",VLOOKUP($A2842,Student_Registration!$B$5:$H$2000,3,0))</f>
        <v/>
      </c>
      <c r="D2842" s="65" t="str">
        <f>IF(AND(ISBLANK(A2842)),"",VLOOKUP($A2842,Student_Registration!$B$5:$H$2000,6,0))</f>
        <v/>
      </c>
      <c r="E2842" s="57" t="str">
        <f>IF(AND(ISBLANK(A2842)),"",VLOOKUP($A2842,Student_Registration!$B$5:$H$2000,4,0))</f>
        <v/>
      </c>
      <c r="F2842" s="63" t="str">
        <f>IF(AND(ISBLANK(A2842)),"",VLOOKUP($A2842,Student_Registration!$B$5:$H$2000,7,0))</f>
        <v/>
      </c>
      <c r="G2842" s="63" t="str">
        <f>IF(AND(ISBLANK(A2842)),"",VLOOKUP(A2842,Student_Registration!$B$5:$H$2000,7,0)-SUMIF($A$5:A2842,A2842,$H$5:$H$5))</f>
        <v/>
      </c>
      <c r="H2842" s="60"/>
      <c r="I2842" s="60"/>
      <c r="J2842" s="60"/>
      <c r="K2842" s="60"/>
      <c r="L2842" s="62"/>
    </row>
    <row r="2843" spans="1:12" s="41" customFormat="1">
      <c r="A2843" s="66"/>
      <c r="B2843" s="64" t="str">
        <f>(IF(AND(ISBLANK(A2843)),"",VLOOKUP($A2843,Student_Registration!$B$5:$H$2000,2,0)))</f>
        <v/>
      </c>
      <c r="C2843" s="63" t="str">
        <f>IF(AND(ISBLANK(A2843)),"",VLOOKUP($A2843,Student_Registration!$B$5:$H$2000,3,0))</f>
        <v/>
      </c>
      <c r="D2843" s="65" t="str">
        <f>IF(AND(ISBLANK(A2843)),"",VLOOKUP($A2843,Student_Registration!$B$5:$H$2000,6,0))</f>
        <v/>
      </c>
      <c r="E2843" s="57" t="str">
        <f>IF(AND(ISBLANK(A2843)),"",VLOOKUP($A2843,Student_Registration!$B$5:$H$2000,4,0))</f>
        <v/>
      </c>
      <c r="F2843" s="63" t="str">
        <f>IF(AND(ISBLANK(A2843)),"",VLOOKUP($A2843,Student_Registration!$B$5:$H$2000,7,0))</f>
        <v/>
      </c>
      <c r="G2843" s="63" t="str">
        <f>IF(AND(ISBLANK(A2843)),"",VLOOKUP(A2843,Student_Registration!$B$5:$H$2000,7,0)-SUMIF($A$5:A2843,A2843,$H$5:$H$5))</f>
        <v/>
      </c>
      <c r="H2843" s="60"/>
      <c r="I2843" s="60"/>
      <c r="J2843" s="60"/>
      <c r="K2843" s="60"/>
      <c r="L2843" s="62"/>
    </row>
    <row r="2844" spans="1:12" s="41" customFormat="1">
      <c r="A2844" s="66"/>
      <c r="B2844" s="64" t="str">
        <f>(IF(AND(ISBLANK(A2844)),"",VLOOKUP($A2844,Student_Registration!$B$5:$H$2000,2,0)))</f>
        <v/>
      </c>
      <c r="C2844" s="63" t="str">
        <f>IF(AND(ISBLANK(A2844)),"",VLOOKUP($A2844,Student_Registration!$B$5:$H$2000,3,0))</f>
        <v/>
      </c>
      <c r="D2844" s="65" t="str">
        <f>IF(AND(ISBLANK(A2844)),"",VLOOKUP($A2844,Student_Registration!$B$5:$H$2000,6,0))</f>
        <v/>
      </c>
      <c r="E2844" s="57" t="str">
        <f>IF(AND(ISBLANK(A2844)),"",VLOOKUP($A2844,Student_Registration!$B$5:$H$2000,4,0))</f>
        <v/>
      </c>
      <c r="F2844" s="63" t="str">
        <f>IF(AND(ISBLANK(A2844)),"",VLOOKUP($A2844,Student_Registration!$B$5:$H$2000,7,0))</f>
        <v/>
      </c>
      <c r="G2844" s="63" t="str">
        <f>IF(AND(ISBLANK(A2844)),"",VLOOKUP(A2844,Student_Registration!$B$5:$H$2000,7,0)-SUMIF($A$5:A2844,A2844,$H$5:$H$5))</f>
        <v/>
      </c>
      <c r="H2844" s="60"/>
      <c r="I2844" s="60"/>
      <c r="J2844" s="60"/>
      <c r="K2844" s="60"/>
      <c r="L2844" s="62"/>
    </row>
    <row r="2845" spans="1:12" s="41" customFormat="1">
      <c r="A2845" s="66"/>
      <c r="B2845" s="64" t="str">
        <f>(IF(AND(ISBLANK(A2845)),"",VLOOKUP($A2845,Student_Registration!$B$5:$H$2000,2,0)))</f>
        <v/>
      </c>
      <c r="C2845" s="63" t="str">
        <f>IF(AND(ISBLANK(A2845)),"",VLOOKUP($A2845,Student_Registration!$B$5:$H$2000,3,0))</f>
        <v/>
      </c>
      <c r="D2845" s="65" t="str">
        <f>IF(AND(ISBLANK(A2845)),"",VLOOKUP($A2845,Student_Registration!$B$5:$H$2000,6,0))</f>
        <v/>
      </c>
      <c r="E2845" s="57" t="str">
        <f>IF(AND(ISBLANK(A2845)),"",VLOOKUP($A2845,Student_Registration!$B$5:$H$2000,4,0))</f>
        <v/>
      </c>
      <c r="F2845" s="63" t="str">
        <f>IF(AND(ISBLANK(A2845)),"",VLOOKUP($A2845,Student_Registration!$B$5:$H$2000,7,0))</f>
        <v/>
      </c>
      <c r="G2845" s="63" t="str">
        <f>IF(AND(ISBLANK(A2845)),"",VLOOKUP(A2845,Student_Registration!$B$5:$H$2000,7,0)-SUMIF($A$5:A2845,A2845,$H$5:$H$5))</f>
        <v/>
      </c>
      <c r="H2845" s="60"/>
      <c r="I2845" s="60"/>
      <c r="J2845" s="60"/>
      <c r="K2845" s="60"/>
      <c r="L2845" s="62"/>
    </row>
    <row r="2846" spans="1:12" s="41" customFormat="1">
      <c r="A2846" s="66"/>
      <c r="B2846" s="64" t="str">
        <f>(IF(AND(ISBLANK(A2846)),"",VLOOKUP($A2846,Student_Registration!$B$5:$H$2000,2,0)))</f>
        <v/>
      </c>
      <c r="C2846" s="63" t="str">
        <f>IF(AND(ISBLANK(A2846)),"",VLOOKUP($A2846,Student_Registration!$B$5:$H$2000,3,0))</f>
        <v/>
      </c>
      <c r="D2846" s="65" t="str">
        <f>IF(AND(ISBLANK(A2846)),"",VLOOKUP($A2846,Student_Registration!$B$5:$H$2000,6,0))</f>
        <v/>
      </c>
      <c r="E2846" s="57" t="str">
        <f>IF(AND(ISBLANK(A2846)),"",VLOOKUP($A2846,Student_Registration!$B$5:$H$2000,4,0))</f>
        <v/>
      </c>
      <c r="F2846" s="63" t="str">
        <f>IF(AND(ISBLANK(A2846)),"",VLOOKUP($A2846,Student_Registration!$B$5:$H$2000,7,0))</f>
        <v/>
      </c>
      <c r="G2846" s="63" t="str">
        <f>IF(AND(ISBLANK(A2846)),"",VLOOKUP(A2846,Student_Registration!$B$5:$H$2000,7,0)-SUMIF($A$5:A2846,A2846,$H$5:$H$5))</f>
        <v/>
      </c>
      <c r="H2846" s="60"/>
      <c r="I2846" s="60"/>
      <c r="J2846" s="60"/>
      <c r="K2846" s="60"/>
      <c r="L2846" s="62"/>
    </row>
    <row r="2847" spans="1:12" s="41" customFormat="1">
      <c r="A2847" s="66"/>
      <c r="B2847" s="64" t="str">
        <f>(IF(AND(ISBLANK(A2847)),"",VLOOKUP($A2847,Student_Registration!$B$5:$H$2000,2,0)))</f>
        <v/>
      </c>
      <c r="C2847" s="63" t="str">
        <f>IF(AND(ISBLANK(A2847)),"",VLOOKUP($A2847,Student_Registration!$B$5:$H$2000,3,0))</f>
        <v/>
      </c>
      <c r="D2847" s="65" t="str">
        <f>IF(AND(ISBLANK(A2847)),"",VLOOKUP($A2847,Student_Registration!$B$5:$H$2000,6,0))</f>
        <v/>
      </c>
      <c r="E2847" s="57" t="str">
        <f>IF(AND(ISBLANK(A2847)),"",VLOOKUP($A2847,Student_Registration!$B$5:$H$2000,4,0))</f>
        <v/>
      </c>
      <c r="F2847" s="63" t="str">
        <f>IF(AND(ISBLANK(A2847)),"",VLOOKUP($A2847,Student_Registration!$B$5:$H$2000,7,0))</f>
        <v/>
      </c>
      <c r="G2847" s="63" t="str">
        <f>IF(AND(ISBLANK(A2847)),"",VLOOKUP(A2847,Student_Registration!$B$5:$H$2000,7,0)-SUMIF($A$5:A2847,A2847,$H$5:$H$5))</f>
        <v/>
      </c>
      <c r="H2847" s="60"/>
      <c r="I2847" s="60"/>
      <c r="J2847" s="60"/>
      <c r="K2847" s="60"/>
      <c r="L2847" s="62"/>
    </row>
    <row r="2848" spans="1:12" s="41" customFormat="1">
      <c r="A2848" s="66"/>
      <c r="B2848" s="64" t="str">
        <f>(IF(AND(ISBLANK(A2848)),"",VLOOKUP($A2848,Student_Registration!$B$5:$H$2000,2,0)))</f>
        <v/>
      </c>
      <c r="C2848" s="63" t="str">
        <f>IF(AND(ISBLANK(A2848)),"",VLOOKUP($A2848,Student_Registration!$B$5:$H$2000,3,0))</f>
        <v/>
      </c>
      <c r="D2848" s="65" t="str">
        <f>IF(AND(ISBLANK(A2848)),"",VLOOKUP($A2848,Student_Registration!$B$5:$H$2000,6,0))</f>
        <v/>
      </c>
      <c r="E2848" s="57" t="str">
        <f>IF(AND(ISBLANK(A2848)),"",VLOOKUP($A2848,Student_Registration!$B$5:$H$2000,4,0))</f>
        <v/>
      </c>
      <c r="F2848" s="63" t="str">
        <f>IF(AND(ISBLANK(A2848)),"",VLOOKUP($A2848,Student_Registration!$B$5:$H$2000,7,0))</f>
        <v/>
      </c>
      <c r="G2848" s="63" t="str">
        <f>IF(AND(ISBLANK(A2848)),"",VLOOKUP(A2848,Student_Registration!$B$5:$H$2000,7,0)-SUMIF($A$5:A2848,A2848,$H$5:$H$5))</f>
        <v/>
      </c>
      <c r="H2848" s="60"/>
      <c r="I2848" s="60"/>
      <c r="J2848" s="60"/>
      <c r="K2848" s="60"/>
      <c r="L2848" s="62"/>
    </row>
    <row r="2849" spans="1:12" s="41" customFormat="1">
      <c r="A2849" s="66"/>
      <c r="B2849" s="64" t="str">
        <f>(IF(AND(ISBLANK(A2849)),"",VLOOKUP($A2849,Student_Registration!$B$5:$H$2000,2,0)))</f>
        <v/>
      </c>
      <c r="C2849" s="63" t="str">
        <f>IF(AND(ISBLANK(A2849)),"",VLOOKUP($A2849,Student_Registration!$B$5:$H$2000,3,0))</f>
        <v/>
      </c>
      <c r="D2849" s="65" t="str">
        <f>IF(AND(ISBLANK(A2849)),"",VLOOKUP($A2849,Student_Registration!$B$5:$H$2000,6,0))</f>
        <v/>
      </c>
      <c r="E2849" s="57" t="str">
        <f>IF(AND(ISBLANK(A2849)),"",VLOOKUP($A2849,Student_Registration!$B$5:$H$2000,4,0))</f>
        <v/>
      </c>
      <c r="F2849" s="63" t="str">
        <f>IF(AND(ISBLANK(A2849)),"",VLOOKUP($A2849,Student_Registration!$B$5:$H$2000,7,0))</f>
        <v/>
      </c>
      <c r="G2849" s="63" t="str">
        <f>IF(AND(ISBLANK(A2849)),"",VLOOKUP(A2849,Student_Registration!$B$5:$H$2000,7,0)-SUMIF($A$5:A2849,A2849,$H$5:$H$5))</f>
        <v/>
      </c>
      <c r="H2849" s="60"/>
      <c r="I2849" s="60"/>
      <c r="J2849" s="60"/>
      <c r="K2849" s="60"/>
      <c r="L2849" s="62"/>
    </row>
    <row r="2850" spans="1:12" s="41" customFormat="1">
      <c r="A2850" s="66"/>
      <c r="B2850" s="64" t="str">
        <f>(IF(AND(ISBLANK(A2850)),"",VLOOKUP($A2850,Student_Registration!$B$5:$H$2000,2,0)))</f>
        <v/>
      </c>
      <c r="C2850" s="63" t="str">
        <f>IF(AND(ISBLANK(A2850)),"",VLOOKUP($A2850,Student_Registration!$B$5:$H$2000,3,0))</f>
        <v/>
      </c>
      <c r="D2850" s="65" t="str">
        <f>IF(AND(ISBLANK(A2850)),"",VLOOKUP($A2850,Student_Registration!$B$5:$H$2000,6,0))</f>
        <v/>
      </c>
      <c r="E2850" s="57" t="str">
        <f>IF(AND(ISBLANK(A2850)),"",VLOOKUP($A2850,Student_Registration!$B$5:$H$2000,4,0))</f>
        <v/>
      </c>
      <c r="F2850" s="63" t="str">
        <f>IF(AND(ISBLANK(A2850)),"",VLOOKUP($A2850,Student_Registration!$B$5:$H$2000,7,0))</f>
        <v/>
      </c>
      <c r="G2850" s="63" t="str">
        <f>IF(AND(ISBLANK(A2850)),"",VLOOKUP(A2850,Student_Registration!$B$5:$H$2000,7,0)-SUMIF($A$5:A2850,A2850,$H$5:$H$5))</f>
        <v/>
      </c>
      <c r="H2850" s="60"/>
      <c r="I2850" s="60"/>
      <c r="J2850" s="60"/>
      <c r="K2850" s="60"/>
      <c r="L2850" s="62"/>
    </row>
    <row r="2851" spans="1:12" s="41" customFormat="1">
      <c r="A2851" s="66"/>
      <c r="B2851" s="64" t="str">
        <f>(IF(AND(ISBLANK(A2851)),"",VLOOKUP($A2851,Student_Registration!$B$5:$H$2000,2,0)))</f>
        <v/>
      </c>
      <c r="C2851" s="63" t="str">
        <f>IF(AND(ISBLANK(A2851)),"",VLOOKUP($A2851,Student_Registration!$B$5:$H$2000,3,0))</f>
        <v/>
      </c>
      <c r="D2851" s="65" t="str">
        <f>IF(AND(ISBLANK(A2851)),"",VLOOKUP($A2851,Student_Registration!$B$5:$H$2000,6,0))</f>
        <v/>
      </c>
      <c r="E2851" s="57" t="str">
        <f>IF(AND(ISBLANK(A2851)),"",VLOOKUP($A2851,Student_Registration!$B$5:$H$2000,4,0))</f>
        <v/>
      </c>
      <c r="F2851" s="63" t="str">
        <f>IF(AND(ISBLANK(A2851)),"",VLOOKUP($A2851,Student_Registration!$B$5:$H$2000,7,0))</f>
        <v/>
      </c>
      <c r="G2851" s="63" t="str">
        <f>IF(AND(ISBLANK(A2851)),"",VLOOKUP(A2851,Student_Registration!$B$5:$H$2000,7,0)-SUMIF($A$5:A2851,A2851,$H$5:$H$5))</f>
        <v/>
      </c>
      <c r="H2851" s="60"/>
      <c r="I2851" s="60"/>
      <c r="J2851" s="60"/>
      <c r="K2851" s="60"/>
      <c r="L2851" s="62"/>
    </row>
    <row r="2852" spans="1:12" s="41" customFormat="1">
      <c r="A2852" s="66"/>
      <c r="B2852" s="64" t="str">
        <f>(IF(AND(ISBLANK(A2852)),"",VLOOKUP($A2852,Student_Registration!$B$5:$H$2000,2,0)))</f>
        <v/>
      </c>
      <c r="C2852" s="63" t="str">
        <f>IF(AND(ISBLANK(A2852)),"",VLOOKUP($A2852,Student_Registration!$B$5:$H$2000,3,0))</f>
        <v/>
      </c>
      <c r="D2852" s="65" t="str">
        <f>IF(AND(ISBLANK(A2852)),"",VLOOKUP($A2852,Student_Registration!$B$5:$H$2000,6,0))</f>
        <v/>
      </c>
      <c r="E2852" s="57" t="str">
        <f>IF(AND(ISBLANK(A2852)),"",VLOOKUP($A2852,Student_Registration!$B$5:$H$2000,4,0))</f>
        <v/>
      </c>
      <c r="F2852" s="63" t="str">
        <f>IF(AND(ISBLANK(A2852)),"",VLOOKUP($A2852,Student_Registration!$B$5:$H$2000,7,0))</f>
        <v/>
      </c>
      <c r="G2852" s="63" t="str">
        <f>IF(AND(ISBLANK(A2852)),"",VLOOKUP(A2852,Student_Registration!$B$5:$H$2000,7,0)-SUMIF($A$5:A2852,A2852,$H$5:$H$5))</f>
        <v/>
      </c>
      <c r="H2852" s="60"/>
      <c r="I2852" s="60"/>
      <c r="J2852" s="60"/>
      <c r="K2852" s="60"/>
      <c r="L2852" s="62"/>
    </row>
    <row r="2853" spans="1:12" s="41" customFormat="1">
      <c r="A2853" s="66"/>
      <c r="B2853" s="64" t="str">
        <f>(IF(AND(ISBLANK(A2853)),"",VLOOKUP($A2853,Student_Registration!$B$5:$H$2000,2,0)))</f>
        <v/>
      </c>
      <c r="C2853" s="63" t="str">
        <f>IF(AND(ISBLANK(A2853)),"",VLOOKUP($A2853,Student_Registration!$B$5:$H$2000,3,0))</f>
        <v/>
      </c>
      <c r="D2853" s="65" t="str">
        <f>IF(AND(ISBLANK(A2853)),"",VLOOKUP($A2853,Student_Registration!$B$5:$H$2000,6,0))</f>
        <v/>
      </c>
      <c r="E2853" s="57" t="str">
        <f>IF(AND(ISBLANK(A2853)),"",VLOOKUP($A2853,Student_Registration!$B$5:$H$2000,4,0))</f>
        <v/>
      </c>
      <c r="F2853" s="63" t="str">
        <f>IF(AND(ISBLANK(A2853)),"",VLOOKUP($A2853,Student_Registration!$B$5:$H$2000,7,0))</f>
        <v/>
      </c>
      <c r="G2853" s="63" t="str">
        <f>IF(AND(ISBLANK(A2853)),"",VLOOKUP(A2853,Student_Registration!$B$5:$H$2000,7,0)-SUMIF($A$5:A2853,A2853,$H$5:$H$5))</f>
        <v/>
      </c>
      <c r="H2853" s="60"/>
      <c r="I2853" s="60"/>
      <c r="J2853" s="60"/>
      <c r="K2853" s="60"/>
      <c r="L2853" s="62"/>
    </row>
    <row r="2854" spans="1:12" s="41" customFormat="1">
      <c r="A2854" s="66"/>
      <c r="B2854" s="64" t="str">
        <f>(IF(AND(ISBLANK(A2854)),"",VLOOKUP($A2854,Student_Registration!$B$5:$H$2000,2,0)))</f>
        <v/>
      </c>
      <c r="C2854" s="63" t="str">
        <f>IF(AND(ISBLANK(A2854)),"",VLOOKUP($A2854,Student_Registration!$B$5:$H$2000,3,0))</f>
        <v/>
      </c>
      <c r="D2854" s="65" t="str">
        <f>IF(AND(ISBLANK(A2854)),"",VLOOKUP($A2854,Student_Registration!$B$5:$H$2000,6,0))</f>
        <v/>
      </c>
      <c r="E2854" s="57" t="str">
        <f>IF(AND(ISBLANK(A2854)),"",VLOOKUP($A2854,Student_Registration!$B$5:$H$2000,4,0))</f>
        <v/>
      </c>
      <c r="F2854" s="63" t="str">
        <f>IF(AND(ISBLANK(A2854)),"",VLOOKUP($A2854,Student_Registration!$B$5:$H$2000,7,0))</f>
        <v/>
      </c>
      <c r="G2854" s="63" t="str">
        <f>IF(AND(ISBLANK(A2854)),"",VLOOKUP(A2854,Student_Registration!$B$5:$H$2000,7,0)-SUMIF($A$5:A2854,A2854,$H$5:$H$5))</f>
        <v/>
      </c>
      <c r="H2854" s="60"/>
      <c r="I2854" s="60"/>
      <c r="J2854" s="60"/>
      <c r="K2854" s="60"/>
      <c r="L2854" s="62"/>
    </row>
    <row r="2855" spans="1:12" s="41" customFormat="1">
      <c r="A2855" s="66"/>
      <c r="B2855" s="64" t="str">
        <f>(IF(AND(ISBLANK(A2855)),"",VLOOKUP($A2855,Student_Registration!$B$5:$H$2000,2,0)))</f>
        <v/>
      </c>
      <c r="C2855" s="63" t="str">
        <f>IF(AND(ISBLANK(A2855)),"",VLOOKUP($A2855,Student_Registration!$B$5:$H$2000,3,0))</f>
        <v/>
      </c>
      <c r="D2855" s="65" t="str">
        <f>IF(AND(ISBLANK(A2855)),"",VLOOKUP($A2855,Student_Registration!$B$5:$H$2000,6,0))</f>
        <v/>
      </c>
      <c r="E2855" s="57" t="str">
        <f>IF(AND(ISBLANK(A2855)),"",VLOOKUP($A2855,Student_Registration!$B$5:$H$2000,4,0))</f>
        <v/>
      </c>
      <c r="F2855" s="63" t="str">
        <f>IF(AND(ISBLANK(A2855)),"",VLOOKUP($A2855,Student_Registration!$B$5:$H$2000,7,0))</f>
        <v/>
      </c>
      <c r="G2855" s="63" t="str">
        <f>IF(AND(ISBLANK(A2855)),"",VLOOKUP(A2855,Student_Registration!$B$5:$H$2000,7,0)-SUMIF($A$5:A2855,A2855,$H$5:$H$5))</f>
        <v/>
      </c>
      <c r="H2855" s="60"/>
      <c r="I2855" s="60"/>
      <c r="J2855" s="60"/>
      <c r="K2855" s="60"/>
      <c r="L2855" s="62"/>
    </row>
    <row r="2856" spans="1:12" s="41" customFormat="1">
      <c r="A2856" s="66"/>
      <c r="B2856" s="64" t="str">
        <f>(IF(AND(ISBLANK(A2856)),"",VLOOKUP($A2856,Student_Registration!$B$5:$H$2000,2,0)))</f>
        <v/>
      </c>
      <c r="C2856" s="63" t="str">
        <f>IF(AND(ISBLANK(A2856)),"",VLOOKUP($A2856,Student_Registration!$B$5:$H$2000,3,0))</f>
        <v/>
      </c>
      <c r="D2856" s="65" t="str">
        <f>IF(AND(ISBLANK(A2856)),"",VLOOKUP($A2856,Student_Registration!$B$5:$H$2000,6,0))</f>
        <v/>
      </c>
      <c r="E2856" s="57" t="str">
        <f>IF(AND(ISBLANK(A2856)),"",VLOOKUP($A2856,Student_Registration!$B$5:$H$2000,4,0))</f>
        <v/>
      </c>
      <c r="F2856" s="63" t="str">
        <f>IF(AND(ISBLANK(A2856)),"",VLOOKUP($A2856,Student_Registration!$B$5:$H$2000,7,0))</f>
        <v/>
      </c>
      <c r="G2856" s="63" t="str">
        <f>IF(AND(ISBLANK(A2856)),"",VLOOKUP(A2856,Student_Registration!$B$5:$H$2000,7,0)-SUMIF($A$5:A2856,A2856,$H$5:$H$5))</f>
        <v/>
      </c>
      <c r="H2856" s="60"/>
      <c r="I2856" s="60"/>
      <c r="J2856" s="60"/>
      <c r="K2856" s="60"/>
      <c r="L2856" s="62"/>
    </row>
    <row r="2857" spans="1:12" s="41" customFormat="1">
      <c r="A2857" s="66"/>
      <c r="B2857" s="64" t="str">
        <f>(IF(AND(ISBLANK(A2857)),"",VLOOKUP($A2857,Student_Registration!$B$5:$H$2000,2,0)))</f>
        <v/>
      </c>
      <c r="C2857" s="63" t="str">
        <f>IF(AND(ISBLANK(A2857)),"",VLOOKUP($A2857,Student_Registration!$B$5:$H$2000,3,0))</f>
        <v/>
      </c>
      <c r="D2857" s="65" t="str">
        <f>IF(AND(ISBLANK(A2857)),"",VLOOKUP($A2857,Student_Registration!$B$5:$H$2000,6,0))</f>
        <v/>
      </c>
      <c r="E2857" s="57" t="str">
        <f>IF(AND(ISBLANK(A2857)),"",VLOOKUP($A2857,Student_Registration!$B$5:$H$2000,4,0))</f>
        <v/>
      </c>
      <c r="F2857" s="63" t="str">
        <f>IF(AND(ISBLANK(A2857)),"",VLOOKUP($A2857,Student_Registration!$B$5:$H$2000,7,0))</f>
        <v/>
      </c>
      <c r="G2857" s="63" t="str">
        <f>IF(AND(ISBLANK(A2857)),"",VLOOKUP(A2857,Student_Registration!$B$5:$H$2000,7,0)-SUMIF($A$5:A2857,A2857,$H$5:$H$5))</f>
        <v/>
      </c>
      <c r="H2857" s="60"/>
      <c r="I2857" s="60"/>
      <c r="J2857" s="60"/>
      <c r="K2857" s="60"/>
      <c r="L2857" s="62"/>
    </row>
    <row r="2858" spans="1:12" s="41" customFormat="1">
      <c r="A2858" s="66"/>
      <c r="B2858" s="64" t="str">
        <f>(IF(AND(ISBLANK(A2858)),"",VLOOKUP($A2858,Student_Registration!$B$5:$H$2000,2,0)))</f>
        <v/>
      </c>
      <c r="C2858" s="63" t="str">
        <f>IF(AND(ISBLANK(A2858)),"",VLOOKUP($A2858,Student_Registration!$B$5:$H$2000,3,0))</f>
        <v/>
      </c>
      <c r="D2858" s="65" t="str">
        <f>IF(AND(ISBLANK(A2858)),"",VLOOKUP($A2858,Student_Registration!$B$5:$H$2000,6,0))</f>
        <v/>
      </c>
      <c r="E2858" s="57" t="str">
        <f>IF(AND(ISBLANK(A2858)),"",VLOOKUP($A2858,Student_Registration!$B$5:$H$2000,4,0))</f>
        <v/>
      </c>
      <c r="F2858" s="63" t="str">
        <f>IF(AND(ISBLANK(A2858)),"",VLOOKUP($A2858,Student_Registration!$B$5:$H$2000,7,0))</f>
        <v/>
      </c>
      <c r="G2858" s="63" t="str">
        <f>IF(AND(ISBLANK(A2858)),"",VLOOKUP(A2858,Student_Registration!$B$5:$H$2000,7,0)-SUMIF($A$5:A2858,A2858,$H$5:$H$5))</f>
        <v/>
      </c>
      <c r="H2858" s="60"/>
      <c r="I2858" s="60"/>
      <c r="J2858" s="60"/>
      <c r="K2858" s="60"/>
      <c r="L2858" s="62"/>
    </row>
    <row r="2859" spans="1:12" s="41" customFormat="1">
      <c r="A2859" s="66"/>
      <c r="B2859" s="64" t="str">
        <f>(IF(AND(ISBLANK(A2859)),"",VLOOKUP($A2859,Student_Registration!$B$5:$H$2000,2,0)))</f>
        <v/>
      </c>
      <c r="C2859" s="63" t="str">
        <f>IF(AND(ISBLANK(A2859)),"",VLOOKUP($A2859,Student_Registration!$B$5:$H$2000,3,0))</f>
        <v/>
      </c>
      <c r="D2859" s="65" t="str">
        <f>IF(AND(ISBLANK(A2859)),"",VLOOKUP($A2859,Student_Registration!$B$5:$H$2000,6,0))</f>
        <v/>
      </c>
      <c r="E2859" s="57" t="str">
        <f>IF(AND(ISBLANK(A2859)),"",VLOOKUP($A2859,Student_Registration!$B$5:$H$2000,4,0))</f>
        <v/>
      </c>
      <c r="F2859" s="63" t="str">
        <f>IF(AND(ISBLANK(A2859)),"",VLOOKUP($A2859,Student_Registration!$B$5:$H$2000,7,0))</f>
        <v/>
      </c>
      <c r="G2859" s="63" t="str">
        <f>IF(AND(ISBLANK(A2859)),"",VLOOKUP(A2859,Student_Registration!$B$5:$H$2000,7,0)-SUMIF($A$5:A2859,A2859,$H$5:$H$5))</f>
        <v/>
      </c>
      <c r="H2859" s="60"/>
      <c r="I2859" s="60"/>
      <c r="J2859" s="60"/>
      <c r="K2859" s="60"/>
      <c r="L2859" s="62"/>
    </row>
    <row r="2860" spans="1:12" s="41" customFormat="1">
      <c r="A2860" s="66"/>
      <c r="B2860" s="64" t="str">
        <f>(IF(AND(ISBLANK(A2860)),"",VLOOKUP($A2860,Student_Registration!$B$5:$H$2000,2,0)))</f>
        <v/>
      </c>
      <c r="C2860" s="63" t="str">
        <f>IF(AND(ISBLANK(A2860)),"",VLOOKUP($A2860,Student_Registration!$B$5:$H$2000,3,0))</f>
        <v/>
      </c>
      <c r="D2860" s="65" t="str">
        <f>IF(AND(ISBLANK(A2860)),"",VLOOKUP($A2860,Student_Registration!$B$5:$H$2000,6,0))</f>
        <v/>
      </c>
      <c r="E2860" s="57" t="str">
        <f>IF(AND(ISBLANK(A2860)),"",VLOOKUP($A2860,Student_Registration!$B$5:$H$2000,4,0))</f>
        <v/>
      </c>
      <c r="F2860" s="63" t="str">
        <f>IF(AND(ISBLANK(A2860)),"",VLOOKUP($A2860,Student_Registration!$B$5:$H$2000,7,0))</f>
        <v/>
      </c>
      <c r="G2860" s="63" t="str">
        <f>IF(AND(ISBLANK(A2860)),"",VLOOKUP(A2860,Student_Registration!$B$5:$H$2000,7,0)-SUMIF($A$5:A2860,A2860,$H$5:$H$5))</f>
        <v/>
      </c>
      <c r="H2860" s="60"/>
      <c r="I2860" s="60"/>
      <c r="J2860" s="60"/>
      <c r="K2860" s="60"/>
      <c r="L2860" s="62"/>
    </row>
    <row r="2861" spans="1:12" s="41" customFormat="1">
      <c r="A2861" s="66"/>
      <c r="B2861" s="64" t="str">
        <f>(IF(AND(ISBLANK(A2861)),"",VLOOKUP($A2861,Student_Registration!$B$5:$H$2000,2,0)))</f>
        <v/>
      </c>
      <c r="C2861" s="63" t="str">
        <f>IF(AND(ISBLANK(A2861)),"",VLOOKUP($A2861,Student_Registration!$B$5:$H$2000,3,0))</f>
        <v/>
      </c>
      <c r="D2861" s="65" t="str">
        <f>IF(AND(ISBLANK(A2861)),"",VLOOKUP($A2861,Student_Registration!$B$5:$H$2000,6,0))</f>
        <v/>
      </c>
      <c r="E2861" s="57" t="str">
        <f>IF(AND(ISBLANK(A2861)),"",VLOOKUP($A2861,Student_Registration!$B$5:$H$2000,4,0))</f>
        <v/>
      </c>
      <c r="F2861" s="63" t="str">
        <f>IF(AND(ISBLANK(A2861)),"",VLOOKUP($A2861,Student_Registration!$B$5:$H$2000,7,0))</f>
        <v/>
      </c>
      <c r="G2861" s="63" t="str">
        <f>IF(AND(ISBLANK(A2861)),"",VLOOKUP(A2861,Student_Registration!$B$5:$H$2000,7,0)-SUMIF($A$5:A2861,A2861,$H$5:$H$5))</f>
        <v/>
      </c>
      <c r="H2861" s="60"/>
      <c r="I2861" s="60"/>
      <c r="J2861" s="60"/>
      <c r="K2861" s="60"/>
      <c r="L2861" s="62"/>
    </row>
    <row r="2862" spans="1:12" s="41" customFormat="1">
      <c r="A2862" s="66"/>
      <c r="B2862" s="64" t="str">
        <f>(IF(AND(ISBLANK(A2862)),"",VLOOKUP($A2862,Student_Registration!$B$5:$H$2000,2,0)))</f>
        <v/>
      </c>
      <c r="C2862" s="63" t="str">
        <f>IF(AND(ISBLANK(A2862)),"",VLOOKUP($A2862,Student_Registration!$B$5:$H$2000,3,0))</f>
        <v/>
      </c>
      <c r="D2862" s="65" t="str">
        <f>IF(AND(ISBLANK(A2862)),"",VLOOKUP($A2862,Student_Registration!$B$5:$H$2000,6,0))</f>
        <v/>
      </c>
      <c r="E2862" s="57" t="str">
        <f>IF(AND(ISBLANK(A2862)),"",VLOOKUP($A2862,Student_Registration!$B$5:$H$2000,4,0))</f>
        <v/>
      </c>
      <c r="F2862" s="63" t="str">
        <f>IF(AND(ISBLANK(A2862)),"",VLOOKUP($A2862,Student_Registration!$B$5:$H$2000,7,0))</f>
        <v/>
      </c>
      <c r="G2862" s="63" t="str">
        <f>IF(AND(ISBLANK(A2862)),"",VLOOKUP(A2862,Student_Registration!$B$5:$H$2000,7,0)-SUMIF($A$5:A2862,A2862,$H$5:$H$5))</f>
        <v/>
      </c>
      <c r="H2862" s="60"/>
      <c r="I2862" s="60"/>
      <c r="J2862" s="60"/>
      <c r="K2862" s="60"/>
      <c r="L2862" s="62"/>
    </row>
    <row r="2863" spans="1:12" s="41" customFormat="1">
      <c r="A2863" s="66"/>
      <c r="B2863" s="64" t="str">
        <f>(IF(AND(ISBLANK(A2863)),"",VLOOKUP($A2863,Student_Registration!$B$5:$H$2000,2,0)))</f>
        <v/>
      </c>
      <c r="C2863" s="63" t="str">
        <f>IF(AND(ISBLANK(A2863)),"",VLOOKUP($A2863,Student_Registration!$B$5:$H$2000,3,0))</f>
        <v/>
      </c>
      <c r="D2863" s="65" t="str">
        <f>IF(AND(ISBLANK(A2863)),"",VLOOKUP($A2863,Student_Registration!$B$5:$H$2000,6,0))</f>
        <v/>
      </c>
      <c r="E2863" s="57" t="str">
        <f>IF(AND(ISBLANK(A2863)),"",VLOOKUP($A2863,Student_Registration!$B$5:$H$2000,4,0))</f>
        <v/>
      </c>
      <c r="F2863" s="63" t="str">
        <f>IF(AND(ISBLANK(A2863)),"",VLOOKUP($A2863,Student_Registration!$B$5:$H$2000,7,0))</f>
        <v/>
      </c>
      <c r="G2863" s="63" t="str">
        <f>IF(AND(ISBLANK(A2863)),"",VLOOKUP(A2863,Student_Registration!$B$5:$H$2000,7,0)-SUMIF($A$5:A2863,A2863,$H$5:$H$5))</f>
        <v/>
      </c>
      <c r="H2863" s="60"/>
      <c r="I2863" s="60"/>
      <c r="J2863" s="60"/>
      <c r="K2863" s="60"/>
      <c r="L2863" s="62"/>
    </row>
    <row r="2864" spans="1:12" s="41" customFormat="1">
      <c r="A2864" s="66"/>
      <c r="B2864" s="64" t="str">
        <f>(IF(AND(ISBLANK(A2864)),"",VLOOKUP($A2864,Student_Registration!$B$5:$H$2000,2,0)))</f>
        <v/>
      </c>
      <c r="C2864" s="63" t="str">
        <f>IF(AND(ISBLANK(A2864)),"",VLOOKUP($A2864,Student_Registration!$B$5:$H$2000,3,0))</f>
        <v/>
      </c>
      <c r="D2864" s="65" t="str">
        <f>IF(AND(ISBLANK(A2864)),"",VLOOKUP($A2864,Student_Registration!$B$5:$H$2000,6,0))</f>
        <v/>
      </c>
      <c r="E2864" s="57" t="str">
        <f>IF(AND(ISBLANK(A2864)),"",VLOOKUP($A2864,Student_Registration!$B$5:$H$2000,4,0))</f>
        <v/>
      </c>
      <c r="F2864" s="63" t="str">
        <f>IF(AND(ISBLANK(A2864)),"",VLOOKUP($A2864,Student_Registration!$B$5:$H$2000,7,0))</f>
        <v/>
      </c>
      <c r="G2864" s="63" t="str">
        <f>IF(AND(ISBLANK(A2864)),"",VLOOKUP(A2864,Student_Registration!$B$5:$H$2000,7,0)-SUMIF($A$5:A2864,A2864,$H$5:$H$5))</f>
        <v/>
      </c>
      <c r="H2864" s="60"/>
      <c r="I2864" s="60"/>
      <c r="J2864" s="60"/>
      <c r="K2864" s="60"/>
      <c r="L2864" s="62"/>
    </row>
    <row r="2865" spans="1:12" s="41" customFormat="1">
      <c r="A2865" s="66"/>
      <c r="B2865" s="64" t="str">
        <f>(IF(AND(ISBLANK(A2865)),"",VLOOKUP($A2865,Student_Registration!$B$5:$H$2000,2,0)))</f>
        <v/>
      </c>
      <c r="C2865" s="63" t="str">
        <f>IF(AND(ISBLANK(A2865)),"",VLOOKUP($A2865,Student_Registration!$B$5:$H$2000,3,0))</f>
        <v/>
      </c>
      <c r="D2865" s="65" t="str">
        <f>IF(AND(ISBLANK(A2865)),"",VLOOKUP($A2865,Student_Registration!$B$5:$H$2000,6,0))</f>
        <v/>
      </c>
      <c r="E2865" s="57" t="str">
        <f>IF(AND(ISBLANK(A2865)),"",VLOOKUP($A2865,Student_Registration!$B$5:$H$2000,4,0))</f>
        <v/>
      </c>
      <c r="F2865" s="63" t="str">
        <f>IF(AND(ISBLANK(A2865)),"",VLOOKUP($A2865,Student_Registration!$B$5:$H$2000,7,0))</f>
        <v/>
      </c>
      <c r="G2865" s="63" t="str">
        <f>IF(AND(ISBLANK(A2865)),"",VLOOKUP(A2865,Student_Registration!$B$5:$H$2000,7,0)-SUMIF($A$5:A2865,A2865,$H$5:$H$5))</f>
        <v/>
      </c>
      <c r="H2865" s="60"/>
      <c r="I2865" s="60"/>
      <c r="J2865" s="60"/>
      <c r="K2865" s="60"/>
      <c r="L2865" s="62"/>
    </row>
    <row r="2866" spans="1:12" s="41" customFormat="1">
      <c r="A2866" s="66"/>
      <c r="B2866" s="64" t="str">
        <f>(IF(AND(ISBLANK(A2866)),"",VLOOKUP($A2866,Student_Registration!$B$5:$H$2000,2,0)))</f>
        <v/>
      </c>
      <c r="C2866" s="63" t="str">
        <f>IF(AND(ISBLANK(A2866)),"",VLOOKUP($A2866,Student_Registration!$B$5:$H$2000,3,0))</f>
        <v/>
      </c>
      <c r="D2866" s="65" t="str">
        <f>IF(AND(ISBLANK(A2866)),"",VLOOKUP($A2866,Student_Registration!$B$5:$H$2000,6,0))</f>
        <v/>
      </c>
      <c r="E2866" s="57" t="str">
        <f>IF(AND(ISBLANK(A2866)),"",VLOOKUP($A2866,Student_Registration!$B$5:$H$2000,4,0))</f>
        <v/>
      </c>
      <c r="F2866" s="63" t="str">
        <f>IF(AND(ISBLANK(A2866)),"",VLOOKUP($A2866,Student_Registration!$B$5:$H$2000,7,0))</f>
        <v/>
      </c>
      <c r="G2866" s="63" t="str">
        <f>IF(AND(ISBLANK(A2866)),"",VLOOKUP(A2866,Student_Registration!$B$5:$H$2000,7,0)-SUMIF($A$5:A2866,A2866,$H$5:$H$5))</f>
        <v/>
      </c>
      <c r="H2866" s="60"/>
      <c r="I2866" s="60"/>
      <c r="J2866" s="60"/>
      <c r="K2866" s="60"/>
      <c r="L2866" s="62"/>
    </row>
    <row r="2867" spans="1:12" s="41" customFormat="1">
      <c r="A2867" s="66"/>
      <c r="B2867" s="64" t="str">
        <f>(IF(AND(ISBLANK(A2867)),"",VLOOKUP($A2867,Student_Registration!$B$5:$H$2000,2,0)))</f>
        <v/>
      </c>
      <c r="C2867" s="63" t="str">
        <f>IF(AND(ISBLANK(A2867)),"",VLOOKUP($A2867,Student_Registration!$B$5:$H$2000,3,0))</f>
        <v/>
      </c>
      <c r="D2867" s="65" t="str">
        <f>IF(AND(ISBLANK(A2867)),"",VLOOKUP($A2867,Student_Registration!$B$5:$H$2000,6,0))</f>
        <v/>
      </c>
      <c r="E2867" s="57" t="str">
        <f>IF(AND(ISBLANK(A2867)),"",VLOOKUP($A2867,Student_Registration!$B$5:$H$2000,4,0))</f>
        <v/>
      </c>
      <c r="F2867" s="63" t="str">
        <f>IF(AND(ISBLANK(A2867)),"",VLOOKUP($A2867,Student_Registration!$B$5:$H$2000,7,0))</f>
        <v/>
      </c>
      <c r="G2867" s="63" t="str">
        <f>IF(AND(ISBLANK(A2867)),"",VLOOKUP(A2867,Student_Registration!$B$5:$H$2000,7,0)-SUMIF($A$5:A2867,A2867,$H$5:$H$5))</f>
        <v/>
      </c>
      <c r="H2867" s="60"/>
      <c r="I2867" s="60"/>
      <c r="J2867" s="60"/>
      <c r="K2867" s="60"/>
      <c r="L2867" s="62"/>
    </row>
    <row r="2868" spans="1:12" s="41" customFormat="1">
      <c r="A2868" s="66"/>
      <c r="B2868" s="64" t="str">
        <f>(IF(AND(ISBLANK(A2868)),"",VLOOKUP($A2868,Student_Registration!$B$5:$H$2000,2,0)))</f>
        <v/>
      </c>
      <c r="C2868" s="63" t="str">
        <f>IF(AND(ISBLANK(A2868)),"",VLOOKUP($A2868,Student_Registration!$B$5:$H$2000,3,0))</f>
        <v/>
      </c>
      <c r="D2868" s="65" t="str">
        <f>IF(AND(ISBLANK(A2868)),"",VLOOKUP($A2868,Student_Registration!$B$5:$H$2000,6,0))</f>
        <v/>
      </c>
      <c r="E2868" s="57" t="str">
        <f>IF(AND(ISBLANK(A2868)),"",VLOOKUP($A2868,Student_Registration!$B$5:$H$2000,4,0))</f>
        <v/>
      </c>
      <c r="F2868" s="63" t="str">
        <f>IF(AND(ISBLANK(A2868)),"",VLOOKUP($A2868,Student_Registration!$B$5:$H$2000,7,0))</f>
        <v/>
      </c>
      <c r="G2868" s="63" t="str">
        <f>IF(AND(ISBLANK(A2868)),"",VLOOKUP(A2868,Student_Registration!$B$5:$H$2000,7,0)-SUMIF($A$5:A2868,A2868,$H$5:$H$5))</f>
        <v/>
      </c>
      <c r="H2868" s="60"/>
      <c r="I2868" s="60"/>
      <c r="J2868" s="60"/>
      <c r="K2868" s="60"/>
      <c r="L2868" s="62"/>
    </row>
    <row r="2869" spans="1:12" s="41" customFormat="1">
      <c r="A2869" s="66"/>
      <c r="B2869" s="64" t="str">
        <f>(IF(AND(ISBLANK(A2869)),"",VLOOKUP($A2869,Student_Registration!$B$5:$H$2000,2,0)))</f>
        <v/>
      </c>
      <c r="C2869" s="63" t="str">
        <f>IF(AND(ISBLANK(A2869)),"",VLOOKUP($A2869,Student_Registration!$B$5:$H$2000,3,0))</f>
        <v/>
      </c>
      <c r="D2869" s="65" t="str">
        <f>IF(AND(ISBLANK(A2869)),"",VLOOKUP($A2869,Student_Registration!$B$5:$H$2000,6,0))</f>
        <v/>
      </c>
      <c r="E2869" s="57" t="str">
        <f>IF(AND(ISBLANK(A2869)),"",VLOOKUP($A2869,Student_Registration!$B$5:$H$2000,4,0))</f>
        <v/>
      </c>
      <c r="F2869" s="63" t="str">
        <f>IF(AND(ISBLANK(A2869)),"",VLOOKUP($A2869,Student_Registration!$B$5:$H$2000,7,0))</f>
        <v/>
      </c>
      <c r="G2869" s="63" t="str">
        <f>IF(AND(ISBLANK(A2869)),"",VLOOKUP(A2869,Student_Registration!$B$5:$H$2000,7,0)-SUMIF($A$5:A2869,A2869,$H$5:$H$5))</f>
        <v/>
      </c>
      <c r="H2869" s="60"/>
      <c r="I2869" s="60"/>
      <c r="J2869" s="60"/>
      <c r="K2869" s="60"/>
      <c r="L2869" s="62"/>
    </row>
    <row r="2870" spans="1:12" s="41" customFormat="1">
      <c r="A2870" s="66"/>
      <c r="B2870" s="64" t="str">
        <f>(IF(AND(ISBLANK(A2870)),"",VLOOKUP($A2870,Student_Registration!$B$5:$H$2000,2,0)))</f>
        <v/>
      </c>
      <c r="C2870" s="63" t="str">
        <f>IF(AND(ISBLANK(A2870)),"",VLOOKUP($A2870,Student_Registration!$B$5:$H$2000,3,0))</f>
        <v/>
      </c>
      <c r="D2870" s="65" t="str">
        <f>IF(AND(ISBLANK(A2870)),"",VLOOKUP($A2870,Student_Registration!$B$5:$H$2000,6,0))</f>
        <v/>
      </c>
      <c r="E2870" s="57" t="str">
        <f>IF(AND(ISBLANK(A2870)),"",VLOOKUP($A2870,Student_Registration!$B$5:$H$2000,4,0))</f>
        <v/>
      </c>
      <c r="F2870" s="63" t="str">
        <f>IF(AND(ISBLANK(A2870)),"",VLOOKUP($A2870,Student_Registration!$B$5:$H$2000,7,0))</f>
        <v/>
      </c>
      <c r="G2870" s="63" t="str">
        <f>IF(AND(ISBLANK(A2870)),"",VLOOKUP(A2870,Student_Registration!$B$5:$H$2000,7,0)-SUMIF($A$5:A2870,A2870,$H$5:$H$5))</f>
        <v/>
      </c>
      <c r="H2870" s="60"/>
      <c r="I2870" s="60"/>
      <c r="J2870" s="60"/>
      <c r="K2870" s="60"/>
      <c r="L2870" s="62"/>
    </row>
    <row r="2871" spans="1:12" s="41" customFormat="1">
      <c r="A2871" s="66"/>
      <c r="B2871" s="64" t="str">
        <f>(IF(AND(ISBLANK(A2871)),"",VLOOKUP($A2871,Student_Registration!$B$5:$H$2000,2,0)))</f>
        <v/>
      </c>
      <c r="C2871" s="63" t="str">
        <f>IF(AND(ISBLANK(A2871)),"",VLOOKUP($A2871,Student_Registration!$B$5:$H$2000,3,0))</f>
        <v/>
      </c>
      <c r="D2871" s="65" t="str">
        <f>IF(AND(ISBLANK(A2871)),"",VLOOKUP($A2871,Student_Registration!$B$5:$H$2000,6,0))</f>
        <v/>
      </c>
      <c r="E2871" s="57" t="str">
        <f>IF(AND(ISBLANK(A2871)),"",VLOOKUP($A2871,Student_Registration!$B$5:$H$2000,4,0))</f>
        <v/>
      </c>
      <c r="F2871" s="63" t="str">
        <f>IF(AND(ISBLANK(A2871)),"",VLOOKUP($A2871,Student_Registration!$B$5:$H$2000,7,0))</f>
        <v/>
      </c>
      <c r="G2871" s="63" t="str">
        <f>IF(AND(ISBLANK(A2871)),"",VLOOKUP(A2871,Student_Registration!$B$5:$H$2000,7,0)-SUMIF($A$5:A2871,A2871,$H$5:$H$5))</f>
        <v/>
      </c>
      <c r="H2871" s="60"/>
      <c r="I2871" s="60"/>
      <c r="J2871" s="60"/>
      <c r="K2871" s="60"/>
      <c r="L2871" s="62"/>
    </row>
    <row r="2872" spans="1:12" s="41" customFormat="1">
      <c r="A2872" s="66"/>
      <c r="B2872" s="64" t="str">
        <f>(IF(AND(ISBLANK(A2872)),"",VLOOKUP($A2872,Student_Registration!$B$5:$H$2000,2,0)))</f>
        <v/>
      </c>
      <c r="C2872" s="63" t="str">
        <f>IF(AND(ISBLANK(A2872)),"",VLOOKUP($A2872,Student_Registration!$B$5:$H$2000,3,0))</f>
        <v/>
      </c>
      <c r="D2872" s="65" t="str">
        <f>IF(AND(ISBLANK(A2872)),"",VLOOKUP($A2872,Student_Registration!$B$5:$H$2000,6,0))</f>
        <v/>
      </c>
      <c r="E2872" s="57" t="str">
        <f>IF(AND(ISBLANK(A2872)),"",VLOOKUP($A2872,Student_Registration!$B$5:$H$2000,4,0))</f>
        <v/>
      </c>
      <c r="F2872" s="63" t="str">
        <f>IF(AND(ISBLANK(A2872)),"",VLOOKUP($A2872,Student_Registration!$B$5:$H$2000,7,0))</f>
        <v/>
      </c>
      <c r="G2872" s="63" t="str">
        <f>IF(AND(ISBLANK(A2872)),"",VLOOKUP(A2872,Student_Registration!$B$5:$H$2000,7,0)-SUMIF($A$5:A2872,A2872,$H$5:$H$5))</f>
        <v/>
      </c>
      <c r="H2872" s="60"/>
      <c r="I2872" s="60"/>
      <c r="J2872" s="60"/>
      <c r="K2872" s="60"/>
      <c r="L2872" s="62"/>
    </row>
    <row r="2873" spans="1:12" s="41" customFormat="1">
      <c r="A2873" s="66"/>
      <c r="B2873" s="64" t="str">
        <f>(IF(AND(ISBLANK(A2873)),"",VLOOKUP($A2873,Student_Registration!$B$5:$H$2000,2,0)))</f>
        <v/>
      </c>
      <c r="C2873" s="63" t="str">
        <f>IF(AND(ISBLANK(A2873)),"",VLOOKUP($A2873,Student_Registration!$B$5:$H$2000,3,0))</f>
        <v/>
      </c>
      <c r="D2873" s="65" t="str">
        <f>IF(AND(ISBLANK(A2873)),"",VLOOKUP($A2873,Student_Registration!$B$5:$H$2000,6,0))</f>
        <v/>
      </c>
      <c r="E2873" s="57" t="str">
        <f>IF(AND(ISBLANK(A2873)),"",VLOOKUP($A2873,Student_Registration!$B$5:$H$2000,4,0))</f>
        <v/>
      </c>
      <c r="F2873" s="63" t="str">
        <f>IF(AND(ISBLANK(A2873)),"",VLOOKUP($A2873,Student_Registration!$B$5:$H$2000,7,0))</f>
        <v/>
      </c>
      <c r="G2873" s="63" t="str">
        <f>IF(AND(ISBLANK(A2873)),"",VLOOKUP(A2873,Student_Registration!$B$5:$H$2000,7,0)-SUMIF($A$5:A2873,A2873,$H$5:$H$5))</f>
        <v/>
      </c>
      <c r="H2873" s="60"/>
      <c r="I2873" s="60"/>
      <c r="J2873" s="60"/>
      <c r="K2873" s="60"/>
      <c r="L2873" s="62"/>
    </row>
    <row r="2874" spans="1:12" s="41" customFormat="1">
      <c r="A2874" s="66"/>
      <c r="B2874" s="64" t="str">
        <f>(IF(AND(ISBLANK(A2874)),"",VLOOKUP($A2874,Student_Registration!$B$5:$H$2000,2,0)))</f>
        <v/>
      </c>
      <c r="C2874" s="63" t="str">
        <f>IF(AND(ISBLANK(A2874)),"",VLOOKUP($A2874,Student_Registration!$B$5:$H$2000,3,0))</f>
        <v/>
      </c>
      <c r="D2874" s="65" t="str">
        <f>IF(AND(ISBLANK(A2874)),"",VLOOKUP($A2874,Student_Registration!$B$5:$H$2000,6,0))</f>
        <v/>
      </c>
      <c r="E2874" s="57" t="str">
        <f>IF(AND(ISBLANK(A2874)),"",VLOOKUP($A2874,Student_Registration!$B$5:$H$2000,4,0))</f>
        <v/>
      </c>
      <c r="F2874" s="63" t="str">
        <f>IF(AND(ISBLANK(A2874)),"",VLOOKUP($A2874,Student_Registration!$B$5:$H$2000,7,0))</f>
        <v/>
      </c>
      <c r="G2874" s="63" t="str">
        <f>IF(AND(ISBLANK(A2874)),"",VLOOKUP(A2874,Student_Registration!$B$5:$H$2000,7,0)-SUMIF($A$5:A2874,A2874,$H$5:$H$5))</f>
        <v/>
      </c>
      <c r="H2874" s="60"/>
      <c r="I2874" s="60"/>
      <c r="J2874" s="60"/>
      <c r="K2874" s="60"/>
      <c r="L2874" s="62"/>
    </row>
    <row r="2875" spans="1:12" s="41" customFormat="1">
      <c r="A2875" s="66"/>
      <c r="B2875" s="64" t="str">
        <f>(IF(AND(ISBLANK(A2875)),"",VLOOKUP($A2875,Student_Registration!$B$5:$H$2000,2,0)))</f>
        <v/>
      </c>
      <c r="C2875" s="63" t="str">
        <f>IF(AND(ISBLANK(A2875)),"",VLOOKUP($A2875,Student_Registration!$B$5:$H$2000,3,0))</f>
        <v/>
      </c>
      <c r="D2875" s="65" t="str">
        <f>IF(AND(ISBLANK(A2875)),"",VLOOKUP($A2875,Student_Registration!$B$5:$H$2000,6,0))</f>
        <v/>
      </c>
      <c r="E2875" s="57" t="str">
        <f>IF(AND(ISBLANK(A2875)),"",VLOOKUP($A2875,Student_Registration!$B$5:$H$2000,4,0))</f>
        <v/>
      </c>
      <c r="F2875" s="63" t="str">
        <f>IF(AND(ISBLANK(A2875)),"",VLOOKUP($A2875,Student_Registration!$B$5:$H$2000,7,0))</f>
        <v/>
      </c>
      <c r="G2875" s="63" t="str">
        <f>IF(AND(ISBLANK(A2875)),"",VLOOKUP(A2875,Student_Registration!$B$5:$H$2000,7,0)-SUMIF($A$5:A2875,A2875,$H$5:$H$5))</f>
        <v/>
      </c>
      <c r="H2875" s="60"/>
      <c r="I2875" s="60"/>
      <c r="J2875" s="60"/>
      <c r="K2875" s="60"/>
      <c r="L2875" s="62"/>
    </row>
    <row r="2876" spans="1:12" s="41" customFormat="1">
      <c r="A2876" s="66"/>
      <c r="B2876" s="64" t="str">
        <f>(IF(AND(ISBLANK(A2876)),"",VLOOKUP($A2876,Student_Registration!$B$5:$H$2000,2,0)))</f>
        <v/>
      </c>
      <c r="C2876" s="63" t="str">
        <f>IF(AND(ISBLANK(A2876)),"",VLOOKUP($A2876,Student_Registration!$B$5:$H$2000,3,0))</f>
        <v/>
      </c>
      <c r="D2876" s="65" t="str">
        <f>IF(AND(ISBLANK(A2876)),"",VLOOKUP($A2876,Student_Registration!$B$5:$H$2000,6,0))</f>
        <v/>
      </c>
      <c r="E2876" s="57" t="str">
        <f>IF(AND(ISBLANK(A2876)),"",VLOOKUP($A2876,Student_Registration!$B$5:$H$2000,4,0))</f>
        <v/>
      </c>
      <c r="F2876" s="63" t="str">
        <f>IF(AND(ISBLANK(A2876)),"",VLOOKUP($A2876,Student_Registration!$B$5:$H$2000,7,0))</f>
        <v/>
      </c>
      <c r="G2876" s="63" t="str">
        <f>IF(AND(ISBLANK(A2876)),"",VLOOKUP(A2876,Student_Registration!$B$5:$H$2000,7,0)-SUMIF($A$5:A2876,A2876,$H$5:$H$5))</f>
        <v/>
      </c>
      <c r="H2876" s="60"/>
      <c r="I2876" s="60"/>
      <c r="J2876" s="60"/>
      <c r="K2876" s="60"/>
      <c r="L2876" s="62"/>
    </row>
    <row r="2877" spans="1:12" s="41" customFormat="1">
      <c r="A2877" s="66"/>
      <c r="B2877" s="64" t="str">
        <f>(IF(AND(ISBLANK(A2877)),"",VLOOKUP($A2877,Student_Registration!$B$5:$H$2000,2,0)))</f>
        <v/>
      </c>
      <c r="C2877" s="63" t="str">
        <f>IF(AND(ISBLANK(A2877)),"",VLOOKUP($A2877,Student_Registration!$B$5:$H$2000,3,0))</f>
        <v/>
      </c>
      <c r="D2877" s="65" t="str">
        <f>IF(AND(ISBLANK(A2877)),"",VLOOKUP($A2877,Student_Registration!$B$5:$H$2000,6,0))</f>
        <v/>
      </c>
      <c r="E2877" s="57" t="str">
        <f>IF(AND(ISBLANK(A2877)),"",VLOOKUP($A2877,Student_Registration!$B$5:$H$2000,4,0))</f>
        <v/>
      </c>
      <c r="F2877" s="63" t="str">
        <f>IF(AND(ISBLANK(A2877)),"",VLOOKUP($A2877,Student_Registration!$B$5:$H$2000,7,0))</f>
        <v/>
      </c>
      <c r="G2877" s="63" t="str">
        <f>IF(AND(ISBLANK(A2877)),"",VLOOKUP(A2877,Student_Registration!$B$5:$H$2000,7,0)-SUMIF($A$5:A2877,A2877,$H$5:$H$5))</f>
        <v/>
      </c>
      <c r="H2877" s="60"/>
      <c r="I2877" s="60"/>
      <c r="J2877" s="60"/>
      <c r="K2877" s="60"/>
      <c r="L2877" s="62"/>
    </row>
    <row r="2878" spans="1:12" s="41" customFormat="1">
      <c r="A2878" s="66"/>
      <c r="B2878" s="64" t="str">
        <f>(IF(AND(ISBLANK(A2878)),"",VLOOKUP($A2878,Student_Registration!$B$5:$H$2000,2,0)))</f>
        <v/>
      </c>
      <c r="C2878" s="63" t="str">
        <f>IF(AND(ISBLANK(A2878)),"",VLOOKUP($A2878,Student_Registration!$B$5:$H$2000,3,0))</f>
        <v/>
      </c>
      <c r="D2878" s="65" t="str">
        <f>IF(AND(ISBLANK(A2878)),"",VLOOKUP($A2878,Student_Registration!$B$5:$H$2000,6,0))</f>
        <v/>
      </c>
      <c r="E2878" s="57" t="str">
        <f>IF(AND(ISBLANK(A2878)),"",VLOOKUP($A2878,Student_Registration!$B$5:$H$2000,4,0))</f>
        <v/>
      </c>
      <c r="F2878" s="63" t="str">
        <f>IF(AND(ISBLANK(A2878)),"",VLOOKUP($A2878,Student_Registration!$B$5:$H$2000,7,0))</f>
        <v/>
      </c>
      <c r="G2878" s="63" t="str">
        <f>IF(AND(ISBLANK(A2878)),"",VLOOKUP(A2878,Student_Registration!$B$5:$H$2000,7,0)-SUMIF($A$5:A2878,A2878,$H$5:$H$5))</f>
        <v/>
      </c>
      <c r="H2878" s="60"/>
      <c r="I2878" s="60"/>
      <c r="J2878" s="60"/>
      <c r="K2878" s="60"/>
      <c r="L2878" s="62"/>
    </row>
    <row r="2879" spans="1:12" s="41" customFormat="1">
      <c r="A2879" s="66"/>
      <c r="B2879" s="64" t="str">
        <f>(IF(AND(ISBLANK(A2879)),"",VLOOKUP($A2879,Student_Registration!$B$5:$H$2000,2,0)))</f>
        <v/>
      </c>
      <c r="C2879" s="63" t="str">
        <f>IF(AND(ISBLANK(A2879)),"",VLOOKUP($A2879,Student_Registration!$B$5:$H$2000,3,0))</f>
        <v/>
      </c>
      <c r="D2879" s="65" t="str">
        <f>IF(AND(ISBLANK(A2879)),"",VLOOKUP($A2879,Student_Registration!$B$5:$H$2000,6,0))</f>
        <v/>
      </c>
      <c r="E2879" s="57" t="str">
        <f>IF(AND(ISBLANK(A2879)),"",VLOOKUP($A2879,Student_Registration!$B$5:$H$2000,4,0))</f>
        <v/>
      </c>
      <c r="F2879" s="63" t="str">
        <f>IF(AND(ISBLANK(A2879)),"",VLOOKUP($A2879,Student_Registration!$B$5:$H$2000,7,0))</f>
        <v/>
      </c>
      <c r="G2879" s="63" t="str">
        <f>IF(AND(ISBLANK(A2879)),"",VLOOKUP(A2879,Student_Registration!$B$5:$H$2000,7,0)-SUMIF($A$5:A2879,A2879,$H$5:$H$5))</f>
        <v/>
      </c>
      <c r="H2879" s="60"/>
      <c r="I2879" s="60"/>
      <c r="J2879" s="60"/>
      <c r="K2879" s="60"/>
      <c r="L2879" s="62"/>
    </row>
    <row r="2880" spans="1:12" s="41" customFormat="1">
      <c r="A2880" s="66"/>
      <c r="B2880" s="64" t="str">
        <f>(IF(AND(ISBLANK(A2880)),"",VLOOKUP($A2880,Student_Registration!$B$5:$H$2000,2,0)))</f>
        <v/>
      </c>
      <c r="C2880" s="63" t="str">
        <f>IF(AND(ISBLANK(A2880)),"",VLOOKUP($A2880,Student_Registration!$B$5:$H$2000,3,0))</f>
        <v/>
      </c>
      <c r="D2880" s="65" t="str">
        <f>IF(AND(ISBLANK(A2880)),"",VLOOKUP($A2880,Student_Registration!$B$5:$H$2000,6,0))</f>
        <v/>
      </c>
      <c r="E2880" s="57" t="str">
        <f>IF(AND(ISBLANK(A2880)),"",VLOOKUP($A2880,Student_Registration!$B$5:$H$2000,4,0))</f>
        <v/>
      </c>
      <c r="F2880" s="63" t="str">
        <f>IF(AND(ISBLANK(A2880)),"",VLOOKUP($A2880,Student_Registration!$B$5:$H$2000,7,0))</f>
        <v/>
      </c>
      <c r="G2880" s="63" t="str">
        <f>IF(AND(ISBLANK(A2880)),"",VLOOKUP(A2880,Student_Registration!$B$5:$H$2000,7,0)-SUMIF($A$5:A2880,A2880,$H$5:$H$5))</f>
        <v/>
      </c>
      <c r="H2880" s="60"/>
      <c r="I2880" s="60"/>
      <c r="J2880" s="60"/>
      <c r="K2880" s="60"/>
      <c r="L2880" s="62"/>
    </row>
    <row r="2881" spans="1:12" s="41" customFormat="1">
      <c r="A2881" s="66"/>
      <c r="B2881" s="64" t="str">
        <f>(IF(AND(ISBLANK(A2881)),"",VLOOKUP($A2881,Student_Registration!$B$5:$H$2000,2,0)))</f>
        <v/>
      </c>
      <c r="C2881" s="63" t="str">
        <f>IF(AND(ISBLANK(A2881)),"",VLOOKUP($A2881,Student_Registration!$B$5:$H$2000,3,0))</f>
        <v/>
      </c>
      <c r="D2881" s="65" t="str">
        <f>IF(AND(ISBLANK(A2881)),"",VLOOKUP($A2881,Student_Registration!$B$5:$H$2000,6,0))</f>
        <v/>
      </c>
      <c r="E2881" s="57" t="str">
        <f>IF(AND(ISBLANK(A2881)),"",VLOOKUP($A2881,Student_Registration!$B$5:$H$2000,4,0))</f>
        <v/>
      </c>
      <c r="F2881" s="63" t="str">
        <f>IF(AND(ISBLANK(A2881)),"",VLOOKUP($A2881,Student_Registration!$B$5:$H$2000,7,0))</f>
        <v/>
      </c>
      <c r="G2881" s="63" t="str">
        <f>IF(AND(ISBLANK(A2881)),"",VLOOKUP(A2881,Student_Registration!$B$5:$H$2000,7,0)-SUMIF($A$5:A2881,A2881,$H$5:$H$5))</f>
        <v/>
      </c>
      <c r="H2881" s="60"/>
      <c r="I2881" s="60"/>
      <c r="J2881" s="60"/>
      <c r="K2881" s="60"/>
      <c r="L2881" s="62"/>
    </row>
    <row r="2882" spans="1:12" s="41" customFormat="1">
      <c r="A2882" s="66"/>
      <c r="B2882" s="64" t="str">
        <f>(IF(AND(ISBLANK(A2882)),"",VLOOKUP($A2882,Student_Registration!$B$5:$H$2000,2,0)))</f>
        <v/>
      </c>
      <c r="C2882" s="63" t="str">
        <f>IF(AND(ISBLANK(A2882)),"",VLOOKUP($A2882,Student_Registration!$B$5:$H$2000,3,0))</f>
        <v/>
      </c>
      <c r="D2882" s="65" t="str">
        <f>IF(AND(ISBLANK(A2882)),"",VLOOKUP($A2882,Student_Registration!$B$5:$H$2000,6,0))</f>
        <v/>
      </c>
      <c r="E2882" s="57" t="str">
        <f>IF(AND(ISBLANK(A2882)),"",VLOOKUP($A2882,Student_Registration!$B$5:$H$2000,4,0))</f>
        <v/>
      </c>
      <c r="F2882" s="63" t="str">
        <f>IF(AND(ISBLANK(A2882)),"",VLOOKUP($A2882,Student_Registration!$B$5:$H$2000,7,0))</f>
        <v/>
      </c>
      <c r="G2882" s="63" t="str">
        <f>IF(AND(ISBLANK(A2882)),"",VLOOKUP(A2882,Student_Registration!$B$5:$H$2000,7,0)-SUMIF($A$5:A2882,A2882,$H$5:$H$5))</f>
        <v/>
      </c>
      <c r="H2882" s="60"/>
      <c r="I2882" s="60"/>
      <c r="J2882" s="60"/>
      <c r="K2882" s="60"/>
      <c r="L2882" s="62"/>
    </row>
    <row r="2883" spans="1:12" s="41" customFormat="1">
      <c r="A2883" s="66"/>
      <c r="B2883" s="64" t="str">
        <f>(IF(AND(ISBLANK(A2883)),"",VLOOKUP($A2883,Student_Registration!$B$5:$H$2000,2,0)))</f>
        <v/>
      </c>
      <c r="C2883" s="63" t="str">
        <f>IF(AND(ISBLANK(A2883)),"",VLOOKUP($A2883,Student_Registration!$B$5:$H$2000,3,0))</f>
        <v/>
      </c>
      <c r="D2883" s="65" t="str">
        <f>IF(AND(ISBLANK(A2883)),"",VLOOKUP($A2883,Student_Registration!$B$5:$H$2000,6,0))</f>
        <v/>
      </c>
      <c r="E2883" s="57" t="str">
        <f>IF(AND(ISBLANK(A2883)),"",VLOOKUP($A2883,Student_Registration!$B$5:$H$2000,4,0))</f>
        <v/>
      </c>
      <c r="F2883" s="63" t="str">
        <f>IF(AND(ISBLANK(A2883)),"",VLOOKUP($A2883,Student_Registration!$B$5:$H$2000,7,0))</f>
        <v/>
      </c>
      <c r="G2883" s="63" t="str">
        <f>IF(AND(ISBLANK(A2883)),"",VLOOKUP(A2883,Student_Registration!$B$5:$H$2000,7,0)-SUMIF($A$5:A2883,A2883,$H$5:$H$5))</f>
        <v/>
      </c>
      <c r="H2883" s="60"/>
      <c r="I2883" s="60"/>
      <c r="J2883" s="60"/>
      <c r="K2883" s="60"/>
      <c r="L2883" s="62"/>
    </row>
    <row r="2884" spans="1:12" s="41" customFormat="1">
      <c r="A2884" s="66"/>
      <c r="B2884" s="64" t="str">
        <f>(IF(AND(ISBLANK(A2884)),"",VLOOKUP($A2884,Student_Registration!$B$5:$H$2000,2,0)))</f>
        <v/>
      </c>
      <c r="C2884" s="63" t="str">
        <f>IF(AND(ISBLANK(A2884)),"",VLOOKUP($A2884,Student_Registration!$B$5:$H$2000,3,0))</f>
        <v/>
      </c>
      <c r="D2884" s="65" t="str">
        <f>IF(AND(ISBLANK(A2884)),"",VLOOKUP($A2884,Student_Registration!$B$5:$H$2000,6,0))</f>
        <v/>
      </c>
      <c r="E2884" s="57" t="str">
        <f>IF(AND(ISBLANK(A2884)),"",VLOOKUP($A2884,Student_Registration!$B$5:$H$2000,4,0))</f>
        <v/>
      </c>
      <c r="F2884" s="63" t="str">
        <f>IF(AND(ISBLANK(A2884)),"",VLOOKUP($A2884,Student_Registration!$B$5:$H$2000,7,0))</f>
        <v/>
      </c>
      <c r="G2884" s="63" t="str">
        <f>IF(AND(ISBLANK(A2884)),"",VLOOKUP(A2884,Student_Registration!$B$5:$H$2000,7,0)-SUMIF($A$5:A2884,A2884,$H$5:$H$5))</f>
        <v/>
      </c>
      <c r="H2884" s="60"/>
      <c r="I2884" s="60"/>
      <c r="J2884" s="60"/>
      <c r="K2884" s="60"/>
      <c r="L2884" s="62"/>
    </row>
    <row r="2885" spans="1:12" s="41" customFormat="1">
      <c r="A2885" s="66"/>
      <c r="B2885" s="64" t="str">
        <f>(IF(AND(ISBLANK(A2885)),"",VLOOKUP($A2885,Student_Registration!$B$5:$H$2000,2,0)))</f>
        <v/>
      </c>
      <c r="C2885" s="63" t="str">
        <f>IF(AND(ISBLANK(A2885)),"",VLOOKUP($A2885,Student_Registration!$B$5:$H$2000,3,0))</f>
        <v/>
      </c>
      <c r="D2885" s="65" t="str">
        <f>IF(AND(ISBLANK(A2885)),"",VLOOKUP($A2885,Student_Registration!$B$5:$H$2000,6,0))</f>
        <v/>
      </c>
      <c r="E2885" s="57" t="str">
        <f>IF(AND(ISBLANK(A2885)),"",VLOOKUP($A2885,Student_Registration!$B$5:$H$2000,4,0))</f>
        <v/>
      </c>
      <c r="F2885" s="63" t="str">
        <f>IF(AND(ISBLANK(A2885)),"",VLOOKUP($A2885,Student_Registration!$B$5:$H$2000,7,0))</f>
        <v/>
      </c>
      <c r="G2885" s="63" t="str">
        <f>IF(AND(ISBLANK(A2885)),"",VLOOKUP(A2885,Student_Registration!$B$5:$H$2000,7,0)-SUMIF($A$5:A2885,A2885,$H$5:$H$5))</f>
        <v/>
      </c>
      <c r="H2885" s="60"/>
      <c r="I2885" s="60"/>
      <c r="J2885" s="60"/>
      <c r="K2885" s="60"/>
      <c r="L2885" s="62"/>
    </row>
    <row r="2886" spans="1:12" s="41" customFormat="1">
      <c r="A2886" s="66"/>
      <c r="B2886" s="64" t="str">
        <f>(IF(AND(ISBLANK(A2886)),"",VLOOKUP($A2886,Student_Registration!$B$5:$H$2000,2,0)))</f>
        <v/>
      </c>
      <c r="C2886" s="63" t="str">
        <f>IF(AND(ISBLANK(A2886)),"",VLOOKUP($A2886,Student_Registration!$B$5:$H$2000,3,0))</f>
        <v/>
      </c>
      <c r="D2886" s="65" t="str">
        <f>IF(AND(ISBLANK(A2886)),"",VLOOKUP($A2886,Student_Registration!$B$5:$H$2000,6,0))</f>
        <v/>
      </c>
      <c r="E2886" s="57" t="str">
        <f>IF(AND(ISBLANK(A2886)),"",VLOOKUP($A2886,Student_Registration!$B$5:$H$2000,4,0))</f>
        <v/>
      </c>
      <c r="F2886" s="63" t="str">
        <f>IF(AND(ISBLANK(A2886)),"",VLOOKUP($A2886,Student_Registration!$B$5:$H$2000,7,0))</f>
        <v/>
      </c>
      <c r="G2886" s="63" t="str">
        <f>IF(AND(ISBLANK(A2886)),"",VLOOKUP(A2886,Student_Registration!$B$5:$H$2000,7,0)-SUMIF($A$5:A2886,A2886,$H$5:$H$5))</f>
        <v/>
      </c>
      <c r="H2886" s="60"/>
      <c r="I2886" s="60"/>
      <c r="J2886" s="60"/>
      <c r="K2886" s="60"/>
      <c r="L2886" s="62"/>
    </row>
    <row r="2887" spans="1:12" s="41" customFormat="1">
      <c r="A2887" s="66"/>
      <c r="B2887" s="64" t="str">
        <f>(IF(AND(ISBLANK(A2887)),"",VLOOKUP($A2887,Student_Registration!$B$5:$H$2000,2,0)))</f>
        <v/>
      </c>
      <c r="C2887" s="63" t="str">
        <f>IF(AND(ISBLANK(A2887)),"",VLOOKUP($A2887,Student_Registration!$B$5:$H$2000,3,0))</f>
        <v/>
      </c>
      <c r="D2887" s="65" t="str">
        <f>IF(AND(ISBLANK(A2887)),"",VLOOKUP($A2887,Student_Registration!$B$5:$H$2000,6,0))</f>
        <v/>
      </c>
      <c r="E2887" s="57" t="str">
        <f>IF(AND(ISBLANK(A2887)),"",VLOOKUP($A2887,Student_Registration!$B$5:$H$2000,4,0))</f>
        <v/>
      </c>
      <c r="F2887" s="63" t="str">
        <f>IF(AND(ISBLANK(A2887)),"",VLOOKUP($A2887,Student_Registration!$B$5:$H$2000,7,0))</f>
        <v/>
      </c>
      <c r="G2887" s="63" t="str">
        <f>IF(AND(ISBLANK(A2887)),"",VLOOKUP(A2887,Student_Registration!$B$5:$H$2000,7,0)-SUMIF($A$5:A2887,A2887,$H$5:$H$5))</f>
        <v/>
      </c>
      <c r="H2887" s="60"/>
      <c r="I2887" s="60"/>
      <c r="J2887" s="60"/>
      <c r="K2887" s="60"/>
      <c r="L2887" s="62"/>
    </row>
    <row r="2888" spans="1:12" s="41" customFormat="1">
      <c r="A2888" s="66"/>
      <c r="B2888" s="64" t="str">
        <f>(IF(AND(ISBLANK(A2888)),"",VLOOKUP($A2888,Student_Registration!$B$5:$H$2000,2,0)))</f>
        <v/>
      </c>
      <c r="C2888" s="63" t="str">
        <f>IF(AND(ISBLANK(A2888)),"",VLOOKUP($A2888,Student_Registration!$B$5:$H$2000,3,0))</f>
        <v/>
      </c>
      <c r="D2888" s="65" t="str">
        <f>IF(AND(ISBLANK(A2888)),"",VLOOKUP($A2888,Student_Registration!$B$5:$H$2000,6,0))</f>
        <v/>
      </c>
      <c r="E2888" s="57" t="str">
        <f>IF(AND(ISBLANK(A2888)),"",VLOOKUP($A2888,Student_Registration!$B$5:$H$2000,4,0))</f>
        <v/>
      </c>
      <c r="F2888" s="63" t="str">
        <f>IF(AND(ISBLANK(A2888)),"",VLOOKUP($A2888,Student_Registration!$B$5:$H$2000,7,0))</f>
        <v/>
      </c>
      <c r="G2888" s="63" t="str">
        <f>IF(AND(ISBLANK(A2888)),"",VLOOKUP(A2888,Student_Registration!$B$5:$H$2000,7,0)-SUMIF($A$5:A2888,A2888,$H$5:$H$5))</f>
        <v/>
      </c>
      <c r="H2888" s="60"/>
      <c r="I2888" s="60"/>
      <c r="J2888" s="60"/>
      <c r="K2888" s="60"/>
      <c r="L2888" s="62"/>
    </row>
    <row r="2889" spans="1:12" s="41" customFormat="1">
      <c r="A2889" s="66"/>
      <c r="B2889" s="64" t="str">
        <f>(IF(AND(ISBLANK(A2889)),"",VLOOKUP($A2889,Student_Registration!$B$5:$H$2000,2,0)))</f>
        <v/>
      </c>
      <c r="C2889" s="63" t="str">
        <f>IF(AND(ISBLANK(A2889)),"",VLOOKUP($A2889,Student_Registration!$B$5:$H$2000,3,0))</f>
        <v/>
      </c>
      <c r="D2889" s="65" t="str">
        <f>IF(AND(ISBLANK(A2889)),"",VLOOKUP($A2889,Student_Registration!$B$5:$H$2000,6,0))</f>
        <v/>
      </c>
      <c r="E2889" s="57" t="str">
        <f>IF(AND(ISBLANK(A2889)),"",VLOOKUP($A2889,Student_Registration!$B$5:$H$2000,4,0))</f>
        <v/>
      </c>
      <c r="F2889" s="63" t="str">
        <f>IF(AND(ISBLANK(A2889)),"",VLOOKUP($A2889,Student_Registration!$B$5:$H$2000,7,0))</f>
        <v/>
      </c>
      <c r="G2889" s="63" t="str">
        <f>IF(AND(ISBLANK(A2889)),"",VLOOKUP(A2889,Student_Registration!$B$5:$H$2000,7,0)-SUMIF($A$5:A2889,A2889,$H$5:$H$5))</f>
        <v/>
      </c>
      <c r="H2889" s="60"/>
      <c r="I2889" s="60"/>
      <c r="J2889" s="60"/>
      <c r="K2889" s="60"/>
      <c r="L2889" s="62"/>
    </row>
    <row r="2890" spans="1:12" s="41" customFormat="1">
      <c r="A2890" s="66"/>
      <c r="B2890" s="64" t="str">
        <f>(IF(AND(ISBLANK(A2890)),"",VLOOKUP($A2890,Student_Registration!$B$5:$H$2000,2,0)))</f>
        <v/>
      </c>
      <c r="C2890" s="63" t="str">
        <f>IF(AND(ISBLANK(A2890)),"",VLOOKUP($A2890,Student_Registration!$B$5:$H$2000,3,0))</f>
        <v/>
      </c>
      <c r="D2890" s="65" t="str">
        <f>IF(AND(ISBLANK(A2890)),"",VLOOKUP($A2890,Student_Registration!$B$5:$H$2000,6,0))</f>
        <v/>
      </c>
      <c r="E2890" s="57" t="str">
        <f>IF(AND(ISBLANK(A2890)),"",VLOOKUP($A2890,Student_Registration!$B$5:$H$2000,4,0))</f>
        <v/>
      </c>
      <c r="F2890" s="63" t="str">
        <f>IF(AND(ISBLANK(A2890)),"",VLOOKUP($A2890,Student_Registration!$B$5:$H$2000,7,0))</f>
        <v/>
      </c>
      <c r="G2890" s="63" t="str">
        <f>IF(AND(ISBLANK(A2890)),"",VLOOKUP(A2890,Student_Registration!$B$5:$H$2000,7,0)-SUMIF($A$5:A2890,A2890,$H$5:$H$5))</f>
        <v/>
      </c>
      <c r="H2890" s="60"/>
      <c r="I2890" s="60"/>
      <c r="J2890" s="60"/>
      <c r="K2890" s="60"/>
      <c r="L2890" s="62"/>
    </row>
    <row r="2891" spans="1:12" s="41" customFormat="1">
      <c r="A2891" s="66"/>
      <c r="B2891" s="64" t="str">
        <f>(IF(AND(ISBLANK(A2891)),"",VLOOKUP($A2891,Student_Registration!$B$5:$H$2000,2,0)))</f>
        <v/>
      </c>
      <c r="C2891" s="63" t="str">
        <f>IF(AND(ISBLANK(A2891)),"",VLOOKUP($A2891,Student_Registration!$B$5:$H$2000,3,0))</f>
        <v/>
      </c>
      <c r="D2891" s="65" t="str">
        <f>IF(AND(ISBLANK(A2891)),"",VLOOKUP($A2891,Student_Registration!$B$5:$H$2000,6,0))</f>
        <v/>
      </c>
      <c r="E2891" s="57" t="str">
        <f>IF(AND(ISBLANK(A2891)),"",VLOOKUP($A2891,Student_Registration!$B$5:$H$2000,4,0))</f>
        <v/>
      </c>
      <c r="F2891" s="63" t="str">
        <f>IF(AND(ISBLANK(A2891)),"",VLOOKUP($A2891,Student_Registration!$B$5:$H$2000,7,0))</f>
        <v/>
      </c>
      <c r="G2891" s="63" t="str">
        <f>IF(AND(ISBLANK(A2891)),"",VLOOKUP(A2891,Student_Registration!$B$5:$H$2000,7,0)-SUMIF($A$5:A2891,A2891,$H$5:$H$5))</f>
        <v/>
      </c>
      <c r="H2891" s="60"/>
      <c r="I2891" s="60"/>
      <c r="J2891" s="60"/>
      <c r="K2891" s="60"/>
      <c r="L2891" s="62"/>
    </row>
    <row r="2892" spans="1:12" s="41" customFormat="1">
      <c r="A2892" s="66"/>
      <c r="B2892" s="64" t="str">
        <f>(IF(AND(ISBLANK(A2892)),"",VLOOKUP($A2892,Student_Registration!$B$5:$H$2000,2,0)))</f>
        <v/>
      </c>
      <c r="C2892" s="63" t="str">
        <f>IF(AND(ISBLANK(A2892)),"",VLOOKUP($A2892,Student_Registration!$B$5:$H$2000,3,0))</f>
        <v/>
      </c>
      <c r="D2892" s="65" t="str">
        <f>IF(AND(ISBLANK(A2892)),"",VLOOKUP($A2892,Student_Registration!$B$5:$H$2000,6,0))</f>
        <v/>
      </c>
      <c r="E2892" s="57" t="str">
        <f>IF(AND(ISBLANK(A2892)),"",VLOOKUP($A2892,Student_Registration!$B$5:$H$2000,4,0))</f>
        <v/>
      </c>
      <c r="F2892" s="63" t="str">
        <f>IF(AND(ISBLANK(A2892)),"",VLOOKUP($A2892,Student_Registration!$B$5:$H$2000,7,0))</f>
        <v/>
      </c>
      <c r="G2892" s="63" t="str">
        <f>IF(AND(ISBLANK(A2892)),"",VLOOKUP(A2892,Student_Registration!$B$5:$H$2000,7,0)-SUMIF($A$5:A2892,A2892,$H$5:$H$5))</f>
        <v/>
      </c>
      <c r="H2892" s="60"/>
      <c r="I2892" s="60"/>
      <c r="J2892" s="60"/>
      <c r="K2892" s="60"/>
      <c r="L2892" s="62"/>
    </row>
    <row r="2893" spans="1:12" s="41" customFormat="1">
      <c r="A2893" s="66"/>
      <c r="B2893" s="64" t="str">
        <f>(IF(AND(ISBLANK(A2893)),"",VLOOKUP($A2893,Student_Registration!$B$5:$H$2000,2,0)))</f>
        <v/>
      </c>
      <c r="C2893" s="63" t="str">
        <f>IF(AND(ISBLANK(A2893)),"",VLOOKUP($A2893,Student_Registration!$B$5:$H$2000,3,0))</f>
        <v/>
      </c>
      <c r="D2893" s="65" t="str">
        <f>IF(AND(ISBLANK(A2893)),"",VLOOKUP($A2893,Student_Registration!$B$5:$H$2000,6,0))</f>
        <v/>
      </c>
      <c r="E2893" s="57" t="str">
        <f>IF(AND(ISBLANK(A2893)),"",VLOOKUP($A2893,Student_Registration!$B$5:$H$2000,4,0))</f>
        <v/>
      </c>
      <c r="F2893" s="63" t="str">
        <f>IF(AND(ISBLANK(A2893)),"",VLOOKUP($A2893,Student_Registration!$B$5:$H$2000,7,0))</f>
        <v/>
      </c>
      <c r="G2893" s="63" t="str">
        <f>IF(AND(ISBLANK(A2893)),"",VLOOKUP(A2893,Student_Registration!$B$5:$H$2000,7,0)-SUMIF($A$5:A2893,A2893,$H$5:$H$5))</f>
        <v/>
      </c>
      <c r="H2893" s="60"/>
      <c r="I2893" s="60"/>
      <c r="J2893" s="60"/>
      <c r="K2893" s="60"/>
      <c r="L2893" s="62"/>
    </row>
    <row r="2894" spans="1:12" s="41" customFormat="1">
      <c r="A2894" s="66"/>
      <c r="B2894" s="64" t="str">
        <f>(IF(AND(ISBLANK(A2894)),"",VLOOKUP($A2894,Student_Registration!$B$5:$H$2000,2,0)))</f>
        <v/>
      </c>
      <c r="C2894" s="63" t="str">
        <f>IF(AND(ISBLANK(A2894)),"",VLOOKUP($A2894,Student_Registration!$B$5:$H$2000,3,0))</f>
        <v/>
      </c>
      <c r="D2894" s="65" t="str">
        <f>IF(AND(ISBLANK(A2894)),"",VLOOKUP($A2894,Student_Registration!$B$5:$H$2000,6,0))</f>
        <v/>
      </c>
      <c r="E2894" s="57" t="str">
        <f>IF(AND(ISBLANK(A2894)),"",VLOOKUP($A2894,Student_Registration!$B$5:$H$2000,4,0))</f>
        <v/>
      </c>
      <c r="F2894" s="63" t="str">
        <f>IF(AND(ISBLANK(A2894)),"",VLOOKUP($A2894,Student_Registration!$B$5:$H$2000,7,0))</f>
        <v/>
      </c>
      <c r="G2894" s="63" t="str">
        <f>IF(AND(ISBLANK(A2894)),"",VLOOKUP(A2894,Student_Registration!$B$5:$H$2000,7,0)-SUMIF($A$5:A2894,A2894,$H$5:$H$5))</f>
        <v/>
      </c>
      <c r="H2894" s="60"/>
      <c r="I2894" s="60"/>
      <c r="J2894" s="60"/>
      <c r="K2894" s="60"/>
      <c r="L2894" s="62"/>
    </row>
    <row r="2895" spans="1:12" s="41" customFormat="1">
      <c r="A2895" s="66"/>
      <c r="B2895" s="64" t="str">
        <f>(IF(AND(ISBLANK(A2895)),"",VLOOKUP($A2895,Student_Registration!$B$5:$H$2000,2,0)))</f>
        <v/>
      </c>
      <c r="C2895" s="63" t="str">
        <f>IF(AND(ISBLANK(A2895)),"",VLOOKUP($A2895,Student_Registration!$B$5:$H$2000,3,0))</f>
        <v/>
      </c>
      <c r="D2895" s="65" t="str">
        <f>IF(AND(ISBLANK(A2895)),"",VLOOKUP($A2895,Student_Registration!$B$5:$H$2000,6,0))</f>
        <v/>
      </c>
      <c r="E2895" s="57" t="str">
        <f>IF(AND(ISBLANK(A2895)),"",VLOOKUP($A2895,Student_Registration!$B$5:$H$2000,4,0))</f>
        <v/>
      </c>
      <c r="F2895" s="63" t="str">
        <f>IF(AND(ISBLANK(A2895)),"",VLOOKUP($A2895,Student_Registration!$B$5:$H$2000,7,0))</f>
        <v/>
      </c>
      <c r="G2895" s="63" t="str">
        <f>IF(AND(ISBLANK(A2895)),"",VLOOKUP(A2895,Student_Registration!$B$5:$H$2000,7,0)-SUMIF($A$5:A2895,A2895,$H$5:$H$5))</f>
        <v/>
      </c>
      <c r="H2895" s="60"/>
      <c r="I2895" s="60"/>
      <c r="J2895" s="60"/>
      <c r="K2895" s="60"/>
      <c r="L2895" s="62"/>
    </row>
    <row r="2896" spans="1:12" s="41" customFormat="1">
      <c r="A2896" s="66"/>
      <c r="B2896" s="64" t="str">
        <f>(IF(AND(ISBLANK(A2896)),"",VLOOKUP($A2896,Student_Registration!$B$5:$H$2000,2,0)))</f>
        <v/>
      </c>
      <c r="C2896" s="63" t="str">
        <f>IF(AND(ISBLANK(A2896)),"",VLOOKUP($A2896,Student_Registration!$B$5:$H$2000,3,0))</f>
        <v/>
      </c>
      <c r="D2896" s="65" t="str">
        <f>IF(AND(ISBLANK(A2896)),"",VLOOKUP($A2896,Student_Registration!$B$5:$H$2000,6,0))</f>
        <v/>
      </c>
      <c r="E2896" s="57" t="str">
        <f>IF(AND(ISBLANK(A2896)),"",VLOOKUP($A2896,Student_Registration!$B$5:$H$2000,4,0))</f>
        <v/>
      </c>
      <c r="F2896" s="63" t="str">
        <f>IF(AND(ISBLANK(A2896)),"",VLOOKUP($A2896,Student_Registration!$B$5:$H$2000,7,0))</f>
        <v/>
      </c>
      <c r="G2896" s="63" t="str">
        <f>IF(AND(ISBLANK(A2896)),"",VLOOKUP(A2896,Student_Registration!$B$5:$H$2000,7,0)-SUMIF($A$5:A2896,A2896,$H$5:$H$5))</f>
        <v/>
      </c>
      <c r="H2896" s="60"/>
      <c r="I2896" s="60"/>
      <c r="J2896" s="60"/>
      <c r="K2896" s="60"/>
      <c r="L2896" s="62"/>
    </row>
    <row r="2897" spans="1:12" s="41" customFormat="1">
      <c r="A2897" s="66"/>
      <c r="B2897" s="64" t="str">
        <f>(IF(AND(ISBLANK(A2897)),"",VLOOKUP($A2897,Student_Registration!$B$5:$H$2000,2,0)))</f>
        <v/>
      </c>
      <c r="C2897" s="63" t="str">
        <f>IF(AND(ISBLANK(A2897)),"",VLOOKUP($A2897,Student_Registration!$B$5:$H$2000,3,0))</f>
        <v/>
      </c>
      <c r="D2897" s="65" t="str">
        <f>IF(AND(ISBLANK(A2897)),"",VLOOKUP($A2897,Student_Registration!$B$5:$H$2000,6,0))</f>
        <v/>
      </c>
      <c r="E2897" s="57" t="str">
        <f>IF(AND(ISBLANK(A2897)),"",VLOOKUP($A2897,Student_Registration!$B$5:$H$2000,4,0))</f>
        <v/>
      </c>
      <c r="F2897" s="63" t="str">
        <f>IF(AND(ISBLANK(A2897)),"",VLOOKUP($A2897,Student_Registration!$B$5:$H$2000,7,0))</f>
        <v/>
      </c>
      <c r="G2897" s="63" t="str">
        <f>IF(AND(ISBLANK(A2897)),"",VLOOKUP(A2897,Student_Registration!$B$5:$H$2000,7,0)-SUMIF($A$5:A2897,A2897,$H$5:$H$5))</f>
        <v/>
      </c>
      <c r="H2897" s="60"/>
      <c r="I2897" s="60"/>
      <c r="J2897" s="60"/>
      <c r="K2897" s="60"/>
      <c r="L2897" s="62"/>
    </row>
    <row r="2898" spans="1:12" s="41" customFormat="1">
      <c r="A2898" s="66"/>
      <c r="B2898" s="64" t="str">
        <f>(IF(AND(ISBLANK(A2898)),"",VLOOKUP($A2898,Student_Registration!$B$5:$H$2000,2,0)))</f>
        <v/>
      </c>
      <c r="C2898" s="63" t="str">
        <f>IF(AND(ISBLANK(A2898)),"",VLOOKUP($A2898,Student_Registration!$B$5:$H$2000,3,0))</f>
        <v/>
      </c>
      <c r="D2898" s="65" t="str">
        <f>IF(AND(ISBLANK(A2898)),"",VLOOKUP($A2898,Student_Registration!$B$5:$H$2000,6,0))</f>
        <v/>
      </c>
      <c r="E2898" s="57" t="str">
        <f>IF(AND(ISBLANK(A2898)),"",VLOOKUP($A2898,Student_Registration!$B$5:$H$2000,4,0))</f>
        <v/>
      </c>
      <c r="F2898" s="63" t="str">
        <f>IF(AND(ISBLANK(A2898)),"",VLOOKUP($A2898,Student_Registration!$B$5:$H$2000,7,0))</f>
        <v/>
      </c>
      <c r="G2898" s="63" t="str">
        <f>IF(AND(ISBLANK(A2898)),"",VLOOKUP(A2898,Student_Registration!$B$5:$H$2000,7,0)-SUMIF($A$5:A2898,A2898,$H$5:$H$5))</f>
        <v/>
      </c>
      <c r="H2898" s="60"/>
      <c r="I2898" s="60"/>
      <c r="J2898" s="60"/>
      <c r="K2898" s="60"/>
      <c r="L2898" s="62"/>
    </row>
    <row r="2899" spans="1:12" s="41" customFormat="1">
      <c r="A2899" s="66"/>
      <c r="B2899" s="64" t="str">
        <f>(IF(AND(ISBLANK(A2899)),"",VLOOKUP($A2899,Student_Registration!$B$5:$H$2000,2,0)))</f>
        <v/>
      </c>
      <c r="C2899" s="63" t="str">
        <f>IF(AND(ISBLANK(A2899)),"",VLOOKUP($A2899,Student_Registration!$B$5:$H$2000,3,0))</f>
        <v/>
      </c>
      <c r="D2899" s="65" t="str">
        <f>IF(AND(ISBLANK(A2899)),"",VLOOKUP($A2899,Student_Registration!$B$5:$H$2000,6,0))</f>
        <v/>
      </c>
      <c r="E2899" s="57" t="str">
        <f>IF(AND(ISBLANK(A2899)),"",VLOOKUP($A2899,Student_Registration!$B$5:$H$2000,4,0))</f>
        <v/>
      </c>
      <c r="F2899" s="63" t="str">
        <f>IF(AND(ISBLANK(A2899)),"",VLOOKUP($A2899,Student_Registration!$B$5:$H$2000,7,0))</f>
        <v/>
      </c>
      <c r="G2899" s="63" t="str">
        <f>IF(AND(ISBLANK(A2899)),"",VLOOKUP(A2899,Student_Registration!$B$5:$H$2000,7,0)-SUMIF($A$5:A2899,A2899,$H$5:$H$5))</f>
        <v/>
      </c>
      <c r="H2899" s="60"/>
      <c r="I2899" s="60"/>
      <c r="J2899" s="60"/>
      <c r="K2899" s="60"/>
      <c r="L2899" s="62"/>
    </row>
    <row r="2900" spans="1:12" s="41" customFormat="1">
      <c r="A2900" s="66"/>
      <c r="B2900" s="64" t="str">
        <f>(IF(AND(ISBLANK(A2900)),"",VLOOKUP($A2900,Student_Registration!$B$5:$H$2000,2,0)))</f>
        <v/>
      </c>
      <c r="C2900" s="63" t="str">
        <f>IF(AND(ISBLANK(A2900)),"",VLOOKUP($A2900,Student_Registration!$B$5:$H$2000,3,0))</f>
        <v/>
      </c>
      <c r="D2900" s="65" t="str">
        <f>IF(AND(ISBLANK(A2900)),"",VLOOKUP($A2900,Student_Registration!$B$5:$H$2000,6,0))</f>
        <v/>
      </c>
      <c r="E2900" s="57" t="str">
        <f>IF(AND(ISBLANK(A2900)),"",VLOOKUP($A2900,Student_Registration!$B$5:$H$2000,4,0))</f>
        <v/>
      </c>
      <c r="F2900" s="63" t="str">
        <f>IF(AND(ISBLANK(A2900)),"",VLOOKUP($A2900,Student_Registration!$B$5:$H$2000,7,0))</f>
        <v/>
      </c>
      <c r="G2900" s="63" t="str">
        <f>IF(AND(ISBLANK(A2900)),"",VLOOKUP(A2900,Student_Registration!$B$5:$H$2000,7,0)-SUMIF($A$5:A2900,A2900,$H$5:$H$5))</f>
        <v/>
      </c>
      <c r="H2900" s="60"/>
      <c r="I2900" s="60"/>
      <c r="J2900" s="60"/>
      <c r="K2900" s="60"/>
      <c r="L2900" s="62"/>
    </row>
    <row r="2901" spans="1:12" s="41" customFormat="1">
      <c r="A2901" s="66"/>
      <c r="B2901" s="64" t="str">
        <f>(IF(AND(ISBLANK(A2901)),"",VLOOKUP($A2901,Student_Registration!$B$5:$H$2000,2,0)))</f>
        <v/>
      </c>
      <c r="C2901" s="63" t="str">
        <f>IF(AND(ISBLANK(A2901)),"",VLOOKUP($A2901,Student_Registration!$B$5:$H$2000,3,0))</f>
        <v/>
      </c>
      <c r="D2901" s="65" t="str">
        <f>IF(AND(ISBLANK(A2901)),"",VLOOKUP($A2901,Student_Registration!$B$5:$H$2000,6,0))</f>
        <v/>
      </c>
      <c r="E2901" s="57" t="str">
        <f>IF(AND(ISBLANK(A2901)),"",VLOOKUP($A2901,Student_Registration!$B$5:$H$2000,4,0))</f>
        <v/>
      </c>
      <c r="F2901" s="63" t="str">
        <f>IF(AND(ISBLANK(A2901)),"",VLOOKUP($A2901,Student_Registration!$B$5:$H$2000,7,0))</f>
        <v/>
      </c>
      <c r="G2901" s="63" t="str">
        <f>IF(AND(ISBLANK(A2901)),"",VLOOKUP(A2901,Student_Registration!$B$5:$H$2000,7,0)-SUMIF($A$5:A2901,A2901,$H$5:$H$5))</f>
        <v/>
      </c>
      <c r="H2901" s="60"/>
      <c r="I2901" s="60"/>
      <c r="J2901" s="60"/>
      <c r="K2901" s="60"/>
      <c r="L2901" s="62"/>
    </row>
    <row r="2902" spans="1:12" s="41" customFormat="1">
      <c r="A2902" s="66"/>
      <c r="B2902" s="64" t="str">
        <f>(IF(AND(ISBLANK(A2902)),"",VLOOKUP($A2902,Student_Registration!$B$5:$H$2000,2,0)))</f>
        <v/>
      </c>
      <c r="C2902" s="63" t="str">
        <f>IF(AND(ISBLANK(A2902)),"",VLOOKUP($A2902,Student_Registration!$B$5:$H$2000,3,0))</f>
        <v/>
      </c>
      <c r="D2902" s="65" t="str">
        <f>IF(AND(ISBLANK(A2902)),"",VLOOKUP($A2902,Student_Registration!$B$5:$H$2000,6,0))</f>
        <v/>
      </c>
      <c r="E2902" s="57" t="str">
        <f>IF(AND(ISBLANK(A2902)),"",VLOOKUP($A2902,Student_Registration!$B$5:$H$2000,4,0))</f>
        <v/>
      </c>
      <c r="F2902" s="63" t="str">
        <f>IF(AND(ISBLANK(A2902)),"",VLOOKUP($A2902,Student_Registration!$B$5:$H$2000,7,0))</f>
        <v/>
      </c>
      <c r="G2902" s="63" t="str">
        <f>IF(AND(ISBLANK(A2902)),"",VLOOKUP(A2902,Student_Registration!$B$5:$H$2000,7,0)-SUMIF($A$5:A2902,A2902,$H$5:$H$5))</f>
        <v/>
      </c>
      <c r="H2902" s="60"/>
      <c r="I2902" s="60"/>
      <c r="J2902" s="60"/>
      <c r="K2902" s="60"/>
      <c r="L2902" s="62"/>
    </row>
    <row r="2903" spans="1:12" s="41" customFormat="1">
      <c r="A2903" s="66"/>
      <c r="B2903" s="64" t="str">
        <f>(IF(AND(ISBLANK(A2903)),"",VLOOKUP($A2903,Student_Registration!$B$5:$H$2000,2,0)))</f>
        <v/>
      </c>
      <c r="C2903" s="63" t="str">
        <f>IF(AND(ISBLANK(A2903)),"",VLOOKUP($A2903,Student_Registration!$B$5:$H$2000,3,0))</f>
        <v/>
      </c>
      <c r="D2903" s="65" t="str">
        <f>IF(AND(ISBLANK(A2903)),"",VLOOKUP($A2903,Student_Registration!$B$5:$H$2000,6,0))</f>
        <v/>
      </c>
      <c r="E2903" s="57" t="str">
        <f>IF(AND(ISBLANK(A2903)),"",VLOOKUP($A2903,Student_Registration!$B$5:$H$2000,4,0))</f>
        <v/>
      </c>
      <c r="F2903" s="63" t="str">
        <f>IF(AND(ISBLANK(A2903)),"",VLOOKUP($A2903,Student_Registration!$B$5:$H$2000,7,0))</f>
        <v/>
      </c>
      <c r="G2903" s="63" t="str">
        <f>IF(AND(ISBLANK(A2903)),"",VLOOKUP(A2903,Student_Registration!$B$5:$H$2000,7,0)-SUMIF($A$5:A2903,A2903,$H$5:$H$5))</f>
        <v/>
      </c>
      <c r="H2903" s="60"/>
      <c r="I2903" s="60"/>
      <c r="J2903" s="60"/>
      <c r="K2903" s="60"/>
      <c r="L2903" s="62"/>
    </row>
    <row r="2904" spans="1:12" s="41" customFormat="1">
      <c r="A2904" s="66"/>
      <c r="B2904" s="64" t="str">
        <f>(IF(AND(ISBLANK(A2904)),"",VLOOKUP($A2904,Student_Registration!$B$5:$H$2000,2,0)))</f>
        <v/>
      </c>
      <c r="C2904" s="63" t="str">
        <f>IF(AND(ISBLANK(A2904)),"",VLOOKUP($A2904,Student_Registration!$B$5:$H$2000,3,0))</f>
        <v/>
      </c>
      <c r="D2904" s="65" t="str">
        <f>IF(AND(ISBLANK(A2904)),"",VLOOKUP($A2904,Student_Registration!$B$5:$H$2000,6,0))</f>
        <v/>
      </c>
      <c r="E2904" s="57" t="str">
        <f>IF(AND(ISBLANK(A2904)),"",VLOOKUP($A2904,Student_Registration!$B$5:$H$2000,4,0))</f>
        <v/>
      </c>
      <c r="F2904" s="63" t="str">
        <f>IF(AND(ISBLANK(A2904)),"",VLOOKUP($A2904,Student_Registration!$B$5:$H$2000,7,0))</f>
        <v/>
      </c>
      <c r="G2904" s="63" t="str">
        <f>IF(AND(ISBLANK(A2904)),"",VLOOKUP(A2904,Student_Registration!$B$5:$H$2000,7,0)-SUMIF($A$5:A2904,A2904,$H$5:$H$5))</f>
        <v/>
      </c>
      <c r="H2904" s="60"/>
      <c r="I2904" s="60"/>
      <c r="J2904" s="60"/>
      <c r="K2904" s="60"/>
      <c r="L2904" s="62"/>
    </row>
    <row r="2905" spans="1:12" s="41" customFormat="1">
      <c r="A2905" s="66"/>
      <c r="B2905" s="64" t="str">
        <f>(IF(AND(ISBLANK(A2905)),"",VLOOKUP($A2905,Student_Registration!$B$5:$H$2000,2,0)))</f>
        <v/>
      </c>
      <c r="C2905" s="63" t="str">
        <f>IF(AND(ISBLANK(A2905)),"",VLOOKUP($A2905,Student_Registration!$B$5:$H$2000,3,0))</f>
        <v/>
      </c>
      <c r="D2905" s="65" t="str">
        <f>IF(AND(ISBLANK(A2905)),"",VLOOKUP($A2905,Student_Registration!$B$5:$H$2000,6,0))</f>
        <v/>
      </c>
      <c r="E2905" s="57" t="str">
        <f>IF(AND(ISBLANK(A2905)),"",VLOOKUP($A2905,Student_Registration!$B$5:$H$2000,4,0))</f>
        <v/>
      </c>
      <c r="F2905" s="63" t="str">
        <f>IF(AND(ISBLANK(A2905)),"",VLOOKUP($A2905,Student_Registration!$B$5:$H$2000,7,0))</f>
        <v/>
      </c>
      <c r="G2905" s="63" t="str">
        <f>IF(AND(ISBLANK(A2905)),"",VLOOKUP(A2905,Student_Registration!$B$5:$H$2000,7,0)-SUMIF($A$5:A2905,A2905,$H$5:$H$5))</f>
        <v/>
      </c>
      <c r="H2905" s="60"/>
      <c r="I2905" s="60"/>
      <c r="J2905" s="60"/>
      <c r="K2905" s="60"/>
      <c r="L2905" s="62"/>
    </row>
    <row r="2906" spans="1:12" s="41" customFormat="1">
      <c r="A2906" s="66"/>
      <c r="B2906" s="64" t="str">
        <f>(IF(AND(ISBLANK(A2906)),"",VLOOKUP($A2906,Student_Registration!$B$5:$H$2000,2,0)))</f>
        <v/>
      </c>
      <c r="C2906" s="63" t="str">
        <f>IF(AND(ISBLANK(A2906)),"",VLOOKUP($A2906,Student_Registration!$B$5:$H$2000,3,0))</f>
        <v/>
      </c>
      <c r="D2906" s="65" t="str">
        <f>IF(AND(ISBLANK(A2906)),"",VLOOKUP($A2906,Student_Registration!$B$5:$H$2000,6,0))</f>
        <v/>
      </c>
      <c r="E2906" s="57" t="str">
        <f>IF(AND(ISBLANK(A2906)),"",VLOOKUP($A2906,Student_Registration!$B$5:$H$2000,4,0))</f>
        <v/>
      </c>
      <c r="F2906" s="63" t="str">
        <f>IF(AND(ISBLANK(A2906)),"",VLOOKUP($A2906,Student_Registration!$B$5:$H$2000,7,0))</f>
        <v/>
      </c>
      <c r="G2906" s="63" t="str">
        <f>IF(AND(ISBLANK(A2906)),"",VLOOKUP(A2906,Student_Registration!$B$5:$H$2000,7,0)-SUMIF($A$5:A2906,A2906,$H$5:$H$5))</f>
        <v/>
      </c>
      <c r="H2906" s="60"/>
      <c r="I2906" s="60"/>
      <c r="J2906" s="60"/>
      <c r="K2906" s="60"/>
      <c r="L2906" s="62"/>
    </row>
    <row r="2907" spans="1:12" s="41" customFormat="1">
      <c r="A2907" s="66"/>
      <c r="B2907" s="64" t="str">
        <f>(IF(AND(ISBLANK(A2907)),"",VLOOKUP($A2907,Student_Registration!$B$5:$H$2000,2,0)))</f>
        <v/>
      </c>
      <c r="C2907" s="63" t="str">
        <f>IF(AND(ISBLANK(A2907)),"",VLOOKUP($A2907,Student_Registration!$B$5:$H$2000,3,0))</f>
        <v/>
      </c>
      <c r="D2907" s="65" t="str">
        <f>IF(AND(ISBLANK(A2907)),"",VLOOKUP($A2907,Student_Registration!$B$5:$H$2000,6,0))</f>
        <v/>
      </c>
      <c r="E2907" s="57" t="str">
        <f>IF(AND(ISBLANK(A2907)),"",VLOOKUP($A2907,Student_Registration!$B$5:$H$2000,4,0))</f>
        <v/>
      </c>
      <c r="F2907" s="63" t="str">
        <f>IF(AND(ISBLANK(A2907)),"",VLOOKUP($A2907,Student_Registration!$B$5:$H$2000,7,0))</f>
        <v/>
      </c>
      <c r="G2907" s="63" t="str">
        <f>IF(AND(ISBLANK(A2907)),"",VLOOKUP(A2907,Student_Registration!$B$5:$H$2000,7,0)-SUMIF($A$5:A2907,A2907,$H$5:$H$5))</f>
        <v/>
      </c>
      <c r="H2907" s="60"/>
      <c r="I2907" s="60"/>
      <c r="J2907" s="60"/>
      <c r="K2907" s="60"/>
      <c r="L2907" s="62"/>
    </row>
    <row r="2908" spans="1:12" s="41" customFormat="1">
      <c r="A2908" s="66"/>
      <c r="B2908" s="64" t="str">
        <f>(IF(AND(ISBLANK(A2908)),"",VLOOKUP($A2908,Student_Registration!$B$5:$H$2000,2,0)))</f>
        <v/>
      </c>
      <c r="C2908" s="63" t="str">
        <f>IF(AND(ISBLANK(A2908)),"",VLOOKUP($A2908,Student_Registration!$B$5:$H$2000,3,0))</f>
        <v/>
      </c>
      <c r="D2908" s="65" t="str">
        <f>IF(AND(ISBLANK(A2908)),"",VLOOKUP($A2908,Student_Registration!$B$5:$H$2000,6,0))</f>
        <v/>
      </c>
      <c r="E2908" s="57" t="str">
        <f>IF(AND(ISBLANK(A2908)),"",VLOOKUP($A2908,Student_Registration!$B$5:$H$2000,4,0))</f>
        <v/>
      </c>
      <c r="F2908" s="63" t="str">
        <f>IF(AND(ISBLANK(A2908)),"",VLOOKUP($A2908,Student_Registration!$B$5:$H$2000,7,0))</f>
        <v/>
      </c>
      <c r="G2908" s="63" t="str">
        <f>IF(AND(ISBLANK(A2908)),"",VLOOKUP(A2908,Student_Registration!$B$5:$H$2000,7,0)-SUMIF($A$5:A2908,A2908,$H$5:$H$5))</f>
        <v/>
      </c>
      <c r="H2908" s="60"/>
      <c r="I2908" s="60"/>
      <c r="J2908" s="60"/>
      <c r="K2908" s="60"/>
      <c r="L2908" s="62"/>
    </row>
    <row r="2909" spans="1:12" s="41" customFormat="1">
      <c r="A2909" s="66"/>
      <c r="B2909" s="64" t="str">
        <f>(IF(AND(ISBLANK(A2909)),"",VLOOKUP($A2909,Student_Registration!$B$5:$H$2000,2,0)))</f>
        <v/>
      </c>
      <c r="C2909" s="63" t="str">
        <f>IF(AND(ISBLANK(A2909)),"",VLOOKUP($A2909,Student_Registration!$B$5:$H$2000,3,0))</f>
        <v/>
      </c>
      <c r="D2909" s="65" t="str">
        <f>IF(AND(ISBLANK(A2909)),"",VLOOKUP($A2909,Student_Registration!$B$5:$H$2000,6,0))</f>
        <v/>
      </c>
      <c r="E2909" s="57" t="str">
        <f>IF(AND(ISBLANK(A2909)),"",VLOOKUP($A2909,Student_Registration!$B$5:$H$2000,4,0))</f>
        <v/>
      </c>
      <c r="F2909" s="63" t="str">
        <f>IF(AND(ISBLANK(A2909)),"",VLOOKUP($A2909,Student_Registration!$B$5:$H$2000,7,0))</f>
        <v/>
      </c>
      <c r="G2909" s="63" t="str">
        <f>IF(AND(ISBLANK(A2909)),"",VLOOKUP(A2909,Student_Registration!$B$5:$H$2000,7,0)-SUMIF($A$5:A2909,A2909,$H$5:$H$5))</f>
        <v/>
      </c>
      <c r="H2909" s="60"/>
      <c r="I2909" s="60"/>
      <c r="J2909" s="60"/>
      <c r="K2909" s="60"/>
      <c r="L2909" s="62"/>
    </row>
    <row r="2910" spans="1:12" s="41" customFormat="1">
      <c r="A2910" s="66"/>
      <c r="B2910" s="64" t="str">
        <f>(IF(AND(ISBLANK(A2910)),"",VLOOKUP($A2910,Student_Registration!$B$5:$H$2000,2,0)))</f>
        <v/>
      </c>
      <c r="C2910" s="63" t="str">
        <f>IF(AND(ISBLANK(A2910)),"",VLOOKUP($A2910,Student_Registration!$B$5:$H$2000,3,0))</f>
        <v/>
      </c>
      <c r="D2910" s="65" t="str">
        <f>IF(AND(ISBLANK(A2910)),"",VLOOKUP($A2910,Student_Registration!$B$5:$H$2000,6,0))</f>
        <v/>
      </c>
      <c r="E2910" s="57" t="str">
        <f>IF(AND(ISBLANK(A2910)),"",VLOOKUP($A2910,Student_Registration!$B$5:$H$2000,4,0))</f>
        <v/>
      </c>
      <c r="F2910" s="63" t="str">
        <f>IF(AND(ISBLANK(A2910)),"",VLOOKUP($A2910,Student_Registration!$B$5:$H$2000,7,0))</f>
        <v/>
      </c>
      <c r="G2910" s="63" t="str">
        <f>IF(AND(ISBLANK(A2910)),"",VLOOKUP(A2910,Student_Registration!$B$5:$H$2000,7,0)-SUMIF($A$5:A2910,A2910,$H$5:$H$5))</f>
        <v/>
      </c>
      <c r="H2910" s="60"/>
      <c r="I2910" s="60"/>
      <c r="J2910" s="60"/>
      <c r="K2910" s="60"/>
      <c r="L2910" s="62"/>
    </row>
    <row r="2911" spans="1:12" s="41" customFormat="1">
      <c r="A2911" s="66"/>
      <c r="B2911" s="64" t="str">
        <f>(IF(AND(ISBLANK(A2911)),"",VLOOKUP($A2911,Student_Registration!$B$5:$H$2000,2,0)))</f>
        <v/>
      </c>
      <c r="C2911" s="63" t="str">
        <f>IF(AND(ISBLANK(A2911)),"",VLOOKUP($A2911,Student_Registration!$B$5:$H$2000,3,0))</f>
        <v/>
      </c>
      <c r="D2911" s="65" t="str">
        <f>IF(AND(ISBLANK(A2911)),"",VLOOKUP($A2911,Student_Registration!$B$5:$H$2000,6,0))</f>
        <v/>
      </c>
      <c r="E2911" s="57" t="str">
        <f>IF(AND(ISBLANK(A2911)),"",VLOOKUP($A2911,Student_Registration!$B$5:$H$2000,4,0))</f>
        <v/>
      </c>
      <c r="F2911" s="63" t="str">
        <f>IF(AND(ISBLANK(A2911)),"",VLOOKUP($A2911,Student_Registration!$B$5:$H$2000,7,0))</f>
        <v/>
      </c>
      <c r="G2911" s="63" t="str">
        <f>IF(AND(ISBLANK(A2911)),"",VLOOKUP(A2911,Student_Registration!$B$5:$H$2000,7,0)-SUMIF($A$5:A2911,A2911,$H$5:$H$5))</f>
        <v/>
      </c>
      <c r="H2911" s="60"/>
      <c r="I2911" s="60"/>
      <c r="J2911" s="60"/>
      <c r="K2911" s="60"/>
      <c r="L2911" s="62"/>
    </row>
    <row r="2912" spans="1:12" s="41" customFormat="1">
      <c r="A2912" s="66"/>
      <c r="B2912" s="64" t="str">
        <f>(IF(AND(ISBLANK(A2912)),"",VLOOKUP($A2912,Student_Registration!$B$5:$H$2000,2,0)))</f>
        <v/>
      </c>
      <c r="C2912" s="63" t="str">
        <f>IF(AND(ISBLANK(A2912)),"",VLOOKUP($A2912,Student_Registration!$B$5:$H$2000,3,0))</f>
        <v/>
      </c>
      <c r="D2912" s="65" t="str">
        <f>IF(AND(ISBLANK(A2912)),"",VLOOKUP($A2912,Student_Registration!$B$5:$H$2000,6,0))</f>
        <v/>
      </c>
      <c r="E2912" s="57" t="str">
        <f>IF(AND(ISBLANK(A2912)),"",VLOOKUP($A2912,Student_Registration!$B$5:$H$2000,4,0))</f>
        <v/>
      </c>
      <c r="F2912" s="63" t="str">
        <f>IF(AND(ISBLANK(A2912)),"",VLOOKUP($A2912,Student_Registration!$B$5:$H$2000,7,0))</f>
        <v/>
      </c>
      <c r="G2912" s="63" t="str">
        <f>IF(AND(ISBLANK(A2912)),"",VLOOKUP(A2912,Student_Registration!$B$5:$H$2000,7,0)-SUMIF($A$5:A2912,A2912,$H$5:$H$5))</f>
        <v/>
      </c>
      <c r="H2912" s="60"/>
      <c r="I2912" s="60"/>
      <c r="J2912" s="60"/>
      <c r="K2912" s="60"/>
      <c r="L2912" s="62"/>
    </row>
    <row r="2913" spans="1:12" s="41" customFormat="1">
      <c r="A2913" s="66"/>
      <c r="B2913" s="64" t="str">
        <f>(IF(AND(ISBLANK(A2913)),"",VLOOKUP($A2913,Student_Registration!$B$5:$H$2000,2,0)))</f>
        <v/>
      </c>
      <c r="C2913" s="63" t="str">
        <f>IF(AND(ISBLANK(A2913)),"",VLOOKUP($A2913,Student_Registration!$B$5:$H$2000,3,0))</f>
        <v/>
      </c>
      <c r="D2913" s="65" t="str">
        <f>IF(AND(ISBLANK(A2913)),"",VLOOKUP($A2913,Student_Registration!$B$5:$H$2000,6,0))</f>
        <v/>
      </c>
      <c r="E2913" s="57" t="str">
        <f>IF(AND(ISBLANK(A2913)),"",VLOOKUP($A2913,Student_Registration!$B$5:$H$2000,4,0))</f>
        <v/>
      </c>
      <c r="F2913" s="63" t="str">
        <f>IF(AND(ISBLANK(A2913)),"",VLOOKUP($A2913,Student_Registration!$B$5:$H$2000,7,0))</f>
        <v/>
      </c>
      <c r="G2913" s="63" t="str">
        <f>IF(AND(ISBLANK(A2913)),"",VLOOKUP(A2913,Student_Registration!$B$5:$H$2000,7,0)-SUMIF($A$5:A2913,A2913,$H$5:$H$5))</f>
        <v/>
      </c>
      <c r="H2913" s="60"/>
      <c r="I2913" s="60"/>
      <c r="J2913" s="60"/>
      <c r="K2913" s="60"/>
      <c r="L2913" s="62"/>
    </row>
    <row r="2914" spans="1:12" s="41" customFormat="1">
      <c r="A2914" s="66"/>
      <c r="B2914" s="64" t="str">
        <f>(IF(AND(ISBLANK(A2914)),"",VLOOKUP($A2914,Student_Registration!$B$5:$H$2000,2,0)))</f>
        <v/>
      </c>
      <c r="C2914" s="63" t="str">
        <f>IF(AND(ISBLANK(A2914)),"",VLOOKUP($A2914,Student_Registration!$B$5:$H$2000,3,0))</f>
        <v/>
      </c>
      <c r="D2914" s="65" t="str">
        <f>IF(AND(ISBLANK(A2914)),"",VLOOKUP($A2914,Student_Registration!$B$5:$H$2000,6,0))</f>
        <v/>
      </c>
      <c r="E2914" s="57" t="str">
        <f>IF(AND(ISBLANK(A2914)),"",VLOOKUP($A2914,Student_Registration!$B$5:$H$2000,4,0))</f>
        <v/>
      </c>
      <c r="F2914" s="63" t="str">
        <f>IF(AND(ISBLANK(A2914)),"",VLOOKUP($A2914,Student_Registration!$B$5:$H$2000,7,0))</f>
        <v/>
      </c>
      <c r="G2914" s="63" t="str">
        <f>IF(AND(ISBLANK(A2914)),"",VLOOKUP(A2914,Student_Registration!$B$5:$H$2000,7,0)-SUMIF($A$5:A2914,A2914,$H$5:$H$5))</f>
        <v/>
      </c>
      <c r="H2914" s="60"/>
      <c r="I2914" s="60"/>
      <c r="J2914" s="60"/>
      <c r="K2914" s="60"/>
      <c r="L2914" s="62"/>
    </row>
    <row r="2915" spans="1:12" s="41" customFormat="1">
      <c r="A2915" s="66"/>
      <c r="B2915" s="64" t="str">
        <f>(IF(AND(ISBLANK(A2915)),"",VLOOKUP($A2915,Student_Registration!$B$5:$H$2000,2,0)))</f>
        <v/>
      </c>
      <c r="C2915" s="63" t="str">
        <f>IF(AND(ISBLANK(A2915)),"",VLOOKUP($A2915,Student_Registration!$B$5:$H$2000,3,0))</f>
        <v/>
      </c>
      <c r="D2915" s="65" t="str">
        <f>IF(AND(ISBLANK(A2915)),"",VLOOKUP($A2915,Student_Registration!$B$5:$H$2000,6,0))</f>
        <v/>
      </c>
      <c r="E2915" s="57" t="str">
        <f>IF(AND(ISBLANK(A2915)),"",VLOOKUP($A2915,Student_Registration!$B$5:$H$2000,4,0))</f>
        <v/>
      </c>
      <c r="F2915" s="63" t="str">
        <f>IF(AND(ISBLANK(A2915)),"",VLOOKUP($A2915,Student_Registration!$B$5:$H$2000,7,0))</f>
        <v/>
      </c>
      <c r="G2915" s="63" t="str">
        <f>IF(AND(ISBLANK(A2915)),"",VLOOKUP(A2915,Student_Registration!$B$5:$H$2000,7,0)-SUMIF($A$5:A2915,A2915,$H$5:$H$5))</f>
        <v/>
      </c>
      <c r="H2915" s="60"/>
      <c r="I2915" s="60"/>
      <c r="J2915" s="60"/>
      <c r="K2915" s="60"/>
      <c r="L2915" s="62"/>
    </row>
    <row r="2916" spans="1:12" s="41" customFormat="1">
      <c r="A2916" s="66"/>
      <c r="B2916" s="64" t="str">
        <f>(IF(AND(ISBLANK(A2916)),"",VLOOKUP($A2916,Student_Registration!$B$5:$H$2000,2,0)))</f>
        <v/>
      </c>
      <c r="C2916" s="63" t="str">
        <f>IF(AND(ISBLANK(A2916)),"",VLOOKUP($A2916,Student_Registration!$B$5:$H$2000,3,0))</f>
        <v/>
      </c>
      <c r="D2916" s="65" t="str">
        <f>IF(AND(ISBLANK(A2916)),"",VLOOKUP($A2916,Student_Registration!$B$5:$H$2000,6,0))</f>
        <v/>
      </c>
      <c r="E2916" s="57" t="str">
        <f>IF(AND(ISBLANK(A2916)),"",VLOOKUP($A2916,Student_Registration!$B$5:$H$2000,4,0))</f>
        <v/>
      </c>
      <c r="F2916" s="63" t="str">
        <f>IF(AND(ISBLANK(A2916)),"",VLOOKUP($A2916,Student_Registration!$B$5:$H$2000,7,0))</f>
        <v/>
      </c>
      <c r="G2916" s="63" t="str">
        <f>IF(AND(ISBLANK(A2916)),"",VLOOKUP(A2916,Student_Registration!$B$5:$H$2000,7,0)-SUMIF($A$5:A2916,A2916,$H$5:$H$5))</f>
        <v/>
      </c>
      <c r="H2916" s="60"/>
      <c r="I2916" s="60"/>
      <c r="J2916" s="60"/>
      <c r="K2916" s="60"/>
      <c r="L2916" s="62"/>
    </row>
    <row r="2917" spans="1:12" s="41" customFormat="1">
      <c r="A2917" s="66"/>
      <c r="B2917" s="64" t="str">
        <f>(IF(AND(ISBLANK(A2917)),"",VLOOKUP($A2917,Student_Registration!$B$5:$H$2000,2,0)))</f>
        <v/>
      </c>
      <c r="C2917" s="63" t="str">
        <f>IF(AND(ISBLANK(A2917)),"",VLOOKUP($A2917,Student_Registration!$B$5:$H$2000,3,0))</f>
        <v/>
      </c>
      <c r="D2917" s="65" t="str">
        <f>IF(AND(ISBLANK(A2917)),"",VLOOKUP($A2917,Student_Registration!$B$5:$H$2000,6,0))</f>
        <v/>
      </c>
      <c r="E2917" s="57" t="str">
        <f>IF(AND(ISBLANK(A2917)),"",VLOOKUP($A2917,Student_Registration!$B$5:$H$2000,4,0))</f>
        <v/>
      </c>
      <c r="F2917" s="63" t="str">
        <f>IF(AND(ISBLANK(A2917)),"",VLOOKUP($A2917,Student_Registration!$B$5:$H$2000,7,0))</f>
        <v/>
      </c>
      <c r="G2917" s="63" t="str">
        <f>IF(AND(ISBLANK(A2917)),"",VLOOKUP(A2917,Student_Registration!$B$5:$H$2000,7,0)-SUMIF($A$5:A2917,A2917,$H$5:$H$5))</f>
        <v/>
      </c>
      <c r="H2917" s="60"/>
      <c r="I2917" s="60"/>
      <c r="J2917" s="60"/>
      <c r="K2917" s="60"/>
      <c r="L2917" s="62"/>
    </row>
    <row r="2918" spans="1:12" s="41" customFormat="1">
      <c r="A2918" s="66"/>
      <c r="B2918" s="64" t="str">
        <f>(IF(AND(ISBLANK(A2918)),"",VLOOKUP($A2918,Student_Registration!$B$5:$H$2000,2,0)))</f>
        <v/>
      </c>
      <c r="C2918" s="63" t="str">
        <f>IF(AND(ISBLANK(A2918)),"",VLOOKUP($A2918,Student_Registration!$B$5:$H$2000,3,0))</f>
        <v/>
      </c>
      <c r="D2918" s="65" t="str">
        <f>IF(AND(ISBLANK(A2918)),"",VLOOKUP($A2918,Student_Registration!$B$5:$H$2000,6,0))</f>
        <v/>
      </c>
      <c r="E2918" s="57" t="str">
        <f>IF(AND(ISBLANK(A2918)),"",VLOOKUP($A2918,Student_Registration!$B$5:$H$2000,4,0))</f>
        <v/>
      </c>
      <c r="F2918" s="63" t="str">
        <f>IF(AND(ISBLANK(A2918)),"",VLOOKUP($A2918,Student_Registration!$B$5:$H$2000,7,0))</f>
        <v/>
      </c>
      <c r="G2918" s="63" t="str">
        <f>IF(AND(ISBLANK(A2918)),"",VLOOKUP(A2918,Student_Registration!$B$5:$H$2000,7,0)-SUMIF($A$5:A2918,A2918,$H$5:$H$5))</f>
        <v/>
      </c>
      <c r="H2918" s="60"/>
      <c r="I2918" s="60"/>
      <c r="J2918" s="60"/>
      <c r="K2918" s="60"/>
      <c r="L2918" s="62"/>
    </row>
    <row r="2919" spans="1:12" s="41" customFormat="1">
      <c r="A2919" s="66"/>
      <c r="B2919" s="64" t="str">
        <f>(IF(AND(ISBLANK(A2919)),"",VLOOKUP($A2919,Student_Registration!$B$5:$H$2000,2,0)))</f>
        <v/>
      </c>
      <c r="C2919" s="63" t="str">
        <f>IF(AND(ISBLANK(A2919)),"",VLOOKUP($A2919,Student_Registration!$B$5:$H$2000,3,0))</f>
        <v/>
      </c>
      <c r="D2919" s="65" t="str">
        <f>IF(AND(ISBLANK(A2919)),"",VLOOKUP($A2919,Student_Registration!$B$5:$H$2000,6,0))</f>
        <v/>
      </c>
      <c r="E2919" s="57" t="str">
        <f>IF(AND(ISBLANK(A2919)),"",VLOOKUP($A2919,Student_Registration!$B$5:$H$2000,4,0))</f>
        <v/>
      </c>
      <c r="F2919" s="63" t="str">
        <f>IF(AND(ISBLANK(A2919)),"",VLOOKUP($A2919,Student_Registration!$B$5:$H$2000,7,0))</f>
        <v/>
      </c>
      <c r="G2919" s="63" t="str">
        <f>IF(AND(ISBLANK(A2919)),"",VLOOKUP(A2919,Student_Registration!$B$5:$H$2000,7,0)-SUMIF($A$5:A2919,A2919,$H$5:$H$5))</f>
        <v/>
      </c>
      <c r="H2919" s="60"/>
      <c r="I2919" s="60"/>
      <c r="J2919" s="60"/>
      <c r="K2919" s="60"/>
      <c r="L2919" s="62"/>
    </row>
    <row r="2920" spans="1:12" s="41" customFormat="1">
      <c r="A2920" s="66"/>
      <c r="B2920" s="64" t="str">
        <f>(IF(AND(ISBLANK(A2920)),"",VLOOKUP($A2920,Student_Registration!$B$5:$H$2000,2,0)))</f>
        <v/>
      </c>
      <c r="C2920" s="63" t="str">
        <f>IF(AND(ISBLANK(A2920)),"",VLOOKUP($A2920,Student_Registration!$B$5:$H$2000,3,0))</f>
        <v/>
      </c>
      <c r="D2920" s="65" t="str">
        <f>IF(AND(ISBLANK(A2920)),"",VLOOKUP($A2920,Student_Registration!$B$5:$H$2000,6,0))</f>
        <v/>
      </c>
      <c r="E2920" s="57" t="str">
        <f>IF(AND(ISBLANK(A2920)),"",VLOOKUP($A2920,Student_Registration!$B$5:$H$2000,4,0))</f>
        <v/>
      </c>
      <c r="F2920" s="63" t="str">
        <f>IF(AND(ISBLANK(A2920)),"",VLOOKUP($A2920,Student_Registration!$B$5:$H$2000,7,0))</f>
        <v/>
      </c>
      <c r="G2920" s="63" t="str">
        <f>IF(AND(ISBLANK(A2920)),"",VLOOKUP(A2920,Student_Registration!$B$5:$H$2000,7,0)-SUMIF($A$5:A2920,A2920,$H$5:$H$5))</f>
        <v/>
      </c>
      <c r="H2920" s="60"/>
      <c r="I2920" s="60"/>
      <c r="J2920" s="60"/>
      <c r="K2920" s="60"/>
      <c r="L2920" s="62"/>
    </row>
    <row r="2921" spans="1:12" s="41" customFormat="1">
      <c r="A2921" s="66"/>
      <c r="B2921" s="64" t="str">
        <f>(IF(AND(ISBLANK(A2921)),"",VLOOKUP($A2921,Student_Registration!$B$5:$H$2000,2,0)))</f>
        <v/>
      </c>
      <c r="C2921" s="63" t="str">
        <f>IF(AND(ISBLANK(A2921)),"",VLOOKUP($A2921,Student_Registration!$B$5:$H$2000,3,0))</f>
        <v/>
      </c>
      <c r="D2921" s="65" t="str">
        <f>IF(AND(ISBLANK(A2921)),"",VLOOKUP($A2921,Student_Registration!$B$5:$H$2000,6,0))</f>
        <v/>
      </c>
      <c r="E2921" s="57" t="str">
        <f>IF(AND(ISBLANK(A2921)),"",VLOOKUP($A2921,Student_Registration!$B$5:$H$2000,4,0))</f>
        <v/>
      </c>
      <c r="F2921" s="63" t="str">
        <f>IF(AND(ISBLANK(A2921)),"",VLOOKUP($A2921,Student_Registration!$B$5:$H$2000,7,0))</f>
        <v/>
      </c>
      <c r="G2921" s="63" t="str">
        <f>IF(AND(ISBLANK(A2921)),"",VLOOKUP(A2921,Student_Registration!$B$5:$H$2000,7,0)-SUMIF($A$5:A2921,A2921,$H$5:$H$5))</f>
        <v/>
      </c>
      <c r="H2921" s="60"/>
      <c r="I2921" s="60"/>
      <c r="J2921" s="60"/>
      <c r="K2921" s="60"/>
      <c r="L2921" s="62"/>
    </row>
    <row r="2922" spans="1:12" s="41" customFormat="1">
      <c r="A2922" s="66"/>
      <c r="B2922" s="64" t="str">
        <f>(IF(AND(ISBLANK(A2922)),"",VLOOKUP($A2922,Student_Registration!$B$5:$H$2000,2,0)))</f>
        <v/>
      </c>
      <c r="C2922" s="63" t="str">
        <f>IF(AND(ISBLANK(A2922)),"",VLOOKUP($A2922,Student_Registration!$B$5:$H$2000,3,0))</f>
        <v/>
      </c>
      <c r="D2922" s="65" t="str">
        <f>IF(AND(ISBLANK(A2922)),"",VLOOKUP($A2922,Student_Registration!$B$5:$H$2000,6,0))</f>
        <v/>
      </c>
      <c r="E2922" s="57" t="str">
        <f>IF(AND(ISBLANK(A2922)),"",VLOOKUP($A2922,Student_Registration!$B$5:$H$2000,4,0))</f>
        <v/>
      </c>
      <c r="F2922" s="63" t="str">
        <f>IF(AND(ISBLANK(A2922)),"",VLOOKUP($A2922,Student_Registration!$B$5:$H$2000,7,0))</f>
        <v/>
      </c>
      <c r="G2922" s="63" t="str">
        <f>IF(AND(ISBLANK(A2922)),"",VLOOKUP(A2922,Student_Registration!$B$5:$H$2000,7,0)-SUMIF($A$5:A2922,A2922,$H$5:$H$5))</f>
        <v/>
      </c>
      <c r="H2922" s="60"/>
      <c r="I2922" s="60"/>
      <c r="J2922" s="60"/>
      <c r="K2922" s="60"/>
      <c r="L2922" s="62"/>
    </row>
    <row r="2923" spans="1:12" s="41" customFormat="1">
      <c r="A2923" s="66"/>
      <c r="B2923" s="64" t="str">
        <f>(IF(AND(ISBLANK(A2923)),"",VLOOKUP($A2923,Student_Registration!$B$5:$H$2000,2,0)))</f>
        <v/>
      </c>
      <c r="C2923" s="63" t="str">
        <f>IF(AND(ISBLANK(A2923)),"",VLOOKUP($A2923,Student_Registration!$B$5:$H$2000,3,0))</f>
        <v/>
      </c>
      <c r="D2923" s="65" t="str">
        <f>IF(AND(ISBLANK(A2923)),"",VLOOKUP($A2923,Student_Registration!$B$5:$H$2000,6,0))</f>
        <v/>
      </c>
      <c r="E2923" s="57" t="str">
        <f>IF(AND(ISBLANK(A2923)),"",VLOOKUP($A2923,Student_Registration!$B$5:$H$2000,4,0))</f>
        <v/>
      </c>
      <c r="F2923" s="63" t="str">
        <f>IF(AND(ISBLANK(A2923)),"",VLOOKUP($A2923,Student_Registration!$B$5:$H$2000,7,0))</f>
        <v/>
      </c>
      <c r="G2923" s="63" t="str">
        <f>IF(AND(ISBLANK(A2923)),"",VLOOKUP(A2923,Student_Registration!$B$5:$H$2000,7,0)-SUMIF($A$5:A2923,A2923,$H$5:$H$5))</f>
        <v/>
      </c>
      <c r="H2923" s="60"/>
      <c r="I2923" s="60"/>
      <c r="J2923" s="60"/>
      <c r="K2923" s="60"/>
      <c r="L2923" s="62"/>
    </row>
    <row r="2924" spans="1:12" s="41" customFormat="1">
      <c r="A2924" s="66"/>
      <c r="B2924" s="64" t="str">
        <f>(IF(AND(ISBLANK(A2924)),"",VLOOKUP($A2924,Student_Registration!$B$5:$H$2000,2,0)))</f>
        <v/>
      </c>
      <c r="C2924" s="63" t="str">
        <f>IF(AND(ISBLANK(A2924)),"",VLOOKUP($A2924,Student_Registration!$B$5:$H$2000,3,0))</f>
        <v/>
      </c>
      <c r="D2924" s="65" t="str">
        <f>IF(AND(ISBLANK(A2924)),"",VLOOKUP($A2924,Student_Registration!$B$5:$H$2000,6,0))</f>
        <v/>
      </c>
      <c r="E2924" s="57" t="str">
        <f>IF(AND(ISBLANK(A2924)),"",VLOOKUP($A2924,Student_Registration!$B$5:$H$2000,4,0))</f>
        <v/>
      </c>
      <c r="F2924" s="63" t="str">
        <f>IF(AND(ISBLANK(A2924)),"",VLOOKUP($A2924,Student_Registration!$B$5:$H$2000,7,0))</f>
        <v/>
      </c>
      <c r="G2924" s="63" t="str">
        <f>IF(AND(ISBLANK(A2924)),"",VLOOKUP(A2924,Student_Registration!$B$5:$H$2000,7,0)-SUMIF($A$5:A2924,A2924,$H$5:$H$5))</f>
        <v/>
      </c>
      <c r="H2924" s="60"/>
      <c r="I2924" s="60"/>
      <c r="J2924" s="60"/>
      <c r="K2924" s="60"/>
      <c r="L2924" s="62"/>
    </row>
    <row r="2925" spans="1:12" s="41" customFormat="1">
      <c r="A2925" s="66"/>
      <c r="B2925" s="64" t="str">
        <f>(IF(AND(ISBLANK(A2925)),"",VLOOKUP($A2925,Student_Registration!$B$5:$H$2000,2,0)))</f>
        <v/>
      </c>
      <c r="C2925" s="63" t="str">
        <f>IF(AND(ISBLANK(A2925)),"",VLOOKUP($A2925,Student_Registration!$B$5:$H$2000,3,0))</f>
        <v/>
      </c>
      <c r="D2925" s="65" t="str">
        <f>IF(AND(ISBLANK(A2925)),"",VLOOKUP($A2925,Student_Registration!$B$5:$H$2000,6,0))</f>
        <v/>
      </c>
      <c r="E2925" s="57" t="str">
        <f>IF(AND(ISBLANK(A2925)),"",VLOOKUP($A2925,Student_Registration!$B$5:$H$2000,4,0))</f>
        <v/>
      </c>
      <c r="F2925" s="63" t="str">
        <f>IF(AND(ISBLANK(A2925)),"",VLOOKUP($A2925,Student_Registration!$B$5:$H$2000,7,0))</f>
        <v/>
      </c>
      <c r="G2925" s="63" t="str">
        <f>IF(AND(ISBLANK(A2925)),"",VLOOKUP(A2925,Student_Registration!$B$5:$H$2000,7,0)-SUMIF($A$5:A2925,A2925,$H$5:$H$5))</f>
        <v/>
      </c>
      <c r="H2925" s="60"/>
      <c r="I2925" s="60"/>
      <c r="J2925" s="60"/>
      <c r="K2925" s="60"/>
      <c r="L2925" s="62"/>
    </row>
    <row r="2926" spans="1:12" s="41" customFormat="1">
      <c r="A2926" s="66"/>
      <c r="B2926" s="64" t="str">
        <f>(IF(AND(ISBLANK(A2926)),"",VLOOKUP($A2926,Student_Registration!$B$5:$H$2000,2,0)))</f>
        <v/>
      </c>
      <c r="C2926" s="63" t="str">
        <f>IF(AND(ISBLANK(A2926)),"",VLOOKUP($A2926,Student_Registration!$B$5:$H$2000,3,0))</f>
        <v/>
      </c>
      <c r="D2926" s="65" t="str">
        <f>IF(AND(ISBLANK(A2926)),"",VLOOKUP($A2926,Student_Registration!$B$5:$H$2000,6,0))</f>
        <v/>
      </c>
      <c r="E2926" s="57" t="str">
        <f>IF(AND(ISBLANK(A2926)),"",VLOOKUP($A2926,Student_Registration!$B$5:$H$2000,4,0))</f>
        <v/>
      </c>
      <c r="F2926" s="63" t="str">
        <f>IF(AND(ISBLANK(A2926)),"",VLOOKUP($A2926,Student_Registration!$B$5:$H$2000,7,0))</f>
        <v/>
      </c>
      <c r="G2926" s="63" t="str">
        <f>IF(AND(ISBLANK(A2926)),"",VLOOKUP(A2926,Student_Registration!$B$5:$H$2000,7,0)-SUMIF($A$5:A2926,A2926,$H$5:$H$5))</f>
        <v/>
      </c>
      <c r="H2926" s="60"/>
      <c r="I2926" s="60"/>
      <c r="J2926" s="60"/>
      <c r="K2926" s="60"/>
      <c r="L2926" s="62"/>
    </row>
    <row r="2927" spans="1:12" s="41" customFormat="1">
      <c r="A2927" s="66"/>
      <c r="B2927" s="64" t="str">
        <f>(IF(AND(ISBLANK(A2927)),"",VLOOKUP($A2927,Student_Registration!$B$5:$H$2000,2,0)))</f>
        <v/>
      </c>
      <c r="C2927" s="63" t="str">
        <f>IF(AND(ISBLANK(A2927)),"",VLOOKUP($A2927,Student_Registration!$B$5:$H$2000,3,0))</f>
        <v/>
      </c>
      <c r="D2927" s="65" t="str">
        <f>IF(AND(ISBLANK(A2927)),"",VLOOKUP($A2927,Student_Registration!$B$5:$H$2000,6,0))</f>
        <v/>
      </c>
      <c r="E2927" s="57" t="str">
        <f>IF(AND(ISBLANK(A2927)),"",VLOOKUP($A2927,Student_Registration!$B$5:$H$2000,4,0))</f>
        <v/>
      </c>
      <c r="F2927" s="63" t="str">
        <f>IF(AND(ISBLANK(A2927)),"",VLOOKUP($A2927,Student_Registration!$B$5:$H$2000,7,0))</f>
        <v/>
      </c>
      <c r="G2927" s="63" t="str">
        <f>IF(AND(ISBLANK(A2927)),"",VLOOKUP(A2927,Student_Registration!$B$5:$H$2000,7,0)-SUMIF($A$5:A2927,A2927,$H$5:$H$5))</f>
        <v/>
      </c>
      <c r="H2927" s="60"/>
      <c r="I2927" s="60"/>
      <c r="J2927" s="60"/>
      <c r="K2927" s="60"/>
      <c r="L2927" s="62"/>
    </row>
    <row r="2928" spans="1:12" s="41" customFormat="1">
      <c r="A2928" s="66"/>
      <c r="B2928" s="64" t="str">
        <f>(IF(AND(ISBLANK(A2928)),"",VLOOKUP($A2928,Student_Registration!$B$5:$H$2000,2,0)))</f>
        <v/>
      </c>
      <c r="C2928" s="63" t="str">
        <f>IF(AND(ISBLANK(A2928)),"",VLOOKUP($A2928,Student_Registration!$B$5:$H$2000,3,0))</f>
        <v/>
      </c>
      <c r="D2928" s="65" t="str">
        <f>IF(AND(ISBLANK(A2928)),"",VLOOKUP($A2928,Student_Registration!$B$5:$H$2000,6,0))</f>
        <v/>
      </c>
      <c r="E2928" s="57" t="str">
        <f>IF(AND(ISBLANK(A2928)),"",VLOOKUP($A2928,Student_Registration!$B$5:$H$2000,4,0))</f>
        <v/>
      </c>
      <c r="F2928" s="63" t="str">
        <f>IF(AND(ISBLANK(A2928)),"",VLOOKUP($A2928,Student_Registration!$B$5:$H$2000,7,0))</f>
        <v/>
      </c>
      <c r="G2928" s="63" t="str">
        <f>IF(AND(ISBLANK(A2928)),"",VLOOKUP(A2928,Student_Registration!$B$5:$H$2000,7,0)-SUMIF($A$5:A2928,A2928,$H$5:$H$5))</f>
        <v/>
      </c>
      <c r="H2928" s="60"/>
      <c r="I2928" s="60"/>
      <c r="J2928" s="60"/>
      <c r="K2928" s="60"/>
      <c r="L2928" s="62"/>
    </row>
    <row r="2929" spans="1:12" s="41" customFormat="1">
      <c r="A2929" s="66"/>
      <c r="B2929" s="64" t="str">
        <f>(IF(AND(ISBLANK(A2929)),"",VLOOKUP($A2929,Student_Registration!$B$5:$H$2000,2,0)))</f>
        <v/>
      </c>
      <c r="C2929" s="63" t="str">
        <f>IF(AND(ISBLANK(A2929)),"",VLOOKUP($A2929,Student_Registration!$B$5:$H$2000,3,0))</f>
        <v/>
      </c>
      <c r="D2929" s="65" t="str">
        <f>IF(AND(ISBLANK(A2929)),"",VLOOKUP($A2929,Student_Registration!$B$5:$H$2000,6,0))</f>
        <v/>
      </c>
      <c r="E2929" s="57" t="str">
        <f>IF(AND(ISBLANK(A2929)),"",VLOOKUP($A2929,Student_Registration!$B$5:$H$2000,4,0))</f>
        <v/>
      </c>
      <c r="F2929" s="63" t="str">
        <f>IF(AND(ISBLANK(A2929)),"",VLOOKUP($A2929,Student_Registration!$B$5:$H$2000,7,0))</f>
        <v/>
      </c>
      <c r="G2929" s="63" t="str">
        <f>IF(AND(ISBLANK(A2929)),"",VLOOKUP(A2929,Student_Registration!$B$5:$H$2000,7,0)-SUMIF($A$5:A2929,A2929,$H$5:$H$5))</f>
        <v/>
      </c>
      <c r="H2929" s="60"/>
      <c r="I2929" s="60"/>
      <c r="J2929" s="60"/>
      <c r="K2929" s="60"/>
      <c r="L2929" s="62"/>
    </row>
    <row r="2930" spans="1:12" s="41" customFormat="1">
      <c r="A2930" s="66"/>
      <c r="B2930" s="64" t="str">
        <f>(IF(AND(ISBLANK(A2930)),"",VLOOKUP($A2930,Student_Registration!$B$5:$H$2000,2,0)))</f>
        <v/>
      </c>
      <c r="C2930" s="63" t="str">
        <f>IF(AND(ISBLANK(A2930)),"",VLOOKUP($A2930,Student_Registration!$B$5:$H$2000,3,0))</f>
        <v/>
      </c>
      <c r="D2930" s="65" t="str">
        <f>IF(AND(ISBLANK(A2930)),"",VLOOKUP($A2930,Student_Registration!$B$5:$H$2000,6,0))</f>
        <v/>
      </c>
      <c r="E2930" s="57" t="str">
        <f>IF(AND(ISBLANK(A2930)),"",VLOOKUP($A2930,Student_Registration!$B$5:$H$2000,4,0))</f>
        <v/>
      </c>
      <c r="F2930" s="63" t="str">
        <f>IF(AND(ISBLANK(A2930)),"",VLOOKUP($A2930,Student_Registration!$B$5:$H$2000,7,0))</f>
        <v/>
      </c>
      <c r="G2930" s="63" t="str">
        <f>IF(AND(ISBLANK(A2930)),"",VLOOKUP(A2930,Student_Registration!$B$5:$H$2000,7,0)-SUMIF($A$5:A2930,A2930,$H$5:$H$5))</f>
        <v/>
      </c>
      <c r="H2930" s="60"/>
      <c r="I2930" s="60"/>
      <c r="J2930" s="60"/>
      <c r="K2930" s="60"/>
      <c r="L2930" s="62"/>
    </row>
    <row r="2931" spans="1:12" s="41" customFormat="1">
      <c r="A2931" s="66"/>
      <c r="B2931" s="64" t="str">
        <f>(IF(AND(ISBLANK(A2931)),"",VLOOKUP($A2931,Student_Registration!$B$5:$H$2000,2,0)))</f>
        <v/>
      </c>
      <c r="C2931" s="63" t="str">
        <f>IF(AND(ISBLANK(A2931)),"",VLOOKUP($A2931,Student_Registration!$B$5:$H$2000,3,0))</f>
        <v/>
      </c>
      <c r="D2931" s="65" t="str">
        <f>IF(AND(ISBLANK(A2931)),"",VLOOKUP($A2931,Student_Registration!$B$5:$H$2000,6,0))</f>
        <v/>
      </c>
      <c r="E2931" s="57" t="str">
        <f>IF(AND(ISBLANK(A2931)),"",VLOOKUP($A2931,Student_Registration!$B$5:$H$2000,4,0))</f>
        <v/>
      </c>
      <c r="F2931" s="63" t="str">
        <f>IF(AND(ISBLANK(A2931)),"",VLOOKUP($A2931,Student_Registration!$B$5:$H$2000,7,0))</f>
        <v/>
      </c>
      <c r="G2931" s="63" t="str">
        <f>IF(AND(ISBLANK(A2931)),"",VLOOKUP(A2931,Student_Registration!$B$5:$H$2000,7,0)-SUMIF($A$5:A2931,A2931,$H$5:$H$5))</f>
        <v/>
      </c>
      <c r="H2931" s="60"/>
      <c r="I2931" s="60"/>
      <c r="J2931" s="60"/>
      <c r="K2931" s="60"/>
      <c r="L2931" s="62"/>
    </row>
    <row r="2932" spans="1:12" s="41" customFormat="1">
      <c r="A2932" s="66"/>
      <c r="B2932" s="64" t="str">
        <f>(IF(AND(ISBLANK(A2932)),"",VLOOKUP($A2932,Student_Registration!$B$5:$H$2000,2,0)))</f>
        <v/>
      </c>
      <c r="C2932" s="63" t="str">
        <f>IF(AND(ISBLANK(A2932)),"",VLOOKUP($A2932,Student_Registration!$B$5:$H$2000,3,0))</f>
        <v/>
      </c>
      <c r="D2932" s="65" t="str">
        <f>IF(AND(ISBLANK(A2932)),"",VLOOKUP($A2932,Student_Registration!$B$5:$H$2000,6,0))</f>
        <v/>
      </c>
      <c r="E2932" s="57" t="str">
        <f>IF(AND(ISBLANK(A2932)),"",VLOOKUP($A2932,Student_Registration!$B$5:$H$2000,4,0))</f>
        <v/>
      </c>
      <c r="F2932" s="63" t="str">
        <f>IF(AND(ISBLANK(A2932)),"",VLOOKUP($A2932,Student_Registration!$B$5:$H$2000,7,0))</f>
        <v/>
      </c>
      <c r="G2932" s="63" t="str">
        <f>IF(AND(ISBLANK(A2932)),"",VLOOKUP(A2932,Student_Registration!$B$5:$H$2000,7,0)-SUMIF($A$5:A2932,A2932,$H$5:$H$5))</f>
        <v/>
      </c>
      <c r="H2932" s="60"/>
      <c r="I2932" s="60"/>
      <c r="J2932" s="60"/>
      <c r="K2932" s="60"/>
      <c r="L2932" s="62"/>
    </row>
    <row r="2933" spans="1:12" s="41" customFormat="1">
      <c r="A2933" s="66"/>
      <c r="B2933" s="64" t="str">
        <f>(IF(AND(ISBLANK(A2933)),"",VLOOKUP($A2933,Student_Registration!$B$5:$H$2000,2,0)))</f>
        <v/>
      </c>
      <c r="C2933" s="63" t="str">
        <f>IF(AND(ISBLANK(A2933)),"",VLOOKUP($A2933,Student_Registration!$B$5:$H$2000,3,0))</f>
        <v/>
      </c>
      <c r="D2933" s="65" t="str">
        <f>IF(AND(ISBLANK(A2933)),"",VLOOKUP($A2933,Student_Registration!$B$5:$H$2000,6,0))</f>
        <v/>
      </c>
      <c r="E2933" s="57" t="str">
        <f>IF(AND(ISBLANK(A2933)),"",VLOOKUP($A2933,Student_Registration!$B$5:$H$2000,4,0))</f>
        <v/>
      </c>
      <c r="F2933" s="63" t="str">
        <f>IF(AND(ISBLANK(A2933)),"",VLOOKUP($A2933,Student_Registration!$B$5:$H$2000,7,0))</f>
        <v/>
      </c>
      <c r="G2933" s="63" t="str">
        <f>IF(AND(ISBLANK(A2933)),"",VLOOKUP(A2933,Student_Registration!$B$5:$H$2000,7,0)-SUMIF($A$5:A2933,A2933,$H$5:$H$5))</f>
        <v/>
      </c>
      <c r="H2933" s="60"/>
      <c r="I2933" s="60"/>
      <c r="J2933" s="60"/>
      <c r="K2933" s="60"/>
      <c r="L2933" s="62"/>
    </row>
    <row r="2934" spans="1:12" s="41" customFormat="1">
      <c r="A2934" s="66"/>
      <c r="B2934" s="64" t="str">
        <f>(IF(AND(ISBLANK(A2934)),"",VLOOKUP($A2934,Student_Registration!$B$5:$H$2000,2,0)))</f>
        <v/>
      </c>
      <c r="C2934" s="63" t="str">
        <f>IF(AND(ISBLANK(A2934)),"",VLOOKUP($A2934,Student_Registration!$B$5:$H$2000,3,0))</f>
        <v/>
      </c>
      <c r="D2934" s="65" t="str">
        <f>IF(AND(ISBLANK(A2934)),"",VLOOKUP($A2934,Student_Registration!$B$5:$H$2000,6,0))</f>
        <v/>
      </c>
      <c r="E2934" s="57" t="str">
        <f>IF(AND(ISBLANK(A2934)),"",VLOOKUP($A2934,Student_Registration!$B$5:$H$2000,4,0))</f>
        <v/>
      </c>
      <c r="F2934" s="63" t="str">
        <f>IF(AND(ISBLANK(A2934)),"",VLOOKUP($A2934,Student_Registration!$B$5:$H$2000,7,0))</f>
        <v/>
      </c>
      <c r="G2934" s="63" t="str">
        <f>IF(AND(ISBLANK(A2934)),"",VLOOKUP(A2934,Student_Registration!$B$5:$H$2000,7,0)-SUMIF($A$5:A2934,A2934,$H$5:$H$5))</f>
        <v/>
      </c>
      <c r="H2934" s="60"/>
      <c r="I2934" s="60"/>
      <c r="J2934" s="60"/>
      <c r="K2934" s="60"/>
      <c r="L2934" s="62"/>
    </row>
    <row r="2935" spans="1:12" s="41" customFormat="1">
      <c r="A2935" s="66"/>
      <c r="B2935" s="64" t="str">
        <f>(IF(AND(ISBLANK(A2935)),"",VLOOKUP($A2935,Student_Registration!$B$5:$H$2000,2,0)))</f>
        <v/>
      </c>
      <c r="C2935" s="63" t="str">
        <f>IF(AND(ISBLANK(A2935)),"",VLOOKUP($A2935,Student_Registration!$B$5:$H$2000,3,0))</f>
        <v/>
      </c>
      <c r="D2935" s="65" t="str">
        <f>IF(AND(ISBLANK(A2935)),"",VLOOKUP($A2935,Student_Registration!$B$5:$H$2000,6,0))</f>
        <v/>
      </c>
      <c r="E2935" s="57" t="str">
        <f>IF(AND(ISBLANK(A2935)),"",VLOOKUP($A2935,Student_Registration!$B$5:$H$2000,4,0))</f>
        <v/>
      </c>
      <c r="F2935" s="63" t="str">
        <f>IF(AND(ISBLANK(A2935)),"",VLOOKUP($A2935,Student_Registration!$B$5:$H$2000,7,0))</f>
        <v/>
      </c>
      <c r="G2935" s="63" t="str">
        <f>IF(AND(ISBLANK(A2935)),"",VLOOKUP(A2935,Student_Registration!$B$5:$H$2000,7,0)-SUMIF($A$5:A2935,A2935,$H$5:$H$5))</f>
        <v/>
      </c>
      <c r="H2935" s="60"/>
      <c r="I2935" s="60"/>
      <c r="J2935" s="60"/>
      <c r="K2935" s="60"/>
      <c r="L2935" s="62"/>
    </row>
    <row r="2936" spans="1:12" s="41" customFormat="1">
      <c r="A2936" s="66"/>
      <c r="B2936" s="64" t="str">
        <f>(IF(AND(ISBLANK(A2936)),"",VLOOKUP($A2936,Student_Registration!$B$5:$H$2000,2,0)))</f>
        <v/>
      </c>
      <c r="C2936" s="63" t="str">
        <f>IF(AND(ISBLANK(A2936)),"",VLOOKUP($A2936,Student_Registration!$B$5:$H$2000,3,0))</f>
        <v/>
      </c>
      <c r="D2936" s="65" t="str">
        <f>IF(AND(ISBLANK(A2936)),"",VLOOKUP($A2936,Student_Registration!$B$5:$H$2000,6,0))</f>
        <v/>
      </c>
      <c r="E2936" s="57" t="str">
        <f>IF(AND(ISBLANK(A2936)),"",VLOOKUP($A2936,Student_Registration!$B$5:$H$2000,4,0))</f>
        <v/>
      </c>
      <c r="F2936" s="63" t="str">
        <f>IF(AND(ISBLANK(A2936)),"",VLOOKUP($A2936,Student_Registration!$B$5:$H$2000,7,0))</f>
        <v/>
      </c>
      <c r="G2936" s="63" t="str">
        <f>IF(AND(ISBLANK(A2936)),"",VLOOKUP(A2936,Student_Registration!$B$5:$H$2000,7,0)-SUMIF($A$5:A2936,A2936,$H$5:$H$5))</f>
        <v/>
      </c>
      <c r="H2936" s="60"/>
      <c r="I2936" s="60"/>
      <c r="J2936" s="60"/>
      <c r="K2936" s="60"/>
      <c r="L2936" s="62"/>
    </row>
    <row r="2937" spans="1:12" s="41" customFormat="1">
      <c r="A2937" s="66"/>
      <c r="B2937" s="64" t="str">
        <f>(IF(AND(ISBLANK(A2937)),"",VLOOKUP($A2937,Student_Registration!$B$5:$H$2000,2,0)))</f>
        <v/>
      </c>
      <c r="C2937" s="63" t="str">
        <f>IF(AND(ISBLANK(A2937)),"",VLOOKUP($A2937,Student_Registration!$B$5:$H$2000,3,0))</f>
        <v/>
      </c>
      <c r="D2937" s="65" t="str">
        <f>IF(AND(ISBLANK(A2937)),"",VLOOKUP($A2937,Student_Registration!$B$5:$H$2000,6,0))</f>
        <v/>
      </c>
      <c r="E2937" s="57" t="str">
        <f>IF(AND(ISBLANK(A2937)),"",VLOOKUP($A2937,Student_Registration!$B$5:$H$2000,4,0))</f>
        <v/>
      </c>
      <c r="F2937" s="63" t="str">
        <f>IF(AND(ISBLANK(A2937)),"",VLOOKUP($A2937,Student_Registration!$B$5:$H$2000,7,0))</f>
        <v/>
      </c>
      <c r="G2937" s="63" t="str">
        <f>IF(AND(ISBLANK(A2937)),"",VLOOKUP(A2937,Student_Registration!$B$5:$H$2000,7,0)-SUMIF($A$5:A2937,A2937,$H$5:$H$5))</f>
        <v/>
      </c>
      <c r="H2937" s="60"/>
      <c r="I2937" s="60"/>
      <c r="J2937" s="60"/>
      <c r="K2937" s="60"/>
      <c r="L2937" s="62"/>
    </row>
    <row r="2938" spans="1:12" s="41" customFormat="1">
      <c r="A2938" s="66"/>
      <c r="B2938" s="64" t="str">
        <f>(IF(AND(ISBLANK(A2938)),"",VLOOKUP($A2938,Student_Registration!$B$5:$H$2000,2,0)))</f>
        <v/>
      </c>
      <c r="C2938" s="63" t="str">
        <f>IF(AND(ISBLANK(A2938)),"",VLOOKUP($A2938,Student_Registration!$B$5:$H$2000,3,0))</f>
        <v/>
      </c>
      <c r="D2938" s="65" t="str">
        <f>IF(AND(ISBLANK(A2938)),"",VLOOKUP($A2938,Student_Registration!$B$5:$H$2000,6,0))</f>
        <v/>
      </c>
      <c r="E2938" s="57" t="str">
        <f>IF(AND(ISBLANK(A2938)),"",VLOOKUP($A2938,Student_Registration!$B$5:$H$2000,4,0))</f>
        <v/>
      </c>
      <c r="F2938" s="63" t="str">
        <f>IF(AND(ISBLANK(A2938)),"",VLOOKUP($A2938,Student_Registration!$B$5:$H$2000,7,0))</f>
        <v/>
      </c>
      <c r="G2938" s="63" t="str">
        <f>IF(AND(ISBLANK(A2938)),"",VLOOKUP(A2938,Student_Registration!$B$5:$H$2000,7,0)-SUMIF($A$5:A2938,A2938,$H$5:$H$5))</f>
        <v/>
      </c>
      <c r="H2938" s="60"/>
      <c r="I2938" s="60"/>
      <c r="J2938" s="60"/>
      <c r="K2938" s="60"/>
      <c r="L2938" s="62"/>
    </row>
    <row r="2939" spans="1:12" s="41" customFormat="1">
      <c r="A2939" s="66"/>
      <c r="B2939" s="64" t="str">
        <f>(IF(AND(ISBLANK(A2939)),"",VLOOKUP($A2939,Student_Registration!$B$5:$H$2000,2,0)))</f>
        <v/>
      </c>
      <c r="C2939" s="63" t="str">
        <f>IF(AND(ISBLANK(A2939)),"",VLOOKUP($A2939,Student_Registration!$B$5:$H$2000,3,0))</f>
        <v/>
      </c>
      <c r="D2939" s="65" t="str">
        <f>IF(AND(ISBLANK(A2939)),"",VLOOKUP($A2939,Student_Registration!$B$5:$H$2000,6,0))</f>
        <v/>
      </c>
      <c r="E2939" s="57" t="str">
        <f>IF(AND(ISBLANK(A2939)),"",VLOOKUP($A2939,Student_Registration!$B$5:$H$2000,4,0))</f>
        <v/>
      </c>
      <c r="F2939" s="63" t="str">
        <f>IF(AND(ISBLANK(A2939)),"",VLOOKUP($A2939,Student_Registration!$B$5:$H$2000,7,0))</f>
        <v/>
      </c>
      <c r="G2939" s="63" t="str">
        <f>IF(AND(ISBLANK(A2939)),"",VLOOKUP(A2939,Student_Registration!$B$5:$H$2000,7,0)-SUMIF($A$5:A2939,A2939,$H$5:$H$5))</f>
        <v/>
      </c>
      <c r="H2939" s="60"/>
      <c r="I2939" s="60"/>
      <c r="J2939" s="60"/>
      <c r="K2939" s="60"/>
      <c r="L2939" s="62"/>
    </row>
    <row r="2940" spans="1:12" s="41" customFormat="1">
      <c r="A2940" s="66"/>
      <c r="B2940" s="64" t="str">
        <f>(IF(AND(ISBLANK(A2940)),"",VLOOKUP($A2940,Student_Registration!$B$5:$H$2000,2,0)))</f>
        <v/>
      </c>
      <c r="C2940" s="63" t="str">
        <f>IF(AND(ISBLANK(A2940)),"",VLOOKUP($A2940,Student_Registration!$B$5:$H$2000,3,0))</f>
        <v/>
      </c>
      <c r="D2940" s="65" t="str">
        <f>IF(AND(ISBLANK(A2940)),"",VLOOKUP($A2940,Student_Registration!$B$5:$H$2000,6,0))</f>
        <v/>
      </c>
      <c r="E2940" s="57" t="str">
        <f>IF(AND(ISBLANK(A2940)),"",VLOOKUP($A2940,Student_Registration!$B$5:$H$2000,4,0))</f>
        <v/>
      </c>
      <c r="F2940" s="63" t="str">
        <f>IF(AND(ISBLANK(A2940)),"",VLOOKUP($A2940,Student_Registration!$B$5:$H$2000,7,0))</f>
        <v/>
      </c>
      <c r="G2940" s="63" t="str">
        <f>IF(AND(ISBLANK(A2940)),"",VLOOKUP(A2940,Student_Registration!$B$5:$H$2000,7,0)-SUMIF($A$5:A2940,A2940,$H$5:$H$5))</f>
        <v/>
      </c>
      <c r="H2940" s="60"/>
      <c r="I2940" s="60"/>
      <c r="J2940" s="60"/>
      <c r="K2940" s="60"/>
      <c r="L2940" s="62"/>
    </row>
    <row r="2941" spans="1:12" s="41" customFormat="1">
      <c r="A2941" s="66"/>
      <c r="B2941" s="64" t="str">
        <f>(IF(AND(ISBLANK(A2941)),"",VLOOKUP($A2941,Student_Registration!$B$5:$H$2000,2,0)))</f>
        <v/>
      </c>
      <c r="C2941" s="63" t="str">
        <f>IF(AND(ISBLANK(A2941)),"",VLOOKUP($A2941,Student_Registration!$B$5:$H$2000,3,0))</f>
        <v/>
      </c>
      <c r="D2941" s="65" t="str">
        <f>IF(AND(ISBLANK(A2941)),"",VLOOKUP($A2941,Student_Registration!$B$5:$H$2000,6,0))</f>
        <v/>
      </c>
      <c r="E2941" s="57" t="str">
        <f>IF(AND(ISBLANK(A2941)),"",VLOOKUP($A2941,Student_Registration!$B$5:$H$2000,4,0))</f>
        <v/>
      </c>
      <c r="F2941" s="63" t="str">
        <f>IF(AND(ISBLANK(A2941)),"",VLOOKUP($A2941,Student_Registration!$B$5:$H$2000,7,0))</f>
        <v/>
      </c>
      <c r="G2941" s="63" t="str">
        <f>IF(AND(ISBLANK(A2941)),"",VLOOKUP(A2941,Student_Registration!$B$5:$H$2000,7,0)-SUMIF($A$5:A2941,A2941,$H$5:$H$5))</f>
        <v/>
      </c>
      <c r="H2941" s="60"/>
      <c r="I2941" s="60"/>
      <c r="J2941" s="60"/>
      <c r="K2941" s="60"/>
      <c r="L2941" s="62"/>
    </row>
    <row r="2942" spans="1:12" s="41" customFormat="1">
      <c r="A2942" s="66"/>
      <c r="B2942" s="64" t="str">
        <f>(IF(AND(ISBLANK(A2942)),"",VLOOKUP($A2942,Student_Registration!$B$5:$H$2000,2,0)))</f>
        <v/>
      </c>
      <c r="C2942" s="63" t="str">
        <f>IF(AND(ISBLANK(A2942)),"",VLOOKUP($A2942,Student_Registration!$B$5:$H$2000,3,0))</f>
        <v/>
      </c>
      <c r="D2942" s="65" t="str">
        <f>IF(AND(ISBLANK(A2942)),"",VLOOKUP($A2942,Student_Registration!$B$5:$H$2000,6,0))</f>
        <v/>
      </c>
      <c r="E2942" s="57" t="str">
        <f>IF(AND(ISBLANK(A2942)),"",VLOOKUP($A2942,Student_Registration!$B$5:$H$2000,4,0))</f>
        <v/>
      </c>
      <c r="F2942" s="63" t="str">
        <f>IF(AND(ISBLANK(A2942)),"",VLOOKUP($A2942,Student_Registration!$B$5:$H$2000,7,0))</f>
        <v/>
      </c>
      <c r="G2942" s="63" t="str">
        <f>IF(AND(ISBLANK(A2942)),"",VLOOKUP(A2942,Student_Registration!$B$5:$H$2000,7,0)-SUMIF($A$5:A2942,A2942,$H$5:$H$5))</f>
        <v/>
      </c>
      <c r="H2942" s="60"/>
      <c r="I2942" s="60"/>
      <c r="J2942" s="60"/>
      <c r="K2942" s="60"/>
      <c r="L2942" s="62"/>
    </row>
    <row r="2943" spans="1:12" s="41" customFormat="1">
      <c r="A2943" s="66"/>
      <c r="B2943" s="64" t="str">
        <f>(IF(AND(ISBLANK(A2943)),"",VLOOKUP($A2943,Student_Registration!$B$5:$H$2000,2,0)))</f>
        <v/>
      </c>
      <c r="C2943" s="63" t="str">
        <f>IF(AND(ISBLANK(A2943)),"",VLOOKUP($A2943,Student_Registration!$B$5:$H$2000,3,0))</f>
        <v/>
      </c>
      <c r="D2943" s="65" t="str">
        <f>IF(AND(ISBLANK(A2943)),"",VLOOKUP($A2943,Student_Registration!$B$5:$H$2000,6,0))</f>
        <v/>
      </c>
      <c r="E2943" s="57" t="str">
        <f>IF(AND(ISBLANK(A2943)),"",VLOOKUP($A2943,Student_Registration!$B$5:$H$2000,4,0))</f>
        <v/>
      </c>
      <c r="F2943" s="63" t="str">
        <f>IF(AND(ISBLANK(A2943)),"",VLOOKUP($A2943,Student_Registration!$B$5:$H$2000,7,0))</f>
        <v/>
      </c>
      <c r="G2943" s="63" t="str">
        <f>IF(AND(ISBLANK(A2943)),"",VLOOKUP(A2943,Student_Registration!$B$5:$H$2000,7,0)-SUMIF($A$5:A2943,A2943,$H$5:$H$5))</f>
        <v/>
      </c>
      <c r="H2943" s="60"/>
      <c r="I2943" s="60"/>
      <c r="J2943" s="60"/>
      <c r="K2943" s="60"/>
      <c r="L2943" s="62"/>
    </row>
    <row r="2944" spans="1:12" s="41" customFormat="1">
      <c r="A2944" s="66"/>
      <c r="B2944" s="64" t="str">
        <f>(IF(AND(ISBLANK(A2944)),"",VLOOKUP($A2944,Student_Registration!$B$5:$H$2000,2,0)))</f>
        <v/>
      </c>
      <c r="C2944" s="63" t="str">
        <f>IF(AND(ISBLANK(A2944)),"",VLOOKUP($A2944,Student_Registration!$B$5:$H$2000,3,0))</f>
        <v/>
      </c>
      <c r="D2944" s="65" t="str">
        <f>IF(AND(ISBLANK(A2944)),"",VLOOKUP($A2944,Student_Registration!$B$5:$H$2000,6,0))</f>
        <v/>
      </c>
      <c r="E2944" s="57" t="str">
        <f>IF(AND(ISBLANK(A2944)),"",VLOOKUP($A2944,Student_Registration!$B$5:$H$2000,4,0))</f>
        <v/>
      </c>
      <c r="F2944" s="63" t="str">
        <f>IF(AND(ISBLANK(A2944)),"",VLOOKUP($A2944,Student_Registration!$B$5:$H$2000,7,0))</f>
        <v/>
      </c>
      <c r="G2944" s="63" t="str">
        <f>IF(AND(ISBLANK(A2944)),"",VLOOKUP(A2944,Student_Registration!$B$5:$H$2000,7,0)-SUMIF($A$5:A2944,A2944,$H$5:$H$5))</f>
        <v/>
      </c>
      <c r="H2944" s="60"/>
      <c r="I2944" s="60"/>
      <c r="J2944" s="60"/>
      <c r="K2944" s="60"/>
      <c r="L2944" s="62"/>
    </row>
    <row r="2945" spans="1:12" s="41" customFormat="1">
      <c r="A2945" s="66"/>
      <c r="B2945" s="64" t="str">
        <f>(IF(AND(ISBLANK(A2945)),"",VLOOKUP($A2945,Student_Registration!$B$5:$H$2000,2,0)))</f>
        <v/>
      </c>
      <c r="C2945" s="63" t="str">
        <f>IF(AND(ISBLANK(A2945)),"",VLOOKUP($A2945,Student_Registration!$B$5:$H$2000,3,0))</f>
        <v/>
      </c>
      <c r="D2945" s="65" t="str">
        <f>IF(AND(ISBLANK(A2945)),"",VLOOKUP($A2945,Student_Registration!$B$5:$H$2000,6,0))</f>
        <v/>
      </c>
      <c r="E2945" s="57" t="str">
        <f>IF(AND(ISBLANK(A2945)),"",VLOOKUP($A2945,Student_Registration!$B$5:$H$2000,4,0))</f>
        <v/>
      </c>
      <c r="F2945" s="63" t="str">
        <f>IF(AND(ISBLANK(A2945)),"",VLOOKUP($A2945,Student_Registration!$B$5:$H$2000,7,0))</f>
        <v/>
      </c>
      <c r="G2945" s="63" t="str">
        <f>IF(AND(ISBLANK(A2945)),"",VLOOKUP(A2945,Student_Registration!$B$5:$H$2000,7,0)-SUMIF($A$5:A2945,A2945,$H$5:$H$5))</f>
        <v/>
      </c>
      <c r="H2945" s="60"/>
      <c r="I2945" s="60"/>
      <c r="J2945" s="60"/>
      <c r="K2945" s="60"/>
      <c r="L2945" s="62"/>
    </row>
    <row r="2946" spans="1:12" s="41" customFormat="1">
      <c r="A2946" s="66"/>
      <c r="B2946" s="64" t="str">
        <f>(IF(AND(ISBLANK(A2946)),"",VLOOKUP($A2946,Student_Registration!$B$5:$H$2000,2,0)))</f>
        <v/>
      </c>
      <c r="C2946" s="63" t="str">
        <f>IF(AND(ISBLANK(A2946)),"",VLOOKUP($A2946,Student_Registration!$B$5:$H$2000,3,0))</f>
        <v/>
      </c>
      <c r="D2946" s="65" t="str">
        <f>IF(AND(ISBLANK(A2946)),"",VLOOKUP($A2946,Student_Registration!$B$5:$H$2000,6,0))</f>
        <v/>
      </c>
      <c r="E2946" s="57" t="str">
        <f>IF(AND(ISBLANK(A2946)),"",VLOOKUP($A2946,Student_Registration!$B$5:$H$2000,4,0))</f>
        <v/>
      </c>
      <c r="F2946" s="63" t="str">
        <f>IF(AND(ISBLANK(A2946)),"",VLOOKUP($A2946,Student_Registration!$B$5:$H$2000,7,0))</f>
        <v/>
      </c>
      <c r="G2946" s="63" t="str">
        <f>IF(AND(ISBLANK(A2946)),"",VLOOKUP(A2946,Student_Registration!$B$5:$H$2000,7,0)-SUMIF($A$5:A2946,A2946,$H$5:$H$5))</f>
        <v/>
      </c>
      <c r="H2946" s="60"/>
      <c r="I2946" s="60"/>
      <c r="J2946" s="60"/>
      <c r="K2946" s="60"/>
      <c r="L2946" s="62"/>
    </row>
    <row r="2947" spans="1:12" s="41" customFormat="1">
      <c r="A2947" s="66"/>
      <c r="B2947" s="64" t="str">
        <f>(IF(AND(ISBLANK(A2947)),"",VLOOKUP($A2947,Student_Registration!$B$5:$H$2000,2,0)))</f>
        <v/>
      </c>
      <c r="C2947" s="63" t="str">
        <f>IF(AND(ISBLANK(A2947)),"",VLOOKUP($A2947,Student_Registration!$B$5:$H$2000,3,0))</f>
        <v/>
      </c>
      <c r="D2947" s="65" t="str">
        <f>IF(AND(ISBLANK(A2947)),"",VLOOKUP($A2947,Student_Registration!$B$5:$H$2000,6,0))</f>
        <v/>
      </c>
      <c r="E2947" s="57" t="str">
        <f>IF(AND(ISBLANK(A2947)),"",VLOOKUP($A2947,Student_Registration!$B$5:$H$2000,4,0))</f>
        <v/>
      </c>
      <c r="F2947" s="63" t="str">
        <f>IF(AND(ISBLANK(A2947)),"",VLOOKUP($A2947,Student_Registration!$B$5:$H$2000,7,0))</f>
        <v/>
      </c>
      <c r="G2947" s="63" t="str">
        <f>IF(AND(ISBLANK(A2947)),"",VLOOKUP(A2947,Student_Registration!$B$5:$H$2000,7,0)-SUMIF($A$5:A2947,A2947,$H$5:$H$5))</f>
        <v/>
      </c>
      <c r="H2947" s="60"/>
      <c r="I2947" s="60"/>
      <c r="J2947" s="60"/>
      <c r="K2947" s="60"/>
      <c r="L2947" s="62"/>
    </row>
    <row r="2948" spans="1:12" s="41" customFormat="1">
      <c r="A2948" s="66"/>
      <c r="B2948" s="64" t="str">
        <f>(IF(AND(ISBLANK(A2948)),"",VLOOKUP($A2948,Student_Registration!$B$5:$H$2000,2,0)))</f>
        <v/>
      </c>
      <c r="C2948" s="63" t="str">
        <f>IF(AND(ISBLANK(A2948)),"",VLOOKUP($A2948,Student_Registration!$B$5:$H$2000,3,0))</f>
        <v/>
      </c>
      <c r="D2948" s="65" t="str">
        <f>IF(AND(ISBLANK(A2948)),"",VLOOKUP($A2948,Student_Registration!$B$5:$H$2000,6,0))</f>
        <v/>
      </c>
      <c r="E2948" s="57" t="str">
        <f>IF(AND(ISBLANK(A2948)),"",VLOOKUP($A2948,Student_Registration!$B$5:$H$2000,4,0))</f>
        <v/>
      </c>
      <c r="F2948" s="63" t="str">
        <f>IF(AND(ISBLANK(A2948)),"",VLOOKUP($A2948,Student_Registration!$B$5:$H$2000,7,0))</f>
        <v/>
      </c>
      <c r="G2948" s="63" t="str">
        <f>IF(AND(ISBLANK(A2948)),"",VLOOKUP(A2948,Student_Registration!$B$5:$H$2000,7,0)-SUMIF($A$5:A2948,A2948,$H$5:$H$5))</f>
        <v/>
      </c>
      <c r="H2948" s="60"/>
      <c r="I2948" s="60"/>
      <c r="J2948" s="60"/>
      <c r="K2948" s="60"/>
      <c r="L2948" s="62"/>
    </row>
    <row r="2949" spans="1:12" s="41" customFormat="1">
      <c r="A2949" s="66"/>
      <c r="B2949" s="64" t="str">
        <f>(IF(AND(ISBLANK(A2949)),"",VLOOKUP($A2949,Student_Registration!$B$5:$H$2000,2,0)))</f>
        <v/>
      </c>
      <c r="C2949" s="63" t="str">
        <f>IF(AND(ISBLANK(A2949)),"",VLOOKUP($A2949,Student_Registration!$B$5:$H$2000,3,0))</f>
        <v/>
      </c>
      <c r="D2949" s="65" t="str">
        <f>IF(AND(ISBLANK(A2949)),"",VLOOKUP($A2949,Student_Registration!$B$5:$H$2000,6,0))</f>
        <v/>
      </c>
      <c r="E2949" s="57" t="str">
        <f>IF(AND(ISBLANK(A2949)),"",VLOOKUP($A2949,Student_Registration!$B$5:$H$2000,4,0))</f>
        <v/>
      </c>
      <c r="F2949" s="63" t="str">
        <f>IF(AND(ISBLANK(A2949)),"",VLOOKUP($A2949,Student_Registration!$B$5:$H$2000,7,0))</f>
        <v/>
      </c>
      <c r="G2949" s="63" t="str">
        <f>IF(AND(ISBLANK(A2949)),"",VLOOKUP(A2949,Student_Registration!$B$5:$H$2000,7,0)-SUMIF($A$5:A2949,A2949,$H$5:$H$5))</f>
        <v/>
      </c>
      <c r="H2949" s="60"/>
      <c r="I2949" s="60"/>
      <c r="J2949" s="60"/>
      <c r="K2949" s="60"/>
      <c r="L2949" s="62"/>
    </row>
    <row r="2950" spans="1:12" s="41" customFormat="1">
      <c r="A2950" s="66"/>
      <c r="B2950" s="64" t="str">
        <f>(IF(AND(ISBLANK(A2950)),"",VLOOKUP($A2950,Student_Registration!$B$5:$H$2000,2,0)))</f>
        <v/>
      </c>
      <c r="C2950" s="63" t="str">
        <f>IF(AND(ISBLANK(A2950)),"",VLOOKUP($A2950,Student_Registration!$B$5:$H$2000,3,0))</f>
        <v/>
      </c>
      <c r="D2950" s="65" t="str">
        <f>IF(AND(ISBLANK(A2950)),"",VLOOKUP($A2950,Student_Registration!$B$5:$H$2000,6,0))</f>
        <v/>
      </c>
      <c r="E2950" s="57" t="str">
        <f>IF(AND(ISBLANK(A2950)),"",VLOOKUP($A2950,Student_Registration!$B$5:$H$2000,4,0))</f>
        <v/>
      </c>
      <c r="F2950" s="63" t="str">
        <f>IF(AND(ISBLANK(A2950)),"",VLOOKUP($A2950,Student_Registration!$B$5:$H$2000,7,0))</f>
        <v/>
      </c>
      <c r="G2950" s="63" t="str">
        <f>IF(AND(ISBLANK(A2950)),"",VLOOKUP(A2950,Student_Registration!$B$5:$H$2000,7,0)-SUMIF($A$5:A2950,A2950,$H$5:$H$5))</f>
        <v/>
      </c>
      <c r="H2950" s="60"/>
      <c r="I2950" s="60"/>
      <c r="J2950" s="60"/>
      <c r="K2950" s="60"/>
      <c r="L2950" s="62"/>
    </row>
    <row r="2951" spans="1:12" s="41" customFormat="1">
      <c r="A2951" s="66"/>
      <c r="B2951" s="64" t="str">
        <f>(IF(AND(ISBLANK(A2951)),"",VLOOKUP($A2951,Student_Registration!$B$5:$H$2000,2,0)))</f>
        <v/>
      </c>
      <c r="C2951" s="63" t="str">
        <f>IF(AND(ISBLANK(A2951)),"",VLOOKUP($A2951,Student_Registration!$B$5:$H$2000,3,0))</f>
        <v/>
      </c>
      <c r="D2951" s="65" t="str">
        <f>IF(AND(ISBLANK(A2951)),"",VLOOKUP($A2951,Student_Registration!$B$5:$H$2000,6,0))</f>
        <v/>
      </c>
      <c r="E2951" s="57" t="str">
        <f>IF(AND(ISBLANK(A2951)),"",VLOOKUP($A2951,Student_Registration!$B$5:$H$2000,4,0))</f>
        <v/>
      </c>
      <c r="F2951" s="63" t="str">
        <f>IF(AND(ISBLANK(A2951)),"",VLOOKUP($A2951,Student_Registration!$B$5:$H$2000,7,0))</f>
        <v/>
      </c>
      <c r="G2951" s="63" t="str">
        <f>IF(AND(ISBLANK(A2951)),"",VLOOKUP(A2951,Student_Registration!$B$5:$H$2000,7,0)-SUMIF($A$5:A2951,A2951,$H$5:$H$5))</f>
        <v/>
      </c>
      <c r="H2951" s="60"/>
      <c r="I2951" s="60"/>
      <c r="J2951" s="60"/>
      <c r="K2951" s="60"/>
      <c r="L2951" s="62"/>
    </row>
    <row r="2952" spans="1:12" s="41" customFormat="1">
      <c r="A2952" s="66"/>
      <c r="B2952" s="64" t="str">
        <f>(IF(AND(ISBLANK(A2952)),"",VLOOKUP($A2952,Student_Registration!$B$5:$H$2000,2,0)))</f>
        <v/>
      </c>
      <c r="C2952" s="63" t="str">
        <f>IF(AND(ISBLANK(A2952)),"",VLOOKUP($A2952,Student_Registration!$B$5:$H$2000,3,0))</f>
        <v/>
      </c>
      <c r="D2952" s="65" t="str">
        <f>IF(AND(ISBLANK(A2952)),"",VLOOKUP($A2952,Student_Registration!$B$5:$H$2000,6,0))</f>
        <v/>
      </c>
      <c r="E2952" s="57" t="str">
        <f>IF(AND(ISBLANK(A2952)),"",VLOOKUP($A2952,Student_Registration!$B$5:$H$2000,4,0))</f>
        <v/>
      </c>
      <c r="F2952" s="63" t="str">
        <f>IF(AND(ISBLANK(A2952)),"",VLOOKUP($A2952,Student_Registration!$B$5:$H$2000,7,0))</f>
        <v/>
      </c>
      <c r="G2952" s="63" t="str">
        <f>IF(AND(ISBLANK(A2952)),"",VLOOKUP(A2952,Student_Registration!$B$5:$H$2000,7,0)-SUMIF($A$5:A2952,A2952,$H$5:$H$5))</f>
        <v/>
      </c>
      <c r="H2952" s="60"/>
      <c r="I2952" s="60"/>
      <c r="J2952" s="60"/>
      <c r="K2952" s="60"/>
      <c r="L2952" s="62"/>
    </row>
    <row r="2953" spans="1:12" s="41" customFormat="1">
      <c r="A2953" s="66"/>
      <c r="B2953" s="64" t="str">
        <f>(IF(AND(ISBLANK(A2953)),"",VLOOKUP($A2953,Student_Registration!$B$5:$H$2000,2,0)))</f>
        <v/>
      </c>
      <c r="C2953" s="63" t="str">
        <f>IF(AND(ISBLANK(A2953)),"",VLOOKUP($A2953,Student_Registration!$B$5:$H$2000,3,0))</f>
        <v/>
      </c>
      <c r="D2953" s="65" t="str">
        <f>IF(AND(ISBLANK(A2953)),"",VLOOKUP($A2953,Student_Registration!$B$5:$H$2000,6,0))</f>
        <v/>
      </c>
      <c r="E2953" s="57" t="str">
        <f>IF(AND(ISBLANK(A2953)),"",VLOOKUP($A2953,Student_Registration!$B$5:$H$2000,4,0))</f>
        <v/>
      </c>
      <c r="F2953" s="63" t="str">
        <f>IF(AND(ISBLANK(A2953)),"",VLOOKUP($A2953,Student_Registration!$B$5:$H$2000,7,0))</f>
        <v/>
      </c>
      <c r="G2953" s="63" t="str">
        <f>IF(AND(ISBLANK(A2953)),"",VLOOKUP(A2953,Student_Registration!$B$5:$H$2000,7,0)-SUMIF($A$5:A2953,A2953,$H$5:$H$5))</f>
        <v/>
      </c>
      <c r="H2953" s="60"/>
      <c r="I2953" s="60"/>
      <c r="J2953" s="60"/>
      <c r="K2953" s="60"/>
      <c r="L2953" s="62"/>
    </row>
    <row r="2954" spans="1:12" s="41" customFormat="1">
      <c r="A2954" s="66"/>
      <c r="B2954" s="64" t="str">
        <f>(IF(AND(ISBLANK(A2954)),"",VLOOKUP($A2954,Student_Registration!$B$5:$H$2000,2,0)))</f>
        <v/>
      </c>
      <c r="C2954" s="63" t="str">
        <f>IF(AND(ISBLANK(A2954)),"",VLOOKUP($A2954,Student_Registration!$B$5:$H$2000,3,0))</f>
        <v/>
      </c>
      <c r="D2954" s="65" t="str">
        <f>IF(AND(ISBLANK(A2954)),"",VLOOKUP($A2954,Student_Registration!$B$5:$H$2000,6,0))</f>
        <v/>
      </c>
      <c r="E2954" s="57" t="str">
        <f>IF(AND(ISBLANK(A2954)),"",VLOOKUP($A2954,Student_Registration!$B$5:$H$2000,4,0))</f>
        <v/>
      </c>
      <c r="F2954" s="63" t="str">
        <f>IF(AND(ISBLANK(A2954)),"",VLOOKUP($A2954,Student_Registration!$B$5:$H$2000,7,0))</f>
        <v/>
      </c>
      <c r="G2954" s="63" t="str">
        <f>IF(AND(ISBLANK(A2954)),"",VLOOKUP(A2954,Student_Registration!$B$5:$H$2000,7,0)-SUMIF($A$5:A2954,A2954,$H$5:$H$5))</f>
        <v/>
      </c>
      <c r="H2954" s="60"/>
      <c r="I2954" s="60"/>
      <c r="J2954" s="60"/>
      <c r="K2954" s="60"/>
      <c r="L2954" s="62"/>
    </row>
    <row r="2955" spans="1:12" s="41" customFormat="1">
      <c r="A2955" s="66"/>
      <c r="B2955" s="64" t="str">
        <f>(IF(AND(ISBLANK(A2955)),"",VLOOKUP($A2955,Student_Registration!$B$5:$H$2000,2,0)))</f>
        <v/>
      </c>
      <c r="C2955" s="63" t="str">
        <f>IF(AND(ISBLANK(A2955)),"",VLOOKUP($A2955,Student_Registration!$B$5:$H$2000,3,0))</f>
        <v/>
      </c>
      <c r="D2955" s="65" t="str">
        <f>IF(AND(ISBLANK(A2955)),"",VLOOKUP($A2955,Student_Registration!$B$5:$H$2000,6,0))</f>
        <v/>
      </c>
      <c r="E2955" s="57" t="str">
        <f>IF(AND(ISBLANK(A2955)),"",VLOOKUP($A2955,Student_Registration!$B$5:$H$2000,4,0))</f>
        <v/>
      </c>
      <c r="F2955" s="63" t="str">
        <f>IF(AND(ISBLANK(A2955)),"",VLOOKUP($A2955,Student_Registration!$B$5:$H$2000,7,0))</f>
        <v/>
      </c>
      <c r="G2955" s="63" t="str">
        <f>IF(AND(ISBLANK(A2955)),"",VLOOKUP(A2955,Student_Registration!$B$5:$H$2000,7,0)-SUMIF($A$5:A2955,A2955,$H$5:$H$5))</f>
        <v/>
      </c>
      <c r="H2955" s="60"/>
      <c r="I2955" s="60"/>
      <c r="J2955" s="60"/>
      <c r="K2955" s="60"/>
      <c r="L2955" s="62"/>
    </row>
    <row r="2956" spans="1:12" s="41" customFormat="1">
      <c r="A2956" s="66"/>
      <c r="B2956" s="64" t="str">
        <f>(IF(AND(ISBLANK(A2956)),"",VLOOKUP($A2956,Student_Registration!$B$5:$H$2000,2,0)))</f>
        <v/>
      </c>
      <c r="C2956" s="63" t="str">
        <f>IF(AND(ISBLANK(A2956)),"",VLOOKUP($A2956,Student_Registration!$B$5:$H$2000,3,0))</f>
        <v/>
      </c>
      <c r="D2956" s="65" t="str">
        <f>IF(AND(ISBLANK(A2956)),"",VLOOKUP($A2956,Student_Registration!$B$5:$H$2000,6,0))</f>
        <v/>
      </c>
      <c r="E2956" s="57" t="str">
        <f>IF(AND(ISBLANK(A2956)),"",VLOOKUP($A2956,Student_Registration!$B$5:$H$2000,4,0))</f>
        <v/>
      </c>
      <c r="F2956" s="63" t="str">
        <f>IF(AND(ISBLANK(A2956)),"",VLOOKUP($A2956,Student_Registration!$B$5:$H$2000,7,0))</f>
        <v/>
      </c>
      <c r="G2956" s="63" t="str">
        <f>IF(AND(ISBLANK(A2956)),"",VLOOKUP(A2956,Student_Registration!$B$5:$H$2000,7,0)-SUMIF($A$5:A2956,A2956,$H$5:$H$5))</f>
        <v/>
      </c>
      <c r="H2956" s="60"/>
      <c r="I2956" s="60"/>
      <c r="J2956" s="60"/>
      <c r="K2956" s="60"/>
      <c r="L2956" s="62"/>
    </row>
    <row r="2957" spans="1:12" s="41" customFormat="1">
      <c r="A2957" s="66"/>
      <c r="B2957" s="64" t="str">
        <f>(IF(AND(ISBLANK(A2957)),"",VLOOKUP($A2957,Student_Registration!$B$5:$H$2000,2,0)))</f>
        <v/>
      </c>
      <c r="C2957" s="63" t="str">
        <f>IF(AND(ISBLANK(A2957)),"",VLOOKUP($A2957,Student_Registration!$B$5:$H$2000,3,0))</f>
        <v/>
      </c>
      <c r="D2957" s="65" t="str">
        <f>IF(AND(ISBLANK(A2957)),"",VLOOKUP($A2957,Student_Registration!$B$5:$H$2000,6,0))</f>
        <v/>
      </c>
      <c r="E2957" s="57" t="str">
        <f>IF(AND(ISBLANK(A2957)),"",VLOOKUP($A2957,Student_Registration!$B$5:$H$2000,4,0))</f>
        <v/>
      </c>
      <c r="F2957" s="63" t="str">
        <f>IF(AND(ISBLANK(A2957)),"",VLOOKUP($A2957,Student_Registration!$B$5:$H$2000,7,0))</f>
        <v/>
      </c>
      <c r="G2957" s="63" t="str">
        <f>IF(AND(ISBLANK(A2957)),"",VLOOKUP(A2957,Student_Registration!$B$5:$H$2000,7,0)-SUMIF($A$5:A2957,A2957,$H$5:$H$5))</f>
        <v/>
      </c>
      <c r="H2957" s="60"/>
      <c r="I2957" s="60"/>
      <c r="J2957" s="60"/>
      <c r="K2957" s="60"/>
      <c r="L2957" s="62"/>
    </row>
    <row r="2958" spans="1:12" s="41" customFormat="1">
      <c r="A2958" s="66"/>
      <c r="B2958" s="64" t="str">
        <f>(IF(AND(ISBLANK(A2958)),"",VLOOKUP($A2958,Student_Registration!$B$5:$H$2000,2,0)))</f>
        <v/>
      </c>
      <c r="C2958" s="63" t="str">
        <f>IF(AND(ISBLANK(A2958)),"",VLOOKUP($A2958,Student_Registration!$B$5:$H$2000,3,0))</f>
        <v/>
      </c>
      <c r="D2958" s="65" t="str">
        <f>IF(AND(ISBLANK(A2958)),"",VLOOKUP($A2958,Student_Registration!$B$5:$H$2000,6,0))</f>
        <v/>
      </c>
      <c r="E2958" s="57" t="str">
        <f>IF(AND(ISBLANK(A2958)),"",VLOOKUP($A2958,Student_Registration!$B$5:$H$2000,4,0))</f>
        <v/>
      </c>
      <c r="F2958" s="63" t="str">
        <f>IF(AND(ISBLANK(A2958)),"",VLOOKUP($A2958,Student_Registration!$B$5:$H$2000,7,0))</f>
        <v/>
      </c>
      <c r="G2958" s="63" t="str">
        <f>IF(AND(ISBLANK(A2958)),"",VLOOKUP(A2958,Student_Registration!$B$5:$H$2000,7,0)-SUMIF($A$5:A2958,A2958,$H$5:$H$5))</f>
        <v/>
      </c>
      <c r="H2958" s="60"/>
      <c r="I2958" s="60"/>
      <c r="J2958" s="60"/>
      <c r="K2958" s="60"/>
      <c r="L2958" s="62"/>
    </row>
    <row r="2959" spans="1:12" s="41" customFormat="1">
      <c r="A2959" s="66"/>
      <c r="B2959" s="64" t="str">
        <f>(IF(AND(ISBLANK(A2959)),"",VLOOKUP($A2959,Student_Registration!$B$5:$H$2000,2,0)))</f>
        <v/>
      </c>
      <c r="C2959" s="63" t="str">
        <f>IF(AND(ISBLANK(A2959)),"",VLOOKUP($A2959,Student_Registration!$B$5:$H$2000,3,0))</f>
        <v/>
      </c>
      <c r="D2959" s="65" t="str">
        <f>IF(AND(ISBLANK(A2959)),"",VLOOKUP($A2959,Student_Registration!$B$5:$H$2000,6,0))</f>
        <v/>
      </c>
      <c r="E2959" s="57" t="str">
        <f>IF(AND(ISBLANK(A2959)),"",VLOOKUP($A2959,Student_Registration!$B$5:$H$2000,4,0))</f>
        <v/>
      </c>
      <c r="F2959" s="63" t="str">
        <f>IF(AND(ISBLANK(A2959)),"",VLOOKUP($A2959,Student_Registration!$B$5:$H$2000,7,0))</f>
        <v/>
      </c>
      <c r="G2959" s="63" t="str">
        <f>IF(AND(ISBLANK(A2959)),"",VLOOKUP(A2959,Student_Registration!$B$5:$H$2000,7,0)-SUMIF($A$5:A2959,A2959,$H$5:$H$5))</f>
        <v/>
      </c>
      <c r="H2959" s="60"/>
      <c r="I2959" s="60"/>
      <c r="J2959" s="60"/>
      <c r="K2959" s="60"/>
      <c r="L2959" s="62"/>
    </row>
    <row r="2960" spans="1:12" s="41" customFormat="1">
      <c r="A2960" s="66"/>
      <c r="B2960" s="64" t="str">
        <f>(IF(AND(ISBLANK(A2960)),"",VLOOKUP($A2960,Student_Registration!$B$5:$H$2000,2,0)))</f>
        <v/>
      </c>
      <c r="C2960" s="63" t="str">
        <f>IF(AND(ISBLANK(A2960)),"",VLOOKUP($A2960,Student_Registration!$B$5:$H$2000,3,0))</f>
        <v/>
      </c>
      <c r="D2960" s="65" t="str">
        <f>IF(AND(ISBLANK(A2960)),"",VLOOKUP($A2960,Student_Registration!$B$5:$H$2000,6,0))</f>
        <v/>
      </c>
      <c r="E2960" s="57" t="str">
        <f>IF(AND(ISBLANK(A2960)),"",VLOOKUP($A2960,Student_Registration!$B$5:$H$2000,4,0))</f>
        <v/>
      </c>
      <c r="F2960" s="63" t="str">
        <f>IF(AND(ISBLANK(A2960)),"",VLOOKUP($A2960,Student_Registration!$B$5:$H$2000,7,0))</f>
        <v/>
      </c>
      <c r="G2960" s="63" t="str">
        <f>IF(AND(ISBLANK(A2960)),"",VLOOKUP(A2960,Student_Registration!$B$5:$H$2000,7,0)-SUMIF($A$5:A2960,A2960,$H$5:$H$5))</f>
        <v/>
      </c>
      <c r="H2960" s="60"/>
      <c r="I2960" s="60"/>
      <c r="J2960" s="60"/>
      <c r="K2960" s="60"/>
      <c r="L2960" s="62"/>
    </row>
    <row r="2961" spans="1:12" s="41" customFormat="1">
      <c r="A2961" s="66"/>
      <c r="B2961" s="64" t="str">
        <f>(IF(AND(ISBLANK(A2961)),"",VLOOKUP($A2961,Student_Registration!$B$5:$H$2000,2,0)))</f>
        <v/>
      </c>
      <c r="C2961" s="63" t="str">
        <f>IF(AND(ISBLANK(A2961)),"",VLOOKUP($A2961,Student_Registration!$B$5:$H$2000,3,0))</f>
        <v/>
      </c>
      <c r="D2961" s="65" t="str">
        <f>IF(AND(ISBLANK(A2961)),"",VLOOKUP($A2961,Student_Registration!$B$5:$H$2000,6,0))</f>
        <v/>
      </c>
      <c r="E2961" s="57" t="str">
        <f>IF(AND(ISBLANK(A2961)),"",VLOOKUP($A2961,Student_Registration!$B$5:$H$2000,4,0))</f>
        <v/>
      </c>
      <c r="F2961" s="63" t="str">
        <f>IF(AND(ISBLANK(A2961)),"",VLOOKUP($A2961,Student_Registration!$B$5:$H$2000,7,0))</f>
        <v/>
      </c>
      <c r="G2961" s="63" t="str">
        <f>IF(AND(ISBLANK(A2961)),"",VLOOKUP(A2961,Student_Registration!$B$5:$H$2000,7,0)-SUMIF($A$5:A2961,A2961,$H$5:$H$5))</f>
        <v/>
      </c>
      <c r="H2961" s="60"/>
      <c r="I2961" s="60"/>
      <c r="J2961" s="60"/>
      <c r="K2961" s="60"/>
      <c r="L2961" s="62"/>
    </row>
    <row r="2962" spans="1:12" s="41" customFormat="1">
      <c r="A2962" s="66"/>
      <c r="B2962" s="64" t="str">
        <f>(IF(AND(ISBLANK(A2962)),"",VLOOKUP($A2962,Student_Registration!$B$5:$H$2000,2,0)))</f>
        <v/>
      </c>
      <c r="C2962" s="63" t="str">
        <f>IF(AND(ISBLANK(A2962)),"",VLOOKUP($A2962,Student_Registration!$B$5:$H$2000,3,0))</f>
        <v/>
      </c>
      <c r="D2962" s="65" t="str">
        <f>IF(AND(ISBLANK(A2962)),"",VLOOKUP($A2962,Student_Registration!$B$5:$H$2000,6,0))</f>
        <v/>
      </c>
      <c r="E2962" s="57" t="str">
        <f>IF(AND(ISBLANK(A2962)),"",VLOOKUP($A2962,Student_Registration!$B$5:$H$2000,4,0))</f>
        <v/>
      </c>
      <c r="F2962" s="63" t="str">
        <f>IF(AND(ISBLANK(A2962)),"",VLOOKUP($A2962,Student_Registration!$B$5:$H$2000,7,0))</f>
        <v/>
      </c>
      <c r="G2962" s="63" t="str">
        <f>IF(AND(ISBLANK(A2962)),"",VLOOKUP(A2962,Student_Registration!$B$5:$H$2000,7,0)-SUMIF($A$5:A2962,A2962,$H$5:$H$5))</f>
        <v/>
      </c>
      <c r="H2962" s="60"/>
      <c r="I2962" s="60"/>
      <c r="J2962" s="60"/>
      <c r="K2962" s="60"/>
      <c r="L2962" s="62"/>
    </row>
    <row r="2963" spans="1:12" s="41" customFormat="1">
      <c r="A2963" s="66"/>
      <c r="B2963" s="64" t="str">
        <f>(IF(AND(ISBLANK(A2963)),"",VLOOKUP($A2963,Student_Registration!$B$5:$H$2000,2,0)))</f>
        <v/>
      </c>
      <c r="C2963" s="63" t="str">
        <f>IF(AND(ISBLANK(A2963)),"",VLOOKUP($A2963,Student_Registration!$B$5:$H$2000,3,0))</f>
        <v/>
      </c>
      <c r="D2963" s="65" t="str">
        <f>IF(AND(ISBLANK(A2963)),"",VLOOKUP($A2963,Student_Registration!$B$5:$H$2000,6,0))</f>
        <v/>
      </c>
      <c r="E2963" s="57" t="str">
        <f>IF(AND(ISBLANK(A2963)),"",VLOOKUP($A2963,Student_Registration!$B$5:$H$2000,4,0))</f>
        <v/>
      </c>
      <c r="F2963" s="63" t="str">
        <f>IF(AND(ISBLANK(A2963)),"",VLOOKUP($A2963,Student_Registration!$B$5:$H$2000,7,0))</f>
        <v/>
      </c>
      <c r="G2963" s="63" t="str">
        <f>IF(AND(ISBLANK(A2963)),"",VLOOKUP(A2963,Student_Registration!$B$5:$H$2000,7,0)-SUMIF($A$5:A2963,A2963,$H$5:$H$5))</f>
        <v/>
      </c>
      <c r="H2963" s="60"/>
      <c r="I2963" s="60"/>
      <c r="J2963" s="60"/>
      <c r="K2963" s="60"/>
      <c r="L2963" s="62"/>
    </row>
    <row r="2964" spans="1:12" s="41" customFormat="1">
      <c r="A2964" s="66"/>
      <c r="B2964" s="64" t="str">
        <f>(IF(AND(ISBLANK(A2964)),"",VLOOKUP($A2964,Student_Registration!$B$5:$H$2000,2,0)))</f>
        <v/>
      </c>
      <c r="C2964" s="63" t="str">
        <f>IF(AND(ISBLANK(A2964)),"",VLOOKUP($A2964,Student_Registration!$B$5:$H$2000,3,0))</f>
        <v/>
      </c>
      <c r="D2964" s="65" t="str">
        <f>IF(AND(ISBLANK(A2964)),"",VLOOKUP($A2964,Student_Registration!$B$5:$H$2000,6,0))</f>
        <v/>
      </c>
      <c r="E2964" s="57" t="str">
        <f>IF(AND(ISBLANK(A2964)),"",VLOOKUP($A2964,Student_Registration!$B$5:$H$2000,4,0))</f>
        <v/>
      </c>
      <c r="F2964" s="63" t="str">
        <f>IF(AND(ISBLANK(A2964)),"",VLOOKUP($A2964,Student_Registration!$B$5:$H$2000,7,0))</f>
        <v/>
      </c>
      <c r="G2964" s="63" t="str">
        <f>IF(AND(ISBLANK(A2964)),"",VLOOKUP(A2964,Student_Registration!$B$5:$H$2000,7,0)-SUMIF($A$5:A2964,A2964,$H$5:$H$5))</f>
        <v/>
      </c>
      <c r="H2964" s="60"/>
      <c r="I2964" s="60"/>
      <c r="J2964" s="60"/>
      <c r="K2964" s="60"/>
      <c r="L2964" s="62"/>
    </row>
    <row r="2965" spans="1:12" s="41" customFormat="1">
      <c r="A2965" s="66"/>
      <c r="B2965" s="64" t="str">
        <f>(IF(AND(ISBLANK(A2965)),"",VLOOKUP($A2965,Student_Registration!$B$5:$H$2000,2,0)))</f>
        <v/>
      </c>
      <c r="C2965" s="63" t="str">
        <f>IF(AND(ISBLANK(A2965)),"",VLOOKUP($A2965,Student_Registration!$B$5:$H$2000,3,0))</f>
        <v/>
      </c>
      <c r="D2965" s="65" t="str">
        <f>IF(AND(ISBLANK(A2965)),"",VLOOKUP($A2965,Student_Registration!$B$5:$H$2000,6,0))</f>
        <v/>
      </c>
      <c r="E2965" s="57" t="str">
        <f>IF(AND(ISBLANK(A2965)),"",VLOOKUP($A2965,Student_Registration!$B$5:$H$2000,4,0))</f>
        <v/>
      </c>
      <c r="F2965" s="63" t="str">
        <f>IF(AND(ISBLANK(A2965)),"",VLOOKUP($A2965,Student_Registration!$B$5:$H$2000,7,0))</f>
        <v/>
      </c>
      <c r="G2965" s="63" t="str">
        <f>IF(AND(ISBLANK(A2965)),"",VLOOKUP(A2965,Student_Registration!$B$5:$H$2000,7,0)-SUMIF($A$5:A2965,A2965,$H$5:$H$5))</f>
        <v/>
      </c>
      <c r="H2965" s="60"/>
      <c r="I2965" s="60"/>
      <c r="J2965" s="60"/>
      <c r="K2965" s="60"/>
      <c r="L2965" s="62"/>
    </row>
    <row r="2966" spans="1:12" s="41" customFormat="1">
      <c r="A2966" s="66"/>
      <c r="B2966" s="64" t="str">
        <f>(IF(AND(ISBLANK(A2966)),"",VLOOKUP($A2966,Student_Registration!$B$5:$H$2000,2,0)))</f>
        <v/>
      </c>
      <c r="C2966" s="63" t="str">
        <f>IF(AND(ISBLANK(A2966)),"",VLOOKUP($A2966,Student_Registration!$B$5:$H$2000,3,0))</f>
        <v/>
      </c>
      <c r="D2966" s="65" t="str">
        <f>IF(AND(ISBLANK(A2966)),"",VLOOKUP($A2966,Student_Registration!$B$5:$H$2000,6,0))</f>
        <v/>
      </c>
      <c r="E2966" s="57" t="str">
        <f>IF(AND(ISBLANK(A2966)),"",VLOOKUP($A2966,Student_Registration!$B$5:$H$2000,4,0))</f>
        <v/>
      </c>
      <c r="F2966" s="63" t="str">
        <f>IF(AND(ISBLANK(A2966)),"",VLOOKUP($A2966,Student_Registration!$B$5:$H$2000,7,0))</f>
        <v/>
      </c>
      <c r="G2966" s="63" t="str">
        <f>IF(AND(ISBLANK(A2966)),"",VLOOKUP(A2966,Student_Registration!$B$5:$H$2000,7,0)-SUMIF($A$5:A2966,A2966,$H$5:$H$5))</f>
        <v/>
      </c>
      <c r="H2966" s="60"/>
      <c r="I2966" s="60"/>
      <c r="J2966" s="60"/>
      <c r="K2966" s="60"/>
      <c r="L2966" s="62"/>
    </row>
    <row r="2967" spans="1:12" s="41" customFormat="1">
      <c r="A2967" s="66"/>
      <c r="B2967" s="64" t="str">
        <f>(IF(AND(ISBLANK(A2967)),"",VLOOKUP($A2967,Student_Registration!$B$5:$H$2000,2,0)))</f>
        <v/>
      </c>
      <c r="C2967" s="63" t="str">
        <f>IF(AND(ISBLANK(A2967)),"",VLOOKUP($A2967,Student_Registration!$B$5:$H$2000,3,0))</f>
        <v/>
      </c>
      <c r="D2967" s="65" t="str">
        <f>IF(AND(ISBLANK(A2967)),"",VLOOKUP($A2967,Student_Registration!$B$5:$H$2000,6,0))</f>
        <v/>
      </c>
      <c r="E2967" s="57" t="str">
        <f>IF(AND(ISBLANK(A2967)),"",VLOOKUP($A2967,Student_Registration!$B$5:$H$2000,4,0))</f>
        <v/>
      </c>
      <c r="F2967" s="63" t="str">
        <f>IF(AND(ISBLANK(A2967)),"",VLOOKUP($A2967,Student_Registration!$B$5:$H$2000,7,0))</f>
        <v/>
      </c>
      <c r="G2967" s="63" t="str">
        <f>IF(AND(ISBLANK(A2967)),"",VLOOKUP(A2967,Student_Registration!$B$5:$H$2000,7,0)-SUMIF($A$5:A2967,A2967,$H$5:$H$5))</f>
        <v/>
      </c>
      <c r="H2967" s="60"/>
      <c r="I2967" s="60"/>
      <c r="J2967" s="60"/>
      <c r="K2967" s="60"/>
      <c r="L2967" s="62"/>
    </row>
    <row r="2968" spans="1:12" s="41" customFormat="1">
      <c r="A2968" s="66"/>
      <c r="B2968" s="64" t="str">
        <f>(IF(AND(ISBLANK(A2968)),"",VLOOKUP($A2968,Student_Registration!$B$5:$H$2000,2,0)))</f>
        <v/>
      </c>
      <c r="C2968" s="63" t="str">
        <f>IF(AND(ISBLANK(A2968)),"",VLOOKUP($A2968,Student_Registration!$B$5:$H$2000,3,0))</f>
        <v/>
      </c>
      <c r="D2968" s="65" t="str">
        <f>IF(AND(ISBLANK(A2968)),"",VLOOKUP($A2968,Student_Registration!$B$5:$H$2000,6,0))</f>
        <v/>
      </c>
      <c r="E2968" s="57" t="str">
        <f>IF(AND(ISBLANK(A2968)),"",VLOOKUP($A2968,Student_Registration!$B$5:$H$2000,4,0))</f>
        <v/>
      </c>
      <c r="F2968" s="63" t="str">
        <f>IF(AND(ISBLANK(A2968)),"",VLOOKUP($A2968,Student_Registration!$B$5:$H$2000,7,0))</f>
        <v/>
      </c>
      <c r="G2968" s="63" t="str">
        <f>IF(AND(ISBLANK(A2968)),"",VLOOKUP(A2968,Student_Registration!$B$5:$H$2000,7,0)-SUMIF($A$5:A2968,A2968,$H$5:$H$5))</f>
        <v/>
      </c>
      <c r="H2968" s="60"/>
      <c r="I2968" s="60"/>
      <c r="J2968" s="60"/>
      <c r="K2968" s="60"/>
      <c r="L2968" s="62"/>
    </row>
    <row r="2969" spans="1:12" s="41" customFormat="1">
      <c r="A2969" s="66"/>
      <c r="B2969" s="64" t="str">
        <f>(IF(AND(ISBLANK(A2969)),"",VLOOKUP($A2969,Student_Registration!$B$5:$H$2000,2,0)))</f>
        <v/>
      </c>
      <c r="C2969" s="63" t="str">
        <f>IF(AND(ISBLANK(A2969)),"",VLOOKUP($A2969,Student_Registration!$B$5:$H$2000,3,0))</f>
        <v/>
      </c>
      <c r="D2969" s="65" t="str">
        <f>IF(AND(ISBLANK(A2969)),"",VLOOKUP($A2969,Student_Registration!$B$5:$H$2000,6,0))</f>
        <v/>
      </c>
      <c r="E2969" s="57" t="str">
        <f>IF(AND(ISBLANK(A2969)),"",VLOOKUP($A2969,Student_Registration!$B$5:$H$2000,4,0))</f>
        <v/>
      </c>
      <c r="F2969" s="63" t="str">
        <f>IF(AND(ISBLANK(A2969)),"",VLOOKUP($A2969,Student_Registration!$B$5:$H$2000,7,0))</f>
        <v/>
      </c>
      <c r="G2969" s="63" t="str">
        <f>IF(AND(ISBLANK(A2969)),"",VLOOKUP(A2969,Student_Registration!$B$5:$H$2000,7,0)-SUMIF($A$5:A2969,A2969,$H$5:$H$5))</f>
        <v/>
      </c>
      <c r="H2969" s="60"/>
      <c r="I2969" s="60"/>
      <c r="J2969" s="60"/>
      <c r="K2969" s="60"/>
      <c r="L2969" s="62"/>
    </row>
    <row r="2970" spans="1:12" s="41" customFormat="1">
      <c r="A2970" s="66"/>
      <c r="B2970" s="64" t="str">
        <f>(IF(AND(ISBLANK(A2970)),"",VLOOKUP($A2970,Student_Registration!$B$5:$H$2000,2,0)))</f>
        <v/>
      </c>
      <c r="C2970" s="63" t="str">
        <f>IF(AND(ISBLANK(A2970)),"",VLOOKUP($A2970,Student_Registration!$B$5:$H$2000,3,0))</f>
        <v/>
      </c>
      <c r="D2970" s="65" t="str">
        <f>IF(AND(ISBLANK(A2970)),"",VLOOKUP($A2970,Student_Registration!$B$5:$H$2000,6,0))</f>
        <v/>
      </c>
      <c r="E2970" s="57" t="str">
        <f>IF(AND(ISBLANK(A2970)),"",VLOOKUP($A2970,Student_Registration!$B$5:$H$2000,4,0))</f>
        <v/>
      </c>
      <c r="F2970" s="63" t="str">
        <f>IF(AND(ISBLANK(A2970)),"",VLOOKUP($A2970,Student_Registration!$B$5:$H$2000,7,0))</f>
        <v/>
      </c>
      <c r="G2970" s="63" t="str">
        <f>IF(AND(ISBLANK(A2970)),"",VLOOKUP(A2970,Student_Registration!$B$5:$H$2000,7,0)-SUMIF($A$5:A2970,A2970,$H$5:$H$5))</f>
        <v/>
      </c>
      <c r="H2970" s="60"/>
      <c r="I2970" s="60"/>
      <c r="J2970" s="60"/>
      <c r="K2970" s="60"/>
      <c r="L2970" s="62"/>
    </row>
    <row r="2971" spans="1:12" s="41" customFormat="1">
      <c r="A2971" s="66"/>
      <c r="B2971" s="64" t="str">
        <f>(IF(AND(ISBLANK(A2971)),"",VLOOKUP($A2971,Student_Registration!$B$5:$H$2000,2,0)))</f>
        <v/>
      </c>
      <c r="C2971" s="63" t="str">
        <f>IF(AND(ISBLANK(A2971)),"",VLOOKUP($A2971,Student_Registration!$B$5:$H$2000,3,0))</f>
        <v/>
      </c>
      <c r="D2971" s="65" t="str">
        <f>IF(AND(ISBLANK(A2971)),"",VLOOKUP($A2971,Student_Registration!$B$5:$H$2000,6,0))</f>
        <v/>
      </c>
      <c r="E2971" s="57" t="str">
        <f>IF(AND(ISBLANK(A2971)),"",VLOOKUP($A2971,Student_Registration!$B$5:$H$2000,4,0))</f>
        <v/>
      </c>
      <c r="F2971" s="63" t="str">
        <f>IF(AND(ISBLANK(A2971)),"",VLOOKUP($A2971,Student_Registration!$B$5:$H$2000,7,0))</f>
        <v/>
      </c>
      <c r="G2971" s="63" t="str">
        <f>IF(AND(ISBLANK(A2971)),"",VLOOKUP(A2971,Student_Registration!$B$5:$H$2000,7,0)-SUMIF($A$5:A2971,A2971,$H$5:$H$5))</f>
        <v/>
      </c>
      <c r="H2971" s="60"/>
      <c r="I2971" s="60"/>
      <c r="J2971" s="60"/>
      <c r="K2971" s="60"/>
      <c r="L2971" s="62"/>
    </row>
    <row r="2972" spans="1:12" s="41" customFormat="1">
      <c r="A2972" s="66"/>
      <c r="B2972" s="64" t="str">
        <f>(IF(AND(ISBLANK(A2972)),"",VLOOKUP($A2972,Student_Registration!$B$5:$H$2000,2,0)))</f>
        <v/>
      </c>
      <c r="C2972" s="63" t="str">
        <f>IF(AND(ISBLANK(A2972)),"",VLOOKUP($A2972,Student_Registration!$B$5:$H$2000,3,0))</f>
        <v/>
      </c>
      <c r="D2972" s="65" t="str">
        <f>IF(AND(ISBLANK(A2972)),"",VLOOKUP($A2972,Student_Registration!$B$5:$H$2000,6,0))</f>
        <v/>
      </c>
      <c r="E2972" s="57" t="str">
        <f>IF(AND(ISBLANK(A2972)),"",VLOOKUP($A2972,Student_Registration!$B$5:$H$2000,4,0))</f>
        <v/>
      </c>
      <c r="F2972" s="63" t="str">
        <f>IF(AND(ISBLANK(A2972)),"",VLOOKUP($A2972,Student_Registration!$B$5:$H$2000,7,0))</f>
        <v/>
      </c>
      <c r="G2972" s="63" t="str">
        <f>IF(AND(ISBLANK(A2972)),"",VLOOKUP(A2972,Student_Registration!$B$5:$H$2000,7,0)-SUMIF($A$5:A2972,A2972,$H$5:$H$5))</f>
        <v/>
      </c>
      <c r="H2972" s="60"/>
      <c r="I2972" s="60"/>
      <c r="J2972" s="60"/>
      <c r="K2972" s="60"/>
      <c r="L2972" s="62"/>
    </row>
    <row r="2973" spans="1:12" s="41" customFormat="1">
      <c r="A2973" s="66"/>
      <c r="B2973" s="64" t="str">
        <f>(IF(AND(ISBLANK(A2973)),"",VLOOKUP($A2973,Student_Registration!$B$5:$H$2000,2,0)))</f>
        <v/>
      </c>
      <c r="C2973" s="63" t="str">
        <f>IF(AND(ISBLANK(A2973)),"",VLOOKUP($A2973,Student_Registration!$B$5:$H$2000,3,0))</f>
        <v/>
      </c>
      <c r="D2973" s="65" t="str">
        <f>IF(AND(ISBLANK(A2973)),"",VLOOKUP($A2973,Student_Registration!$B$5:$H$2000,6,0))</f>
        <v/>
      </c>
      <c r="E2973" s="57" t="str">
        <f>IF(AND(ISBLANK(A2973)),"",VLOOKUP($A2973,Student_Registration!$B$5:$H$2000,4,0))</f>
        <v/>
      </c>
      <c r="F2973" s="63" t="str">
        <f>IF(AND(ISBLANK(A2973)),"",VLOOKUP($A2973,Student_Registration!$B$5:$H$2000,7,0))</f>
        <v/>
      </c>
      <c r="G2973" s="63" t="str">
        <f>IF(AND(ISBLANK(A2973)),"",VLOOKUP(A2973,Student_Registration!$B$5:$H$2000,7,0)-SUMIF($A$5:A2973,A2973,$H$5:$H$5))</f>
        <v/>
      </c>
      <c r="H2973" s="60"/>
      <c r="I2973" s="60"/>
      <c r="J2973" s="60"/>
      <c r="K2973" s="60"/>
      <c r="L2973" s="62"/>
    </row>
    <row r="2974" spans="1:12" s="41" customFormat="1">
      <c r="A2974" s="66"/>
      <c r="B2974" s="64" t="str">
        <f>(IF(AND(ISBLANK(A2974)),"",VLOOKUP($A2974,Student_Registration!$B$5:$H$2000,2,0)))</f>
        <v/>
      </c>
      <c r="C2974" s="63" t="str">
        <f>IF(AND(ISBLANK(A2974)),"",VLOOKUP($A2974,Student_Registration!$B$5:$H$2000,3,0))</f>
        <v/>
      </c>
      <c r="D2974" s="65" t="str">
        <f>IF(AND(ISBLANK(A2974)),"",VLOOKUP($A2974,Student_Registration!$B$5:$H$2000,6,0))</f>
        <v/>
      </c>
      <c r="E2974" s="57" t="str">
        <f>IF(AND(ISBLANK(A2974)),"",VLOOKUP($A2974,Student_Registration!$B$5:$H$2000,4,0))</f>
        <v/>
      </c>
      <c r="F2974" s="63" t="str">
        <f>IF(AND(ISBLANK(A2974)),"",VLOOKUP($A2974,Student_Registration!$B$5:$H$2000,7,0))</f>
        <v/>
      </c>
      <c r="G2974" s="63" t="str">
        <f>IF(AND(ISBLANK(A2974)),"",VLOOKUP(A2974,Student_Registration!$B$5:$H$2000,7,0)-SUMIF($A$5:A2974,A2974,$H$5:$H$5))</f>
        <v/>
      </c>
      <c r="H2974" s="60"/>
      <c r="I2974" s="60"/>
      <c r="J2974" s="60"/>
      <c r="K2974" s="60"/>
      <c r="L2974" s="62"/>
    </row>
    <row r="2975" spans="1:12" s="41" customFormat="1">
      <c r="A2975" s="66"/>
      <c r="B2975" s="64" t="str">
        <f>(IF(AND(ISBLANK(A2975)),"",VLOOKUP($A2975,Student_Registration!$B$5:$H$2000,2,0)))</f>
        <v/>
      </c>
      <c r="C2975" s="63" t="str">
        <f>IF(AND(ISBLANK(A2975)),"",VLOOKUP($A2975,Student_Registration!$B$5:$H$2000,3,0))</f>
        <v/>
      </c>
      <c r="D2975" s="65" t="str">
        <f>IF(AND(ISBLANK(A2975)),"",VLOOKUP($A2975,Student_Registration!$B$5:$H$2000,6,0))</f>
        <v/>
      </c>
      <c r="E2975" s="57" t="str">
        <f>IF(AND(ISBLANK(A2975)),"",VLOOKUP($A2975,Student_Registration!$B$5:$H$2000,4,0))</f>
        <v/>
      </c>
      <c r="F2975" s="63" t="str">
        <f>IF(AND(ISBLANK(A2975)),"",VLOOKUP($A2975,Student_Registration!$B$5:$H$2000,7,0))</f>
        <v/>
      </c>
      <c r="G2975" s="63" t="str">
        <f>IF(AND(ISBLANK(A2975)),"",VLOOKUP(A2975,Student_Registration!$B$5:$H$2000,7,0)-SUMIF($A$5:A2975,A2975,$H$5:$H$5))</f>
        <v/>
      </c>
      <c r="H2975" s="60"/>
      <c r="I2975" s="60"/>
      <c r="J2975" s="60"/>
      <c r="K2975" s="60"/>
      <c r="L2975" s="62"/>
    </row>
    <row r="2976" spans="1:12" s="41" customFormat="1">
      <c r="A2976" s="66"/>
      <c r="B2976" s="64" t="str">
        <f>(IF(AND(ISBLANK(A2976)),"",VLOOKUP($A2976,Student_Registration!$B$5:$H$2000,2,0)))</f>
        <v/>
      </c>
      <c r="C2976" s="63" t="str">
        <f>IF(AND(ISBLANK(A2976)),"",VLOOKUP($A2976,Student_Registration!$B$5:$H$2000,3,0))</f>
        <v/>
      </c>
      <c r="D2976" s="65" t="str">
        <f>IF(AND(ISBLANK(A2976)),"",VLOOKUP($A2976,Student_Registration!$B$5:$H$2000,6,0))</f>
        <v/>
      </c>
      <c r="E2976" s="57" t="str">
        <f>IF(AND(ISBLANK(A2976)),"",VLOOKUP($A2976,Student_Registration!$B$5:$H$2000,4,0))</f>
        <v/>
      </c>
      <c r="F2976" s="63" t="str">
        <f>IF(AND(ISBLANK(A2976)),"",VLOOKUP($A2976,Student_Registration!$B$5:$H$2000,7,0))</f>
        <v/>
      </c>
      <c r="G2976" s="63" t="str">
        <f>IF(AND(ISBLANK(A2976)),"",VLOOKUP(A2976,Student_Registration!$B$5:$H$2000,7,0)-SUMIF($A$5:A2976,A2976,$H$5:$H$5))</f>
        <v/>
      </c>
      <c r="H2976" s="60"/>
      <c r="I2976" s="60"/>
      <c r="J2976" s="60"/>
      <c r="K2976" s="60"/>
      <c r="L2976" s="62"/>
    </row>
    <row r="2977" spans="1:12" s="41" customFormat="1">
      <c r="A2977" s="66"/>
      <c r="B2977" s="64" t="str">
        <f>(IF(AND(ISBLANK(A2977)),"",VLOOKUP($A2977,Student_Registration!$B$5:$H$2000,2,0)))</f>
        <v/>
      </c>
      <c r="C2977" s="63" t="str">
        <f>IF(AND(ISBLANK(A2977)),"",VLOOKUP($A2977,Student_Registration!$B$5:$H$2000,3,0))</f>
        <v/>
      </c>
      <c r="D2977" s="65" t="str">
        <f>IF(AND(ISBLANK(A2977)),"",VLOOKUP($A2977,Student_Registration!$B$5:$H$2000,6,0))</f>
        <v/>
      </c>
      <c r="E2977" s="57" t="str">
        <f>IF(AND(ISBLANK(A2977)),"",VLOOKUP($A2977,Student_Registration!$B$5:$H$2000,4,0))</f>
        <v/>
      </c>
      <c r="F2977" s="63" t="str">
        <f>IF(AND(ISBLANK(A2977)),"",VLOOKUP($A2977,Student_Registration!$B$5:$H$2000,7,0))</f>
        <v/>
      </c>
      <c r="G2977" s="63" t="str">
        <f>IF(AND(ISBLANK(A2977)),"",VLOOKUP(A2977,Student_Registration!$B$5:$H$2000,7,0)-SUMIF($A$5:A2977,A2977,$H$5:$H$5))</f>
        <v/>
      </c>
      <c r="H2977" s="60"/>
      <c r="I2977" s="60"/>
      <c r="J2977" s="60"/>
      <c r="K2977" s="60"/>
      <c r="L2977" s="62"/>
    </row>
    <row r="2978" spans="1:12" s="41" customFormat="1">
      <c r="A2978" s="66"/>
      <c r="B2978" s="64" t="str">
        <f>(IF(AND(ISBLANK(A2978)),"",VLOOKUP($A2978,Student_Registration!$B$5:$H$2000,2,0)))</f>
        <v/>
      </c>
      <c r="C2978" s="63" t="str">
        <f>IF(AND(ISBLANK(A2978)),"",VLOOKUP($A2978,Student_Registration!$B$5:$H$2000,3,0))</f>
        <v/>
      </c>
      <c r="D2978" s="65" t="str">
        <f>IF(AND(ISBLANK(A2978)),"",VLOOKUP($A2978,Student_Registration!$B$5:$H$2000,6,0))</f>
        <v/>
      </c>
      <c r="E2978" s="57" t="str">
        <f>IF(AND(ISBLANK(A2978)),"",VLOOKUP($A2978,Student_Registration!$B$5:$H$2000,4,0))</f>
        <v/>
      </c>
      <c r="F2978" s="63" t="str">
        <f>IF(AND(ISBLANK(A2978)),"",VLOOKUP($A2978,Student_Registration!$B$5:$H$2000,7,0))</f>
        <v/>
      </c>
      <c r="G2978" s="63" t="str">
        <f>IF(AND(ISBLANK(A2978)),"",VLOOKUP(A2978,Student_Registration!$B$5:$H$2000,7,0)-SUMIF($A$5:A2978,A2978,$H$5:$H$5))</f>
        <v/>
      </c>
      <c r="H2978" s="60"/>
      <c r="I2978" s="60"/>
      <c r="J2978" s="60"/>
      <c r="K2978" s="60"/>
      <c r="L2978" s="62"/>
    </row>
    <row r="2979" spans="1:12" s="41" customFormat="1">
      <c r="A2979" s="66"/>
      <c r="B2979" s="64" t="str">
        <f>(IF(AND(ISBLANK(A2979)),"",VLOOKUP($A2979,Student_Registration!$B$5:$H$2000,2,0)))</f>
        <v/>
      </c>
      <c r="C2979" s="63" t="str">
        <f>IF(AND(ISBLANK(A2979)),"",VLOOKUP($A2979,Student_Registration!$B$5:$H$2000,3,0))</f>
        <v/>
      </c>
      <c r="D2979" s="65" t="str">
        <f>IF(AND(ISBLANK(A2979)),"",VLOOKUP($A2979,Student_Registration!$B$5:$H$2000,6,0))</f>
        <v/>
      </c>
      <c r="E2979" s="57" t="str">
        <f>IF(AND(ISBLANK(A2979)),"",VLOOKUP($A2979,Student_Registration!$B$5:$H$2000,4,0))</f>
        <v/>
      </c>
      <c r="F2979" s="63" t="str">
        <f>IF(AND(ISBLANK(A2979)),"",VLOOKUP($A2979,Student_Registration!$B$5:$H$2000,7,0))</f>
        <v/>
      </c>
      <c r="G2979" s="63" t="str">
        <f>IF(AND(ISBLANK(A2979)),"",VLOOKUP(A2979,Student_Registration!$B$5:$H$2000,7,0)-SUMIF($A$5:A2979,A2979,$H$5:$H$5))</f>
        <v/>
      </c>
      <c r="H2979" s="60"/>
      <c r="I2979" s="60"/>
      <c r="J2979" s="60"/>
      <c r="K2979" s="60"/>
      <c r="L2979" s="62"/>
    </row>
    <row r="2980" spans="1:12" s="41" customFormat="1">
      <c r="A2980" s="66"/>
      <c r="B2980" s="64" t="str">
        <f>(IF(AND(ISBLANK(A2980)),"",VLOOKUP($A2980,Student_Registration!$B$5:$H$2000,2,0)))</f>
        <v/>
      </c>
      <c r="C2980" s="63" t="str">
        <f>IF(AND(ISBLANK(A2980)),"",VLOOKUP($A2980,Student_Registration!$B$5:$H$2000,3,0))</f>
        <v/>
      </c>
      <c r="D2980" s="65" t="str">
        <f>IF(AND(ISBLANK(A2980)),"",VLOOKUP($A2980,Student_Registration!$B$5:$H$2000,6,0))</f>
        <v/>
      </c>
      <c r="E2980" s="57" t="str">
        <f>IF(AND(ISBLANK(A2980)),"",VLOOKUP($A2980,Student_Registration!$B$5:$H$2000,4,0))</f>
        <v/>
      </c>
      <c r="F2980" s="63" t="str">
        <f>IF(AND(ISBLANK(A2980)),"",VLOOKUP($A2980,Student_Registration!$B$5:$H$2000,7,0))</f>
        <v/>
      </c>
      <c r="G2980" s="63" t="str">
        <f>IF(AND(ISBLANK(A2980)),"",VLOOKUP(A2980,Student_Registration!$B$5:$H$2000,7,0)-SUMIF($A$5:A2980,A2980,$H$5:$H$5))</f>
        <v/>
      </c>
      <c r="H2980" s="60"/>
      <c r="I2980" s="60"/>
      <c r="J2980" s="60"/>
      <c r="K2980" s="60"/>
      <c r="L2980" s="62"/>
    </row>
    <row r="2981" spans="1:12" s="41" customFormat="1">
      <c r="A2981" s="66"/>
      <c r="B2981" s="64" t="str">
        <f>(IF(AND(ISBLANK(A2981)),"",VLOOKUP($A2981,Student_Registration!$B$5:$H$2000,2,0)))</f>
        <v/>
      </c>
      <c r="C2981" s="63" t="str">
        <f>IF(AND(ISBLANK(A2981)),"",VLOOKUP($A2981,Student_Registration!$B$5:$H$2000,3,0))</f>
        <v/>
      </c>
      <c r="D2981" s="65" t="str">
        <f>IF(AND(ISBLANK(A2981)),"",VLOOKUP($A2981,Student_Registration!$B$5:$H$2000,6,0))</f>
        <v/>
      </c>
      <c r="E2981" s="57" t="str">
        <f>IF(AND(ISBLANK(A2981)),"",VLOOKUP($A2981,Student_Registration!$B$5:$H$2000,4,0))</f>
        <v/>
      </c>
      <c r="F2981" s="63" t="str">
        <f>IF(AND(ISBLANK(A2981)),"",VLOOKUP($A2981,Student_Registration!$B$5:$H$2000,7,0))</f>
        <v/>
      </c>
      <c r="G2981" s="63" t="str">
        <f>IF(AND(ISBLANK(A2981)),"",VLOOKUP(A2981,Student_Registration!$B$5:$H$2000,7,0)-SUMIF($A$5:A2981,A2981,$H$5:$H$5))</f>
        <v/>
      </c>
      <c r="H2981" s="60"/>
      <c r="I2981" s="60"/>
      <c r="J2981" s="60"/>
      <c r="K2981" s="60"/>
      <c r="L2981" s="62"/>
    </row>
    <row r="2982" spans="1:12" s="41" customFormat="1">
      <c r="A2982" s="66"/>
      <c r="B2982" s="64" t="str">
        <f>(IF(AND(ISBLANK(A2982)),"",VLOOKUP($A2982,Student_Registration!$B$5:$H$2000,2,0)))</f>
        <v/>
      </c>
      <c r="C2982" s="63" t="str">
        <f>IF(AND(ISBLANK(A2982)),"",VLOOKUP($A2982,Student_Registration!$B$5:$H$2000,3,0))</f>
        <v/>
      </c>
      <c r="D2982" s="65" t="str">
        <f>IF(AND(ISBLANK(A2982)),"",VLOOKUP($A2982,Student_Registration!$B$5:$H$2000,6,0))</f>
        <v/>
      </c>
      <c r="E2982" s="57" t="str">
        <f>IF(AND(ISBLANK(A2982)),"",VLOOKUP($A2982,Student_Registration!$B$5:$H$2000,4,0))</f>
        <v/>
      </c>
      <c r="F2982" s="63" t="str">
        <f>IF(AND(ISBLANK(A2982)),"",VLOOKUP($A2982,Student_Registration!$B$5:$H$2000,7,0))</f>
        <v/>
      </c>
      <c r="G2982" s="63" t="str">
        <f>IF(AND(ISBLANK(A2982)),"",VLOOKUP(A2982,Student_Registration!$B$5:$H$2000,7,0)-SUMIF($A$5:A2982,A2982,$H$5:$H$5))</f>
        <v/>
      </c>
      <c r="H2982" s="60"/>
      <c r="I2982" s="60"/>
      <c r="J2982" s="60"/>
      <c r="K2982" s="60"/>
      <c r="L2982" s="62"/>
    </row>
    <row r="2983" spans="1:12" s="41" customFormat="1">
      <c r="A2983" s="66"/>
      <c r="B2983" s="64" t="str">
        <f>(IF(AND(ISBLANK(A2983)),"",VLOOKUP($A2983,Student_Registration!$B$5:$H$2000,2,0)))</f>
        <v/>
      </c>
      <c r="C2983" s="63" t="str">
        <f>IF(AND(ISBLANK(A2983)),"",VLOOKUP($A2983,Student_Registration!$B$5:$H$2000,3,0))</f>
        <v/>
      </c>
      <c r="D2983" s="65" t="str">
        <f>IF(AND(ISBLANK(A2983)),"",VLOOKUP($A2983,Student_Registration!$B$5:$H$2000,6,0))</f>
        <v/>
      </c>
      <c r="E2983" s="57" t="str">
        <f>IF(AND(ISBLANK(A2983)),"",VLOOKUP($A2983,Student_Registration!$B$5:$H$2000,4,0))</f>
        <v/>
      </c>
      <c r="F2983" s="63" t="str">
        <f>IF(AND(ISBLANK(A2983)),"",VLOOKUP($A2983,Student_Registration!$B$5:$H$2000,7,0))</f>
        <v/>
      </c>
      <c r="G2983" s="63" t="str">
        <f>IF(AND(ISBLANK(A2983)),"",VLOOKUP(A2983,Student_Registration!$B$5:$H$2000,7,0)-SUMIF($A$5:A2983,A2983,$H$5:$H$5))</f>
        <v/>
      </c>
      <c r="H2983" s="60"/>
      <c r="I2983" s="60"/>
      <c r="J2983" s="60"/>
      <c r="K2983" s="60"/>
      <c r="L2983" s="62"/>
    </row>
    <row r="2984" spans="1:12" s="41" customFormat="1">
      <c r="A2984" s="66"/>
      <c r="B2984" s="64" t="str">
        <f>(IF(AND(ISBLANK(A2984)),"",VLOOKUP($A2984,Student_Registration!$B$5:$H$2000,2,0)))</f>
        <v/>
      </c>
      <c r="C2984" s="63" t="str">
        <f>IF(AND(ISBLANK(A2984)),"",VLOOKUP($A2984,Student_Registration!$B$5:$H$2000,3,0))</f>
        <v/>
      </c>
      <c r="D2984" s="65" t="str">
        <f>IF(AND(ISBLANK(A2984)),"",VLOOKUP($A2984,Student_Registration!$B$5:$H$2000,6,0))</f>
        <v/>
      </c>
      <c r="E2984" s="57" t="str">
        <f>IF(AND(ISBLANK(A2984)),"",VLOOKUP($A2984,Student_Registration!$B$5:$H$2000,4,0))</f>
        <v/>
      </c>
      <c r="F2984" s="63" t="str">
        <f>IF(AND(ISBLANK(A2984)),"",VLOOKUP($A2984,Student_Registration!$B$5:$H$2000,7,0))</f>
        <v/>
      </c>
      <c r="G2984" s="63" t="str">
        <f>IF(AND(ISBLANK(A2984)),"",VLOOKUP(A2984,Student_Registration!$B$5:$H$2000,7,0)-SUMIF($A$5:A2984,A2984,$H$5:$H$5))</f>
        <v/>
      </c>
      <c r="H2984" s="60"/>
      <c r="I2984" s="60"/>
      <c r="J2984" s="60"/>
      <c r="K2984" s="60"/>
      <c r="L2984" s="62"/>
    </row>
    <row r="2985" spans="1:12" s="41" customFormat="1">
      <c r="A2985" s="66"/>
      <c r="B2985" s="64" t="str">
        <f>(IF(AND(ISBLANK(A2985)),"",VLOOKUP($A2985,Student_Registration!$B$5:$H$2000,2,0)))</f>
        <v/>
      </c>
      <c r="C2985" s="63" t="str">
        <f>IF(AND(ISBLANK(A2985)),"",VLOOKUP($A2985,Student_Registration!$B$5:$H$2000,3,0))</f>
        <v/>
      </c>
      <c r="D2985" s="65" t="str">
        <f>IF(AND(ISBLANK(A2985)),"",VLOOKUP($A2985,Student_Registration!$B$5:$H$2000,6,0))</f>
        <v/>
      </c>
      <c r="E2985" s="57" t="str">
        <f>IF(AND(ISBLANK(A2985)),"",VLOOKUP($A2985,Student_Registration!$B$5:$H$2000,4,0))</f>
        <v/>
      </c>
      <c r="F2985" s="63" t="str">
        <f>IF(AND(ISBLANK(A2985)),"",VLOOKUP($A2985,Student_Registration!$B$5:$H$2000,7,0))</f>
        <v/>
      </c>
      <c r="G2985" s="63" t="str">
        <f>IF(AND(ISBLANK(A2985)),"",VLOOKUP(A2985,Student_Registration!$B$5:$H$2000,7,0)-SUMIF($A$5:A2985,A2985,$H$5:$H$5))</f>
        <v/>
      </c>
      <c r="H2985" s="60"/>
      <c r="I2985" s="60"/>
      <c r="J2985" s="60"/>
      <c r="K2985" s="60"/>
      <c r="L2985" s="62"/>
    </row>
    <row r="2986" spans="1:12" s="41" customFormat="1">
      <c r="A2986" s="66"/>
      <c r="B2986" s="64" t="str">
        <f>(IF(AND(ISBLANK(A2986)),"",VLOOKUP($A2986,Student_Registration!$B$5:$H$2000,2,0)))</f>
        <v/>
      </c>
      <c r="C2986" s="63" t="str">
        <f>IF(AND(ISBLANK(A2986)),"",VLOOKUP($A2986,Student_Registration!$B$5:$H$2000,3,0))</f>
        <v/>
      </c>
      <c r="D2986" s="65" t="str">
        <f>IF(AND(ISBLANK(A2986)),"",VLOOKUP($A2986,Student_Registration!$B$5:$H$2000,6,0))</f>
        <v/>
      </c>
      <c r="E2986" s="57" t="str">
        <f>IF(AND(ISBLANK(A2986)),"",VLOOKUP($A2986,Student_Registration!$B$5:$H$2000,4,0))</f>
        <v/>
      </c>
      <c r="F2986" s="63" t="str">
        <f>IF(AND(ISBLANK(A2986)),"",VLOOKUP($A2986,Student_Registration!$B$5:$H$2000,7,0))</f>
        <v/>
      </c>
      <c r="G2986" s="63" t="str">
        <f>IF(AND(ISBLANK(A2986)),"",VLOOKUP(A2986,Student_Registration!$B$5:$H$2000,7,0)-SUMIF($A$5:A2986,A2986,$H$5:$H$5))</f>
        <v/>
      </c>
      <c r="H2986" s="60"/>
      <c r="I2986" s="60"/>
      <c r="J2986" s="60"/>
      <c r="K2986" s="60"/>
      <c r="L2986" s="62"/>
    </row>
    <row r="2987" spans="1:12" s="41" customFormat="1">
      <c r="A2987" s="66"/>
      <c r="B2987" s="64" t="str">
        <f>(IF(AND(ISBLANK(A2987)),"",VLOOKUP($A2987,Student_Registration!$B$5:$H$2000,2,0)))</f>
        <v/>
      </c>
      <c r="C2987" s="63" t="str">
        <f>IF(AND(ISBLANK(A2987)),"",VLOOKUP($A2987,Student_Registration!$B$5:$H$2000,3,0))</f>
        <v/>
      </c>
      <c r="D2987" s="65" t="str">
        <f>IF(AND(ISBLANK(A2987)),"",VLOOKUP($A2987,Student_Registration!$B$5:$H$2000,6,0))</f>
        <v/>
      </c>
      <c r="E2987" s="57" t="str">
        <f>IF(AND(ISBLANK(A2987)),"",VLOOKUP($A2987,Student_Registration!$B$5:$H$2000,4,0))</f>
        <v/>
      </c>
      <c r="F2987" s="63" t="str">
        <f>IF(AND(ISBLANK(A2987)),"",VLOOKUP($A2987,Student_Registration!$B$5:$H$2000,7,0))</f>
        <v/>
      </c>
      <c r="G2987" s="63" t="str">
        <f>IF(AND(ISBLANK(A2987)),"",VLOOKUP(A2987,Student_Registration!$B$5:$H$2000,7,0)-SUMIF($A$5:A2987,A2987,$H$5:$H$5))</f>
        <v/>
      </c>
      <c r="H2987" s="60"/>
      <c r="I2987" s="60"/>
      <c r="J2987" s="60"/>
      <c r="K2987" s="60"/>
      <c r="L2987" s="62"/>
    </row>
    <row r="2988" spans="1:12" s="41" customFormat="1">
      <c r="A2988" s="66"/>
      <c r="B2988" s="64" t="str">
        <f>(IF(AND(ISBLANK(A2988)),"",VLOOKUP($A2988,Student_Registration!$B$5:$H$2000,2,0)))</f>
        <v/>
      </c>
      <c r="C2988" s="63" t="str">
        <f>IF(AND(ISBLANK(A2988)),"",VLOOKUP($A2988,Student_Registration!$B$5:$H$2000,3,0))</f>
        <v/>
      </c>
      <c r="D2988" s="65" t="str">
        <f>IF(AND(ISBLANK(A2988)),"",VLOOKUP($A2988,Student_Registration!$B$5:$H$2000,6,0))</f>
        <v/>
      </c>
      <c r="E2988" s="57" t="str">
        <f>IF(AND(ISBLANK(A2988)),"",VLOOKUP($A2988,Student_Registration!$B$5:$H$2000,4,0))</f>
        <v/>
      </c>
      <c r="F2988" s="63" t="str">
        <f>IF(AND(ISBLANK(A2988)),"",VLOOKUP($A2988,Student_Registration!$B$5:$H$2000,7,0))</f>
        <v/>
      </c>
      <c r="G2988" s="63" t="str">
        <f>IF(AND(ISBLANK(A2988)),"",VLOOKUP(A2988,Student_Registration!$B$5:$H$2000,7,0)-SUMIF($A$5:A2988,A2988,$H$5:$H$5))</f>
        <v/>
      </c>
      <c r="H2988" s="60"/>
      <c r="I2988" s="60"/>
      <c r="J2988" s="60"/>
      <c r="K2988" s="60"/>
      <c r="L2988" s="62"/>
    </row>
    <row r="2989" spans="1:12" s="41" customFormat="1">
      <c r="A2989" s="66"/>
      <c r="B2989" s="64" t="str">
        <f>(IF(AND(ISBLANK(A2989)),"",VLOOKUP($A2989,Student_Registration!$B$5:$H$2000,2,0)))</f>
        <v/>
      </c>
      <c r="C2989" s="63" t="str">
        <f>IF(AND(ISBLANK(A2989)),"",VLOOKUP($A2989,Student_Registration!$B$5:$H$2000,3,0))</f>
        <v/>
      </c>
      <c r="D2989" s="65" t="str">
        <f>IF(AND(ISBLANK(A2989)),"",VLOOKUP($A2989,Student_Registration!$B$5:$H$2000,6,0))</f>
        <v/>
      </c>
      <c r="E2989" s="57" t="str">
        <f>IF(AND(ISBLANK(A2989)),"",VLOOKUP($A2989,Student_Registration!$B$5:$H$2000,4,0))</f>
        <v/>
      </c>
      <c r="F2989" s="63" t="str">
        <f>IF(AND(ISBLANK(A2989)),"",VLOOKUP($A2989,Student_Registration!$B$5:$H$2000,7,0))</f>
        <v/>
      </c>
      <c r="G2989" s="63" t="str">
        <f>IF(AND(ISBLANK(A2989)),"",VLOOKUP(A2989,Student_Registration!$B$5:$H$2000,7,0)-SUMIF($A$5:A2989,A2989,$H$5:$H$5))</f>
        <v/>
      </c>
      <c r="H2989" s="60"/>
      <c r="I2989" s="60"/>
      <c r="J2989" s="60"/>
      <c r="K2989" s="60"/>
      <c r="L2989" s="62"/>
    </row>
    <row r="2990" spans="1:12" s="41" customFormat="1">
      <c r="A2990" s="66"/>
      <c r="B2990" s="64" t="str">
        <f>(IF(AND(ISBLANK(A2990)),"",VLOOKUP($A2990,Student_Registration!$B$5:$H$2000,2,0)))</f>
        <v/>
      </c>
      <c r="C2990" s="63" t="str">
        <f>IF(AND(ISBLANK(A2990)),"",VLOOKUP($A2990,Student_Registration!$B$5:$H$2000,3,0))</f>
        <v/>
      </c>
      <c r="D2990" s="65" t="str">
        <f>IF(AND(ISBLANK(A2990)),"",VLOOKUP($A2990,Student_Registration!$B$5:$H$2000,6,0))</f>
        <v/>
      </c>
      <c r="E2990" s="57" t="str">
        <f>IF(AND(ISBLANK(A2990)),"",VLOOKUP($A2990,Student_Registration!$B$5:$H$2000,4,0))</f>
        <v/>
      </c>
      <c r="F2990" s="63" t="str">
        <f>IF(AND(ISBLANK(A2990)),"",VLOOKUP($A2990,Student_Registration!$B$5:$H$2000,7,0))</f>
        <v/>
      </c>
      <c r="G2990" s="63" t="str">
        <f>IF(AND(ISBLANK(A2990)),"",VLOOKUP(A2990,Student_Registration!$B$5:$H$2000,7,0)-SUMIF($A$5:A2990,A2990,$H$5:$H$5))</f>
        <v/>
      </c>
      <c r="H2990" s="60"/>
      <c r="I2990" s="60"/>
      <c r="J2990" s="60"/>
      <c r="K2990" s="60"/>
      <c r="L2990" s="62"/>
    </row>
    <row r="2991" spans="1:12" s="41" customFormat="1">
      <c r="A2991" s="66"/>
      <c r="B2991" s="64" t="str">
        <f>(IF(AND(ISBLANK(A2991)),"",VLOOKUP($A2991,Student_Registration!$B$5:$H$2000,2,0)))</f>
        <v/>
      </c>
      <c r="C2991" s="63" t="str">
        <f>IF(AND(ISBLANK(A2991)),"",VLOOKUP($A2991,Student_Registration!$B$5:$H$2000,3,0))</f>
        <v/>
      </c>
      <c r="D2991" s="65" t="str">
        <f>IF(AND(ISBLANK(A2991)),"",VLOOKUP($A2991,Student_Registration!$B$5:$H$2000,6,0))</f>
        <v/>
      </c>
      <c r="E2991" s="57" t="str">
        <f>IF(AND(ISBLANK(A2991)),"",VLOOKUP($A2991,Student_Registration!$B$5:$H$2000,4,0))</f>
        <v/>
      </c>
      <c r="F2991" s="63" t="str">
        <f>IF(AND(ISBLANK(A2991)),"",VLOOKUP($A2991,Student_Registration!$B$5:$H$2000,7,0))</f>
        <v/>
      </c>
      <c r="G2991" s="63" t="str">
        <f>IF(AND(ISBLANK(A2991)),"",VLOOKUP(A2991,Student_Registration!$B$5:$H$2000,7,0)-SUMIF($A$5:A2991,A2991,$H$5:$H$5))</f>
        <v/>
      </c>
      <c r="H2991" s="60"/>
      <c r="I2991" s="60"/>
      <c r="J2991" s="60"/>
      <c r="K2991" s="60"/>
      <c r="L2991" s="62"/>
    </row>
    <row r="2992" spans="1:12" s="41" customFormat="1">
      <c r="A2992" s="66"/>
      <c r="B2992" s="64" t="str">
        <f>(IF(AND(ISBLANK(A2992)),"",VLOOKUP($A2992,Student_Registration!$B$5:$H$2000,2,0)))</f>
        <v/>
      </c>
      <c r="C2992" s="63" t="str">
        <f>IF(AND(ISBLANK(A2992)),"",VLOOKUP($A2992,Student_Registration!$B$5:$H$2000,3,0))</f>
        <v/>
      </c>
      <c r="D2992" s="65" t="str">
        <f>IF(AND(ISBLANK(A2992)),"",VLOOKUP($A2992,Student_Registration!$B$5:$H$2000,6,0))</f>
        <v/>
      </c>
      <c r="E2992" s="57" t="str">
        <f>IF(AND(ISBLANK(A2992)),"",VLOOKUP($A2992,Student_Registration!$B$5:$H$2000,4,0))</f>
        <v/>
      </c>
      <c r="F2992" s="63" t="str">
        <f>IF(AND(ISBLANK(A2992)),"",VLOOKUP($A2992,Student_Registration!$B$5:$H$2000,7,0))</f>
        <v/>
      </c>
      <c r="G2992" s="63" t="str">
        <f>IF(AND(ISBLANK(A2992)),"",VLOOKUP(A2992,Student_Registration!$B$5:$H$2000,7,0)-SUMIF($A$5:A2992,A2992,$H$5:$H$5))</f>
        <v/>
      </c>
      <c r="H2992" s="60"/>
      <c r="I2992" s="60"/>
      <c r="J2992" s="60"/>
      <c r="K2992" s="60"/>
      <c r="L2992" s="62"/>
    </row>
    <row r="2993" spans="1:12" s="41" customFormat="1">
      <c r="A2993" s="66"/>
      <c r="B2993" s="64" t="str">
        <f>(IF(AND(ISBLANK(A2993)),"",VLOOKUP($A2993,Student_Registration!$B$5:$H$2000,2,0)))</f>
        <v/>
      </c>
      <c r="C2993" s="63" t="str">
        <f>IF(AND(ISBLANK(A2993)),"",VLOOKUP($A2993,Student_Registration!$B$5:$H$2000,3,0))</f>
        <v/>
      </c>
      <c r="D2993" s="65" t="str">
        <f>IF(AND(ISBLANK(A2993)),"",VLOOKUP($A2993,Student_Registration!$B$5:$H$2000,6,0))</f>
        <v/>
      </c>
      <c r="E2993" s="57" t="str">
        <f>IF(AND(ISBLANK(A2993)),"",VLOOKUP($A2993,Student_Registration!$B$5:$H$2000,4,0))</f>
        <v/>
      </c>
      <c r="F2993" s="63" t="str">
        <f>IF(AND(ISBLANK(A2993)),"",VLOOKUP($A2993,Student_Registration!$B$5:$H$2000,7,0))</f>
        <v/>
      </c>
      <c r="G2993" s="63" t="str">
        <f>IF(AND(ISBLANK(A2993)),"",VLOOKUP(A2993,Student_Registration!$B$5:$H$2000,7,0)-SUMIF($A$5:A2993,A2993,$H$5:$H$5))</f>
        <v/>
      </c>
      <c r="H2993" s="60"/>
      <c r="I2993" s="60"/>
      <c r="J2993" s="60"/>
      <c r="K2993" s="60"/>
      <c r="L2993" s="62"/>
    </row>
    <row r="2994" spans="1:12" s="41" customFormat="1">
      <c r="A2994" s="66"/>
      <c r="B2994" s="64" t="str">
        <f>(IF(AND(ISBLANK(A2994)),"",VLOOKUP($A2994,Student_Registration!$B$5:$H$2000,2,0)))</f>
        <v/>
      </c>
      <c r="C2994" s="63" t="str">
        <f>IF(AND(ISBLANK(A2994)),"",VLOOKUP($A2994,Student_Registration!$B$5:$H$2000,3,0))</f>
        <v/>
      </c>
      <c r="D2994" s="65" t="str">
        <f>IF(AND(ISBLANK(A2994)),"",VLOOKUP($A2994,Student_Registration!$B$5:$H$2000,6,0))</f>
        <v/>
      </c>
      <c r="E2994" s="57" t="str">
        <f>IF(AND(ISBLANK(A2994)),"",VLOOKUP($A2994,Student_Registration!$B$5:$H$2000,4,0))</f>
        <v/>
      </c>
      <c r="F2994" s="63" t="str">
        <f>IF(AND(ISBLANK(A2994)),"",VLOOKUP($A2994,Student_Registration!$B$5:$H$2000,7,0))</f>
        <v/>
      </c>
      <c r="G2994" s="63" t="str">
        <f>IF(AND(ISBLANK(A2994)),"",VLOOKUP(A2994,Student_Registration!$B$5:$H$2000,7,0)-SUMIF($A$5:A2994,A2994,$H$5:$H$5))</f>
        <v/>
      </c>
      <c r="H2994" s="60"/>
      <c r="I2994" s="60"/>
      <c r="J2994" s="60"/>
      <c r="K2994" s="60"/>
      <c r="L2994" s="62"/>
    </row>
    <row r="2995" spans="1:12" s="41" customFormat="1">
      <c r="A2995" s="66"/>
      <c r="B2995" s="64" t="str">
        <f>(IF(AND(ISBLANK(A2995)),"",VLOOKUP($A2995,Student_Registration!$B$5:$H$2000,2,0)))</f>
        <v/>
      </c>
      <c r="C2995" s="63" t="str">
        <f>IF(AND(ISBLANK(A2995)),"",VLOOKUP($A2995,Student_Registration!$B$5:$H$2000,3,0))</f>
        <v/>
      </c>
      <c r="D2995" s="65" t="str">
        <f>IF(AND(ISBLANK(A2995)),"",VLOOKUP($A2995,Student_Registration!$B$5:$H$2000,6,0))</f>
        <v/>
      </c>
      <c r="E2995" s="57" t="str">
        <f>IF(AND(ISBLANK(A2995)),"",VLOOKUP($A2995,Student_Registration!$B$5:$H$2000,4,0))</f>
        <v/>
      </c>
      <c r="F2995" s="63" t="str">
        <f>IF(AND(ISBLANK(A2995)),"",VLOOKUP($A2995,Student_Registration!$B$5:$H$2000,7,0))</f>
        <v/>
      </c>
      <c r="G2995" s="63" t="str">
        <f>IF(AND(ISBLANK(A2995)),"",VLOOKUP(A2995,Student_Registration!$B$5:$H$2000,7,0)-SUMIF($A$5:A2995,A2995,$H$5:$H$5))</f>
        <v/>
      </c>
      <c r="H2995" s="60"/>
      <c r="I2995" s="60"/>
      <c r="J2995" s="60"/>
      <c r="K2995" s="60"/>
      <c r="L2995" s="62"/>
    </row>
    <row r="2996" spans="1:12" s="41" customFormat="1">
      <c r="A2996" s="66"/>
      <c r="B2996" s="64" t="str">
        <f>(IF(AND(ISBLANK(A2996)),"",VLOOKUP($A2996,Student_Registration!$B$5:$H$2000,2,0)))</f>
        <v/>
      </c>
      <c r="C2996" s="63" t="str">
        <f>IF(AND(ISBLANK(A2996)),"",VLOOKUP($A2996,Student_Registration!$B$5:$H$2000,3,0))</f>
        <v/>
      </c>
      <c r="D2996" s="65" t="str">
        <f>IF(AND(ISBLANK(A2996)),"",VLOOKUP($A2996,Student_Registration!$B$5:$H$2000,6,0))</f>
        <v/>
      </c>
      <c r="E2996" s="57" t="str">
        <f>IF(AND(ISBLANK(A2996)),"",VLOOKUP($A2996,Student_Registration!$B$5:$H$2000,4,0))</f>
        <v/>
      </c>
      <c r="F2996" s="63" t="str">
        <f>IF(AND(ISBLANK(A2996)),"",VLOOKUP($A2996,Student_Registration!$B$5:$H$2000,7,0))</f>
        <v/>
      </c>
      <c r="G2996" s="63" t="str">
        <f>IF(AND(ISBLANK(A2996)),"",VLOOKUP(A2996,Student_Registration!$B$5:$H$2000,7,0)-SUMIF($A$5:A2996,A2996,$H$5:$H$5))</f>
        <v/>
      </c>
      <c r="H2996" s="60"/>
      <c r="I2996" s="60"/>
      <c r="J2996" s="60"/>
      <c r="K2996" s="60"/>
      <c r="L2996" s="62"/>
    </row>
    <row r="2997" spans="1:12" s="41" customFormat="1">
      <c r="A2997" s="66"/>
      <c r="B2997" s="64" t="str">
        <f>(IF(AND(ISBLANK(A2997)),"",VLOOKUP($A2997,Student_Registration!$B$5:$H$2000,2,0)))</f>
        <v/>
      </c>
      <c r="C2997" s="63" t="str">
        <f>IF(AND(ISBLANK(A2997)),"",VLOOKUP($A2997,Student_Registration!$B$5:$H$2000,3,0))</f>
        <v/>
      </c>
      <c r="D2997" s="65" t="str">
        <f>IF(AND(ISBLANK(A2997)),"",VLOOKUP($A2997,Student_Registration!$B$5:$H$2000,6,0))</f>
        <v/>
      </c>
      <c r="E2997" s="57" t="str">
        <f>IF(AND(ISBLANK(A2997)),"",VLOOKUP($A2997,Student_Registration!$B$5:$H$2000,4,0))</f>
        <v/>
      </c>
      <c r="F2997" s="63" t="str">
        <f>IF(AND(ISBLANK(A2997)),"",VLOOKUP($A2997,Student_Registration!$B$5:$H$2000,7,0))</f>
        <v/>
      </c>
      <c r="G2997" s="63" t="str">
        <f>IF(AND(ISBLANK(A2997)),"",VLOOKUP(A2997,Student_Registration!$B$5:$H$2000,7,0)-SUMIF($A$5:A2997,A2997,$H$5:$H$5))</f>
        <v/>
      </c>
      <c r="H2997" s="60"/>
      <c r="I2997" s="60"/>
      <c r="J2997" s="60"/>
      <c r="K2997" s="60"/>
      <c r="L2997" s="62"/>
    </row>
    <row r="2998" spans="1:12" s="41" customFormat="1">
      <c r="A2998" s="66"/>
      <c r="B2998" s="64" t="str">
        <f>(IF(AND(ISBLANK(A2998)),"",VLOOKUP($A2998,Student_Registration!$B$5:$H$2000,2,0)))</f>
        <v/>
      </c>
      <c r="C2998" s="63" t="str">
        <f>IF(AND(ISBLANK(A2998)),"",VLOOKUP($A2998,Student_Registration!$B$5:$H$2000,3,0))</f>
        <v/>
      </c>
      <c r="D2998" s="65" t="str">
        <f>IF(AND(ISBLANK(A2998)),"",VLOOKUP($A2998,Student_Registration!$B$5:$H$2000,6,0))</f>
        <v/>
      </c>
      <c r="E2998" s="57" t="str">
        <f>IF(AND(ISBLANK(A2998)),"",VLOOKUP($A2998,Student_Registration!$B$5:$H$2000,4,0))</f>
        <v/>
      </c>
      <c r="F2998" s="63" t="str">
        <f>IF(AND(ISBLANK(A2998)),"",VLOOKUP($A2998,Student_Registration!$B$5:$H$2000,7,0))</f>
        <v/>
      </c>
      <c r="G2998" s="63" t="str">
        <f>IF(AND(ISBLANK(A2998)),"",VLOOKUP(A2998,Student_Registration!$B$5:$H$2000,7,0)-SUMIF($A$5:A2998,A2998,$H$5:$H$5))</f>
        <v/>
      </c>
      <c r="H2998" s="60"/>
      <c r="I2998" s="60"/>
      <c r="J2998" s="60"/>
      <c r="K2998" s="60"/>
      <c r="L2998" s="62"/>
    </row>
    <row r="2999" spans="1:12" s="41" customFormat="1">
      <c r="A2999" s="66"/>
      <c r="B2999" s="64" t="str">
        <f>(IF(AND(ISBLANK(A2999)),"",VLOOKUP($A2999,Student_Registration!$B$5:$H$2000,2,0)))</f>
        <v/>
      </c>
      <c r="C2999" s="63" t="str">
        <f>IF(AND(ISBLANK(A2999)),"",VLOOKUP($A2999,Student_Registration!$B$5:$H$2000,3,0))</f>
        <v/>
      </c>
      <c r="D2999" s="65" t="str">
        <f>IF(AND(ISBLANK(A2999)),"",VLOOKUP($A2999,Student_Registration!$B$5:$H$2000,6,0))</f>
        <v/>
      </c>
      <c r="E2999" s="57" t="str">
        <f>IF(AND(ISBLANK(A2999)),"",VLOOKUP($A2999,Student_Registration!$B$5:$H$2000,4,0))</f>
        <v/>
      </c>
      <c r="F2999" s="63" t="str">
        <f>IF(AND(ISBLANK(A2999)),"",VLOOKUP($A2999,Student_Registration!$B$5:$H$2000,7,0))</f>
        <v/>
      </c>
      <c r="G2999" s="63" t="str">
        <f>IF(AND(ISBLANK(A2999)),"",VLOOKUP(A2999,Student_Registration!$B$5:$H$2000,7,0)-SUMIF($A$5:A2999,A2999,$H$5:$H$5))</f>
        <v/>
      </c>
      <c r="H2999" s="60"/>
      <c r="I2999" s="60"/>
      <c r="J2999" s="60"/>
      <c r="K2999" s="60"/>
      <c r="L2999" s="62"/>
    </row>
    <row r="3000" spans="1:12" s="41" customFormat="1">
      <c r="A3000" s="66"/>
      <c r="B3000" s="64" t="str">
        <f>(IF(AND(ISBLANK(A3000)),"",VLOOKUP($A3000,Student_Registration!$B$5:$H$2000,2,0)))</f>
        <v/>
      </c>
      <c r="C3000" s="63" t="str">
        <f>IF(AND(ISBLANK(A3000)),"",VLOOKUP($A3000,Student_Registration!$B$5:$H$2000,3,0))</f>
        <v/>
      </c>
      <c r="D3000" s="65" t="str">
        <f>IF(AND(ISBLANK(A3000)),"",VLOOKUP($A3000,Student_Registration!$B$5:$H$2000,6,0))</f>
        <v/>
      </c>
      <c r="E3000" s="57" t="str">
        <f>IF(AND(ISBLANK(A3000)),"",VLOOKUP($A3000,Student_Registration!$B$5:$H$2000,4,0))</f>
        <v/>
      </c>
      <c r="F3000" s="63" t="str">
        <f>IF(AND(ISBLANK(A3000)),"",VLOOKUP($A3000,Student_Registration!$B$5:$H$2000,7,0))</f>
        <v/>
      </c>
      <c r="G3000" s="63" t="str">
        <f>IF(AND(ISBLANK(A3000)),"",VLOOKUP(A3000,Student_Registration!$B$5:$H$2000,7,0)-SUMIF($A$5:A3000,A3000,$H$5:$H$5))</f>
        <v/>
      </c>
      <c r="H3000" s="60"/>
      <c r="I3000" s="60"/>
      <c r="J3000" s="60"/>
      <c r="K3000" s="60"/>
      <c r="L3000" s="62"/>
    </row>
    <row r="3001" spans="1:12" s="41" customFormat="1">
      <c r="A3001" s="66"/>
      <c r="B3001" s="64" t="str">
        <f>(IF(AND(ISBLANK(A3001)),"",VLOOKUP($A3001,Student_Registration!$B$5:$H$2000,2,0)))</f>
        <v/>
      </c>
      <c r="C3001" s="63" t="str">
        <f>IF(AND(ISBLANK(A3001)),"",VLOOKUP($A3001,Student_Registration!$B$5:$H$2000,3,0))</f>
        <v/>
      </c>
      <c r="D3001" s="65" t="str">
        <f>IF(AND(ISBLANK(A3001)),"",VLOOKUP($A3001,Student_Registration!$B$5:$H$2000,6,0))</f>
        <v/>
      </c>
      <c r="E3001" s="57" t="str">
        <f>IF(AND(ISBLANK(A3001)),"",VLOOKUP($A3001,Student_Registration!$B$5:$H$2000,4,0))</f>
        <v/>
      </c>
      <c r="F3001" s="63" t="str">
        <f>IF(AND(ISBLANK(A3001)),"",VLOOKUP($A3001,Student_Registration!$B$5:$H$2000,7,0))</f>
        <v/>
      </c>
      <c r="G3001" s="63" t="str">
        <f>IF(AND(ISBLANK(A3001)),"",VLOOKUP(A3001,Student_Registration!$B$5:$H$2000,7,0)-SUMIF($A$5:A3001,A3001,$H$5:$H$5))</f>
        <v/>
      </c>
      <c r="H3001" s="60"/>
      <c r="I3001" s="60"/>
      <c r="J3001" s="60"/>
      <c r="K3001" s="60"/>
      <c r="L3001" s="62"/>
    </row>
    <row r="3002" spans="1:12" s="41" customFormat="1">
      <c r="A3002" s="66"/>
      <c r="B3002" s="64" t="str">
        <f>(IF(AND(ISBLANK(A3002)),"",VLOOKUP($A3002,Student_Registration!$B$5:$H$2000,2,0)))</f>
        <v/>
      </c>
      <c r="C3002" s="63" t="str">
        <f>IF(AND(ISBLANK(A3002)),"",VLOOKUP($A3002,Student_Registration!$B$5:$H$2000,3,0))</f>
        <v/>
      </c>
      <c r="D3002" s="65" t="str">
        <f>IF(AND(ISBLANK(A3002)),"",VLOOKUP($A3002,Student_Registration!$B$5:$H$2000,6,0))</f>
        <v/>
      </c>
      <c r="E3002" s="57" t="str">
        <f>IF(AND(ISBLANK(A3002)),"",VLOOKUP($A3002,Student_Registration!$B$5:$H$2000,4,0))</f>
        <v/>
      </c>
      <c r="F3002" s="63" t="str">
        <f>IF(AND(ISBLANK(A3002)),"",VLOOKUP($A3002,Student_Registration!$B$5:$H$2000,7,0))</f>
        <v/>
      </c>
      <c r="G3002" s="63" t="str">
        <f>IF(AND(ISBLANK(A3002)),"",VLOOKUP(A3002,Student_Registration!$B$5:$H$2000,7,0)-SUMIF($A$5:A3002,A3002,$H$5:$H$5))</f>
        <v/>
      </c>
      <c r="H3002" s="60"/>
      <c r="I3002" s="60"/>
      <c r="J3002" s="60"/>
      <c r="K3002" s="60"/>
      <c r="L3002" s="62"/>
    </row>
    <row r="3003" spans="1:12" s="41" customFormat="1">
      <c r="A3003" s="66"/>
      <c r="B3003" s="64" t="str">
        <f>(IF(AND(ISBLANK(A3003)),"",VLOOKUP($A3003,Student_Registration!$B$5:$H$2000,2,0)))</f>
        <v/>
      </c>
      <c r="C3003" s="63" t="str">
        <f>IF(AND(ISBLANK(A3003)),"",VLOOKUP($A3003,Student_Registration!$B$5:$H$2000,3,0))</f>
        <v/>
      </c>
      <c r="D3003" s="65" t="str">
        <f>IF(AND(ISBLANK(A3003)),"",VLOOKUP($A3003,Student_Registration!$B$5:$H$2000,6,0))</f>
        <v/>
      </c>
      <c r="E3003" s="57" t="str">
        <f>IF(AND(ISBLANK(A3003)),"",VLOOKUP($A3003,Student_Registration!$B$5:$H$2000,4,0))</f>
        <v/>
      </c>
      <c r="F3003" s="63" t="str">
        <f>IF(AND(ISBLANK(A3003)),"",VLOOKUP($A3003,Student_Registration!$B$5:$H$2000,7,0))</f>
        <v/>
      </c>
      <c r="G3003" s="63" t="str">
        <f>IF(AND(ISBLANK(A3003)),"",VLOOKUP(A3003,Student_Registration!$B$5:$H$2000,7,0)-SUMIF($A$5:A3003,A3003,$H$5:$H$5))</f>
        <v/>
      </c>
      <c r="H3003" s="60"/>
      <c r="I3003" s="60"/>
      <c r="J3003" s="60"/>
      <c r="K3003" s="60"/>
      <c r="L3003" s="62"/>
    </row>
    <row r="3004" spans="1:12" s="41" customFormat="1">
      <c r="A3004" s="66"/>
      <c r="B3004" s="64" t="str">
        <f>(IF(AND(ISBLANK(A3004)),"",VLOOKUP($A3004,Student_Registration!$B$5:$H$2000,2,0)))</f>
        <v/>
      </c>
      <c r="C3004" s="63" t="str">
        <f>IF(AND(ISBLANK(A3004)),"",VLOOKUP($A3004,Student_Registration!$B$5:$H$2000,3,0))</f>
        <v/>
      </c>
      <c r="D3004" s="65" t="str">
        <f>IF(AND(ISBLANK(A3004)),"",VLOOKUP($A3004,Student_Registration!$B$5:$H$2000,6,0))</f>
        <v/>
      </c>
      <c r="E3004" s="57" t="str">
        <f>IF(AND(ISBLANK(A3004)),"",VLOOKUP($A3004,Student_Registration!$B$5:$H$2000,4,0))</f>
        <v/>
      </c>
      <c r="F3004" s="63" t="str">
        <f>IF(AND(ISBLANK(A3004)),"",VLOOKUP($A3004,Student_Registration!$B$5:$H$2000,7,0))</f>
        <v/>
      </c>
      <c r="G3004" s="63" t="str">
        <f>IF(AND(ISBLANK(A3004)),"",VLOOKUP(A3004,Student_Registration!$B$5:$H$2000,7,0)-SUMIF($A$5:A3004,A3004,$H$5:$H$5))</f>
        <v/>
      </c>
      <c r="H3004" s="60"/>
      <c r="I3004" s="60"/>
      <c r="J3004" s="60"/>
      <c r="K3004" s="60"/>
      <c r="L3004" s="62"/>
    </row>
    <row r="3005" spans="1:12" s="41" customFormat="1">
      <c r="A3005" s="66"/>
      <c r="B3005" s="64" t="str">
        <f>(IF(AND(ISBLANK(A3005)),"",VLOOKUP($A3005,Student_Registration!$B$5:$H$2000,2,0)))</f>
        <v/>
      </c>
      <c r="C3005" s="63" t="str">
        <f>IF(AND(ISBLANK(A3005)),"",VLOOKUP($A3005,Student_Registration!$B$5:$H$2000,3,0))</f>
        <v/>
      </c>
      <c r="D3005" s="65" t="str">
        <f>IF(AND(ISBLANK(A3005)),"",VLOOKUP($A3005,Student_Registration!$B$5:$H$2000,6,0))</f>
        <v/>
      </c>
      <c r="E3005" s="57" t="str">
        <f>IF(AND(ISBLANK(A3005)),"",VLOOKUP($A3005,Student_Registration!$B$5:$H$2000,4,0))</f>
        <v/>
      </c>
      <c r="F3005" s="63" t="str">
        <f>IF(AND(ISBLANK(A3005)),"",VLOOKUP($A3005,Student_Registration!$B$5:$H$2000,7,0))</f>
        <v/>
      </c>
      <c r="G3005" s="63" t="str">
        <f>IF(AND(ISBLANK(A3005)),"",VLOOKUP(A3005,Student_Registration!$B$5:$H$2000,7,0)-SUMIF($A$5:A3005,A3005,$H$5:$H$5))</f>
        <v/>
      </c>
      <c r="H3005" s="60"/>
      <c r="I3005" s="60"/>
      <c r="J3005" s="60"/>
      <c r="K3005" s="60"/>
      <c r="L3005" s="62"/>
    </row>
    <row r="3006" spans="1:12" s="41" customFormat="1">
      <c r="A3006" s="66"/>
      <c r="B3006" s="64" t="str">
        <f>(IF(AND(ISBLANK(A3006)),"",VLOOKUP($A3006,Student_Registration!$B$5:$H$2000,2,0)))</f>
        <v/>
      </c>
      <c r="C3006" s="63" t="str">
        <f>IF(AND(ISBLANK(A3006)),"",VLOOKUP($A3006,Student_Registration!$B$5:$H$2000,3,0))</f>
        <v/>
      </c>
      <c r="D3006" s="65" t="str">
        <f>IF(AND(ISBLANK(A3006)),"",VLOOKUP($A3006,Student_Registration!$B$5:$H$2000,6,0))</f>
        <v/>
      </c>
      <c r="E3006" s="57" t="str">
        <f>IF(AND(ISBLANK(A3006)),"",VLOOKUP($A3006,Student_Registration!$B$5:$H$2000,4,0))</f>
        <v/>
      </c>
      <c r="F3006" s="63" t="str">
        <f>IF(AND(ISBLANK(A3006)),"",VLOOKUP($A3006,Student_Registration!$B$5:$H$2000,7,0))</f>
        <v/>
      </c>
      <c r="G3006" s="63" t="str">
        <f>IF(AND(ISBLANK(A3006)),"",VLOOKUP(A3006,Student_Registration!$B$5:$H$2000,7,0)-SUMIF($A$5:A3006,A3006,$H$5:$H$5))</f>
        <v/>
      </c>
      <c r="H3006" s="60"/>
      <c r="I3006" s="60"/>
      <c r="J3006" s="60"/>
      <c r="K3006" s="60"/>
      <c r="L3006" s="62"/>
    </row>
    <row r="3007" spans="1:12" s="41" customFormat="1">
      <c r="A3007" s="66"/>
      <c r="B3007" s="64" t="str">
        <f>(IF(AND(ISBLANK(A3007)),"",VLOOKUP($A3007,Student_Registration!$B$5:$H$2000,2,0)))</f>
        <v/>
      </c>
      <c r="C3007" s="63" t="str">
        <f>IF(AND(ISBLANK(A3007)),"",VLOOKUP($A3007,Student_Registration!$B$5:$H$2000,3,0))</f>
        <v/>
      </c>
      <c r="D3007" s="65" t="str">
        <f>IF(AND(ISBLANK(A3007)),"",VLOOKUP($A3007,Student_Registration!$B$5:$H$2000,6,0))</f>
        <v/>
      </c>
      <c r="E3007" s="57" t="str">
        <f>IF(AND(ISBLANK(A3007)),"",VLOOKUP($A3007,Student_Registration!$B$5:$H$2000,4,0))</f>
        <v/>
      </c>
      <c r="F3007" s="63" t="str">
        <f>IF(AND(ISBLANK(A3007)),"",VLOOKUP($A3007,Student_Registration!$B$5:$H$2000,7,0))</f>
        <v/>
      </c>
      <c r="G3007" s="63" t="str">
        <f>IF(AND(ISBLANK(A3007)),"",VLOOKUP(A3007,Student_Registration!$B$5:$H$2000,7,0)-SUMIF($A$5:A3007,A3007,$H$5:$H$5))</f>
        <v/>
      </c>
      <c r="H3007" s="60"/>
      <c r="I3007" s="60"/>
      <c r="J3007" s="60"/>
      <c r="K3007" s="60"/>
      <c r="L3007" s="62"/>
    </row>
    <row r="3008" spans="1:12" s="41" customFormat="1">
      <c r="A3008" s="66"/>
      <c r="B3008" s="64" t="str">
        <f>(IF(AND(ISBLANK(A3008)),"",VLOOKUP($A3008,Student_Registration!$B$5:$H$2000,2,0)))</f>
        <v/>
      </c>
      <c r="C3008" s="63" t="str">
        <f>IF(AND(ISBLANK(A3008)),"",VLOOKUP($A3008,Student_Registration!$B$5:$H$2000,3,0))</f>
        <v/>
      </c>
      <c r="D3008" s="65" t="str">
        <f>IF(AND(ISBLANK(A3008)),"",VLOOKUP($A3008,Student_Registration!$B$5:$H$2000,6,0))</f>
        <v/>
      </c>
      <c r="E3008" s="57" t="str">
        <f>IF(AND(ISBLANK(A3008)),"",VLOOKUP($A3008,Student_Registration!$B$5:$H$2000,4,0))</f>
        <v/>
      </c>
      <c r="F3008" s="63" t="str">
        <f>IF(AND(ISBLANK(A3008)),"",VLOOKUP($A3008,Student_Registration!$B$5:$H$2000,7,0))</f>
        <v/>
      </c>
      <c r="G3008" s="63" t="str">
        <f>IF(AND(ISBLANK(A3008)),"",VLOOKUP(A3008,Student_Registration!$B$5:$H$2000,7,0)-SUMIF($A$5:A3008,A3008,$H$5:$H$5))</f>
        <v/>
      </c>
      <c r="H3008" s="60"/>
      <c r="I3008" s="60"/>
      <c r="J3008" s="60"/>
      <c r="K3008" s="60"/>
      <c r="L3008" s="62"/>
    </row>
    <row r="3009" spans="1:12" s="41" customFormat="1">
      <c r="A3009" s="66"/>
      <c r="B3009" s="64" t="str">
        <f>(IF(AND(ISBLANK(A3009)),"",VLOOKUP($A3009,Student_Registration!$B$5:$H$2000,2,0)))</f>
        <v/>
      </c>
      <c r="C3009" s="63" t="str">
        <f>IF(AND(ISBLANK(A3009)),"",VLOOKUP($A3009,Student_Registration!$B$5:$H$2000,3,0))</f>
        <v/>
      </c>
      <c r="D3009" s="65" t="str">
        <f>IF(AND(ISBLANK(A3009)),"",VLOOKUP($A3009,Student_Registration!$B$5:$H$2000,6,0))</f>
        <v/>
      </c>
      <c r="E3009" s="57" t="str">
        <f>IF(AND(ISBLANK(A3009)),"",VLOOKUP($A3009,Student_Registration!$B$5:$H$2000,4,0))</f>
        <v/>
      </c>
      <c r="F3009" s="63" t="str">
        <f>IF(AND(ISBLANK(A3009)),"",VLOOKUP($A3009,Student_Registration!$B$5:$H$2000,7,0))</f>
        <v/>
      </c>
      <c r="G3009" s="63" t="str">
        <f>IF(AND(ISBLANK(A3009)),"",VLOOKUP(A3009,Student_Registration!$B$5:$H$2000,7,0)-SUMIF($A$5:A3009,A3009,$H$5:$H$5))</f>
        <v/>
      </c>
      <c r="H3009" s="60"/>
      <c r="I3009" s="60"/>
      <c r="J3009" s="60"/>
      <c r="K3009" s="60"/>
      <c r="L3009" s="62"/>
    </row>
    <row r="3010" spans="1:12" s="41" customFormat="1">
      <c r="A3010" s="66"/>
      <c r="B3010" s="64" t="str">
        <f>(IF(AND(ISBLANK(A3010)),"",VLOOKUP($A3010,Student_Registration!$B$5:$H$2000,2,0)))</f>
        <v/>
      </c>
      <c r="C3010" s="63" t="str">
        <f>IF(AND(ISBLANK(A3010)),"",VLOOKUP($A3010,Student_Registration!$B$5:$H$2000,3,0))</f>
        <v/>
      </c>
      <c r="D3010" s="65" t="str">
        <f>IF(AND(ISBLANK(A3010)),"",VLOOKUP($A3010,Student_Registration!$B$5:$H$2000,6,0))</f>
        <v/>
      </c>
      <c r="E3010" s="57" t="str">
        <f>IF(AND(ISBLANK(A3010)),"",VLOOKUP($A3010,Student_Registration!$B$5:$H$2000,4,0))</f>
        <v/>
      </c>
      <c r="F3010" s="63" t="str">
        <f>IF(AND(ISBLANK(A3010)),"",VLOOKUP($A3010,Student_Registration!$B$5:$H$2000,7,0))</f>
        <v/>
      </c>
      <c r="G3010" s="63" t="str">
        <f>IF(AND(ISBLANK(A3010)),"",VLOOKUP(A3010,Student_Registration!$B$5:$H$2000,7,0)-SUMIF($A$5:A3010,A3010,$H$5:$H$5))</f>
        <v/>
      </c>
      <c r="H3010" s="60"/>
      <c r="I3010" s="60"/>
      <c r="J3010" s="60"/>
      <c r="K3010" s="60"/>
      <c r="L3010" s="62"/>
    </row>
    <row r="3011" spans="1:12" s="41" customFormat="1">
      <c r="A3011" s="66"/>
      <c r="B3011" s="64" t="str">
        <f>(IF(AND(ISBLANK(A3011)),"",VLOOKUP($A3011,Student_Registration!$B$5:$H$2000,2,0)))</f>
        <v/>
      </c>
      <c r="C3011" s="63" t="str">
        <f>IF(AND(ISBLANK(A3011)),"",VLOOKUP($A3011,Student_Registration!$B$5:$H$2000,3,0))</f>
        <v/>
      </c>
      <c r="D3011" s="65" t="str">
        <f>IF(AND(ISBLANK(A3011)),"",VLOOKUP($A3011,Student_Registration!$B$5:$H$2000,6,0))</f>
        <v/>
      </c>
      <c r="E3011" s="57" t="str">
        <f>IF(AND(ISBLANK(A3011)),"",VLOOKUP($A3011,Student_Registration!$B$5:$H$2000,4,0))</f>
        <v/>
      </c>
      <c r="F3011" s="63" t="str">
        <f>IF(AND(ISBLANK(A3011)),"",VLOOKUP($A3011,Student_Registration!$B$5:$H$2000,7,0))</f>
        <v/>
      </c>
      <c r="G3011" s="63" t="str">
        <f>IF(AND(ISBLANK(A3011)),"",VLOOKUP(A3011,Student_Registration!$B$5:$H$2000,7,0)-SUMIF($A$5:A3011,A3011,$H$5:$H$5))</f>
        <v/>
      </c>
      <c r="H3011" s="60"/>
      <c r="I3011" s="60"/>
      <c r="J3011" s="60"/>
      <c r="K3011" s="60"/>
      <c r="L3011" s="62"/>
    </row>
    <row r="3012" spans="1:12" s="41" customFormat="1">
      <c r="A3012" s="66"/>
      <c r="B3012" s="64" t="str">
        <f>(IF(AND(ISBLANK(A3012)),"",VLOOKUP($A3012,Student_Registration!$B$5:$H$2000,2,0)))</f>
        <v/>
      </c>
      <c r="C3012" s="63" t="str">
        <f>IF(AND(ISBLANK(A3012)),"",VLOOKUP($A3012,Student_Registration!$B$5:$H$2000,3,0))</f>
        <v/>
      </c>
      <c r="D3012" s="65" t="str">
        <f>IF(AND(ISBLANK(A3012)),"",VLOOKUP($A3012,Student_Registration!$B$5:$H$2000,6,0))</f>
        <v/>
      </c>
      <c r="E3012" s="57" t="str">
        <f>IF(AND(ISBLANK(A3012)),"",VLOOKUP($A3012,Student_Registration!$B$5:$H$2000,4,0))</f>
        <v/>
      </c>
      <c r="F3012" s="63" t="str">
        <f>IF(AND(ISBLANK(A3012)),"",VLOOKUP($A3012,Student_Registration!$B$5:$H$2000,7,0))</f>
        <v/>
      </c>
      <c r="G3012" s="63" t="str">
        <f>IF(AND(ISBLANK(A3012)),"",VLOOKUP(A3012,Student_Registration!$B$5:$H$2000,7,0)-SUMIF($A$5:A3012,A3012,$H$5:$H$5))</f>
        <v/>
      </c>
      <c r="H3012" s="60"/>
      <c r="I3012" s="60"/>
      <c r="J3012" s="60"/>
      <c r="K3012" s="60"/>
      <c r="L3012" s="62"/>
    </row>
    <row r="3013" spans="1:12" s="41" customFormat="1">
      <c r="A3013" s="66"/>
      <c r="B3013" s="64" t="str">
        <f>(IF(AND(ISBLANK(A3013)),"",VLOOKUP($A3013,Student_Registration!$B$5:$H$2000,2,0)))</f>
        <v/>
      </c>
      <c r="C3013" s="63" t="str">
        <f>IF(AND(ISBLANK(A3013)),"",VLOOKUP($A3013,Student_Registration!$B$5:$H$2000,3,0))</f>
        <v/>
      </c>
      <c r="D3013" s="65" t="str">
        <f>IF(AND(ISBLANK(A3013)),"",VLOOKUP($A3013,Student_Registration!$B$5:$H$2000,6,0))</f>
        <v/>
      </c>
      <c r="E3013" s="57" t="str">
        <f>IF(AND(ISBLANK(A3013)),"",VLOOKUP($A3013,Student_Registration!$B$5:$H$2000,4,0))</f>
        <v/>
      </c>
      <c r="F3013" s="63" t="str">
        <f>IF(AND(ISBLANK(A3013)),"",VLOOKUP($A3013,Student_Registration!$B$5:$H$2000,7,0))</f>
        <v/>
      </c>
      <c r="G3013" s="63" t="str">
        <f>IF(AND(ISBLANK(A3013)),"",VLOOKUP(A3013,Student_Registration!$B$5:$H$2000,7,0)-SUMIF($A$5:A3013,A3013,$H$5:$H$5))</f>
        <v/>
      </c>
      <c r="H3013" s="60"/>
      <c r="I3013" s="60"/>
      <c r="J3013" s="60"/>
      <c r="K3013" s="60"/>
      <c r="L3013" s="62"/>
    </row>
    <row r="3014" spans="1:12" s="41" customFormat="1">
      <c r="A3014" s="66"/>
      <c r="B3014" s="64" t="str">
        <f>(IF(AND(ISBLANK(A3014)),"",VLOOKUP($A3014,Student_Registration!$B$5:$H$2000,2,0)))</f>
        <v/>
      </c>
      <c r="C3014" s="63" t="str">
        <f>IF(AND(ISBLANK(A3014)),"",VLOOKUP($A3014,Student_Registration!$B$5:$H$2000,3,0))</f>
        <v/>
      </c>
      <c r="D3014" s="65" t="str">
        <f>IF(AND(ISBLANK(A3014)),"",VLOOKUP($A3014,Student_Registration!$B$5:$H$2000,6,0))</f>
        <v/>
      </c>
      <c r="E3014" s="57" t="str">
        <f>IF(AND(ISBLANK(A3014)),"",VLOOKUP($A3014,Student_Registration!$B$5:$H$2000,4,0))</f>
        <v/>
      </c>
      <c r="F3014" s="63" t="str">
        <f>IF(AND(ISBLANK(A3014)),"",VLOOKUP($A3014,Student_Registration!$B$5:$H$2000,7,0))</f>
        <v/>
      </c>
      <c r="G3014" s="63" t="str">
        <f>IF(AND(ISBLANK(A3014)),"",VLOOKUP(A3014,Student_Registration!$B$5:$H$2000,7,0)-SUMIF($A$5:A3014,A3014,$H$5:$H$5))</f>
        <v/>
      </c>
      <c r="H3014" s="60"/>
      <c r="I3014" s="60"/>
      <c r="J3014" s="60"/>
      <c r="K3014" s="60"/>
      <c r="L3014" s="62"/>
    </row>
    <row r="3015" spans="1:12" s="41" customFormat="1">
      <c r="A3015" s="66"/>
      <c r="B3015" s="64" t="str">
        <f>(IF(AND(ISBLANK(A3015)),"",VLOOKUP($A3015,Student_Registration!$B$5:$H$2000,2,0)))</f>
        <v/>
      </c>
      <c r="C3015" s="63" t="str">
        <f>IF(AND(ISBLANK(A3015)),"",VLOOKUP($A3015,Student_Registration!$B$5:$H$2000,3,0))</f>
        <v/>
      </c>
      <c r="D3015" s="65" t="str">
        <f>IF(AND(ISBLANK(A3015)),"",VLOOKUP($A3015,Student_Registration!$B$5:$H$2000,6,0))</f>
        <v/>
      </c>
      <c r="E3015" s="57" t="str">
        <f>IF(AND(ISBLANK(A3015)),"",VLOOKUP($A3015,Student_Registration!$B$5:$H$2000,4,0))</f>
        <v/>
      </c>
      <c r="F3015" s="63" t="str">
        <f>IF(AND(ISBLANK(A3015)),"",VLOOKUP($A3015,Student_Registration!$B$5:$H$2000,7,0))</f>
        <v/>
      </c>
      <c r="G3015" s="63" t="str">
        <f>IF(AND(ISBLANK(A3015)),"",VLOOKUP(A3015,Student_Registration!$B$5:$H$2000,7,0)-SUMIF($A$5:A3015,A3015,$H$5:$H$5))</f>
        <v/>
      </c>
      <c r="H3015" s="60"/>
      <c r="I3015" s="60"/>
      <c r="J3015" s="60"/>
      <c r="K3015" s="60"/>
      <c r="L3015" s="62"/>
    </row>
    <row r="3016" spans="1:12" s="41" customFormat="1">
      <c r="A3016" s="66"/>
      <c r="B3016" s="64" t="str">
        <f>(IF(AND(ISBLANK(A3016)),"",VLOOKUP($A3016,Student_Registration!$B$5:$H$2000,2,0)))</f>
        <v/>
      </c>
      <c r="C3016" s="63" t="str">
        <f>IF(AND(ISBLANK(A3016)),"",VLOOKUP($A3016,Student_Registration!$B$5:$H$2000,3,0))</f>
        <v/>
      </c>
      <c r="D3016" s="65" t="str">
        <f>IF(AND(ISBLANK(A3016)),"",VLOOKUP($A3016,Student_Registration!$B$5:$H$2000,6,0))</f>
        <v/>
      </c>
      <c r="E3016" s="57" t="str">
        <f>IF(AND(ISBLANK(A3016)),"",VLOOKUP($A3016,Student_Registration!$B$5:$H$2000,4,0))</f>
        <v/>
      </c>
      <c r="F3016" s="63" t="str">
        <f>IF(AND(ISBLANK(A3016)),"",VLOOKUP($A3016,Student_Registration!$B$5:$H$2000,7,0))</f>
        <v/>
      </c>
      <c r="G3016" s="63" t="str">
        <f>IF(AND(ISBLANK(A3016)),"",VLOOKUP(A3016,Student_Registration!$B$5:$H$2000,7,0)-SUMIF($A$5:A3016,A3016,$H$5:$H$5))</f>
        <v/>
      </c>
      <c r="H3016" s="60"/>
      <c r="I3016" s="60"/>
      <c r="J3016" s="60"/>
      <c r="K3016" s="60"/>
      <c r="L3016" s="62"/>
    </row>
    <row r="3017" spans="1:12" s="41" customFormat="1">
      <c r="A3017" s="66"/>
      <c r="B3017" s="64" t="str">
        <f>(IF(AND(ISBLANK(A3017)),"",VLOOKUP($A3017,Student_Registration!$B$5:$H$2000,2,0)))</f>
        <v/>
      </c>
      <c r="C3017" s="63" t="str">
        <f>IF(AND(ISBLANK(A3017)),"",VLOOKUP($A3017,Student_Registration!$B$5:$H$2000,3,0))</f>
        <v/>
      </c>
      <c r="D3017" s="65" t="str">
        <f>IF(AND(ISBLANK(A3017)),"",VLOOKUP($A3017,Student_Registration!$B$5:$H$2000,6,0))</f>
        <v/>
      </c>
      <c r="E3017" s="57" t="str">
        <f>IF(AND(ISBLANK(A3017)),"",VLOOKUP($A3017,Student_Registration!$B$5:$H$2000,4,0))</f>
        <v/>
      </c>
      <c r="F3017" s="63" t="str">
        <f>IF(AND(ISBLANK(A3017)),"",VLOOKUP($A3017,Student_Registration!$B$5:$H$2000,7,0))</f>
        <v/>
      </c>
      <c r="G3017" s="63" t="str">
        <f>IF(AND(ISBLANK(A3017)),"",VLOOKUP(A3017,Student_Registration!$B$5:$H$2000,7,0)-SUMIF($A$5:A3017,A3017,$H$5:$H$5))</f>
        <v/>
      </c>
      <c r="H3017" s="60"/>
      <c r="I3017" s="60"/>
      <c r="J3017" s="60"/>
      <c r="K3017" s="60"/>
      <c r="L3017" s="62"/>
    </row>
    <row r="3018" spans="1:12" s="41" customFormat="1">
      <c r="A3018" s="66"/>
      <c r="B3018" s="64" t="str">
        <f>(IF(AND(ISBLANK(A3018)),"",VLOOKUP($A3018,Student_Registration!$B$5:$H$2000,2,0)))</f>
        <v/>
      </c>
      <c r="C3018" s="63" t="str">
        <f>IF(AND(ISBLANK(A3018)),"",VLOOKUP($A3018,Student_Registration!$B$5:$H$2000,3,0))</f>
        <v/>
      </c>
      <c r="D3018" s="65" t="str">
        <f>IF(AND(ISBLANK(A3018)),"",VLOOKUP($A3018,Student_Registration!$B$5:$H$2000,6,0))</f>
        <v/>
      </c>
      <c r="E3018" s="57" t="str">
        <f>IF(AND(ISBLANK(A3018)),"",VLOOKUP($A3018,Student_Registration!$B$5:$H$2000,4,0))</f>
        <v/>
      </c>
      <c r="F3018" s="63" t="str">
        <f>IF(AND(ISBLANK(A3018)),"",VLOOKUP($A3018,Student_Registration!$B$5:$H$2000,7,0))</f>
        <v/>
      </c>
      <c r="G3018" s="63" t="str">
        <f>IF(AND(ISBLANK(A3018)),"",VLOOKUP(A3018,Student_Registration!$B$5:$H$2000,7,0)-SUMIF($A$5:A3018,A3018,$H$5:$H$5))</f>
        <v/>
      </c>
      <c r="H3018" s="60"/>
      <c r="I3018" s="60"/>
      <c r="J3018" s="60"/>
      <c r="K3018" s="60"/>
      <c r="L3018" s="62"/>
    </row>
    <row r="3019" spans="1:12" s="41" customFormat="1">
      <c r="A3019" s="66"/>
      <c r="B3019" s="64" t="str">
        <f>(IF(AND(ISBLANK(A3019)),"",VLOOKUP($A3019,Student_Registration!$B$5:$H$2000,2,0)))</f>
        <v/>
      </c>
      <c r="C3019" s="63" t="str">
        <f>IF(AND(ISBLANK(A3019)),"",VLOOKUP($A3019,Student_Registration!$B$5:$H$2000,3,0))</f>
        <v/>
      </c>
      <c r="D3019" s="65" t="str">
        <f>IF(AND(ISBLANK(A3019)),"",VLOOKUP($A3019,Student_Registration!$B$5:$H$2000,6,0))</f>
        <v/>
      </c>
      <c r="E3019" s="57" t="str">
        <f>IF(AND(ISBLANK(A3019)),"",VLOOKUP($A3019,Student_Registration!$B$5:$H$2000,4,0))</f>
        <v/>
      </c>
      <c r="F3019" s="63" t="str">
        <f>IF(AND(ISBLANK(A3019)),"",VLOOKUP($A3019,Student_Registration!$B$5:$H$2000,7,0))</f>
        <v/>
      </c>
      <c r="G3019" s="63" t="str">
        <f>IF(AND(ISBLANK(A3019)),"",VLOOKUP(A3019,Student_Registration!$B$5:$H$2000,7,0)-SUMIF($A$5:A3019,A3019,$H$5:$H$5))</f>
        <v/>
      </c>
      <c r="H3019" s="60"/>
      <c r="I3019" s="60"/>
      <c r="J3019" s="60"/>
      <c r="K3019" s="60"/>
      <c r="L3019" s="62"/>
    </row>
    <row r="3020" spans="1:12" s="41" customFormat="1">
      <c r="A3020" s="66"/>
      <c r="B3020" s="64" t="str">
        <f>(IF(AND(ISBLANK(A3020)),"",VLOOKUP($A3020,Student_Registration!$B$5:$H$2000,2,0)))</f>
        <v/>
      </c>
      <c r="C3020" s="63" t="str">
        <f>IF(AND(ISBLANK(A3020)),"",VLOOKUP($A3020,Student_Registration!$B$5:$H$2000,3,0))</f>
        <v/>
      </c>
      <c r="D3020" s="65" t="str">
        <f>IF(AND(ISBLANK(A3020)),"",VLOOKUP($A3020,Student_Registration!$B$5:$H$2000,6,0))</f>
        <v/>
      </c>
      <c r="E3020" s="57" t="str">
        <f>IF(AND(ISBLANK(A3020)),"",VLOOKUP($A3020,Student_Registration!$B$5:$H$2000,4,0))</f>
        <v/>
      </c>
      <c r="F3020" s="63" t="str">
        <f>IF(AND(ISBLANK(A3020)),"",VLOOKUP($A3020,Student_Registration!$B$5:$H$2000,7,0))</f>
        <v/>
      </c>
      <c r="G3020" s="63" t="str">
        <f>IF(AND(ISBLANK(A3020)),"",VLOOKUP(A3020,Student_Registration!$B$5:$H$2000,7,0)-SUMIF($A$5:A3020,A3020,$H$5:$H$5))</f>
        <v/>
      </c>
      <c r="H3020" s="60"/>
      <c r="I3020" s="60"/>
      <c r="J3020" s="60"/>
      <c r="K3020" s="60"/>
      <c r="L3020" s="62"/>
    </row>
    <row r="3021" spans="1:12" s="41" customFormat="1">
      <c r="A3021" s="66"/>
      <c r="B3021" s="64" t="str">
        <f>(IF(AND(ISBLANK(A3021)),"",VLOOKUP($A3021,Student_Registration!$B$5:$H$2000,2,0)))</f>
        <v/>
      </c>
      <c r="C3021" s="63" t="str">
        <f>IF(AND(ISBLANK(A3021)),"",VLOOKUP($A3021,Student_Registration!$B$5:$H$2000,3,0))</f>
        <v/>
      </c>
      <c r="D3021" s="65" t="str">
        <f>IF(AND(ISBLANK(A3021)),"",VLOOKUP($A3021,Student_Registration!$B$5:$H$2000,6,0))</f>
        <v/>
      </c>
      <c r="E3021" s="57" t="str">
        <f>IF(AND(ISBLANK(A3021)),"",VLOOKUP($A3021,Student_Registration!$B$5:$H$2000,4,0))</f>
        <v/>
      </c>
      <c r="F3021" s="63" t="str">
        <f>IF(AND(ISBLANK(A3021)),"",VLOOKUP($A3021,Student_Registration!$B$5:$H$2000,7,0))</f>
        <v/>
      </c>
      <c r="G3021" s="63" t="str">
        <f>IF(AND(ISBLANK(A3021)),"",VLOOKUP(A3021,Student_Registration!$B$5:$H$2000,7,0)-SUMIF($A$5:A3021,A3021,$H$5:$H$5))</f>
        <v/>
      </c>
      <c r="H3021" s="60"/>
      <c r="I3021" s="60"/>
      <c r="J3021" s="60"/>
      <c r="K3021" s="60"/>
      <c r="L3021" s="62"/>
    </row>
    <row r="3022" spans="1:12" s="41" customFormat="1">
      <c r="A3022" s="66"/>
      <c r="B3022" s="64" t="str">
        <f>(IF(AND(ISBLANK(A3022)),"",VLOOKUP($A3022,Student_Registration!$B$5:$H$2000,2,0)))</f>
        <v/>
      </c>
      <c r="C3022" s="63" t="str">
        <f>IF(AND(ISBLANK(A3022)),"",VLOOKUP($A3022,Student_Registration!$B$5:$H$2000,3,0))</f>
        <v/>
      </c>
      <c r="D3022" s="65" t="str">
        <f>IF(AND(ISBLANK(A3022)),"",VLOOKUP($A3022,Student_Registration!$B$5:$H$2000,6,0))</f>
        <v/>
      </c>
      <c r="E3022" s="57" t="str">
        <f>IF(AND(ISBLANK(A3022)),"",VLOOKUP($A3022,Student_Registration!$B$5:$H$2000,4,0))</f>
        <v/>
      </c>
      <c r="F3022" s="63" t="str">
        <f>IF(AND(ISBLANK(A3022)),"",VLOOKUP($A3022,Student_Registration!$B$5:$H$2000,7,0))</f>
        <v/>
      </c>
      <c r="G3022" s="63" t="str">
        <f>IF(AND(ISBLANK(A3022)),"",VLOOKUP(A3022,Student_Registration!$B$5:$H$2000,7,0)-SUMIF($A$5:A3022,A3022,$H$5:$H$5))</f>
        <v/>
      </c>
      <c r="H3022" s="60"/>
      <c r="I3022" s="60"/>
      <c r="J3022" s="60"/>
      <c r="K3022" s="60"/>
      <c r="L3022" s="62"/>
    </row>
    <row r="3023" spans="1:12" s="41" customFormat="1">
      <c r="A3023" s="66"/>
      <c r="B3023" s="64" t="str">
        <f>(IF(AND(ISBLANK(A3023)),"",VLOOKUP($A3023,Student_Registration!$B$5:$H$2000,2,0)))</f>
        <v/>
      </c>
      <c r="C3023" s="63" t="str">
        <f>IF(AND(ISBLANK(A3023)),"",VLOOKUP($A3023,Student_Registration!$B$5:$H$2000,3,0))</f>
        <v/>
      </c>
      <c r="D3023" s="65" t="str">
        <f>IF(AND(ISBLANK(A3023)),"",VLOOKUP($A3023,Student_Registration!$B$5:$H$2000,6,0))</f>
        <v/>
      </c>
      <c r="E3023" s="57" t="str">
        <f>IF(AND(ISBLANK(A3023)),"",VLOOKUP($A3023,Student_Registration!$B$5:$H$2000,4,0))</f>
        <v/>
      </c>
      <c r="F3023" s="63" t="str">
        <f>IF(AND(ISBLANK(A3023)),"",VLOOKUP($A3023,Student_Registration!$B$5:$H$2000,7,0))</f>
        <v/>
      </c>
      <c r="G3023" s="63" t="str">
        <f>IF(AND(ISBLANK(A3023)),"",VLOOKUP(A3023,Student_Registration!$B$5:$H$2000,7,0)-SUMIF($A$5:A3023,A3023,$H$5:$H$5))</f>
        <v/>
      </c>
      <c r="H3023" s="60"/>
      <c r="I3023" s="60"/>
      <c r="J3023" s="60"/>
      <c r="K3023" s="60"/>
      <c r="L3023" s="62"/>
    </row>
    <row r="3024" spans="1:12" s="41" customFormat="1">
      <c r="A3024" s="66"/>
      <c r="B3024" s="64" t="str">
        <f>(IF(AND(ISBLANK(A3024)),"",VLOOKUP($A3024,Student_Registration!$B$5:$H$2000,2,0)))</f>
        <v/>
      </c>
      <c r="C3024" s="63" t="str">
        <f>IF(AND(ISBLANK(A3024)),"",VLOOKUP($A3024,Student_Registration!$B$5:$H$2000,3,0))</f>
        <v/>
      </c>
      <c r="D3024" s="65" t="str">
        <f>IF(AND(ISBLANK(A3024)),"",VLOOKUP($A3024,Student_Registration!$B$5:$H$2000,6,0))</f>
        <v/>
      </c>
      <c r="E3024" s="57" t="str">
        <f>IF(AND(ISBLANK(A3024)),"",VLOOKUP($A3024,Student_Registration!$B$5:$H$2000,4,0))</f>
        <v/>
      </c>
      <c r="F3024" s="63" t="str">
        <f>IF(AND(ISBLANK(A3024)),"",VLOOKUP($A3024,Student_Registration!$B$5:$H$2000,7,0))</f>
        <v/>
      </c>
      <c r="G3024" s="63" t="str">
        <f>IF(AND(ISBLANK(A3024)),"",VLOOKUP(A3024,Student_Registration!$B$5:$H$2000,7,0)-SUMIF($A$5:A3024,A3024,$H$5:$H$5))</f>
        <v/>
      </c>
      <c r="H3024" s="60"/>
      <c r="I3024" s="60"/>
      <c r="J3024" s="60"/>
      <c r="K3024" s="60"/>
      <c r="L3024" s="62"/>
    </row>
    <row r="3025" spans="1:12" s="41" customFormat="1">
      <c r="A3025" s="66"/>
      <c r="B3025" s="64" t="str">
        <f>(IF(AND(ISBLANK(A3025)),"",VLOOKUP($A3025,Student_Registration!$B$5:$H$2000,2,0)))</f>
        <v/>
      </c>
      <c r="C3025" s="63" t="str">
        <f>IF(AND(ISBLANK(A3025)),"",VLOOKUP($A3025,Student_Registration!$B$5:$H$2000,3,0))</f>
        <v/>
      </c>
      <c r="D3025" s="65" t="str">
        <f>IF(AND(ISBLANK(A3025)),"",VLOOKUP($A3025,Student_Registration!$B$5:$H$2000,6,0))</f>
        <v/>
      </c>
      <c r="E3025" s="57" t="str">
        <f>IF(AND(ISBLANK(A3025)),"",VLOOKUP($A3025,Student_Registration!$B$5:$H$2000,4,0))</f>
        <v/>
      </c>
      <c r="F3025" s="63" t="str">
        <f>IF(AND(ISBLANK(A3025)),"",VLOOKUP($A3025,Student_Registration!$B$5:$H$2000,7,0))</f>
        <v/>
      </c>
      <c r="G3025" s="63" t="str">
        <f>IF(AND(ISBLANK(A3025)),"",VLOOKUP(A3025,Student_Registration!$B$5:$H$2000,7,0)-SUMIF($A$5:A3025,A3025,$H$5:$H$5))</f>
        <v/>
      </c>
      <c r="H3025" s="60"/>
      <c r="I3025" s="60"/>
      <c r="J3025" s="60"/>
      <c r="K3025" s="60"/>
      <c r="L3025" s="62"/>
    </row>
    <row r="3026" spans="1:12" s="41" customFormat="1">
      <c r="A3026" s="66"/>
      <c r="B3026" s="64" t="str">
        <f>(IF(AND(ISBLANK(A3026)),"",VLOOKUP($A3026,Student_Registration!$B$5:$H$2000,2,0)))</f>
        <v/>
      </c>
      <c r="C3026" s="63" t="str">
        <f>IF(AND(ISBLANK(A3026)),"",VLOOKUP($A3026,Student_Registration!$B$5:$H$2000,3,0))</f>
        <v/>
      </c>
      <c r="D3026" s="65" t="str">
        <f>IF(AND(ISBLANK(A3026)),"",VLOOKUP($A3026,Student_Registration!$B$5:$H$2000,6,0))</f>
        <v/>
      </c>
      <c r="E3026" s="57" t="str">
        <f>IF(AND(ISBLANK(A3026)),"",VLOOKUP($A3026,Student_Registration!$B$5:$H$2000,4,0))</f>
        <v/>
      </c>
      <c r="F3026" s="63" t="str">
        <f>IF(AND(ISBLANK(A3026)),"",VLOOKUP($A3026,Student_Registration!$B$5:$H$2000,7,0))</f>
        <v/>
      </c>
      <c r="G3026" s="63" t="str">
        <f>IF(AND(ISBLANK(A3026)),"",VLOOKUP(A3026,Student_Registration!$B$5:$H$2000,7,0)-SUMIF($A$5:A3026,A3026,$H$5:$H$5))</f>
        <v/>
      </c>
      <c r="H3026" s="60"/>
      <c r="I3026" s="60"/>
      <c r="J3026" s="60"/>
      <c r="K3026" s="60"/>
      <c r="L3026" s="62"/>
    </row>
    <row r="3027" spans="1:12" s="41" customFormat="1">
      <c r="A3027" s="66"/>
      <c r="B3027" s="64" t="str">
        <f>(IF(AND(ISBLANK(A3027)),"",VLOOKUP($A3027,Student_Registration!$B$5:$H$2000,2,0)))</f>
        <v/>
      </c>
      <c r="C3027" s="63" t="str">
        <f>IF(AND(ISBLANK(A3027)),"",VLOOKUP($A3027,Student_Registration!$B$5:$H$2000,3,0))</f>
        <v/>
      </c>
      <c r="D3027" s="65" t="str">
        <f>IF(AND(ISBLANK(A3027)),"",VLOOKUP($A3027,Student_Registration!$B$5:$H$2000,6,0))</f>
        <v/>
      </c>
      <c r="E3027" s="57" t="str">
        <f>IF(AND(ISBLANK(A3027)),"",VLOOKUP($A3027,Student_Registration!$B$5:$H$2000,4,0))</f>
        <v/>
      </c>
      <c r="F3027" s="63" t="str">
        <f>IF(AND(ISBLANK(A3027)),"",VLOOKUP($A3027,Student_Registration!$B$5:$H$2000,7,0))</f>
        <v/>
      </c>
      <c r="G3027" s="63" t="str">
        <f>IF(AND(ISBLANK(A3027)),"",VLOOKUP(A3027,Student_Registration!$B$5:$H$2000,7,0)-SUMIF($A$5:A3027,A3027,$H$5:$H$5))</f>
        <v/>
      </c>
      <c r="H3027" s="60"/>
      <c r="I3027" s="60"/>
      <c r="J3027" s="60"/>
      <c r="K3027" s="60"/>
      <c r="L3027" s="62"/>
    </row>
    <row r="3028" spans="1:12" s="41" customFormat="1">
      <c r="A3028" s="66"/>
      <c r="B3028" s="64" t="str">
        <f>(IF(AND(ISBLANK(A3028)),"",VLOOKUP($A3028,Student_Registration!$B$5:$H$2000,2,0)))</f>
        <v/>
      </c>
      <c r="C3028" s="63" t="str">
        <f>IF(AND(ISBLANK(A3028)),"",VLOOKUP($A3028,Student_Registration!$B$5:$H$2000,3,0))</f>
        <v/>
      </c>
      <c r="D3028" s="65" t="str">
        <f>IF(AND(ISBLANK(A3028)),"",VLOOKUP($A3028,Student_Registration!$B$5:$H$2000,6,0))</f>
        <v/>
      </c>
      <c r="E3028" s="57" t="str">
        <f>IF(AND(ISBLANK(A3028)),"",VLOOKUP($A3028,Student_Registration!$B$5:$H$2000,4,0))</f>
        <v/>
      </c>
      <c r="F3028" s="63" t="str">
        <f>IF(AND(ISBLANK(A3028)),"",VLOOKUP($A3028,Student_Registration!$B$5:$H$2000,7,0))</f>
        <v/>
      </c>
      <c r="G3028" s="63" t="str">
        <f>IF(AND(ISBLANK(A3028)),"",VLOOKUP(A3028,Student_Registration!$B$5:$H$2000,7,0)-SUMIF($A$5:A3028,A3028,$H$5:$H$5))</f>
        <v/>
      </c>
      <c r="H3028" s="60"/>
      <c r="I3028" s="60"/>
      <c r="J3028" s="60"/>
      <c r="K3028" s="60"/>
      <c r="L3028" s="62"/>
    </row>
    <row r="3029" spans="1:12" s="41" customFormat="1">
      <c r="A3029" s="66"/>
      <c r="B3029" s="64" t="str">
        <f>(IF(AND(ISBLANK(A3029)),"",VLOOKUP($A3029,Student_Registration!$B$5:$H$2000,2,0)))</f>
        <v/>
      </c>
      <c r="C3029" s="63" t="str">
        <f>IF(AND(ISBLANK(A3029)),"",VLOOKUP($A3029,Student_Registration!$B$5:$H$2000,3,0))</f>
        <v/>
      </c>
      <c r="D3029" s="65" t="str">
        <f>IF(AND(ISBLANK(A3029)),"",VLOOKUP($A3029,Student_Registration!$B$5:$H$2000,6,0))</f>
        <v/>
      </c>
      <c r="E3029" s="57" t="str">
        <f>IF(AND(ISBLANK(A3029)),"",VLOOKUP($A3029,Student_Registration!$B$5:$H$2000,4,0))</f>
        <v/>
      </c>
      <c r="F3029" s="63" t="str">
        <f>IF(AND(ISBLANK(A3029)),"",VLOOKUP($A3029,Student_Registration!$B$5:$H$2000,7,0))</f>
        <v/>
      </c>
      <c r="G3029" s="63" t="str">
        <f>IF(AND(ISBLANK(A3029)),"",VLOOKUP(A3029,Student_Registration!$B$5:$H$2000,7,0)-SUMIF($A$5:A3029,A3029,$H$5:$H$5))</f>
        <v/>
      </c>
      <c r="H3029" s="60"/>
      <c r="I3029" s="60"/>
      <c r="J3029" s="60"/>
      <c r="K3029" s="60"/>
      <c r="L3029" s="62"/>
    </row>
    <row r="3030" spans="1:12" s="41" customFormat="1">
      <c r="A3030" s="66"/>
      <c r="B3030" s="64" t="str">
        <f>(IF(AND(ISBLANK(A3030)),"",VLOOKUP($A3030,Student_Registration!$B$5:$H$2000,2,0)))</f>
        <v/>
      </c>
      <c r="C3030" s="63" t="str">
        <f>IF(AND(ISBLANK(A3030)),"",VLOOKUP($A3030,Student_Registration!$B$5:$H$2000,3,0))</f>
        <v/>
      </c>
      <c r="D3030" s="65" t="str">
        <f>IF(AND(ISBLANK(A3030)),"",VLOOKUP($A3030,Student_Registration!$B$5:$H$2000,6,0))</f>
        <v/>
      </c>
      <c r="E3030" s="57" t="str">
        <f>IF(AND(ISBLANK(A3030)),"",VLOOKUP($A3030,Student_Registration!$B$5:$H$2000,4,0))</f>
        <v/>
      </c>
      <c r="F3030" s="63" t="str">
        <f>IF(AND(ISBLANK(A3030)),"",VLOOKUP($A3030,Student_Registration!$B$5:$H$2000,7,0))</f>
        <v/>
      </c>
      <c r="G3030" s="63" t="str">
        <f>IF(AND(ISBLANK(A3030)),"",VLOOKUP(A3030,Student_Registration!$B$5:$H$2000,7,0)-SUMIF($A$5:A3030,A3030,$H$5:$H$5))</f>
        <v/>
      </c>
      <c r="H3030" s="60"/>
      <c r="I3030" s="60"/>
      <c r="J3030" s="60"/>
      <c r="K3030" s="60"/>
      <c r="L3030" s="62"/>
    </row>
    <row r="3031" spans="1:12" s="41" customFormat="1">
      <c r="A3031" s="66"/>
      <c r="B3031" s="64" t="str">
        <f>(IF(AND(ISBLANK(A3031)),"",VLOOKUP($A3031,Student_Registration!$B$5:$H$2000,2,0)))</f>
        <v/>
      </c>
      <c r="C3031" s="63" t="str">
        <f>IF(AND(ISBLANK(A3031)),"",VLOOKUP($A3031,Student_Registration!$B$5:$H$2000,3,0))</f>
        <v/>
      </c>
      <c r="D3031" s="65" t="str">
        <f>IF(AND(ISBLANK(A3031)),"",VLOOKUP($A3031,Student_Registration!$B$5:$H$2000,6,0))</f>
        <v/>
      </c>
      <c r="E3031" s="57" t="str">
        <f>IF(AND(ISBLANK(A3031)),"",VLOOKUP($A3031,Student_Registration!$B$5:$H$2000,4,0))</f>
        <v/>
      </c>
      <c r="F3031" s="63" t="str">
        <f>IF(AND(ISBLANK(A3031)),"",VLOOKUP($A3031,Student_Registration!$B$5:$H$2000,7,0))</f>
        <v/>
      </c>
      <c r="G3031" s="63" t="str">
        <f>IF(AND(ISBLANK(A3031)),"",VLOOKUP(A3031,Student_Registration!$B$5:$H$2000,7,0)-SUMIF($A$5:A3031,A3031,$H$5:$H$5))</f>
        <v/>
      </c>
      <c r="H3031" s="60"/>
      <c r="I3031" s="60"/>
      <c r="J3031" s="60"/>
      <c r="K3031" s="60"/>
      <c r="L3031" s="62"/>
    </row>
    <row r="3032" spans="1:12" s="41" customFormat="1">
      <c r="A3032" s="66"/>
      <c r="B3032" s="64" t="str">
        <f>(IF(AND(ISBLANK(A3032)),"",VLOOKUP($A3032,Student_Registration!$B$5:$H$2000,2,0)))</f>
        <v/>
      </c>
      <c r="C3032" s="63" t="str">
        <f>IF(AND(ISBLANK(A3032)),"",VLOOKUP($A3032,Student_Registration!$B$5:$H$2000,3,0))</f>
        <v/>
      </c>
      <c r="D3032" s="65" t="str">
        <f>IF(AND(ISBLANK(A3032)),"",VLOOKUP($A3032,Student_Registration!$B$5:$H$2000,6,0))</f>
        <v/>
      </c>
      <c r="E3032" s="57" t="str">
        <f>IF(AND(ISBLANK(A3032)),"",VLOOKUP($A3032,Student_Registration!$B$5:$H$2000,4,0))</f>
        <v/>
      </c>
      <c r="F3032" s="63" t="str">
        <f>IF(AND(ISBLANK(A3032)),"",VLOOKUP($A3032,Student_Registration!$B$5:$H$2000,7,0))</f>
        <v/>
      </c>
      <c r="G3032" s="63" t="str">
        <f>IF(AND(ISBLANK(A3032)),"",VLOOKUP(A3032,Student_Registration!$B$5:$H$2000,7,0)-SUMIF($A$5:A3032,A3032,$H$5:$H$5))</f>
        <v/>
      </c>
      <c r="H3032" s="60"/>
      <c r="I3032" s="60"/>
      <c r="J3032" s="60"/>
      <c r="K3032" s="60"/>
      <c r="L3032" s="62"/>
    </row>
    <row r="3033" spans="1:12" s="41" customFormat="1">
      <c r="A3033" s="66"/>
      <c r="B3033" s="64" t="str">
        <f>(IF(AND(ISBLANK(A3033)),"",VLOOKUP($A3033,Student_Registration!$B$5:$H$2000,2,0)))</f>
        <v/>
      </c>
      <c r="C3033" s="63" t="str">
        <f>IF(AND(ISBLANK(A3033)),"",VLOOKUP($A3033,Student_Registration!$B$5:$H$2000,3,0))</f>
        <v/>
      </c>
      <c r="D3033" s="65" t="str">
        <f>IF(AND(ISBLANK(A3033)),"",VLOOKUP($A3033,Student_Registration!$B$5:$H$2000,6,0))</f>
        <v/>
      </c>
      <c r="E3033" s="57" t="str">
        <f>IF(AND(ISBLANK(A3033)),"",VLOOKUP($A3033,Student_Registration!$B$5:$H$2000,4,0))</f>
        <v/>
      </c>
      <c r="F3033" s="63" t="str">
        <f>IF(AND(ISBLANK(A3033)),"",VLOOKUP($A3033,Student_Registration!$B$5:$H$2000,7,0))</f>
        <v/>
      </c>
      <c r="G3033" s="63" t="str">
        <f>IF(AND(ISBLANK(A3033)),"",VLOOKUP(A3033,Student_Registration!$B$5:$H$2000,7,0)-SUMIF($A$5:A3033,A3033,$H$5:$H$5))</f>
        <v/>
      </c>
      <c r="H3033" s="60"/>
      <c r="I3033" s="60"/>
      <c r="J3033" s="60"/>
      <c r="K3033" s="60"/>
      <c r="L3033" s="62"/>
    </row>
    <row r="3034" spans="1:12" s="41" customFormat="1">
      <c r="A3034" s="66"/>
      <c r="B3034" s="64" t="str">
        <f>(IF(AND(ISBLANK(A3034)),"",VLOOKUP($A3034,Student_Registration!$B$5:$H$2000,2,0)))</f>
        <v/>
      </c>
      <c r="C3034" s="63" t="str">
        <f>IF(AND(ISBLANK(A3034)),"",VLOOKUP($A3034,Student_Registration!$B$5:$H$2000,3,0))</f>
        <v/>
      </c>
      <c r="D3034" s="65" t="str">
        <f>IF(AND(ISBLANK(A3034)),"",VLOOKUP($A3034,Student_Registration!$B$5:$H$2000,6,0))</f>
        <v/>
      </c>
      <c r="E3034" s="57" t="str">
        <f>IF(AND(ISBLANK(A3034)),"",VLOOKUP($A3034,Student_Registration!$B$5:$H$2000,4,0))</f>
        <v/>
      </c>
      <c r="F3034" s="63" t="str">
        <f>IF(AND(ISBLANK(A3034)),"",VLOOKUP($A3034,Student_Registration!$B$5:$H$2000,7,0))</f>
        <v/>
      </c>
      <c r="G3034" s="63" t="str">
        <f>IF(AND(ISBLANK(A3034)),"",VLOOKUP(A3034,Student_Registration!$B$5:$H$2000,7,0)-SUMIF($A$5:A3034,A3034,$H$5:$H$5))</f>
        <v/>
      </c>
      <c r="H3034" s="60"/>
      <c r="I3034" s="60"/>
      <c r="J3034" s="60"/>
      <c r="K3034" s="60"/>
      <c r="L3034" s="62"/>
    </row>
    <row r="3035" spans="1:12" s="41" customFormat="1">
      <c r="A3035" s="66"/>
      <c r="B3035" s="64" t="str">
        <f>(IF(AND(ISBLANK(A3035)),"",VLOOKUP($A3035,Student_Registration!$B$5:$H$2000,2,0)))</f>
        <v/>
      </c>
      <c r="C3035" s="63" t="str">
        <f>IF(AND(ISBLANK(A3035)),"",VLOOKUP($A3035,Student_Registration!$B$5:$H$2000,3,0))</f>
        <v/>
      </c>
      <c r="D3035" s="65" t="str">
        <f>IF(AND(ISBLANK(A3035)),"",VLOOKUP($A3035,Student_Registration!$B$5:$H$2000,6,0))</f>
        <v/>
      </c>
      <c r="E3035" s="57" t="str">
        <f>IF(AND(ISBLANK(A3035)),"",VLOOKUP($A3035,Student_Registration!$B$5:$H$2000,4,0))</f>
        <v/>
      </c>
      <c r="F3035" s="63" t="str">
        <f>IF(AND(ISBLANK(A3035)),"",VLOOKUP($A3035,Student_Registration!$B$5:$H$2000,7,0))</f>
        <v/>
      </c>
      <c r="G3035" s="63" t="str">
        <f>IF(AND(ISBLANK(A3035)),"",VLOOKUP(A3035,Student_Registration!$B$5:$H$2000,7,0)-SUMIF($A$5:A3035,A3035,$H$5:$H$5))</f>
        <v/>
      </c>
      <c r="H3035" s="60"/>
      <c r="I3035" s="60"/>
      <c r="J3035" s="60"/>
      <c r="K3035" s="60"/>
      <c r="L3035" s="62"/>
    </row>
    <row r="3036" spans="1:12" s="41" customFormat="1">
      <c r="A3036" s="66"/>
      <c r="B3036" s="64" t="str">
        <f>(IF(AND(ISBLANK(A3036)),"",VLOOKUP($A3036,Student_Registration!$B$5:$H$2000,2,0)))</f>
        <v/>
      </c>
      <c r="C3036" s="63" t="str">
        <f>IF(AND(ISBLANK(A3036)),"",VLOOKUP($A3036,Student_Registration!$B$5:$H$2000,3,0))</f>
        <v/>
      </c>
      <c r="D3036" s="65" t="str">
        <f>IF(AND(ISBLANK(A3036)),"",VLOOKUP($A3036,Student_Registration!$B$5:$H$2000,6,0))</f>
        <v/>
      </c>
      <c r="E3036" s="57" t="str">
        <f>IF(AND(ISBLANK(A3036)),"",VLOOKUP($A3036,Student_Registration!$B$5:$H$2000,4,0))</f>
        <v/>
      </c>
      <c r="F3036" s="63" t="str">
        <f>IF(AND(ISBLANK(A3036)),"",VLOOKUP($A3036,Student_Registration!$B$5:$H$2000,7,0))</f>
        <v/>
      </c>
      <c r="G3036" s="63" t="str">
        <f>IF(AND(ISBLANK(A3036)),"",VLOOKUP(A3036,Student_Registration!$B$5:$H$2000,7,0)-SUMIF($A$5:A3036,A3036,$H$5:$H$5))</f>
        <v/>
      </c>
      <c r="H3036" s="60"/>
      <c r="I3036" s="60"/>
      <c r="J3036" s="60"/>
      <c r="K3036" s="60"/>
      <c r="L3036" s="62"/>
    </row>
    <row r="3037" spans="1:12" s="41" customFormat="1">
      <c r="A3037" s="66"/>
      <c r="B3037" s="64" t="str">
        <f>(IF(AND(ISBLANK(A3037)),"",VLOOKUP($A3037,Student_Registration!$B$5:$H$2000,2,0)))</f>
        <v/>
      </c>
      <c r="C3037" s="63" t="str">
        <f>IF(AND(ISBLANK(A3037)),"",VLOOKUP($A3037,Student_Registration!$B$5:$H$2000,3,0))</f>
        <v/>
      </c>
      <c r="D3037" s="65" t="str">
        <f>IF(AND(ISBLANK(A3037)),"",VLOOKUP($A3037,Student_Registration!$B$5:$H$2000,6,0))</f>
        <v/>
      </c>
      <c r="E3037" s="57" t="str">
        <f>IF(AND(ISBLANK(A3037)),"",VLOOKUP($A3037,Student_Registration!$B$5:$H$2000,4,0))</f>
        <v/>
      </c>
      <c r="F3037" s="63" t="str">
        <f>IF(AND(ISBLANK(A3037)),"",VLOOKUP($A3037,Student_Registration!$B$5:$H$2000,7,0))</f>
        <v/>
      </c>
      <c r="G3037" s="63" t="str">
        <f>IF(AND(ISBLANK(A3037)),"",VLOOKUP(A3037,Student_Registration!$B$5:$H$2000,7,0)-SUMIF($A$5:A3037,A3037,$H$5:$H$5))</f>
        <v/>
      </c>
      <c r="H3037" s="60"/>
      <c r="I3037" s="60"/>
      <c r="J3037" s="60"/>
      <c r="K3037" s="60"/>
      <c r="L3037" s="62"/>
    </row>
    <row r="3038" spans="1:12" s="41" customFormat="1">
      <c r="A3038" s="66"/>
      <c r="B3038" s="64" t="str">
        <f>(IF(AND(ISBLANK(A3038)),"",VLOOKUP($A3038,Student_Registration!$B$5:$H$2000,2,0)))</f>
        <v/>
      </c>
      <c r="C3038" s="63" t="str">
        <f>IF(AND(ISBLANK(A3038)),"",VLOOKUP($A3038,Student_Registration!$B$5:$H$2000,3,0))</f>
        <v/>
      </c>
      <c r="D3038" s="65" t="str">
        <f>IF(AND(ISBLANK(A3038)),"",VLOOKUP($A3038,Student_Registration!$B$5:$H$2000,6,0))</f>
        <v/>
      </c>
      <c r="E3038" s="57" t="str">
        <f>IF(AND(ISBLANK(A3038)),"",VLOOKUP($A3038,Student_Registration!$B$5:$H$2000,4,0))</f>
        <v/>
      </c>
      <c r="F3038" s="63" t="str">
        <f>IF(AND(ISBLANK(A3038)),"",VLOOKUP($A3038,Student_Registration!$B$5:$H$2000,7,0))</f>
        <v/>
      </c>
      <c r="G3038" s="63" t="str">
        <f>IF(AND(ISBLANK(A3038)),"",VLOOKUP(A3038,Student_Registration!$B$5:$H$2000,7,0)-SUMIF($A$5:A3038,A3038,$H$5:$H$5))</f>
        <v/>
      </c>
      <c r="H3038" s="60"/>
      <c r="I3038" s="60"/>
      <c r="J3038" s="60"/>
      <c r="K3038" s="60"/>
      <c r="L3038" s="62"/>
    </row>
    <row r="3039" spans="1:12" s="41" customFormat="1">
      <c r="A3039" s="66"/>
      <c r="B3039" s="64" t="str">
        <f>(IF(AND(ISBLANK(A3039)),"",VLOOKUP($A3039,Student_Registration!$B$5:$H$2000,2,0)))</f>
        <v/>
      </c>
      <c r="C3039" s="63" t="str">
        <f>IF(AND(ISBLANK(A3039)),"",VLOOKUP($A3039,Student_Registration!$B$5:$H$2000,3,0))</f>
        <v/>
      </c>
      <c r="D3039" s="65" t="str">
        <f>IF(AND(ISBLANK(A3039)),"",VLOOKUP($A3039,Student_Registration!$B$5:$H$2000,6,0))</f>
        <v/>
      </c>
      <c r="E3039" s="57" t="str">
        <f>IF(AND(ISBLANK(A3039)),"",VLOOKUP($A3039,Student_Registration!$B$5:$H$2000,4,0))</f>
        <v/>
      </c>
      <c r="F3039" s="63" t="str">
        <f>IF(AND(ISBLANK(A3039)),"",VLOOKUP($A3039,Student_Registration!$B$5:$H$2000,7,0))</f>
        <v/>
      </c>
      <c r="G3039" s="63" t="str">
        <f>IF(AND(ISBLANK(A3039)),"",VLOOKUP(A3039,Student_Registration!$B$5:$H$2000,7,0)-SUMIF($A$5:A3039,A3039,$H$5:$H$5))</f>
        <v/>
      </c>
      <c r="H3039" s="60"/>
      <c r="I3039" s="60"/>
      <c r="J3039" s="60"/>
      <c r="K3039" s="60"/>
      <c r="L3039" s="62"/>
    </row>
    <row r="3040" spans="1:12" s="41" customFormat="1">
      <c r="A3040" s="66"/>
      <c r="B3040" s="64" t="str">
        <f>(IF(AND(ISBLANK(A3040)),"",VLOOKUP($A3040,Student_Registration!$B$5:$H$2000,2,0)))</f>
        <v/>
      </c>
      <c r="C3040" s="63" t="str">
        <f>IF(AND(ISBLANK(A3040)),"",VLOOKUP($A3040,Student_Registration!$B$5:$H$2000,3,0))</f>
        <v/>
      </c>
      <c r="D3040" s="65" t="str">
        <f>IF(AND(ISBLANK(A3040)),"",VLOOKUP($A3040,Student_Registration!$B$5:$H$2000,6,0))</f>
        <v/>
      </c>
      <c r="E3040" s="57" t="str">
        <f>IF(AND(ISBLANK(A3040)),"",VLOOKUP($A3040,Student_Registration!$B$5:$H$2000,4,0))</f>
        <v/>
      </c>
      <c r="F3040" s="63" t="str">
        <f>IF(AND(ISBLANK(A3040)),"",VLOOKUP($A3040,Student_Registration!$B$5:$H$2000,7,0))</f>
        <v/>
      </c>
      <c r="G3040" s="63" t="str">
        <f>IF(AND(ISBLANK(A3040)),"",VLOOKUP(A3040,Student_Registration!$B$5:$H$2000,7,0)-SUMIF($A$5:A3040,A3040,$H$5:$H$5))</f>
        <v/>
      </c>
      <c r="H3040" s="60"/>
      <c r="I3040" s="60"/>
      <c r="J3040" s="60"/>
      <c r="K3040" s="60"/>
      <c r="L3040" s="62"/>
    </row>
    <row r="3041" spans="1:12" s="41" customFormat="1">
      <c r="A3041" s="66"/>
      <c r="B3041" s="64" t="str">
        <f>(IF(AND(ISBLANK(A3041)),"",VLOOKUP($A3041,Student_Registration!$B$5:$H$2000,2,0)))</f>
        <v/>
      </c>
      <c r="C3041" s="63" t="str">
        <f>IF(AND(ISBLANK(A3041)),"",VLOOKUP($A3041,Student_Registration!$B$5:$H$2000,3,0))</f>
        <v/>
      </c>
      <c r="D3041" s="65" t="str">
        <f>IF(AND(ISBLANK(A3041)),"",VLOOKUP($A3041,Student_Registration!$B$5:$H$2000,6,0))</f>
        <v/>
      </c>
      <c r="E3041" s="57" t="str">
        <f>IF(AND(ISBLANK(A3041)),"",VLOOKUP($A3041,Student_Registration!$B$5:$H$2000,4,0))</f>
        <v/>
      </c>
      <c r="F3041" s="63" t="str">
        <f>IF(AND(ISBLANK(A3041)),"",VLOOKUP($A3041,Student_Registration!$B$5:$H$2000,7,0))</f>
        <v/>
      </c>
      <c r="G3041" s="63" t="str">
        <f>IF(AND(ISBLANK(A3041)),"",VLOOKUP(A3041,Student_Registration!$B$5:$H$2000,7,0)-SUMIF($A$5:A3041,A3041,$H$5:$H$5))</f>
        <v/>
      </c>
      <c r="H3041" s="60"/>
      <c r="I3041" s="60"/>
      <c r="J3041" s="60"/>
      <c r="K3041" s="60"/>
      <c r="L3041" s="62"/>
    </row>
    <row r="3042" spans="1:12" s="41" customFormat="1">
      <c r="A3042" s="66"/>
      <c r="B3042" s="64" t="str">
        <f>(IF(AND(ISBLANK(A3042)),"",VLOOKUP($A3042,Student_Registration!$B$5:$H$2000,2,0)))</f>
        <v/>
      </c>
      <c r="C3042" s="63" t="str">
        <f>IF(AND(ISBLANK(A3042)),"",VLOOKUP($A3042,Student_Registration!$B$5:$H$2000,3,0))</f>
        <v/>
      </c>
      <c r="D3042" s="65" t="str">
        <f>IF(AND(ISBLANK(A3042)),"",VLOOKUP($A3042,Student_Registration!$B$5:$H$2000,6,0))</f>
        <v/>
      </c>
      <c r="E3042" s="57" t="str">
        <f>IF(AND(ISBLANK(A3042)),"",VLOOKUP($A3042,Student_Registration!$B$5:$H$2000,4,0))</f>
        <v/>
      </c>
      <c r="F3042" s="63" t="str">
        <f>IF(AND(ISBLANK(A3042)),"",VLOOKUP($A3042,Student_Registration!$B$5:$H$2000,7,0))</f>
        <v/>
      </c>
      <c r="G3042" s="63" t="str">
        <f>IF(AND(ISBLANK(A3042)),"",VLOOKUP(A3042,Student_Registration!$B$5:$H$2000,7,0)-SUMIF($A$5:A3042,A3042,$H$5:$H$5))</f>
        <v/>
      </c>
      <c r="H3042" s="60"/>
      <c r="I3042" s="60"/>
      <c r="J3042" s="60"/>
      <c r="K3042" s="60"/>
      <c r="L3042" s="62"/>
    </row>
    <row r="3043" spans="1:12" s="41" customFormat="1">
      <c r="A3043" s="66"/>
      <c r="B3043" s="64" t="str">
        <f>(IF(AND(ISBLANK(A3043)),"",VLOOKUP($A3043,Student_Registration!$B$5:$H$2000,2,0)))</f>
        <v/>
      </c>
      <c r="C3043" s="63" t="str">
        <f>IF(AND(ISBLANK(A3043)),"",VLOOKUP($A3043,Student_Registration!$B$5:$H$2000,3,0))</f>
        <v/>
      </c>
      <c r="D3043" s="65" t="str">
        <f>IF(AND(ISBLANK(A3043)),"",VLOOKUP($A3043,Student_Registration!$B$5:$H$2000,6,0))</f>
        <v/>
      </c>
      <c r="E3043" s="57" t="str">
        <f>IF(AND(ISBLANK(A3043)),"",VLOOKUP($A3043,Student_Registration!$B$5:$H$2000,4,0))</f>
        <v/>
      </c>
      <c r="F3043" s="63" t="str">
        <f>IF(AND(ISBLANK(A3043)),"",VLOOKUP($A3043,Student_Registration!$B$5:$H$2000,7,0))</f>
        <v/>
      </c>
      <c r="G3043" s="63" t="str">
        <f>IF(AND(ISBLANK(A3043)),"",VLOOKUP(A3043,Student_Registration!$B$5:$H$2000,7,0)-SUMIF($A$5:A3043,A3043,$H$5:$H$5))</f>
        <v/>
      </c>
      <c r="H3043" s="60"/>
      <c r="I3043" s="60"/>
      <c r="J3043" s="60"/>
      <c r="K3043" s="60"/>
      <c r="L3043" s="62"/>
    </row>
    <row r="3044" spans="1:12" s="41" customFormat="1">
      <c r="A3044" s="66"/>
      <c r="B3044" s="64" t="str">
        <f>(IF(AND(ISBLANK(A3044)),"",VLOOKUP($A3044,Student_Registration!$B$5:$H$2000,2,0)))</f>
        <v/>
      </c>
      <c r="C3044" s="63" t="str">
        <f>IF(AND(ISBLANK(A3044)),"",VLOOKUP($A3044,Student_Registration!$B$5:$H$2000,3,0))</f>
        <v/>
      </c>
      <c r="D3044" s="65" t="str">
        <f>IF(AND(ISBLANK(A3044)),"",VLOOKUP($A3044,Student_Registration!$B$5:$H$2000,6,0))</f>
        <v/>
      </c>
      <c r="E3044" s="57" t="str">
        <f>IF(AND(ISBLANK(A3044)),"",VLOOKUP($A3044,Student_Registration!$B$5:$H$2000,4,0))</f>
        <v/>
      </c>
      <c r="F3044" s="63" t="str">
        <f>IF(AND(ISBLANK(A3044)),"",VLOOKUP($A3044,Student_Registration!$B$5:$H$2000,7,0))</f>
        <v/>
      </c>
      <c r="G3044" s="63" t="str">
        <f>IF(AND(ISBLANK(A3044)),"",VLOOKUP(A3044,Student_Registration!$B$5:$H$2000,7,0)-SUMIF($A$5:A3044,A3044,$H$5:$H$5))</f>
        <v/>
      </c>
      <c r="H3044" s="60"/>
      <c r="I3044" s="60"/>
      <c r="J3044" s="60"/>
      <c r="K3044" s="60"/>
      <c r="L3044" s="62"/>
    </row>
    <row r="3045" spans="1:12" s="41" customFormat="1">
      <c r="A3045" s="66"/>
      <c r="B3045" s="64" t="str">
        <f>(IF(AND(ISBLANK(A3045)),"",VLOOKUP($A3045,Student_Registration!$B$5:$H$2000,2,0)))</f>
        <v/>
      </c>
      <c r="C3045" s="63" t="str">
        <f>IF(AND(ISBLANK(A3045)),"",VLOOKUP($A3045,Student_Registration!$B$5:$H$2000,3,0))</f>
        <v/>
      </c>
      <c r="D3045" s="65" t="str">
        <f>IF(AND(ISBLANK(A3045)),"",VLOOKUP($A3045,Student_Registration!$B$5:$H$2000,6,0))</f>
        <v/>
      </c>
      <c r="E3045" s="57" t="str">
        <f>IF(AND(ISBLANK(A3045)),"",VLOOKUP($A3045,Student_Registration!$B$5:$H$2000,4,0))</f>
        <v/>
      </c>
      <c r="F3045" s="63" t="str">
        <f>IF(AND(ISBLANK(A3045)),"",VLOOKUP($A3045,Student_Registration!$B$5:$H$2000,7,0))</f>
        <v/>
      </c>
      <c r="G3045" s="63" t="str">
        <f>IF(AND(ISBLANK(A3045)),"",VLOOKUP(A3045,Student_Registration!$B$5:$H$2000,7,0)-SUMIF($A$5:A3045,A3045,$H$5:$H$5))</f>
        <v/>
      </c>
      <c r="H3045" s="60"/>
      <c r="I3045" s="60"/>
      <c r="J3045" s="60"/>
      <c r="K3045" s="60"/>
      <c r="L3045" s="62"/>
    </row>
    <row r="3046" spans="1:12" s="41" customFormat="1">
      <c r="A3046" s="66"/>
      <c r="B3046" s="64" t="str">
        <f>(IF(AND(ISBLANK(A3046)),"",VLOOKUP($A3046,Student_Registration!$B$5:$H$2000,2,0)))</f>
        <v/>
      </c>
      <c r="C3046" s="63" t="str">
        <f>IF(AND(ISBLANK(A3046)),"",VLOOKUP($A3046,Student_Registration!$B$5:$H$2000,3,0))</f>
        <v/>
      </c>
      <c r="D3046" s="65" t="str">
        <f>IF(AND(ISBLANK(A3046)),"",VLOOKUP($A3046,Student_Registration!$B$5:$H$2000,6,0))</f>
        <v/>
      </c>
      <c r="E3046" s="57" t="str">
        <f>IF(AND(ISBLANK(A3046)),"",VLOOKUP($A3046,Student_Registration!$B$5:$H$2000,4,0))</f>
        <v/>
      </c>
      <c r="F3046" s="63" t="str">
        <f>IF(AND(ISBLANK(A3046)),"",VLOOKUP($A3046,Student_Registration!$B$5:$H$2000,7,0))</f>
        <v/>
      </c>
      <c r="G3046" s="63" t="str">
        <f>IF(AND(ISBLANK(A3046)),"",VLOOKUP(A3046,Student_Registration!$B$5:$H$2000,7,0)-SUMIF($A$5:A3046,A3046,$H$5:$H$5))</f>
        <v/>
      </c>
      <c r="H3046" s="60"/>
      <c r="I3046" s="60"/>
      <c r="J3046" s="60"/>
      <c r="K3046" s="60"/>
      <c r="L3046" s="62"/>
    </row>
    <row r="3047" spans="1:12" s="41" customFormat="1">
      <c r="A3047" s="66"/>
      <c r="B3047" s="64" t="str">
        <f>(IF(AND(ISBLANK(A3047)),"",VLOOKUP($A3047,Student_Registration!$B$5:$H$2000,2,0)))</f>
        <v/>
      </c>
      <c r="C3047" s="63" t="str">
        <f>IF(AND(ISBLANK(A3047)),"",VLOOKUP($A3047,Student_Registration!$B$5:$H$2000,3,0))</f>
        <v/>
      </c>
      <c r="D3047" s="65" t="str">
        <f>IF(AND(ISBLANK(A3047)),"",VLOOKUP($A3047,Student_Registration!$B$5:$H$2000,6,0))</f>
        <v/>
      </c>
      <c r="E3047" s="57" t="str">
        <f>IF(AND(ISBLANK(A3047)),"",VLOOKUP($A3047,Student_Registration!$B$5:$H$2000,4,0))</f>
        <v/>
      </c>
      <c r="F3047" s="63" t="str">
        <f>IF(AND(ISBLANK(A3047)),"",VLOOKUP($A3047,Student_Registration!$B$5:$H$2000,7,0))</f>
        <v/>
      </c>
      <c r="G3047" s="63" t="str">
        <f>IF(AND(ISBLANK(A3047)),"",VLOOKUP(A3047,Student_Registration!$B$5:$H$2000,7,0)-SUMIF($A$5:A3047,A3047,$H$5:$H$5))</f>
        <v/>
      </c>
      <c r="H3047" s="60"/>
      <c r="I3047" s="60"/>
      <c r="J3047" s="60"/>
      <c r="K3047" s="60"/>
      <c r="L3047" s="62"/>
    </row>
    <row r="3048" spans="1:12" s="41" customFormat="1">
      <c r="A3048" s="66"/>
      <c r="B3048" s="64" t="str">
        <f>(IF(AND(ISBLANK(A3048)),"",VLOOKUP($A3048,Student_Registration!$B$5:$H$2000,2,0)))</f>
        <v/>
      </c>
      <c r="C3048" s="63" t="str">
        <f>IF(AND(ISBLANK(A3048)),"",VLOOKUP($A3048,Student_Registration!$B$5:$H$2000,3,0))</f>
        <v/>
      </c>
      <c r="D3048" s="65" t="str">
        <f>IF(AND(ISBLANK(A3048)),"",VLOOKUP($A3048,Student_Registration!$B$5:$H$2000,6,0))</f>
        <v/>
      </c>
      <c r="E3048" s="57" t="str">
        <f>IF(AND(ISBLANK(A3048)),"",VLOOKUP($A3048,Student_Registration!$B$5:$H$2000,4,0))</f>
        <v/>
      </c>
      <c r="F3048" s="63" t="str">
        <f>IF(AND(ISBLANK(A3048)),"",VLOOKUP($A3048,Student_Registration!$B$5:$H$2000,7,0))</f>
        <v/>
      </c>
      <c r="G3048" s="63" t="str">
        <f>IF(AND(ISBLANK(A3048)),"",VLOOKUP(A3048,Student_Registration!$B$5:$H$2000,7,0)-SUMIF($A$5:A3048,A3048,$H$5:$H$5))</f>
        <v/>
      </c>
      <c r="H3048" s="60"/>
      <c r="I3048" s="60"/>
      <c r="J3048" s="60"/>
      <c r="K3048" s="60"/>
      <c r="L3048" s="62"/>
    </row>
    <row r="3049" spans="1:12" s="41" customFormat="1">
      <c r="A3049" s="66"/>
      <c r="B3049" s="64" t="str">
        <f>(IF(AND(ISBLANK(A3049)),"",VLOOKUP($A3049,Student_Registration!$B$5:$H$2000,2,0)))</f>
        <v/>
      </c>
      <c r="C3049" s="63" t="str">
        <f>IF(AND(ISBLANK(A3049)),"",VLOOKUP($A3049,Student_Registration!$B$5:$H$2000,3,0))</f>
        <v/>
      </c>
      <c r="D3049" s="65" t="str">
        <f>IF(AND(ISBLANK(A3049)),"",VLOOKUP($A3049,Student_Registration!$B$5:$H$2000,6,0))</f>
        <v/>
      </c>
      <c r="E3049" s="57" t="str">
        <f>IF(AND(ISBLANK(A3049)),"",VLOOKUP($A3049,Student_Registration!$B$5:$H$2000,4,0))</f>
        <v/>
      </c>
      <c r="F3049" s="63" t="str">
        <f>IF(AND(ISBLANK(A3049)),"",VLOOKUP($A3049,Student_Registration!$B$5:$H$2000,7,0))</f>
        <v/>
      </c>
      <c r="G3049" s="63" t="str">
        <f>IF(AND(ISBLANK(A3049)),"",VLOOKUP(A3049,Student_Registration!$B$5:$H$2000,7,0)-SUMIF($A$5:A3049,A3049,$H$5:$H$5))</f>
        <v/>
      </c>
      <c r="H3049" s="60"/>
      <c r="I3049" s="60"/>
      <c r="J3049" s="60"/>
      <c r="K3049" s="60"/>
      <c r="L3049" s="62"/>
    </row>
    <row r="3050" spans="1:12" s="41" customFormat="1">
      <c r="A3050" s="66"/>
      <c r="B3050" s="64" t="str">
        <f>(IF(AND(ISBLANK(A3050)),"",VLOOKUP($A3050,Student_Registration!$B$5:$H$2000,2,0)))</f>
        <v/>
      </c>
      <c r="C3050" s="63" t="str">
        <f>IF(AND(ISBLANK(A3050)),"",VLOOKUP($A3050,Student_Registration!$B$5:$H$2000,3,0))</f>
        <v/>
      </c>
      <c r="D3050" s="65" t="str">
        <f>IF(AND(ISBLANK(A3050)),"",VLOOKUP($A3050,Student_Registration!$B$5:$H$2000,6,0))</f>
        <v/>
      </c>
      <c r="E3050" s="57" t="str">
        <f>IF(AND(ISBLANK(A3050)),"",VLOOKUP($A3050,Student_Registration!$B$5:$H$2000,4,0))</f>
        <v/>
      </c>
      <c r="F3050" s="63" t="str">
        <f>IF(AND(ISBLANK(A3050)),"",VLOOKUP($A3050,Student_Registration!$B$5:$H$2000,7,0))</f>
        <v/>
      </c>
      <c r="G3050" s="63" t="str">
        <f>IF(AND(ISBLANK(A3050)),"",VLOOKUP(A3050,Student_Registration!$B$5:$H$2000,7,0)-SUMIF($A$5:A3050,A3050,$H$5:$H$5))</f>
        <v/>
      </c>
      <c r="H3050" s="60"/>
      <c r="I3050" s="60"/>
      <c r="J3050" s="60"/>
      <c r="K3050" s="60"/>
      <c r="L3050" s="62"/>
    </row>
    <row r="3051" spans="1:12" s="41" customFormat="1">
      <c r="A3051" s="66"/>
      <c r="B3051" s="64" t="str">
        <f>(IF(AND(ISBLANK(A3051)),"",VLOOKUP($A3051,Student_Registration!$B$5:$H$2000,2,0)))</f>
        <v/>
      </c>
      <c r="C3051" s="63" t="str">
        <f>IF(AND(ISBLANK(A3051)),"",VLOOKUP($A3051,Student_Registration!$B$5:$H$2000,3,0))</f>
        <v/>
      </c>
      <c r="D3051" s="65" t="str">
        <f>IF(AND(ISBLANK(A3051)),"",VLOOKUP($A3051,Student_Registration!$B$5:$H$2000,6,0))</f>
        <v/>
      </c>
      <c r="E3051" s="57" t="str">
        <f>IF(AND(ISBLANK(A3051)),"",VLOOKUP($A3051,Student_Registration!$B$5:$H$2000,4,0))</f>
        <v/>
      </c>
      <c r="F3051" s="63" t="str">
        <f>IF(AND(ISBLANK(A3051)),"",VLOOKUP($A3051,Student_Registration!$B$5:$H$2000,7,0))</f>
        <v/>
      </c>
      <c r="G3051" s="63" t="str">
        <f>IF(AND(ISBLANK(A3051)),"",VLOOKUP(A3051,Student_Registration!$B$5:$H$2000,7,0)-SUMIF($A$5:A3051,A3051,$H$5:$H$5))</f>
        <v/>
      </c>
      <c r="H3051" s="60"/>
      <c r="I3051" s="60"/>
      <c r="J3051" s="60"/>
      <c r="K3051" s="60"/>
      <c r="L3051" s="62"/>
    </row>
    <row r="3052" spans="1:12" s="41" customFormat="1">
      <c r="A3052" s="66"/>
      <c r="B3052" s="64" t="str">
        <f>(IF(AND(ISBLANK(A3052)),"",VLOOKUP($A3052,Student_Registration!$B$5:$H$2000,2,0)))</f>
        <v/>
      </c>
      <c r="C3052" s="63" t="str">
        <f>IF(AND(ISBLANK(A3052)),"",VLOOKUP($A3052,Student_Registration!$B$5:$H$2000,3,0))</f>
        <v/>
      </c>
      <c r="D3052" s="65" t="str">
        <f>IF(AND(ISBLANK(A3052)),"",VLOOKUP($A3052,Student_Registration!$B$5:$H$2000,6,0))</f>
        <v/>
      </c>
      <c r="E3052" s="57" t="str">
        <f>IF(AND(ISBLANK(A3052)),"",VLOOKUP($A3052,Student_Registration!$B$5:$H$2000,4,0))</f>
        <v/>
      </c>
      <c r="F3052" s="63" t="str">
        <f>IF(AND(ISBLANK(A3052)),"",VLOOKUP($A3052,Student_Registration!$B$5:$H$2000,7,0))</f>
        <v/>
      </c>
      <c r="G3052" s="63" t="str">
        <f>IF(AND(ISBLANK(A3052)),"",VLOOKUP(A3052,Student_Registration!$B$5:$H$2000,7,0)-SUMIF($A$5:A3052,A3052,$H$5:$H$5))</f>
        <v/>
      </c>
      <c r="H3052" s="60"/>
      <c r="I3052" s="60"/>
      <c r="J3052" s="60"/>
      <c r="K3052" s="60"/>
      <c r="L3052" s="62"/>
    </row>
    <row r="3053" spans="1:12" s="41" customFormat="1">
      <c r="A3053" s="66"/>
      <c r="B3053" s="64" t="str">
        <f>(IF(AND(ISBLANK(A3053)),"",VLOOKUP($A3053,Student_Registration!$B$5:$H$2000,2,0)))</f>
        <v/>
      </c>
      <c r="C3053" s="63" t="str">
        <f>IF(AND(ISBLANK(A3053)),"",VLOOKUP($A3053,Student_Registration!$B$5:$H$2000,3,0))</f>
        <v/>
      </c>
      <c r="D3053" s="65" t="str">
        <f>IF(AND(ISBLANK(A3053)),"",VLOOKUP($A3053,Student_Registration!$B$5:$H$2000,6,0))</f>
        <v/>
      </c>
      <c r="E3053" s="57" t="str">
        <f>IF(AND(ISBLANK(A3053)),"",VLOOKUP($A3053,Student_Registration!$B$5:$H$2000,4,0))</f>
        <v/>
      </c>
      <c r="F3053" s="63" t="str">
        <f>IF(AND(ISBLANK(A3053)),"",VLOOKUP($A3053,Student_Registration!$B$5:$H$2000,7,0))</f>
        <v/>
      </c>
      <c r="G3053" s="63" t="str">
        <f>IF(AND(ISBLANK(A3053)),"",VLOOKUP(A3053,Student_Registration!$B$5:$H$2000,7,0)-SUMIF($A$5:A3053,A3053,$H$5:$H$5))</f>
        <v/>
      </c>
      <c r="H3053" s="60"/>
      <c r="I3053" s="60"/>
      <c r="J3053" s="60"/>
      <c r="K3053" s="60"/>
      <c r="L3053" s="62"/>
    </row>
    <row r="3054" spans="1:12" s="41" customFormat="1">
      <c r="A3054" s="66"/>
      <c r="B3054" s="64" t="str">
        <f>(IF(AND(ISBLANK(A3054)),"",VLOOKUP($A3054,Student_Registration!$B$5:$H$2000,2,0)))</f>
        <v/>
      </c>
      <c r="C3054" s="63" t="str">
        <f>IF(AND(ISBLANK(A3054)),"",VLOOKUP($A3054,Student_Registration!$B$5:$H$2000,3,0))</f>
        <v/>
      </c>
      <c r="D3054" s="65" t="str">
        <f>IF(AND(ISBLANK(A3054)),"",VLOOKUP($A3054,Student_Registration!$B$5:$H$2000,6,0))</f>
        <v/>
      </c>
      <c r="E3054" s="57" t="str">
        <f>IF(AND(ISBLANK(A3054)),"",VLOOKUP($A3054,Student_Registration!$B$5:$H$2000,4,0))</f>
        <v/>
      </c>
      <c r="F3054" s="63" t="str">
        <f>IF(AND(ISBLANK(A3054)),"",VLOOKUP($A3054,Student_Registration!$B$5:$H$2000,7,0))</f>
        <v/>
      </c>
      <c r="G3054" s="63" t="str">
        <f>IF(AND(ISBLANK(A3054)),"",VLOOKUP(A3054,Student_Registration!$B$5:$H$2000,7,0)-SUMIF($A$5:A3054,A3054,$H$5:$H$5))</f>
        <v/>
      </c>
      <c r="H3054" s="60"/>
      <c r="I3054" s="60"/>
      <c r="J3054" s="60"/>
      <c r="K3054" s="60"/>
      <c r="L3054" s="62"/>
    </row>
    <row r="3055" spans="1:12" s="41" customFormat="1">
      <c r="A3055" s="66"/>
      <c r="B3055" s="64" t="str">
        <f>(IF(AND(ISBLANK(A3055)),"",VLOOKUP($A3055,Student_Registration!$B$5:$H$2000,2,0)))</f>
        <v/>
      </c>
      <c r="C3055" s="63" t="str">
        <f>IF(AND(ISBLANK(A3055)),"",VLOOKUP($A3055,Student_Registration!$B$5:$H$2000,3,0))</f>
        <v/>
      </c>
      <c r="D3055" s="65" t="str">
        <f>IF(AND(ISBLANK(A3055)),"",VLOOKUP($A3055,Student_Registration!$B$5:$H$2000,6,0))</f>
        <v/>
      </c>
      <c r="E3055" s="57" t="str">
        <f>IF(AND(ISBLANK(A3055)),"",VLOOKUP($A3055,Student_Registration!$B$5:$H$2000,4,0))</f>
        <v/>
      </c>
      <c r="F3055" s="63" t="str">
        <f>IF(AND(ISBLANK(A3055)),"",VLOOKUP($A3055,Student_Registration!$B$5:$H$2000,7,0))</f>
        <v/>
      </c>
      <c r="G3055" s="63" t="str">
        <f>IF(AND(ISBLANK(A3055)),"",VLOOKUP(A3055,Student_Registration!$B$5:$H$2000,7,0)-SUMIF($A$5:A3055,A3055,$H$5:$H$5))</f>
        <v/>
      </c>
      <c r="H3055" s="60"/>
      <c r="I3055" s="60"/>
      <c r="J3055" s="60"/>
      <c r="K3055" s="60"/>
      <c r="L3055" s="62"/>
    </row>
    <row r="3056" spans="1:12" s="41" customFormat="1">
      <c r="A3056" s="66"/>
      <c r="B3056" s="64" t="str">
        <f>(IF(AND(ISBLANK(A3056)),"",VLOOKUP($A3056,Student_Registration!$B$5:$H$2000,2,0)))</f>
        <v/>
      </c>
      <c r="C3056" s="63" t="str">
        <f>IF(AND(ISBLANK(A3056)),"",VLOOKUP($A3056,Student_Registration!$B$5:$H$2000,3,0))</f>
        <v/>
      </c>
      <c r="D3056" s="65" t="str">
        <f>IF(AND(ISBLANK(A3056)),"",VLOOKUP($A3056,Student_Registration!$B$5:$H$2000,6,0))</f>
        <v/>
      </c>
      <c r="E3056" s="57" t="str">
        <f>IF(AND(ISBLANK(A3056)),"",VLOOKUP($A3056,Student_Registration!$B$5:$H$2000,4,0))</f>
        <v/>
      </c>
      <c r="F3056" s="63" t="str">
        <f>IF(AND(ISBLANK(A3056)),"",VLOOKUP($A3056,Student_Registration!$B$5:$H$2000,7,0))</f>
        <v/>
      </c>
      <c r="G3056" s="63" t="str">
        <f>IF(AND(ISBLANK(A3056)),"",VLOOKUP(A3056,Student_Registration!$B$5:$H$2000,7,0)-SUMIF($A$5:A3056,A3056,$H$5:$H$5))</f>
        <v/>
      </c>
      <c r="H3056" s="60"/>
      <c r="I3056" s="60"/>
      <c r="J3056" s="60"/>
      <c r="K3056" s="60"/>
      <c r="L3056" s="62"/>
    </row>
    <row r="3057" spans="1:12" s="41" customFormat="1">
      <c r="A3057" s="66"/>
      <c r="B3057" s="64" t="str">
        <f>(IF(AND(ISBLANK(A3057)),"",VLOOKUP($A3057,Student_Registration!$B$5:$H$2000,2,0)))</f>
        <v/>
      </c>
      <c r="C3057" s="63" t="str">
        <f>IF(AND(ISBLANK(A3057)),"",VLOOKUP($A3057,Student_Registration!$B$5:$H$2000,3,0))</f>
        <v/>
      </c>
      <c r="D3057" s="65" t="str">
        <f>IF(AND(ISBLANK(A3057)),"",VLOOKUP($A3057,Student_Registration!$B$5:$H$2000,6,0))</f>
        <v/>
      </c>
      <c r="E3057" s="57" t="str">
        <f>IF(AND(ISBLANK(A3057)),"",VLOOKUP($A3057,Student_Registration!$B$5:$H$2000,4,0))</f>
        <v/>
      </c>
      <c r="F3057" s="63" t="str">
        <f>IF(AND(ISBLANK(A3057)),"",VLOOKUP($A3057,Student_Registration!$B$5:$H$2000,7,0))</f>
        <v/>
      </c>
      <c r="G3057" s="63" t="str">
        <f>IF(AND(ISBLANK(A3057)),"",VLOOKUP(A3057,Student_Registration!$B$5:$H$2000,7,0)-SUMIF($A$5:A3057,A3057,$H$5:$H$5))</f>
        <v/>
      </c>
      <c r="H3057" s="60"/>
      <c r="I3057" s="60"/>
      <c r="J3057" s="60"/>
      <c r="K3057" s="60"/>
      <c r="L3057" s="62"/>
    </row>
    <row r="3058" spans="1:12" s="41" customFormat="1">
      <c r="A3058" s="66"/>
      <c r="B3058" s="64" t="str">
        <f>(IF(AND(ISBLANK(A3058)),"",VLOOKUP($A3058,Student_Registration!$B$5:$H$2000,2,0)))</f>
        <v/>
      </c>
      <c r="C3058" s="63" t="str">
        <f>IF(AND(ISBLANK(A3058)),"",VLOOKUP($A3058,Student_Registration!$B$5:$H$2000,3,0))</f>
        <v/>
      </c>
      <c r="D3058" s="65" t="str">
        <f>IF(AND(ISBLANK(A3058)),"",VLOOKUP($A3058,Student_Registration!$B$5:$H$2000,6,0))</f>
        <v/>
      </c>
      <c r="E3058" s="57" t="str">
        <f>IF(AND(ISBLANK(A3058)),"",VLOOKUP($A3058,Student_Registration!$B$5:$H$2000,4,0))</f>
        <v/>
      </c>
      <c r="F3058" s="63" t="str">
        <f>IF(AND(ISBLANK(A3058)),"",VLOOKUP($A3058,Student_Registration!$B$5:$H$2000,7,0))</f>
        <v/>
      </c>
      <c r="G3058" s="63" t="str">
        <f>IF(AND(ISBLANK(A3058)),"",VLOOKUP(A3058,Student_Registration!$B$5:$H$2000,7,0)-SUMIF($A$5:A3058,A3058,$H$5:$H$5))</f>
        <v/>
      </c>
      <c r="H3058" s="60"/>
      <c r="I3058" s="60"/>
      <c r="J3058" s="60"/>
      <c r="K3058" s="60"/>
      <c r="L3058" s="62"/>
    </row>
    <row r="3059" spans="1:12" s="41" customFormat="1">
      <c r="A3059" s="66"/>
      <c r="B3059" s="64" t="str">
        <f>(IF(AND(ISBLANK(A3059)),"",VLOOKUP($A3059,Student_Registration!$B$5:$H$2000,2,0)))</f>
        <v/>
      </c>
      <c r="C3059" s="63" t="str">
        <f>IF(AND(ISBLANK(A3059)),"",VLOOKUP($A3059,Student_Registration!$B$5:$H$2000,3,0))</f>
        <v/>
      </c>
      <c r="D3059" s="65" t="str">
        <f>IF(AND(ISBLANK(A3059)),"",VLOOKUP($A3059,Student_Registration!$B$5:$H$2000,6,0))</f>
        <v/>
      </c>
      <c r="E3059" s="57" t="str">
        <f>IF(AND(ISBLANK(A3059)),"",VLOOKUP($A3059,Student_Registration!$B$5:$H$2000,4,0))</f>
        <v/>
      </c>
      <c r="F3059" s="63" t="str">
        <f>IF(AND(ISBLANK(A3059)),"",VLOOKUP($A3059,Student_Registration!$B$5:$H$2000,7,0))</f>
        <v/>
      </c>
      <c r="G3059" s="63" t="str">
        <f>IF(AND(ISBLANK(A3059)),"",VLOOKUP(A3059,Student_Registration!$B$5:$H$2000,7,0)-SUMIF($A$5:A3059,A3059,$H$5:$H$5))</f>
        <v/>
      </c>
      <c r="H3059" s="60"/>
      <c r="I3059" s="60"/>
      <c r="J3059" s="60"/>
      <c r="K3059" s="60"/>
      <c r="L3059" s="62"/>
    </row>
    <row r="3060" spans="1:12" s="41" customFormat="1">
      <c r="A3060" s="66"/>
      <c r="B3060" s="64" t="str">
        <f>(IF(AND(ISBLANK(A3060)),"",VLOOKUP($A3060,Student_Registration!$B$5:$H$2000,2,0)))</f>
        <v/>
      </c>
      <c r="C3060" s="63" t="str">
        <f>IF(AND(ISBLANK(A3060)),"",VLOOKUP($A3060,Student_Registration!$B$5:$H$2000,3,0))</f>
        <v/>
      </c>
      <c r="D3060" s="65" t="str">
        <f>IF(AND(ISBLANK(A3060)),"",VLOOKUP($A3060,Student_Registration!$B$5:$H$2000,6,0))</f>
        <v/>
      </c>
      <c r="E3060" s="57" t="str">
        <f>IF(AND(ISBLANK(A3060)),"",VLOOKUP($A3060,Student_Registration!$B$5:$H$2000,4,0))</f>
        <v/>
      </c>
      <c r="F3060" s="63" t="str">
        <f>IF(AND(ISBLANK(A3060)),"",VLOOKUP($A3060,Student_Registration!$B$5:$H$2000,7,0))</f>
        <v/>
      </c>
      <c r="G3060" s="63" t="str">
        <f>IF(AND(ISBLANK(A3060)),"",VLOOKUP(A3060,Student_Registration!$B$5:$H$2000,7,0)-SUMIF($A$5:A3060,A3060,$H$5:$H$5))</f>
        <v/>
      </c>
      <c r="H3060" s="60"/>
      <c r="I3060" s="60"/>
      <c r="J3060" s="60"/>
      <c r="K3060" s="60"/>
      <c r="L3060" s="62"/>
    </row>
    <row r="3061" spans="1:12" s="41" customFormat="1">
      <c r="A3061" s="66"/>
      <c r="B3061" s="64" t="str">
        <f>(IF(AND(ISBLANK(A3061)),"",VLOOKUP($A3061,Student_Registration!$B$5:$H$2000,2,0)))</f>
        <v/>
      </c>
      <c r="C3061" s="63" t="str">
        <f>IF(AND(ISBLANK(A3061)),"",VLOOKUP($A3061,Student_Registration!$B$5:$H$2000,3,0))</f>
        <v/>
      </c>
      <c r="D3061" s="65" t="str">
        <f>IF(AND(ISBLANK(A3061)),"",VLOOKUP($A3061,Student_Registration!$B$5:$H$2000,6,0))</f>
        <v/>
      </c>
      <c r="E3061" s="57" t="str">
        <f>IF(AND(ISBLANK(A3061)),"",VLOOKUP($A3061,Student_Registration!$B$5:$H$2000,4,0))</f>
        <v/>
      </c>
      <c r="F3061" s="63" t="str">
        <f>IF(AND(ISBLANK(A3061)),"",VLOOKUP($A3061,Student_Registration!$B$5:$H$2000,7,0))</f>
        <v/>
      </c>
      <c r="G3061" s="63" t="str">
        <f>IF(AND(ISBLANK(A3061)),"",VLOOKUP(A3061,Student_Registration!$B$5:$H$2000,7,0)-SUMIF($A$5:A3061,A3061,$H$5:$H$5))</f>
        <v/>
      </c>
      <c r="H3061" s="60"/>
      <c r="I3061" s="60"/>
      <c r="J3061" s="60"/>
      <c r="K3061" s="60"/>
      <c r="L3061" s="62"/>
    </row>
    <row r="3062" spans="1:12" s="41" customFormat="1">
      <c r="A3062" s="66"/>
      <c r="B3062" s="64" t="str">
        <f>(IF(AND(ISBLANK(A3062)),"",VLOOKUP($A3062,Student_Registration!$B$5:$H$2000,2,0)))</f>
        <v/>
      </c>
      <c r="C3062" s="63" t="str">
        <f>IF(AND(ISBLANK(A3062)),"",VLOOKUP($A3062,Student_Registration!$B$5:$H$2000,3,0))</f>
        <v/>
      </c>
      <c r="D3062" s="65" t="str">
        <f>IF(AND(ISBLANK(A3062)),"",VLOOKUP($A3062,Student_Registration!$B$5:$H$2000,6,0))</f>
        <v/>
      </c>
      <c r="E3062" s="57" t="str">
        <f>IF(AND(ISBLANK(A3062)),"",VLOOKUP($A3062,Student_Registration!$B$5:$H$2000,4,0))</f>
        <v/>
      </c>
      <c r="F3062" s="63" t="str">
        <f>IF(AND(ISBLANK(A3062)),"",VLOOKUP($A3062,Student_Registration!$B$5:$H$2000,7,0))</f>
        <v/>
      </c>
      <c r="G3062" s="63" t="str">
        <f>IF(AND(ISBLANK(A3062)),"",VLOOKUP(A3062,Student_Registration!$B$5:$H$2000,7,0)-SUMIF($A$5:A3062,A3062,$H$5:$H$5))</f>
        <v/>
      </c>
      <c r="H3062" s="60"/>
      <c r="I3062" s="60"/>
      <c r="J3062" s="60"/>
      <c r="K3062" s="60"/>
      <c r="L3062" s="62"/>
    </row>
    <row r="3063" spans="1:12" s="41" customFormat="1">
      <c r="A3063" s="66"/>
      <c r="B3063" s="64" t="str">
        <f>(IF(AND(ISBLANK(A3063)),"",VLOOKUP($A3063,Student_Registration!$B$5:$H$2000,2,0)))</f>
        <v/>
      </c>
      <c r="C3063" s="63" t="str">
        <f>IF(AND(ISBLANK(A3063)),"",VLOOKUP($A3063,Student_Registration!$B$5:$H$2000,3,0))</f>
        <v/>
      </c>
      <c r="D3063" s="65" t="str">
        <f>IF(AND(ISBLANK(A3063)),"",VLOOKUP($A3063,Student_Registration!$B$5:$H$2000,6,0))</f>
        <v/>
      </c>
      <c r="E3063" s="57" t="str">
        <f>IF(AND(ISBLANK(A3063)),"",VLOOKUP($A3063,Student_Registration!$B$5:$H$2000,4,0))</f>
        <v/>
      </c>
      <c r="F3063" s="63" t="str">
        <f>IF(AND(ISBLANK(A3063)),"",VLOOKUP($A3063,Student_Registration!$B$5:$H$2000,7,0))</f>
        <v/>
      </c>
      <c r="G3063" s="63" t="str">
        <f>IF(AND(ISBLANK(A3063)),"",VLOOKUP(A3063,Student_Registration!$B$5:$H$2000,7,0)-SUMIF($A$5:A3063,A3063,$H$5:$H$5))</f>
        <v/>
      </c>
      <c r="H3063" s="60"/>
      <c r="I3063" s="60"/>
      <c r="J3063" s="60"/>
      <c r="K3063" s="60"/>
      <c r="L3063" s="62"/>
    </row>
    <row r="3064" spans="1:12" s="41" customFormat="1">
      <c r="A3064" s="66"/>
      <c r="B3064" s="64" t="str">
        <f>(IF(AND(ISBLANK(A3064)),"",VLOOKUP($A3064,Student_Registration!$B$5:$H$2000,2,0)))</f>
        <v/>
      </c>
      <c r="C3064" s="63" t="str">
        <f>IF(AND(ISBLANK(A3064)),"",VLOOKUP($A3064,Student_Registration!$B$5:$H$2000,3,0))</f>
        <v/>
      </c>
      <c r="D3064" s="65" t="str">
        <f>IF(AND(ISBLANK(A3064)),"",VLOOKUP($A3064,Student_Registration!$B$5:$H$2000,6,0))</f>
        <v/>
      </c>
      <c r="E3064" s="57" t="str">
        <f>IF(AND(ISBLANK(A3064)),"",VLOOKUP($A3064,Student_Registration!$B$5:$H$2000,4,0))</f>
        <v/>
      </c>
      <c r="F3064" s="63" t="str">
        <f>IF(AND(ISBLANK(A3064)),"",VLOOKUP($A3064,Student_Registration!$B$5:$H$2000,7,0))</f>
        <v/>
      </c>
      <c r="G3064" s="63" t="str">
        <f>IF(AND(ISBLANK(A3064)),"",VLOOKUP(A3064,Student_Registration!$B$5:$H$2000,7,0)-SUMIF($A$5:A3064,A3064,$H$5:$H$5))</f>
        <v/>
      </c>
      <c r="H3064" s="60"/>
      <c r="I3064" s="60"/>
      <c r="J3064" s="60"/>
      <c r="K3064" s="60"/>
      <c r="L3064" s="62"/>
    </row>
    <row r="3065" spans="1:12" s="41" customFormat="1">
      <c r="A3065" s="66"/>
      <c r="B3065" s="64" t="str">
        <f>(IF(AND(ISBLANK(A3065)),"",VLOOKUP($A3065,Student_Registration!$B$5:$H$2000,2,0)))</f>
        <v/>
      </c>
      <c r="C3065" s="63" t="str">
        <f>IF(AND(ISBLANK(A3065)),"",VLOOKUP($A3065,Student_Registration!$B$5:$H$2000,3,0))</f>
        <v/>
      </c>
      <c r="D3065" s="65" t="str">
        <f>IF(AND(ISBLANK(A3065)),"",VLOOKUP($A3065,Student_Registration!$B$5:$H$2000,6,0))</f>
        <v/>
      </c>
      <c r="E3065" s="57" t="str">
        <f>IF(AND(ISBLANK(A3065)),"",VLOOKUP($A3065,Student_Registration!$B$5:$H$2000,4,0))</f>
        <v/>
      </c>
      <c r="F3065" s="63" t="str">
        <f>IF(AND(ISBLANK(A3065)),"",VLOOKUP($A3065,Student_Registration!$B$5:$H$2000,7,0))</f>
        <v/>
      </c>
      <c r="G3065" s="63" t="str">
        <f>IF(AND(ISBLANK(A3065)),"",VLOOKUP(A3065,Student_Registration!$B$5:$H$2000,7,0)-SUMIF($A$5:A3065,A3065,$H$5:$H$5))</f>
        <v/>
      </c>
      <c r="H3065" s="60"/>
      <c r="I3065" s="60"/>
      <c r="J3065" s="60"/>
      <c r="K3065" s="60"/>
      <c r="L3065" s="62"/>
    </row>
    <row r="3066" spans="1:12" s="41" customFormat="1">
      <c r="A3066" s="66"/>
      <c r="B3066" s="64" t="str">
        <f>(IF(AND(ISBLANK(A3066)),"",VLOOKUP($A3066,Student_Registration!$B$5:$H$2000,2,0)))</f>
        <v/>
      </c>
      <c r="C3066" s="63" t="str">
        <f>IF(AND(ISBLANK(A3066)),"",VLOOKUP($A3066,Student_Registration!$B$5:$H$2000,3,0))</f>
        <v/>
      </c>
      <c r="D3066" s="65" t="str">
        <f>IF(AND(ISBLANK(A3066)),"",VLOOKUP($A3066,Student_Registration!$B$5:$H$2000,6,0))</f>
        <v/>
      </c>
      <c r="E3066" s="57" t="str">
        <f>IF(AND(ISBLANK(A3066)),"",VLOOKUP($A3066,Student_Registration!$B$5:$H$2000,4,0))</f>
        <v/>
      </c>
      <c r="F3066" s="63" t="str">
        <f>IF(AND(ISBLANK(A3066)),"",VLOOKUP($A3066,Student_Registration!$B$5:$H$2000,7,0))</f>
        <v/>
      </c>
      <c r="G3066" s="63" t="str">
        <f>IF(AND(ISBLANK(A3066)),"",VLOOKUP(A3066,Student_Registration!$B$5:$H$2000,7,0)-SUMIF($A$5:A3066,A3066,$H$5:$H$5))</f>
        <v/>
      </c>
      <c r="H3066" s="60"/>
      <c r="I3066" s="60"/>
      <c r="J3066" s="60"/>
      <c r="K3066" s="60"/>
      <c r="L3066" s="62"/>
    </row>
    <row r="3067" spans="1:12" s="41" customFormat="1">
      <c r="A3067" s="66"/>
      <c r="B3067" s="64" t="str">
        <f>(IF(AND(ISBLANK(A3067)),"",VLOOKUP($A3067,Student_Registration!$B$5:$H$2000,2,0)))</f>
        <v/>
      </c>
      <c r="C3067" s="63" t="str">
        <f>IF(AND(ISBLANK(A3067)),"",VLOOKUP($A3067,Student_Registration!$B$5:$H$2000,3,0))</f>
        <v/>
      </c>
      <c r="D3067" s="65" t="str">
        <f>IF(AND(ISBLANK(A3067)),"",VLOOKUP($A3067,Student_Registration!$B$5:$H$2000,6,0))</f>
        <v/>
      </c>
      <c r="E3067" s="57" t="str">
        <f>IF(AND(ISBLANK(A3067)),"",VLOOKUP($A3067,Student_Registration!$B$5:$H$2000,4,0))</f>
        <v/>
      </c>
      <c r="F3067" s="63" t="str">
        <f>IF(AND(ISBLANK(A3067)),"",VLOOKUP($A3067,Student_Registration!$B$5:$H$2000,7,0))</f>
        <v/>
      </c>
      <c r="G3067" s="63" t="str">
        <f>IF(AND(ISBLANK(A3067)),"",VLOOKUP(A3067,Student_Registration!$B$5:$H$2000,7,0)-SUMIF($A$5:A3067,A3067,$H$5:$H$5))</f>
        <v/>
      </c>
      <c r="H3067" s="60"/>
      <c r="I3067" s="60"/>
      <c r="J3067" s="60"/>
      <c r="K3067" s="60"/>
      <c r="L3067" s="62"/>
    </row>
    <row r="3068" spans="1:12" s="41" customFormat="1">
      <c r="A3068" s="66"/>
      <c r="B3068" s="64" t="str">
        <f>(IF(AND(ISBLANK(A3068)),"",VLOOKUP($A3068,Student_Registration!$B$5:$H$2000,2,0)))</f>
        <v/>
      </c>
      <c r="C3068" s="63" t="str">
        <f>IF(AND(ISBLANK(A3068)),"",VLOOKUP($A3068,Student_Registration!$B$5:$H$2000,3,0))</f>
        <v/>
      </c>
      <c r="D3068" s="65" t="str">
        <f>IF(AND(ISBLANK(A3068)),"",VLOOKUP($A3068,Student_Registration!$B$5:$H$2000,6,0))</f>
        <v/>
      </c>
      <c r="E3068" s="57" t="str">
        <f>IF(AND(ISBLANK(A3068)),"",VLOOKUP($A3068,Student_Registration!$B$5:$H$2000,4,0))</f>
        <v/>
      </c>
      <c r="F3068" s="63" t="str">
        <f>IF(AND(ISBLANK(A3068)),"",VLOOKUP($A3068,Student_Registration!$B$5:$H$2000,7,0))</f>
        <v/>
      </c>
      <c r="G3068" s="63" t="str">
        <f>IF(AND(ISBLANK(A3068)),"",VLOOKUP(A3068,Student_Registration!$B$5:$H$2000,7,0)-SUMIF($A$5:A3068,A3068,$H$5:$H$5))</f>
        <v/>
      </c>
      <c r="H3068" s="60"/>
      <c r="I3068" s="60"/>
      <c r="J3068" s="60"/>
      <c r="K3068" s="60"/>
      <c r="L3068" s="62"/>
    </row>
    <row r="3069" spans="1:12" s="41" customFormat="1">
      <c r="A3069" s="66"/>
      <c r="B3069" s="64" t="str">
        <f>(IF(AND(ISBLANK(A3069)),"",VLOOKUP($A3069,Student_Registration!$B$5:$H$2000,2,0)))</f>
        <v/>
      </c>
      <c r="C3069" s="63" t="str">
        <f>IF(AND(ISBLANK(A3069)),"",VLOOKUP($A3069,Student_Registration!$B$5:$H$2000,3,0))</f>
        <v/>
      </c>
      <c r="D3069" s="65" t="str">
        <f>IF(AND(ISBLANK(A3069)),"",VLOOKUP($A3069,Student_Registration!$B$5:$H$2000,6,0))</f>
        <v/>
      </c>
      <c r="E3069" s="57" t="str">
        <f>IF(AND(ISBLANK(A3069)),"",VLOOKUP($A3069,Student_Registration!$B$5:$H$2000,4,0))</f>
        <v/>
      </c>
      <c r="F3069" s="63" t="str">
        <f>IF(AND(ISBLANK(A3069)),"",VLOOKUP($A3069,Student_Registration!$B$5:$H$2000,7,0))</f>
        <v/>
      </c>
      <c r="G3069" s="63" t="str">
        <f>IF(AND(ISBLANK(A3069)),"",VLOOKUP(A3069,Student_Registration!$B$5:$H$2000,7,0)-SUMIF($A$5:A3069,A3069,$H$5:$H$5))</f>
        <v/>
      </c>
      <c r="H3069" s="60"/>
      <c r="I3069" s="60"/>
      <c r="J3069" s="60"/>
      <c r="K3069" s="60"/>
      <c r="L3069" s="62"/>
    </row>
    <row r="3070" spans="1:12" s="41" customFormat="1">
      <c r="A3070" s="66"/>
      <c r="B3070" s="64" t="str">
        <f>(IF(AND(ISBLANK(A3070)),"",VLOOKUP($A3070,Student_Registration!$B$5:$H$2000,2,0)))</f>
        <v/>
      </c>
      <c r="C3070" s="63" t="str">
        <f>IF(AND(ISBLANK(A3070)),"",VLOOKUP($A3070,Student_Registration!$B$5:$H$2000,3,0))</f>
        <v/>
      </c>
      <c r="D3070" s="65" t="str">
        <f>IF(AND(ISBLANK(A3070)),"",VLOOKUP($A3070,Student_Registration!$B$5:$H$2000,6,0))</f>
        <v/>
      </c>
      <c r="E3070" s="57" t="str">
        <f>IF(AND(ISBLANK(A3070)),"",VLOOKUP($A3070,Student_Registration!$B$5:$H$2000,4,0))</f>
        <v/>
      </c>
      <c r="F3070" s="63" t="str">
        <f>IF(AND(ISBLANK(A3070)),"",VLOOKUP($A3070,Student_Registration!$B$5:$H$2000,7,0))</f>
        <v/>
      </c>
      <c r="G3070" s="63" t="str">
        <f>IF(AND(ISBLANK(A3070)),"",VLOOKUP(A3070,Student_Registration!$B$5:$H$2000,7,0)-SUMIF($A$5:A3070,A3070,$H$5:$H$5))</f>
        <v/>
      </c>
      <c r="H3070" s="60"/>
      <c r="I3070" s="60"/>
      <c r="J3070" s="60"/>
      <c r="K3070" s="60"/>
      <c r="L3070" s="62"/>
    </row>
    <row r="3071" spans="1:12" s="41" customFormat="1">
      <c r="A3071" s="66"/>
      <c r="B3071" s="64" t="str">
        <f>(IF(AND(ISBLANK(A3071)),"",VLOOKUP($A3071,Student_Registration!$B$5:$H$2000,2,0)))</f>
        <v/>
      </c>
      <c r="C3071" s="63" t="str">
        <f>IF(AND(ISBLANK(A3071)),"",VLOOKUP($A3071,Student_Registration!$B$5:$H$2000,3,0))</f>
        <v/>
      </c>
      <c r="D3071" s="65" t="str">
        <f>IF(AND(ISBLANK(A3071)),"",VLOOKUP($A3071,Student_Registration!$B$5:$H$2000,6,0))</f>
        <v/>
      </c>
      <c r="E3071" s="57" t="str">
        <f>IF(AND(ISBLANK(A3071)),"",VLOOKUP($A3071,Student_Registration!$B$5:$H$2000,4,0))</f>
        <v/>
      </c>
      <c r="F3071" s="63" t="str">
        <f>IF(AND(ISBLANK(A3071)),"",VLOOKUP($A3071,Student_Registration!$B$5:$H$2000,7,0))</f>
        <v/>
      </c>
      <c r="G3071" s="63" t="str">
        <f>IF(AND(ISBLANK(A3071)),"",VLOOKUP(A3071,Student_Registration!$B$5:$H$2000,7,0)-SUMIF($A$5:A3071,A3071,$H$5:$H$5))</f>
        <v/>
      </c>
      <c r="H3071" s="60"/>
      <c r="I3071" s="60"/>
      <c r="J3071" s="60"/>
      <c r="K3071" s="60"/>
      <c r="L3071" s="62"/>
    </row>
    <row r="3072" spans="1:12" s="41" customFormat="1">
      <c r="A3072" s="66"/>
      <c r="B3072" s="64" t="str">
        <f>(IF(AND(ISBLANK(A3072)),"",VLOOKUP($A3072,Student_Registration!$B$5:$H$2000,2,0)))</f>
        <v/>
      </c>
      <c r="C3072" s="63" t="str">
        <f>IF(AND(ISBLANK(A3072)),"",VLOOKUP($A3072,Student_Registration!$B$5:$H$2000,3,0))</f>
        <v/>
      </c>
      <c r="D3072" s="65" t="str">
        <f>IF(AND(ISBLANK(A3072)),"",VLOOKUP($A3072,Student_Registration!$B$5:$H$2000,6,0))</f>
        <v/>
      </c>
      <c r="E3072" s="57" t="str">
        <f>IF(AND(ISBLANK(A3072)),"",VLOOKUP($A3072,Student_Registration!$B$5:$H$2000,4,0))</f>
        <v/>
      </c>
      <c r="F3072" s="63" t="str">
        <f>IF(AND(ISBLANK(A3072)),"",VLOOKUP($A3072,Student_Registration!$B$5:$H$2000,7,0))</f>
        <v/>
      </c>
      <c r="G3072" s="63" t="str">
        <f>IF(AND(ISBLANK(A3072)),"",VLOOKUP(A3072,Student_Registration!$B$5:$H$2000,7,0)-SUMIF($A$5:A3072,A3072,$H$5:$H$5))</f>
        <v/>
      </c>
      <c r="H3072" s="60"/>
      <c r="I3072" s="60"/>
      <c r="J3072" s="60"/>
      <c r="K3072" s="60"/>
      <c r="L3072" s="62"/>
    </row>
    <row r="3073" spans="1:12" s="41" customFormat="1">
      <c r="A3073" s="66"/>
      <c r="B3073" s="64" t="str">
        <f>(IF(AND(ISBLANK(A3073)),"",VLOOKUP($A3073,Student_Registration!$B$5:$H$2000,2,0)))</f>
        <v/>
      </c>
      <c r="C3073" s="63" t="str">
        <f>IF(AND(ISBLANK(A3073)),"",VLOOKUP($A3073,Student_Registration!$B$5:$H$2000,3,0))</f>
        <v/>
      </c>
      <c r="D3073" s="65" t="str">
        <f>IF(AND(ISBLANK(A3073)),"",VLOOKUP($A3073,Student_Registration!$B$5:$H$2000,6,0))</f>
        <v/>
      </c>
      <c r="E3073" s="57" t="str">
        <f>IF(AND(ISBLANK(A3073)),"",VLOOKUP($A3073,Student_Registration!$B$5:$H$2000,4,0))</f>
        <v/>
      </c>
      <c r="F3073" s="63" t="str">
        <f>IF(AND(ISBLANK(A3073)),"",VLOOKUP($A3073,Student_Registration!$B$5:$H$2000,7,0))</f>
        <v/>
      </c>
      <c r="G3073" s="63" t="str">
        <f>IF(AND(ISBLANK(A3073)),"",VLOOKUP(A3073,Student_Registration!$B$5:$H$2000,7,0)-SUMIF($A$5:A3073,A3073,$H$5:$H$5))</f>
        <v/>
      </c>
      <c r="H3073" s="60"/>
      <c r="I3073" s="60"/>
      <c r="J3073" s="60"/>
      <c r="K3073" s="60"/>
      <c r="L3073" s="62"/>
    </row>
    <row r="3074" spans="1:12" s="41" customFormat="1">
      <c r="A3074" s="66"/>
      <c r="B3074" s="64" t="str">
        <f>(IF(AND(ISBLANK(A3074)),"",VLOOKUP($A3074,Student_Registration!$B$5:$H$2000,2,0)))</f>
        <v/>
      </c>
      <c r="C3074" s="63" t="str">
        <f>IF(AND(ISBLANK(A3074)),"",VLOOKUP($A3074,Student_Registration!$B$5:$H$2000,3,0))</f>
        <v/>
      </c>
      <c r="D3074" s="65" t="str">
        <f>IF(AND(ISBLANK(A3074)),"",VLOOKUP($A3074,Student_Registration!$B$5:$H$2000,6,0))</f>
        <v/>
      </c>
      <c r="E3074" s="57" t="str">
        <f>IF(AND(ISBLANK(A3074)),"",VLOOKUP($A3074,Student_Registration!$B$5:$H$2000,4,0))</f>
        <v/>
      </c>
      <c r="F3074" s="63" t="str">
        <f>IF(AND(ISBLANK(A3074)),"",VLOOKUP($A3074,Student_Registration!$B$5:$H$2000,7,0))</f>
        <v/>
      </c>
      <c r="G3074" s="63" t="str">
        <f>IF(AND(ISBLANK(A3074)),"",VLOOKUP(A3074,Student_Registration!$B$5:$H$2000,7,0)-SUMIF($A$5:A3074,A3074,$H$5:$H$5))</f>
        <v/>
      </c>
      <c r="H3074" s="60"/>
      <c r="I3074" s="60"/>
      <c r="J3074" s="60"/>
      <c r="K3074" s="60"/>
      <c r="L3074" s="62"/>
    </row>
    <row r="3075" spans="1:12" s="41" customFormat="1">
      <c r="A3075" s="66"/>
      <c r="B3075" s="64" t="str">
        <f>(IF(AND(ISBLANK(A3075)),"",VLOOKUP($A3075,Student_Registration!$B$5:$H$2000,2,0)))</f>
        <v/>
      </c>
      <c r="C3075" s="63" t="str">
        <f>IF(AND(ISBLANK(A3075)),"",VLOOKUP($A3075,Student_Registration!$B$5:$H$2000,3,0))</f>
        <v/>
      </c>
      <c r="D3075" s="65" t="str">
        <f>IF(AND(ISBLANK(A3075)),"",VLOOKUP($A3075,Student_Registration!$B$5:$H$2000,6,0))</f>
        <v/>
      </c>
      <c r="E3075" s="57" t="str">
        <f>IF(AND(ISBLANK(A3075)),"",VLOOKUP($A3075,Student_Registration!$B$5:$H$2000,4,0))</f>
        <v/>
      </c>
      <c r="F3075" s="63" t="str">
        <f>IF(AND(ISBLANK(A3075)),"",VLOOKUP($A3075,Student_Registration!$B$5:$H$2000,7,0))</f>
        <v/>
      </c>
      <c r="G3075" s="63" t="str">
        <f>IF(AND(ISBLANK(A3075)),"",VLOOKUP(A3075,Student_Registration!$B$5:$H$2000,7,0)-SUMIF($A$5:A3075,A3075,$H$5:$H$5))</f>
        <v/>
      </c>
      <c r="H3075" s="60"/>
      <c r="I3075" s="60"/>
      <c r="J3075" s="60"/>
      <c r="K3075" s="60"/>
      <c r="L3075" s="62"/>
    </row>
    <row r="3076" spans="1:12" s="41" customFormat="1">
      <c r="A3076" s="66"/>
      <c r="B3076" s="64" t="str">
        <f>(IF(AND(ISBLANK(A3076)),"",VLOOKUP($A3076,Student_Registration!$B$5:$H$2000,2,0)))</f>
        <v/>
      </c>
      <c r="C3076" s="63" t="str">
        <f>IF(AND(ISBLANK(A3076)),"",VLOOKUP($A3076,Student_Registration!$B$5:$H$2000,3,0))</f>
        <v/>
      </c>
      <c r="D3076" s="65" t="str">
        <f>IF(AND(ISBLANK(A3076)),"",VLOOKUP($A3076,Student_Registration!$B$5:$H$2000,6,0))</f>
        <v/>
      </c>
      <c r="E3076" s="57" t="str">
        <f>IF(AND(ISBLANK(A3076)),"",VLOOKUP($A3076,Student_Registration!$B$5:$H$2000,4,0))</f>
        <v/>
      </c>
      <c r="F3076" s="63" t="str">
        <f>IF(AND(ISBLANK(A3076)),"",VLOOKUP($A3076,Student_Registration!$B$5:$H$2000,7,0))</f>
        <v/>
      </c>
      <c r="G3076" s="63" t="str">
        <f>IF(AND(ISBLANK(A3076)),"",VLOOKUP(A3076,Student_Registration!$B$5:$H$2000,7,0)-SUMIF($A$5:A3076,A3076,$H$5:$H$5))</f>
        <v/>
      </c>
      <c r="H3076" s="60"/>
      <c r="I3076" s="60"/>
      <c r="J3076" s="60"/>
      <c r="K3076" s="60"/>
      <c r="L3076" s="62"/>
    </row>
    <row r="3077" spans="1:12" s="41" customFormat="1">
      <c r="A3077" s="66"/>
      <c r="B3077" s="64" t="str">
        <f>(IF(AND(ISBLANK(A3077)),"",VLOOKUP($A3077,Student_Registration!$B$5:$H$2000,2,0)))</f>
        <v/>
      </c>
      <c r="C3077" s="63" t="str">
        <f>IF(AND(ISBLANK(A3077)),"",VLOOKUP($A3077,Student_Registration!$B$5:$H$2000,3,0))</f>
        <v/>
      </c>
      <c r="D3077" s="65" t="str">
        <f>IF(AND(ISBLANK(A3077)),"",VLOOKUP($A3077,Student_Registration!$B$5:$H$2000,6,0))</f>
        <v/>
      </c>
      <c r="E3077" s="57" t="str">
        <f>IF(AND(ISBLANK(A3077)),"",VLOOKUP($A3077,Student_Registration!$B$5:$H$2000,4,0))</f>
        <v/>
      </c>
      <c r="F3077" s="63" t="str">
        <f>IF(AND(ISBLANK(A3077)),"",VLOOKUP($A3077,Student_Registration!$B$5:$H$2000,7,0))</f>
        <v/>
      </c>
      <c r="G3077" s="63" t="str">
        <f>IF(AND(ISBLANK(A3077)),"",VLOOKUP(A3077,Student_Registration!$B$5:$H$2000,7,0)-SUMIF($A$5:A3077,A3077,$H$5:$H$5))</f>
        <v/>
      </c>
      <c r="H3077" s="60"/>
      <c r="I3077" s="60"/>
      <c r="J3077" s="60"/>
      <c r="K3077" s="60"/>
      <c r="L3077" s="62"/>
    </row>
    <row r="3078" spans="1:12" s="41" customFormat="1">
      <c r="A3078" s="66"/>
      <c r="B3078" s="64" t="str">
        <f>(IF(AND(ISBLANK(A3078)),"",VLOOKUP($A3078,Student_Registration!$B$5:$H$2000,2,0)))</f>
        <v/>
      </c>
      <c r="C3078" s="63" t="str">
        <f>IF(AND(ISBLANK(A3078)),"",VLOOKUP($A3078,Student_Registration!$B$5:$H$2000,3,0))</f>
        <v/>
      </c>
      <c r="D3078" s="65" t="str">
        <f>IF(AND(ISBLANK(A3078)),"",VLOOKUP($A3078,Student_Registration!$B$5:$H$2000,6,0))</f>
        <v/>
      </c>
      <c r="E3078" s="57" t="str">
        <f>IF(AND(ISBLANK(A3078)),"",VLOOKUP($A3078,Student_Registration!$B$5:$H$2000,4,0))</f>
        <v/>
      </c>
      <c r="F3078" s="63" t="str">
        <f>IF(AND(ISBLANK(A3078)),"",VLOOKUP($A3078,Student_Registration!$B$5:$H$2000,7,0))</f>
        <v/>
      </c>
      <c r="G3078" s="63" t="str">
        <f>IF(AND(ISBLANK(A3078)),"",VLOOKUP(A3078,Student_Registration!$B$5:$H$2000,7,0)-SUMIF($A$5:A3078,A3078,$H$5:$H$5))</f>
        <v/>
      </c>
      <c r="H3078" s="60"/>
      <c r="I3078" s="60"/>
      <c r="J3078" s="60"/>
      <c r="K3078" s="60"/>
      <c r="L3078" s="62"/>
    </row>
    <row r="3079" spans="1:12" s="41" customFormat="1">
      <c r="A3079" s="66"/>
      <c r="B3079" s="64" t="str">
        <f>(IF(AND(ISBLANK(A3079)),"",VLOOKUP($A3079,Student_Registration!$B$5:$H$2000,2,0)))</f>
        <v/>
      </c>
      <c r="C3079" s="63" t="str">
        <f>IF(AND(ISBLANK(A3079)),"",VLOOKUP($A3079,Student_Registration!$B$5:$H$2000,3,0))</f>
        <v/>
      </c>
      <c r="D3079" s="65" t="str">
        <f>IF(AND(ISBLANK(A3079)),"",VLOOKUP($A3079,Student_Registration!$B$5:$H$2000,6,0))</f>
        <v/>
      </c>
      <c r="E3079" s="57" t="str">
        <f>IF(AND(ISBLANK(A3079)),"",VLOOKUP($A3079,Student_Registration!$B$5:$H$2000,4,0))</f>
        <v/>
      </c>
      <c r="F3079" s="63" t="str">
        <f>IF(AND(ISBLANK(A3079)),"",VLOOKUP($A3079,Student_Registration!$B$5:$H$2000,7,0))</f>
        <v/>
      </c>
      <c r="G3079" s="63" t="str">
        <f>IF(AND(ISBLANK(A3079)),"",VLOOKUP(A3079,Student_Registration!$B$5:$H$2000,7,0)-SUMIF($A$5:A3079,A3079,$H$5:$H$5))</f>
        <v/>
      </c>
      <c r="H3079" s="60"/>
      <c r="I3079" s="60"/>
      <c r="J3079" s="60"/>
      <c r="K3079" s="60"/>
      <c r="L3079" s="62"/>
    </row>
    <row r="3080" spans="1:12" s="41" customFormat="1">
      <c r="A3080" s="66"/>
      <c r="B3080" s="64" t="str">
        <f>(IF(AND(ISBLANK(A3080)),"",VLOOKUP($A3080,Student_Registration!$B$5:$H$2000,2,0)))</f>
        <v/>
      </c>
      <c r="C3080" s="63" t="str">
        <f>IF(AND(ISBLANK(A3080)),"",VLOOKUP($A3080,Student_Registration!$B$5:$H$2000,3,0))</f>
        <v/>
      </c>
      <c r="D3080" s="65" t="str">
        <f>IF(AND(ISBLANK(A3080)),"",VLOOKUP($A3080,Student_Registration!$B$5:$H$2000,6,0))</f>
        <v/>
      </c>
      <c r="E3080" s="57" t="str">
        <f>IF(AND(ISBLANK(A3080)),"",VLOOKUP($A3080,Student_Registration!$B$5:$H$2000,4,0))</f>
        <v/>
      </c>
      <c r="F3080" s="63" t="str">
        <f>IF(AND(ISBLANK(A3080)),"",VLOOKUP($A3080,Student_Registration!$B$5:$H$2000,7,0))</f>
        <v/>
      </c>
      <c r="G3080" s="63" t="str">
        <f>IF(AND(ISBLANK(A3080)),"",VLOOKUP(A3080,Student_Registration!$B$5:$H$2000,7,0)-SUMIF($A$5:A3080,A3080,$H$5:$H$5))</f>
        <v/>
      </c>
      <c r="H3080" s="60"/>
      <c r="I3080" s="60"/>
      <c r="J3080" s="60"/>
      <c r="K3080" s="60"/>
      <c r="L3080" s="62"/>
    </row>
    <row r="3081" spans="1:12" s="41" customFormat="1">
      <c r="A3081" s="66"/>
      <c r="B3081" s="64" t="str">
        <f>(IF(AND(ISBLANK(A3081)),"",VLOOKUP($A3081,Student_Registration!$B$5:$H$2000,2,0)))</f>
        <v/>
      </c>
      <c r="C3081" s="63" t="str">
        <f>IF(AND(ISBLANK(A3081)),"",VLOOKUP($A3081,Student_Registration!$B$5:$H$2000,3,0))</f>
        <v/>
      </c>
      <c r="D3081" s="65" t="str">
        <f>IF(AND(ISBLANK(A3081)),"",VLOOKUP($A3081,Student_Registration!$B$5:$H$2000,6,0))</f>
        <v/>
      </c>
      <c r="E3081" s="57" t="str">
        <f>IF(AND(ISBLANK(A3081)),"",VLOOKUP($A3081,Student_Registration!$B$5:$H$2000,4,0))</f>
        <v/>
      </c>
      <c r="F3081" s="63" t="str">
        <f>IF(AND(ISBLANK(A3081)),"",VLOOKUP($A3081,Student_Registration!$B$5:$H$2000,7,0))</f>
        <v/>
      </c>
      <c r="G3081" s="63" t="str">
        <f>IF(AND(ISBLANK(A3081)),"",VLOOKUP(A3081,Student_Registration!$B$5:$H$2000,7,0)-SUMIF($A$5:A3081,A3081,$H$5:$H$5))</f>
        <v/>
      </c>
      <c r="H3081" s="60"/>
      <c r="I3081" s="60"/>
      <c r="J3081" s="60"/>
      <c r="K3081" s="60"/>
      <c r="L3081" s="62"/>
    </row>
    <row r="3082" spans="1:12" s="41" customFormat="1">
      <c r="A3082" s="66"/>
      <c r="B3082" s="64" t="str">
        <f>(IF(AND(ISBLANK(A3082)),"",VLOOKUP($A3082,Student_Registration!$B$5:$H$2000,2,0)))</f>
        <v/>
      </c>
      <c r="C3082" s="63" t="str">
        <f>IF(AND(ISBLANK(A3082)),"",VLOOKUP($A3082,Student_Registration!$B$5:$H$2000,3,0))</f>
        <v/>
      </c>
      <c r="D3082" s="65" t="str">
        <f>IF(AND(ISBLANK(A3082)),"",VLOOKUP($A3082,Student_Registration!$B$5:$H$2000,6,0))</f>
        <v/>
      </c>
      <c r="E3082" s="57" t="str">
        <f>IF(AND(ISBLANK(A3082)),"",VLOOKUP($A3082,Student_Registration!$B$5:$H$2000,4,0))</f>
        <v/>
      </c>
      <c r="F3082" s="63" t="str">
        <f>IF(AND(ISBLANK(A3082)),"",VLOOKUP($A3082,Student_Registration!$B$5:$H$2000,7,0))</f>
        <v/>
      </c>
      <c r="G3082" s="63" t="str">
        <f>IF(AND(ISBLANK(A3082)),"",VLOOKUP(A3082,Student_Registration!$B$5:$H$2000,7,0)-SUMIF($A$5:A3082,A3082,$H$5:$H$5))</f>
        <v/>
      </c>
      <c r="H3082" s="60"/>
      <c r="I3082" s="60"/>
      <c r="J3082" s="60"/>
      <c r="K3082" s="60"/>
      <c r="L3082" s="62"/>
    </row>
    <row r="3083" spans="1:12" s="41" customFormat="1">
      <c r="A3083" s="66"/>
      <c r="B3083" s="64" t="str">
        <f>(IF(AND(ISBLANK(A3083)),"",VLOOKUP($A3083,Student_Registration!$B$5:$H$2000,2,0)))</f>
        <v/>
      </c>
      <c r="C3083" s="63" t="str">
        <f>IF(AND(ISBLANK(A3083)),"",VLOOKUP($A3083,Student_Registration!$B$5:$H$2000,3,0))</f>
        <v/>
      </c>
      <c r="D3083" s="65" t="str">
        <f>IF(AND(ISBLANK(A3083)),"",VLOOKUP($A3083,Student_Registration!$B$5:$H$2000,6,0))</f>
        <v/>
      </c>
      <c r="E3083" s="57" t="str">
        <f>IF(AND(ISBLANK(A3083)),"",VLOOKUP($A3083,Student_Registration!$B$5:$H$2000,4,0))</f>
        <v/>
      </c>
      <c r="F3083" s="63" t="str">
        <f>IF(AND(ISBLANK(A3083)),"",VLOOKUP($A3083,Student_Registration!$B$5:$H$2000,7,0))</f>
        <v/>
      </c>
      <c r="G3083" s="63" t="str">
        <f>IF(AND(ISBLANK(A3083)),"",VLOOKUP(A3083,Student_Registration!$B$5:$H$2000,7,0)-SUMIF($A$5:A3083,A3083,$H$5:$H$5))</f>
        <v/>
      </c>
      <c r="H3083" s="60"/>
      <c r="I3083" s="60"/>
      <c r="J3083" s="60"/>
      <c r="K3083" s="60"/>
      <c r="L3083" s="62"/>
    </row>
    <row r="3084" spans="1:12" s="41" customFormat="1">
      <c r="A3084" s="66"/>
      <c r="B3084" s="64" t="str">
        <f>(IF(AND(ISBLANK(A3084)),"",VLOOKUP($A3084,Student_Registration!$B$5:$H$2000,2,0)))</f>
        <v/>
      </c>
      <c r="C3084" s="63" t="str">
        <f>IF(AND(ISBLANK(A3084)),"",VLOOKUP($A3084,Student_Registration!$B$5:$H$2000,3,0))</f>
        <v/>
      </c>
      <c r="D3084" s="65" t="str">
        <f>IF(AND(ISBLANK(A3084)),"",VLOOKUP($A3084,Student_Registration!$B$5:$H$2000,6,0))</f>
        <v/>
      </c>
      <c r="E3084" s="57" t="str">
        <f>IF(AND(ISBLANK(A3084)),"",VLOOKUP($A3084,Student_Registration!$B$5:$H$2000,4,0))</f>
        <v/>
      </c>
      <c r="F3084" s="63" t="str">
        <f>IF(AND(ISBLANK(A3084)),"",VLOOKUP($A3084,Student_Registration!$B$5:$H$2000,7,0))</f>
        <v/>
      </c>
      <c r="G3084" s="63" t="str">
        <f>IF(AND(ISBLANK(A3084)),"",VLOOKUP(A3084,Student_Registration!$B$5:$H$2000,7,0)-SUMIF($A$5:A3084,A3084,$H$5:$H$5))</f>
        <v/>
      </c>
      <c r="H3084" s="60"/>
      <c r="I3084" s="60"/>
      <c r="J3084" s="60"/>
      <c r="K3084" s="60"/>
      <c r="L3084" s="62"/>
    </row>
    <row r="3085" spans="1:12" s="41" customFormat="1">
      <c r="A3085" s="66"/>
      <c r="B3085" s="64" t="str">
        <f>(IF(AND(ISBLANK(A3085)),"",VLOOKUP($A3085,Student_Registration!$B$5:$H$2000,2,0)))</f>
        <v/>
      </c>
      <c r="C3085" s="63" t="str">
        <f>IF(AND(ISBLANK(A3085)),"",VLOOKUP($A3085,Student_Registration!$B$5:$H$2000,3,0))</f>
        <v/>
      </c>
      <c r="D3085" s="65" t="str">
        <f>IF(AND(ISBLANK(A3085)),"",VLOOKUP($A3085,Student_Registration!$B$5:$H$2000,6,0))</f>
        <v/>
      </c>
      <c r="E3085" s="57" t="str">
        <f>IF(AND(ISBLANK(A3085)),"",VLOOKUP($A3085,Student_Registration!$B$5:$H$2000,4,0))</f>
        <v/>
      </c>
      <c r="F3085" s="63" t="str">
        <f>IF(AND(ISBLANK(A3085)),"",VLOOKUP($A3085,Student_Registration!$B$5:$H$2000,7,0))</f>
        <v/>
      </c>
      <c r="G3085" s="63" t="str">
        <f>IF(AND(ISBLANK(A3085)),"",VLOOKUP(A3085,Student_Registration!$B$5:$H$2000,7,0)-SUMIF($A$5:A3085,A3085,$H$5:$H$5))</f>
        <v/>
      </c>
      <c r="H3085" s="60"/>
      <c r="I3085" s="60"/>
      <c r="J3085" s="60"/>
      <c r="K3085" s="60"/>
      <c r="L3085" s="62"/>
    </row>
    <row r="3086" spans="1:12" s="41" customFormat="1">
      <c r="A3086" s="66"/>
      <c r="B3086" s="64" t="str">
        <f>(IF(AND(ISBLANK(A3086)),"",VLOOKUP($A3086,Student_Registration!$B$5:$H$2000,2,0)))</f>
        <v/>
      </c>
      <c r="C3086" s="63" t="str">
        <f>IF(AND(ISBLANK(A3086)),"",VLOOKUP($A3086,Student_Registration!$B$5:$H$2000,3,0))</f>
        <v/>
      </c>
      <c r="D3086" s="65" t="str">
        <f>IF(AND(ISBLANK(A3086)),"",VLOOKUP($A3086,Student_Registration!$B$5:$H$2000,6,0))</f>
        <v/>
      </c>
      <c r="E3086" s="57" t="str">
        <f>IF(AND(ISBLANK(A3086)),"",VLOOKUP($A3086,Student_Registration!$B$5:$H$2000,4,0))</f>
        <v/>
      </c>
      <c r="F3086" s="63" t="str">
        <f>IF(AND(ISBLANK(A3086)),"",VLOOKUP($A3086,Student_Registration!$B$5:$H$2000,7,0))</f>
        <v/>
      </c>
      <c r="G3086" s="63" t="str">
        <f>IF(AND(ISBLANK(A3086)),"",VLOOKUP(A3086,Student_Registration!$B$5:$H$2000,7,0)-SUMIF($A$5:A3086,A3086,$H$5:$H$5))</f>
        <v/>
      </c>
      <c r="H3086" s="60"/>
      <c r="I3086" s="60"/>
      <c r="J3086" s="60"/>
      <c r="K3086" s="60"/>
      <c r="L3086" s="62"/>
    </row>
    <row r="3087" spans="1:12" s="41" customFormat="1">
      <c r="A3087" s="66"/>
      <c r="B3087" s="64" t="str">
        <f>(IF(AND(ISBLANK(A3087)),"",VLOOKUP($A3087,Student_Registration!$B$5:$H$2000,2,0)))</f>
        <v/>
      </c>
      <c r="C3087" s="63" t="str">
        <f>IF(AND(ISBLANK(A3087)),"",VLOOKUP($A3087,Student_Registration!$B$5:$H$2000,3,0))</f>
        <v/>
      </c>
      <c r="D3087" s="65" t="str">
        <f>IF(AND(ISBLANK(A3087)),"",VLOOKUP($A3087,Student_Registration!$B$5:$H$2000,6,0))</f>
        <v/>
      </c>
      <c r="E3087" s="57" t="str">
        <f>IF(AND(ISBLANK(A3087)),"",VLOOKUP($A3087,Student_Registration!$B$5:$H$2000,4,0))</f>
        <v/>
      </c>
      <c r="F3087" s="63" t="str">
        <f>IF(AND(ISBLANK(A3087)),"",VLOOKUP($A3087,Student_Registration!$B$5:$H$2000,7,0))</f>
        <v/>
      </c>
      <c r="G3087" s="63" t="str">
        <f>IF(AND(ISBLANK(A3087)),"",VLOOKUP(A3087,Student_Registration!$B$5:$H$2000,7,0)-SUMIF($A$5:A3087,A3087,$H$5:$H$5))</f>
        <v/>
      </c>
      <c r="H3087" s="60"/>
      <c r="I3087" s="60"/>
      <c r="J3087" s="60"/>
      <c r="K3087" s="60"/>
      <c r="L3087" s="62"/>
    </row>
    <row r="3088" spans="1:12" s="41" customFormat="1">
      <c r="A3088" s="66"/>
      <c r="B3088" s="64" t="str">
        <f>(IF(AND(ISBLANK(A3088)),"",VLOOKUP($A3088,Student_Registration!$B$5:$H$2000,2,0)))</f>
        <v/>
      </c>
      <c r="C3088" s="63" t="str">
        <f>IF(AND(ISBLANK(A3088)),"",VLOOKUP($A3088,Student_Registration!$B$5:$H$2000,3,0))</f>
        <v/>
      </c>
      <c r="D3088" s="65" t="str">
        <f>IF(AND(ISBLANK(A3088)),"",VLOOKUP($A3088,Student_Registration!$B$5:$H$2000,6,0))</f>
        <v/>
      </c>
      <c r="E3088" s="57" t="str">
        <f>IF(AND(ISBLANK(A3088)),"",VLOOKUP($A3088,Student_Registration!$B$5:$H$2000,4,0))</f>
        <v/>
      </c>
      <c r="F3088" s="63" t="str">
        <f>IF(AND(ISBLANK(A3088)),"",VLOOKUP($A3088,Student_Registration!$B$5:$H$2000,7,0))</f>
        <v/>
      </c>
      <c r="G3088" s="63" t="str">
        <f>IF(AND(ISBLANK(A3088)),"",VLOOKUP(A3088,Student_Registration!$B$5:$H$2000,7,0)-SUMIF($A$5:A3088,A3088,$H$5:$H$5))</f>
        <v/>
      </c>
      <c r="H3088" s="60"/>
      <c r="I3088" s="60"/>
      <c r="J3088" s="60"/>
      <c r="K3088" s="60"/>
      <c r="L3088" s="62"/>
    </row>
    <row r="3089" spans="1:12" s="41" customFormat="1">
      <c r="A3089" s="66"/>
      <c r="B3089" s="64" t="str">
        <f>(IF(AND(ISBLANK(A3089)),"",VLOOKUP($A3089,Student_Registration!$B$5:$H$2000,2,0)))</f>
        <v/>
      </c>
      <c r="C3089" s="63" t="str">
        <f>IF(AND(ISBLANK(A3089)),"",VLOOKUP($A3089,Student_Registration!$B$5:$H$2000,3,0))</f>
        <v/>
      </c>
      <c r="D3089" s="65" t="str">
        <f>IF(AND(ISBLANK(A3089)),"",VLOOKUP($A3089,Student_Registration!$B$5:$H$2000,6,0))</f>
        <v/>
      </c>
      <c r="E3089" s="57" t="str">
        <f>IF(AND(ISBLANK(A3089)),"",VLOOKUP($A3089,Student_Registration!$B$5:$H$2000,4,0))</f>
        <v/>
      </c>
      <c r="F3089" s="63" t="str">
        <f>IF(AND(ISBLANK(A3089)),"",VLOOKUP($A3089,Student_Registration!$B$5:$H$2000,7,0))</f>
        <v/>
      </c>
      <c r="G3089" s="63" t="str">
        <f>IF(AND(ISBLANK(A3089)),"",VLOOKUP(A3089,Student_Registration!$B$5:$H$2000,7,0)-SUMIF($A$5:A3089,A3089,$H$5:$H$5))</f>
        <v/>
      </c>
      <c r="H3089" s="60"/>
      <c r="I3089" s="60"/>
      <c r="J3089" s="60"/>
      <c r="K3089" s="60"/>
      <c r="L3089" s="62"/>
    </row>
    <row r="3090" spans="1:12" s="41" customFormat="1">
      <c r="A3090" s="66"/>
      <c r="B3090" s="64" t="str">
        <f>(IF(AND(ISBLANK(A3090)),"",VLOOKUP($A3090,Student_Registration!$B$5:$H$2000,2,0)))</f>
        <v/>
      </c>
      <c r="C3090" s="63" t="str">
        <f>IF(AND(ISBLANK(A3090)),"",VLOOKUP($A3090,Student_Registration!$B$5:$H$2000,3,0))</f>
        <v/>
      </c>
      <c r="D3090" s="65" t="str">
        <f>IF(AND(ISBLANK(A3090)),"",VLOOKUP($A3090,Student_Registration!$B$5:$H$2000,6,0))</f>
        <v/>
      </c>
      <c r="E3090" s="57" t="str">
        <f>IF(AND(ISBLANK(A3090)),"",VLOOKUP($A3090,Student_Registration!$B$5:$H$2000,4,0))</f>
        <v/>
      </c>
      <c r="F3090" s="63" t="str">
        <f>IF(AND(ISBLANK(A3090)),"",VLOOKUP($A3090,Student_Registration!$B$5:$H$2000,7,0))</f>
        <v/>
      </c>
      <c r="G3090" s="63" t="str">
        <f>IF(AND(ISBLANK(A3090)),"",VLOOKUP(A3090,Student_Registration!$B$5:$H$2000,7,0)-SUMIF($A$5:A3090,A3090,$H$5:$H$5))</f>
        <v/>
      </c>
      <c r="H3090" s="60"/>
      <c r="I3090" s="60"/>
      <c r="J3090" s="60"/>
      <c r="K3090" s="60"/>
      <c r="L3090" s="62"/>
    </row>
    <row r="3091" spans="1:12" s="41" customFormat="1">
      <c r="A3091" s="66"/>
      <c r="B3091" s="64" t="str">
        <f>(IF(AND(ISBLANK(A3091)),"",VLOOKUP($A3091,Student_Registration!$B$5:$H$2000,2,0)))</f>
        <v/>
      </c>
      <c r="C3091" s="63" t="str">
        <f>IF(AND(ISBLANK(A3091)),"",VLOOKUP($A3091,Student_Registration!$B$5:$H$2000,3,0))</f>
        <v/>
      </c>
      <c r="D3091" s="65" t="str">
        <f>IF(AND(ISBLANK(A3091)),"",VLOOKUP($A3091,Student_Registration!$B$5:$H$2000,6,0))</f>
        <v/>
      </c>
      <c r="E3091" s="57" t="str">
        <f>IF(AND(ISBLANK(A3091)),"",VLOOKUP($A3091,Student_Registration!$B$5:$H$2000,4,0))</f>
        <v/>
      </c>
      <c r="F3091" s="63" t="str">
        <f>IF(AND(ISBLANK(A3091)),"",VLOOKUP($A3091,Student_Registration!$B$5:$H$2000,7,0))</f>
        <v/>
      </c>
      <c r="G3091" s="63" t="str">
        <f>IF(AND(ISBLANK(A3091)),"",VLOOKUP(A3091,Student_Registration!$B$5:$H$2000,7,0)-SUMIF($A$5:A3091,A3091,$H$5:$H$5))</f>
        <v/>
      </c>
      <c r="H3091" s="60"/>
      <c r="I3091" s="60"/>
      <c r="J3091" s="60"/>
      <c r="K3091" s="60"/>
      <c r="L3091" s="62"/>
    </row>
    <row r="3092" spans="1:12" s="41" customFormat="1">
      <c r="A3092" s="66"/>
      <c r="B3092" s="64" t="str">
        <f>(IF(AND(ISBLANK(A3092)),"",VLOOKUP($A3092,Student_Registration!$B$5:$H$2000,2,0)))</f>
        <v/>
      </c>
      <c r="C3092" s="63" t="str">
        <f>IF(AND(ISBLANK(A3092)),"",VLOOKUP($A3092,Student_Registration!$B$5:$H$2000,3,0))</f>
        <v/>
      </c>
      <c r="D3092" s="65" t="str">
        <f>IF(AND(ISBLANK(A3092)),"",VLOOKUP($A3092,Student_Registration!$B$5:$H$2000,6,0))</f>
        <v/>
      </c>
      <c r="E3092" s="57" t="str">
        <f>IF(AND(ISBLANK(A3092)),"",VLOOKUP($A3092,Student_Registration!$B$5:$H$2000,4,0))</f>
        <v/>
      </c>
      <c r="F3092" s="63" t="str">
        <f>IF(AND(ISBLANK(A3092)),"",VLOOKUP($A3092,Student_Registration!$B$5:$H$2000,7,0))</f>
        <v/>
      </c>
      <c r="G3092" s="63" t="str">
        <f>IF(AND(ISBLANK(A3092)),"",VLOOKUP(A3092,Student_Registration!$B$5:$H$2000,7,0)-SUMIF($A$5:A3092,A3092,$H$5:$H$5))</f>
        <v/>
      </c>
      <c r="H3092" s="60"/>
      <c r="I3092" s="60"/>
      <c r="J3092" s="60"/>
      <c r="K3092" s="60"/>
      <c r="L3092" s="62"/>
    </row>
    <row r="3093" spans="1:12" s="41" customFormat="1">
      <c r="A3093" s="66"/>
      <c r="B3093" s="64" t="str">
        <f>(IF(AND(ISBLANK(A3093)),"",VLOOKUP($A3093,Student_Registration!$B$5:$H$2000,2,0)))</f>
        <v/>
      </c>
      <c r="C3093" s="63" t="str">
        <f>IF(AND(ISBLANK(A3093)),"",VLOOKUP($A3093,Student_Registration!$B$5:$H$2000,3,0))</f>
        <v/>
      </c>
      <c r="D3093" s="65" t="str">
        <f>IF(AND(ISBLANK(A3093)),"",VLOOKUP($A3093,Student_Registration!$B$5:$H$2000,6,0))</f>
        <v/>
      </c>
      <c r="E3093" s="57" t="str">
        <f>IF(AND(ISBLANK(A3093)),"",VLOOKUP($A3093,Student_Registration!$B$5:$H$2000,4,0))</f>
        <v/>
      </c>
      <c r="F3093" s="63" t="str">
        <f>IF(AND(ISBLANK(A3093)),"",VLOOKUP($A3093,Student_Registration!$B$5:$H$2000,7,0))</f>
        <v/>
      </c>
      <c r="G3093" s="63" t="str">
        <f>IF(AND(ISBLANK(A3093)),"",VLOOKUP(A3093,Student_Registration!$B$5:$H$2000,7,0)-SUMIF($A$5:A3093,A3093,$H$5:$H$5))</f>
        <v/>
      </c>
      <c r="H3093" s="60"/>
      <c r="I3093" s="60"/>
      <c r="J3093" s="60"/>
      <c r="K3093" s="60"/>
      <c r="L3093" s="62"/>
    </row>
    <row r="3094" spans="1:12" s="41" customFormat="1">
      <c r="A3094" s="66"/>
      <c r="B3094" s="64" t="str">
        <f>(IF(AND(ISBLANK(A3094)),"",VLOOKUP($A3094,Student_Registration!$B$5:$H$2000,2,0)))</f>
        <v/>
      </c>
      <c r="C3094" s="63" t="str">
        <f>IF(AND(ISBLANK(A3094)),"",VLOOKUP($A3094,Student_Registration!$B$5:$H$2000,3,0))</f>
        <v/>
      </c>
      <c r="D3094" s="65" t="str">
        <f>IF(AND(ISBLANK(A3094)),"",VLOOKUP($A3094,Student_Registration!$B$5:$H$2000,6,0))</f>
        <v/>
      </c>
      <c r="E3094" s="57" t="str">
        <f>IF(AND(ISBLANK(A3094)),"",VLOOKUP($A3094,Student_Registration!$B$5:$H$2000,4,0))</f>
        <v/>
      </c>
      <c r="F3094" s="63" t="str">
        <f>IF(AND(ISBLANK(A3094)),"",VLOOKUP($A3094,Student_Registration!$B$5:$H$2000,7,0))</f>
        <v/>
      </c>
      <c r="G3094" s="63" t="str">
        <f>IF(AND(ISBLANK(A3094)),"",VLOOKUP(A3094,Student_Registration!$B$5:$H$2000,7,0)-SUMIF($A$5:A3094,A3094,$H$5:$H$5))</f>
        <v/>
      </c>
      <c r="H3094" s="60"/>
      <c r="I3094" s="60"/>
      <c r="J3094" s="60"/>
      <c r="K3094" s="60"/>
      <c r="L3094" s="62"/>
    </row>
    <row r="3095" spans="1:12" s="41" customFormat="1">
      <c r="A3095" s="66"/>
      <c r="B3095" s="64" t="str">
        <f>(IF(AND(ISBLANK(A3095)),"",VLOOKUP($A3095,Student_Registration!$B$5:$H$2000,2,0)))</f>
        <v/>
      </c>
      <c r="C3095" s="63" t="str">
        <f>IF(AND(ISBLANK(A3095)),"",VLOOKUP($A3095,Student_Registration!$B$5:$H$2000,3,0))</f>
        <v/>
      </c>
      <c r="D3095" s="65" t="str">
        <f>IF(AND(ISBLANK(A3095)),"",VLOOKUP($A3095,Student_Registration!$B$5:$H$2000,6,0))</f>
        <v/>
      </c>
      <c r="E3095" s="57" t="str">
        <f>IF(AND(ISBLANK(A3095)),"",VLOOKUP($A3095,Student_Registration!$B$5:$H$2000,4,0))</f>
        <v/>
      </c>
      <c r="F3095" s="63" t="str">
        <f>IF(AND(ISBLANK(A3095)),"",VLOOKUP($A3095,Student_Registration!$B$5:$H$2000,7,0))</f>
        <v/>
      </c>
      <c r="G3095" s="63" t="str">
        <f>IF(AND(ISBLANK(A3095)),"",VLOOKUP(A3095,Student_Registration!$B$5:$H$2000,7,0)-SUMIF($A$5:A3095,A3095,$H$5:$H$5))</f>
        <v/>
      </c>
      <c r="H3095" s="60"/>
      <c r="I3095" s="60"/>
      <c r="J3095" s="60"/>
      <c r="K3095" s="60"/>
      <c r="L3095" s="62"/>
    </row>
    <row r="3096" spans="1:12" s="41" customFormat="1">
      <c r="A3096" s="66"/>
      <c r="B3096" s="64" t="str">
        <f>(IF(AND(ISBLANK(A3096)),"",VLOOKUP($A3096,Student_Registration!$B$5:$H$2000,2,0)))</f>
        <v/>
      </c>
      <c r="C3096" s="63" t="str">
        <f>IF(AND(ISBLANK(A3096)),"",VLOOKUP($A3096,Student_Registration!$B$5:$H$2000,3,0))</f>
        <v/>
      </c>
      <c r="D3096" s="65" t="str">
        <f>IF(AND(ISBLANK(A3096)),"",VLOOKUP($A3096,Student_Registration!$B$5:$H$2000,6,0))</f>
        <v/>
      </c>
      <c r="E3096" s="57" t="str">
        <f>IF(AND(ISBLANK(A3096)),"",VLOOKUP($A3096,Student_Registration!$B$5:$H$2000,4,0))</f>
        <v/>
      </c>
      <c r="F3096" s="63" t="str">
        <f>IF(AND(ISBLANK(A3096)),"",VLOOKUP($A3096,Student_Registration!$B$5:$H$2000,7,0))</f>
        <v/>
      </c>
      <c r="G3096" s="63" t="str">
        <f>IF(AND(ISBLANK(A3096)),"",VLOOKUP(A3096,Student_Registration!$B$5:$H$2000,7,0)-SUMIF($A$5:A3096,A3096,$H$5:$H$5))</f>
        <v/>
      </c>
      <c r="H3096" s="60"/>
      <c r="I3096" s="60"/>
      <c r="J3096" s="60"/>
      <c r="K3096" s="60"/>
      <c r="L3096" s="62"/>
    </row>
    <row r="3097" spans="1:12" s="41" customFormat="1">
      <c r="A3097" s="66"/>
      <c r="B3097" s="64" t="str">
        <f>(IF(AND(ISBLANK(A3097)),"",VLOOKUP($A3097,Student_Registration!$B$5:$H$2000,2,0)))</f>
        <v/>
      </c>
      <c r="C3097" s="63" t="str">
        <f>IF(AND(ISBLANK(A3097)),"",VLOOKUP($A3097,Student_Registration!$B$5:$H$2000,3,0))</f>
        <v/>
      </c>
      <c r="D3097" s="65" t="str">
        <f>IF(AND(ISBLANK(A3097)),"",VLOOKUP($A3097,Student_Registration!$B$5:$H$2000,6,0))</f>
        <v/>
      </c>
      <c r="E3097" s="57" t="str">
        <f>IF(AND(ISBLANK(A3097)),"",VLOOKUP($A3097,Student_Registration!$B$5:$H$2000,4,0))</f>
        <v/>
      </c>
      <c r="F3097" s="63" t="str">
        <f>IF(AND(ISBLANK(A3097)),"",VLOOKUP($A3097,Student_Registration!$B$5:$H$2000,7,0))</f>
        <v/>
      </c>
      <c r="G3097" s="63" t="str">
        <f>IF(AND(ISBLANK(A3097)),"",VLOOKUP(A3097,Student_Registration!$B$5:$H$2000,7,0)-SUMIF($A$5:A3097,A3097,$H$5:$H$5))</f>
        <v/>
      </c>
      <c r="H3097" s="60"/>
      <c r="I3097" s="60"/>
      <c r="J3097" s="60"/>
      <c r="K3097" s="60"/>
      <c r="L3097" s="62"/>
    </row>
    <row r="3098" spans="1:12" s="41" customFormat="1">
      <c r="A3098" s="66"/>
      <c r="B3098" s="64" t="str">
        <f>(IF(AND(ISBLANK(A3098)),"",VLOOKUP($A3098,Student_Registration!$B$5:$H$2000,2,0)))</f>
        <v/>
      </c>
      <c r="C3098" s="63" t="str">
        <f>IF(AND(ISBLANK(A3098)),"",VLOOKUP($A3098,Student_Registration!$B$5:$H$2000,3,0))</f>
        <v/>
      </c>
      <c r="D3098" s="65" t="str">
        <f>IF(AND(ISBLANK(A3098)),"",VLOOKUP($A3098,Student_Registration!$B$5:$H$2000,6,0))</f>
        <v/>
      </c>
      <c r="E3098" s="57" t="str">
        <f>IF(AND(ISBLANK(A3098)),"",VLOOKUP($A3098,Student_Registration!$B$5:$H$2000,4,0))</f>
        <v/>
      </c>
      <c r="F3098" s="63" t="str">
        <f>IF(AND(ISBLANK(A3098)),"",VLOOKUP($A3098,Student_Registration!$B$5:$H$2000,7,0))</f>
        <v/>
      </c>
      <c r="G3098" s="63" t="str">
        <f>IF(AND(ISBLANK(A3098)),"",VLOOKUP(A3098,Student_Registration!$B$5:$H$2000,7,0)-SUMIF($A$5:A3098,A3098,$H$5:$H$5))</f>
        <v/>
      </c>
      <c r="H3098" s="60"/>
      <c r="I3098" s="60"/>
      <c r="J3098" s="60"/>
      <c r="K3098" s="60"/>
      <c r="L3098" s="62"/>
    </row>
    <row r="3099" spans="1:12" s="41" customFormat="1">
      <c r="A3099" s="66"/>
      <c r="B3099" s="64" t="str">
        <f>(IF(AND(ISBLANK(A3099)),"",VLOOKUP($A3099,Student_Registration!$B$5:$H$2000,2,0)))</f>
        <v/>
      </c>
      <c r="C3099" s="63" t="str">
        <f>IF(AND(ISBLANK(A3099)),"",VLOOKUP($A3099,Student_Registration!$B$5:$H$2000,3,0))</f>
        <v/>
      </c>
      <c r="D3099" s="65" t="str">
        <f>IF(AND(ISBLANK(A3099)),"",VLOOKUP($A3099,Student_Registration!$B$5:$H$2000,6,0))</f>
        <v/>
      </c>
      <c r="E3099" s="57" t="str">
        <f>IF(AND(ISBLANK(A3099)),"",VLOOKUP($A3099,Student_Registration!$B$5:$H$2000,4,0))</f>
        <v/>
      </c>
      <c r="F3099" s="63" t="str">
        <f>IF(AND(ISBLANK(A3099)),"",VLOOKUP($A3099,Student_Registration!$B$5:$H$2000,7,0))</f>
        <v/>
      </c>
      <c r="G3099" s="63" t="str">
        <f>IF(AND(ISBLANK(A3099)),"",VLOOKUP(A3099,Student_Registration!$B$5:$H$2000,7,0)-SUMIF($A$5:A3099,A3099,$H$5:$H$5))</f>
        <v/>
      </c>
      <c r="H3099" s="60"/>
      <c r="I3099" s="60"/>
      <c r="J3099" s="60"/>
      <c r="K3099" s="60"/>
      <c r="L3099" s="62"/>
    </row>
    <row r="3100" spans="1:12" s="41" customFormat="1">
      <c r="A3100" s="66"/>
      <c r="B3100" s="64" t="str">
        <f>(IF(AND(ISBLANK(A3100)),"",VLOOKUP($A3100,Student_Registration!$B$5:$H$2000,2,0)))</f>
        <v/>
      </c>
      <c r="C3100" s="63" t="str">
        <f>IF(AND(ISBLANK(A3100)),"",VLOOKUP($A3100,Student_Registration!$B$5:$H$2000,3,0))</f>
        <v/>
      </c>
      <c r="D3100" s="65" t="str">
        <f>IF(AND(ISBLANK(A3100)),"",VLOOKUP($A3100,Student_Registration!$B$5:$H$2000,6,0))</f>
        <v/>
      </c>
      <c r="E3100" s="57" t="str">
        <f>IF(AND(ISBLANK(A3100)),"",VLOOKUP($A3100,Student_Registration!$B$5:$H$2000,4,0))</f>
        <v/>
      </c>
      <c r="F3100" s="63" t="str">
        <f>IF(AND(ISBLANK(A3100)),"",VLOOKUP($A3100,Student_Registration!$B$5:$H$2000,7,0))</f>
        <v/>
      </c>
      <c r="G3100" s="63" t="str">
        <f>IF(AND(ISBLANK(A3100)),"",VLOOKUP(A3100,Student_Registration!$B$5:$H$2000,7,0)-SUMIF($A$5:A3100,A3100,$H$5:$H$5))</f>
        <v/>
      </c>
      <c r="H3100" s="60"/>
      <c r="I3100" s="60"/>
      <c r="J3100" s="60"/>
      <c r="K3100" s="60"/>
      <c r="L3100" s="62"/>
    </row>
    <row r="3101" spans="1:12" s="41" customFormat="1">
      <c r="A3101" s="66"/>
      <c r="B3101" s="64" t="str">
        <f>(IF(AND(ISBLANK(A3101)),"",VLOOKUP($A3101,Student_Registration!$B$5:$H$2000,2,0)))</f>
        <v/>
      </c>
      <c r="C3101" s="63" t="str">
        <f>IF(AND(ISBLANK(A3101)),"",VLOOKUP($A3101,Student_Registration!$B$5:$H$2000,3,0))</f>
        <v/>
      </c>
      <c r="D3101" s="65" t="str">
        <f>IF(AND(ISBLANK(A3101)),"",VLOOKUP($A3101,Student_Registration!$B$5:$H$2000,6,0))</f>
        <v/>
      </c>
      <c r="E3101" s="57" t="str">
        <f>IF(AND(ISBLANK(A3101)),"",VLOOKUP($A3101,Student_Registration!$B$5:$H$2000,4,0))</f>
        <v/>
      </c>
      <c r="F3101" s="63" t="str">
        <f>IF(AND(ISBLANK(A3101)),"",VLOOKUP($A3101,Student_Registration!$B$5:$H$2000,7,0))</f>
        <v/>
      </c>
      <c r="G3101" s="63" t="str">
        <f>IF(AND(ISBLANK(A3101)),"",VLOOKUP(A3101,Student_Registration!$B$5:$H$2000,7,0)-SUMIF($A$5:A3101,A3101,$H$5:$H$5))</f>
        <v/>
      </c>
      <c r="H3101" s="60"/>
      <c r="I3101" s="60"/>
      <c r="J3101" s="60"/>
      <c r="K3101" s="60"/>
      <c r="L3101" s="62"/>
    </row>
    <row r="3102" spans="1:12" s="41" customFormat="1">
      <c r="A3102" s="66"/>
      <c r="B3102" s="64" t="str">
        <f>(IF(AND(ISBLANK(A3102)),"",VLOOKUP($A3102,Student_Registration!$B$5:$H$2000,2,0)))</f>
        <v/>
      </c>
      <c r="C3102" s="63" t="str">
        <f>IF(AND(ISBLANK(A3102)),"",VLOOKUP($A3102,Student_Registration!$B$5:$H$2000,3,0))</f>
        <v/>
      </c>
      <c r="D3102" s="65" t="str">
        <f>IF(AND(ISBLANK(A3102)),"",VLOOKUP($A3102,Student_Registration!$B$5:$H$2000,6,0))</f>
        <v/>
      </c>
      <c r="E3102" s="57" t="str">
        <f>IF(AND(ISBLANK(A3102)),"",VLOOKUP($A3102,Student_Registration!$B$5:$H$2000,4,0))</f>
        <v/>
      </c>
      <c r="F3102" s="63" t="str">
        <f>IF(AND(ISBLANK(A3102)),"",VLOOKUP($A3102,Student_Registration!$B$5:$H$2000,7,0))</f>
        <v/>
      </c>
      <c r="G3102" s="63" t="str">
        <f>IF(AND(ISBLANK(A3102)),"",VLOOKUP(A3102,Student_Registration!$B$5:$H$2000,7,0)-SUMIF($A$5:A3102,A3102,$H$5:$H$5))</f>
        <v/>
      </c>
      <c r="H3102" s="60"/>
      <c r="I3102" s="60"/>
      <c r="J3102" s="60"/>
      <c r="K3102" s="60"/>
      <c r="L3102" s="62"/>
    </row>
    <row r="3103" spans="1:12" s="41" customFormat="1">
      <c r="A3103" s="66"/>
      <c r="B3103" s="64" t="str">
        <f>(IF(AND(ISBLANK(A3103)),"",VLOOKUP($A3103,Student_Registration!$B$5:$H$2000,2,0)))</f>
        <v/>
      </c>
      <c r="C3103" s="63" t="str">
        <f>IF(AND(ISBLANK(A3103)),"",VLOOKUP($A3103,Student_Registration!$B$5:$H$2000,3,0))</f>
        <v/>
      </c>
      <c r="D3103" s="65" t="str">
        <f>IF(AND(ISBLANK(A3103)),"",VLOOKUP($A3103,Student_Registration!$B$5:$H$2000,6,0))</f>
        <v/>
      </c>
      <c r="E3103" s="57" t="str">
        <f>IF(AND(ISBLANK(A3103)),"",VLOOKUP($A3103,Student_Registration!$B$5:$H$2000,4,0))</f>
        <v/>
      </c>
      <c r="F3103" s="63" t="str">
        <f>IF(AND(ISBLANK(A3103)),"",VLOOKUP($A3103,Student_Registration!$B$5:$H$2000,7,0))</f>
        <v/>
      </c>
      <c r="G3103" s="63" t="str">
        <f>IF(AND(ISBLANK(A3103)),"",VLOOKUP(A3103,Student_Registration!$B$5:$H$2000,7,0)-SUMIF($A$5:A3103,A3103,$H$5:$H$5))</f>
        <v/>
      </c>
      <c r="H3103" s="60"/>
      <c r="I3103" s="60"/>
      <c r="J3103" s="60"/>
      <c r="K3103" s="60"/>
      <c r="L3103" s="62"/>
    </row>
    <row r="3104" spans="1:12" s="41" customFormat="1">
      <c r="A3104" s="66"/>
      <c r="B3104" s="64" t="str">
        <f>(IF(AND(ISBLANK(A3104)),"",VLOOKUP($A3104,Student_Registration!$B$5:$H$2000,2,0)))</f>
        <v/>
      </c>
      <c r="C3104" s="63" t="str">
        <f>IF(AND(ISBLANK(A3104)),"",VLOOKUP($A3104,Student_Registration!$B$5:$H$2000,3,0))</f>
        <v/>
      </c>
      <c r="D3104" s="65" t="str">
        <f>IF(AND(ISBLANK(A3104)),"",VLOOKUP($A3104,Student_Registration!$B$5:$H$2000,6,0))</f>
        <v/>
      </c>
      <c r="E3104" s="57" t="str">
        <f>IF(AND(ISBLANK(A3104)),"",VLOOKUP($A3104,Student_Registration!$B$5:$H$2000,4,0))</f>
        <v/>
      </c>
      <c r="F3104" s="63" t="str">
        <f>IF(AND(ISBLANK(A3104)),"",VLOOKUP($A3104,Student_Registration!$B$5:$H$2000,7,0))</f>
        <v/>
      </c>
      <c r="G3104" s="63" t="str">
        <f>IF(AND(ISBLANK(A3104)),"",VLOOKUP(A3104,Student_Registration!$B$5:$H$2000,7,0)-SUMIF($A$5:A3104,A3104,$H$5:$H$5))</f>
        <v/>
      </c>
      <c r="H3104" s="60"/>
      <c r="I3104" s="60"/>
      <c r="J3104" s="60"/>
      <c r="K3104" s="60"/>
      <c r="L3104" s="62"/>
    </row>
    <row r="3105" spans="1:12" s="41" customFormat="1">
      <c r="A3105" s="66"/>
      <c r="B3105" s="64" t="str">
        <f>(IF(AND(ISBLANK(A3105)),"",VLOOKUP($A3105,Student_Registration!$B$5:$H$2000,2,0)))</f>
        <v/>
      </c>
      <c r="C3105" s="63" t="str">
        <f>IF(AND(ISBLANK(A3105)),"",VLOOKUP($A3105,Student_Registration!$B$5:$H$2000,3,0))</f>
        <v/>
      </c>
      <c r="D3105" s="65" t="str">
        <f>IF(AND(ISBLANK(A3105)),"",VLOOKUP($A3105,Student_Registration!$B$5:$H$2000,6,0))</f>
        <v/>
      </c>
      <c r="E3105" s="57" t="str">
        <f>IF(AND(ISBLANK(A3105)),"",VLOOKUP($A3105,Student_Registration!$B$5:$H$2000,4,0))</f>
        <v/>
      </c>
      <c r="F3105" s="63" t="str">
        <f>IF(AND(ISBLANK(A3105)),"",VLOOKUP($A3105,Student_Registration!$B$5:$H$2000,7,0))</f>
        <v/>
      </c>
      <c r="G3105" s="63" t="str">
        <f>IF(AND(ISBLANK(A3105)),"",VLOOKUP(A3105,Student_Registration!$B$5:$H$2000,7,0)-SUMIF($A$5:A3105,A3105,$H$5:$H$5))</f>
        <v/>
      </c>
      <c r="H3105" s="60"/>
      <c r="I3105" s="60"/>
      <c r="J3105" s="60"/>
      <c r="K3105" s="60"/>
      <c r="L3105" s="62"/>
    </row>
    <row r="3106" spans="1:12" s="41" customFormat="1">
      <c r="A3106" s="66"/>
      <c r="B3106" s="64" t="str">
        <f>(IF(AND(ISBLANK(A3106)),"",VLOOKUP($A3106,Student_Registration!$B$5:$H$2000,2,0)))</f>
        <v/>
      </c>
      <c r="C3106" s="63" t="str">
        <f>IF(AND(ISBLANK(A3106)),"",VLOOKUP($A3106,Student_Registration!$B$5:$H$2000,3,0))</f>
        <v/>
      </c>
      <c r="D3106" s="65" t="str">
        <f>IF(AND(ISBLANK(A3106)),"",VLOOKUP($A3106,Student_Registration!$B$5:$H$2000,6,0))</f>
        <v/>
      </c>
      <c r="E3106" s="57" t="str">
        <f>IF(AND(ISBLANK(A3106)),"",VLOOKUP($A3106,Student_Registration!$B$5:$H$2000,4,0))</f>
        <v/>
      </c>
      <c r="F3106" s="63" t="str">
        <f>IF(AND(ISBLANK(A3106)),"",VLOOKUP($A3106,Student_Registration!$B$5:$H$2000,7,0))</f>
        <v/>
      </c>
      <c r="G3106" s="63" t="str">
        <f>IF(AND(ISBLANK(A3106)),"",VLOOKUP(A3106,Student_Registration!$B$5:$H$2000,7,0)-SUMIF($A$5:A3106,A3106,$H$5:$H$5))</f>
        <v/>
      </c>
      <c r="H3106" s="60"/>
      <c r="I3106" s="60"/>
      <c r="J3106" s="60"/>
      <c r="K3106" s="60"/>
      <c r="L3106" s="62"/>
    </row>
    <row r="3107" spans="1:12" s="41" customFormat="1">
      <c r="A3107" s="66"/>
      <c r="B3107" s="64" t="str">
        <f>(IF(AND(ISBLANK(A3107)),"",VLOOKUP($A3107,Student_Registration!$B$5:$H$2000,2,0)))</f>
        <v/>
      </c>
      <c r="C3107" s="63" t="str">
        <f>IF(AND(ISBLANK(A3107)),"",VLOOKUP($A3107,Student_Registration!$B$5:$H$2000,3,0))</f>
        <v/>
      </c>
      <c r="D3107" s="65" t="str">
        <f>IF(AND(ISBLANK(A3107)),"",VLOOKUP($A3107,Student_Registration!$B$5:$H$2000,6,0))</f>
        <v/>
      </c>
      <c r="E3107" s="57" t="str">
        <f>IF(AND(ISBLANK(A3107)),"",VLOOKUP($A3107,Student_Registration!$B$5:$H$2000,4,0))</f>
        <v/>
      </c>
      <c r="F3107" s="63" t="str">
        <f>IF(AND(ISBLANK(A3107)),"",VLOOKUP($A3107,Student_Registration!$B$5:$H$2000,7,0))</f>
        <v/>
      </c>
      <c r="G3107" s="63" t="str">
        <f>IF(AND(ISBLANK(A3107)),"",VLOOKUP(A3107,Student_Registration!$B$5:$H$2000,7,0)-SUMIF($A$5:A3107,A3107,$H$5:$H$5))</f>
        <v/>
      </c>
      <c r="H3107" s="60"/>
      <c r="I3107" s="60"/>
      <c r="J3107" s="60"/>
      <c r="K3107" s="60"/>
      <c r="L3107" s="62"/>
    </row>
    <row r="3108" spans="1:12" s="41" customFormat="1">
      <c r="A3108" s="66"/>
      <c r="B3108" s="64" t="str">
        <f>(IF(AND(ISBLANK(A3108)),"",VLOOKUP($A3108,Student_Registration!$B$5:$H$2000,2,0)))</f>
        <v/>
      </c>
      <c r="C3108" s="63" t="str">
        <f>IF(AND(ISBLANK(A3108)),"",VLOOKUP($A3108,Student_Registration!$B$5:$H$2000,3,0))</f>
        <v/>
      </c>
      <c r="D3108" s="65" t="str">
        <f>IF(AND(ISBLANK(A3108)),"",VLOOKUP($A3108,Student_Registration!$B$5:$H$2000,6,0))</f>
        <v/>
      </c>
      <c r="E3108" s="57" t="str">
        <f>IF(AND(ISBLANK(A3108)),"",VLOOKUP($A3108,Student_Registration!$B$5:$H$2000,4,0))</f>
        <v/>
      </c>
      <c r="F3108" s="63" t="str">
        <f>IF(AND(ISBLANK(A3108)),"",VLOOKUP($A3108,Student_Registration!$B$5:$H$2000,7,0))</f>
        <v/>
      </c>
      <c r="G3108" s="63" t="str">
        <f>IF(AND(ISBLANK(A3108)),"",VLOOKUP(A3108,Student_Registration!$B$5:$H$2000,7,0)-SUMIF($A$5:A3108,A3108,$H$5:$H$5))</f>
        <v/>
      </c>
      <c r="H3108" s="60"/>
      <c r="I3108" s="60"/>
      <c r="J3108" s="60"/>
      <c r="K3108" s="60"/>
      <c r="L3108" s="62"/>
    </row>
    <row r="3109" spans="1:12" s="41" customFormat="1">
      <c r="A3109" s="66"/>
      <c r="B3109" s="64" t="str">
        <f>(IF(AND(ISBLANK(A3109)),"",VLOOKUP($A3109,Student_Registration!$B$5:$H$2000,2,0)))</f>
        <v/>
      </c>
      <c r="C3109" s="63" t="str">
        <f>IF(AND(ISBLANK(A3109)),"",VLOOKUP($A3109,Student_Registration!$B$5:$H$2000,3,0))</f>
        <v/>
      </c>
      <c r="D3109" s="65" t="str">
        <f>IF(AND(ISBLANK(A3109)),"",VLOOKUP($A3109,Student_Registration!$B$5:$H$2000,6,0))</f>
        <v/>
      </c>
      <c r="E3109" s="57" t="str">
        <f>IF(AND(ISBLANK(A3109)),"",VLOOKUP($A3109,Student_Registration!$B$5:$H$2000,4,0))</f>
        <v/>
      </c>
      <c r="F3109" s="63" t="str">
        <f>IF(AND(ISBLANK(A3109)),"",VLOOKUP($A3109,Student_Registration!$B$5:$H$2000,7,0))</f>
        <v/>
      </c>
      <c r="G3109" s="63" t="str">
        <f>IF(AND(ISBLANK(A3109)),"",VLOOKUP(A3109,Student_Registration!$B$5:$H$2000,7,0)-SUMIF($A$5:A3109,A3109,$H$5:$H$5))</f>
        <v/>
      </c>
      <c r="H3109" s="60"/>
      <c r="I3109" s="60"/>
      <c r="J3109" s="60"/>
      <c r="K3109" s="60"/>
      <c r="L3109" s="62"/>
    </row>
    <row r="3110" spans="1:12" s="41" customFormat="1">
      <c r="A3110" s="66"/>
      <c r="B3110" s="64" t="str">
        <f>(IF(AND(ISBLANK(A3110)),"",VLOOKUP($A3110,Student_Registration!$B$5:$H$2000,2,0)))</f>
        <v/>
      </c>
      <c r="C3110" s="63" t="str">
        <f>IF(AND(ISBLANK(A3110)),"",VLOOKUP($A3110,Student_Registration!$B$5:$H$2000,3,0))</f>
        <v/>
      </c>
      <c r="D3110" s="65" t="str">
        <f>IF(AND(ISBLANK(A3110)),"",VLOOKUP($A3110,Student_Registration!$B$5:$H$2000,6,0))</f>
        <v/>
      </c>
      <c r="E3110" s="57" t="str">
        <f>IF(AND(ISBLANK(A3110)),"",VLOOKUP($A3110,Student_Registration!$B$5:$H$2000,4,0))</f>
        <v/>
      </c>
      <c r="F3110" s="63" t="str">
        <f>IF(AND(ISBLANK(A3110)),"",VLOOKUP($A3110,Student_Registration!$B$5:$H$2000,7,0))</f>
        <v/>
      </c>
      <c r="G3110" s="63" t="str">
        <f>IF(AND(ISBLANK(A3110)),"",VLOOKUP(A3110,Student_Registration!$B$5:$H$2000,7,0)-SUMIF($A$5:A3110,A3110,$H$5:$H$5))</f>
        <v/>
      </c>
      <c r="H3110" s="60"/>
      <c r="I3110" s="60"/>
      <c r="J3110" s="60"/>
      <c r="K3110" s="60"/>
      <c r="L3110" s="62"/>
    </row>
    <row r="3111" spans="1:12" s="41" customFormat="1">
      <c r="A3111" s="66"/>
      <c r="B3111" s="64" t="str">
        <f>(IF(AND(ISBLANK(A3111)),"",VLOOKUP($A3111,Student_Registration!$B$5:$H$2000,2,0)))</f>
        <v/>
      </c>
      <c r="C3111" s="63" t="str">
        <f>IF(AND(ISBLANK(A3111)),"",VLOOKUP($A3111,Student_Registration!$B$5:$H$2000,3,0))</f>
        <v/>
      </c>
      <c r="D3111" s="65" t="str">
        <f>IF(AND(ISBLANK(A3111)),"",VLOOKUP($A3111,Student_Registration!$B$5:$H$2000,6,0))</f>
        <v/>
      </c>
      <c r="E3111" s="57" t="str">
        <f>IF(AND(ISBLANK(A3111)),"",VLOOKUP($A3111,Student_Registration!$B$5:$H$2000,4,0))</f>
        <v/>
      </c>
      <c r="F3111" s="63" t="str">
        <f>IF(AND(ISBLANK(A3111)),"",VLOOKUP($A3111,Student_Registration!$B$5:$H$2000,7,0))</f>
        <v/>
      </c>
      <c r="G3111" s="63" t="str">
        <f>IF(AND(ISBLANK(A3111)),"",VLOOKUP(A3111,Student_Registration!$B$5:$H$2000,7,0)-SUMIF($A$5:A3111,A3111,$H$5:$H$5))</f>
        <v/>
      </c>
      <c r="H3111" s="60"/>
      <c r="I3111" s="60"/>
      <c r="J3111" s="60"/>
      <c r="K3111" s="60"/>
      <c r="L3111" s="62"/>
    </row>
    <row r="3112" spans="1:12" s="41" customFormat="1">
      <c r="A3112" s="66"/>
      <c r="B3112" s="64" t="str">
        <f>(IF(AND(ISBLANK(A3112)),"",VLOOKUP($A3112,Student_Registration!$B$5:$H$2000,2,0)))</f>
        <v/>
      </c>
      <c r="C3112" s="63" t="str">
        <f>IF(AND(ISBLANK(A3112)),"",VLOOKUP($A3112,Student_Registration!$B$5:$H$2000,3,0))</f>
        <v/>
      </c>
      <c r="D3112" s="65" t="str">
        <f>IF(AND(ISBLANK(A3112)),"",VLOOKUP($A3112,Student_Registration!$B$5:$H$2000,6,0))</f>
        <v/>
      </c>
      <c r="E3112" s="57" t="str">
        <f>IF(AND(ISBLANK(A3112)),"",VLOOKUP($A3112,Student_Registration!$B$5:$H$2000,4,0))</f>
        <v/>
      </c>
      <c r="F3112" s="63" t="str">
        <f>IF(AND(ISBLANK(A3112)),"",VLOOKUP($A3112,Student_Registration!$B$5:$H$2000,7,0))</f>
        <v/>
      </c>
      <c r="G3112" s="63" t="str">
        <f>IF(AND(ISBLANK(A3112)),"",VLOOKUP(A3112,Student_Registration!$B$5:$H$2000,7,0)-SUMIF($A$5:A3112,A3112,$H$5:$H$5))</f>
        <v/>
      </c>
      <c r="H3112" s="60"/>
      <c r="I3112" s="60"/>
      <c r="J3112" s="60"/>
      <c r="K3112" s="60"/>
      <c r="L3112" s="62"/>
    </row>
    <row r="3113" spans="1:12" s="41" customFormat="1">
      <c r="A3113" s="66"/>
      <c r="B3113" s="64" t="str">
        <f>(IF(AND(ISBLANK(A3113)),"",VLOOKUP($A3113,Student_Registration!$B$5:$H$2000,2,0)))</f>
        <v/>
      </c>
      <c r="C3113" s="63" t="str">
        <f>IF(AND(ISBLANK(A3113)),"",VLOOKUP($A3113,Student_Registration!$B$5:$H$2000,3,0))</f>
        <v/>
      </c>
      <c r="D3113" s="65" t="str">
        <f>IF(AND(ISBLANK(A3113)),"",VLOOKUP($A3113,Student_Registration!$B$5:$H$2000,6,0))</f>
        <v/>
      </c>
      <c r="E3113" s="57" t="str">
        <f>IF(AND(ISBLANK(A3113)),"",VLOOKUP($A3113,Student_Registration!$B$5:$H$2000,4,0))</f>
        <v/>
      </c>
      <c r="F3113" s="63" t="str">
        <f>IF(AND(ISBLANK(A3113)),"",VLOOKUP($A3113,Student_Registration!$B$5:$H$2000,7,0))</f>
        <v/>
      </c>
      <c r="G3113" s="63" t="str">
        <f>IF(AND(ISBLANK(A3113)),"",VLOOKUP(A3113,Student_Registration!$B$5:$H$2000,7,0)-SUMIF($A$5:A3113,A3113,$H$5:$H$5))</f>
        <v/>
      </c>
      <c r="H3113" s="60"/>
      <c r="I3113" s="60"/>
      <c r="J3113" s="60"/>
      <c r="K3113" s="60"/>
      <c r="L3113" s="62"/>
    </row>
    <row r="3114" spans="1:12" s="41" customFormat="1">
      <c r="A3114" s="66"/>
      <c r="B3114" s="64" t="str">
        <f>(IF(AND(ISBLANK(A3114)),"",VLOOKUP($A3114,Student_Registration!$B$5:$H$2000,2,0)))</f>
        <v/>
      </c>
      <c r="C3114" s="63" t="str">
        <f>IF(AND(ISBLANK(A3114)),"",VLOOKUP($A3114,Student_Registration!$B$5:$H$2000,3,0))</f>
        <v/>
      </c>
      <c r="D3114" s="65" t="str">
        <f>IF(AND(ISBLANK(A3114)),"",VLOOKUP($A3114,Student_Registration!$B$5:$H$2000,6,0))</f>
        <v/>
      </c>
      <c r="E3114" s="57" t="str">
        <f>IF(AND(ISBLANK(A3114)),"",VLOOKUP($A3114,Student_Registration!$B$5:$H$2000,4,0))</f>
        <v/>
      </c>
      <c r="F3114" s="63" t="str">
        <f>IF(AND(ISBLANK(A3114)),"",VLOOKUP($A3114,Student_Registration!$B$5:$H$2000,7,0))</f>
        <v/>
      </c>
      <c r="G3114" s="63" t="str">
        <f>IF(AND(ISBLANK(A3114)),"",VLOOKUP(A3114,Student_Registration!$B$5:$H$2000,7,0)-SUMIF($A$5:A3114,A3114,$H$5:$H$5))</f>
        <v/>
      </c>
      <c r="H3114" s="60"/>
      <c r="I3114" s="60"/>
      <c r="J3114" s="60"/>
      <c r="K3114" s="60"/>
      <c r="L3114" s="62"/>
    </row>
    <row r="3115" spans="1:12" s="41" customFormat="1">
      <c r="A3115" s="66"/>
      <c r="B3115" s="64" t="str">
        <f>(IF(AND(ISBLANK(A3115)),"",VLOOKUP($A3115,Student_Registration!$B$5:$H$2000,2,0)))</f>
        <v/>
      </c>
      <c r="C3115" s="63" t="str">
        <f>IF(AND(ISBLANK(A3115)),"",VLOOKUP($A3115,Student_Registration!$B$5:$H$2000,3,0))</f>
        <v/>
      </c>
      <c r="D3115" s="65" t="str">
        <f>IF(AND(ISBLANK(A3115)),"",VLOOKUP($A3115,Student_Registration!$B$5:$H$2000,6,0))</f>
        <v/>
      </c>
      <c r="E3115" s="57" t="str">
        <f>IF(AND(ISBLANK(A3115)),"",VLOOKUP($A3115,Student_Registration!$B$5:$H$2000,4,0))</f>
        <v/>
      </c>
      <c r="F3115" s="63" t="str">
        <f>IF(AND(ISBLANK(A3115)),"",VLOOKUP($A3115,Student_Registration!$B$5:$H$2000,7,0))</f>
        <v/>
      </c>
      <c r="G3115" s="63" t="str">
        <f>IF(AND(ISBLANK(A3115)),"",VLOOKUP(A3115,Student_Registration!$B$5:$H$2000,7,0)-SUMIF($A$5:A3115,A3115,$H$5:$H$5))</f>
        <v/>
      </c>
      <c r="H3115" s="60"/>
      <c r="I3115" s="60"/>
      <c r="J3115" s="60"/>
      <c r="K3115" s="60"/>
      <c r="L3115" s="62"/>
    </row>
    <row r="3116" spans="1:12" s="41" customFormat="1">
      <c r="A3116" s="66"/>
      <c r="B3116" s="64" t="str">
        <f>(IF(AND(ISBLANK(A3116)),"",VLOOKUP($A3116,Student_Registration!$B$5:$H$2000,2,0)))</f>
        <v/>
      </c>
      <c r="C3116" s="63" t="str">
        <f>IF(AND(ISBLANK(A3116)),"",VLOOKUP($A3116,Student_Registration!$B$5:$H$2000,3,0))</f>
        <v/>
      </c>
      <c r="D3116" s="65" t="str">
        <f>IF(AND(ISBLANK(A3116)),"",VLOOKUP($A3116,Student_Registration!$B$5:$H$2000,6,0))</f>
        <v/>
      </c>
      <c r="E3116" s="57" t="str">
        <f>IF(AND(ISBLANK(A3116)),"",VLOOKUP($A3116,Student_Registration!$B$5:$H$2000,4,0))</f>
        <v/>
      </c>
      <c r="F3116" s="63" t="str">
        <f>IF(AND(ISBLANK(A3116)),"",VLOOKUP($A3116,Student_Registration!$B$5:$H$2000,7,0))</f>
        <v/>
      </c>
      <c r="G3116" s="63" t="str">
        <f>IF(AND(ISBLANK(A3116)),"",VLOOKUP(A3116,Student_Registration!$B$5:$H$2000,7,0)-SUMIF($A$5:A3116,A3116,$H$5:$H$5))</f>
        <v/>
      </c>
      <c r="H3116" s="60"/>
      <c r="I3116" s="60"/>
      <c r="J3116" s="60"/>
      <c r="K3116" s="60"/>
      <c r="L3116" s="62"/>
    </row>
    <row r="3117" spans="1:12" s="41" customFormat="1">
      <c r="A3117" s="66"/>
      <c r="B3117" s="64" t="str">
        <f>(IF(AND(ISBLANK(A3117)),"",VLOOKUP($A3117,Student_Registration!$B$5:$H$2000,2,0)))</f>
        <v/>
      </c>
      <c r="C3117" s="63" t="str">
        <f>IF(AND(ISBLANK(A3117)),"",VLOOKUP($A3117,Student_Registration!$B$5:$H$2000,3,0))</f>
        <v/>
      </c>
      <c r="D3117" s="65" t="str">
        <f>IF(AND(ISBLANK(A3117)),"",VLOOKUP($A3117,Student_Registration!$B$5:$H$2000,6,0))</f>
        <v/>
      </c>
      <c r="E3117" s="57" t="str">
        <f>IF(AND(ISBLANK(A3117)),"",VLOOKUP($A3117,Student_Registration!$B$5:$H$2000,4,0))</f>
        <v/>
      </c>
      <c r="F3117" s="63" t="str">
        <f>IF(AND(ISBLANK(A3117)),"",VLOOKUP($A3117,Student_Registration!$B$5:$H$2000,7,0))</f>
        <v/>
      </c>
      <c r="G3117" s="63" t="str">
        <f>IF(AND(ISBLANK(A3117)),"",VLOOKUP(A3117,Student_Registration!$B$5:$H$2000,7,0)-SUMIF($A$5:A3117,A3117,$H$5:$H$5))</f>
        <v/>
      </c>
      <c r="H3117" s="60"/>
      <c r="I3117" s="60"/>
      <c r="J3117" s="60"/>
      <c r="K3117" s="60"/>
      <c r="L3117" s="62"/>
    </row>
    <row r="3118" spans="1:12" s="41" customFormat="1">
      <c r="A3118" s="66"/>
      <c r="B3118" s="64" t="str">
        <f>(IF(AND(ISBLANK(A3118)),"",VLOOKUP($A3118,Student_Registration!$B$5:$H$2000,2,0)))</f>
        <v/>
      </c>
      <c r="C3118" s="63" t="str">
        <f>IF(AND(ISBLANK(A3118)),"",VLOOKUP($A3118,Student_Registration!$B$5:$H$2000,3,0))</f>
        <v/>
      </c>
      <c r="D3118" s="65" t="str">
        <f>IF(AND(ISBLANK(A3118)),"",VLOOKUP($A3118,Student_Registration!$B$5:$H$2000,6,0))</f>
        <v/>
      </c>
      <c r="E3118" s="57" t="str">
        <f>IF(AND(ISBLANK(A3118)),"",VLOOKUP($A3118,Student_Registration!$B$5:$H$2000,4,0))</f>
        <v/>
      </c>
      <c r="F3118" s="63" t="str">
        <f>IF(AND(ISBLANK(A3118)),"",VLOOKUP($A3118,Student_Registration!$B$5:$H$2000,7,0))</f>
        <v/>
      </c>
      <c r="G3118" s="63" t="str">
        <f>IF(AND(ISBLANK(A3118)),"",VLOOKUP(A3118,Student_Registration!$B$5:$H$2000,7,0)-SUMIF($A$5:A3118,A3118,$H$5:$H$5))</f>
        <v/>
      </c>
      <c r="H3118" s="60"/>
      <c r="I3118" s="60"/>
      <c r="J3118" s="60"/>
      <c r="K3118" s="60"/>
      <c r="L3118" s="62"/>
    </row>
    <row r="3119" spans="1:12" s="41" customFormat="1">
      <c r="A3119" s="66"/>
      <c r="B3119" s="64" t="str">
        <f>(IF(AND(ISBLANK(A3119)),"",VLOOKUP($A3119,Student_Registration!$B$5:$H$2000,2,0)))</f>
        <v/>
      </c>
      <c r="C3119" s="63" t="str">
        <f>IF(AND(ISBLANK(A3119)),"",VLOOKUP($A3119,Student_Registration!$B$5:$H$2000,3,0))</f>
        <v/>
      </c>
      <c r="D3119" s="65" t="str">
        <f>IF(AND(ISBLANK(A3119)),"",VLOOKUP($A3119,Student_Registration!$B$5:$H$2000,6,0))</f>
        <v/>
      </c>
      <c r="E3119" s="57" t="str">
        <f>IF(AND(ISBLANK(A3119)),"",VLOOKUP($A3119,Student_Registration!$B$5:$H$2000,4,0))</f>
        <v/>
      </c>
      <c r="F3119" s="63" t="str">
        <f>IF(AND(ISBLANK(A3119)),"",VLOOKUP($A3119,Student_Registration!$B$5:$H$2000,7,0))</f>
        <v/>
      </c>
      <c r="G3119" s="63" t="str">
        <f>IF(AND(ISBLANK(A3119)),"",VLOOKUP(A3119,Student_Registration!$B$5:$H$2000,7,0)-SUMIF($A$5:A3119,A3119,$H$5:$H$5))</f>
        <v/>
      </c>
      <c r="H3119" s="60"/>
      <c r="I3119" s="60"/>
      <c r="J3119" s="60"/>
      <c r="K3119" s="60"/>
      <c r="L3119" s="62"/>
    </row>
    <row r="3120" spans="1:12" s="41" customFormat="1">
      <c r="A3120" s="66"/>
      <c r="B3120" s="64" t="str">
        <f>(IF(AND(ISBLANK(A3120)),"",VLOOKUP($A3120,Student_Registration!$B$5:$H$2000,2,0)))</f>
        <v/>
      </c>
      <c r="C3120" s="63" t="str">
        <f>IF(AND(ISBLANK(A3120)),"",VLOOKUP($A3120,Student_Registration!$B$5:$H$2000,3,0))</f>
        <v/>
      </c>
      <c r="D3120" s="65" t="str">
        <f>IF(AND(ISBLANK(A3120)),"",VLOOKUP($A3120,Student_Registration!$B$5:$H$2000,6,0))</f>
        <v/>
      </c>
      <c r="E3120" s="57" t="str">
        <f>IF(AND(ISBLANK(A3120)),"",VLOOKUP($A3120,Student_Registration!$B$5:$H$2000,4,0))</f>
        <v/>
      </c>
      <c r="F3120" s="63" t="str">
        <f>IF(AND(ISBLANK(A3120)),"",VLOOKUP($A3120,Student_Registration!$B$5:$H$2000,7,0))</f>
        <v/>
      </c>
      <c r="G3120" s="63" t="str">
        <f>IF(AND(ISBLANK(A3120)),"",VLOOKUP(A3120,Student_Registration!$B$5:$H$2000,7,0)-SUMIF($A$5:A3120,A3120,$H$5:$H$5))</f>
        <v/>
      </c>
      <c r="H3120" s="60"/>
      <c r="I3120" s="60"/>
      <c r="J3120" s="60"/>
      <c r="K3120" s="60"/>
      <c r="L3120" s="62"/>
    </row>
    <row r="3121" spans="1:12" s="41" customFormat="1">
      <c r="A3121" s="66"/>
      <c r="B3121" s="64" t="str">
        <f>(IF(AND(ISBLANK(A3121)),"",VLOOKUP($A3121,Student_Registration!$B$5:$H$2000,2,0)))</f>
        <v/>
      </c>
      <c r="C3121" s="63" t="str">
        <f>IF(AND(ISBLANK(A3121)),"",VLOOKUP($A3121,Student_Registration!$B$5:$H$2000,3,0))</f>
        <v/>
      </c>
      <c r="D3121" s="65" t="str">
        <f>IF(AND(ISBLANK(A3121)),"",VLOOKUP($A3121,Student_Registration!$B$5:$H$2000,6,0))</f>
        <v/>
      </c>
      <c r="E3121" s="57" t="str">
        <f>IF(AND(ISBLANK(A3121)),"",VLOOKUP($A3121,Student_Registration!$B$5:$H$2000,4,0))</f>
        <v/>
      </c>
      <c r="F3121" s="63" t="str">
        <f>IF(AND(ISBLANK(A3121)),"",VLOOKUP($A3121,Student_Registration!$B$5:$H$2000,7,0))</f>
        <v/>
      </c>
      <c r="G3121" s="63" t="str">
        <f>IF(AND(ISBLANK(A3121)),"",VLOOKUP(A3121,Student_Registration!$B$5:$H$2000,7,0)-SUMIF($A$5:A3121,A3121,$H$5:$H$5))</f>
        <v/>
      </c>
      <c r="H3121" s="60"/>
      <c r="I3121" s="60"/>
      <c r="J3121" s="60"/>
      <c r="K3121" s="60"/>
      <c r="L3121" s="62"/>
    </row>
    <row r="3122" spans="1:12" s="41" customFormat="1">
      <c r="A3122" s="66"/>
      <c r="B3122" s="64" t="str">
        <f>(IF(AND(ISBLANK(A3122)),"",VLOOKUP($A3122,Student_Registration!$B$5:$H$2000,2,0)))</f>
        <v/>
      </c>
      <c r="C3122" s="63" t="str">
        <f>IF(AND(ISBLANK(A3122)),"",VLOOKUP($A3122,Student_Registration!$B$5:$H$2000,3,0))</f>
        <v/>
      </c>
      <c r="D3122" s="65" t="str">
        <f>IF(AND(ISBLANK(A3122)),"",VLOOKUP($A3122,Student_Registration!$B$5:$H$2000,6,0))</f>
        <v/>
      </c>
      <c r="E3122" s="57" t="str">
        <f>IF(AND(ISBLANK(A3122)),"",VLOOKUP($A3122,Student_Registration!$B$5:$H$2000,4,0))</f>
        <v/>
      </c>
      <c r="F3122" s="63" t="str">
        <f>IF(AND(ISBLANK(A3122)),"",VLOOKUP($A3122,Student_Registration!$B$5:$H$2000,7,0))</f>
        <v/>
      </c>
      <c r="G3122" s="63" t="str">
        <f>IF(AND(ISBLANK(A3122)),"",VLOOKUP(A3122,Student_Registration!$B$5:$H$2000,7,0)-SUMIF($A$5:A3122,A3122,$H$5:$H$5))</f>
        <v/>
      </c>
      <c r="H3122" s="60"/>
      <c r="I3122" s="60"/>
      <c r="J3122" s="60"/>
      <c r="K3122" s="60"/>
      <c r="L3122" s="62"/>
    </row>
    <row r="3123" spans="1:12" s="41" customFormat="1">
      <c r="A3123" s="66"/>
      <c r="B3123" s="64" t="str">
        <f>(IF(AND(ISBLANK(A3123)),"",VLOOKUP($A3123,Student_Registration!$B$5:$H$2000,2,0)))</f>
        <v/>
      </c>
      <c r="C3123" s="63" t="str">
        <f>IF(AND(ISBLANK(A3123)),"",VLOOKUP($A3123,Student_Registration!$B$5:$H$2000,3,0))</f>
        <v/>
      </c>
      <c r="D3123" s="65" t="str">
        <f>IF(AND(ISBLANK(A3123)),"",VLOOKUP($A3123,Student_Registration!$B$5:$H$2000,6,0))</f>
        <v/>
      </c>
      <c r="E3123" s="57" t="str">
        <f>IF(AND(ISBLANK(A3123)),"",VLOOKUP($A3123,Student_Registration!$B$5:$H$2000,4,0))</f>
        <v/>
      </c>
      <c r="F3123" s="63" t="str">
        <f>IF(AND(ISBLANK(A3123)),"",VLOOKUP($A3123,Student_Registration!$B$5:$H$2000,7,0))</f>
        <v/>
      </c>
      <c r="G3123" s="63" t="str">
        <f>IF(AND(ISBLANK(A3123)),"",VLOOKUP(A3123,Student_Registration!$B$5:$H$2000,7,0)-SUMIF($A$5:A3123,A3123,$H$5:$H$5))</f>
        <v/>
      </c>
      <c r="H3123" s="60"/>
      <c r="I3123" s="60"/>
      <c r="J3123" s="60"/>
      <c r="K3123" s="60"/>
      <c r="L3123" s="62"/>
    </row>
    <row r="3124" spans="1:12" s="41" customFormat="1">
      <c r="A3124" s="66"/>
      <c r="B3124" s="64" t="str">
        <f>(IF(AND(ISBLANK(A3124)),"",VLOOKUP($A3124,Student_Registration!$B$5:$H$2000,2,0)))</f>
        <v/>
      </c>
      <c r="C3124" s="63" t="str">
        <f>IF(AND(ISBLANK(A3124)),"",VLOOKUP($A3124,Student_Registration!$B$5:$H$2000,3,0))</f>
        <v/>
      </c>
      <c r="D3124" s="65" t="str">
        <f>IF(AND(ISBLANK(A3124)),"",VLOOKUP($A3124,Student_Registration!$B$5:$H$2000,6,0))</f>
        <v/>
      </c>
      <c r="E3124" s="57" t="str">
        <f>IF(AND(ISBLANK(A3124)),"",VLOOKUP($A3124,Student_Registration!$B$5:$H$2000,4,0))</f>
        <v/>
      </c>
      <c r="F3124" s="63" t="str">
        <f>IF(AND(ISBLANK(A3124)),"",VLOOKUP($A3124,Student_Registration!$B$5:$H$2000,7,0))</f>
        <v/>
      </c>
      <c r="G3124" s="63" t="str">
        <f>IF(AND(ISBLANK(A3124)),"",VLOOKUP(A3124,Student_Registration!$B$5:$H$2000,7,0)-SUMIF($A$5:A3124,A3124,$H$5:$H$5))</f>
        <v/>
      </c>
      <c r="H3124" s="60"/>
      <c r="I3124" s="60"/>
      <c r="J3124" s="60"/>
      <c r="K3124" s="60"/>
      <c r="L3124" s="62"/>
    </row>
    <row r="3125" spans="1:12" s="41" customFormat="1">
      <c r="A3125" s="66"/>
      <c r="B3125" s="64" t="str">
        <f>(IF(AND(ISBLANK(A3125)),"",VLOOKUP($A3125,Student_Registration!$B$5:$H$2000,2,0)))</f>
        <v/>
      </c>
      <c r="C3125" s="63" t="str">
        <f>IF(AND(ISBLANK(A3125)),"",VLOOKUP($A3125,Student_Registration!$B$5:$H$2000,3,0))</f>
        <v/>
      </c>
      <c r="D3125" s="65" t="str">
        <f>IF(AND(ISBLANK(A3125)),"",VLOOKUP($A3125,Student_Registration!$B$5:$H$2000,6,0))</f>
        <v/>
      </c>
      <c r="E3125" s="57" t="str">
        <f>IF(AND(ISBLANK(A3125)),"",VLOOKUP($A3125,Student_Registration!$B$5:$H$2000,4,0))</f>
        <v/>
      </c>
      <c r="F3125" s="63" t="str">
        <f>IF(AND(ISBLANK(A3125)),"",VLOOKUP($A3125,Student_Registration!$B$5:$H$2000,7,0))</f>
        <v/>
      </c>
      <c r="G3125" s="63" t="str">
        <f>IF(AND(ISBLANK(A3125)),"",VLOOKUP(A3125,Student_Registration!$B$5:$H$2000,7,0)-SUMIF($A$5:A3125,A3125,$H$5:$H$5))</f>
        <v/>
      </c>
      <c r="H3125" s="60"/>
      <c r="I3125" s="60"/>
      <c r="J3125" s="60"/>
      <c r="K3125" s="60"/>
      <c r="L3125" s="62"/>
    </row>
    <row r="3126" spans="1:12" s="41" customFormat="1">
      <c r="A3126" s="66"/>
      <c r="B3126" s="64" t="str">
        <f>(IF(AND(ISBLANK(A3126)),"",VLOOKUP($A3126,Student_Registration!$B$5:$H$2000,2,0)))</f>
        <v/>
      </c>
      <c r="C3126" s="63" t="str">
        <f>IF(AND(ISBLANK(A3126)),"",VLOOKUP($A3126,Student_Registration!$B$5:$H$2000,3,0))</f>
        <v/>
      </c>
      <c r="D3126" s="65" t="str">
        <f>IF(AND(ISBLANK(A3126)),"",VLOOKUP($A3126,Student_Registration!$B$5:$H$2000,6,0))</f>
        <v/>
      </c>
      <c r="E3126" s="57" t="str">
        <f>IF(AND(ISBLANK(A3126)),"",VLOOKUP($A3126,Student_Registration!$B$5:$H$2000,4,0))</f>
        <v/>
      </c>
      <c r="F3126" s="63" t="str">
        <f>IF(AND(ISBLANK(A3126)),"",VLOOKUP($A3126,Student_Registration!$B$5:$H$2000,7,0))</f>
        <v/>
      </c>
      <c r="G3126" s="63" t="str">
        <f>IF(AND(ISBLANK(A3126)),"",VLOOKUP(A3126,Student_Registration!$B$5:$H$2000,7,0)-SUMIF($A$5:A3126,A3126,$H$5:$H$5))</f>
        <v/>
      </c>
      <c r="H3126" s="60"/>
      <c r="I3126" s="60"/>
      <c r="J3126" s="60"/>
      <c r="K3126" s="60"/>
      <c r="L3126" s="62"/>
    </row>
    <row r="3127" spans="1:12" s="41" customFormat="1">
      <c r="A3127" s="66"/>
      <c r="B3127" s="64" t="str">
        <f>(IF(AND(ISBLANK(A3127)),"",VLOOKUP($A3127,Student_Registration!$B$5:$H$2000,2,0)))</f>
        <v/>
      </c>
      <c r="C3127" s="63" t="str">
        <f>IF(AND(ISBLANK(A3127)),"",VLOOKUP($A3127,Student_Registration!$B$5:$H$2000,3,0))</f>
        <v/>
      </c>
      <c r="D3127" s="65" t="str">
        <f>IF(AND(ISBLANK(A3127)),"",VLOOKUP($A3127,Student_Registration!$B$5:$H$2000,6,0))</f>
        <v/>
      </c>
      <c r="E3127" s="57" t="str">
        <f>IF(AND(ISBLANK(A3127)),"",VLOOKUP($A3127,Student_Registration!$B$5:$H$2000,4,0))</f>
        <v/>
      </c>
      <c r="F3127" s="63" t="str">
        <f>IF(AND(ISBLANK(A3127)),"",VLOOKUP($A3127,Student_Registration!$B$5:$H$2000,7,0))</f>
        <v/>
      </c>
      <c r="G3127" s="63" t="str">
        <f>IF(AND(ISBLANK(A3127)),"",VLOOKUP(A3127,Student_Registration!$B$5:$H$2000,7,0)-SUMIF($A$5:A3127,A3127,$H$5:$H$5))</f>
        <v/>
      </c>
      <c r="H3127" s="60"/>
      <c r="I3127" s="60"/>
      <c r="J3127" s="60"/>
      <c r="K3127" s="60"/>
      <c r="L3127" s="62"/>
    </row>
    <row r="3128" spans="1:12" s="41" customFormat="1">
      <c r="A3128" s="66"/>
      <c r="B3128" s="64" t="str">
        <f>(IF(AND(ISBLANK(A3128)),"",VLOOKUP($A3128,Student_Registration!$B$5:$H$2000,2,0)))</f>
        <v/>
      </c>
      <c r="C3128" s="63" t="str">
        <f>IF(AND(ISBLANK(A3128)),"",VLOOKUP($A3128,Student_Registration!$B$5:$H$2000,3,0))</f>
        <v/>
      </c>
      <c r="D3128" s="65" t="str">
        <f>IF(AND(ISBLANK(A3128)),"",VLOOKUP($A3128,Student_Registration!$B$5:$H$2000,6,0))</f>
        <v/>
      </c>
      <c r="E3128" s="57" t="str">
        <f>IF(AND(ISBLANK(A3128)),"",VLOOKUP($A3128,Student_Registration!$B$5:$H$2000,4,0))</f>
        <v/>
      </c>
      <c r="F3128" s="63" t="str">
        <f>IF(AND(ISBLANK(A3128)),"",VLOOKUP($A3128,Student_Registration!$B$5:$H$2000,7,0))</f>
        <v/>
      </c>
      <c r="G3128" s="63" t="str">
        <f>IF(AND(ISBLANK(A3128)),"",VLOOKUP(A3128,Student_Registration!$B$5:$H$2000,7,0)-SUMIF($A$5:A3128,A3128,$H$5:$H$5))</f>
        <v/>
      </c>
      <c r="H3128" s="60"/>
      <c r="I3128" s="60"/>
      <c r="J3128" s="60"/>
      <c r="K3128" s="60"/>
      <c r="L3128" s="62"/>
    </row>
    <row r="3129" spans="1:12" s="41" customFormat="1">
      <c r="A3129" s="66"/>
      <c r="B3129" s="64" t="str">
        <f>(IF(AND(ISBLANK(A3129)),"",VLOOKUP($A3129,Student_Registration!$B$5:$H$2000,2,0)))</f>
        <v/>
      </c>
      <c r="C3129" s="63" t="str">
        <f>IF(AND(ISBLANK(A3129)),"",VLOOKUP($A3129,Student_Registration!$B$5:$H$2000,3,0))</f>
        <v/>
      </c>
      <c r="D3129" s="65" t="str">
        <f>IF(AND(ISBLANK(A3129)),"",VLOOKUP($A3129,Student_Registration!$B$5:$H$2000,6,0))</f>
        <v/>
      </c>
      <c r="E3129" s="57" t="str">
        <f>IF(AND(ISBLANK(A3129)),"",VLOOKUP($A3129,Student_Registration!$B$5:$H$2000,4,0))</f>
        <v/>
      </c>
      <c r="F3129" s="63" t="str">
        <f>IF(AND(ISBLANK(A3129)),"",VLOOKUP($A3129,Student_Registration!$B$5:$H$2000,7,0))</f>
        <v/>
      </c>
      <c r="G3129" s="63" t="str">
        <f>IF(AND(ISBLANK(A3129)),"",VLOOKUP(A3129,Student_Registration!$B$5:$H$2000,7,0)-SUMIF($A$5:A3129,A3129,$H$5:$H$5))</f>
        <v/>
      </c>
      <c r="H3129" s="60"/>
      <c r="I3129" s="60"/>
      <c r="J3129" s="60"/>
      <c r="K3129" s="60"/>
      <c r="L3129" s="62"/>
    </row>
    <row r="3130" spans="1:12" s="41" customFormat="1">
      <c r="A3130" s="66"/>
      <c r="B3130" s="64" t="str">
        <f>(IF(AND(ISBLANK(A3130)),"",VLOOKUP($A3130,Student_Registration!$B$5:$H$2000,2,0)))</f>
        <v/>
      </c>
      <c r="C3130" s="63" t="str">
        <f>IF(AND(ISBLANK(A3130)),"",VLOOKUP($A3130,Student_Registration!$B$5:$H$2000,3,0))</f>
        <v/>
      </c>
      <c r="D3130" s="65" t="str">
        <f>IF(AND(ISBLANK(A3130)),"",VLOOKUP($A3130,Student_Registration!$B$5:$H$2000,6,0))</f>
        <v/>
      </c>
      <c r="E3130" s="57" t="str">
        <f>IF(AND(ISBLANK(A3130)),"",VLOOKUP($A3130,Student_Registration!$B$5:$H$2000,4,0))</f>
        <v/>
      </c>
      <c r="F3130" s="63" t="str">
        <f>IF(AND(ISBLANK(A3130)),"",VLOOKUP($A3130,Student_Registration!$B$5:$H$2000,7,0))</f>
        <v/>
      </c>
      <c r="G3130" s="63" t="str">
        <f>IF(AND(ISBLANK(A3130)),"",VLOOKUP(A3130,Student_Registration!$B$5:$H$2000,7,0)-SUMIF($A$5:A3130,A3130,$H$5:$H$5))</f>
        <v/>
      </c>
      <c r="H3130" s="60"/>
      <c r="I3130" s="60"/>
      <c r="J3130" s="60"/>
      <c r="K3130" s="60"/>
      <c r="L3130" s="62"/>
    </row>
    <row r="3131" spans="1:12" s="41" customFormat="1">
      <c r="A3131" s="66"/>
      <c r="B3131" s="64" t="str">
        <f>(IF(AND(ISBLANK(A3131)),"",VLOOKUP($A3131,Student_Registration!$B$5:$H$2000,2,0)))</f>
        <v/>
      </c>
      <c r="C3131" s="63" t="str">
        <f>IF(AND(ISBLANK(A3131)),"",VLOOKUP($A3131,Student_Registration!$B$5:$H$2000,3,0))</f>
        <v/>
      </c>
      <c r="D3131" s="65" t="str">
        <f>IF(AND(ISBLANK(A3131)),"",VLOOKUP($A3131,Student_Registration!$B$5:$H$2000,6,0))</f>
        <v/>
      </c>
      <c r="E3131" s="57" t="str">
        <f>IF(AND(ISBLANK(A3131)),"",VLOOKUP($A3131,Student_Registration!$B$5:$H$2000,4,0))</f>
        <v/>
      </c>
      <c r="F3131" s="63" t="str">
        <f>IF(AND(ISBLANK(A3131)),"",VLOOKUP($A3131,Student_Registration!$B$5:$H$2000,7,0))</f>
        <v/>
      </c>
      <c r="G3131" s="63" t="str">
        <f>IF(AND(ISBLANK(A3131)),"",VLOOKUP(A3131,Student_Registration!$B$5:$H$2000,7,0)-SUMIF($A$5:A3131,A3131,$H$5:$H$5))</f>
        <v/>
      </c>
      <c r="H3131" s="60"/>
      <c r="I3131" s="60"/>
      <c r="J3131" s="60"/>
      <c r="K3131" s="60"/>
      <c r="L3131" s="62"/>
    </row>
    <row r="3132" spans="1:12" s="41" customFormat="1">
      <c r="A3132" s="66"/>
      <c r="B3132" s="64" t="str">
        <f>(IF(AND(ISBLANK(A3132)),"",VLOOKUP($A3132,Student_Registration!$B$5:$H$2000,2,0)))</f>
        <v/>
      </c>
      <c r="C3132" s="63" t="str">
        <f>IF(AND(ISBLANK(A3132)),"",VLOOKUP($A3132,Student_Registration!$B$5:$H$2000,3,0))</f>
        <v/>
      </c>
      <c r="D3132" s="65" t="str">
        <f>IF(AND(ISBLANK(A3132)),"",VLOOKUP($A3132,Student_Registration!$B$5:$H$2000,6,0))</f>
        <v/>
      </c>
      <c r="E3132" s="57" t="str">
        <f>IF(AND(ISBLANK(A3132)),"",VLOOKUP($A3132,Student_Registration!$B$5:$H$2000,4,0))</f>
        <v/>
      </c>
      <c r="F3132" s="63" t="str">
        <f>IF(AND(ISBLANK(A3132)),"",VLOOKUP($A3132,Student_Registration!$B$5:$H$2000,7,0))</f>
        <v/>
      </c>
      <c r="G3132" s="63" t="str">
        <f>IF(AND(ISBLANK(A3132)),"",VLOOKUP(A3132,Student_Registration!$B$5:$H$2000,7,0)-SUMIF($A$5:A3132,A3132,$H$5:$H$5))</f>
        <v/>
      </c>
      <c r="H3132" s="60"/>
      <c r="I3132" s="60"/>
      <c r="J3132" s="60"/>
      <c r="K3132" s="60"/>
      <c r="L3132" s="62"/>
    </row>
    <row r="3133" spans="1:12" s="41" customFormat="1">
      <c r="A3133" s="66"/>
      <c r="B3133" s="64" t="str">
        <f>(IF(AND(ISBLANK(A3133)),"",VLOOKUP($A3133,Student_Registration!$B$5:$H$2000,2,0)))</f>
        <v/>
      </c>
      <c r="C3133" s="63" t="str">
        <f>IF(AND(ISBLANK(A3133)),"",VLOOKUP($A3133,Student_Registration!$B$5:$H$2000,3,0))</f>
        <v/>
      </c>
      <c r="D3133" s="65" t="str">
        <f>IF(AND(ISBLANK(A3133)),"",VLOOKUP($A3133,Student_Registration!$B$5:$H$2000,6,0))</f>
        <v/>
      </c>
      <c r="E3133" s="57" t="str">
        <f>IF(AND(ISBLANK(A3133)),"",VLOOKUP($A3133,Student_Registration!$B$5:$H$2000,4,0))</f>
        <v/>
      </c>
      <c r="F3133" s="63" t="str">
        <f>IF(AND(ISBLANK(A3133)),"",VLOOKUP($A3133,Student_Registration!$B$5:$H$2000,7,0))</f>
        <v/>
      </c>
      <c r="G3133" s="63" t="str">
        <f>IF(AND(ISBLANK(A3133)),"",VLOOKUP(A3133,Student_Registration!$B$5:$H$2000,7,0)-SUMIF($A$5:A3133,A3133,$H$5:$H$5))</f>
        <v/>
      </c>
      <c r="H3133" s="60"/>
      <c r="I3133" s="60"/>
      <c r="J3133" s="60"/>
      <c r="K3133" s="60"/>
      <c r="L3133" s="62"/>
    </row>
    <row r="3134" spans="1:12" s="41" customFormat="1">
      <c r="A3134" s="66"/>
      <c r="B3134" s="64" t="str">
        <f>(IF(AND(ISBLANK(A3134)),"",VLOOKUP($A3134,Student_Registration!$B$5:$H$2000,2,0)))</f>
        <v/>
      </c>
      <c r="C3134" s="63" t="str">
        <f>IF(AND(ISBLANK(A3134)),"",VLOOKUP($A3134,Student_Registration!$B$5:$H$2000,3,0))</f>
        <v/>
      </c>
      <c r="D3134" s="65" t="str">
        <f>IF(AND(ISBLANK(A3134)),"",VLOOKUP($A3134,Student_Registration!$B$5:$H$2000,6,0))</f>
        <v/>
      </c>
      <c r="E3134" s="57" t="str">
        <f>IF(AND(ISBLANK(A3134)),"",VLOOKUP($A3134,Student_Registration!$B$5:$H$2000,4,0))</f>
        <v/>
      </c>
      <c r="F3134" s="63" t="str">
        <f>IF(AND(ISBLANK(A3134)),"",VLOOKUP($A3134,Student_Registration!$B$5:$H$2000,7,0))</f>
        <v/>
      </c>
      <c r="G3134" s="63" t="str">
        <f>IF(AND(ISBLANK(A3134)),"",VLOOKUP(A3134,Student_Registration!$B$5:$H$2000,7,0)-SUMIF($A$5:A3134,A3134,$H$5:$H$5))</f>
        <v/>
      </c>
      <c r="H3134" s="60"/>
      <c r="I3134" s="60"/>
      <c r="J3134" s="60"/>
      <c r="K3134" s="60"/>
      <c r="L3134" s="62"/>
    </row>
    <row r="3135" spans="1:12" s="41" customFormat="1">
      <c r="A3135" s="66"/>
      <c r="B3135" s="64" t="str">
        <f>(IF(AND(ISBLANK(A3135)),"",VLOOKUP($A3135,Student_Registration!$B$5:$H$2000,2,0)))</f>
        <v/>
      </c>
      <c r="C3135" s="63" t="str">
        <f>IF(AND(ISBLANK(A3135)),"",VLOOKUP($A3135,Student_Registration!$B$5:$H$2000,3,0))</f>
        <v/>
      </c>
      <c r="D3135" s="65" t="str">
        <f>IF(AND(ISBLANK(A3135)),"",VLOOKUP($A3135,Student_Registration!$B$5:$H$2000,6,0))</f>
        <v/>
      </c>
      <c r="E3135" s="57" t="str">
        <f>IF(AND(ISBLANK(A3135)),"",VLOOKUP($A3135,Student_Registration!$B$5:$H$2000,4,0))</f>
        <v/>
      </c>
      <c r="F3135" s="63" t="str">
        <f>IF(AND(ISBLANK(A3135)),"",VLOOKUP($A3135,Student_Registration!$B$5:$H$2000,7,0))</f>
        <v/>
      </c>
      <c r="G3135" s="63" t="str">
        <f>IF(AND(ISBLANK(A3135)),"",VLOOKUP(A3135,Student_Registration!$B$5:$H$2000,7,0)-SUMIF($A$5:A3135,A3135,$H$5:$H$5))</f>
        <v/>
      </c>
      <c r="H3135" s="60"/>
      <c r="I3135" s="60"/>
      <c r="J3135" s="60"/>
      <c r="K3135" s="60"/>
      <c r="L3135" s="62"/>
    </row>
    <row r="3136" spans="1:12" s="41" customFormat="1">
      <c r="A3136" s="66"/>
      <c r="B3136" s="64" t="str">
        <f>(IF(AND(ISBLANK(A3136)),"",VLOOKUP($A3136,Student_Registration!$B$5:$H$2000,2,0)))</f>
        <v/>
      </c>
      <c r="C3136" s="63" t="str">
        <f>IF(AND(ISBLANK(A3136)),"",VLOOKUP($A3136,Student_Registration!$B$5:$H$2000,3,0))</f>
        <v/>
      </c>
      <c r="D3136" s="65" t="str">
        <f>IF(AND(ISBLANK(A3136)),"",VLOOKUP($A3136,Student_Registration!$B$5:$H$2000,6,0))</f>
        <v/>
      </c>
      <c r="E3136" s="57" t="str">
        <f>IF(AND(ISBLANK(A3136)),"",VLOOKUP($A3136,Student_Registration!$B$5:$H$2000,4,0))</f>
        <v/>
      </c>
      <c r="F3136" s="63" t="str">
        <f>IF(AND(ISBLANK(A3136)),"",VLOOKUP($A3136,Student_Registration!$B$5:$H$2000,7,0))</f>
        <v/>
      </c>
      <c r="G3136" s="63" t="str">
        <f>IF(AND(ISBLANK(A3136)),"",VLOOKUP(A3136,Student_Registration!$B$5:$H$2000,7,0)-SUMIF($A$5:A3136,A3136,$H$5:$H$5))</f>
        <v/>
      </c>
      <c r="H3136" s="60"/>
      <c r="I3136" s="60"/>
      <c r="J3136" s="60"/>
      <c r="K3136" s="60"/>
      <c r="L3136" s="62"/>
    </row>
    <row r="3137" spans="1:12" s="41" customFormat="1">
      <c r="A3137" s="66"/>
      <c r="B3137" s="64" t="str">
        <f>(IF(AND(ISBLANK(A3137)),"",VLOOKUP($A3137,Student_Registration!$B$5:$H$2000,2,0)))</f>
        <v/>
      </c>
      <c r="C3137" s="63" t="str">
        <f>IF(AND(ISBLANK(A3137)),"",VLOOKUP($A3137,Student_Registration!$B$5:$H$2000,3,0))</f>
        <v/>
      </c>
      <c r="D3137" s="65" t="str">
        <f>IF(AND(ISBLANK(A3137)),"",VLOOKUP($A3137,Student_Registration!$B$5:$H$2000,6,0))</f>
        <v/>
      </c>
      <c r="E3137" s="57" t="str">
        <f>IF(AND(ISBLANK(A3137)),"",VLOOKUP($A3137,Student_Registration!$B$5:$H$2000,4,0))</f>
        <v/>
      </c>
      <c r="F3137" s="63" t="str">
        <f>IF(AND(ISBLANK(A3137)),"",VLOOKUP($A3137,Student_Registration!$B$5:$H$2000,7,0))</f>
        <v/>
      </c>
      <c r="G3137" s="63" t="str">
        <f>IF(AND(ISBLANK(A3137)),"",VLOOKUP(A3137,Student_Registration!$B$5:$H$2000,7,0)-SUMIF($A$5:A3137,A3137,$H$5:$H$5))</f>
        <v/>
      </c>
      <c r="H3137" s="60"/>
      <c r="I3137" s="60"/>
      <c r="J3137" s="60"/>
      <c r="K3137" s="60"/>
      <c r="L3137" s="62"/>
    </row>
    <row r="3138" spans="1:12" s="41" customFormat="1">
      <c r="A3138" s="66"/>
      <c r="B3138" s="64" t="str">
        <f>(IF(AND(ISBLANK(A3138)),"",VLOOKUP($A3138,Student_Registration!$B$5:$H$2000,2,0)))</f>
        <v/>
      </c>
      <c r="C3138" s="63" t="str">
        <f>IF(AND(ISBLANK(A3138)),"",VLOOKUP($A3138,Student_Registration!$B$5:$H$2000,3,0))</f>
        <v/>
      </c>
      <c r="D3138" s="65" t="str">
        <f>IF(AND(ISBLANK(A3138)),"",VLOOKUP($A3138,Student_Registration!$B$5:$H$2000,6,0))</f>
        <v/>
      </c>
      <c r="E3138" s="57" t="str">
        <f>IF(AND(ISBLANK(A3138)),"",VLOOKUP($A3138,Student_Registration!$B$5:$H$2000,4,0))</f>
        <v/>
      </c>
      <c r="F3138" s="63" t="str">
        <f>IF(AND(ISBLANK(A3138)),"",VLOOKUP($A3138,Student_Registration!$B$5:$H$2000,7,0))</f>
        <v/>
      </c>
      <c r="G3138" s="63" t="str">
        <f>IF(AND(ISBLANK(A3138)),"",VLOOKUP(A3138,Student_Registration!$B$5:$H$2000,7,0)-SUMIF($A$5:A3138,A3138,$H$5:$H$5))</f>
        <v/>
      </c>
      <c r="H3138" s="60"/>
      <c r="I3138" s="60"/>
      <c r="J3138" s="60"/>
      <c r="K3138" s="60"/>
      <c r="L3138" s="62"/>
    </row>
    <row r="3139" spans="1:12" s="41" customFormat="1">
      <c r="A3139" s="66"/>
      <c r="B3139" s="64" t="str">
        <f>(IF(AND(ISBLANK(A3139)),"",VLOOKUP($A3139,Student_Registration!$B$5:$H$2000,2,0)))</f>
        <v/>
      </c>
      <c r="C3139" s="63" t="str">
        <f>IF(AND(ISBLANK(A3139)),"",VLOOKUP($A3139,Student_Registration!$B$5:$H$2000,3,0))</f>
        <v/>
      </c>
      <c r="D3139" s="65" t="str">
        <f>IF(AND(ISBLANK(A3139)),"",VLOOKUP($A3139,Student_Registration!$B$5:$H$2000,6,0))</f>
        <v/>
      </c>
      <c r="E3139" s="57" t="str">
        <f>IF(AND(ISBLANK(A3139)),"",VLOOKUP($A3139,Student_Registration!$B$5:$H$2000,4,0))</f>
        <v/>
      </c>
      <c r="F3139" s="63" t="str">
        <f>IF(AND(ISBLANK(A3139)),"",VLOOKUP($A3139,Student_Registration!$B$5:$H$2000,7,0))</f>
        <v/>
      </c>
      <c r="G3139" s="63" t="str">
        <f>IF(AND(ISBLANK(A3139)),"",VLOOKUP(A3139,Student_Registration!$B$5:$H$2000,7,0)-SUMIF($A$5:A3139,A3139,$H$5:$H$5))</f>
        <v/>
      </c>
      <c r="H3139" s="60"/>
      <c r="I3139" s="60"/>
      <c r="J3139" s="60"/>
      <c r="K3139" s="60"/>
      <c r="L3139" s="62"/>
    </row>
    <row r="3140" spans="1:12" s="41" customFormat="1">
      <c r="A3140" s="66"/>
      <c r="B3140" s="64" t="str">
        <f>(IF(AND(ISBLANK(A3140)),"",VLOOKUP($A3140,Student_Registration!$B$5:$H$2000,2,0)))</f>
        <v/>
      </c>
      <c r="C3140" s="63" t="str">
        <f>IF(AND(ISBLANK(A3140)),"",VLOOKUP($A3140,Student_Registration!$B$5:$H$2000,3,0))</f>
        <v/>
      </c>
      <c r="D3140" s="65" t="str">
        <f>IF(AND(ISBLANK(A3140)),"",VLOOKUP($A3140,Student_Registration!$B$5:$H$2000,6,0))</f>
        <v/>
      </c>
      <c r="E3140" s="57" t="str">
        <f>IF(AND(ISBLANK(A3140)),"",VLOOKUP($A3140,Student_Registration!$B$5:$H$2000,4,0))</f>
        <v/>
      </c>
      <c r="F3140" s="63" t="str">
        <f>IF(AND(ISBLANK(A3140)),"",VLOOKUP($A3140,Student_Registration!$B$5:$H$2000,7,0))</f>
        <v/>
      </c>
      <c r="G3140" s="63" t="str">
        <f>IF(AND(ISBLANK(A3140)),"",VLOOKUP(A3140,Student_Registration!$B$5:$H$2000,7,0)-SUMIF($A$5:A3140,A3140,$H$5:$H$5))</f>
        <v/>
      </c>
      <c r="H3140" s="60"/>
      <c r="I3140" s="60"/>
      <c r="J3140" s="60"/>
      <c r="K3140" s="60"/>
      <c r="L3140" s="62"/>
    </row>
    <row r="3141" spans="1:12" s="41" customFormat="1">
      <c r="A3141" s="66"/>
      <c r="B3141" s="64" t="str">
        <f>(IF(AND(ISBLANK(A3141)),"",VLOOKUP($A3141,Student_Registration!$B$5:$H$2000,2,0)))</f>
        <v/>
      </c>
      <c r="C3141" s="63" t="str">
        <f>IF(AND(ISBLANK(A3141)),"",VLOOKUP($A3141,Student_Registration!$B$5:$H$2000,3,0))</f>
        <v/>
      </c>
      <c r="D3141" s="65" t="str">
        <f>IF(AND(ISBLANK(A3141)),"",VLOOKUP($A3141,Student_Registration!$B$5:$H$2000,6,0))</f>
        <v/>
      </c>
      <c r="E3141" s="57" t="str">
        <f>IF(AND(ISBLANK(A3141)),"",VLOOKUP($A3141,Student_Registration!$B$5:$H$2000,4,0))</f>
        <v/>
      </c>
      <c r="F3141" s="63" t="str">
        <f>IF(AND(ISBLANK(A3141)),"",VLOOKUP($A3141,Student_Registration!$B$5:$H$2000,7,0))</f>
        <v/>
      </c>
      <c r="G3141" s="63" t="str">
        <f>IF(AND(ISBLANK(A3141)),"",VLOOKUP(A3141,Student_Registration!$B$5:$H$2000,7,0)-SUMIF($A$5:A3141,A3141,$H$5:$H$5))</f>
        <v/>
      </c>
      <c r="H3141" s="60"/>
      <c r="I3141" s="60"/>
      <c r="J3141" s="60"/>
      <c r="K3141" s="60"/>
      <c r="L3141" s="62"/>
    </row>
    <row r="3142" spans="1:12" s="41" customFormat="1">
      <c r="A3142" s="66"/>
      <c r="B3142" s="64" t="str">
        <f>(IF(AND(ISBLANK(A3142)),"",VLOOKUP($A3142,Student_Registration!$B$5:$H$2000,2,0)))</f>
        <v/>
      </c>
      <c r="C3142" s="63" t="str">
        <f>IF(AND(ISBLANK(A3142)),"",VLOOKUP($A3142,Student_Registration!$B$5:$H$2000,3,0))</f>
        <v/>
      </c>
      <c r="D3142" s="65" t="str">
        <f>IF(AND(ISBLANK(A3142)),"",VLOOKUP($A3142,Student_Registration!$B$5:$H$2000,6,0))</f>
        <v/>
      </c>
      <c r="E3142" s="57" t="str">
        <f>IF(AND(ISBLANK(A3142)),"",VLOOKUP($A3142,Student_Registration!$B$5:$H$2000,4,0))</f>
        <v/>
      </c>
      <c r="F3142" s="63" t="str">
        <f>IF(AND(ISBLANK(A3142)),"",VLOOKUP($A3142,Student_Registration!$B$5:$H$2000,7,0))</f>
        <v/>
      </c>
      <c r="G3142" s="63" t="str">
        <f>IF(AND(ISBLANK(A3142)),"",VLOOKUP(A3142,Student_Registration!$B$5:$H$2000,7,0)-SUMIF($A$5:A3142,A3142,$H$5:$H$5))</f>
        <v/>
      </c>
      <c r="H3142" s="60"/>
      <c r="I3142" s="60"/>
      <c r="J3142" s="60"/>
      <c r="K3142" s="60"/>
      <c r="L3142" s="62"/>
    </row>
    <row r="3143" spans="1:12" s="41" customFormat="1">
      <c r="A3143" s="66"/>
      <c r="B3143" s="64" t="str">
        <f>(IF(AND(ISBLANK(A3143)),"",VLOOKUP($A3143,Student_Registration!$B$5:$H$2000,2,0)))</f>
        <v/>
      </c>
      <c r="C3143" s="63" t="str">
        <f>IF(AND(ISBLANK(A3143)),"",VLOOKUP($A3143,Student_Registration!$B$5:$H$2000,3,0))</f>
        <v/>
      </c>
      <c r="D3143" s="65" t="str">
        <f>IF(AND(ISBLANK(A3143)),"",VLOOKUP($A3143,Student_Registration!$B$5:$H$2000,6,0))</f>
        <v/>
      </c>
      <c r="E3143" s="57" t="str">
        <f>IF(AND(ISBLANK(A3143)),"",VLOOKUP($A3143,Student_Registration!$B$5:$H$2000,4,0))</f>
        <v/>
      </c>
      <c r="F3143" s="63" t="str">
        <f>IF(AND(ISBLANK(A3143)),"",VLOOKUP($A3143,Student_Registration!$B$5:$H$2000,7,0))</f>
        <v/>
      </c>
      <c r="G3143" s="63" t="str">
        <f>IF(AND(ISBLANK(A3143)),"",VLOOKUP(A3143,Student_Registration!$B$5:$H$2000,7,0)-SUMIF($A$5:A3143,A3143,$H$5:$H$5))</f>
        <v/>
      </c>
      <c r="H3143" s="60"/>
      <c r="I3143" s="60"/>
      <c r="J3143" s="60"/>
      <c r="K3143" s="60"/>
      <c r="L3143" s="62"/>
    </row>
    <row r="3144" spans="1:12" s="41" customFormat="1">
      <c r="A3144" s="66"/>
      <c r="B3144" s="64" t="str">
        <f>(IF(AND(ISBLANK(A3144)),"",VLOOKUP($A3144,Student_Registration!$B$5:$H$2000,2,0)))</f>
        <v/>
      </c>
      <c r="C3144" s="63" t="str">
        <f>IF(AND(ISBLANK(A3144)),"",VLOOKUP($A3144,Student_Registration!$B$5:$H$2000,3,0))</f>
        <v/>
      </c>
      <c r="D3144" s="65" t="str">
        <f>IF(AND(ISBLANK(A3144)),"",VLOOKUP($A3144,Student_Registration!$B$5:$H$2000,6,0))</f>
        <v/>
      </c>
      <c r="E3144" s="57" t="str">
        <f>IF(AND(ISBLANK(A3144)),"",VLOOKUP($A3144,Student_Registration!$B$5:$H$2000,4,0))</f>
        <v/>
      </c>
      <c r="F3144" s="63" t="str">
        <f>IF(AND(ISBLANK(A3144)),"",VLOOKUP($A3144,Student_Registration!$B$5:$H$2000,7,0))</f>
        <v/>
      </c>
      <c r="G3144" s="63" t="str">
        <f>IF(AND(ISBLANK(A3144)),"",VLOOKUP(A3144,Student_Registration!$B$5:$H$2000,7,0)-SUMIF($A$5:A3144,A3144,$H$5:$H$5))</f>
        <v/>
      </c>
      <c r="H3144" s="60"/>
      <c r="I3144" s="60"/>
      <c r="J3144" s="60"/>
      <c r="K3144" s="60"/>
      <c r="L3144" s="62"/>
    </row>
    <row r="3145" spans="1:12" s="41" customFormat="1">
      <c r="A3145" s="66"/>
      <c r="B3145" s="64" t="str">
        <f>(IF(AND(ISBLANK(A3145)),"",VLOOKUP($A3145,Student_Registration!$B$5:$H$2000,2,0)))</f>
        <v/>
      </c>
      <c r="C3145" s="63" t="str">
        <f>IF(AND(ISBLANK(A3145)),"",VLOOKUP($A3145,Student_Registration!$B$5:$H$2000,3,0))</f>
        <v/>
      </c>
      <c r="D3145" s="65" t="str">
        <f>IF(AND(ISBLANK(A3145)),"",VLOOKUP($A3145,Student_Registration!$B$5:$H$2000,6,0))</f>
        <v/>
      </c>
      <c r="E3145" s="57" t="str">
        <f>IF(AND(ISBLANK(A3145)),"",VLOOKUP($A3145,Student_Registration!$B$5:$H$2000,4,0))</f>
        <v/>
      </c>
      <c r="F3145" s="63" t="str">
        <f>IF(AND(ISBLANK(A3145)),"",VLOOKUP($A3145,Student_Registration!$B$5:$H$2000,7,0))</f>
        <v/>
      </c>
      <c r="G3145" s="63" t="str">
        <f>IF(AND(ISBLANK(A3145)),"",VLOOKUP(A3145,Student_Registration!$B$5:$H$2000,7,0)-SUMIF($A$5:A3145,A3145,$H$5:$H$5))</f>
        <v/>
      </c>
      <c r="H3145" s="60"/>
      <c r="I3145" s="60"/>
      <c r="J3145" s="60"/>
      <c r="K3145" s="60"/>
      <c r="L3145" s="62"/>
    </row>
    <row r="3146" spans="1:12" s="41" customFormat="1">
      <c r="A3146" s="66"/>
      <c r="B3146" s="64" t="str">
        <f>(IF(AND(ISBLANK(A3146)),"",VLOOKUP($A3146,Student_Registration!$B$5:$H$2000,2,0)))</f>
        <v/>
      </c>
      <c r="C3146" s="63" t="str">
        <f>IF(AND(ISBLANK(A3146)),"",VLOOKUP($A3146,Student_Registration!$B$5:$H$2000,3,0))</f>
        <v/>
      </c>
      <c r="D3146" s="65" t="str">
        <f>IF(AND(ISBLANK(A3146)),"",VLOOKUP($A3146,Student_Registration!$B$5:$H$2000,6,0))</f>
        <v/>
      </c>
      <c r="E3146" s="57" t="str">
        <f>IF(AND(ISBLANK(A3146)),"",VLOOKUP($A3146,Student_Registration!$B$5:$H$2000,4,0))</f>
        <v/>
      </c>
      <c r="F3146" s="63" t="str">
        <f>IF(AND(ISBLANK(A3146)),"",VLOOKUP($A3146,Student_Registration!$B$5:$H$2000,7,0))</f>
        <v/>
      </c>
      <c r="G3146" s="63" t="str">
        <f>IF(AND(ISBLANK(A3146)),"",VLOOKUP(A3146,Student_Registration!$B$5:$H$2000,7,0)-SUMIF($A$5:A3146,A3146,$H$5:$H$5))</f>
        <v/>
      </c>
      <c r="H3146" s="60"/>
      <c r="I3146" s="60"/>
      <c r="J3146" s="60"/>
      <c r="K3146" s="60"/>
      <c r="L3146" s="62"/>
    </row>
    <row r="3147" spans="1:12" s="41" customFormat="1">
      <c r="A3147" s="66"/>
      <c r="B3147" s="64" t="str">
        <f>(IF(AND(ISBLANK(A3147)),"",VLOOKUP($A3147,Student_Registration!$B$5:$H$2000,2,0)))</f>
        <v/>
      </c>
      <c r="C3147" s="63" t="str">
        <f>IF(AND(ISBLANK(A3147)),"",VLOOKUP($A3147,Student_Registration!$B$5:$H$2000,3,0))</f>
        <v/>
      </c>
      <c r="D3147" s="65" t="str">
        <f>IF(AND(ISBLANK(A3147)),"",VLOOKUP($A3147,Student_Registration!$B$5:$H$2000,6,0))</f>
        <v/>
      </c>
      <c r="E3147" s="57" t="str">
        <f>IF(AND(ISBLANK(A3147)),"",VLOOKUP($A3147,Student_Registration!$B$5:$H$2000,4,0))</f>
        <v/>
      </c>
      <c r="F3147" s="63" t="str">
        <f>IF(AND(ISBLANK(A3147)),"",VLOOKUP($A3147,Student_Registration!$B$5:$H$2000,7,0))</f>
        <v/>
      </c>
      <c r="G3147" s="63" t="str">
        <f>IF(AND(ISBLANK(A3147)),"",VLOOKUP(A3147,Student_Registration!$B$5:$H$2000,7,0)-SUMIF($A$5:A3147,A3147,$H$5:$H$5))</f>
        <v/>
      </c>
      <c r="H3147" s="60"/>
      <c r="I3147" s="60"/>
      <c r="J3147" s="60"/>
      <c r="K3147" s="60"/>
      <c r="L3147" s="62"/>
    </row>
    <row r="3148" spans="1:12" s="41" customFormat="1">
      <c r="A3148" s="66"/>
      <c r="B3148" s="64" t="str">
        <f>(IF(AND(ISBLANK(A3148)),"",VLOOKUP($A3148,Student_Registration!$B$5:$H$2000,2,0)))</f>
        <v/>
      </c>
      <c r="C3148" s="63" t="str">
        <f>IF(AND(ISBLANK(A3148)),"",VLOOKUP($A3148,Student_Registration!$B$5:$H$2000,3,0))</f>
        <v/>
      </c>
      <c r="D3148" s="65" t="str">
        <f>IF(AND(ISBLANK(A3148)),"",VLOOKUP($A3148,Student_Registration!$B$5:$H$2000,6,0))</f>
        <v/>
      </c>
      <c r="E3148" s="57" t="str">
        <f>IF(AND(ISBLANK(A3148)),"",VLOOKUP($A3148,Student_Registration!$B$5:$H$2000,4,0))</f>
        <v/>
      </c>
      <c r="F3148" s="63" t="str">
        <f>IF(AND(ISBLANK(A3148)),"",VLOOKUP($A3148,Student_Registration!$B$5:$H$2000,7,0))</f>
        <v/>
      </c>
      <c r="G3148" s="63" t="str">
        <f>IF(AND(ISBLANK(A3148)),"",VLOOKUP(A3148,Student_Registration!$B$5:$H$2000,7,0)-SUMIF($A$5:A3148,A3148,$H$5:$H$5))</f>
        <v/>
      </c>
      <c r="H3148" s="60"/>
      <c r="I3148" s="60"/>
      <c r="J3148" s="60"/>
      <c r="K3148" s="60"/>
      <c r="L3148" s="62"/>
    </row>
    <row r="3149" spans="1:12" s="41" customFormat="1">
      <c r="A3149" s="66"/>
      <c r="B3149" s="64" t="str">
        <f>(IF(AND(ISBLANK(A3149)),"",VLOOKUP($A3149,Student_Registration!$B$5:$H$2000,2,0)))</f>
        <v/>
      </c>
      <c r="C3149" s="63" t="str">
        <f>IF(AND(ISBLANK(A3149)),"",VLOOKUP($A3149,Student_Registration!$B$5:$H$2000,3,0))</f>
        <v/>
      </c>
      <c r="D3149" s="65" t="str">
        <f>IF(AND(ISBLANK(A3149)),"",VLOOKUP($A3149,Student_Registration!$B$5:$H$2000,6,0))</f>
        <v/>
      </c>
      <c r="E3149" s="57" t="str">
        <f>IF(AND(ISBLANK(A3149)),"",VLOOKUP($A3149,Student_Registration!$B$5:$H$2000,4,0))</f>
        <v/>
      </c>
      <c r="F3149" s="63" t="str">
        <f>IF(AND(ISBLANK(A3149)),"",VLOOKUP($A3149,Student_Registration!$B$5:$H$2000,7,0))</f>
        <v/>
      </c>
      <c r="G3149" s="63" t="str">
        <f>IF(AND(ISBLANK(A3149)),"",VLOOKUP(A3149,Student_Registration!$B$5:$H$2000,7,0)-SUMIF($A$5:A3149,A3149,$H$5:$H$5))</f>
        <v/>
      </c>
      <c r="H3149" s="60"/>
      <c r="I3149" s="60"/>
      <c r="J3149" s="60"/>
      <c r="K3149" s="60"/>
      <c r="L3149" s="62"/>
    </row>
    <row r="3150" spans="1:12" s="41" customFormat="1">
      <c r="A3150" s="66"/>
      <c r="B3150" s="64" t="str">
        <f>(IF(AND(ISBLANK(A3150)),"",VLOOKUP($A3150,Student_Registration!$B$5:$H$2000,2,0)))</f>
        <v/>
      </c>
      <c r="C3150" s="63" t="str">
        <f>IF(AND(ISBLANK(A3150)),"",VLOOKUP($A3150,Student_Registration!$B$5:$H$2000,3,0))</f>
        <v/>
      </c>
      <c r="D3150" s="65" t="str">
        <f>IF(AND(ISBLANK(A3150)),"",VLOOKUP($A3150,Student_Registration!$B$5:$H$2000,6,0))</f>
        <v/>
      </c>
      <c r="E3150" s="57" t="str">
        <f>IF(AND(ISBLANK(A3150)),"",VLOOKUP($A3150,Student_Registration!$B$5:$H$2000,4,0))</f>
        <v/>
      </c>
      <c r="F3150" s="63" t="str">
        <f>IF(AND(ISBLANK(A3150)),"",VLOOKUP($A3150,Student_Registration!$B$5:$H$2000,7,0))</f>
        <v/>
      </c>
      <c r="G3150" s="63" t="str">
        <f>IF(AND(ISBLANK(A3150)),"",VLOOKUP(A3150,Student_Registration!$B$5:$H$2000,7,0)-SUMIF($A$5:A3150,A3150,$H$5:$H$5))</f>
        <v/>
      </c>
      <c r="H3150" s="60"/>
      <c r="I3150" s="60"/>
      <c r="J3150" s="60"/>
      <c r="K3150" s="60"/>
      <c r="L3150" s="62"/>
    </row>
    <row r="3151" spans="1:12" s="41" customFormat="1">
      <c r="A3151" s="66"/>
      <c r="B3151" s="64" t="str">
        <f>(IF(AND(ISBLANK(A3151)),"",VLOOKUP($A3151,Student_Registration!$B$5:$H$2000,2,0)))</f>
        <v/>
      </c>
      <c r="C3151" s="63" t="str">
        <f>IF(AND(ISBLANK(A3151)),"",VLOOKUP($A3151,Student_Registration!$B$5:$H$2000,3,0))</f>
        <v/>
      </c>
      <c r="D3151" s="65" t="str">
        <f>IF(AND(ISBLANK(A3151)),"",VLOOKUP($A3151,Student_Registration!$B$5:$H$2000,6,0))</f>
        <v/>
      </c>
      <c r="E3151" s="57" t="str">
        <f>IF(AND(ISBLANK(A3151)),"",VLOOKUP($A3151,Student_Registration!$B$5:$H$2000,4,0))</f>
        <v/>
      </c>
      <c r="F3151" s="63" t="str">
        <f>IF(AND(ISBLANK(A3151)),"",VLOOKUP($A3151,Student_Registration!$B$5:$H$2000,7,0))</f>
        <v/>
      </c>
      <c r="G3151" s="63" t="str">
        <f>IF(AND(ISBLANK(A3151)),"",VLOOKUP(A3151,Student_Registration!$B$5:$H$2000,7,0)-SUMIF($A$5:A3151,A3151,$H$5:$H$5))</f>
        <v/>
      </c>
      <c r="H3151" s="60"/>
      <c r="I3151" s="60"/>
      <c r="J3151" s="60"/>
      <c r="K3151" s="60"/>
      <c r="L3151" s="62"/>
    </row>
    <row r="3152" spans="1:12" s="41" customFormat="1">
      <c r="A3152" s="66"/>
      <c r="B3152" s="64" t="str">
        <f>(IF(AND(ISBLANK(A3152)),"",VLOOKUP($A3152,Student_Registration!$B$5:$H$2000,2,0)))</f>
        <v/>
      </c>
      <c r="C3152" s="63" t="str">
        <f>IF(AND(ISBLANK(A3152)),"",VLOOKUP($A3152,Student_Registration!$B$5:$H$2000,3,0))</f>
        <v/>
      </c>
      <c r="D3152" s="65" t="str">
        <f>IF(AND(ISBLANK(A3152)),"",VLOOKUP($A3152,Student_Registration!$B$5:$H$2000,6,0))</f>
        <v/>
      </c>
      <c r="E3152" s="57" t="str">
        <f>IF(AND(ISBLANK(A3152)),"",VLOOKUP($A3152,Student_Registration!$B$5:$H$2000,4,0))</f>
        <v/>
      </c>
      <c r="F3152" s="63" t="str">
        <f>IF(AND(ISBLANK(A3152)),"",VLOOKUP($A3152,Student_Registration!$B$5:$H$2000,7,0))</f>
        <v/>
      </c>
      <c r="G3152" s="63" t="str">
        <f>IF(AND(ISBLANK(A3152)),"",VLOOKUP(A3152,Student_Registration!$B$5:$H$2000,7,0)-SUMIF($A$5:A3152,A3152,$H$5:$H$5))</f>
        <v/>
      </c>
      <c r="H3152" s="60"/>
      <c r="I3152" s="60"/>
      <c r="J3152" s="60"/>
      <c r="K3152" s="60"/>
      <c r="L3152" s="62"/>
    </row>
    <row r="3153" spans="1:12" s="41" customFormat="1">
      <c r="A3153" s="66"/>
      <c r="B3153" s="64" t="str">
        <f>(IF(AND(ISBLANK(A3153)),"",VLOOKUP($A3153,Student_Registration!$B$5:$H$2000,2,0)))</f>
        <v/>
      </c>
      <c r="C3153" s="63" t="str">
        <f>IF(AND(ISBLANK(A3153)),"",VLOOKUP($A3153,Student_Registration!$B$5:$H$2000,3,0))</f>
        <v/>
      </c>
      <c r="D3153" s="65" t="str">
        <f>IF(AND(ISBLANK(A3153)),"",VLOOKUP($A3153,Student_Registration!$B$5:$H$2000,6,0))</f>
        <v/>
      </c>
      <c r="E3153" s="57" t="str">
        <f>IF(AND(ISBLANK(A3153)),"",VLOOKUP($A3153,Student_Registration!$B$5:$H$2000,4,0))</f>
        <v/>
      </c>
      <c r="F3153" s="63" t="str">
        <f>IF(AND(ISBLANK(A3153)),"",VLOOKUP($A3153,Student_Registration!$B$5:$H$2000,7,0))</f>
        <v/>
      </c>
      <c r="G3153" s="63" t="str">
        <f>IF(AND(ISBLANK(A3153)),"",VLOOKUP(A3153,Student_Registration!$B$5:$H$2000,7,0)-SUMIF($A$5:A3153,A3153,$H$5:$H$5))</f>
        <v/>
      </c>
      <c r="H3153" s="60"/>
      <c r="I3153" s="60"/>
      <c r="J3153" s="60"/>
      <c r="K3153" s="60"/>
      <c r="L3153" s="62"/>
    </row>
    <row r="3154" spans="1:12" s="41" customFormat="1">
      <c r="A3154" s="66"/>
      <c r="B3154" s="64" t="str">
        <f>(IF(AND(ISBLANK(A3154)),"",VLOOKUP($A3154,Student_Registration!$B$5:$H$2000,2,0)))</f>
        <v/>
      </c>
      <c r="C3154" s="63" t="str">
        <f>IF(AND(ISBLANK(A3154)),"",VLOOKUP($A3154,Student_Registration!$B$5:$H$2000,3,0))</f>
        <v/>
      </c>
      <c r="D3154" s="65" t="str">
        <f>IF(AND(ISBLANK(A3154)),"",VLOOKUP($A3154,Student_Registration!$B$5:$H$2000,6,0))</f>
        <v/>
      </c>
      <c r="E3154" s="57" t="str">
        <f>IF(AND(ISBLANK(A3154)),"",VLOOKUP($A3154,Student_Registration!$B$5:$H$2000,4,0))</f>
        <v/>
      </c>
      <c r="F3154" s="63" t="str">
        <f>IF(AND(ISBLANK(A3154)),"",VLOOKUP($A3154,Student_Registration!$B$5:$H$2000,7,0))</f>
        <v/>
      </c>
      <c r="G3154" s="63" t="str">
        <f>IF(AND(ISBLANK(A3154)),"",VLOOKUP(A3154,Student_Registration!$B$5:$H$2000,7,0)-SUMIF($A$5:A3154,A3154,$H$5:$H$5))</f>
        <v/>
      </c>
      <c r="H3154" s="60"/>
      <c r="I3154" s="60"/>
      <c r="J3154" s="60"/>
      <c r="K3154" s="60"/>
      <c r="L3154" s="62"/>
    </row>
    <row r="3155" spans="1:12" s="41" customFormat="1">
      <c r="A3155" s="66"/>
      <c r="B3155" s="64" t="str">
        <f>(IF(AND(ISBLANK(A3155)),"",VLOOKUP($A3155,Student_Registration!$B$5:$H$2000,2,0)))</f>
        <v/>
      </c>
      <c r="C3155" s="63" t="str">
        <f>IF(AND(ISBLANK(A3155)),"",VLOOKUP($A3155,Student_Registration!$B$5:$H$2000,3,0))</f>
        <v/>
      </c>
      <c r="D3155" s="65" t="str">
        <f>IF(AND(ISBLANK(A3155)),"",VLOOKUP($A3155,Student_Registration!$B$5:$H$2000,6,0))</f>
        <v/>
      </c>
      <c r="E3155" s="57" t="str">
        <f>IF(AND(ISBLANK(A3155)),"",VLOOKUP($A3155,Student_Registration!$B$5:$H$2000,4,0))</f>
        <v/>
      </c>
      <c r="F3155" s="63" t="str">
        <f>IF(AND(ISBLANK(A3155)),"",VLOOKUP($A3155,Student_Registration!$B$5:$H$2000,7,0))</f>
        <v/>
      </c>
      <c r="G3155" s="63" t="str">
        <f>IF(AND(ISBLANK(A3155)),"",VLOOKUP(A3155,Student_Registration!$B$5:$H$2000,7,0)-SUMIF($A$5:A3155,A3155,$H$5:$H$5))</f>
        <v/>
      </c>
      <c r="H3155" s="60"/>
      <c r="I3155" s="60"/>
      <c r="J3155" s="60"/>
      <c r="K3155" s="60"/>
      <c r="L3155" s="62"/>
    </row>
    <row r="3156" spans="1:12" s="41" customFormat="1">
      <c r="A3156" s="66"/>
      <c r="B3156" s="64" t="str">
        <f>(IF(AND(ISBLANK(A3156)),"",VLOOKUP($A3156,Student_Registration!$B$5:$H$2000,2,0)))</f>
        <v/>
      </c>
      <c r="C3156" s="63" t="str">
        <f>IF(AND(ISBLANK(A3156)),"",VLOOKUP($A3156,Student_Registration!$B$5:$H$2000,3,0))</f>
        <v/>
      </c>
      <c r="D3156" s="65" t="str">
        <f>IF(AND(ISBLANK(A3156)),"",VLOOKUP($A3156,Student_Registration!$B$5:$H$2000,6,0))</f>
        <v/>
      </c>
      <c r="E3156" s="57" t="str">
        <f>IF(AND(ISBLANK(A3156)),"",VLOOKUP($A3156,Student_Registration!$B$5:$H$2000,4,0))</f>
        <v/>
      </c>
      <c r="F3156" s="63" t="str">
        <f>IF(AND(ISBLANK(A3156)),"",VLOOKUP($A3156,Student_Registration!$B$5:$H$2000,7,0))</f>
        <v/>
      </c>
      <c r="G3156" s="63" t="str">
        <f>IF(AND(ISBLANK(A3156)),"",VLOOKUP(A3156,Student_Registration!$B$5:$H$2000,7,0)-SUMIF($A$5:A3156,A3156,$H$5:$H$5))</f>
        <v/>
      </c>
      <c r="H3156" s="60"/>
      <c r="I3156" s="60"/>
      <c r="J3156" s="60"/>
      <c r="K3156" s="60"/>
      <c r="L3156" s="62"/>
    </row>
    <row r="3157" spans="1:12" s="41" customFormat="1">
      <c r="A3157" s="66"/>
      <c r="B3157" s="64" t="str">
        <f>(IF(AND(ISBLANK(A3157)),"",VLOOKUP($A3157,Student_Registration!$B$5:$H$2000,2,0)))</f>
        <v/>
      </c>
      <c r="C3157" s="63" t="str">
        <f>IF(AND(ISBLANK(A3157)),"",VLOOKUP($A3157,Student_Registration!$B$5:$H$2000,3,0))</f>
        <v/>
      </c>
      <c r="D3157" s="65" t="str">
        <f>IF(AND(ISBLANK(A3157)),"",VLOOKUP($A3157,Student_Registration!$B$5:$H$2000,6,0))</f>
        <v/>
      </c>
      <c r="E3157" s="57" t="str">
        <f>IF(AND(ISBLANK(A3157)),"",VLOOKUP($A3157,Student_Registration!$B$5:$H$2000,4,0))</f>
        <v/>
      </c>
      <c r="F3157" s="63" t="str">
        <f>IF(AND(ISBLANK(A3157)),"",VLOOKUP($A3157,Student_Registration!$B$5:$H$2000,7,0))</f>
        <v/>
      </c>
      <c r="G3157" s="63" t="str">
        <f>IF(AND(ISBLANK(A3157)),"",VLOOKUP(A3157,Student_Registration!$B$5:$H$2000,7,0)-SUMIF($A$5:A3157,A3157,$H$5:$H$5))</f>
        <v/>
      </c>
      <c r="H3157" s="60"/>
      <c r="I3157" s="60"/>
      <c r="J3157" s="60"/>
      <c r="K3157" s="60"/>
      <c r="L3157" s="62"/>
    </row>
    <row r="3158" spans="1:12" s="41" customFormat="1">
      <c r="A3158" s="66"/>
      <c r="B3158" s="64" t="str">
        <f>(IF(AND(ISBLANK(A3158)),"",VLOOKUP($A3158,Student_Registration!$B$5:$H$2000,2,0)))</f>
        <v/>
      </c>
      <c r="C3158" s="63" t="str">
        <f>IF(AND(ISBLANK(A3158)),"",VLOOKUP($A3158,Student_Registration!$B$5:$H$2000,3,0))</f>
        <v/>
      </c>
      <c r="D3158" s="65" t="str">
        <f>IF(AND(ISBLANK(A3158)),"",VLOOKUP($A3158,Student_Registration!$B$5:$H$2000,6,0))</f>
        <v/>
      </c>
      <c r="E3158" s="57" t="str">
        <f>IF(AND(ISBLANK(A3158)),"",VLOOKUP($A3158,Student_Registration!$B$5:$H$2000,4,0))</f>
        <v/>
      </c>
      <c r="F3158" s="63" t="str">
        <f>IF(AND(ISBLANK(A3158)),"",VLOOKUP($A3158,Student_Registration!$B$5:$H$2000,7,0))</f>
        <v/>
      </c>
      <c r="G3158" s="63" t="str">
        <f>IF(AND(ISBLANK(A3158)),"",VLOOKUP(A3158,Student_Registration!$B$5:$H$2000,7,0)-SUMIF($A$5:A3158,A3158,$H$5:$H$5))</f>
        <v/>
      </c>
      <c r="H3158" s="60"/>
      <c r="I3158" s="60"/>
      <c r="J3158" s="60"/>
      <c r="K3158" s="60"/>
      <c r="L3158" s="62"/>
    </row>
    <row r="3159" spans="1:12" s="41" customFormat="1">
      <c r="A3159" s="66"/>
      <c r="B3159" s="64" t="str">
        <f>(IF(AND(ISBLANK(A3159)),"",VLOOKUP($A3159,Student_Registration!$B$5:$H$2000,2,0)))</f>
        <v/>
      </c>
      <c r="C3159" s="63" t="str">
        <f>IF(AND(ISBLANK(A3159)),"",VLOOKUP($A3159,Student_Registration!$B$5:$H$2000,3,0))</f>
        <v/>
      </c>
      <c r="D3159" s="65" t="str">
        <f>IF(AND(ISBLANK(A3159)),"",VLOOKUP($A3159,Student_Registration!$B$5:$H$2000,6,0))</f>
        <v/>
      </c>
      <c r="E3159" s="57" t="str">
        <f>IF(AND(ISBLANK(A3159)),"",VLOOKUP($A3159,Student_Registration!$B$5:$H$2000,4,0))</f>
        <v/>
      </c>
      <c r="F3159" s="63" t="str">
        <f>IF(AND(ISBLANK(A3159)),"",VLOOKUP($A3159,Student_Registration!$B$5:$H$2000,7,0))</f>
        <v/>
      </c>
      <c r="G3159" s="63" t="str">
        <f>IF(AND(ISBLANK(A3159)),"",VLOOKUP(A3159,Student_Registration!$B$5:$H$2000,7,0)-SUMIF($A$5:A3159,A3159,$H$5:$H$5))</f>
        <v/>
      </c>
      <c r="H3159" s="60"/>
      <c r="I3159" s="60"/>
      <c r="J3159" s="60"/>
      <c r="K3159" s="60"/>
      <c r="L3159" s="62"/>
    </row>
    <row r="3160" spans="1:12" s="41" customFormat="1">
      <c r="A3160" s="66"/>
      <c r="B3160" s="64" t="str">
        <f>(IF(AND(ISBLANK(A3160)),"",VLOOKUP($A3160,Student_Registration!$B$5:$H$2000,2,0)))</f>
        <v/>
      </c>
      <c r="C3160" s="63" t="str">
        <f>IF(AND(ISBLANK(A3160)),"",VLOOKUP($A3160,Student_Registration!$B$5:$H$2000,3,0))</f>
        <v/>
      </c>
      <c r="D3160" s="65" t="str">
        <f>IF(AND(ISBLANK(A3160)),"",VLOOKUP($A3160,Student_Registration!$B$5:$H$2000,6,0))</f>
        <v/>
      </c>
      <c r="E3160" s="57" t="str">
        <f>IF(AND(ISBLANK(A3160)),"",VLOOKUP($A3160,Student_Registration!$B$5:$H$2000,4,0))</f>
        <v/>
      </c>
      <c r="F3160" s="63" t="str">
        <f>IF(AND(ISBLANK(A3160)),"",VLOOKUP($A3160,Student_Registration!$B$5:$H$2000,7,0))</f>
        <v/>
      </c>
      <c r="G3160" s="63" t="str">
        <f>IF(AND(ISBLANK(A3160)),"",VLOOKUP(A3160,Student_Registration!$B$5:$H$2000,7,0)-SUMIF($A$5:A3160,A3160,$H$5:$H$5))</f>
        <v/>
      </c>
      <c r="H3160" s="60"/>
      <c r="I3160" s="60"/>
      <c r="J3160" s="60"/>
      <c r="K3160" s="60"/>
      <c r="L3160" s="62"/>
    </row>
    <row r="3161" spans="1:12" s="41" customFormat="1">
      <c r="A3161" s="66"/>
      <c r="B3161" s="64" t="str">
        <f>(IF(AND(ISBLANK(A3161)),"",VLOOKUP($A3161,Student_Registration!$B$5:$H$2000,2,0)))</f>
        <v/>
      </c>
      <c r="C3161" s="63" t="str">
        <f>IF(AND(ISBLANK(A3161)),"",VLOOKUP($A3161,Student_Registration!$B$5:$H$2000,3,0))</f>
        <v/>
      </c>
      <c r="D3161" s="65" t="str">
        <f>IF(AND(ISBLANK(A3161)),"",VLOOKUP($A3161,Student_Registration!$B$5:$H$2000,6,0))</f>
        <v/>
      </c>
      <c r="E3161" s="57" t="str">
        <f>IF(AND(ISBLANK(A3161)),"",VLOOKUP($A3161,Student_Registration!$B$5:$H$2000,4,0))</f>
        <v/>
      </c>
      <c r="F3161" s="63" t="str">
        <f>IF(AND(ISBLANK(A3161)),"",VLOOKUP($A3161,Student_Registration!$B$5:$H$2000,7,0))</f>
        <v/>
      </c>
      <c r="G3161" s="63" t="str">
        <f>IF(AND(ISBLANK(A3161)),"",VLOOKUP(A3161,Student_Registration!$B$5:$H$2000,7,0)-SUMIF($A$5:A3161,A3161,$H$5:$H$5))</f>
        <v/>
      </c>
      <c r="H3161" s="60"/>
      <c r="I3161" s="60"/>
      <c r="J3161" s="60"/>
      <c r="K3161" s="60"/>
      <c r="L3161" s="62"/>
    </row>
    <row r="3162" spans="1:12" s="41" customFormat="1">
      <c r="A3162" s="66"/>
      <c r="B3162" s="64" t="str">
        <f>(IF(AND(ISBLANK(A3162)),"",VLOOKUP($A3162,Student_Registration!$B$5:$H$2000,2,0)))</f>
        <v/>
      </c>
      <c r="C3162" s="63" t="str">
        <f>IF(AND(ISBLANK(A3162)),"",VLOOKUP($A3162,Student_Registration!$B$5:$H$2000,3,0))</f>
        <v/>
      </c>
      <c r="D3162" s="65" t="str">
        <f>IF(AND(ISBLANK(A3162)),"",VLOOKUP($A3162,Student_Registration!$B$5:$H$2000,6,0))</f>
        <v/>
      </c>
      <c r="E3162" s="57" t="str">
        <f>IF(AND(ISBLANK(A3162)),"",VLOOKUP($A3162,Student_Registration!$B$5:$H$2000,4,0))</f>
        <v/>
      </c>
      <c r="F3162" s="63" t="str">
        <f>IF(AND(ISBLANK(A3162)),"",VLOOKUP($A3162,Student_Registration!$B$5:$H$2000,7,0))</f>
        <v/>
      </c>
      <c r="G3162" s="63" t="str">
        <f>IF(AND(ISBLANK(A3162)),"",VLOOKUP(A3162,Student_Registration!$B$5:$H$2000,7,0)-SUMIF($A$5:A3162,A3162,$H$5:$H$5))</f>
        <v/>
      </c>
      <c r="H3162" s="60"/>
      <c r="I3162" s="60"/>
      <c r="J3162" s="60"/>
      <c r="K3162" s="60"/>
      <c r="L3162" s="62"/>
    </row>
    <row r="3163" spans="1:12" s="41" customFormat="1">
      <c r="A3163" s="66"/>
      <c r="B3163" s="64" t="str">
        <f>(IF(AND(ISBLANK(A3163)),"",VLOOKUP($A3163,Student_Registration!$B$5:$H$2000,2,0)))</f>
        <v/>
      </c>
      <c r="C3163" s="63" t="str">
        <f>IF(AND(ISBLANK(A3163)),"",VLOOKUP($A3163,Student_Registration!$B$5:$H$2000,3,0))</f>
        <v/>
      </c>
      <c r="D3163" s="65" t="str">
        <f>IF(AND(ISBLANK(A3163)),"",VLOOKUP($A3163,Student_Registration!$B$5:$H$2000,6,0))</f>
        <v/>
      </c>
      <c r="E3163" s="57" t="str">
        <f>IF(AND(ISBLANK(A3163)),"",VLOOKUP($A3163,Student_Registration!$B$5:$H$2000,4,0))</f>
        <v/>
      </c>
      <c r="F3163" s="63" t="str">
        <f>IF(AND(ISBLANK(A3163)),"",VLOOKUP($A3163,Student_Registration!$B$5:$H$2000,7,0))</f>
        <v/>
      </c>
      <c r="G3163" s="63" t="str">
        <f>IF(AND(ISBLANK(A3163)),"",VLOOKUP(A3163,Student_Registration!$B$5:$H$2000,7,0)-SUMIF($A$5:A3163,A3163,$H$5:$H$5))</f>
        <v/>
      </c>
      <c r="H3163" s="60"/>
      <c r="I3163" s="60"/>
      <c r="J3163" s="60"/>
      <c r="K3163" s="60"/>
      <c r="L3163" s="62"/>
    </row>
    <row r="3164" spans="1:12" s="41" customFormat="1">
      <c r="A3164" s="66"/>
      <c r="B3164" s="64" t="str">
        <f>(IF(AND(ISBLANK(A3164)),"",VLOOKUP($A3164,Student_Registration!$B$5:$H$2000,2,0)))</f>
        <v/>
      </c>
      <c r="C3164" s="63" t="str">
        <f>IF(AND(ISBLANK(A3164)),"",VLOOKUP($A3164,Student_Registration!$B$5:$H$2000,3,0))</f>
        <v/>
      </c>
      <c r="D3164" s="65" t="str">
        <f>IF(AND(ISBLANK(A3164)),"",VLOOKUP($A3164,Student_Registration!$B$5:$H$2000,6,0))</f>
        <v/>
      </c>
      <c r="E3164" s="57" t="str">
        <f>IF(AND(ISBLANK(A3164)),"",VLOOKUP($A3164,Student_Registration!$B$5:$H$2000,4,0))</f>
        <v/>
      </c>
      <c r="F3164" s="63" t="str">
        <f>IF(AND(ISBLANK(A3164)),"",VLOOKUP($A3164,Student_Registration!$B$5:$H$2000,7,0))</f>
        <v/>
      </c>
      <c r="G3164" s="63" t="str">
        <f>IF(AND(ISBLANK(A3164)),"",VLOOKUP(A3164,Student_Registration!$B$5:$H$2000,7,0)-SUMIF($A$5:A3164,A3164,$H$5:$H$5))</f>
        <v/>
      </c>
      <c r="H3164" s="60"/>
      <c r="I3164" s="60"/>
      <c r="J3164" s="60"/>
      <c r="K3164" s="60"/>
      <c r="L3164" s="62"/>
    </row>
    <row r="3165" spans="1:12" s="41" customFormat="1">
      <c r="A3165" s="66"/>
      <c r="B3165" s="64" t="str">
        <f>(IF(AND(ISBLANK(A3165)),"",VLOOKUP($A3165,Student_Registration!$B$5:$H$2000,2,0)))</f>
        <v/>
      </c>
      <c r="C3165" s="63" t="str">
        <f>IF(AND(ISBLANK(A3165)),"",VLOOKUP($A3165,Student_Registration!$B$5:$H$2000,3,0))</f>
        <v/>
      </c>
      <c r="D3165" s="65" t="str">
        <f>IF(AND(ISBLANK(A3165)),"",VLOOKUP($A3165,Student_Registration!$B$5:$H$2000,6,0))</f>
        <v/>
      </c>
      <c r="E3165" s="57" t="str">
        <f>IF(AND(ISBLANK(A3165)),"",VLOOKUP($A3165,Student_Registration!$B$5:$H$2000,4,0))</f>
        <v/>
      </c>
      <c r="F3165" s="63" t="str">
        <f>IF(AND(ISBLANK(A3165)),"",VLOOKUP($A3165,Student_Registration!$B$5:$H$2000,7,0))</f>
        <v/>
      </c>
      <c r="G3165" s="63" t="str">
        <f>IF(AND(ISBLANK(A3165)),"",VLOOKUP(A3165,Student_Registration!$B$5:$H$2000,7,0)-SUMIF($A$5:A3165,A3165,$H$5:$H$5))</f>
        <v/>
      </c>
      <c r="H3165" s="60"/>
      <c r="I3165" s="60"/>
      <c r="J3165" s="60"/>
      <c r="K3165" s="60"/>
      <c r="L3165" s="62"/>
    </row>
    <row r="3166" spans="1:12" s="41" customFormat="1">
      <c r="A3166" s="66"/>
      <c r="B3166" s="64" t="str">
        <f>(IF(AND(ISBLANK(A3166)),"",VLOOKUP($A3166,Student_Registration!$B$5:$H$2000,2,0)))</f>
        <v/>
      </c>
      <c r="C3166" s="63" t="str">
        <f>IF(AND(ISBLANK(A3166)),"",VLOOKUP($A3166,Student_Registration!$B$5:$H$2000,3,0))</f>
        <v/>
      </c>
      <c r="D3166" s="65" t="str">
        <f>IF(AND(ISBLANK(A3166)),"",VLOOKUP($A3166,Student_Registration!$B$5:$H$2000,6,0))</f>
        <v/>
      </c>
      <c r="E3166" s="57" t="str">
        <f>IF(AND(ISBLANK(A3166)),"",VLOOKUP($A3166,Student_Registration!$B$5:$H$2000,4,0))</f>
        <v/>
      </c>
      <c r="F3166" s="63" t="str">
        <f>IF(AND(ISBLANK(A3166)),"",VLOOKUP($A3166,Student_Registration!$B$5:$H$2000,7,0))</f>
        <v/>
      </c>
      <c r="G3166" s="63" t="str">
        <f>IF(AND(ISBLANK(A3166)),"",VLOOKUP(A3166,Student_Registration!$B$5:$H$2000,7,0)-SUMIF($A$5:A3166,A3166,$H$5:$H$5))</f>
        <v/>
      </c>
      <c r="H3166" s="60"/>
      <c r="I3166" s="60"/>
      <c r="J3166" s="60"/>
      <c r="K3166" s="60"/>
      <c r="L3166" s="62"/>
    </row>
    <row r="3167" spans="1:12" s="41" customFormat="1">
      <c r="A3167" s="66"/>
      <c r="B3167" s="64" t="str">
        <f>(IF(AND(ISBLANK(A3167)),"",VLOOKUP($A3167,Student_Registration!$B$5:$H$2000,2,0)))</f>
        <v/>
      </c>
      <c r="C3167" s="63" t="str">
        <f>IF(AND(ISBLANK(A3167)),"",VLOOKUP($A3167,Student_Registration!$B$5:$H$2000,3,0))</f>
        <v/>
      </c>
      <c r="D3167" s="65" t="str">
        <f>IF(AND(ISBLANK(A3167)),"",VLOOKUP($A3167,Student_Registration!$B$5:$H$2000,6,0))</f>
        <v/>
      </c>
      <c r="E3167" s="57" t="str">
        <f>IF(AND(ISBLANK(A3167)),"",VLOOKUP($A3167,Student_Registration!$B$5:$H$2000,4,0))</f>
        <v/>
      </c>
      <c r="F3167" s="63" t="str">
        <f>IF(AND(ISBLANK(A3167)),"",VLOOKUP($A3167,Student_Registration!$B$5:$H$2000,7,0))</f>
        <v/>
      </c>
      <c r="G3167" s="63" t="str">
        <f>IF(AND(ISBLANK(A3167)),"",VLOOKUP(A3167,Student_Registration!$B$5:$H$2000,7,0)-SUMIF($A$5:A3167,A3167,$H$5:$H$5))</f>
        <v/>
      </c>
      <c r="H3167" s="60"/>
      <c r="I3167" s="60"/>
      <c r="J3167" s="60"/>
      <c r="K3167" s="60"/>
      <c r="L3167" s="62"/>
    </row>
    <row r="3168" spans="1:12" s="41" customFormat="1">
      <c r="A3168" s="66"/>
      <c r="B3168" s="64" t="str">
        <f>(IF(AND(ISBLANK(A3168)),"",VLOOKUP($A3168,Student_Registration!$B$5:$H$2000,2,0)))</f>
        <v/>
      </c>
      <c r="C3168" s="63" t="str">
        <f>IF(AND(ISBLANK(A3168)),"",VLOOKUP($A3168,Student_Registration!$B$5:$H$2000,3,0))</f>
        <v/>
      </c>
      <c r="D3168" s="65" t="str">
        <f>IF(AND(ISBLANK(A3168)),"",VLOOKUP($A3168,Student_Registration!$B$5:$H$2000,6,0))</f>
        <v/>
      </c>
      <c r="E3168" s="57" t="str">
        <f>IF(AND(ISBLANK(A3168)),"",VLOOKUP($A3168,Student_Registration!$B$5:$H$2000,4,0))</f>
        <v/>
      </c>
      <c r="F3168" s="63" t="str">
        <f>IF(AND(ISBLANK(A3168)),"",VLOOKUP($A3168,Student_Registration!$B$5:$H$2000,7,0))</f>
        <v/>
      </c>
      <c r="G3168" s="63" t="str">
        <f>IF(AND(ISBLANK(A3168)),"",VLOOKUP(A3168,Student_Registration!$B$5:$H$2000,7,0)-SUMIF($A$5:A3168,A3168,$H$5:$H$5))</f>
        <v/>
      </c>
      <c r="H3168" s="60"/>
      <c r="I3168" s="60"/>
      <c r="J3168" s="60"/>
      <c r="K3168" s="60"/>
      <c r="L3168" s="62"/>
    </row>
    <row r="3169" spans="1:12" s="41" customFormat="1">
      <c r="A3169" s="66"/>
      <c r="B3169" s="64" t="str">
        <f>(IF(AND(ISBLANK(A3169)),"",VLOOKUP($A3169,Student_Registration!$B$5:$H$2000,2,0)))</f>
        <v/>
      </c>
      <c r="C3169" s="63" t="str">
        <f>IF(AND(ISBLANK(A3169)),"",VLOOKUP($A3169,Student_Registration!$B$5:$H$2000,3,0))</f>
        <v/>
      </c>
      <c r="D3169" s="65" t="str">
        <f>IF(AND(ISBLANK(A3169)),"",VLOOKUP($A3169,Student_Registration!$B$5:$H$2000,6,0))</f>
        <v/>
      </c>
      <c r="E3169" s="57" t="str">
        <f>IF(AND(ISBLANK(A3169)),"",VLOOKUP($A3169,Student_Registration!$B$5:$H$2000,4,0))</f>
        <v/>
      </c>
      <c r="F3169" s="63" t="str">
        <f>IF(AND(ISBLANK(A3169)),"",VLOOKUP($A3169,Student_Registration!$B$5:$H$2000,7,0))</f>
        <v/>
      </c>
      <c r="G3169" s="63" t="str">
        <f>IF(AND(ISBLANK(A3169)),"",VLOOKUP(A3169,Student_Registration!$B$5:$H$2000,7,0)-SUMIF($A$5:A3169,A3169,$H$5:$H$5))</f>
        <v/>
      </c>
      <c r="H3169" s="60"/>
      <c r="I3169" s="60"/>
      <c r="J3169" s="60"/>
      <c r="K3169" s="60"/>
      <c r="L3169" s="62"/>
    </row>
    <row r="3170" spans="1:12" s="41" customFormat="1">
      <c r="A3170" s="66"/>
      <c r="B3170" s="64" t="str">
        <f>(IF(AND(ISBLANK(A3170)),"",VLOOKUP($A3170,Student_Registration!$B$5:$H$2000,2,0)))</f>
        <v/>
      </c>
      <c r="C3170" s="63" t="str">
        <f>IF(AND(ISBLANK(A3170)),"",VLOOKUP($A3170,Student_Registration!$B$5:$H$2000,3,0))</f>
        <v/>
      </c>
      <c r="D3170" s="65" t="str">
        <f>IF(AND(ISBLANK(A3170)),"",VLOOKUP($A3170,Student_Registration!$B$5:$H$2000,6,0))</f>
        <v/>
      </c>
      <c r="E3170" s="57" t="str">
        <f>IF(AND(ISBLANK(A3170)),"",VLOOKUP($A3170,Student_Registration!$B$5:$H$2000,4,0))</f>
        <v/>
      </c>
      <c r="F3170" s="63" t="str">
        <f>IF(AND(ISBLANK(A3170)),"",VLOOKUP($A3170,Student_Registration!$B$5:$H$2000,7,0))</f>
        <v/>
      </c>
      <c r="G3170" s="63" t="str">
        <f>IF(AND(ISBLANK(A3170)),"",VLOOKUP(A3170,Student_Registration!$B$5:$H$2000,7,0)-SUMIF($A$5:A3170,A3170,$H$5:$H$5))</f>
        <v/>
      </c>
      <c r="H3170" s="60"/>
      <c r="I3170" s="60"/>
      <c r="J3170" s="60"/>
      <c r="K3170" s="60"/>
      <c r="L3170" s="62"/>
    </row>
    <row r="3171" spans="1:12" s="41" customFormat="1">
      <c r="A3171" s="66"/>
      <c r="B3171" s="64" t="str">
        <f>(IF(AND(ISBLANK(A3171)),"",VLOOKUP($A3171,Student_Registration!$B$5:$H$2000,2,0)))</f>
        <v/>
      </c>
      <c r="C3171" s="63" t="str">
        <f>IF(AND(ISBLANK(A3171)),"",VLOOKUP($A3171,Student_Registration!$B$5:$H$2000,3,0))</f>
        <v/>
      </c>
      <c r="D3171" s="65" t="str">
        <f>IF(AND(ISBLANK(A3171)),"",VLOOKUP($A3171,Student_Registration!$B$5:$H$2000,6,0))</f>
        <v/>
      </c>
      <c r="E3171" s="57" t="str">
        <f>IF(AND(ISBLANK(A3171)),"",VLOOKUP($A3171,Student_Registration!$B$5:$H$2000,4,0))</f>
        <v/>
      </c>
      <c r="F3171" s="63" t="str">
        <f>IF(AND(ISBLANK(A3171)),"",VLOOKUP($A3171,Student_Registration!$B$5:$H$2000,7,0))</f>
        <v/>
      </c>
      <c r="G3171" s="63" t="str">
        <f>IF(AND(ISBLANK(A3171)),"",VLOOKUP(A3171,Student_Registration!$B$5:$H$2000,7,0)-SUMIF($A$5:A3171,A3171,$H$5:$H$5))</f>
        <v/>
      </c>
      <c r="H3171" s="60"/>
      <c r="I3171" s="60"/>
      <c r="J3171" s="60"/>
      <c r="K3171" s="60"/>
      <c r="L3171" s="62"/>
    </row>
    <row r="3172" spans="1:12" s="41" customFormat="1">
      <c r="A3172" s="66"/>
      <c r="B3172" s="64" t="str">
        <f>(IF(AND(ISBLANK(A3172)),"",VLOOKUP($A3172,Student_Registration!$B$5:$H$2000,2,0)))</f>
        <v/>
      </c>
      <c r="C3172" s="63" t="str">
        <f>IF(AND(ISBLANK(A3172)),"",VLOOKUP($A3172,Student_Registration!$B$5:$H$2000,3,0))</f>
        <v/>
      </c>
      <c r="D3172" s="65" t="str">
        <f>IF(AND(ISBLANK(A3172)),"",VLOOKUP($A3172,Student_Registration!$B$5:$H$2000,6,0))</f>
        <v/>
      </c>
      <c r="E3172" s="57" t="str">
        <f>IF(AND(ISBLANK(A3172)),"",VLOOKUP($A3172,Student_Registration!$B$5:$H$2000,4,0))</f>
        <v/>
      </c>
      <c r="F3172" s="63" t="str">
        <f>IF(AND(ISBLANK(A3172)),"",VLOOKUP($A3172,Student_Registration!$B$5:$H$2000,7,0))</f>
        <v/>
      </c>
      <c r="G3172" s="63" t="str">
        <f>IF(AND(ISBLANK(A3172)),"",VLOOKUP(A3172,Student_Registration!$B$5:$H$2000,7,0)-SUMIF($A$5:A3172,A3172,$H$5:$H$5))</f>
        <v/>
      </c>
      <c r="H3172" s="60"/>
      <c r="I3172" s="60"/>
      <c r="J3172" s="60"/>
      <c r="K3172" s="60"/>
      <c r="L3172" s="62"/>
    </row>
    <row r="3173" spans="1:12" s="41" customFormat="1">
      <c r="A3173" s="66"/>
      <c r="B3173" s="64" t="str">
        <f>(IF(AND(ISBLANK(A3173)),"",VLOOKUP($A3173,Student_Registration!$B$5:$H$2000,2,0)))</f>
        <v/>
      </c>
      <c r="C3173" s="63" t="str">
        <f>IF(AND(ISBLANK(A3173)),"",VLOOKUP($A3173,Student_Registration!$B$5:$H$2000,3,0))</f>
        <v/>
      </c>
      <c r="D3173" s="65" t="str">
        <f>IF(AND(ISBLANK(A3173)),"",VLOOKUP($A3173,Student_Registration!$B$5:$H$2000,6,0))</f>
        <v/>
      </c>
      <c r="E3173" s="57" t="str">
        <f>IF(AND(ISBLANK(A3173)),"",VLOOKUP($A3173,Student_Registration!$B$5:$H$2000,4,0))</f>
        <v/>
      </c>
      <c r="F3173" s="63" t="str">
        <f>IF(AND(ISBLANK(A3173)),"",VLOOKUP($A3173,Student_Registration!$B$5:$H$2000,7,0))</f>
        <v/>
      </c>
      <c r="G3173" s="63" t="str">
        <f>IF(AND(ISBLANK(A3173)),"",VLOOKUP(A3173,Student_Registration!$B$5:$H$2000,7,0)-SUMIF($A$5:A3173,A3173,$H$5:$H$5))</f>
        <v/>
      </c>
      <c r="H3173" s="60"/>
      <c r="I3173" s="60"/>
      <c r="J3173" s="60"/>
      <c r="K3173" s="60"/>
      <c r="L3173" s="62"/>
    </row>
    <row r="3174" spans="1:12" s="41" customFormat="1">
      <c r="A3174" s="66"/>
      <c r="B3174" s="64" t="str">
        <f>(IF(AND(ISBLANK(A3174)),"",VLOOKUP($A3174,Student_Registration!$B$5:$H$2000,2,0)))</f>
        <v/>
      </c>
      <c r="C3174" s="63" t="str">
        <f>IF(AND(ISBLANK(A3174)),"",VLOOKUP($A3174,Student_Registration!$B$5:$H$2000,3,0))</f>
        <v/>
      </c>
      <c r="D3174" s="65" t="str">
        <f>IF(AND(ISBLANK(A3174)),"",VLOOKUP($A3174,Student_Registration!$B$5:$H$2000,6,0))</f>
        <v/>
      </c>
      <c r="E3174" s="57" t="str">
        <f>IF(AND(ISBLANK(A3174)),"",VLOOKUP($A3174,Student_Registration!$B$5:$H$2000,4,0))</f>
        <v/>
      </c>
      <c r="F3174" s="63" t="str">
        <f>IF(AND(ISBLANK(A3174)),"",VLOOKUP($A3174,Student_Registration!$B$5:$H$2000,7,0))</f>
        <v/>
      </c>
      <c r="G3174" s="63" t="str">
        <f>IF(AND(ISBLANK(A3174)),"",VLOOKUP(A3174,Student_Registration!$B$5:$H$2000,7,0)-SUMIF($A$5:A3174,A3174,$H$5:$H$5))</f>
        <v/>
      </c>
      <c r="H3174" s="60"/>
      <c r="I3174" s="60"/>
      <c r="J3174" s="60"/>
      <c r="K3174" s="60"/>
      <c r="L3174" s="62"/>
    </row>
    <row r="3175" spans="1:12" s="41" customFormat="1">
      <c r="A3175" s="66"/>
      <c r="B3175" s="64" t="str">
        <f>(IF(AND(ISBLANK(A3175)),"",VLOOKUP($A3175,Student_Registration!$B$5:$H$2000,2,0)))</f>
        <v/>
      </c>
      <c r="C3175" s="63" t="str">
        <f>IF(AND(ISBLANK(A3175)),"",VLOOKUP($A3175,Student_Registration!$B$5:$H$2000,3,0))</f>
        <v/>
      </c>
      <c r="D3175" s="65" t="str">
        <f>IF(AND(ISBLANK(A3175)),"",VLOOKUP($A3175,Student_Registration!$B$5:$H$2000,6,0))</f>
        <v/>
      </c>
      <c r="E3175" s="57" t="str">
        <f>IF(AND(ISBLANK(A3175)),"",VLOOKUP($A3175,Student_Registration!$B$5:$H$2000,4,0))</f>
        <v/>
      </c>
      <c r="F3175" s="63" t="str">
        <f>IF(AND(ISBLANK(A3175)),"",VLOOKUP($A3175,Student_Registration!$B$5:$H$2000,7,0))</f>
        <v/>
      </c>
      <c r="G3175" s="63" t="str">
        <f>IF(AND(ISBLANK(A3175)),"",VLOOKUP(A3175,Student_Registration!$B$5:$H$2000,7,0)-SUMIF($A$5:A3175,A3175,$H$5:$H$5))</f>
        <v/>
      </c>
      <c r="H3175" s="60"/>
      <c r="I3175" s="60"/>
      <c r="J3175" s="60"/>
      <c r="K3175" s="60"/>
      <c r="L3175" s="62"/>
    </row>
    <row r="3176" spans="1:12" s="41" customFormat="1">
      <c r="A3176" s="66"/>
      <c r="B3176" s="64" t="str">
        <f>(IF(AND(ISBLANK(A3176)),"",VLOOKUP($A3176,Student_Registration!$B$5:$H$2000,2,0)))</f>
        <v/>
      </c>
      <c r="C3176" s="63" t="str">
        <f>IF(AND(ISBLANK(A3176)),"",VLOOKUP($A3176,Student_Registration!$B$5:$H$2000,3,0))</f>
        <v/>
      </c>
      <c r="D3176" s="65" t="str">
        <f>IF(AND(ISBLANK(A3176)),"",VLOOKUP($A3176,Student_Registration!$B$5:$H$2000,6,0))</f>
        <v/>
      </c>
      <c r="E3176" s="57" t="str">
        <f>IF(AND(ISBLANK(A3176)),"",VLOOKUP($A3176,Student_Registration!$B$5:$H$2000,4,0))</f>
        <v/>
      </c>
      <c r="F3176" s="63" t="str">
        <f>IF(AND(ISBLANK(A3176)),"",VLOOKUP($A3176,Student_Registration!$B$5:$H$2000,7,0))</f>
        <v/>
      </c>
      <c r="G3176" s="63" t="str">
        <f>IF(AND(ISBLANK(A3176)),"",VLOOKUP(A3176,Student_Registration!$B$5:$H$2000,7,0)-SUMIF($A$5:A3176,A3176,$H$5:$H$5))</f>
        <v/>
      </c>
      <c r="H3176" s="60"/>
      <c r="I3176" s="60"/>
      <c r="J3176" s="60"/>
      <c r="K3176" s="60"/>
      <c r="L3176" s="62"/>
    </row>
    <row r="3177" spans="1:12" s="41" customFormat="1">
      <c r="A3177" s="66"/>
      <c r="B3177" s="64" t="str">
        <f>(IF(AND(ISBLANK(A3177)),"",VLOOKUP($A3177,Student_Registration!$B$5:$H$2000,2,0)))</f>
        <v/>
      </c>
      <c r="C3177" s="63" t="str">
        <f>IF(AND(ISBLANK(A3177)),"",VLOOKUP($A3177,Student_Registration!$B$5:$H$2000,3,0))</f>
        <v/>
      </c>
      <c r="D3177" s="65" t="str">
        <f>IF(AND(ISBLANK(A3177)),"",VLOOKUP($A3177,Student_Registration!$B$5:$H$2000,6,0))</f>
        <v/>
      </c>
      <c r="E3177" s="57" t="str">
        <f>IF(AND(ISBLANK(A3177)),"",VLOOKUP($A3177,Student_Registration!$B$5:$H$2000,4,0))</f>
        <v/>
      </c>
      <c r="F3177" s="63" t="str">
        <f>IF(AND(ISBLANK(A3177)),"",VLOOKUP($A3177,Student_Registration!$B$5:$H$2000,7,0))</f>
        <v/>
      </c>
      <c r="G3177" s="63" t="str">
        <f>IF(AND(ISBLANK(A3177)),"",VLOOKUP(A3177,Student_Registration!$B$5:$H$2000,7,0)-SUMIF($A$5:A3177,A3177,$H$5:$H$5))</f>
        <v/>
      </c>
      <c r="H3177" s="60"/>
      <c r="I3177" s="60"/>
      <c r="J3177" s="60"/>
      <c r="K3177" s="60"/>
      <c r="L3177" s="62"/>
    </row>
    <row r="3178" spans="1:12" s="41" customFormat="1">
      <c r="A3178" s="66"/>
      <c r="B3178" s="64" t="str">
        <f>(IF(AND(ISBLANK(A3178)),"",VLOOKUP($A3178,Student_Registration!$B$5:$H$2000,2,0)))</f>
        <v/>
      </c>
      <c r="C3178" s="63" t="str">
        <f>IF(AND(ISBLANK(A3178)),"",VLOOKUP($A3178,Student_Registration!$B$5:$H$2000,3,0))</f>
        <v/>
      </c>
      <c r="D3178" s="65" t="str">
        <f>IF(AND(ISBLANK(A3178)),"",VLOOKUP($A3178,Student_Registration!$B$5:$H$2000,6,0))</f>
        <v/>
      </c>
      <c r="E3178" s="57" t="str">
        <f>IF(AND(ISBLANK(A3178)),"",VLOOKUP($A3178,Student_Registration!$B$5:$H$2000,4,0))</f>
        <v/>
      </c>
      <c r="F3178" s="63" t="str">
        <f>IF(AND(ISBLANK(A3178)),"",VLOOKUP($A3178,Student_Registration!$B$5:$H$2000,7,0))</f>
        <v/>
      </c>
      <c r="G3178" s="63" t="str">
        <f>IF(AND(ISBLANK(A3178)),"",VLOOKUP(A3178,Student_Registration!$B$5:$H$2000,7,0)-SUMIF($A$5:A3178,A3178,$H$5:$H$5))</f>
        <v/>
      </c>
      <c r="H3178" s="60"/>
      <c r="I3178" s="60"/>
      <c r="J3178" s="60"/>
      <c r="K3178" s="60"/>
      <c r="L3178" s="62"/>
    </row>
    <row r="3179" spans="1:12" s="41" customFormat="1">
      <c r="A3179" s="66"/>
      <c r="B3179" s="64" t="str">
        <f>(IF(AND(ISBLANK(A3179)),"",VLOOKUP($A3179,Student_Registration!$B$5:$H$2000,2,0)))</f>
        <v/>
      </c>
      <c r="C3179" s="63" t="str">
        <f>IF(AND(ISBLANK(A3179)),"",VLOOKUP($A3179,Student_Registration!$B$5:$H$2000,3,0))</f>
        <v/>
      </c>
      <c r="D3179" s="65" t="str">
        <f>IF(AND(ISBLANK(A3179)),"",VLOOKUP($A3179,Student_Registration!$B$5:$H$2000,6,0))</f>
        <v/>
      </c>
      <c r="E3179" s="57" t="str">
        <f>IF(AND(ISBLANK(A3179)),"",VLOOKUP($A3179,Student_Registration!$B$5:$H$2000,4,0))</f>
        <v/>
      </c>
      <c r="F3179" s="63" t="str">
        <f>IF(AND(ISBLANK(A3179)),"",VLOOKUP($A3179,Student_Registration!$B$5:$H$2000,7,0))</f>
        <v/>
      </c>
      <c r="G3179" s="63" t="str">
        <f>IF(AND(ISBLANK(A3179)),"",VLOOKUP(A3179,Student_Registration!$B$5:$H$2000,7,0)-SUMIF($A$5:A3179,A3179,$H$5:$H$5))</f>
        <v/>
      </c>
      <c r="H3179" s="60"/>
      <c r="I3179" s="60"/>
      <c r="J3179" s="60"/>
      <c r="K3179" s="60"/>
      <c r="L3179" s="62"/>
    </row>
    <row r="3180" spans="1:12" s="41" customFormat="1">
      <c r="A3180" s="66"/>
      <c r="B3180" s="64" t="str">
        <f>(IF(AND(ISBLANK(A3180)),"",VLOOKUP($A3180,Student_Registration!$B$5:$H$2000,2,0)))</f>
        <v/>
      </c>
      <c r="C3180" s="63" t="str">
        <f>IF(AND(ISBLANK(A3180)),"",VLOOKUP($A3180,Student_Registration!$B$5:$H$2000,3,0))</f>
        <v/>
      </c>
      <c r="D3180" s="65" t="str">
        <f>IF(AND(ISBLANK(A3180)),"",VLOOKUP($A3180,Student_Registration!$B$5:$H$2000,6,0))</f>
        <v/>
      </c>
      <c r="E3180" s="57" t="str">
        <f>IF(AND(ISBLANK(A3180)),"",VLOOKUP($A3180,Student_Registration!$B$5:$H$2000,4,0))</f>
        <v/>
      </c>
      <c r="F3180" s="63" t="str">
        <f>IF(AND(ISBLANK(A3180)),"",VLOOKUP($A3180,Student_Registration!$B$5:$H$2000,7,0))</f>
        <v/>
      </c>
      <c r="G3180" s="63" t="str">
        <f>IF(AND(ISBLANK(A3180)),"",VLOOKUP(A3180,Student_Registration!$B$5:$H$2000,7,0)-SUMIF($A$5:A3180,A3180,$H$5:$H$5))</f>
        <v/>
      </c>
      <c r="H3180" s="60"/>
      <c r="I3180" s="60"/>
      <c r="J3180" s="60"/>
      <c r="K3180" s="60"/>
      <c r="L3180" s="62"/>
    </row>
    <row r="3181" spans="1:12" s="41" customFormat="1">
      <c r="A3181" s="66"/>
      <c r="B3181" s="64" t="str">
        <f>(IF(AND(ISBLANK(A3181)),"",VLOOKUP($A3181,Student_Registration!$B$5:$H$2000,2,0)))</f>
        <v/>
      </c>
      <c r="C3181" s="63" t="str">
        <f>IF(AND(ISBLANK(A3181)),"",VLOOKUP($A3181,Student_Registration!$B$5:$H$2000,3,0))</f>
        <v/>
      </c>
      <c r="D3181" s="65" t="str">
        <f>IF(AND(ISBLANK(A3181)),"",VLOOKUP($A3181,Student_Registration!$B$5:$H$2000,6,0))</f>
        <v/>
      </c>
      <c r="E3181" s="57" t="str">
        <f>IF(AND(ISBLANK(A3181)),"",VLOOKUP($A3181,Student_Registration!$B$5:$H$2000,4,0))</f>
        <v/>
      </c>
      <c r="F3181" s="63" t="str">
        <f>IF(AND(ISBLANK(A3181)),"",VLOOKUP($A3181,Student_Registration!$B$5:$H$2000,7,0))</f>
        <v/>
      </c>
      <c r="G3181" s="63" t="str">
        <f>IF(AND(ISBLANK(A3181)),"",VLOOKUP(A3181,Student_Registration!$B$5:$H$2000,7,0)-SUMIF($A$5:A3181,A3181,$H$5:$H$5))</f>
        <v/>
      </c>
      <c r="H3181" s="60"/>
      <c r="I3181" s="60"/>
      <c r="J3181" s="60"/>
      <c r="K3181" s="60"/>
      <c r="L3181" s="62"/>
    </row>
    <row r="3182" spans="1:12" s="41" customFormat="1">
      <c r="A3182" s="66"/>
      <c r="B3182" s="64" t="str">
        <f>(IF(AND(ISBLANK(A3182)),"",VLOOKUP($A3182,Student_Registration!$B$5:$H$2000,2,0)))</f>
        <v/>
      </c>
      <c r="C3182" s="63" t="str">
        <f>IF(AND(ISBLANK(A3182)),"",VLOOKUP($A3182,Student_Registration!$B$5:$H$2000,3,0))</f>
        <v/>
      </c>
      <c r="D3182" s="65" t="str">
        <f>IF(AND(ISBLANK(A3182)),"",VLOOKUP($A3182,Student_Registration!$B$5:$H$2000,6,0))</f>
        <v/>
      </c>
      <c r="E3182" s="57" t="str">
        <f>IF(AND(ISBLANK(A3182)),"",VLOOKUP($A3182,Student_Registration!$B$5:$H$2000,4,0))</f>
        <v/>
      </c>
      <c r="F3182" s="63" t="str">
        <f>IF(AND(ISBLANK(A3182)),"",VLOOKUP($A3182,Student_Registration!$B$5:$H$2000,7,0))</f>
        <v/>
      </c>
      <c r="G3182" s="63" t="str">
        <f>IF(AND(ISBLANK(A3182)),"",VLOOKUP(A3182,Student_Registration!$B$5:$H$2000,7,0)-SUMIF($A$5:A3182,A3182,$H$5:$H$5))</f>
        <v/>
      </c>
      <c r="H3182" s="60"/>
      <c r="I3182" s="60"/>
      <c r="J3182" s="60"/>
      <c r="K3182" s="60"/>
      <c r="L3182" s="62"/>
    </row>
    <row r="3183" spans="1:12" s="41" customFormat="1">
      <c r="A3183" s="66"/>
      <c r="B3183" s="64" t="str">
        <f>(IF(AND(ISBLANK(A3183)),"",VLOOKUP($A3183,Student_Registration!$B$5:$H$2000,2,0)))</f>
        <v/>
      </c>
      <c r="C3183" s="63" t="str">
        <f>IF(AND(ISBLANK(A3183)),"",VLOOKUP($A3183,Student_Registration!$B$5:$H$2000,3,0))</f>
        <v/>
      </c>
      <c r="D3183" s="65" t="str">
        <f>IF(AND(ISBLANK(A3183)),"",VLOOKUP($A3183,Student_Registration!$B$5:$H$2000,6,0))</f>
        <v/>
      </c>
      <c r="E3183" s="57" t="str">
        <f>IF(AND(ISBLANK(A3183)),"",VLOOKUP($A3183,Student_Registration!$B$5:$H$2000,4,0))</f>
        <v/>
      </c>
      <c r="F3183" s="63" t="str">
        <f>IF(AND(ISBLANK(A3183)),"",VLOOKUP($A3183,Student_Registration!$B$5:$H$2000,7,0))</f>
        <v/>
      </c>
      <c r="G3183" s="63" t="str">
        <f>IF(AND(ISBLANK(A3183)),"",VLOOKUP(A3183,Student_Registration!$B$5:$H$2000,7,0)-SUMIF($A$5:A3183,A3183,$H$5:$H$5))</f>
        <v/>
      </c>
      <c r="H3183" s="60"/>
      <c r="I3183" s="60"/>
      <c r="J3183" s="60"/>
      <c r="K3183" s="60"/>
      <c r="L3183" s="62"/>
    </row>
    <row r="3184" spans="1:12" s="41" customFormat="1">
      <c r="A3184" s="66"/>
      <c r="B3184" s="64" t="str">
        <f>(IF(AND(ISBLANK(A3184)),"",VLOOKUP($A3184,Student_Registration!$B$5:$H$2000,2,0)))</f>
        <v/>
      </c>
      <c r="C3184" s="63" t="str">
        <f>IF(AND(ISBLANK(A3184)),"",VLOOKUP($A3184,Student_Registration!$B$5:$H$2000,3,0))</f>
        <v/>
      </c>
      <c r="D3184" s="65" t="str">
        <f>IF(AND(ISBLANK(A3184)),"",VLOOKUP($A3184,Student_Registration!$B$5:$H$2000,6,0))</f>
        <v/>
      </c>
      <c r="E3184" s="57" t="str">
        <f>IF(AND(ISBLANK(A3184)),"",VLOOKUP($A3184,Student_Registration!$B$5:$H$2000,4,0))</f>
        <v/>
      </c>
      <c r="F3184" s="63" t="str">
        <f>IF(AND(ISBLANK(A3184)),"",VLOOKUP($A3184,Student_Registration!$B$5:$H$2000,7,0))</f>
        <v/>
      </c>
      <c r="G3184" s="63" t="str">
        <f>IF(AND(ISBLANK(A3184)),"",VLOOKUP(A3184,Student_Registration!$B$5:$H$2000,7,0)-SUMIF($A$5:A3184,A3184,$H$5:$H$5))</f>
        <v/>
      </c>
      <c r="H3184" s="60"/>
      <c r="I3184" s="60"/>
      <c r="J3184" s="60"/>
      <c r="K3184" s="60"/>
      <c r="L3184" s="62"/>
    </row>
    <row r="3185" spans="1:12" s="41" customFormat="1">
      <c r="A3185" s="66"/>
      <c r="B3185" s="64" t="str">
        <f>(IF(AND(ISBLANK(A3185)),"",VLOOKUP($A3185,Student_Registration!$B$5:$H$2000,2,0)))</f>
        <v/>
      </c>
      <c r="C3185" s="63" t="str">
        <f>IF(AND(ISBLANK(A3185)),"",VLOOKUP($A3185,Student_Registration!$B$5:$H$2000,3,0))</f>
        <v/>
      </c>
      <c r="D3185" s="65" t="str">
        <f>IF(AND(ISBLANK(A3185)),"",VLOOKUP($A3185,Student_Registration!$B$5:$H$2000,6,0))</f>
        <v/>
      </c>
      <c r="E3185" s="57" t="str">
        <f>IF(AND(ISBLANK(A3185)),"",VLOOKUP($A3185,Student_Registration!$B$5:$H$2000,4,0))</f>
        <v/>
      </c>
      <c r="F3185" s="63" t="str">
        <f>IF(AND(ISBLANK(A3185)),"",VLOOKUP($A3185,Student_Registration!$B$5:$H$2000,7,0))</f>
        <v/>
      </c>
      <c r="G3185" s="63" t="str">
        <f>IF(AND(ISBLANK(A3185)),"",VLOOKUP(A3185,Student_Registration!$B$5:$H$2000,7,0)-SUMIF($A$5:A3185,A3185,$H$5:$H$5))</f>
        <v/>
      </c>
      <c r="H3185" s="60"/>
      <c r="I3185" s="60"/>
      <c r="J3185" s="60"/>
      <c r="K3185" s="60"/>
      <c r="L3185" s="62"/>
    </row>
    <row r="3186" spans="1:12" s="41" customFormat="1">
      <c r="A3186" s="66"/>
      <c r="B3186" s="64" t="str">
        <f>(IF(AND(ISBLANK(A3186)),"",VLOOKUP($A3186,Student_Registration!$B$5:$H$2000,2,0)))</f>
        <v/>
      </c>
      <c r="C3186" s="63" t="str">
        <f>IF(AND(ISBLANK(A3186)),"",VLOOKUP($A3186,Student_Registration!$B$5:$H$2000,3,0))</f>
        <v/>
      </c>
      <c r="D3186" s="65" t="str">
        <f>IF(AND(ISBLANK(A3186)),"",VLOOKUP($A3186,Student_Registration!$B$5:$H$2000,6,0))</f>
        <v/>
      </c>
      <c r="E3186" s="57" t="str">
        <f>IF(AND(ISBLANK(A3186)),"",VLOOKUP($A3186,Student_Registration!$B$5:$H$2000,4,0))</f>
        <v/>
      </c>
      <c r="F3186" s="63" t="str">
        <f>IF(AND(ISBLANK(A3186)),"",VLOOKUP($A3186,Student_Registration!$B$5:$H$2000,7,0))</f>
        <v/>
      </c>
      <c r="G3186" s="63" t="str">
        <f>IF(AND(ISBLANK(A3186)),"",VLOOKUP(A3186,Student_Registration!$B$5:$H$2000,7,0)-SUMIF($A$5:A3186,A3186,$H$5:$H$5))</f>
        <v/>
      </c>
      <c r="H3186" s="60"/>
      <c r="I3186" s="60"/>
      <c r="J3186" s="60"/>
      <c r="K3186" s="60"/>
      <c r="L3186" s="62"/>
    </row>
    <row r="3187" spans="1:12" s="41" customFormat="1">
      <c r="A3187" s="66"/>
      <c r="B3187" s="64" t="str">
        <f>(IF(AND(ISBLANK(A3187)),"",VLOOKUP($A3187,Student_Registration!$B$5:$H$2000,2,0)))</f>
        <v/>
      </c>
      <c r="C3187" s="63" t="str">
        <f>IF(AND(ISBLANK(A3187)),"",VLOOKUP($A3187,Student_Registration!$B$5:$H$2000,3,0))</f>
        <v/>
      </c>
      <c r="D3187" s="65" t="str">
        <f>IF(AND(ISBLANK(A3187)),"",VLOOKUP($A3187,Student_Registration!$B$5:$H$2000,6,0))</f>
        <v/>
      </c>
      <c r="E3187" s="57" t="str">
        <f>IF(AND(ISBLANK(A3187)),"",VLOOKUP($A3187,Student_Registration!$B$5:$H$2000,4,0))</f>
        <v/>
      </c>
      <c r="F3187" s="63" t="str">
        <f>IF(AND(ISBLANK(A3187)),"",VLOOKUP($A3187,Student_Registration!$B$5:$H$2000,7,0))</f>
        <v/>
      </c>
      <c r="G3187" s="63" t="str">
        <f>IF(AND(ISBLANK(A3187)),"",VLOOKUP(A3187,Student_Registration!$B$5:$H$2000,7,0)-SUMIF($A$5:A3187,A3187,$H$5:$H$5))</f>
        <v/>
      </c>
      <c r="H3187" s="60"/>
      <c r="I3187" s="60"/>
      <c r="J3187" s="60"/>
      <c r="K3187" s="60"/>
      <c r="L3187" s="62"/>
    </row>
    <row r="3188" spans="1:12" s="41" customFormat="1">
      <c r="A3188" s="66"/>
      <c r="B3188" s="64" t="str">
        <f>(IF(AND(ISBLANK(A3188)),"",VLOOKUP($A3188,Student_Registration!$B$5:$H$2000,2,0)))</f>
        <v/>
      </c>
      <c r="C3188" s="63" t="str">
        <f>IF(AND(ISBLANK(A3188)),"",VLOOKUP($A3188,Student_Registration!$B$5:$H$2000,3,0))</f>
        <v/>
      </c>
      <c r="D3188" s="65" t="str">
        <f>IF(AND(ISBLANK(A3188)),"",VLOOKUP($A3188,Student_Registration!$B$5:$H$2000,6,0))</f>
        <v/>
      </c>
      <c r="E3188" s="57" t="str">
        <f>IF(AND(ISBLANK(A3188)),"",VLOOKUP($A3188,Student_Registration!$B$5:$H$2000,4,0))</f>
        <v/>
      </c>
      <c r="F3188" s="63" t="str">
        <f>IF(AND(ISBLANK(A3188)),"",VLOOKUP($A3188,Student_Registration!$B$5:$H$2000,7,0))</f>
        <v/>
      </c>
      <c r="G3188" s="63" t="str">
        <f>IF(AND(ISBLANK(A3188)),"",VLOOKUP(A3188,Student_Registration!$B$5:$H$2000,7,0)-SUMIF($A$5:A3188,A3188,$H$5:$H$5))</f>
        <v/>
      </c>
      <c r="H3188" s="60"/>
      <c r="I3188" s="60"/>
      <c r="J3188" s="60"/>
      <c r="K3188" s="60"/>
      <c r="L3188" s="62"/>
    </row>
    <row r="3189" spans="1:12" s="41" customFormat="1">
      <c r="A3189" s="66"/>
      <c r="B3189" s="64" t="str">
        <f>(IF(AND(ISBLANK(A3189)),"",VLOOKUP($A3189,Student_Registration!$B$5:$H$2000,2,0)))</f>
        <v/>
      </c>
      <c r="C3189" s="63" t="str">
        <f>IF(AND(ISBLANK(A3189)),"",VLOOKUP($A3189,Student_Registration!$B$5:$H$2000,3,0))</f>
        <v/>
      </c>
      <c r="D3189" s="65" t="str">
        <f>IF(AND(ISBLANK(A3189)),"",VLOOKUP($A3189,Student_Registration!$B$5:$H$2000,6,0))</f>
        <v/>
      </c>
      <c r="E3189" s="57" t="str">
        <f>IF(AND(ISBLANK(A3189)),"",VLOOKUP($A3189,Student_Registration!$B$5:$H$2000,4,0))</f>
        <v/>
      </c>
      <c r="F3189" s="63" t="str">
        <f>IF(AND(ISBLANK(A3189)),"",VLOOKUP($A3189,Student_Registration!$B$5:$H$2000,7,0))</f>
        <v/>
      </c>
      <c r="G3189" s="63" t="str">
        <f>IF(AND(ISBLANK(A3189)),"",VLOOKUP(A3189,Student_Registration!$B$5:$H$2000,7,0)-SUMIF($A$5:A3189,A3189,$H$5:$H$5))</f>
        <v/>
      </c>
      <c r="H3189" s="60"/>
      <c r="I3189" s="60"/>
      <c r="J3189" s="60"/>
      <c r="K3189" s="60"/>
      <c r="L3189" s="62"/>
    </row>
    <row r="3190" spans="1:12" s="41" customFormat="1">
      <c r="A3190" s="66"/>
      <c r="B3190" s="64" t="str">
        <f>(IF(AND(ISBLANK(A3190)),"",VLOOKUP($A3190,Student_Registration!$B$5:$H$2000,2,0)))</f>
        <v/>
      </c>
      <c r="C3190" s="63" t="str">
        <f>IF(AND(ISBLANK(A3190)),"",VLOOKUP($A3190,Student_Registration!$B$5:$H$2000,3,0))</f>
        <v/>
      </c>
      <c r="D3190" s="65" t="str">
        <f>IF(AND(ISBLANK(A3190)),"",VLOOKUP($A3190,Student_Registration!$B$5:$H$2000,6,0))</f>
        <v/>
      </c>
      <c r="E3190" s="57" t="str">
        <f>IF(AND(ISBLANK(A3190)),"",VLOOKUP($A3190,Student_Registration!$B$5:$H$2000,4,0))</f>
        <v/>
      </c>
      <c r="F3190" s="63" t="str">
        <f>IF(AND(ISBLANK(A3190)),"",VLOOKUP($A3190,Student_Registration!$B$5:$H$2000,7,0))</f>
        <v/>
      </c>
      <c r="G3190" s="63" t="str">
        <f>IF(AND(ISBLANK(A3190)),"",VLOOKUP(A3190,Student_Registration!$B$5:$H$2000,7,0)-SUMIF($A$5:A3190,A3190,$H$5:$H$5))</f>
        <v/>
      </c>
      <c r="H3190" s="60"/>
      <c r="I3190" s="60"/>
      <c r="J3190" s="60"/>
      <c r="K3190" s="60"/>
      <c r="L3190" s="62"/>
    </row>
    <row r="3191" spans="1:12" s="41" customFormat="1">
      <c r="A3191" s="66"/>
      <c r="B3191" s="64" t="str">
        <f>(IF(AND(ISBLANK(A3191)),"",VLOOKUP($A3191,Student_Registration!$B$5:$H$2000,2,0)))</f>
        <v/>
      </c>
      <c r="C3191" s="63" t="str">
        <f>IF(AND(ISBLANK(A3191)),"",VLOOKUP($A3191,Student_Registration!$B$5:$H$2000,3,0))</f>
        <v/>
      </c>
      <c r="D3191" s="65" t="str">
        <f>IF(AND(ISBLANK(A3191)),"",VLOOKUP($A3191,Student_Registration!$B$5:$H$2000,6,0))</f>
        <v/>
      </c>
      <c r="E3191" s="57" t="str">
        <f>IF(AND(ISBLANK(A3191)),"",VLOOKUP($A3191,Student_Registration!$B$5:$H$2000,4,0))</f>
        <v/>
      </c>
      <c r="F3191" s="63" t="str">
        <f>IF(AND(ISBLANK(A3191)),"",VLOOKUP($A3191,Student_Registration!$B$5:$H$2000,7,0))</f>
        <v/>
      </c>
      <c r="G3191" s="63" t="str">
        <f>IF(AND(ISBLANK(A3191)),"",VLOOKUP(A3191,Student_Registration!$B$5:$H$2000,7,0)-SUMIF($A$5:A3191,A3191,$H$5:$H$5))</f>
        <v/>
      </c>
      <c r="H3191" s="60"/>
      <c r="I3191" s="60"/>
      <c r="J3191" s="60"/>
      <c r="K3191" s="60"/>
      <c r="L3191" s="62"/>
    </row>
    <row r="3192" spans="1:12" s="41" customFormat="1">
      <c r="A3192" s="66"/>
      <c r="B3192" s="64" t="str">
        <f>(IF(AND(ISBLANK(A3192)),"",VLOOKUP($A3192,Student_Registration!$B$5:$H$2000,2,0)))</f>
        <v/>
      </c>
      <c r="C3192" s="63" t="str">
        <f>IF(AND(ISBLANK(A3192)),"",VLOOKUP($A3192,Student_Registration!$B$5:$H$2000,3,0))</f>
        <v/>
      </c>
      <c r="D3192" s="65" t="str">
        <f>IF(AND(ISBLANK(A3192)),"",VLOOKUP($A3192,Student_Registration!$B$5:$H$2000,6,0))</f>
        <v/>
      </c>
      <c r="E3192" s="57" t="str">
        <f>IF(AND(ISBLANK(A3192)),"",VLOOKUP($A3192,Student_Registration!$B$5:$H$2000,4,0))</f>
        <v/>
      </c>
      <c r="F3192" s="63" t="str">
        <f>IF(AND(ISBLANK(A3192)),"",VLOOKUP($A3192,Student_Registration!$B$5:$H$2000,7,0))</f>
        <v/>
      </c>
      <c r="G3192" s="63" t="str">
        <f>IF(AND(ISBLANK(A3192)),"",VLOOKUP(A3192,Student_Registration!$B$5:$H$2000,7,0)-SUMIF($A$5:A3192,A3192,$H$5:$H$5))</f>
        <v/>
      </c>
      <c r="H3192" s="60"/>
      <c r="I3192" s="60"/>
      <c r="J3192" s="60"/>
      <c r="K3192" s="60"/>
      <c r="L3192" s="62"/>
    </row>
    <row r="3193" spans="1:12" s="41" customFormat="1">
      <c r="A3193" s="66"/>
      <c r="B3193" s="64" t="str">
        <f>(IF(AND(ISBLANK(A3193)),"",VLOOKUP($A3193,Student_Registration!$B$5:$H$2000,2,0)))</f>
        <v/>
      </c>
      <c r="C3193" s="63" t="str">
        <f>IF(AND(ISBLANK(A3193)),"",VLOOKUP($A3193,Student_Registration!$B$5:$H$2000,3,0))</f>
        <v/>
      </c>
      <c r="D3193" s="65" t="str">
        <f>IF(AND(ISBLANK(A3193)),"",VLOOKUP($A3193,Student_Registration!$B$5:$H$2000,6,0))</f>
        <v/>
      </c>
      <c r="E3193" s="57" t="str">
        <f>IF(AND(ISBLANK(A3193)),"",VLOOKUP($A3193,Student_Registration!$B$5:$H$2000,4,0))</f>
        <v/>
      </c>
      <c r="F3193" s="63" t="str">
        <f>IF(AND(ISBLANK(A3193)),"",VLOOKUP($A3193,Student_Registration!$B$5:$H$2000,7,0))</f>
        <v/>
      </c>
      <c r="G3193" s="63" t="str">
        <f>IF(AND(ISBLANK(A3193)),"",VLOOKUP(A3193,Student_Registration!$B$5:$H$2000,7,0)-SUMIF($A$5:A3193,A3193,$H$5:$H$5))</f>
        <v/>
      </c>
      <c r="H3193" s="60"/>
      <c r="I3193" s="60"/>
      <c r="J3193" s="60"/>
      <c r="K3193" s="60"/>
      <c r="L3193" s="62"/>
    </row>
    <row r="3194" spans="1:12" s="41" customFormat="1">
      <c r="A3194" s="66"/>
      <c r="B3194" s="64" t="str">
        <f>(IF(AND(ISBLANK(A3194)),"",VLOOKUP($A3194,Student_Registration!$B$5:$H$2000,2,0)))</f>
        <v/>
      </c>
      <c r="C3194" s="63" t="str">
        <f>IF(AND(ISBLANK(A3194)),"",VLOOKUP($A3194,Student_Registration!$B$5:$H$2000,3,0))</f>
        <v/>
      </c>
      <c r="D3194" s="65" t="str">
        <f>IF(AND(ISBLANK(A3194)),"",VLOOKUP($A3194,Student_Registration!$B$5:$H$2000,6,0))</f>
        <v/>
      </c>
      <c r="E3194" s="57" t="str">
        <f>IF(AND(ISBLANK(A3194)),"",VLOOKUP($A3194,Student_Registration!$B$5:$H$2000,4,0))</f>
        <v/>
      </c>
      <c r="F3194" s="63" t="str">
        <f>IF(AND(ISBLANK(A3194)),"",VLOOKUP($A3194,Student_Registration!$B$5:$H$2000,7,0))</f>
        <v/>
      </c>
      <c r="G3194" s="63" t="str">
        <f>IF(AND(ISBLANK(A3194)),"",VLOOKUP(A3194,Student_Registration!$B$5:$H$2000,7,0)-SUMIF($A$5:A3194,A3194,$H$5:$H$5))</f>
        <v/>
      </c>
      <c r="H3194" s="60"/>
      <c r="I3194" s="60"/>
      <c r="J3194" s="60"/>
      <c r="K3194" s="60"/>
      <c r="L3194" s="62"/>
    </row>
    <row r="3195" spans="1:12" s="41" customFormat="1">
      <c r="A3195" s="66"/>
      <c r="B3195" s="64" t="str">
        <f>(IF(AND(ISBLANK(A3195)),"",VLOOKUP($A3195,Student_Registration!$B$5:$H$2000,2,0)))</f>
        <v/>
      </c>
      <c r="C3195" s="63" t="str">
        <f>IF(AND(ISBLANK(A3195)),"",VLOOKUP($A3195,Student_Registration!$B$5:$H$2000,3,0))</f>
        <v/>
      </c>
      <c r="D3195" s="65" t="str">
        <f>IF(AND(ISBLANK(A3195)),"",VLOOKUP($A3195,Student_Registration!$B$5:$H$2000,6,0))</f>
        <v/>
      </c>
      <c r="E3195" s="57" t="str">
        <f>IF(AND(ISBLANK(A3195)),"",VLOOKUP($A3195,Student_Registration!$B$5:$H$2000,4,0))</f>
        <v/>
      </c>
      <c r="F3195" s="63" t="str">
        <f>IF(AND(ISBLANK(A3195)),"",VLOOKUP($A3195,Student_Registration!$B$5:$H$2000,7,0))</f>
        <v/>
      </c>
      <c r="G3195" s="63" t="str">
        <f>IF(AND(ISBLANK(A3195)),"",VLOOKUP(A3195,Student_Registration!$B$5:$H$2000,7,0)-SUMIF($A$5:A3195,A3195,$H$5:$H$5))</f>
        <v/>
      </c>
      <c r="H3195" s="60"/>
      <c r="I3195" s="60"/>
      <c r="J3195" s="60"/>
      <c r="K3195" s="60"/>
      <c r="L3195" s="62"/>
    </row>
    <row r="3196" spans="1:12" s="41" customFormat="1">
      <c r="A3196" s="66"/>
      <c r="B3196" s="64" t="str">
        <f>(IF(AND(ISBLANK(A3196)),"",VLOOKUP($A3196,Student_Registration!$B$5:$H$2000,2,0)))</f>
        <v/>
      </c>
      <c r="C3196" s="63" t="str">
        <f>IF(AND(ISBLANK(A3196)),"",VLOOKUP($A3196,Student_Registration!$B$5:$H$2000,3,0))</f>
        <v/>
      </c>
      <c r="D3196" s="65" t="str">
        <f>IF(AND(ISBLANK(A3196)),"",VLOOKUP($A3196,Student_Registration!$B$5:$H$2000,6,0))</f>
        <v/>
      </c>
      <c r="E3196" s="57" t="str">
        <f>IF(AND(ISBLANK(A3196)),"",VLOOKUP($A3196,Student_Registration!$B$5:$H$2000,4,0))</f>
        <v/>
      </c>
      <c r="F3196" s="63" t="str">
        <f>IF(AND(ISBLANK(A3196)),"",VLOOKUP($A3196,Student_Registration!$B$5:$H$2000,7,0))</f>
        <v/>
      </c>
      <c r="G3196" s="63" t="str">
        <f>IF(AND(ISBLANK(A3196)),"",VLOOKUP(A3196,Student_Registration!$B$5:$H$2000,7,0)-SUMIF($A$5:A3196,A3196,$H$5:$H$5))</f>
        <v/>
      </c>
      <c r="H3196" s="60"/>
      <c r="I3196" s="60"/>
      <c r="J3196" s="60"/>
      <c r="K3196" s="60"/>
      <c r="L3196" s="62"/>
    </row>
    <row r="3197" spans="1:12" s="41" customFormat="1">
      <c r="A3197" s="66"/>
      <c r="B3197" s="64" t="str">
        <f>(IF(AND(ISBLANK(A3197)),"",VLOOKUP($A3197,Student_Registration!$B$5:$H$2000,2,0)))</f>
        <v/>
      </c>
      <c r="C3197" s="63" t="str">
        <f>IF(AND(ISBLANK(A3197)),"",VLOOKUP($A3197,Student_Registration!$B$5:$H$2000,3,0))</f>
        <v/>
      </c>
      <c r="D3197" s="65" t="str">
        <f>IF(AND(ISBLANK(A3197)),"",VLOOKUP($A3197,Student_Registration!$B$5:$H$2000,6,0))</f>
        <v/>
      </c>
      <c r="E3197" s="57" t="str">
        <f>IF(AND(ISBLANK(A3197)),"",VLOOKUP($A3197,Student_Registration!$B$5:$H$2000,4,0))</f>
        <v/>
      </c>
      <c r="F3197" s="63" t="str">
        <f>IF(AND(ISBLANK(A3197)),"",VLOOKUP($A3197,Student_Registration!$B$5:$H$2000,7,0))</f>
        <v/>
      </c>
      <c r="G3197" s="63" t="str">
        <f>IF(AND(ISBLANK(A3197)),"",VLOOKUP(A3197,Student_Registration!$B$5:$H$2000,7,0)-SUMIF($A$5:A3197,A3197,$H$5:$H$5))</f>
        <v/>
      </c>
      <c r="H3197" s="60"/>
      <c r="I3197" s="60"/>
      <c r="J3197" s="60"/>
      <c r="K3197" s="60"/>
      <c r="L3197" s="62"/>
    </row>
    <row r="3198" spans="1:12" s="41" customFormat="1">
      <c r="A3198" s="66"/>
      <c r="B3198" s="64" t="str">
        <f>(IF(AND(ISBLANK(A3198)),"",VLOOKUP($A3198,Student_Registration!$B$5:$H$2000,2,0)))</f>
        <v/>
      </c>
      <c r="C3198" s="63" t="str">
        <f>IF(AND(ISBLANK(A3198)),"",VLOOKUP($A3198,Student_Registration!$B$5:$H$2000,3,0))</f>
        <v/>
      </c>
      <c r="D3198" s="65" t="str">
        <f>IF(AND(ISBLANK(A3198)),"",VLOOKUP($A3198,Student_Registration!$B$5:$H$2000,6,0))</f>
        <v/>
      </c>
      <c r="E3198" s="57" t="str">
        <f>IF(AND(ISBLANK(A3198)),"",VLOOKUP($A3198,Student_Registration!$B$5:$H$2000,4,0))</f>
        <v/>
      </c>
      <c r="F3198" s="63" t="str">
        <f>IF(AND(ISBLANK(A3198)),"",VLOOKUP($A3198,Student_Registration!$B$5:$H$2000,7,0))</f>
        <v/>
      </c>
      <c r="G3198" s="63" t="str">
        <f>IF(AND(ISBLANK(A3198)),"",VLOOKUP(A3198,Student_Registration!$B$5:$H$2000,7,0)-SUMIF($A$5:A3198,A3198,$H$5:$H$5))</f>
        <v/>
      </c>
      <c r="H3198" s="60"/>
      <c r="I3198" s="60"/>
      <c r="J3198" s="60"/>
      <c r="K3198" s="60"/>
      <c r="L3198" s="62"/>
    </row>
    <row r="3199" spans="1:12" s="41" customFormat="1">
      <c r="A3199" s="66"/>
      <c r="B3199" s="64" t="str">
        <f>(IF(AND(ISBLANK(A3199)),"",VLOOKUP($A3199,Student_Registration!$B$5:$H$2000,2,0)))</f>
        <v/>
      </c>
      <c r="C3199" s="63" t="str">
        <f>IF(AND(ISBLANK(A3199)),"",VLOOKUP($A3199,Student_Registration!$B$5:$H$2000,3,0))</f>
        <v/>
      </c>
      <c r="D3199" s="65" t="str">
        <f>IF(AND(ISBLANK(A3199)),"",VLOOKUP($A3199,Student_Registration!$B$5:$H$2000,6,0))</f>
        <v/>
      </c>
      <c r="E3199" s="57" t="str">
        <f>IF(AND(ISBLANK(A3199)),"",VLOOKUP($A3199,Student_Registration!$B$5:$H$2000,4,0))</f>
        <v/>
      </c>
      <c r="F3199" s="63" t="str">
        <f>IF(AND(ISBLANK(A3199)),"",VLOOKUP($A3199,Student_Registration!$B$5:$H$2000,7,0))</f>
        <v/>
      </c>
      <c r="G3199" s="63" t="str">
        <f>IF(AND(ISBLANK(A3199)),"",VLOOKUP(A3199,Student_Registration!$B$5:$H$2000,7,0)-SUMIF($A$5:A3199,A3199,$H$5:$H$5))</f>
        <v/>
      </c>
      <c r="H3199" s="60"/>
      <c r="I3199" s="60"/>
      <c r="J3199" s="60"/>
      <c r="K3199" s="60"/>
      <c r="L3199" s="62"/>
    </row>
    <row r="3200" spans="1:12" s="41" customFormat="1">
      <c r="A3200" s="66"/>
      <c r="B3200" s="64" t="str">
        <f>(IF(AND(ISBLANK(A3200)),"",VLOOKUP($A3200,Student_Registration!$B$5:$H$2000,2,0)))</f>
        <v/>
      </c>
      <c r="C3200" s="63" t="str">
        <f>IF(AND(ISBLANK(A3200)),"",VLOOKUP($A3200,Student_Registration!$B$5:$H$2000,3,0))</f>
        <v/>
      </c>
      <c r="D3200" s="65" t="str">
        <f>IF(AND(ISBLANK(A3200)),"",VLOOKUP($A3200,Student_Registration!$B$5:$H$2000,6,0))</f>
        <v/>
      </c>
      <c r="E3200" s="57" t="str">
        <f>IF(AND(ISBLANK(A3200)),"",VLOOKUP($A3200,Student_Registration!$B$5:$H$2000,4,0))</f>
        <v/>
      </c>
      <c r="F3200" s="63" t="str">
        <f>IF(AND(ISBLANK(A3200)),"",VLOOKUP($A3200,Student_Registration!$B$5:$H$2000,7,0))</f>
        <v/>
      </c>
      <c r="G3200" s="63" t="str">
        <f>IF(AND(ISBLANK(A3200)),"",VLOOKUP(A3200,Student_Registration!$B$5:$H$2000,7,0)-SUMIF($A$5:A3200,A3200,$H$5:$H$5))</f>
        <v/>
      </c>
      <c r="H3200" s="60"/>
      <c r="I3200" s="60"/>
      <c r="J3200" s="60"/>
      <c r="K3200" s="60"/>
      <c r="L3200" s="62"/>
    </row>
    <row r="3201" spans="1:12" s="41" customFormat="1">
      <c r="A3201" s="66"/>
      <c r="B3201" s="64" t="str">
        <f>(IF(AND(ISBLANK(A3201)),"",VLOOKUP($A3201,Student_Registration!$B$5:$H$2000,2,0)))</f>
        <v/>
      </c>
      <c r="C3201" s="63" t="str">
        <f>IF(AND(ISBLANK(A3201)),"",VLOOKUP($A3201,Student_Registration!$B$5:$H$2000,3,0))</f>
        <v/>
      </c>
      <c r="D3201" s="65" t="str">
        <f>IF(AND(ISBLANK(A3201)),"",VLOOKUP($A3201,Student_Registration!$B$5:$H$2000,6,0))</f>
        <v/>
      </c>
      <c r="E3201" s="57" t="str">
        <f>IF(AND(ISBLANK(A3201)),"",VLOOKUP($A3201,Student_Registration!$B$5:$H$2000,4,0))</f>
        <v/>
      </c>
      <c r="F3201" s="63" t="str">
        <f>IF(AND(ISBLANK(A3201)),"",VLOOKUP($A3201,Student_Registration!$B$5:$H$2000,7,0))</f>
        <v/>
      </c>
      <c r="G3201" s="63" t="str">
        <f>IF(AND(ISBLANK(A3201)),"",VLOOKUP(A3201,Student_Registration!$B$5:$H$2000,7,0)-SUMIF($A$5:A3201,A3201,$H$5:$H$5))</f>
        <v/>
      </c>
      <c r="H3201" s="60"/>
      <c r="I3201" s="60"/>
      <c r="J3201" s="60"/>
      <c r="K3201" s="60"/>
      <c r="L3201" s="62"/>
    </row>
    <row r="3202" spans="1:12" s="41" customFormat="1">
      <c r="A3202" s="66"/>
      <c r="B3202" s="64" t="str">
        <f>(IF(AND(ISBLANK(A3202)),"",VLOOKUP($A3202,Student_Registration!$B$5:$H$2000,2,0)))</f>
        <v/>
      </c>
      <c r="C3202" s="63" t="str">
        <f>IF(AND(ISBLANK(A3202)),"",VLOOKUP($A3202,Student_Registration!$B$5:$H$2000,3,0))</f>
        <v/>
      </c>
      <c r="D3202" s="65" t="str">
        <f>IF(AND(ISBLANK(A3202)),"",VLOOKUP($A3202,Student_Registration!$B$5:$H$2000,6,0))</f>
        <v/>
      </c>
      <c r="E3202" s="57" t="str">
        <f>IF(AND(ISBLANK(A3202)),"",VLOOKUP($A3202,Student_Registration!$B$5:$H$2000,4,0))</f>
        <v/>
      </c>
      <c r="F3202" s="63" t="str">
        <f>IF(AND(ISBLANK(A3202)),"",VLOOKUP($A3202,Student_Registration!$B$5:$H$2000,7,0))</f>
        <v/>
      </c>
      <c r="G3202" s="63" t="str">
        <f>IF(AND(ISBLANK(A3202)),"",VLOOKUP(A3202,Student_Registration!$B$5:$H$2000,7,0)-SUMIF($A$5:A3202,A3202,$H$5:$H$5))</f>
        <v/>
      </c>
      <c r="H3202" s="60"/>
      <c r="I3202" s="60"/>
      <c r="J3202" s="60"/>
      <c r="K3202" s="60"/>
      <c r="L3202" s="62"/>
    </row>
    <row r="3203" spans="1:12" s="41" customFormat="1">
      <c r="A3203" s="66"/>
      <c r="B3203" s="64" t="str">
        <f>(IF(AND(ISBLANK(A3203)),"",VLOOKUP($A3203,Student_Registration!$B$5:$H$2000,2,0)))</f>
        <v/>
      </c>
      <c r="C3203" s="63" t="str">
        <f>IF(AND(ISBLANK(A3203)),"",VLOOKUP($A3203,Student_Registration!$B$5:$H$2000,3,0))</f>
        <v/>
      </c>
      <c r="D3203" s="65" t="str">
        <f>IF(AND(ISBLANK(A3203)),"",VLOOKUP($A3203,Student_Registration!$B$5:$H$2000,6,0))</f>
        <v/>
      </c>
      <c r="E3203" s="57" t="str">
        <f>IF(AND(ISBLANK(A3203)),"",VLOOKUP($A3203,Student_Registration!$B$5:$H$2000,4,0))</f>
        <v/>
      </c>
      <c r="F3203" s="63" t="str">
        <f>IF(AND(ISBLANK(A3203)),"",VLOOKUP($A3203,Student_Registration!$B$5:$H$2000,7,0))</f>
        <v/>
      </c>
      <c r="G3203" s="63" t="str">
        <f>IF(AND(ISBLANK(A3203)),"",VLOOKUP(A3203,Student_Registration!$B$5:$H$2000,7,0)-SUMIF($A$5:A3203,A3203,$H$5:$H$5))</f>
        <v/>
      </c>
      <c r="H3203" s="60"/>
      <c r="I3203" s="60"/>
      <c r="J3203" s="60"/>
      <c r="K3203" s="60"/>
      <c r="L3203" s="62"/>
    </row>
    <row r="3204" spans="1:12" s="41" customFormat="1">
      <c r="A3204" s="66"/>
      <c r="B3204" s="64" t="str">
        <f>(IF(AND(ISBLANK(A3204)),"",VLOOKUP($A3204,Student_Registration!$B$5:$H$2000,2,0)))</f>
        <v/>
      </c>
      <c r="C3204" s="63" t="str">
        <f>IF(AND(ISBLANK(A3204)),"",VLOOKUP($A3204,Student_Registration!$B$5:$H$2000,3,0))</f>
        <v/>
      </c>
      <c r="D3204" s="65" t="str">
        <f>IF(AND(ISBLANK(A3204)),"",VLOOKUP($A3204,Student_Registration!$B$5:$H$2000,6,0))</f>
        <v/>
      </c>
      <c r="E3204" s="57" t="str">
        <f>IF(AND(ISBLANK(A3204)),"",VLOOKUP($A3204,Student_Registration!$B$5:$H$2000,4,0))</f>
        <v/>
      </c>
      <c r="F3204" s="63" t="str">
        <f>IF(AND(ISBLANK(A3204)),"",VLOOKUP($A3204,Student_Registration!$B$5:$H$2000,7,0))</f>
        <v/>
      </c>
      <c r="G3204" s="63" t="str">
        <f>IF(AND(ISBLANK(A3204)),"",VLOOKUP(A3204,Student_Registration!$B$5:$H$2000,7,0)-SUMIF($A$5:A3204,A3204,$H$5:$H$5))</f>
        <v/>
      </c>
      <c r="H3204" s="60"/>
      <c r="I3204" s="60"/>
      <c r="J3204" s="60"/>
      <c r="K3204" s="60"/>
      <c r="L3204" s="62"/>
    </row>
    <row r="3205" spans="1:12" s="41" customFormat="1">
      <c r="A3205" s="66"/>
      <c r="B3205" s="64" t="str">
        <f>(IF(AND(ISBLANK(A3205)),"",VLOOKUP($A3205,Student_Registration!$B$5:$H$2000,2,0)))</f>
        <v/>
      </c>
      <c r="C3205" s="63" t="str">
        <f>IF(AND(ISBLANK(A3205)),"",VLOOKUP($A3205,Student_Registration!$B$5:$H$2000,3,0))</f>
        <v/>
      </c>
      <c r="D3205" s="65" t="str">
        <f>IF(AND(ISBLANK(A3205)),"",VLOOKUP($A3205,Student_Registration!$B$5:$H$2000,6,0))</f>
        <v/>
      </c>
      <c r="E3205" s="57" t="str">
        <f>IF(AND(ISBLANK(A3205)),"",VLOOKUP($A3205,Student_Registration!$B$5:$H$2000,4,0))</f>
        <v/>
      </c>
      <c r="F3205" s="63" t="str">
        <f>IF(AND(ISBLANK(A3205)),"",VLOOKUP($A3205,Student_Registration!$B$5:$H$2000,7,0))</f>
        <v/>
      </c>
      <c r="G3205" s="63" t="str">
        <f>IF(AND(ISBLANK(A3205)),"",VLOOKUP(A3205,Student_Registration!$B$5:$H$2000,7,0)-SUMIF($A$5:A3205,A3205,$H$5:$H$5))</f>
        <v/>
      </c>
      <c r="H3205" s="60"/>
      <c r="I3205" s="60"/>
      <c r="J3205" s="60"/>
      <c r="K3205" s="60"/>
      <c r="L3205" s="62"/>
    </row>
    <row r="3206" spans="1:12" s="41" customFormat="1">
      <c r="A3206" s="66"/>
      <c r="B3206" s="64" t="str">
        <f>(IF(AND(ISBLANK(A3206)),"",VLOOKUP($A3206,Student_Registration!$B$5:$H$2000,2,0)))</f>
        <v/>
      </c>
      <c r="C3206" s="63" t="str">
        <f>IF(AND(ISBLANK(A3206)),"",VLOOKUP($A3206,Student_Registration!$B$5:$H$2000,3,0))</f>
        <v/>
      </c>
      <c r="D3206" s="65" t="str">
        <f>IF(AND(ISBLANK(A3206)),"",VLOOKUP($A3206,Student_Registration!$B$5:$H$2000,6,0))</f>
        <v/>
      </c>
      <c r="E3206" s="57" t="str">
        <f>IF(AND(ISBLANK(A3206)),"",VLOOKUP($A3206,Student_Registration!$B$5:$H$2000,4,0))</f>
        <v/>
      </c>
      <c r="F3206" s="63" t="str">
        <f>IF(AND(ISBLANK(A3206)),"",VLOOKUP($A3206,Student_Registration!$B$5:$H$2000,7,0))</f>
        <v/>
      </c>
      <c r="G3206" s="63" t="str">
        <f>IF(AND(ISBLANK(A3206)),"",VLOOKUP(A3206,Student_Registration!$B$5:$H$2000,7,0)-SUMIF($A$5:A3206,A3206,$H$5:$H$5))</f>
        <v/>
      </c>
      <c r="H3206" s="60"/>
      <c r="I3206" s="60"/>
      <c r="J3206" s="60"/>
      <c r="K3206" s="60"/>
      <c r="L3206" s="62"/>
    </row>
    <row r="3207" spans="1:12" s="41" customFormat="1">
      <c r="A3207" s="66"/>
      <c r="B3207" s="64" t="str">
        <f>(IF(AND(ISBLANK(A3207)),"",VLOOKUP($A3207,Student_Registration!$B$5:$H$2000,2,0)))</f>
        <v/>
      </c>
      <c r="C3207" s="63" t="str">
        <f>IF(AND(ISBLANK(A3207)),"",VLOOKUP($A3207,Student_Registration!$B$5:$H$2000,3,0))</f>
        <v/>
      </c>
      <c r="D3207" s="65" t="str">
        <f>IF(AND(ISBLANK(A3207)),"",VLOOKUP($A3207,Student_Registration!$B$5:$H$2000,6,0))</f>
        <v/>
      </c>
      <c r="E3207" s="57" t="str">
        <f>IF(AND(ISBLANK(A3207)),"",VLOOKUP($A3207,Student_Registration!$B$5:$H$2000,4,0))</f>
        <v/>
      </c>
      <c r="F3207" s="63" t="str">
        <f>IF(AND(ISBLANK(A3207)),"",VLOOKUP($A3207,Student_Registration!$B$5:$H$2000,7,0))</f>
        <v/>
      </c>
      <c r="G3207" s="63" t="str">
        <f>IF(AND(ISBLANK(A3207)),"",VLOOKUP(A3207,Student_Registration!$B$5:$H$2000,7,0)-SUMIF($A$5:A3207,A3207,$H$5:$H$5))</f>
        <v/>
      </c>
      <c r="H3207" s="60"/>
      <c r="I3207" s="60"/>
      <c r="J3207" s="60"/>
      <c r="K3207" s="60"/>
      <c r="L3207" s="62"/>
    </row>
    <row r="3208" spans="1:12" s="41" customFormat="1">
      <c r="A3208" s="66"/>
      <c r="B3208" s="64" t="str">
        <f>(IF(AND(ISBLANK(A3208)),"",VLOOKUP($A3208,Student_Registration!$B$5:$H$2000,2,0)))</f>
        <v/>
      </c>
      <c r="C3208" s="63" t="str">
        <f>IF(AND(ISBLANK(A3208)),"",VLOOKUP($A3208,Student_Registration!$B$5:$H$2000,3,0))</f>
        <v/>
      </c>
      <c r="D3208" s="65" t="str">
        <f>IF(AND(ISBLANK(A3208)),"",VLOOKUP($A3208,Student_Registration!$B$5:$H$2000,6,0))</f>
        <v/>
      </c>
      <c r="E3208" s="57" t="str">
        <f>IF(AND(ISBLANK(A3208)),"",VLOOKUP($A3208,Student_Registration!$B$5:$H$2000,4,0))</f>
        <v/>
      </c>
      <c r="F3208" s="63" t="str">
        <f>IF(AND(ISBLANK(A3208)),"",VLOOKUP($A3208,Student_Registration!$B$5:$H$2000,7,0))</f>
        <v/>
      </c>
      <c r="G3208" s="63" t="str">
        <f>IF(AND(ISBLANK(A3208)),"",VLOOKUP(A3208,Student_Registration!$B$5:$H$2000,7,0)-SUMIF($A$5:A3208,A3208,$H$5:$H$5))</f>
        <v/>
      </c>
      <c r="H3208" s="60"/>
      <c r="I3208" s="60"/>
      <c r="J3208" s="60"/>
      <c r="K3208" s="60"/>
      <c r="L3208" s="62"/>
    </row>
    <row r="3209" spans="1:12" s="41" customFormat="1">
      <c r="A3209" s="66"/>
      <c r="B3209" s="64" t="str">
        <f>(IF(AND(ISBLANK(A3209)),"",VLOOKUP($A3209,Student_Registration!$B$5:$H$2000,2,0)))</f>
        <v/>
      </c>
      <c r="C3209" s="63" t="str">
        <f>IF(AND(ISBLANK(A3209)),"",VLOOKUP($A3209,Student_Registration!$B$5:$H$2000,3,0))</f>
        <v/>
      </c>
      <c r="D3209" s="65" t="str">
        <f>IF(AND(ISBLANK(A3209)),"",VLOOKUP($A3209,Student_Registration!$B$5:$H$2000,6,0))</f>
        <v/>
      </c>
      <c r="E3209" s="57" t="str">
        <f>IF(AND(ISBLANK(A3209)),"",VLOOKUP($A3209,Student_Registration!$B$5:$H$2000,4,0))</f>
        <v/>
      </c>
      <c r="F3209" s="63" t="str">
        <f>IF(AND(ISBLANK(A3209)),"",VLOOKUP($A3209,Student_Registration!$B$5:$H$2000,7,0))</f>
        <v/>
      </c>
      <c r="G3209" s="63" t="str">
        <f>IF(AND(ISBLANK(A3209)),"",VLOOKUP(A3209,Student_Registration!$B$5:$H$2000,7,0)-SUMIF($A$5:A3209,A3209,$H$5:$H$5))</f>
        <v/>
      </c>
      <c r="H3209" s="60"/>
      <c r="I3209" s="60"/>
      <c r="J3209" s="60"/>
      <c r="K3209" s="60"/>
      <c r="L3209" s="62"/>
    </row>
    <row r="3210" spans="1:12" s="41" customFormat="1">
      <c r="A3210" s="66"/>
      <c r="B3210" s="64" t="str">
        <f>(IF(AND(ISBLANK(A3210)),"",VLOOKUP($A3210,Student_Registration!$B$5:$H$2000,2,0)))</f>
        <v/>
      </c>
      <c r="C3210" s="63" t="str">
        <f>IF(AND(ISBLANK(A3210)),"",VLOOKUP($A3210,Student_Registration!$B$5:$H$2000,3,0))</f>
        <v/>
      </c>
      <c r="D3210" s="65" t="str">
        <f>IF(AND(ISBLANK(A3210)),"",VLOOKUP($A3210,Student_Registration!$B$5:$H$2000,6,0))</f>
        <v/>
      </c>
      <c r="E3210" s="57" t="str">
        <f>IF(AND(ISBLANK(A3210)),"",VLOOKUP($A3210,Student_Registration!$B$5:$H$2000,4,0))</f>
        <v/>
      </c>
      <c r="F3210" s="63" t="str">
        <f>IF(AND(ISBLANK(A3210)),"",VLOOKUP($A3210,Student_Registration!$B$5:$H$2000,7,0))</f>
        <v/>
      </c>
      <c r="G3210" s="63" t="str">
        <f>IF(AND(ISBLANK(A3210)),"",VLOOKUP(A3210,Student_Registration!$B$5:$H$2000,7,0)-SUMIF($A$5:A3210,A3210,$H$5:$H$5))</f>
        <v/>
      </c>
      <c r="H3210" s="60"/>
      <c r="I3210" s="60"/>
      <c r="J3210" s="60"/>
      <c r="K3210" s="60"/>
      <c r="L3210" s="62"/>
    </row>
    <row r="3211" spans="1:12" s="41" customFormat="1">
      <c r="A3211" s="66"/>
      <c r="B3211" s="64" t="str">
        <f>(IF(AND(ISBLANK(A3211)),"",VLOOKUP($A3211,Student_Registration!$B$5:$H$2000,2,0)))</f>
        <v/>
      </c>
      <c r="C3211" s="63" t="str">
        <f>IF(AND(ISBLANK(A3211)),"",VLOOKUP($A3211,Student_Registration!$B$5:$H$2000,3,0))</f>
        <v/>
      </c>
      <c r="D3211" s="65" t="str">
        <f>IF(AND(ISBLANK(A3211)),"",VLOOKUP($A3211,Student_Registration!$B$5:$H$2000,6,0))</f>
        <v/>
      </c>
      <c r="E3211" s="57" t="str">
        <f>IF(AND(ISBLANK(A3211)),"",VLOOKUP($A3211,Student_Registration!$B$5:$H$2000,4,0))</f>
        <v/>
      </c>
      <c r="F3211" s="63" t="str">
        <f>IF(AND(ISBLANK(A3211)),"",VLOOKUP($A3211,Student_Registration!$B$5:$H$2000,7,0))</f>
        <v/>
      </c>
      <c r="G3211" s="63" t="str">
        <f>IF(AND(ISBLANK(A3211)),"",VLOOKUP(A3211,Student_Registration!$B$5:$H$2000,7,0)-SUMIF($A$5:A3211,A3211,$H$5:$H$5))</f>
        <v/>
      </c>
      <c r="H3211" s="60"/>
      <c r="I3211" s="60"/>
      <c r="J3211" s="60"/>
      <c r="K3211" s="60"/>
      <c r="L3211" s="62"/>
    </row>
    <row r="3212" spans="1:12" s="41" customFormat="1">
      <c r="A3212" s="66"/>
      <c r="B3212" s="64" t="str">
        <f>(IF(AND(ISBLANK(A3212)),"",VLOOKUP($A3212,Student_Registration!$B$5:$H$2000,2,0)))</f>
        <v/>
      </c>
      <c r="C3212" s="63" t="str">
        <f>IF(AND(ISBLANK(A3212)),"",VLOOKUP($A3212,Student_Registration!$B$5:$H$2000,3,0))</f>
        <v/>
      </c>
      <c r="D3212" s="65" t="str">
        <f>IF(AND(ISBLANK(A3212)),"",VLOOKUP($A3212,Student_Registration!$B$5:$H$2000,6,0))</f>
        <v/>
      </c>
      <c r="E3212" s="57" t="str">
        <f>IF(AND(ISBLANK(A3212)),"",VLOOKUP($A3212,Student_Registration!$B$5:$H$2000,4,0))</f>
        <v/>
      </c>
      <c r="F3212" s="63" t="str">
        <f>IF(AND(ISBLANK(A3212)),"",VLOOKUP($A3212,Student_Registration!$B$5:$H$2000,7,0))</f>
        <v/>
      </c>
      <c r="G3212" s="63" t="str">
        <f>IF(AND(ISBLANK(A3212)),"",VLOOKUP(A3212,Student_Registration!$B$5:$H$2000,7,0)-SUMIF($A$5:A3212,A3212,$H$5:$H$5))</f>
        <v/>
      </c>
      <c r="H3212" s="60"/>
      <c r="I3212" s="60"/>
      <c r="J3212" s="60"/>
      <c r="K3212" s="60"/>
      <c r="L3212" s="62"/>
    </row>
    <row r="3213" spans="1:12" s="41" customFormat="1">
      <c r="A3213" s="66"/>
      <c r="B3213" s="64" t="str">
        <f>(IF(AND(ISBLANK(A3213)),"",VLOOKUP($A3213,Student_Registration!$B$5:$H$2000,2,0)))</f>
        <v/>
      </c>
      <c r="C3213" s="63" t="str">
        <f>IF(AND(ISBLANK(A3213)),"",VLOOKUP($A3213,Student_Registration!$B$5:$H$2000,3,0))</f>
        <v/>
      </c>
      <c r="D3213" s="65" t="str">
        <f>IF(AND(ISBLANK(A3213)),"",VLOOKUP($A3213,Student_Registration!$B$5:$H$2000,6,0))</f>
        <v/>
      </c>
      <c r="E3213" s="57" t="str">
        <f>IF(AND(ISBLANK(A3213)),"",VLOOKUP($A3213,Student_Registration!$B$5:$H$2000,4,0))</f>
        <v/>
      </c>
      <c r="F3213" s="63" t="str">
        <f>IF(AND(ISBLANK(A3213)),"",VLOOKUP($A3213,Student_Registration!$B$5:$H$2000,7,0))</f>
        <v/>
      </c>
      <c r="G3213" s="63" t="str">
        <f>IF(AND(ISBLANK(A3213)),"",VLOOKUP(A3213,Student_Registration!$B$5:$H$2000,7,0)-SUMIF($A$5:A3213,A3213,$H$5:$H$5))</f>
        <v/>
      </c>
      <c r="H3213" s="60"/>
      <c r="I3213" s="60"/>
      <c r="J3213" s="60"/>
      <c r="K3213" s="60"/>
      <c r="L3213" s="62"/>
    </row>
    <row r="3214" spans="1:12" s="41" customFormat="1">
      <c r="A3214" s="66"/>
      <c r="B3214" s="64" t="str">
        <f>(IF(AND(ISBLANK(A3214)),"",VLOOKUP($A3214,Student_Registration!$B$5:$H$2000,2,0)))</f>
        <v/>
      </c>
      <c r="C3214" s="63" t="str">
        <f>IF(AND(ISBLANK(A3214)),"",VLOOKUP($A3214,Student_Registration!$B$5:$H$2000,3,0))</f>
        <v/>
      </c>
      <c r="D3214" s="65" t="str">
        <f>IF(AND(ISBLANK(A3214)),"",VLOOKUP($A3214,Student_Registration!$B$5:$H$2000,6,0))</f>
        <v/>
      </c>
      <c r="E3214" s="57" t="str">
        <f>IF(AND(ISBLANK(A3214)),"",VLOOKUP($A3214,Student_Registration!$B$5:$H$2000,4,0))</f>
        <v/>
      </c>
      <c r="F3214" s="63" t="str">
        <f>IF(AND(ISBLANK(A3214)),"",VLOOKUP($A3214,Student_Registration!$B$5:$H$2000,7,0))</f>
        <v/>
      </c>
      <c r="G3214" s="63" t="str">
        <f>IF(AND(ISBLANK(A3214)),"",VLOOKUP(A3214,Student_Registration!$B$5:$H$2000,7,0)-SUMIF($A$5:A3214,A3214,$H$5:$H$5))</f>
        <v/>
      </c>
      <c r="H3214" s="60"/>
      <c r="I3214" s="60"/>
      <c r="J3214" s="60"/>
      <c r="K3214" s="60"/>
      <c r="L3214" s="62"/>
    </row>
    <row r="3215" spans="1:12" s="41" customFormat="1">
      <c r="A3215" s="66"/>
      <c r="B3215" s="64" t="str">
        <f>(IF(AND(ISBLANK(A3215)),"",VLOOKUP($A3215,Student_Registration!$B$5:$H$2000,2,0)))</f>
        <v/>
      </c>
      <c r="C3215" s="63" t="str">
        <f>IF(AND(ISBLANK(A3215)),"",VLOOKUP($A3215,Student_Registration!$B$5:$H$2000,3,0))</f>
        <v/>
      </c>
      <c r="D3215" s="65" t="str">
        <f>IF(AND(ISBLANK(A3215)),"",VLOOKUP($A3215,Student_Registration!$B$5:$H$2000,6,0))</f>
        <v/>
      </c>
      <c r="E3215" s="57" t="str">
        <f>IF(AND(ISBLANK(A3215)),"",VLOOKUP($A3215,Student_Registration!$B$5:$H$2000,4,0))</f>
        <v/>
      </c>
      <c r="F3215" s="63" t="str">
        <f>IF(AND(ISBLANK(A3215)),"",VLOOKUP($A3215,Student_Registration!$B$5:$H$2000,7,0))</f>
        <v/>
      </c>
      <c r="G3215" s="63" t="str">
        <f>IF(AND(ISBLANK(A3215)),"",VLOOKUP(A3215,Student_Registration!$B$5:$H$2000,7,0)-SUMIF($A$5:A3215,A3215,$H$5:$H$5))</f>
        <v/>
      </c>
      <c r="H3215" s="60"/>
      <c r="I3215" s="60"/>
      <c r="J3215" s="60"/>
      <c r="K3215" s="60"/>
      <c r="L3215" s="62"/>
    </row>
    <row r="3216" spans="1:12" s="41" customFormat="1">
      <c r="A3216" s="66"/>
      <c r="B3216" s="64" t="str">
        <f>(IF(AND(ISBLANK(A3216)),"",VLOOKUP($A3216,Student_Registration!$B$5:$H$2000,2,0)))</f>
        <v/>
      </c>
      <c r="C3216" s="63" t="str">
        <f>IF(AND(ISBLANK(A3216)),"",VLOOKUP($A3216,Student_Registration!$B$5:$H$2000,3,0))</f>
        <v/>
      </c>
      <c r="D3216" s="65" t="str">
        <f>IF(AND(ISBLANK(A3216)),"",VLOOKUP($A3216,Student_Registration!$B$5:$H$2000,6,0))</f>
        <v/>
      </c>
      <c r="E3216" s="57" t="str">
        <f>IF(AND(ISBLANK(A3216)),"",VLOOKUP($A3216,Student_Registration!$B$5:$H$2000,4,0))</f>
        <v/>
      </c>
      <c r="F3216" s="63" t="str">
        <f>IF(AND(ISBLANK(A3216)),"",VLOOKUP($A3216,Student_Registration!$B$5:$H$2000,7,0))</f>
        <v/>
      </c>
      <c r="G3216" s="63" t="str">
        <f>IF(AND(ISBLANK(A3216)),"",VLOOKUP(A3216,Student_Registration!$B$5:$H$2000,7,0)-SUMIF($A$5:A3216,A3216,$H$5:$H$5))</f>
        <v/>
      </c>
      <c r="H3216" s="60"/>
      <c r="I3216" s="60"/>
      <c r="J3216" s="60"/>
      <c r="K3216" s="60"/>
      <c r="L3216" s="62"/>
    </row>
    <row r="3217" spans="1:12" s="41" customFormat="1">
      <c r="A3217" s="66"/>
      <c r="B3217" s="64" t="str">
        <f>(IF(AND(ISBLANK(A3217)),"",VLOOKUP($A3217,Student_Registration!$B$5:$H$2000,2,0)))</f>
        <v/>
      </c>
      <c r="C3217" s="63" t="str">
        <f>IF(AND(ISBLANK(A3217)),"",VLOOKUP($A3217,Student_Registration!$B$5:$H$2000,3,0))</f>
        <v/>
      </c>
      <c r="D3217" s="65" t="str">
        <f>IF(AND(ISBLANK(A3217)),"",VLOOKUP($A3217,Student_Registration!$B$5:$H$2000,6,0))</f>
        <v/>
      </c>
      <c r="E3217" s="57" t="str">
        <f>IF(AND(ISBLANK(A3217)),"",VLOOKUP($A3217,Student_Registration!$B$5:$H$2000,4,0))</f>
        <v/>
      </c>
      <c r="F3217" s="63" t="str">
        <f>IF(AND(ISBLANK(A3217)),"",VLOOKUP($A3217,Student_Registration!$B$5:$H$2000,7,0))</f>
        <v/>
      </c>
      <c r="G3217" s="63" t="str">
        <f>IF(AND(ISBLANK(A3217)),"",VLOOKUP(A3217,Student_Registration!$B$5:$H$2000,7,0)-SUMIF($A$5:A3217,A3217,$H$5:$H$5))</f>
        <v/>
      </c>
      <c r="H3217" s="60"/>
      <c r="I3217" s="60"/>
      <c r="J3217" s="60"/>
      <c r="K3217" s="60"/>
      <c r="L3217" s="62"/>
    </row>
    <row r="3218" spans="1:12" s="41" customFormat="1">
      <c r="A3218" s="66"/>
      <c r="B3218" s="64" t="str">
        <f>(IF(AND(ISBLANK(A3218)),"",VLOOKUP($A3218,Student_Registration!$B$5:$H$2000,2,0)))</f>
        <v/>
      </c>
      <c r="C3218" s="63" t="str">
        <f>IF(AND(ISBLANK(A3218)),"",VLOOKUP($A3218,Student_Registration!$B$5:$H$2000,3,0))</f>
        <v/>
      </c>
      <c r="D3218" s="65" t="str">
        <f>IF(AND(ISBLANK(A3218)),"",VLOOKUP($A3218,Student_Registration!$B$5:$H$2000,6,0))</f>
        <v/>
      </c>
      <c r="E3218" s="57" t="str">
        <f>IF(AND(ISBLANK(A3218)),"",VLOOKUP($A3218,Student_Registration!$B$5:$H$2000,4,0))</f>
        <v/>
      </c>
      <c r="F3218" s="63" t="str">
        <f>IF(AND(ISBLANK(A3218)),"",VLOOKUP($A3218,Student_Registration!$B$5:$H$2000,7,0))</f>
        <v/>
      </c>
      <c r="G3218" s="63" t="str">
        <f>IF(AND(ISBLANK(A3218)),"",VLOOKUP(A3218,Student_Registration!$B$5:$H$2000,7,0)-SUMIF($A$5:A3218,A3218,$H$5:$H$5))</f>
        <v/>
      </c>
      <c r="H3218" s="60"/>
      <c r="I3218" s="60"/>
      <c r="J3218" s="60"/>
      <c r="K3218" s="60"/>
      <c r="L3218" s="62"/>
    </row>
    <row r="3219" spans="1:12" s="41" customFormat="1">
      <c r="A3219" s="66"/>
      <c r="B3219" s="64" t="str">
        <f>(IF(AND(ISBLANK(A3219)),"",VLOOKUP($A3219,Student_Registration!$B$5:$H$2000,2,0)))</f>
        <v/>
      </c>
      <c r="C3219" s="63" t="str">
        <f>IF(AND(ISBLANK(A3219)),"",VLOOKUP($A3219,Student_Registration!$B$5:$H$2000,3,0))</f>
        <v/>
      </c>
      <c r="D3219" s="65" t="str">
        <f>IF(AND(ISBLANK(A3219)),"",VLOOKUP($A3219,Student_Registration!$B$5:$H$2000,6,0))</f>
        <v/>
      </c>
      <c r="E3219" s="57" t="str">
        <f>IF(AND(ISBLANK(A3219)),"",VLOOKUP($A3219,Student_Registration!$B$5:$H$2000,4,0))</f>
        <v/>
      </c>
      <c r="F3219" s="63" t="str">
        <f>IF(AND(ISBLANK(A3219)),"",VLOOKUP($A3219,Student_Registration!$B$5:$H$2000,7,0))</f>
        <v/>
      </c>
      <c r="G3219" s="63" t="str">
        <f>IF(AND(ISBLANK(A3219)),"",VLOOKUP(A3219,Student_Registration!$B$5:$H$2000,7,0)-SUMIF($A$5:A3219,A3219,$H$5:$H$5))</f>
        <v/>
      </c>
      <c r="H3219" s="60"/>
      <c r="I3219" s="60"/>
      <c r="J3219" s="60"/>
      <c r="K3219" s="60"/>
      <c r="L3219" s="62"/>
    </row>
    <row r="3220" spans="1:12" s="41" customFormat="1">
      <c r="A3220" s="66"/>
      <c r="B3220" s="64" t="str">
        <f>(IF(AND(ISBLANK(A3220)),"",VLOOKUP($A3220,Student_Registration!$B$5:$H$2000,2,0)))</f>
        <v/>
      </c>
      <c r="C3220" s="63" t="str">
        <f>IF(AND(ISBLANK(A3220)),"",VLOOKUP($A3220,Student_Registration!$B$5:$H$2000,3,0))</f>
        <v/>
      </c>
      <c r="D3220" s="65" t="str">
        <f>IF(AND(ISBLANK(A3220)),"",VLOOKUP($A3220,Student_Registration!$B$5:$H$2000,6,0))</f>
        <v/>
      </c>
      <c r="E3220" s="57" t="str">
        <f>IF(AND(ISBLANK(A3220)),"",VLOOKUP($A3220,Student_Registration!$B$5:$H$2000,4,0))</f>
        <v/>
      </c>
      <c r="F3220" s="63" t="str">
        <f>IF(AND(ISBLANK(A3220)),"",VLOOKUP($A3220,Student_Registration!$B$5:$H$2000,7,0))</f>
        <v/>
      </c>
      <c r="G3220" s="63" t="str">
        <f>IF(AND(ISBLANK(A3220)),"",VLOOKUP(A3220,Student_Registration!$B$5:$H$2000,7,0)-SUMIF($A$5:A3220,A3220,$H$5:$H$5))</f>
        <v/>
      </c>
      <c r="H3220" s="60"/>
      <c r="I3220" s="60"/>
      <c r="J3220" s="60"/>
      <c r="K3220" s="60"/>
      <c r="L3220" s="62"/>
    </row>
    <row r="3221" spans="1:12" s="41" customFormat="1">
      <c r="A3221" s="66"/>
      <c r="B3221" s="64" t="str">
        <f>(IF(AND(ISBLANK(A3221)),"",VLOOKUP($A3221,Student_Registration!$B$5:$H$2000,2,0)))</f>
        <v/>
      </c>
      <c r="C3221" s="63" t="str">
        <f>IF(AND(ISBLANK(A3221)),"",VLOOKUP($A3221,Student_Registration!$B$5:$H$2000,3,0))</f>
        <v/>
      </c>
      <c r="D3221" s="65" t="str">
        <f>IF(AND(ISBLANK(A3221)),"",VLOOKUP($A3221,Student_Registration!$B$5:$H$2000,6,0))</f>
        <v/>
      </c>
      <c r="E3221" s="57" t="str">
        <f>IF(AND(ISBLANK(A3221)),"",VLOOKUP($A3221,Student_Registration!$B$5:$H$2000,4,0))</f>
        <v/>
      </c>
      <c r="F3221" s="63" t="str">
        <f>IF(AND(ISBLANK(A3221)),"",VLOOKUP($A3221,Student_Registration!$B$5:$H$2000,7,0))</f>
        <v/>
      </c>
      <c r="G3221" s="63" t="str">
        <f>IF(AND(ISBLANK(A3221)),"",VLOOKUP(A3221,Student_Registration!$B$5:$H$2000,7,0)-SUMIF($A$5:A3221,A3221,$H$5:$H$5))</f>
        <v/>
      </c>
      <c r="H3221" s="60"/>
      <c r="I3221" s="60"/>
      <c r="J3221" s="60"/>
      <c r="K3221" s="60"/>
      <c r="L3221" s="62"/>
    </row>
    <row r="3222" spans="1:12" s="41" customFormat="1">
      <c r="A3222" s="66"/>
      <c r="B3222" s="64" t="str">
        <f>(IF(AND(ISBLANK(A3222)),"",VLOOKUP($A3222,Student_Registration!$B$5:$H$2000,2,0)))</f>
        <v/>
      </c>
      <c r="C3222" s="63" t="str">
        <f>IF(AND(ISBLANK(A3222)),"",VLOOKUP($A3222,Student_Registration!$B$5:$H$2000,3,0))</f>
        <v/>
      </c>
      <c r="D3222" s="65" t="str">
        <f>IF(AND(ISBLANK(A3222)),"",VLOOKUP($A3222,Student_Registration!$B$5:$H$2000,6,0))</f>
        <v/>
      </c>
      <c r="E3222" s="57" t="str">
        <f>IF(AND(ISBLANK(A3222)),"",VLOOKUP($A3222,Student_Registration!$B$5:$H$2000,4,0))</f>
        <v/>
      </c>
      <c r="F3222" s="63" t="str">
        <f>IF(AND(ISBLANK(A3222)),"",VLOOKUP($A3222,Student_Registration!$B$5:$H$2000,7,0))</f>
        <v/>
      </c>
      <c r="G3222" s="63" t="str">
        <f>IF(AND(ISBLANK(A3222)),"",VLOOKUP(A3222,Student_Registration!$B$5:$H$2000,7,0)-SUMIF($A$5:A3222,A3222,$H$5:$H$5))</f>
        <v/>
      </c>
      <c r="H3222" s="60"/>
      <c r="I3222" s="60"/>
      <c r="J3222" s="60"/>
      <c r="K3222" s="60"/>
      <c r="L3222" s="62"/>
    </row>
    <row r="3223" spans="1:12" s="41" customFormat="1">
      <c r="A3223" s="66"/>
      <c r="B3223" s="64" t="str">
        <f>(IF(AND(ISBLANK(A3223)),"",VLOOKUP($A3223,Student_Registration!$B$5:$H$2000,2,0)))</f>
        <v/>
      </c>
      <c r="C3223" s="63" t="str">
        <f>IF(AND(ISBLANK(A3223)),"",VLOOKUP($A3223,Student_Registration!$B$5:$H$2000,3,0))</f>
        <v/>
      </c>
      <c r="D3223" s="65" t="str">
        <f>IF(AND(ISBLANK(A3223)),"",VLOOKUP($A3223,Student_Registration!$B$5:$H$2000,6,0))</f>
        <v/>
      </c>
      <c r="E3223" s="57" t="str">
        <f>IF(AND(ISBLANK(A3223)),"",VLOOKUP($A3223,Student_Registration!$B$5:$H$2000,4,0))</f>
        <v/>
      </c>
      <c r="F3223" s="63" t="str">
        <f>IF(AND(ISBLANK(A3223)),"",VLOOKUP($A3223,Student_Registration!$B$5:$H$2000,7,0))</f>
        <v/>
      </c>
      <c r="G3223" s="63" t="str">
        <f>IF(AND(ISBLANK(A3223)),"",VLOOKUP(A3223,Student_Registration!$B$5:$H$2000,7,0)-SUMIF($A$5:A3223,A3223,$H$5:$H$5))</f>
        <v/>
      </c>
      <c r="H3223" s="60"/>
      <c r="I3223" s="60"/>
      <c r="J3223" s="60"/>
      <c r="K3223" s="60"/>
      <c r="L3223" s="62"/>
    </row>
    <row r="3224" spans="1:12" s="41" customFormat="1">
      <c r="A3224" s="66"/>
      <c r="B3224" s="64" t="str">
        <f>(IF(AND(ISBLANK(A3224)),"",VLOOKUP($A3224,Student_Registration!$B$5:$H$2000,2,0)))</f>
        <v/>
      </c>
      <c r="C3224" s="63" t="str">
        <f>IF(AND(ISBLANK(A3224)),"",VLOOKUP($A3224,Student_Registration!$B$5:$H$2000,3,0))</f>
        <v/>
      </c>
      <c r="D3224" s="65" t="str">
        <f>IF(AND(ISBLANK(A3224)),"",VLOOKUP($A3224,Student_Registration!$B$5:$H$2000,6,0))</f>
        <v/>
      </c>
      <c r="E3224" s="57" t="str">
        <f>IF(AND(ISBLANK(A3224)),"",VLOOKUP($A3224,Student_Registration!$B$5:$H$2000,4,0))</f>
        <v/>
      </c>
      <c r="F3224" s="63" t="str">
        <f>IF(AND(ISBLANK(A3224)),"",VLOOKUP($A3224,Student_Registration!$B$5:$H$2000,7,0))</f>
        <v/>
      </c>
      <c r="G3224" s="63" t="str">
        <f>IF(AND(ISBLANK(A3224)),"",VLOOKUP(A3224,Student_Registration!$B$5:$H$2000,7,0)-SUMIF($A$5:A3224,A3224,$H$5:$H$5))</f>
        <v/>
      </c>
      <c r="H3224" s="60"/>
      <c r="I3224" s="60"/>
      <c r="J3224" s="60"/>
      <c r="K3224" s="60"/>
      <c r="L3224" s="62"/>
    </row>
    <row r="3225" spans="1:12" s="41" customFormat="1">
      <c r="A3225" s="66"/>
      <c r="B3225" s="64" t="str">
        <f>(IF(AND(ISBLANK(A3225)),"",VLOOKUP($A3225,Student_Registration!$B$5:$H$2000,2,0)))</f>
        <v/>
      </c>
      <c r="C3225" s="63" t="str">
        <f>IF(AND(ISBLANK(A3225)),"",VLOOKUP($A3225,Student_Registration!$B$5:$H$2000,3,0))</f>
        <v/>
      </c>
      <c r="D3225" s="65" t="str">
        <f>IF(AND(ISBLANK(A3225)),"",VLOOKUP($A3225,Student_Registration!$B$5:$H$2000,6,0))</f>
        <v/>
      </c>
      <c r="E3225" s="57" t="str">
        <f>IF(AND(ISBLANK(A3225)),"",VLOOKUP($A3225,Student_Registration!$B$5:$H$2000,4,0))</f>
        <v/>
      </c>
      <c r="F3225" s="63" t="str">
        <f>IF(AND(ISBLANK(A3225)),"",VLOOKUP($A3225,Student_Registration!$B$5:$H$2000,7,0))</f>
        <v/>
      </c>
      <c r="G3225" s="63" t="str">
        <f>IF(AND(ISBLANK(A3225)),"",VLOOKUP(A3225,Student_Registration!$B$5:$H$2000,7,0)-SUMIF($A$5:A3225,A3225,$H$5:$H$5))</f>
        <v/>
      </c>
      <c r="H3225" s="60"/>
      <c r="I3225" s="60"/>
      <c r="J3225" s="60"/>
      <c r="K3225" s="60"/>
      <c r="L3225" s="62"/>
    </row>
    <row r="3226" spans="1:12" s="41" customFormat="1">
      <c r="A3226" s="66"/>
      <c r="B3226" s="64" t="str">
        <f>(IF(AND(ISBLANK(A3226)),"",VLOOKUP($A3226,Student_Registration!$B$5:$H$2000,2,0)))</f>
        <v/>
      </c>
      <c r="C3226" s="63" t="str">
        <f>IF(AND(ISBLANK(A3226)),"",VLOOKUP($A3226,Student_Registration!$B$5:$H$2000,3,0))</f>
        <v/>
      </c>
      <c r="D3226" s="65" t="str">
        <f>IF(AND(ISBLANK(A3226)),"",VLOOKUP($A3226,Student_Registration!$B$5:$H$2000,6,0))</f>
        <v/>
      </c>
      <c r="E3226" s="57" t="str">
        <f>IF(AND(ISBLANK(A3226)),"",VLOOKUP($A3226,Student_Registration!$B$5:$H$2000,4,0))</f>
        <v/>
      </c>
      <c r="F3226" s="63" t="str">
        <f>IF(AND(ISBLANK(A3226)),"",VLOOKUP($A3226,Student_Registration!$B$5:$H$2000,7,0))</f>
        <v/>
      </c>
      <c r="G3226" s="63" t="str">
        <f>IF(AND(ISBLANK(A3226)),"",VLOOKUP(A3226,Student_Registration!$B$5:$H$2000,7,0)-SUMIF($A$5:A3226,A3226,$H$5:$H$5))</f>
        <v/>
      </c>
      <c r="H3226" s="60"/>
      <c r="I3226" s="60"/>
      <c r="J3226" s="60"/>
      <c r="K3226" s="60"/>
      <c r="L3226" s="62"/>
    </row>
    <row r="3227" spans="1:12" s="41" customFormat="1">
      <c r="A3227" s="66"/>
      <c r="B3227" s="64" t="str">
        <f>(IF(AND(ISBLANK(A3227)),"",VLOOKUP($A3227,Student_Registration!$B$5:$H$2000,2,0)))</f>
        <v/>
      </c>
      <c r="C3227" s="63" t="str">
        <f>IF(AND(ISBLANK(A3227)),"",VLOOKUP($A3227,Student_Registration!$B$5:$H$2000,3,0))</f>
        <v/>
      </c>
      <c r="D3227" s="65" t="str">
        <f>IF(AND(ISBLANK(A3227)),"",VLOOKUP($A3227,Student_Registration!$B$5:$H$2000,6,0))</f>
        <v/>
      </c>
      <c r="E3227" s="57" t="str">
        <f>IF(AND(ISBLANK(A3227)),"",VLOOKUP($A3227,Student_Registration!$B$5:$H$2000,4,0))</f>
        <v/>
      </c>
      <c r="F3227" s="63" t="str">
        <f>IF(AND(ISBLANK(A3227)),"",VLOOKUP($A3227,Student_Registration!$B$5:$H$2000,7,0))</f>
        <v/>
      </c>
      <c r="G3227" s="63" t="str">
        <f>IF(AND(ISBLANK(A3227)),"",VLOOKUP(A3227,Student_Registration!$B$5:$H$2000,7,0)-SUMIF($A$5:A3227,A3227,$H$5:$H$5))</f>
        <v/>
      </c>
      <c r="H3227" s="60"/>
      <c r="I3227" s="60"/>
      <c r="J3227" s="60"/>
      <c r="K3227" s="60"/>
      <c r="L3227" s="62"/>
    </row>
    <row r="3228" spans="1:12" s="41" customFormat="1">
      <c r="A3228" s="66"/>
      <c r="B3228" s="64" t="str">
        <f>(IF(AND(ISBLANK(A3228)),"",VLOOKUP($A3228,Student_Registration!$B$5:$H$2000,2,0)))</f>
        <v/>
      </c>
      <c r="C3228" s="63" t="str">
        <f>IF(AND(ISBLANK(A3228)),"",VLOOKUP($A3228,Student_Registration!$B$5:$H$2000,3,0))</f>
        <v/>
      </c>
      <c r="D3228" s="65" t="str">
        <f>IF(AND(ISBLANK(A3228)),"",VLOOKUP($A3228,Student_Registration!$B$5:$H$2000,6,0))</f>
        <v/>
      </c>
      <c r="E3228" s="57" t="str">
        <f>IF(AND(ISBLANK(A3228)),"",VLOOKUP($A3228,Student_Registration!$B$5:$H$2000,4,0))</f>
        <v/>
      </c>
      <c r="F3228" s="63" t="str">
        <f>IF(AND(ISBLANK(A3228)),"",VLOOKUP($A3228,Student_Registration!$B$5:$H$2000,7,0))</f>
        <v/>
      </c>
      <c r="G3228" s="63" t="str">
        <f>IF(AND(ISBLANK(A3228)),"",VLOOKUP(A3228,Student_Registration!$B$5:$H$2000,7,0)-SUMIF($A$5:A3228,A3228,$H$5:$H$5))</f>
        <v/>
      </c>
      <c r="H3228" s="60"/>
      <c r="I3228" s="60"/>
      <c r="J3228" s="60"/>
      <c r="K3228" s="60"/>
      <c r="L3228" s="62"/>
    </row>
    <row r="3229" spans="1:12" s="41" customFormat="1">
      <c r="A3229" s="66"/>
      <c r="B3229" s="64" t="str">
        <f>(IF(AND(ISBLANK(A3229)),"",VLOOKUP($A3229,Student_Registration!$B$5:$H$2000,2,0)))</f>
        <v/>
      </c>
      <c r="C3229" s="63" t="str">
        <f>IF(AND(ISBLANK(A3229)),"",VLOOKUP($A3229,Student_Registration!$B$5:$H$2000,3,0))</f>
        <v/>
      </c>
      <c r="D3229" s="65" t="str">
        <f>IF(AND(ISBLANK(A3229)),"",VLOOKUP($A3229,Student_Registration!$B$5:$H$2000,6,0))</f>
        <v/>
      </c>
      <c r="E3229" s="57" t="str">
        <f>IF(AND(ISBLANK(A3229)),"",VLOOKUP($A3229,Student_Registration!$B$5:$H$2000,4,0))</f>
        <v/>
      </c>
      <c r="F3229" s="63" t="str">
        <f>IF(AND(ISBLANK(A3229)),"",VLOOKUP($A3229,Student_Registration!$B$5:$H$2000,7,0))</f>
        <v/>
      </c>
      <c r="G3229" s="63" t="str">
        <f>IF(AND(ISBLANK(A3229)),"",VLOOKUP(A3229,Student_Registration!$B$5:$H$2000,7,0)-SUMIF($A$5:A3229,A3229,$H$5:$H$5))</f>
        <v/>
      </c>
      <c r="H3229" s="60"/>
      <c r="I3229" s="60"/>
      <c r="J3229" s="60"/>
      <c r="K3229" s="60"/>
      <c r="L3229" s="62"/>
    </row>
    <row r="3230" spans="1:12" s="41" customFormat="1">
      <c r="A3230" s="66"/>
      <c r="B3230" s="64" t="str">
        <f>(IF(AND(ISBLANK(A3230)),"",VLOOKUP($A3230,Student_Registration!$B$5:$H$2000,2,0)))</f>
        <v/>
      </c>
      <c r="C3230" s="63" t="str">
        <f>IF(AND(ISBLANK(A3230)),"",VLOOKUP($A3230,Student_Registration!$B$5:$H$2000,3,0))</f>
        <v/>
      </c>
      <c r="D3230" s="65" t="str">
        <f>IF(AND(ISBLANK(A3230)),"",VLOOKUP($A3230,Student_Registration!$B$5:$H$2000,6,0))</f>
        <v/>
      </c>
      <c r="E3230" s="57" t="str">
        <f>IF(AND(ISBLANK(A3230)),"",VLOOKUP($A3230,Student_Registration!$B$5:$H$2000,4,0))</f>
        <v/>
      </c>
      <c r="F3230" s="63" t="str">
        <f>IF(AND(ISBLANK(A3230)),"",VLOOKUP($A3230,Student_Registration!$B$5:$H$2000,7,0))</f>
        <v/>
      </c>
      <c r="G3230" s="63" t="str">
        <f>IF(AND(ISBLANK(A3230)),"",VLOOKUP(A3230,Student_Registration!$B$5:$H$2000,7,0)-SUMIF($A$5:A3230,A3230,$H$5:$H$5))</f>
        <v/>
      </c>
      <c r="H3230" s="60"/>
      <c r="I3230" s="60"/>
      <c r="J3230" s="60"/>
      <c r="K3230" s="60"/>
      <c r="L3230" s="62"/>
    </row>
    <row r="3231" spans="1:12" s="41" customFormat="1">
      <c r="A3231" s="66"/>
      <c r="B3231" s="64" t="str">
        <f>(IF(AND(ISBLANK(A3231)),"",VLOOKUP($A3231,Student_Registration!$B$5:$H$2000,2,0)))</f>
        <v/>
      </c>
      <c r="C3231" s="63" t="str">
        <f>IF(AND(ISBLANK(A3231)),"",VLOOKUP($A3231,Student_Registration!$B$5:$H$2000,3,0))</f>
        <v/>
      </c>
      <c r="D3231" s="65" t="str">
        <f>IF(AND(ISBLANK(A3231)),"",VLOOKUP($A3231,Student_Registration!$B$5:$H$2000,6,0))</f>
        <v/>
      </c>
      <c r="E3231" s="57" t="str">
        <f>IF(AND(ISBLANK(A3231)),"",VLOOKUP($A3231,Student_Registration!$B$5:$H$2000,4,0))</f>
        <v/>
      </c>
      <c r="F3231" s="63" t="str">
        <f>IF(AND(ISBLANK(A3231)),"",VLOOKUP($A3231,Student_Registration!$B$5:$H$2000,7,0))</f>
        <v/>
      </c>
      <c r="G3231" s="63" t="str">
        <f>IF(AND(ISBLANK(A3231)),"",VLOOKUP(A3231,Student_Registration!$B$5:$H$2000,7,0)-SUMIF($A$5:A3231,A3231,$H$5:$H$5))</f>
        <v/>
      </c>
      <c r="H3231" s="60"/>
      <c r="I3231" s="60"/>
      <c r="J3231" s="60"/>
      <c r="K3231" s="60"/>
      <c r="L3231" s="62"/>
    </row>
    <row r="3232" spans="1:12" s="41" customFormat="1">
      <c r="A3232" s="66"/>
      <c r="B3232" s="64" t="str">
        <f>(IF(AND(ISBLANK(A3232)),"",VLOOKUP($A3232,Student_Registration!$B$5:$H$2000,2,0)))</f>
        <v/>
      </c>
      <c r="C3232" s="63" t="str">
        <f>IF(AND(ISBLANK(A3232)),"",VLOOKUP($A3232,Student_Registration!$B$5:$H$2000,3,0))</f>
        <v/>
      </c>
      <c r="D3232" s="65" t="str">
        <f>IF(AND(ISBLANK(A3232)),"",VLOOKUP($A3232,Student_Registration!$B$5:$H$2000,6,0))</f>
        <v/>
      </c>
      <c r="E3232" s="57" t="str">
        <f>IF(AND(ISBLANK(A3232)),"",VLOOKUP($A3232,Student_Registration!$B$5:$H$2000,4,0))</f>
        <v/>
      </c>
      <c r="F3232" s="63" t="str">
        <f>IF(AND(ISBLANK(A3232)),"",VLOOKUP($A3232,Student_Registration!$B$5:$H$2000,7,0))</f>
        <v/>
      </c>
      <c r="G3232" s="63" t="str">
        <f>IF(AND(ISBLANK(A3232)),"",VLOOKUP(A3232,Student_Registration!$B$5:$H$2000,7,0)-SUMIF($A$5:A3232,A3232,$H$5:$H$5))</f>
        <v/>
      </c>
      <c r="H3232" s="60"/>
      <c r="I3232" s="60"/>
      <c r="J3232" s="60"/>
      <c r="K3232" s="60"/>
      <c r="L3232" s="62"/>
    </row>
    <row r="3233" spans="1:12" s="41" customFormat="1">
      <c r="A3233" s="66"/>
      <c r="B3233" s="64" t="str">
        <f>(IF(AND(ISBLANK(A3233)),"",VLOOKUP($A3233,Student_Registration!$B$5:$H$2000,2,0)))</f>
        <v/>
      </c>
      <c r="C3233" s="63" t="str">
        <f>IF(AND(ISBLANK(A3233)),"",VLOOKUP($A3233,Student_Registration!$B$5:$H$2000,3,0))</f>
        <v/>
      </c>
      <c r="D3233" s="65" t="str">
        <f>IF(AND(ISBLANK(A3233)),"",VLOOKUP($A3233,Student_Registration!$B$5:$H$2000,6,0))</f>
        <v/>
      </c>
      <c r="E3233" s="57" t="str">
        <f>IF(AND(ISBLANK(A3233)),"",VLOOKUP($A3233,Student_Registration!$B$5:$H$2000,4,0))</f>
        <v/>
      </c>
      <c r="F3233" s="63" t="str">
        <f>IF(AND(ISBLANK(A3233)),"",VLOOKUP($A3233,Student_Registration!$B$5:$H$2000,7,0))</f>
        <v/>
      </c>
      <c r="G3233" s="63" t="str">
        <f>IF(AND(ISBLANK(A3233)),"",VLOOKUP(A3233,Student_Registration!$B$5:$H$2000,7,0)-SUMIF($A$5:A3233,A3233,$H$5:$H$5))</f>
        <v/>
      </c>
      <c r="H3233" s="60"/>
      <c r="I3233" s="60"/>
      <c r="J3233" s="60"/>
      <c r="K3233" s="60"/>
      <c r="L3233" s="62"/>
    </row>
    <row r="3234" spans="1:12" s="41" customFormat="1">
      <c r="A3234" s="66"/>
      <c r="B3234" s="64" t="str">
        <f>(IF(AND(ISBLANK(A3234)),"",VLOOKUP($A3234,Student_Registration!$B$5:$H$2000,2,0)))</f>
        <v/>
      </c>
      <c r="C3234" s="63" t="str">
        <f>IF(AND(ISBLANK(A3234)),"",VLOOKUP($A3234,Student_Registration!$B$5:$H$2000,3,0))</f>
        <v/>
      </c>
      <c r="D3234" s="65" t="str">
        <f>IF(AND(ISBLANK(A3234)),"",VLOOKUP($A3234,Student_Registration!$B$5:$H$2000,6,0))</f>
        <v/>
      </c>
      <c r="E3234" s="57" t="str">
        <f>IF(AND(ISBLANK(A3234)),"",VLOOKUP($A3234,Student_Registration!$B$5:$H$2000,4,0))</f>
        <v/>
      </c>
      <c r="F3234" s="63" t="str">
        <f>IF(AND(ISBLANK(A3234)),"",VLOOKUP($A3234,Student_Registration!$B$5:$H$2000,7,0))</f>
        <v/>
      </c>
      <c r="G3234" s="63" t="str">
        <f>IF(AND(ISBLANK(A3234)),"",VLOOKUP(A3234,Student_Registration!$B$5:$H$2000,7,0)-SUMIF($A$5:A3234,A3234,$H$5:$H$5))</f>
        <v/>
      </c>
      <c r="H3234" s="60"/>
      <c r="I3234" s="60"/>
      <c r="J3234" s="60"/>
      <c r="K3234" s="60"/>
      <c r="L3234" s="62"/>
    </row>
    <row r="3235" spans="1:12" s="41" customFormat="1">
      <c r="A3235" s="66"/>
      <c r="B3235" s="64" t="str">
        <f>(IF(AND(ISBLANK(A3235)),"",VLOOKUP($A3235,Student_Registration!$B$5:$H$2000,2,0)))</f>
        <v/>
      </c>
      <c r="C3235" s="63" t="str">
        <f>IF(AND(ISBLANK(A3235)),"",VLOOKUP($A3235,Student_Registration!$B$5:$H$2000,3,0))</f>
        <v/>
      </c>
      <c r="D3235" s="65" t="str">
        <f>IF(AND(ISBLANK(A3235)),"",VLOOKUP($A3235,Student_Registration!$B$5:$H$2000,6,0))</f>
        <v/>
      </c>
      <c r="E3235" s="57" t="str">
        <f>IF(AND(ISBLANK(A3235)),"",VLOOKUP($A3235,Student_Registration!$B$5:$H$2000,4,0))</f>
        <v/>
      </c>
      <c r="F3235" s="63" t="str">
        <f>IF(AND(ISBLANK(A3235)),"",VLOOKUP($A3235,Student_Registration!$B$5:$H$2000,7,0))</f>
        <v/>
      </c>
      <c r="G3235" s="63" t="str">
        <f>IF(AND(ISBLANK(A3235)),"",VLOOKUP(A3235,Student_Registration!$B$5:$H$2000,7,0)-SUMIF($A$5:A3235,A3235,$H$5:$H$5))</f>
        <v/>
      </c>
      <c r="H3235" s="60"/>
      <c r="I3235" s="60"/>
      <c r="J3235" s="60"/>
      <c r="K3235" s="60"/>
      <c r="L3235" s="62"/>
    </row>
    <row r="3236" spans="1:12" s="41" customFormat="1">
      <c r="A3236" s="66"/>
      <c r="B3236" s="64" t="str">
        <f>(IF(AND(ISBLANK(A3236)),"",VLOOKUP($A3236,Student_Registration!$B$5:$H$2000,2,0)))</f>
        <v/>
      </c>
      <c r="C3236" s="63" t="str">
        <f>IF(AND(ISBLANK(A3236)),"",VLOOKUP($A3236,Student_Registration!$B$5:$H$2000,3,0))</f>
        <v/>
      </c>
      <c r="D3236" s="65" t="str">
        <f>IF(AND(ISBLANK(A3236)),"",VLOOKUP($A3236,Student_Registration!$B$5:$H$2000,6,0))</f>
        <v/>
      </c>
      <c r="E3236" s="57" t="str">
        <f>IF(AND(ISBLANK(A3236)),"",VLOOKUP($A3236,Student_Registration!$B$5:$H$2000,4,0))</f>
        <v/>
      </c>
      <c r="F3236" s="63" t="str">
        <f>IF(AND(ISBLANK(A3236)),"",VLOOKUP($A3236,Student_Registration!$B$5:$H$2000,7,0))</f>
        <v/>
      </c>
      <c r="G3236" s="63" t="str">
        <f>IF(AND(ISBLANK(A3236)),"",VLOOKUP(A3236,Student_Registration!$B$5:$H$2000,7,0)-SUMIF($A$5:A3236,A3236,$H$5:$H$5))</f>
        <v/>
      </c>
      <c r="H3236" s="60"/>
      <c r="I3236" s="60"/>
      <c r="J3236" s="60"/>
      <c r="K3236" s="60"/>
      <c r="L3236" s="62"/>
    </row>
    <row r="3237" spans="1:12" s="41" customFormat="1">
      <c r="A3237" s="66"/>
      <c r="B3237" s="64" t="str">
        <f>(IF(AND(ISBLANK(A3237)),"",VLOOKUP($A3237,Student_Registration!$B$5:$H$2000,2,0)))</f>
        <v/>
      </c>
      <c r="C3237" s="63" t="str">
        <f>IF(AND(ISBLANK(A3237)),"",VLOOKUP($A3237,Student_Registration!$B$5:$H$2000,3,0))</f>
        <v/>
      </c>
      <c r="D3237" s="65" t="str">
        <f>IF(AND(ISBLANK(A3237)),"",VLOOKUP($A3237,Student_Registration!$B$5:$H$2000,6,0))</f>
        <v/>
      </c>
      <c r="E3237" s="57" t="str">
        <f>IF(AND(ISBLANK(A3237)),"",VLOOKUP($A3237,Student_Registration!$B$5:$H$2000,4,0))</f>
        <v/>
      </c>
      <c r="F3237" s="63" t="str">
        <f>IF(AND(ISBLANK(A3237)),"",VLOOKUP($A3237,Student_Registration!$B$5:$H$2000,7,0))</f>
        <v/>
      </c>
      <c r="G3237" s="63" t="str">
        <f>IF(AND(ISBLANK(A3237)),"",VLOOKUP(A3237,Student_Registration!$B$5:$H$2000,7,0)-SUMIF($A$5:A3237,A3237,$H$5:$H$5))</f>
        <v/>
      </c>
      <c r="H3237" s="60"/>
      <c r="I3237" s="60"/>
      <c r="J3237" s="60"/>
      <c r="K3237" s="60"/>
      <c r="L3237" s="62"/>
    </row>
    <row r="3238" spans="1:12" s="41" customFormat="1">
      <c r="A3238" s="66"/>
      <c r="B3238" s="64" t="str">
        <f>(IF(AND(ISBLANK(A3238)),"",VLOOKUP($A3238,Student_Registration!$B$5:$H$2000,2,0)))</f>
        <v/>
      </c>
      <c r="C3238" s="63" t="str">
        <f>IF(AND(ISBLANK(A3238)),"",VLOOKUP($A3238,Student_Registration!$B$5:$H$2000,3,0))</f>
        <v/>
      </c>
      <c r="D3238" s="65" t="str">
        <f>IF(AND(ISBLANK(A3238)),"",VLOOKUP($A3238,Student_Registration!$B$5:$H$2000,6,0))</f>
        <v/>
      </c>
      <c r="E3238" s="57" t="str">
        <f>IF(AND(ISBLANK(A3238)),"",VLOOKUP($A3238,Student_Registration!$B$5:$H$2000,4,0))</f>
        <v/>
      </c>
      <c r="F3238" s="63" t="str">
        <f>IF(AND(ISBLANK(A3238)),"",VLOOKUP($A3238,Student_Registration!$B$5:$H$2000,7,0))</f>
        <v/>
      </c>
      <c r="G3238" s="63" t="str">
        <f>IF(AND(ISBLANK(A3238)),"",VLOOKUP(A3238,Student_Registration!$B$5:$H$2000,7,0)-SUMIF($A$5:A3238,A3238,$H$5:$H$5))</f>
        <v/>
      </c>
      <c r="H3238" s="60"/>
      <c r="I3238" s="60"/>
      <c r="J3238" s="60"/>
      <c r="K3238" s="60"/>
      <c r="L3238" s="62"/>
    </row>
    <row r="3239" spans="1:12" s="41" customFormat="1">
      <c r="A3239" s="66"/>
      <c r="B3239" s="64" t="str">
        <f>(IF(AND(ISBLANK(A3239)),"",VLOOKUP($A3239,Student_Registration!$B$5:$H$2000,2,0)))</f>
        <v/>
      </c>
      <c r="C3239" s="63" t="str">
        <f>IF(AND(ISBLANK(A3239)),"",VLOOKUP($A3239,Student_Registration!$B$5:$H$2000,3,0))</f>
        <v/>
      </c>
      <c r="D3239" s="65" t="str">
        <f>IF(AND(ISBLANK(A3239)),"",VLOOKUP($A3239,Student_Registration!$B$5:$H$2000,6,0))</f>
        <v/>
      </c>
      <c r="E3239" s="57" t="str">
        <f>IF(AND(ISBLANK(A3239)),"",VLOOKUP($A3239,Student_Registration!$B$5:$H$2000,4,0))</f>
        <v/>
      </c>
      <c r="F3239" s="63" t="str">
        <f>IF(AND(ISBLANK(A3239)),"",VLOOKUP($A3239,Student_Registration!$B$5:$H$2000,7,0))</f>
        <v/>
      </c>
      <c r="G3239" s="63" t="str">
        <f>IF(AND(ISBLANK(A3239)),"",VLOOKUP(A3239,Student_Registration!$B$5:$H$2000,7,0)-SUMIF($A$5:A3239,A3239,$H$5:$H$5))</f>
        <v/>
      </c>
      <c r="H3239" s="60"/>
      <c r="I3239" s="60"/>
      <c r="J3239" s="60"/>
      <c r="K3239" s="60"/>
      <c r="L3239" s="62"/>
    </row>
    <row r="3240" spans="1:12" s="41" customFormat="1">
      <c r="A3240" s="66"/>
      <c r="B3240" s="64" t="str">
        <f>(IF(AND(ISBLANK(A3240)),"",VLOOKUP($A3240,Student_Registration!$B$5:$H$2000,2,0)))</f>
        <v/>
      </c>
      <c r="C3240" s="63" t="str">
        <f>IF(AND(ISBLANK(A3240)),"",VLOOKUP($A3240,Student_Registration!$B$5:$H$2000,3,0))</f>
        <v/>
      </c>
      <c r="D3240" s="65" t="str">
        <f>IF(AND(ISBLANK(A3240)),"",VLOOKUP($A3240,Student_Registration!$B$5:$H$2000,6,0))</f>
        <v/>
      </c>
      <c r="E3240" s="57" t="str">
        <f>IF(AND(ISBLANK(A3240)),"",VLOOKUP($A3240,Student_Registration!$B$5:$H$2000,4,0))</f>
        <v/>
      </c>
      <c r="F3240" s="63" t="str">
        <f>IF(AND(ISBLANK(A3240)),"",VLOOKUP($A3240,Student_Registration!$B$5:$H$2000,7,0))</f>
        <v/>
      </c>
      <c r="G3240" s="63" t="str">
        <f>IF(AND(ISBLANK(A3240)),"",VLOOKUP(A3240,Student_Registration!$B$5:$H$2000,7,0)-SUMIF($A$5:A3240,A3240,$H$5:$H$5))</f>
        <v/>
      </c>
      <c r="H3240" s="60"/>
      <c r="I3240" s="60"/>
      <c r="J3240" s="60"/>
      <c r="K3240" s="60"/>
      <c r="L3240" s="62"/>
    </row>
    <row r="3241" spans="1:12" s="41" customFormat="1">
      <c r="A3241" s="66"/>
      <c r="B3241" s="64" t="str">
        <f>(IF(AND(ISBLANK(A3241)),"",VLOOKUP($A3241,Student_Registration!$B$5:$H$2000,2,0)))</f>
        <v/>
      </c>
      <c r="C3241" s="63" t="str">
        <f>IF(AND(ISBLANK(A3241)),"",VLOOKUP($A3241,Student_Registration!$B$5:$H$2000,3,0))</f>
        <v/>
      </c>
      <c r="D3241" s="65" t="str">
        <f>IF(AND(ISBLANK(A3241)),"",VLOOKUP($A3241,Student_Registration!$B$5:$H$2000,6,0))</f>
        <v/>
      </c>
      <c r="E3241" s="57" t="str">
        <f>IF(AND(ISBLANK(A3241)),"",VLOOKUP($A3241,Student_Registration!$B$5:$H$2000,4,0))</f>
        <v/>
      </c>
      <c r="F3241" s="63" t="str">
        <f>IF(AND(ISBLANK(A3241)),"",VLOOKUP($A3241,Student_Registration!$B$5:$H$2000,7,0))</f>
        <v/>
      </c>
      <c r="G3241" s="63" t="str">
        <f>IF(AND(ISBLANK(A3241)),"",VLOOKUP(A3241,Student_Registration!$B$5:$H$2000,7,0)-SUMIF($A$5:A3241,A3241,$H$5:$H$5))</f>
        <v/>
      </c>
      <c r="H3241" s="60"/>
      <c r="I3241" s="60"/>
      <c r="J3241" s="60"/>
      <c r="K3241" s="60"/>
      <c r="L3241" s="62"/>
    </row>
    <row r="3242" spans="1:12" s="41" customFormat="1">
      <c r="A3242" s="66"/>
      <c r="B3242" s="64" t="str">
        <f>(IF(AND(ISBLANK(A3242)),"",VLOOKUP($A3242,Student_Registration!$B$5:$H$2000,2,0)))</f>
        <v/>
      </c>
      <c r="C3242" s="63" t="str">
        <f>IF(AND(ISBLANK(A3242)),"",VLOOKUP($A3242,Student_Registration!$B$5:$H$2000,3,0))</f>
        <v/>
      </c>
      <c r="D3242" s="65" t="str">
        <f>IF(AND(ISBLANK(A3242)),"",VLOOKUP($A3242,Student_Registration!$B$5:$H$2000,6,0))</f>
        <v/>
      </c>
      <c r="E3242" s="57" t="str">
        <f>IF(AND(ISBLANK(A3242)),"",VLOOKUP($A3242,Student_Registration!$B$5:$H$2000,4,0))</f>
        <v/>
      </c>
      <c r="F3242" s="63" t="str">
        <f>IF(AND(ISBLANK(A3242)),"",VLOOKUP($A3242,Student_Registration!$B$5:$H$2000,7,0))</f>
        <v/>
      </c>
      <c r="G3242" s="63" t="str">
        <f>IF(AND(ISBLANK(A3242)),"",VLOOKUP(A3242,Student_Registration!$B$5:$H$2000,7,0)-SUMIF($A$5:A3242,A3242,$H$5:$H$5))</f>
        <v/>
      </c>
      <c r="H3242" s="60"/>
      <c r="I3242" s="60"/>
      <c r="J3242" s="60"/>
      <c r="K3242" s="60"/>
      <c r="L3242" s="62"/>
    </row>
    <row r="3243" spans="1:12" s="41" customFormat="1">
      <c r="A3243" s="66"/>
      <c r="B3243" s="64" t="str">
        <f>(IF(AND(ISBLANK(A3243)),"",VLOOKUP($A3243,Student_Registration!$B$5:$H$2000,2,0)))</f>
        <v/>
      </c>
      <c r="C3243" s="63" t="str">
        <f>IF(AND(ISBLANK(A3243)),"",VLOOKUP($A3243,Student_Registration!$B$5:$H$2000,3,0))</f>
        <v/>
      </c>
      <c r="D3243" s="65" t="str">
        <f>IF(AND(ISBLANK(A3243)),"",VLOOKUP($A3243,Student_Registration!$B$5:$H$2000,6,0))</f>
        <v/>
      </c>
      <c r="E3243" s="57" t="str">
        <f>IF(AND(ISBLANK(A3243)),"",VLOOKUP($A3243,Student_Registration!$B$5:$H$2000,4,0))</f>
        <v/>
      </c>
      <c r="F3243" s="63" t="str">
        <f>IF(AND(ISBLANK(A3243)),"",VLOOKUP($A3243,Student_Registration!$B$5:$H$2000,7,0))</f>
        <v/>
      </c>
      <c r="G3243" s="63" t="str">
        <f>IF(AND(ISBLANK(A3243)),"",VLOOKUP(A3243,Student_Registration!$B$5:$H$2000,7,0)-SUMIF($A$5:A3243,A3243,$H$5:$H$5))</f>
        <v/>
      </c>
      <c r="H3243" s="60"/>
      <c r="I3243" s="60"/>
      <c r="J3243" s="60"/>
      <c r="K3243" s="60"/>
      <c r="L3243" s="62"/>
    </row>
    <row r="3244" spans="1:12" s="41" customFormat="1">
      <c r="A3244" s="66"/>
      <c r="B3244" s="64" t="str">
        <f>(IF(AND(ISBLANK(A3244)),"",VLOOKUP($A3244,Student_Registration!$B$5:$H$2000,2,0)))</f>
        <v/>
      </c>
      <c r="C3244" s="63" t="str">
        <f>IF(AND(ISBLANK(A3244)),"",VLOOKUP($A3244,Student_Registration!$B$5:$H$2000,3,0))</f>
        <v/>
      </c>
      <c r="D3244" s="65" t="str">
        <f>IF(AND(ISBLANK(A3244)),"",VLOOKUP($A3244,Student_Registration!$B$5:$H$2000,6,0))</f>
        <v/>
      </c>
      <c r="E3244" s="57" t="str">
        <f>IF(AND(ISBLANK(A3244)),"",VLOOKUP($A3244,Student_Registration!$B$5:$H$2000,4,0))</f>
        <v/>
      </c>
      <c r="F3244" s="63" t="str">
        <f>IF(AND(ISBLANK(A3244)),"",VLOOKUP($A3244,Student_Registration!$B$5:$H$2000,7,0))</f>
        <v/>
      </c>
      <c r="G3244" s="63" t="str">
        <f>IF(AND(ISBLANK(A3244)),"",VLOOKUP(A3244,Student_Registration!$B$5:$H$2000,7,0)-SUMIF($A$5:A3244,A3244,$H$5:$H$5))</f>
        <v/>
      </c>
      <c r="H3244" s="60"/>
      <c r="I3244" s="60"/>
      <c r="J3244" s="60"/>
      <c r="K3244" s="60"/>
      <c r="L3244" s="62"/>
    </row>
    <row r="3245" spans="1:12" s="41" customFormat="1">
      <c r="A3245" s="66"/>
      <c r="B3245" s="64" t="str">
        <f>(IF(AND(ISBLANK(A3245)),"",VLOOKUP($A3245,Student_Registration!$B$5:$H$2000,2,0)))</f>
        <v/>
      </c>
      <c r="C3245" s="63" t="str">
        <f>IF(AND(ISBLANK(A3245)),"",VLOOKUP($A3245,Student_Registration!$B$5:$H$2000,3,0))</f>
        <v/>
      </c>
      <c r="D3245" s="65" t="str">
        <f>IF(AND(ISBLANK(A3245)),"",VLOOKUP($A3245,Student_Registration!$B$5:$H$2000,6,0))</f>
        <v/>
      </c>
      <c r="E3245" s="57" t="str">
        <f>IF(AND(ISBLANK(A3245)),"",VLOOKUP($A3245,Student_Registration!$B$5:$H$2000,4,0))</f>
        <v/>
      </c>
      <c r="F3245" s="63" t="str">
        <f>IF(AND(ISBLANK(A3245)),"",VLOOKUP($A3245,Student_Registration!$B$5:$H$2000,7,0))</f>
        <v/>
      </c>
      <c r="G3245" s="63" t="str">
        <f>IF(AND(ISBLANK(A3245)),"",VLOOKUP(A3245,Student_Registration!$B$5:$H$2000,7,0)-SUMIF($A$5:A3245,A3245,$H$5:$H$5))</f>
        <v/>
      </c>
      <c r="H3245" s="60"/>
      <c r="I3245" s="60"/>
      <c r="J3245" s="60"/>
      <c r="K3245" s="60"/>
      <c r="L3245" s="62"/>
    </row>
    <row r="3246" spans="1:12" s="41" customFormat="1">
      <c r="A3246" s="66"/>
      <c r="B3246" s="64" t="str">
        <f>(IF(AND(ISBLANK(A3246)),"",VLOOKUP($A3246,Student_Registration!$B$5:$H$2000,2,0)))</f>
        <v/>
      </c>
      <c r="C3246" s="63" t="str">
        <f>IF(AND(ISBLANK(A3246)),"",VLOOKUP($A3246,Student_Registration!$B$5:$H$2000,3,0))</f>
        <v/>
      </c>
      <c r="D3246" s="65" t="str">
        <f>IF(AND(ISBLANK(A3246)),"",VLOOKUP($A3246,Student_Registration!$B$5:$H$2000,6,0))</f>
        <v/>
      </c>
      <c r="E3246" s="57" t="str">
        <f>IF(AND(ISBLANK(A3246)),"",VLOOKUP($A3246,Student_Registration!$B$5:$H$2000,4,0))</f>
        <v/>
      </c>
      <c r="F3246" s="63" t="str">
        <f>IF(AND(ISBLANK(A3246)),"",VLOOKUP($A3246,Student_Registration!$B$5:$H$2000,7,0))</f>
        <v/>
      </c>
      <c r="G3246" s="63" t="str">
        <f>IF(AND(ISBLANK(A3246)),"",VLOOKUP(A3246,Student_Registration!$B$5:$H$2000,7,0)-SUMIF($A$5:A3246,A3246,$H$5:$H$5))</f>
        <v/>
      </c>
      <c r="H3246" s="60"/>
      <c r="I3246" s="60"/>
      <c r="J3246" s="60"/>
      <c r="K3246" s="60"/>
      <c r="L3246" s="62"/>
    </row>
    <row r="3247" spans="1:12" s="41" customFormat="1">
      <c r="A3247" s="66"/>
      <c r="B3247" s="64" t="str">
        <f>(IF(AND(ISBLANK(A3247)),"",VLOOKUP($A3247,Student_Registration!$B$5:$H$2000,2,0)))</f>
        <v/>
      </c>
      <c r="C3247" s="63" t="str">
        <f>IF(AND(ISBLANK(A3247)),"",VLOOKUP($A3247,Student_Registration!$B$5:$H$2000,3,0))</f>
        <v/>
      </c>
      <c r="D3247" s="65" t="str">
        <f>IF(AND(ISBLANK(A3247)),"",VLOOKUP($A3247,Student_Registration!$B$5:$H$2000,6,0))</f>
        <v/>
      </c>
      <c r="E3247" s="57" t="str">
        <f>IF(AND(ISBLANK(A3247)),"",VLOOKUP($A3247,Student_Registration!$B$5:$H$2000,4,0))</f>
        <v/>
      </c>
      <c r="F3247" s="63" t="str">
        <f>IF(AND(ISBLANK(A3247)),"",VLOOKUP($A3247,Student_Registration!$B$5:$H$2000,7,0))</f>
        <v/>
      </c>
      <c r="G3247" s="63" t="str">
        <f>IF(AND(ISBLANK(A3247)),"",VLOOKUP(A3247,Student_Registration!$B$5:$H$2000,7,0)-SUMIF($A$5:A3247,A3247,$H$5:$H$5))</f>
        <v/>
      </c>
      <c r="H3247" s="60"/>
      <c r="I3247" s="60"/>
      <c r="J3247" s="60"/>
      <c r="K3247" s="60"/>
      <c r="L3247" s="62"/>
    </row>
    <row r="3248" spans="1:12" s="41" customFormat="1">
      <c r="A3248" s="66"/>
      <c r="B3248" s="64" t="str">
        <f>(IF(AND(ISBLANK(A3248)),"",VLOOKUP($A3248,Student_Registration!$B$5:$H$2000,2,0)))</f>
        <v/>
      </c>
      <c r="C3248" s="63" t="str">
        <f>IF(AND(ISBLANK(A3248)),"",VLOOKUP($A3248,Student_Registration!$B$5:$H$2000,3,0))</f>
        <v/>
      </c>
      <c r="D3248" s="65" t="str">
        <f>IF(AND(ISBLANK(A3248)),"",VLOOKUP($A3248,Student_Registration!$B$5:$H$2000,6,0))</f>
        <v/>
      </c>
      <c r="E3248" s="57" t="str">
        <f>IF(AND(ISBLANK(A3248)),"",VLOOKUP($A3248,Student_Registration!$B$5:$H$2000,4,0))</f>
        <v/>
      </c>
      <c r="F3248" s="63" t="str">
        <f>IF(AND(ISBLANK(A3248)),"",VLOOKUP($A3248,Student_Registration!$B$5:$H$2000,7,0))</f>
        <v/>
      </c>
      <c r="G3248" s="63" t="str">
        <f>IF(AND(ISBLANK(A3248)),"",VLOOKUP(A3248,Student_Registration!$B$5:$H$2000,7,0)-SUMIF($A$5:A3248,A3248,$H$5:$H$5))</f>
        <v/>
      </c>
      <c r="H3248" s="60"/>
      <c r="I3248" s="60"/>
      <c r="J3248" s="60"/>
      <c r="K3248" s="60"/>
      <c r="L3248" s="62"/>
    </row>
    <row r="3249" spans="1:12" s="41" customFormat="1">
      <c r="A3249" s="66"/>
      <c r="B3249" s="64" t="str">
        <f>(IF(AND(ISBLANK(A3249)),"",VLOOKUP($A3249,Student_Registration!$B$5:$H$2000,2,0)))</f>
        <v/>
      </c>
      <c r="C3249" s="63" t="str">
        <f>IF(AND(ISBLANK(A3249)),"",VLOOKUP($A3249,Student_Registration!$B$5:$H$2000,3,0))</f>
        <v/>
      </c>
      <c r="D3249" s="65" t="str">
        <f>IF(AND(ISBLANK(A3249)),"",VLOOKUP($A3249,Student_Registration!$B$5:$H$2000,6,0))</f>
        <v/>
      </c>
      <c r="E3249" s="57" t="str">
        <f>IF(AND(ISBLANK(A3249)),"",VLOOKUP($A3249,Student_Registration!$B$5:$H$2000,4,0))</f>
        <v/>
      </c>
      <c r="F3249" s="63" t="str">
        <f>IF(AND(ISBLANK(A3249)),"",VLOOKUP($A3249,Student_Registration!$B$5:$H$2000,7,0))</f>
        <v/>
      </c>
      <c r="G3249" s="63" t="str">
        <f>IF(AND(ISBLANK(A3249)),"",VLOOKUP(A3249,Student_Registration!$B$5:$H$2000,7,0)-SUMIF($A$5:A3249,A3249,$H$5:$H$5))</f>
        <v/>
      </c>
      <c r="H3249" s="60"/>
      <c r="I3249" s="60"/>
      <c r="J3249" s="60"/>
      <c r="K3249" s="60"/>
      <c r="L3249" s="62"/>
    </row>
    <row r="3250" spans="1:12" s="41" customFormat="1">
      <c r="A3250" s="66"/>
      <c r="B3250" s="64" t="str">
        <f>(IF(AND(ISBLANK(A3250)),"",VLOOKUP($A3250,Student_Registration!$B$5:$H$2000,2,0)))</f>
        <v/>
      </c>
      <c r="C3250" s="63" t="str">
        <f>IF(AND(ISBLANK(A3250)),"",VLOOKUP($A3250,Student_Registration!$B$5:$H$2000,3,0))</f>
        <v/>
      </c>
      <c r="D3250" s="65" t="str">
        <f>IF(AND(ISBLANK(A3250)),"",VLOOKUP($A3250,Student_Registration!$B$5:$H$2000,6,0))</f>
        <v/>
      </c>
      <c r="E3250" s="57" t="str">
        <f>IF(AND(ISBLANK(A3250)),"",VLOOKUP($A3250,Student_Registration!$B$5:$H$2000,4,0))</f>
        <v/>
      </c>
      <c r="F3250" s="63" t="str">
        <f>IF(AND(ISBLANK(A3250)),"",VLOOKUP($A3250,Student_Registration!$B$5:$H$2000,7,0))</f>
        <v/>
      </c>
      <c r="G3250" s="63" t="str">
        <f>IF(AND(ISBLANK(A3250)),"",VLOOKUP(A3250,Student_Registration!$B$5:$H$2000,7,0)-SUMIF($A$5:A3250,A3250,$H$5:$H$5))</f>
        <v/>
      </c>
      <c r="H3250" s="60"/>
      <c r="I3250" s="60"/>
      <c r="J3250" s="60"/>
      <c r="K3250" s="60"/>
      <c r="L3250" s="62"/>
    </row>
    <row r="3251" spans="1:12" s="41" customFormat="1">
      <c r="A3251" s="66"/>
      <c r="B3251" s="64" t="str">
        <f>(IF(AND(ISBLANK(A3251)),"",VLOOKUP($A3251,Student_Registration!$B$5:$H$2000,2,0)))</f>
        <v/>
      </c>
      <c r="C3251" s="63" t="str">
        <f>IF(AND(ISBLANK(A3251)),"",VLOOKUP($A3251,Student_Registration!$B$5:$H$2000,3,0))</f>
        <v/>
      </c>
      <c r="D3251" s="65" t="str">
        <f>IF(AND(ISBLANK(A3251)),"",VLOOKUP($A3251,Student_Registration!$B$5:$H$2000,6,0))</f>
        <v/>
      </c>
      <c r="E3251" s="57" t="str">
        <f>IF(AND(ISBLANK(A3251)),"",VLOOKUP($A3251,Student_Registration!$B$5:$H$2000,4,0))</f>
        <v/>
      </c>
      <c r="F3251" s="63" t="str">
        <f>IF(AND(ISBLANK(A3251)),"",VLOOKUP($A3251,Student_Registration!$B$5:$H$2000,7,0))</f>
        <v/>
      </c>
      <c r="G3251" s="63" t="str">
        <f>IF(AND(ISBLANK(A3251)),"",VLOOKUP(A3251,Student_Registration!$B$5:$H$2000,7,0)-SUMIF($A$5:A3251,A3251,$H$5:$H$5))</f>
        <v/>
      </c>
      <c r="H3251" s="60"/>
      <c r="I3251" s="60"/>
      <c r="J3251" s="60"/>
      <c r="K3251" s="60"/>
      <c r="L3251" s="62"/>
    </row>
    <row r="3252" spans="1:12" s="41" customFormat="1">
      <c r="A3252" s="66"/>
      <c r="B3252" s="64" t="str">
        <f>(IF(AND(ISBLANK(A3252)),"",VLOOKUP($A3252,Student_Registration!$B$5:$H$2000,2,0)))</f>
        <v/>
      </c>
      <c r="C3252" s="63" t="str">
        <f>IF(AND(ISBLANK(A3252)),"",VLOOKUP($A3252,Student_Registration!$B$5:$H$2000,3,0))</f>
        <v/>
      </c>
      <c r="D3252" s="65" t="str">
        <f>IF(AND(ISBLANK(A3252)),"",VLOOKUP($A3252,Student_Registration!$B$5:$H$2000,6,0))</f>
        <v/>
      </c>
      <c r="E3252" s="57" t="str">
        <f>IF(AND(ISBLANK(A3252)),"",VLOOKUP($A3252,Student_Registration!$B$5:$H$2000,4,0))</f>
        <v/>
      </c>
      <c r="F3252" s="63" t="str">
        <f>IF(AND(ISBLANK(A3252)),"",VLOOKUP($A3252,Student_Registration!$B$5:$H$2000,7,0))</f>
        <v/>
      </c>
      <c r="G3252" s="63" t="str">
        <f>IF(AND(ISBLANK(A3252)),"",VLOOKUP(A3252,Student_Registration!$B$5:$H$2000,7,0)-SUMIF($A$5:A3252,A3252,$H$5:$H$5))</f>
        <v/>
      </c>
      <c r="H3252" s="60"/>
      <c r="I3252" s="60"/>
      <c r="J3252" s="60"/>
      <c r="K3252" s="60"/>
      <c r="L3252" s="62"/>
    </row>
    <row r="3253" spans="1:12" s="41" customFormat="1">
      <c r="A3253" s="66"/>
      <c r="B3253" s="64" t="str">
        <f>(IF(AND(ISBLANK(A3253)),"",VLOOKUP($A3253,Student_Registration!$B$5:$H$2000,2,0)))</f>
        <v/>
      </c>
      <c r="C3253" s="63" t="str">
        <f>IF(AND(ISBLANK(A3253)),"",VLOOKUP($A3253,Student_Registration!$B$5:$H$2000,3,0))</f>
        <v/>
      </c>
      <c r="D3253" s="65" t="str">
        <f>IF(AND(ISBLANK(A3253)),"",VLOOKUP($A3253,Student_Registration!$B$5:$H$2000,6,0))</f>
        <v/>
      </c>
      <c r="E3253" s="57" t="str">
        <f>IF(AND(ISBLANK(A3253)),"",VLOOKUP($A3253,Student_Registration!$B$5:$H$2000,4,0))</f>
        <v/>
      </c>
      <c r="F3253" s="63" t="str">
        <f>IF(AND(ISBLANK(A3253)),"",VLOOKUP($A3253,Student_Registration!$B$5:$H$2000,7,0))</f>
        <v/>
      </c>
      <c r="G3253" s="63" t="str">
        <f>IF(AND(ISBLANK(A3253)),"",VLOOKUP(A3253,Student_Registration!$B$5:$H$2000,7,0)-SUMIF($A$5:A3253,A3253,$H$5:$H$5))</f>
        <v/>
      </c>
      <c r="H3253" s="60"/>
      <c r="I3253" s="60"/>
      <c r="J3253" s="60"/>
      <c r="K3253" s="60"/>
      <c r="L3253" s="62"/>
    </row>
    <row r="3254" spans="1:12" s="41" customFormat="1">
      <c r="A3254" s="66"/>
      <c r="B3254" s="64" t="str">
        <f>(IF(AND(ISBLANK(A3254)),"",VLOOKUP($A3254,Student_Registration!$B$5:$H$2000,2,0)))</f>
        <v/>
      </c>
      <c r="C3254" s="63" t="str">
        <f>IF(AND(ISBLANK(A3254)),"",VLOOKUP($A3254,Student_Registration!$B$5:$H$2000,3,0))</f>
        <v/>
      </c>
      <c r="D3254" s="65" t="str">
        <f>IF(AND(ISBLANK(A3254)),"",VLOOKUP($A3254,Student_Registration!$B$5:$H$2000,6,0))</f>
        <v/>
      </c>
      <c r="E3254" s="57" t="str">
        <f>IF(AND(ISBLANK(A3254)),"",VLOOKUP($A3254,Student_Registration!$B$5:$H$2000,4,0))</f>
        <v/>
      </c>
      <c r="F3254" s="63" t="str">
        <f>IF(AND(ISBLANK(A3254)),"",VLOOKUP($A3254,Student_Registration!$B$5:$H$2000,7,0))</f>
        <v/>
      </c>
      <c r="G3254" s="63" t="str">
        <f>IF(AND(ISBLANK(A3254)),"",VLOOKUP(A3254,Student_Registration!$B$5:$H$2000,7,0)-SUMIF($A$5:A3254,A3254,$H$5:$H$5))</f>
        <v/>
      </c>
      <c r="H3254" s="60"/>
      <c r="I3254" s="60"/>
      <c r="J3254" s="60"/>
      <c r="K3254" s="60"/>
      <c r="L3254" s="62"/>
    </row>
    <row r="3255" spans="1:12" s="41" customFormat="1">
      <c r="A3255" s="66"/>
      <c r="B3255" s="64" t="str">
        <f>(IF(AND(ISBLANK(A3255)),"",VLOOKUP($A3255,Student_Registration!$B$5:$H$2000,2,0)))</f>
        <v/>
      </c>
      <c r="C3255" s="63" t="str">
        <f>IF(AND(ISBLANK(A3255)),"",VLOOKUP($A3255,Student_Registration!$B$5:$H$2000,3,0))</f>
        <v/>
      </c>
      <c r="D3255" s="65" t="str">
        <f>IF(AND(ISBLANK(A3255)),"",VLOOKUP($A3255,Student_Registration!$B$5:$H$2000,6,0))</f>
        <v/>
      </c>
      <c r="E3255" s="57" t="str">
        <f>IF(AND(ISBLANK(A3255)),"",VLOOKUP($A3255,Student_Registration!$B$5:$H$2000,4,0))</f>
        <v/>
      </c>
      <c r="F3255" s="63" t="str">
        <f>IF(AND(ISBLANK(A3255)),"",VLOOKUP($A3255,Student_Registration!$B$5:$H$2000,7,0))</f>
        <v/>
      </c>
      <c r="G3255" s="63" t="str">
        <f>IF(AND(ISBLANK(A3255)),"",VLOOKUP(A3255,Student_Registration!$B$5:$H$2000,7,0)-SUMIF($A$5:A3255,A3255,$H$5:$H$5))</f>
        <v/>
      </c>
      <c r="H3255" s="60"/>
      <c r="I3255" s="60"/>
      <c r="J3255" s="60"/>
      <c r="K3255" s="60"/>
      <c r="L3255" s="62"/>
    </row>
    <row r="3256" spans="1:12" s="41" customFormat="1">
      <c r="A3256" s="66"/>
      <c r="B3256" s="64" t="str">
        <f>(IF(AND(ISBLANK(A3256)),"",VLOOKUP($A3256,Student_Registration!$B$5:$H$2000,2,0)))</f>
        <v/>
      </c>
      <c r="C3256" s="63" t="str">
        <f>IF(AND(ISBLANK(A3256)),"",VLOOKUP($A3256,Student_Registration!$B$5:$H$2000,3,0))</f>
        <v/>
      </c>
      <c r="D3256" s="65" t="str">
        <f>IF(AND(ISBLANK(A3256)),"",VLOOKUP($A3256,Student_Registration!$B$5:$H$2000,6,0))</f>
        <v/>
      </c>
      <c r="E3256" s="57" t="str">
        <f>IF(AND(ISBLANK(A3256)),"",VLOOKUP($A3256,Student_Registration!$B$5:$H$2000,4,0))</f>
        <v/>
      </c>
      <c r="F3256" s="63" t="str">
        <f>IF(AND(ISBLANK(A3256)),"",VLOOKUP($A3256,Student_Registration!$B$5:$H$2000,7,0))</f>
        <v/>
      </c>
      <c r="G3256" s="63" t="str">
        <f>IF(AND(ISBLANK(A3256)),"",VLOOKUP(A3256,Student_Registration!$B$5:$H$2000,7,0)-SUMIF($A$5:A3256,A3256,$H$5:$H$5))</f>
        <v/>
      </c>
      <c r="H3256" s="60"/>
      <c r="I3256" s="60"/>
      <c r="J3256" s="60"/>
      <c r="K3256" s="60"/>
      <c r="L3256" s="62"/>
    </row>
    <row r="3257" spans="1:12" s="41" customFormat="1">
      <c r="A3257" s="66"/>
      <c r="B3257" s="64" t="str">
        <f>(IF(AND(ISBLANK(A3257)),"",VLOOKUP($A3257,Student_Registration!$B$5:$H$2000,2,0)))</f>
        <v/>
      </c>
      <c r="C3257" s="63" t="str">
        <f>IF(AND(ISBLANK(A3257)),"",VLOOKUP($A3257,Student_Registration!$B$5:$H$2000,3,0))</f>
        <v/>
      </c>
      <c r="D3257" s="65" t="str">
        <f>IF(AND(ISBLANK(A3257)),"",VLOOKUP($A3257,Student_Registration!$B$5:$H$2000,6,0))</f>
        <v/>
      </c>
      <c r="E3257" s="57" t="str">
        <f>IF(AND(ISBLANK(A3257)),"",VLOOKUP($A3257,Student_Registration!$B$5:$H$2000,4,0))</f>
        <v/>
      </c>
      <c r="F3257" s="63" t="str">
        <f>IF(AND(ISBLANK(A3257)),"",VLOOKUP($A3257,Student_Registration!$B$5:$H$2000,7,0))</f>
        <v/>
      </c>
      <c r="G3257" s="63" t="str">
        <f>IF(AND(ISBLANK(A3257)),"",VLOOKUP(A3257,Student_Registration!$B$5:$H$2000,7,0)-SUMIF($A$5:A3257,A3257,$H$5:$H$5))</f>
        <v/>
      </c>
      <c r="H3257" s="60"/>
      <c r="I3257" s="60"/>
      <c r="J3257" s="60"/>
      <c r="K3257" s="60"/>
      <c r="L3257" s="62"/>
    </row>
    <row r="3258" spans="1:12" s="41" customFormat="1">
      <c r="A3258" s="66"/>
      <c r="B3258" s="64" t="str">
        <f>(IF(AND(ISBLANK(A3258)),"",VLOOKUP($A3258,Student_Registration!$B$5:$H$2000,2,0)))</f>
        <v/>
      </c>
      <c r="C3258" s="63" t="str">
        <f>IF(AND(ISBLANK(A3258)),"",VLOOKUP($A3258,Student_Registration!$B$5:$H$2000,3,0))</f>
        <v/>
      </c>
      <c r="D3258" s="65" t="str">
        <f>IF(AND(ISBLANK(A3258)),"",VLOOKUP($A3258,Student_Registration!$B$5:$H$2000,6,0))</f>
        <v/>
      </c>
      <c r="E3258" s="57" t="str">
        <f>IF(AND(ISBLANK(A3258)),"",VLOOKUP($A3258,Student_Registration!$B$5:$H$2000,4,0))</f>
        <v/>
      </c>
      <c r="F3258" s="63" t="str">
        <f>IF(AND(ISBLANK(A3258)),"",VLOOKUP($A3258,Student_Registration!$B$5:$H$2000,7,0))</f>
        <v/>
      </c>
      <c r="G3258" s="63" t="str">
        <f>IF(AND(ISBLANK(A3258)),"",VLOOKUP(A3258,Student_Registration!$B$5:$H$2000,7,0)-SUMIF($A$5:A3258,A3258,$H$5:$H$5))</f>
        <v/>
      </c>
      <c r="H3258" s="60"/>
      <c r="I3258" s="60"/>
      <c r="J3258" s="60"/>
      <c r="K3258" s="60"/>
      <c r="L3258" s="62"/>
    </row>
    <row r="3259" spans="1:12" s="41" customFormat="1">
      <c r="A3259" s="66"/>
      <c r="B3259" s="64" t="str">
        <f>(IF(AND(ISBLANK(A3259)),"",VLOOKUP($A3259,Student_Registration!$B$5:$H$2000,2,0)))</f>
        <v/>
      </c>
      <c r="C3259" s="63" t="str">
        <f>IF(AND(ISBLANK(A3259)),"",VLOOKUP($A3259,Student_Registration!$B$5:$H$2000,3,0))</f>
        <v/>
      </c>
      <c r="D3259" s="65" t="str">
        <f>IF(AND(ISBLANK(A3259)),"",VLOOKUP($A3259,Student_Registration!$B$5:$H$2000,6,0))</f>
        <v/>
      </c>
      <c r="E3259" s="57" t="str">
        <f>IF(AND(ISBLANK(A3259)),"",VLOOKUP($A3259,Student_Registration!$B$5:$H$2000,4,0))</f>
        <v/>
      </c>
      <c r="F3259" s="63" t="str">
        <f>IF(AND(ISBLANK(A3259)),"",VLOOKUP($A3259,Student_Registration!$B$5:$H$2000,7,0))</f>
        <v/>
      </c>
      <c r="G3259" s="63" t="str">
        <f>IF(AND(ISBLANK(A3259)),"",VLOOKUP(A3259,Student_Registration!$B$5:$H$2000,7,0)-SUMIF($A$5:A3259,A3259,$H$5:$H$5))</f>
        <v/>
      </c>
      <c r="H3259" s="60"/>
      <c r="I3259" s="60"/>
      <c r="J3259" s="60"/>
      <c r="K3259" s="60"/>
      <c r="L3259" s="62"/>
    </row>
    <row r="3260" spans="1:12" s="41" customFormat="1">
      <c r="A3260" s="66"/>
      <c r="B3260" s="64" t="str">
        <f>(IF(AND(ISBLANK(A3260)),"",VLOOKUP($A3260,Student_Registration!$B$5:$H$2000,2,0)))</f>
        <v/>
      </c>
      <c r="C3260" s="63" t="str">
        <f>IF(AND(ISBLANK(A3260)),"",VLOOKUP($A3260,Student_Registration!$B$5:$H$2000,3,0))</f>
        <v/>
      </c>
      <c r="D3260" s="65" t="str">
        <f>IF(AND(ISBLANK(A3260)),"",VLOOKUP($A3260,Student_Registration!$B$5:$H$2000,6,0))</f>
        <v/>
      </c>
      <c r="E3260" s="57" t="str">
        <f>IF(AND(ISBLANK(A3260)),"",VLOOKUP($A3260,Student_Registration!$B$5:$H$2000,4,0))</f>
        <v/>
      </c>
      <c r="F3260" s="63" t="str">
        <f>IF(AND(ISBLANK(A3260)),"",VLOOKUP($A3260,Student_Registration!$B$5:$H$2000,7,0))</f>
        <v/>
      </c>
      <c r="G3260" s="63" t="str">
        <f>IF(AND(ISBLANK(A3260)),"",VLOOKUP(A3260,Student_Registration!$B$5:$H$2000,7,0)-SUMIF($A$5:A3260,A3260,$H$5:$H$5))</f>
        <v/>
      </c>
      <c r="H3260" s="60"/>
      <c r="I3260" s="60"/>
      <c r="J3260" s="60"/>
      <c r="K3260" s="60"/>
      <c r="L3260" s="62"/>
    </row>
    <row r="3261" spans="1:12" s="41" customFormat="1">
      <c r="A3261" s="66"/>
      <c r="B3261" s="64" t="str">
        <f>(IF(AND(ISBLANK(A3261)),"",VLOOKUP($A3261,Student_Registration!$B$5:$H$2000,2,0)))</f>
        <v/>
      </c>
      <c r="C3261" s="63" t="str">
        <f>IF(AND(ISBLANK(A3261)),"",VLOOKUP($A3261,Student_Registration!$B$5:$H$2000,3,0))</f>
        <v/>
      </c>
      <c r="D3261" s="65" t="str">
        <f>IF(AND(ISBLANK(A3261)),"",VLOOKUP($A3261,Student_Registration!$B$5:$H$2000,6,0))</f>
        <v/>
      </c>
      <c r="E3261" s="57" t="str">
        <f>IF(AND(ISBLANK(A3261)),"",VLOOKUP($A3261,Student_Registration!$B$5:$H$2000,4,0))</f>
        <v/>
      </c>
      <c r="F3261" s="63" t="str">
        <f>IF(AND(ISBLANK(A3261)),"",VLOOKUP($A3261,Student_Registration!$B$5:$H$2000,7,0))</f>
        <v/>
      </c>
      <c r="G3261" s="63" t="str">
        <f>IF(AND(ISBLANK(A3261)),"",VLOOKUP(A3261,Student_Registration!$B$5:$H$2000,7,0)-SUMIF($A$5:A3261,A3261,$H$5:$H$5))</f>
        <v/>
      </c>
      <c r="H3261" s="60"/>
      <c r="I3261" s="60"/>
      <c r="J3261" s="60"/>
      <c r="K3261" s="60"/>
      <c r="L3261" s="62"/>
    </row>
    <row r="3262" spans="1:12" s="41" customFormat="1">
      <c r="A3262" s="66"/>
      <c r="B3262" s="64" t="str">
        <f>(IF(AND(ISBLANK(A3262)),"",VLOOKUP($A3262,Student_Registration!$B$5:$H$2000,2,0)))</f>
        <v/>
      </c>
      <c r="C3262" s="63" t="str">
        <f>IF(AND(ISBLANK(A3262)),"",VLOOKUP($A3262,Student_Registration!$B$5:$H$2000,3,0))</f>
        <v/>
      </c>
      <c r="D3262" s="65" t="str">
        <f>IF(AND(ISBLANK(A3262)),"",VLOOKUP($A3262,Student_Registration!$B$5:$H$2000,6,0))</f>
        <v/>
      </c>
      <c r="E3262" s="57" t="str">
        <f>IF(AND(ISBLANK(A3262)),"",VLOOKUP($A3262,Student_Registration!$B$5:$H$2000,4,0))</f>
        <v/>
      </c>
      <c r="F3262" s="63" t="str">
        <f>IF(AND(ISBLANK(A3262)),"",VLOOKUP($A3262,Student_Registration!$B$5:$H$2000,7,0))</f>
        <v/>
      </c>
      <c r="G3262" s="63" t="str">
        <f>IF(AND(ISBLANK(A3262)),"",VLOOKUP(A3262,Student_Registration!$B$5:$H$2000,7,0)-SUMIF($A$5:A3262,A3262,$H$5:$H$5))</f>
        <v/>
      </c>
      <c r="H3262" s="60"/>
      <c r="I3262" s="60"/>
      <c r="J3262" s="60"/>
      <c r="K3262" s="60"/>
      <c r="L3262" s="62"/>
    </row>
    <row r="3263" spans="1:12" s="41" customFormat="1">
      <c r="A3263" s="66"/>
      <c r="B3263" s="64" t="str">
        <f>(IF(AND(ISBLANK(A3263)),"",VLOOKUP($A3263,Student_Registration!$B$5:$H$2000,2,0)))</f>
        <v/>
      </c>
      <c r="C3263" s="63" t="str">
        <f>IF(AND(ISBLANK(A3263)),"",VLOOKUP($A3263,Student_Registration!$B$5:$H$2000,3,0))</f>
        <v/>
      </c>
      <c r="D3263" s="65" t="str">
        <f>IF(AND(ISBLANK(A3263)),"",VLOOKUP($A3263,Student_Registration!$B$5:$H$2000,6,0))</f>
        <v/>
      </c>
      <c r="E3263" s="57" t="str">
        <f>IF(AND(ISBLANK(A3263)),"",VLOOKUP($A3263,Student_Registration!$B$5:$H$2000,4,0))</f>
        <v/>
      </c>
      <c r="F3263" s="63" t="str">
        <f>IF(AND(ISBLANK(A3263)),"",VLOOKUP($A3263,Student_Registration!$B$5:$H$2000,7,0))</f>
        <v/>
      </c>
      <c r="G3263" s="63" t="str">
        <f>IF(AND(ISBLANK(A3263)),"",VLOOKUP(A3263,Student_Registration!$B$5:$H$2000,7,0)-SUMIF($A$5:A3263,A3263,$H$5:$H$5))</f>
        <v/>
      </c>
      <c r="H3263" s="60"/>
      <c r="I3263" s="60"/>
      <c r="J3263" s="60"/>
      <c r="K3263" s="60"/>
      <c r="L3263" s="62"/>
    </row>
    <row r="3264" spans="1:12" s="41" customFormat="1">
      <c r="A3264" s="66"/>
      <c r="B3264" s="64" t="str">
        <f>(IF(AND(ISBLANK(A3264)),"",VLOOKUP($A3264,Student_Registration!$B$5:$H$2000,2,0)))</f>
        <v/>
      </c>
      <c r="C3264" s="63" t="str">
        <f>IF(AND(ISBLANK(A3264)),"",VLOOKUP($A3264,Student_Registration!$B$5:$H$2000,3,0))</f>
        <v/>
      </c>
      <c r="D3264" s="65" t="str">
        <f>IF(AND(ISBLANK(A3264)),"",VLOOKUP($A3264,Student_Registration!$B$5:$H$2000,6,0))</f>
        <v/>
      </c>
      <c r="E3264" s="57" t="str">
        <f>IF(AND(ISBLANK(A3264)),"",VLOOKUP($A3264,Student_Registration!$B$5:$H$2000,4,0))</f>
        <v/>
      </c>
      <c r="F3264" s="63" t="str">
        <f>IF(AND(ISBLANK(A3264)),"",VLOOKUP($A3264,Student_Registration!$B$5:$H$2000,7,0))</f>
        <v/>
      </c>
      <c r="G3264" s="63" t="str">
        <f>IF(AND(ISBLANK(A3264)),"",VLOOKUP(A3264,Student_Registration!$B$5:$H$2000,7,0)-SUMIF($A$5:A3264,A3264,$H$5:$H$5))</f>
        <v/>
      </c>
      <c r="H3264" s="60"/>
      <c r="I3264" s="60"/>
      <c r="J3264" s="60"/>
      <c r="K3264" s="60"/>
      <c r="L3264" s="62"/>
    </row>
    <row r="3265" spans="1:12" s="41" customFormat="1">
      <c r="A3265" s="66"/>
      <c r="B3265" s="64" t="str">
        <f>(IF(AND(ISBLANK(A3265)),"",VLOOKUP($A3265,Student_Registration!$B$5:$H$2000,2,0)))</f>
        <v/>
      </c>
      <c r="C3265" s="63" t="str">
        <f>IF(AND(ISBLANK(A3265)),"",VLOOKUP($A3265,Student_Registration!$B$5:$H$2000,3,0))</f>
        <v/>
      </c>
      <c r="D3265" s="65" t="str">
        <f>IF(AND(ISBLANK(A3265)),"",VLOOKUP($A3265,Student_Registration!$B$5:$H$2000,6,0))</f>
        <v/>
      </c>
      <c r="E3265" s="57" t="str">
        <f>IF(AND(ISBLANK(A3265)),"",VLOOKUP($A3265,Student_Registration!$B$5:$H$2000,4,0))</f>
        <v/>
      </c>
      <c r="F3265" s="63" t="str">
        <f>IF(AND(ISBLANK(A3265)),"",VLOOKUP($A3265,Student_Registration!$B$5:$H$2000,7,0))</f>
        <v/>
      </c>
      <c r="G3265" s="63" t="str">
        <f>IF(AND(ISBLANK(A3265)),"",VLOOKUP(A3265,Student_Registration!$B$5:$H$2000,7,0)-SUMIF($A$5:A3265,A3265,$H$5:$H$5))</f>
        <v/>
      </c>
      <c r="H3265" s="60"/>
      <c r="I3265" s="60"/>
      <c r="J3265" s="60"/>
      <c r="K3265" s="60"/>
      <c r="L3265" s="62"/>
    </row>
    <row r="3266" spans="1:12" s="41" customFormat="1">
      <c r="A3266" s="66"/>
      <c r="B3266" s="64" t="str">
        <f>(IF(AND(ISBLANK(A3266)),"",VLOOKUP($A3266,Student_Registration!$B$5:$H$2000,2,0)))</f>
        <v/>
      </c>
      <c r="C3266" s="63" t="str">
        <f>IF(AND(ISBLANK(A3266)),"",VLOOKUP($A3266,Student_Registration!$B$5:$H$2000,3,0))</f>
        <v/>
      </c>
      <c r="D3266" s="65" t="str">
        <f>IF(AND(ISBLANK(A3266)),"",VLOOKUP($A3266,Student_Registration!$B$5:$H$2000,6,0))</f>
        <v/>
      </c>
      <c r="E3266" s="57" t="str">
        <f>IF(AND(ISBLANK(A3266)),"",VLOOKUP($A3266,Student_Registration!$B$5:$H$2000,4,0))</f>
        <v/>
      </c>
      <c r="F3266" s="63" t="str">
        <f>IF(AND(ISBLANK(A3266)),"",VLOOKUP($A3266,Student_Registration!$B$5:$H$2000,7,0))</f>
        <v/>
      </c>
      <c r="G3266" s="63" t="str">
        <f>IF(AND(ISBLANK(A3266)),"",VLOOKUP(A3266,Student_Registration!$B$5:$H$2000,7,0)-SUMIF($A$5:A3266,A3266,$H$5:$H$5))</f>
        <v/>
      </c>
      <c r="H3266" s="60"/>
      <c r="I3266" s="60"/>
      <c r="J3266" s="60"/>
      <c r="K3266" s="60"/>
      <c r="L3266" s="62"/>
    </row>
    <row r="3267" spans="1:12" s="41" customFormat="1">
      <c r="A3267" s="66"/>
      <c r="B3267" s="64" t="str">
        <f>(IF(AND(ISBLANK(A3267)),"",VLOOKUP($A3267,Student_Registration!$B$5:$H$2000,2,0)))</f>
        <v/>
      </c>
      <c r="C3267" s="63" t="str">
        <f>IF(AND(ISBLANK(A3267)),"",VLOOKUP($A3267,Student_Registration!$B$5:$H$2000,3,0))</f>
        <v/>
      </c>
      <c r="D3267" s="65" t="str">
        <f>IF(AND(ISBLANK(A3267)),"",VLOOKUP($A3267,Student_Registration!$B$5:$H$2000,6,0))</f>
        <v/>
      </c>
      <c r="E3267" s="57" t="str">
        <f>IF(AND(ISBLANK(A3267)),"",VLOOKUP($A3267,Student_Registration!$B$5:$H$2000,4,0))</f>
        <v/>
      </c>
      <c r="F3267" s="63" t="str">
        <f>IF(AND(ISBLANK(A3267)),"",VLOOKUP($A3267,Student_Registration!$B$5:$H$2000,7,0))</f>
        <v/>
      </c>
      <c r="G3267" s="63" t="str">
        <f>IF(AND(ISBLANK(A3267)),"",VLOOKUP(A3267,Student_Registration!$B$5:$H$2000,7,0)-SUMIF($A$5:A3267,A3267,$H$5:$H$5))</f>
        <v/>
      </c>
      <c r="H3267" s="60"/>
      <c r="I3267" s="60"/>
      <c r="J3267" s="60"/>
      <c r="K3267" s="60"/>
      <c r="L3267" s="62"/>
    </row>
    <row r="3268" spans="1:12" s="41" customFormat="1">
      <c r="A3268" s="66"/>
      <c r="B3268" s="64" t="str">
        <f>(IF(AND(ISBLANK(A3268)),"",VLOOKUP($A3268,Student_Registration!$B$5:$H$2000,2,0)))</f>
        <v/>
      </c>
      <c r="C3268" s="63" t="str">
        <f>IF(AND(ISBLANK(A3268)),"",VLOOKUP($A3268,Student_Registration!$B$5:$H$2000,3,0))</f>
        <v/>
      </c>
      <c r="D3268" s="65" t="str">
        <f>IF(AND(ISBLANK(A3268)),"",VLOOKUP($A3268,Student_Registration!$B$5:$H$2000,6,0))</f>
        <v/>
      </c>
      <c r="E3268" s="57" t="str">
        <f>IF(AND(ISBLANK(A3268)),"",VLOOKUP($A3268,Student_Registration!$B$5:$H$2000,4,0))</f>
        <v/>
      </c>
      <c r="F3268" s="63" t="str">
        <f>IF(AND(ISBLANK(A3268)),"",VLOOKUP($A3268,Student_Registration!$B$5:$H$2000,7,0))</f>
        <v/>
      </c>
      <c r="G3268" s="63" t="str">
        <f>IF(AND(ISBLANK(A3268)),"",VLOOKUP(A3268,Student_Registration!$B$5:$H$2000,7,0)-SUMIF($A$5:A3268,A3268,$H$5:$H$5))</f>
        <v/>
      </c>
      <c r="H3268" s="60"/>
      <c r="I3268" s="60"/>
      <c r="J3268" s="60"/>
      <c r="K3268" s="60"/>
      <c r="L3268" s="62"/>
    </row>
    <row r="3269" spans="1:12" s="41" customFormat="1">
      <c r="A3269" s="66"/>
      <c r="B3269" s="64" t="str">
        <f>(IF(AND(ISBLANK(A3269)),"",VLOOKUP($A3269,Student_Registration!$B$5:$H$2000,2,0)))</f>
        <v/>
      </c>
      <c r="C3269" s="63" t="str">
        <f>IF(AND(ISBLANK(A3269)),"",VLOOKUP($A3269,Student_Registration!$B$5:$H$2000,3,0))</f>
        <v/>
      </c>
      <c r="D3269" s="65" t="str">
        <f>IF(AND(ISBLANK(A3269)),"",VLOOKUP($A3269,Student_Registration!$B$5:$H$2000,6,0))</f>
        <v/>
      </c>
      <c r="E3269" s="57" t="str">
        <f>IF(AND(ISBLANK(A3269)),"",VLOOKUP($A3269,Student_Registration!$B$5:$H$2000,4,0))</f>
        <v/>
      </c>
      <c r="F3269" s="63" t="str">
        <f>IF(AND(ISBLANK(A3269)),"",VLOOKUP($A3269,Student_Registration!$B$5:$H$2000,7,0))</f>
        <v/>
      </c>
      <c r="G3269" s="63" t="str">
        <f>IF(AND(ISBLANK(A3269)),"",VLOOKUP(A3269,Student_Registration!$B$5:$H$2000,7,0)-SUMIF($A$5:A3269,A3269,$H$5:$H$5))</f>
        <v/>
      </c>
      <c r="H3269" s="60"/>
      <c r="I3269" s="60"/>
      <c r="J3269" s="60"/>
      <c r="K3269" s="60"/>
      <c r="L3269" s="62"/>
    </row>
    <row r="3270" spans="1:12" s="41" customFormat="1">
      <c r="A3270" s="66"/>
      <c r="B3270" s="64" t="str">
        <f>(IF(AND(ISBLANK(A3270)),"",VLOOKUP($A3270,Student_Registration!$B$5:$H$2000,2,0)))</f>
        <v/>
      </c>
      <c r="C3270" s="63" t="str">
        <f>IF(AND(ISBLANK(A3270)),"",VLOOKUP($A3270,Student_Registration!$B$5:$H$2000,3,0))</f>
        <v/>
      </c>
      <c r="D3270" s="65" t="str">
        <f>IF(AND(ISBLANK(A3270)),"",VLOOKUP($A3270,Student_Registration!$B$5:$H$2000,6,0))</f>
        <v/>
      </c>
      <c r="E3270" s="57" t="str">
        <f>IF(AND(ISBLANK(A3270)),"",VLOOKUP($A3270,Student_Registration!$B$5:$H$2000,4,0))</f>
        <v/>
      </c>
      <c r="F3270" s="63" t="str">
        <f>IF(AND(ISBLANK(A3270)),"",VLOOKUP($A3270,Student_Registration!$B$5:$H$2000,7,0))</f>
        <v/>
      </c>
      <c r="G3270" s="63" t="str">
        <f>IF(AND(ISBLANK(A3270)),"",VLOOKUP(A3270,Student_Registration!$B$5:$H$2000,7,0)-SUMIF($A$5:A3270,A3270,$H$5:$H$5))</f>
        <v/>
      </c>
      <c r="H3270" s="60"/>
      <c r="I3270" s="60"/>
      <c r="J3270" s="60"/>
      <c r="K3270" s="60"/>
      <c r="L3270" s="62"/>
    </row>
    <row r="3271" spans="1:12" s="41" customFormat="1">
      <c r="A3271" s="66"/>
      <c r="B3271" s="64" t="str">
        <f>(IF(AND(ISBLANK(A3271)),"",VLOOKUP($A3271,Student_Registration!$B$5:$H$2000,2,0)))</f>
        <v/>
      </c>
      <c r="C3271" s="63" t="str">
        <f>IF(AND(ISBLANK(A3271)),"",VLOOKUP($A3271,Student_Registration!$B$5:$H$2000,3,0))</f>
        <v/>
      </c>
      <c r="D3271" s="65" t="str">
        <f>IF(AND(ISBLANK(A3271)),"",VLOOKUP($A3271,Student_Registration!$B$5:$H$2000,6,0))</f>
        <v/>
      </c>
      <c r="E3271" s="57" t="str">
        <f>IF(AND(ISBLANK(A3271)),"",VLOOKUP($A3271,Student_Registration!$B$5:$H$2000,4,0))</f>
        <v/>
      </c>
      <c r="F3271" s="63" t="str">
        <f>IF(AND(ISBLANK(A3271)),"",VLOOKUP($A3271,Student_Registration!$B$5:$H$2000,7,0))</f>
        <v/>
      </c>
      <c r="G3271" s="63" t="str">
        <f>IF(AND(ISBLANK(A3271)),"",VLOOKUP(A3271,Student_Registration!$B$5:$H$2000,7,0)-SUMIF($A$5:A3271,A3271,$H$5:$H$5))</f>
        <v/>
      </c>
      <c r="H3271" s="60"/>
      <c r="I3271" s="60"/>
      <c r="J3271" s="60"/>
      <c r="K3271" s="60"/>
      <c r="L3271" s="62"/>
    </row>
    <row r="3272" spans="1:12" s="41" customFormat="1">
      <c r="A3272" s="66"/>
      <c r="B3272" s="64" t="str">
        <f>(IF(AND(ISBLANK(A3272)),"",VLOOKUP($A3272,Student_Registration!$B$5:$H$2000,2,0)))</f>
        <v/>
      </c>
      <c r="C3272" s="63" t="str">
        <f>IF(AND(ISBLANK(A3272)),"",VLOOKUP($A3272,Student_Registration!$B$5:$H$2000,3,0))</f>
        <v/>
      </c>
      <c r="D3272" s="65" t="str">
        <f>IF(AND(ISBLANK(A3272)),"",VLOOKUP($A3272,Student_Registration!$B$5:$H$2000,6,0))</f>
        <v/>
      </c>
      <c r="E3272" s="57" t="str">
        <f>IF(AND(ISBLANK(A3272)),"",VLOOKUP($A3272,Student_Registration!$B$5:$H$2000,4,0))</f>
        <v/>
      </c>
      <c r="F3272" s="63" t="str">
        <f>IF(AND(ISBLANK(A3272)),"",VLOOKUP($A3272,Student_Registration!$B$5:$H$2000,7,0))</f>
        <v/>
      </c>
      <c r="G3272" s="63" t="str">
        <f>IF(AND(ISBLANK(A3272)),"",VLOOKUP(A3272,Student_Registration!$B$5:$H$2000,7,0)-SUMIF($A$5:A3272,A3272,$H$5:$H$5))</f>
        <v/>
      </c>
      <c r="H3272" s="60"/>
      <c r="I3272" s="60"/>
      <c r="J3272" s="60"/>
      <c r="K3272" s="60"/>
      <c r="L3272" s="62"/>
    </row>
    <row r="3273" spans="1:12" s="41" customFormat="1">
      <c r="A3273" s="66"/>
      <c r="B3273" s="64" t="str">
        <f>(IF(AND(ISBLANK(A3273)),"",VLOOKUP($A3273,Student_Registration!$B$5:$H$2000,2,0)))</f>
        <v/>
      </c>
      <c r="C3273" s="63" t="str">
        <f>IF(AND(ISBLANK(A3273)),"",VLOOKUP($A3273,Student_Registration!$B$5:$H$2000,3,0))</f>
        <v/>
      </c>
      <c r="D3273" s="65" t="str">
        <f>IF(AND(ISBLANK(A3273)),"",VLOOKUP($A3273,Student_Registration!$B$5:$H$2000,6,0))</f>
        <v/>
      </c>
      <c r="E3273" s="57" t="str">
        <f>IF(AND(ISBLANK(A3273)),"",VLOOKUP($A3273,Student_Registration!$B$5:$H$2000,4,0))</f>
        <v/>
      </c>
      <c r="F3273" s="63" t="str">
        <f>IF(AND(ISBLANK(A3273)),"",VLOOKUP($A3273,Student_Registration!$B$5:$H$2000,7,0))</f>
        <v/>
      </c>
      <c r="G3273" s="63" t="str">
        <f>IF(AND(ISBLANK(A3273)),"",VLOOKUP(A3273,Student_Registration!$B$5:$H$2000,7,0)-SUMIF($A$5:A3273,A3273,$H$5:$H$5))</f>
        <v/>
      </c>
      <c r="H3273" s="60"/>
      <c r="I3273" s="60"/>
      <c r="J3273" s="60"/>
      <c r="K3273" s="60"/>
      <c r="L3273" s="62"/>
    </row>
    <row r="3274" spans="1:12" s="41" customFormat="1">
      <c r="A3274" s="66"/>
      <c r="B3274" s="64" t="str">
        <f>(IF(AND(ISBLANK(A3274)),"",VLOOKUP($A3274,Student_Registration!$B$5:$H$2000,2,0)))</f>
        <v/>
      </c>
      <c r="C3274" s="63" t="str">
        <f>IF(AND(ISBLANK(A3274)),"",VLOOKUP($A3274,Student_Registration!$B$5:$H$2000,3,0))</f>
        <v/>
      </c>
      <c r="D3274" s="65" t="str">
        <f>IF(AND(ISBLANK(A3274)),"",VLOOKUP($A3274,Student_Registration!$B$5:$H$2000,6,0))</f>
        <v/>
      </c>
      <c r="E3274" s="57" t="str">
        <f>IF(AND(ISBLANK(A3274)),"",VLOOKUP($A3274,Student_Registration!$B$5:$H$2000,4,0))</f>
        <v/>
      </c>
      <c r="F3274" s="63" t="str">
        <f>IF(AND(ISBLANK(A3274)),"",VLOOKUP($A3274,Student_Registration!$B$5:$H$2000,7,0))</f>
        <v/>
      </c>
      <c r="G3274" s="63" t="str">
        <f>IF(AND(ISBLANK(A3274)),"",VLOOKUP(A3274,Student_Registration!$B$5:$H$2000,7,0)-SUMIF($A$5:A3274,A3274,$H$5:$H$5))</f>
        <v/>
      </c>
      <c r="H3274" s="60"/>
      <c r="I3274" s="60"/>
      <c r="J3274" s="60"/>
      <c r="K3274" s="60"/>
      <c r="L3274" s="62"/>
    </row>
    <row r="3275" spans="1:12" s="41" customFormat="1">
      <c r="A3275" s="66"/>
      <c r="B3275" s="64" t="str">
        <f>(IF(AND(ISBLANK(A3275)),"",VLOOKUP($A3275,Student_Registration!$B$5:$H$2000,2,0)))</f>
        <v/>
      </c>
      <c r="C3275" s="63" t="str">
        <f>IF(AND(ISBLANK(A3275)),"",VLOOKUP($A3275,Student_Registration!$B$5:$H$2000,3,0))</f>
        <v/>
      </c>
      <c r="D3275" s="65" t="str">
        <f>IF(AND(ISBLANK(A3275)),"",VLOOKUP($A3275,Student_Registration!$B$5:$H$2000,6,0))</f>
        <v/>
      </c>
      <c r="E3275" s="57" t="str">
        <f>IF(AND(ISBLANK(A3275)),"",VLOOKUP($A3275,Student_Registration!$B$5:$H$2000,4,0))</f>
        <v/>
      </c>
      <c r="F3275" s="63" t="str">
        <f>IF(AND(ISBLANK(A3275)),"",VLOOKUP($A3275,Student_Registration!$B$5:$H$2000,7,0))</f>
        <v/>
      </c>
      <c r="G3275" s="63" t="str">
        <f>IF(AND(ISBLANK(A3275)),"",VLOOKUP(A3275,Student_Registration!$B$5:$H$2000,7,0)-SUMIF($A$5:A3275,A3275,$H$5:$H$5))</f>
        <v/>
      </c>
      <c r="H3275" s="60"/>
      <c r="I3275" s="60"/>
      <c r="J3275" s="60"/>
      <c r="K3275" s="60"/>
      <c r="L3275" s="62"/>
    </row>
    <row r="3276" spans="1:12" s="41" customFormat="1">
      <c r="A3276" s="66"/>
      <c r="B3276" s="64" t="str">
        <f>(IF(AND(ISBLANK(A3276)),"",VLOOKUP($A3276,Student_Registration!$B$5:$H$2000,2,0)))</f>
        <v/>
      </c>
      <c r="C3276" s="63" t="str">
        <f>IF(AND(ISBLANK(A3276)),"",VLOOKUP($A3276,Student_Registration!$B$5:$H$2000,3,0))</f>
        <v/>
      </c>
      <c r="D3276" s="65" t="str">
        <f>IF(AND(ISBLANK(A3276)),"",VLOOKUP($A3276,Student_Registration!$B$5:$H$2000,6,0))</f>
        <v/>
      </c>
      <c r="E3276" s="57" t="str">
        <f>IF(AND(ISBLANK(A3276)),"",VLOOKUP($A3276,Student_Registration!$B$5:$H$2000,4,0))</f>
        <v/>
      </c>
      <c r="F3276" s="63" t="str">
        <f>IF(AND(ISBLANK(A3276)),"",VLOOKUP($A3276,Student_Registration!$B$5:$H$2000,7,0))</f>
        <v/>
      </c>
      <c r="G3276" s="63" t="str">
        <f>IF(AND(ISBLANK(A3276)),"",VLOOKUP(A3276,Student_Registration!$B$5:$H$2000,7,0)-SUMIF($A$5:A3276,A3276,$H$5:$H$5))</f>
        <v/>
      </c>
      <c r="H3276" s="60"/>
      <c r="I3276" s="60"/>
      <c r="J3276" s="60"/>
      <c r="K3276" s="60"/>
      <c r="L3276" s="62"/>
    </row>
    <row r="3277" spans="1:12" s="41" customFormat="1">
      <c r="A3277" s="66"/>
      <c r="B3277" s="64" t="str">
        <f>(IF(AND(ISBLANK(A3277)),"",VLOOKUP($A3277,Student_Registration!$B$5:$H$2000,2,0)))</f>
        <v/>
      </c>
      <c r="C3277" s="63" t="str">
        <f>IF(AND(ISBLANK(A3277)),"",VLOOKUP($A3277,Student_Registration!$B$5:$H$2000,3,0))</f>
        <v/>
      </c>
      <c r="D3277" s="65" t="str">
        <f>IF(AND(ISBLANK(A3277)),"",VLOOKUP($A3277,Student_Registration!$B$5:$H$2000,6,0))</f>
        <v/>
      </c>
      <c r="E3277" s="57" t="str">
        <f>IF(AND(ISBLANK(A3277)),"",VLOOKUP($A3277,Student_Registration!$B$5:$H$2000,4,0))</f>
        <v/>
      </c>
      <c r="F3277" s="63" t="str">
        <f>IF(AND(ISBLANK(A3277)),"",VLOOKUP($A3277,Student_Registration!$B$5:$H$2000,7,0))</f>
        <v/>
      </c>
      <c r="G3277" s="63" t="str">
        <f>IF(AND(ISBLANK(A3277)),"",VLOOKUP(A3277,Student_Registration!$B$5:$H$2000,7,0)-SUMIF($A$5:A3277,A3277,$H$5:$H$5))</f>
        <v/>
      </c>
      <c r="H3277" s="60"/>
      <c r="I3277" s="60"/>
      <c r="J3277" s="60"/>
      <c r="K3277" s="60"/>
      <c r="L3277" s="62"/>
    </row>
    <row r="3278" spans="1:12" s="41" customFormat="1">
      <c r="A3278" s="66"/>
      <c r="B3278" s="64" t="str">
        <f>(IF(AND(ISBLANK(A3278)),"",VLOOKUP($A3278,Student_Registration!$B$5:$H$2000,2,0)))</f>
        <v/>
      </c>
      <c r="C3278" s="63" t="str">
        <f>IF(AND(ISBLANK(A3278)),"",VLOOKUP($A3278,Student_Registration!$B$5:$H$2000,3,0))</f>
        <v/>
      </c>
      <c r="D3278" s="65" t="str">
        <f>IF(AND(ISBLANK(A3278)),"",VLOOKUP($A3278,Student_Registration!$B$5:$H$2000,6,0))</f>
        <v/>
      </c>
      <c r="E3278" s="57" t="str">
        <f>IF(AND(ISBLANK(A3278)),"",VLOOKUP($A3278,Student_Registration!$B$5:$H$2000,4,0))</f>
        <v/>
      </c>
      <c r="F3278" s="63" t="str">
        <f>IF(AND(ISBLANK(A3278)),"",VLOOKUP($A3278,Student_Registration!$B$5:$H$2000,7,0))</f>
        <v/>
      </c>
      <c r="G3278" s="63" t="str">
        <f>IF(AND(ISBLANK(A3278)),"",VLOOKUP(A3278,Student_Registration!$B$5:$H$2000,7,0)-SUMIF($A$5:A3278,A3278,$H$5:$H$5))</f>
        <v/>
      </c>
      <c r="H3278" s="60"/>
      <c r="I3278" s="60"/>
      <c r="J3278" s="60"/>
      <c r="K3278" s="60"/>
      <c r="L3278" s="62"/>
    </row>
    <row r="3279" spans="1:12" s="41" customFormat="1">
      <c r="A3279" s="66"/>
      <c r="B3279" s="64" t="str">
        <f>(IF(AND(ISBLANK(A3279)),"",VLOOKUP($A3279,Student_Registration!$B$5:$H$2000,2,0)))</f>
        <v/>
      </c>
      <c r="C3279" s="63" t="str">
        <f>IF(AND(ISBLANK(A3279)),"",VLOOKUP($A3279,Student_Registration!$B$5:$H$2000,3,0))</f>
        <v/>
      </c>
      <c r="D3279" s="65" t="str">
        <f>IF(AND(ISBLANK(A3279)),"",VLOOKUP($A3279,Student_Registration!$B$5:$H$2000,6,0))</f>
        <v/>
      </c>
      <c r="E3279" s="57" t="str">
        <f>IF(AND(ISBLANK(A3279)),"",VLOOKUP($A3279,Student_Registration!$B$5:$H$2000,4,0))</f>
        <v/>
      </c>
      <c r="F3279" s="63" t="str">
        <f>IF(AND(ISBLANK(A3279)),"",VLOOKUP($A3279,Student_Registration!$B$5:$H$2000,7,0))</f>
        <v/>
      </c>
      <c r="G3279" s="63" t="str">
        <f>IF(AND(ISBLANK(A3279)),"",VLOOKUP(A3279,Student_Registration!$B$5:$H$2000,7,0)-SUMIF($A$5:A3279,A3279,$H$5:$H$5))</f>
        <v/>
      </c>
      <c r="H3279" s="60"/>
      <c r="I3279" s="60"/>
      <c r="J3279" s="60"/>
      <c r="K3279" s="60"/>
      <c r="L3279" s="62"/>
    </row>
    <row r="3280" spans="1:12" s="41" customFormat="1">
      <c r="A3280" s="66"/>
      <c r="B3280" s="64" t="str">
        <f>(IF(AND(ISBLANK(A3280)),"",VLOOKUP($A3280,Student_Registration!$B$5:$H$2000,2,0)))</f>
        <v/>
      </c>
      <c r="C3280" s="63" t="str">
        <f>IF(AND(ISBLANK(A3280)),"",VLOOKUP($A3280,Student_Registration!$B$5:$H$2000,3,0))</f>
        <v/>
      </c>
      <c r="D3280" s="65" t="str">
        <f>IF(AND(ISBLANK(A3280)),"",VLOOKUP($A3280,Student_Registration!$B$5:$H$2000,6,0))</f>
        <v/>
      </c>
      <c r="E3280" s="57" t="str">
        <f>IF(AND(ISBLANK(A3280)),"",VLOOKUP($A3280,Student_Registration!$B$5:$H$2000,4,0))</f>
        <v/>
      </c>
      <c r="F3280" s="63" t="str">
        <f>IF(AND(ISBLANK(A3280)),"",VLOOKUP($A3280,Student_Registration!$B$5:$H$2000,7,0))</f>
        <v/>
      </c>
      <c r="G3280" s="63" t="str">
        <f>IF(AND(ISBLANK(A3280)),"",VLOOKUP(A3280,Student_Registration!$B$5:$H$2000,7,0)-SUMIF($A$5:A3280,A3280,$H$5:$H$5))</f>
        <v/>
      </c>
      <c r="H3280" s="60"/>
      <c r="I3280" s="60"/>
      <c r="J3280" s="60"/>
      <c r="K3280" s="60"/>
      <c r="L3280" s="62"/>
    </row>
    <row r="3281" spans="1:12" s="41" customFormat="1">
      <c r="A3281" s="66"/>
      <c r="B3281" s="64" t="str">
        <f>(IF(AND(ISBLANK(A3281)),"",VLOOKUP($A3281,Student_Registration!$B$5:$H$2000,2,0)))</f>
        <v/>
      </c>
      <c r="C3281" s="63" t="str">
        <f>IF(AND(ISBLANK(A3281)),"",VLOOKUP($A3281,Student_Registration!$B$5:$H$2000,3,0))</f>
        <v/>
      </c>
      <c r="D3281" s="65" t="str">
        <f>IF(AND(ISBLANK(A3281)),"",VLOOKUP($A3281,Student_Registration!$B$5:$H$2000,6,0))</f>
        <v/>
      </c>
      <c r="E3281" s="57" t="str">
        <f>IF(AND(ISBLANK(A3281)),"",VLOOKUP($A3281,Student_Registration!$B$5:$H$2000,4,0))</f>
        <v/>
      </c>
      <c r="F3281" s="63" t="str">
        <f>IF(AND(ISBLANK(A3281)),"",VLOOKUP($A3281,Student_Registration!$B$5:$H$2000,7,0))</f>
        <v/>
      </c>
      <c r="G3281" s="63" t="str">
        <f>IF(AND(ISBLANK(A3281)),"",VLOOKUP(A3281,Student_Registration!$B$5:$H$2000,7,0)-SUMIF($A$5:A3281,A3281,$H$5:$H$5))</f>
        <v/>
      </c>
      <c r="H3281" s="60"/>
      <c r="I3281" s="60"/>
      <c r="J3281" s="60"/>
      <c r="K3281" s="60"/>
      <c r="L3281" s="62"/>
    </row>
    <row r="3282" spans="1:12" s="41" customFormat="1">
      <c r="A3282" s="66"/>
      <c r="B3282" s="64" t="str">
        <f>(IF(AND(ISBLANK(A3282)),"",VLOOKUP($A3282,Student_Registration!$B$5:$H$2000,2,0)))</f>
        <v/>
      </c>
      <c r="C3282" s="63" t="str">
        <f>IF(AND(ISBLANK(A3282)),"",VLOOKUP($A3282,Student_Registration!$B$5:$H$2000,3,0))</f>
        <v/>
      </c>
      <c r="D3282" s="65" t="str">
        <f>IF(AND(ISBLANK(A3282)),"",VLOOKUP($A3282,Student_Registration!$B$5:$H$2000,6,0))</f>
        <v/>
      </c>
      <c r="E3282" s="57" t="str">
        <f>IF(AND(ISBLANK(A3282)),"",VLOOKUP($A3282,Student_Registration!$B$5:$H$2000,4,0))</f>
        <v/>
      </c>
      <c r="F3282" s="63" t="str">
        <f>IF(AND(ISBLANK(A3282)),"",VLOOKUP($A3282,Student_Registration!$B$5:$H$2000,7,0))</f>
        <v/>
      </c>
      <c r="G3282" s="63" t="str">
        <f>IF(AND(ISBLANK(A3282)),"",VLOOKUP(A3282,Student_Registration!$B$5:$H$2000,7,0)-SUMIF($A$5:A3282,A3282,$H$5:$H$5))</f>
        <v/>
      </c>
      <c r="H3282" s="60"/>
      <c r="I3282" s="60"/>
      <c r="J3282" s="60"/>
      <c r="K3282" s="60"/>
      <c r="L3282" s="62"/>
    </row>
    <row r="3283" spans="1:12" s="41" customFormat="1">
      <c r="A3283" s="66"/>
      <c r="B3283" s="64" t="str">
        <f>(IF(AND(ISBLANK(A3283)),"",VLOOKUP($A3283,Student_Registration!$B$5:$H$2000,2,0)))</f>
        <v/>
      </c>
      <c r="C3283" s="63" t="str">
        <f>IF(AND(ISBLANK(A3283)),"",VLOOKUP($A3283,Student_Registration!$B$5:$H$2000,3,0))</f>
        <v/>
      </c>
      <c r="D3283" s="65" t="str">
        <f>IF(AND(ISBLANK(A3283)),"",VLOOKUP($A3283,Student_Registration!$B$5:$H$2000,6,0))</f>
        <v/>
      </c>
      <c r="E3283" s="57" t="str">
        <f>IF(AND(ISBLANK(A3283)),"",VLOOKUP($A3283,Student_Registration!$B$5:$H$2000,4,0))</f>
        <v/>
      </c>
      <c r="F3283" s="63" t="str">
        <f>IF(AND(ISBLANK(A3283)),"",VLOOKUP($A3283,Student_Registration!$B$5:$H$2000,7,0))</f>
        <v/>
      </c>
      <c r="G3283" s="63" t="str">
        <f>IF(AND(ISBLANK(A3283)),"",VLOOKUP(A3283,Student_Registration!$B$5:$H$2000,7,0)-SUMIF($A$5:A3283,A3283,$H$5:$H$5))</f>
        <v/>
      </c>
      <c r="H3283" s="60"/>
      <c r="I3283" s="60"/>
      <c r="J3283" s="60"/>
      <c r="K3283" s="60"/>
      <c r="L3283" s="62"/>
    </row>
    <row r="3284" spans="1:12" s="41" customFormat="1">
      <c r="A3284" s="66"/>
      <c r="B3284" s="64" t="str">
        <f>(IF(AND(ISBLANK(A3284)),"",VLOOKUP($A3284,Student_Registration!$B$5:$H$2000,2,0)))</f>
        <v/>
      </c>
      <c r="C3284" s="63" t="str">
        <f>IF(AND(ISBLANK(A3284)),"",VLOOKUP($A3284,Student_Registration!$B$5:$H$2000,3,0))</f>
        <v/>
      </c>
      <c r="D3284" s="65" t="str">
        <f>IF(AND(ISBLANK(A3284)),"",VLOOKUP($A3284,Student_Registration!$B$5:$H$2000,6,0))</f>
        <v/>
      </c>
      <c r="E3284" s="57" t="str">
        <f>IF(AND(ISBLANK(A3284)),"",VLOOKUP($A3284,Student_Registration!$B$5:$H$2000,4,0))</f>
        <v/>
      </c>
      <c r="F3284" s="63" t="str">
        <f>IF(AND(ISBLANK(A3284)),"",VLOOKUP($A3284,Student_Registration!$B$5:$H$2000,7,0))</f>
        <v/>
      </c>
      <c r="G3284" s="63" t="str">
        <f>IF(AND(ISBLANK(A3284)),"",VLOOKUP(A3284,Student_Registration!$B$5:$H$2000,7,0)-SUMIF($A$5:A3284,A3284,$H$5:$H$5))</f>
        <v/>
      </c>
      <c r="H3284" s="60"/>
      <c r="I3284" s="60"/>
      <c r="J3284" s="60"/>
      <c r="K3284" s="60"/>
      <c r="L3284" s="62"/>
    </row>
    <row r="3285" spans="1:12" s="41" customFormat="1">
      <c r="A3285" s="66"/>
      <c r="B3285" s="64" t="str">
        <f>(IF(AND(ISBLANK(A3285)),"",VLOOKUP($A3285,Student_Registration!$B$5:$H$2000,2,0)))</f>
        <v/>
      </c>
      <c r="C3285" s="63" t="str">
        <f>IF(AND(ISBLANK(A3285)),"",VLOOKUP($A3285,Student_Registration!$B$5:$H$2000,3,0))</f>
        <v/>
      </c>
      <c r="D3285" s="65" t="str">
        <f>IF(AND(ISBLANK(A3285)),"",VLOOKUP($A3285,Student_Registration!$B$5:$H$2000,6,0))</f>
        <v/>
      </c>
      <c r="E3285" s="57" t="str">
        <f>IF(AND(ISBLANK(A3285)),"",VLOOKUP($A3285,Student_Registration!$B$5:$H$2000,4,0))</f>
        <v/>
      </c>
      <c r="F3285" s="63" t="str">
        <f>IF(AND(ISBLANK(A3285)),"",VLOOKUP($A3285,Student_Registration!$B$5:$H$2000,7,0))</f>
        <v/>
      </c>
      <c r="G3285" s="63" t="str">
        <f>IF(AND(ISBLANK(A3285)),"",VLOOKUP(A3285,Student_Registration!$B$5:$H$2000,7,0)-SUMIF($A$5:A3285,A3285,$H$5:$H$5))</f>
        <v/>
      </c>
      <c r="H3285" s="60"/>
      <c r="I3285" s="60"/>
      <c r="J3285" s="60"/>
      <c r="K3285" s="60"/>
      <c r="L3285" s="62"/>
    </row>
    <row r="3286" spans="1:12" s="41" customFormat="1">
      <c r="A3286" s="66"/>
      <c r="B3286" s="64" t="str">
        <f>(IF(AND(ISBLANK(A3286)),"",VLOOKUP($A3286,Student_Registration!$B$5:$H$2000,2,0)))</f>
        <v/>
      </c>
      <c r="C3286" s="63" t="str">
        <f>IF(AND(ISBLANK(A3286)),"",VLOOKUP($A3286,Student_Registration!$B$5:$H$2000,3,0))</f>
        <v/>
      </c>
      <c r="D3286" s="65" t="str">
        <f>IF(AND(ISBLANK(A3286)),"",VLOOKUP($A3286,Student_Registration!$B$5:$H$2000,6,0))</f>
        <v/>
      </c>
      <c r="E3286" s="57" t="str">
        <f>IF(AND(ISBLANK(A3286)),"",VLOOKUP($A3286,Student_Registration!$B$5:$H$2000,4,0))</f>
        <v/>
      </c>
      <c r="F3286" s="63" t="str">
        <f>IF(AND(ISBLANK(A3286)),"",VLOOKUP($A3286,Student_Registration!$B$5:$H$2000,7,0))</f>
        <v/>
      </c>
      <c r="G3286" s="63" t="str">
        <f>IF(AND(ISBLANK(A3286)),"",VLOOKUP(A3286,Student_Registration!$B$5:$H$2000,7,0)-SUMIF($A$5:A3286,A3286,$H$5:$H$5))</f>
        <v/>
      </c>
      <c r="H3286" s="60"/>
      <c r="I3286" s="60"/>
      <c r="J3286" s="60"/>
      <c r="K3286" s="60"/>
      <c r="L3286" s="62"/>
    </row>
    <row r="3287" spans="1:12" s="41" customFormat="1">
      <c r="A3287" s="66"/>
      <c r="B3287" s="64" t="str">
        <f>(IF(AND(ISBLANK(A3287)),"",VLOOKUP($A3287,Student_Registration!$B$5:$H$2000,2,0)))</f>
        <v/>
      </c>
      <c r="C3287" s="63" t="str">
        <f>IF(AND(ISBLANK(A3287)),"",VLOOKUP($A3287,Student_Registration!$B$5:$H$2000,3,0))</f>
        <v/>
      </c>
      <c r="D3287" s="65" t="str">
        <f>IF(AND(ISBLANK(A3287)),"",VLOOKUP($A3287,Student_Registration!$B$5:$H$2000,6,0))</f>
        <v/>
      </c>
      <c r="E3287" s="57" t="str">
        <f>IF(AND(ISBLANK(A3287)),"",VLOOKUP($A3287,Student_Registration!$B$5:$H$2000,4,0))</f>
        <v/>
      </c>
      <c r="F3287" s="63" t="str">
        <f>IF(AND(ISBLANK(A3287)),"",VLOOKUP($A3287,Student_Registration!$B$5:$H$2000,7,0))</f>
        <v/>
      </c>
      <c r="G3287" s="63" t="str">
        <f>IF(AND(ISBLANK(A3287)),"",VLOOKUP(A3287,Student_Registration!$B$5:$H$2000,7,0)-SUMIF($A$5:A3287,A3287,$H$5:$H$5))</f>
        <v/>
      </c>
      <c r="H3287" s="60"/>
      <c r="I3287" s="60"/>
      <c r="J3287" s="60"/>
      <c r="K3287" s="60"/>
      <c r="L3287" s="62"/>
    </row>
    <row r="3288" spans="1:12" s="41" customFormat="1">
      <c r="A3288" s="66"/>
      <c r="B3288" s="64" t="str">
        <f>(IF(AND(ISBLANK(A3288)),"",VLOOKUP($A3288,Student_Registration!$B$5:$H$2000,2,0)))</f>
        <v/>
      </c>
      <c r="C3288" s="63" t="str">
        <f>IF(AND(ISBLANK(A3288)),"",VLOOKUP($A3288,Student_Registration!$B$5:$H$2000,3,0))</f>
        <v/>
      </c>
      <c r="D3288" s="65" t="str">
        <f>IF(AND(ISBLANK(A3288)),"",VLOOKUP($A3288,Student_Registration!$B$5:$H$2000,6,0))</f>
        <v/>
      </c>
      <c r="E3288" s="57" t="str">
        <f>IF(AND(ISBLANK(A3288)),"",VLOOKUP($A3288,Student_Registration!$B$5:$H$2000,4,0))</f>
        <v/>
      </c>
      <c r="F3288" s="63" t="str">
        <f>IF(AND(ISBLANK(A3288)),"",VLOOKUP($A3288,Student_Registration!$B$5:$H$2000,7,0))</f>
        <v/>
      </c>
      <c r="G3288" s="63" t="str">
        <f>IF(AND(ISBLANK(A3288)),"",VLOOKUP(A3288,Student_Registration!$B$5:$H$2000,7,0)-SUMIF($A$5:A3288,A3288,$H$5:$H$5))</f>
        <v/>
      </c>
      <c r="H3288" s="60"/>
      <c r="I3288" s="60"/>
      <c r="J3288" s="60"/>
      <c r="K3288" s="60"/>
      <c r="L3288" s="62"/>
    </row>
    <row r="3289" spans="1:12" s="41" customFormat="1">
      <c r="A3289" s="66"/>
      <c r="B3289" s="64" t="str">
        <f>(IF(AND(ISBLANK(A3289)),"",VLOOKUP($A3289,Student_Registration!$B$5:$H$2000,2,0)))</f>
        <v/>
      </c>
      <c r="C3289" s="63" t="str">
        <f>IF(AND(ISBLANK(A3289)),"",VLOOKUP($A3289,Student_Registration!$B$5:$H$2000,3,0))</f>
        <v/>
      </c>
      <c r="D3289" s="65" t="str">
        <f>IF(AND(ISBLANK(A3289)),"",VLOOKUP($A3289,Student_Registration!$B$5:$H$2000,6,0))</f>
        <v/>
      </c>
      <c r="E3289" s="57" t="str">
        <f>IF(AND(ISBLANK(A3289)),"",VLOOKUP($A3289,Student_Registration!$B$5:$H$2000,4,0))</f>
        <v/>
      </c>
      <c r="F3289" s="63" t="str">
        <f>IF(AND(ISBLANK(A3289)),"",VLOOKUP($A3289,Student_Registration!$B$5:$H$2000,7,0))</f>
        <v/>
      </c>
      <c r="G3289" s="63" t="str">
        <f>IF(AND(ISBLANK(A3289)),"",VLOOKUP(A3289,Student_Registration!$B$5:$H$2000,7,0)-SUMIF($A$5:A3289,A3289,$H$5:$H$5))</f>
        <v/>
      </c>
      <c r="H3289" s="60"/>
      <c r="I3289" s="60"/>
      <c r="J3289" s="60"/>
      <c r="K3289" s="60"/>
      <c r="L3289" s="62"/>
    </row>
    <row r="3290" spans="1:12" s="41" customFormat="1">
      <c r="A3290" s="66"/>
      <c r="B3290" s="64" t="str">
        <f>(IF(AND(ISBLANK(A3290)),"",VLOOKUP($A3290,Student_Registration!$B$5:$H$2000,2,0)))</f>
        <v/>
      </c>
      <c r="C3290" s="63" t="str">
        <f>IF(AND(ISBLANK(A3290)),"",VLOOKUP($A3290,Student_Registration!$B$5:$H$2000,3,0))</f>
        <v/>
      </c>
      <c r="D3290" s="65" t="str">
        <f>IF(AND(ISBLANK(A3290)),"",VLOOKUP($A3290,Student_Registration!$B$5:$H$2000,6,0))</f>
        <v/>
      </c>
      <c r="E3290" s="57" t="str">
        <f>IF(AND(ISBLANK(A3290)),"",VLOOKUP($A3290,Student_Registration!$B$5:$H$2000,4,0))</f>
        <v/>
      </c>
      <c r="F3290" s="63" t="str">
        <f>IF(AND(ISBLANK(A3290)),"",VLOOKUP($A3290,Student_Registration!$B$5:$H$2000,7,0))</f>
        <v/>
      </c>
      <c r="G3290" s="63" t="str">
        <f>IF(AND(ISBLANK(A3290)),"",VLOOKUP(A3290,Student_Registration!$B$5:$H$2000,7,0)-SUMIF($A$5:A3290,A3290,$H$5:$H$5))</f>
        <v/>
      </c>
      <c r="H3290" s="60"/>
      <c r="I3290" s="60"/>
      <c r="J3290" s="60"/>
      <c r="K3290" s="60"/>
      <c r="L3290" s="62"/>
    </row>
    <row r="3291" spans="1:12" s="41" customFormat="1">
      <c r="A3291" s="66"/>
      <c r="B3291" s="64" t="str">
        <f>(IF(AND(ISBLANK(A3291)),"",VLOOKUP($A3291,Student_Registration!$B$5:$H$2000,2,0)))</f>
        <v/>
      </c>
      <c r="C3291" s="63" t="str">
        <f>IF(AND(ISBLANK(A3291)),"",VLOOKUP($A3291,Student_Registration!$B$5:$H$2000,3,0))</f>
        <v/>
      </c>
      <c r="D3291" s="65" t="str">
        <f>IF(AND(ISBLANK(A3291)),"",VLOOKUP($A3291,Student_Registration!$B$5:$H$2000,6,0))</f>
        <v/>
      </c>
      <c r="E3291" s="57" t="str">
        <f>IF(AND(ISBLANK(A3291)),"",VLOOKUP($A3291,Student_Registration!$B$5:$H$2000,4,0))</f>
        <v/>
      </c>
      <c r="F3291" s="63" t="str">
        <f>IF(AND(ISBLANK(A3291)),"",VLOOKUP($A3291,Student_Registration!$B$5:$H$2000,7,0))</f>
        <v/>
      </c>
      <c r="G3291" s="63" t="str">
        <f>IF(AND(ISBLANK(A3291)),"",VLOOKUP(A3291,Student_Registration!$B$5:$H$2000,7,0)-SUMIF($A$5:A3291,A3291,$H$5:$H$5))</f>
        <v/>
      </c>
      <c r="H3291" s="60"/>
      <c r="I3291" s="60"/>
      <c r="J3291" s="60"/>
      <c r="K3291" s="60"/>
      <c r="L3291" s="62"/>
    </row>
    <row r="3292" spans="1:12" s="41" customFormat="1">
      <c r="A3292" s="66"/>
      <c r="B3292" s="64" t="str">
        <f>(IF(AND(ISBLANK(A3292)),"",VLOOKUP($A3292,Student_Registration!$B$5:$H$2000,2,0)))</f>
        <v/>
      </c>
      <c r="C3292" s="63" t="str">
        <f>IF(AND(ISBLANK(A3292)),"",VLOOKUP($A3292,Student_Registration!$B$5:$H$2000,3,0))</f>
        <v/>
      </c>
      <c r="D3292" s="65" t="str">
        <f>IF(AND(ISBLANK(A3292)),"",VLOOKUP($A3292,Student_Registration!$B$5:$H$2000,6,0))</f>
        <v/>
      </c>
      <c r="E3292" s="57" t="str">
        <f>IF(AND(ISBLANK(A3292)),"",VLOOKUP($A3292,Student_Registration!$B$5:$H$2000,4,0))</f>
        <v/>
      </c>
      <c r="F3292" s="63" t="str">
        <f>IF(AND(ISBLANK(A3292)),"",VLOOKUP($A3292,Student_Registration!$B$5:$H$2000,7,0))</f>
        <v/>
      </c>
      <c r="G3292" s="63" t="str">
        <f>IF(AND(ISBLANK(A3292)),"",VLOOKUP(A3292,Student_Registration!$B$5:$H$2000,7,0)-SUMIF($A$5:A3292,A3292,$H$5:$H$5))</f>
        <v/>
      </c>
      <c r="H3292" s="60"/>
      <c r="I3292" s="60"/>
      <c r="J3292" s="60"/>
      <c r="K3292" s="60"/>
      <c r="L3292" s="62"/>
    </row>
    <row r="3293" spans="1:12" s="41" customFormat="1">
      <c r="A3293" s="66"/>
      <c r="B3293" s="64" t="str">
        <f>(IF(AND(ISBLANK(A3293)),"",VLOOKUP($A3293,Student_Registration!$B$5:$H$2000,2,0)))</f>
        <v/>
      </c>
      <c r="C3293" s="63" t="str">
        <f>IF(AND(ISBLANK(A3293)),"",VLOOKUP($A3293,Student_Registration!$B$5:$H$2000,3,0))</f>
        <v/>
      </c>
      <c r="D3293" s="65" t="str">
        <f>IF(AND(ISBLANK(A3293)),"",VLOOKUP($A3293,Student_Registration!$B$5:$H$2000,6,0))</f>
        <v/>
      </c>
      <c r="E3293" s="57" t="str">
        <f>IF(AND(ISBLANK(A3293)),"",VLOOKUP($A3293,Student_Registration!$B$5:$H$2000,4,0))</f>
        <v/>
      </c>
      <c r="F3293" s="63" t="str">
        <f>IF(AND(ISBLANK(A3293)),"",VLOOKUP($A3293,Student_Registration!$B$5:$H$2000,7,0))</f>
        <v/>
      </c>
      <c r="G3293" s="63" t="str">
        <f>IF(AND(ISBLANK(A3293)),"",VLOOKUP(A3293,Student_Registration!$B$5:$H$2000,7,0)-SUMIF($A$5:A3293,A3293,$H$5:$H$5))</f>
        <v/>
      </c>
      <c r="H3293" s="60"/>
      <c r="I3293" s="60"/>
      <c r="J3293" s="60"/>
      <c r="K3293" s="60"/>
      <c r="L3293" s="62"/>
    </row>
    <row r="3294" spans="1:12" s="41" customFormat="1">
      <c r="A3294" s="66"/>
      <c r="B3294" s="64" t="str">
        <f>(IF(AND(ISBLANK(A3294)),"",VLOOKUP($A3294,Student_Registration!$B$5:$H$2000,2,0)))</f>
        <v/>
      </c>
      <c r="C3294" s="63" t="str">
        <f>IF(AND(ISBLANK(A3294)),"",VLOOKUP($A3294,Student_Registration!$B$5:$H$2000,3,0))</f>
        <v/>
      </c>
      <c r="D3294" s="65" t="str">
        <f>IF(AND(ISBLANK(A3294)),"",VLOOKUP($A3294,Student_Registration!$B$5:$H$2000,6,0))</f>
        <v/>
      </c>
      <c r="E3294" s="57" t="str">
        <f>IF(AND(ISBLANK(A3294)),"",VLOOKUP($A3294,Student_Registration!$B$5:$H$2000,4,0))</f>
        <v/>
      </c>
      <c r="F3294" s="63" t="str">
        <f>IF(AND(ISBLANK(A3294)),"",VLOOKUP($A3294,Student_Registration!$B$5:$H$2000,7,0))</f>
        <v/>
      </c>
      <c r="G3294" s="63" t="str">
        <f>IF(AND(ISBLANK(A3294)),"",VLOOKUP(A3294,Student_Registration!$B$5:$H$2000,7,0)-SUMIF($A$5:A3294,A3294,$H$5:$H$5))</f>
        <v/>
      </c>
      <c r="H3294" s="60"/>
      <c r="I3294" s="60"/>
      <c r="J3294" s="60"/>
      <c r="K3294" s="60"/>
      <c r="L3294" s="62"/>
    </row>
    <row r="3295" spans="1:12" s="41" customFormat="1">
      <c r="A3295" s="66"/>
      <c r="B3295" s="64" t="str">
        <f>(IF(AND(ISBLANK(A3295)),"",VLOOKUP($A3295,Student_Registration!$B$5:$H$2000,2,0)))</f>
        <v/>
      </c>
      <c r="C3295" s="63" t="str">
        <f>IF(AND(ISBLANK(A3295)),"",VLOOKUP($A3295,Student_Registration!$B$5:$H$2000,3,0))</f>
        <v/>
      </c>
      <c r="D3295" s="65" t="str">
        <f>IF(AND(ISBLANK(A3295)),"",VLOOKUP($A3295,Student_Registration!$B$5:$H$2000,6,0))</f>
        <v/>
      </c>
      <c r="E3295" s="57" t="str">
        <f>IF(AND(ISBLANK(A3295)),"",VLOOKUP($A3295,Student_Registration!$B$5:$H$2000,4,0))</f>
        <v/>
      </c>
      <c r="F3295" s="63" t="str">
        <f>IF(AND(ISBLANK(A3295)),"",VLOOKUP($A3295,Student_Registration!$B$5:$H$2000,7,0))</f>
        <v/>
      </c>
      <c r="G3295" s="63" t="str">
        <f>IF(AND(ISBLANK(A3295)),"",VLOOKUP(A3295,Student_Registration!$B$5:$H$2000,7,0)-SUMIF($A$5:A3295,A3295,$H$5:$H$5))</f>
        <v/>
      </c>
      <c r="H3295" s="60"/>
      <c r="I3295" s="60"/>
      <c r="J3295" s="60"/>
      <c r="K3295" s="60"/>
      <c r="L3295" s="62"/>
    </row>
    <row r="3296" spans="1:12" s="41" customFormat="1">
      <c r="A3296" s="66"/>
      <c r="B3296" s="64" t="str">
        <f>(IF(AND(ISBLANK(A3296)),"",VLOOKUP($A3296,Student_Registration!$B$5:$H$2000,2,0)))</f>
        <v/>
      </c>
      <c r="C3296" s="63" t="str">
        <f>IF(AND(ISBLANK(A3296)),"",VLOOKUP($A3296,Student_Registration!$B$5:$H$2000,3,0))</f>
        <v/>
      </c>
      <c r="D3296" s="65" t="str">
        <f>IF(AND(ISBLANK(A3296)),"",VLOOKUP($A3296,Student_Registration!$B$5:$H$2000,6,0))</f>
        <v/>
      </c>
      <c r="E3296" s="57" t="str">
        <f>IF(AND(ISBLANK(A3296)),"",VLOOKUP($A3296,Student_Registration!$B$5:$H$2000,4,0))</f>
        <v/>
      </c>
      <c r="F3296" s="63" t="str">
        <f>IF(AND(ISBLANK(A3296)),"",VLOOKUP($A3296,Student_Registration!$B$5:$H$2000,7,0))</f>
        <v/>
      </c>
      <c r="G3296" s="63" t="str">
        <f>IF(AND(ISBLANK(A3296)),"",VLOOKUP(A3296,Student_Registration!$B$5:$H$2000,7,0)-SUMIF($A$5:A3296,A3296,$H$5:$H$5))</f>
        <v/>
      </c>
      <c r="H3296" s="60"/>
      <c r="I3296" s="60"/>
      <c r="J3296" s="60"/>
      <c r="K3296" s="60"/>
      <c r="L3296" s="62"/>
    </row>
    <row r="3297" spans="1:12" s="41" customFormat="1">
      <c r="A3297" s="66"/>
      <c r="B3297" s="64" t="str">
        <f>(IF(AND(ISBLANK(A3297)),"",VLOOKUP($A3297,Student_Registration!$B$5:$H$2000,2,0)))</f>
        <v/>
      </c>
      <c r="C3297" s="63" t="str">
        <f>IF(AND(ISBLANK(A3297)),"",VLOOKUP($A3297,Student_Registration!$B$5:$H$2000,3,0))</f>
        <v/>
      </c>
      <c r="D3297" s="65" t="str">
        <f>IF(AND(ISBLANK(A3297)),"",VLOOKUP($A3297,Student_Registration!$B$5:$H$2000,6,0))</f>
        <v/>
      </c>
      <c r="E3297" s="57" t="str">
        <f>IF(AND(ISBLANK(A3297)),"",VLOOKUP($A3297,Student_Registration!$B$5:$H$2000,4,0))</f>
        <v/>
      </c>
      <c r="F3297" s="63" t="str">
        <f>IF(AND(ISBLANK(A3297)),"",VLOOKUP($A3297,Student_Registration!$B$5:$H$2000,7,0))</f>
        <v/>
      </c>
      <c r="G3297" s="63" t="str">
        <f>IF(AND(ISBLANK(A3297)),"",VLOOKUP(A3297,Student_Registration!$B$5:$H$2000,7,0)-SUMIF($A$5:A3297,A3297,$H$5:$H$5))</f>
        <v/>
      </c>
      <c r="H3297" s="60"/>
      <c r="I3297" s="60"/>
      <c r="J3297" s="60"/>
      <c r="K3297" s="60"/>
      <c r="L3297" s="62"/>
    </row>
    <row r="3298" spans="1:12" s="41" customFormat="1">
      <c r="A3298" s="66"/>
      <c r="B3298" s="64" t="str">
        <f>(IF(AND(ISBLANK(A3298)),"",VLOOKUP($A3298,Student_Registration!$B$5:$H$2000,2,0)))</f>
        <v/>
      </c>
      <c r="C3298" s="63" t="str">
        <f>IF(AND(ISBLANK(A3298)),"",VLOOKUP($A3298,Student_Registration!$B$5:$H$2000,3,0))</f>
        <v/>
      </c>
      <c r="D3298" s="65" t="str">
        <f>IF(AND(ISBLANK(A3298)),"",VLOOKUP($A3298,Student_Registration!$B$5:$H$2000,6,0))</f>
        <v/>
      </c>
      <c r="E3298" s="57" t="str">
        <f>IF(AND(ISBLANK(A3298)),"",VLOOKUP($A3298,Student_Registration!$B$5:$H$2000,4,0))</f>
        <v/>
      </c>
      <c r="F3298" s="63" t="str">
        <f>IF(AND(ISBLANK(A3298)),"",VLOOKUP($A3298,Student_Registration!$B$5:$H$2000,7,0))</f>
        <v/>
      </c>
      <c r="G3298" s="63" t="str">
        <f>IF(AND(ISBLANK(A3298)),"",VLOOKUP(A3298,Student_Registration!$B$5:$H$2000,7,0)-SUMIF($A$5:A3298,A3298,$H$5:$H$5))</f>
        <v/>
      </c>
      <c r="H3298" s="60"/>
      <c r="I3298" s="60"/>
      <c r="J3298" s="60"/>
      <c r="K3298" s="60"/>
      <c r="L3298" s="62"/>
    </row>
    <row r="3299" spans="1:12" s="41" customFormat="1">
      <c r="A3299" s="66"/>
      <c r="B3299" s="64" t="str">
        <f>(IF(AND(ISBLANK(A3299)),"",VLOOKUP($A3299,Student_Registration!$B$5:$H$2000,2,0)))</f>
        <v/>
      </c>
      <c r="C3299" s="63" t="str">
        <f>IF(AND(ISBLANK(A3299)),"",VLOOKUP($A3299,Student_Registration!$B$5:$H$2000,3,0))</f>
        <v/>
      </c>
      <c r="D3299" s="65" t="str">
        <f>IF(AND(ISBLANK(A3299)),"",VLOOKUP($A3299,Student_Registration!$B$5:$H$2000,6,0))</f>
        <v/>
      </c>
      <c r="E3299" s="57" t="str">
        <f>IF(AND(ISBLANK(A3299)),"",VLOOKUP($A3299,Student_Registration!$B$5:$H$2000,4,0))</f>
        <v/>
      </c>
      <c r="F3299" s="63" t="str">
        <f>IF(AND(ISBLANK(A3299)),"",VLOOKUP($A3299,Student_Registration!$B$5:$H$2000,7,0))</f>
        <v/>
      </c>
      <c r="G3299" s="63" t="str">
        <f>IF(AND(ISBLANK(A3299)),"",VLOOKUP(A3299,Student_Registration!$B$5:$H$2000,7,0)-SUMIF($A$5:A3299,A3299,$H$5:$H$5))</f>
        <v/>
      </c>
      <c r="H3299" s="60"/>
      <c r="I3299" s="60"/>
      <c r="J3299" s="60"/>
      <c r="K3299" s="60"/>
      <c r="L3299" s="62"/>
    </row>
    <row r="3300" spans="1:12" s="41" customFormat="1">
      <c r="A3300" s="66"/>
      <c r="B3300" s="64" t="str">
        <f>(IF(AND(ISBLANK(A3300)),"",VLOOKUP($A3300,Student_Registration!$B$5:$H$2000,2,0)))</f>
        <v/>
      </c>
      <c r="C3300" s="63" t="str">
        <f>IF(AND(ISBLANK(A3300)),"",VLOOKUP($A3300,Student_Registration!$B$5:$H$2000,3,0))</f>
        <v/>
      </c>
      <c r="D3300" s="65" t="str">
        <f>IF(AND(ISBLANK(A3300)),"",VLOOKUP($A3300,Student_Registration!$B$5:$H$2000,6,0))</f>
        <v/>
      </c>
      <c r="E3300" s="57" t="str">
        <f>IF(AND(ISBLANK(A3300)),"",VLOOKUP($A3300,Student_Registration!$B$5:$H$2000,4,0))</f>
        <v/>
      </c>
      <c r="F3300" s="63" t="str">
        <f>IF(AND(ISBLANK(A3300)),"",VLOOKUP($A3300,Student_Registration!$B$5:$H$2000,7,0))</f>
        <v/>
      </c>
      <c r="G3300" s="63" t="str">
        <f>IF(AND(ISBLANK(A3300)),"",VLOOKUP(A3300,Student_Registration!$B$5:$H$2000,7,0)-SUMIF($A$5:A3300,A3300,$H$5:$H$5))</f>
        <v/>
      </c>
      <c r="H3300" s="60"/>
      <c r="I3300" s="60"/>
      <c r="J3300" s="60"/>
      <c r="K3300" s="60"/>
      <c r="L3300" s="62"/>
    </row>
    <row r="3301" spans="1:12" s="41" customFormat="1">
      <c r="A3301" s="66"/>
      <c r="B3301" s="64" t="str">
        <f>(IF(AND(ISBLANK(A3301)),"",VLOOKUP($A3301,Student_Registration!$B$5:$H$2000,2,0)))</f>
        <v/>
      </c>
      <c r="C3301" s="63" t="str">
        <f>IF(AND(ISBLANK(A3301)),"",VLOOKUP($A3301,Student_Registration!$B$5:$H$2000,3,0))</f>
        <v/>
      </c>
      <c r="D3301" s="65" t="str">
        <f>IF(AND(ISBLANK(A3301)),"",VLOOKUP($A3301,Student_Registration!$B$5:$H$2000,6,0))</f>
        <v/>
      </c>
      <c r="E3301" s="57" t="str">
        <f>IF(AND(ISBLANK(A3301)),"",VLOOKUP($A3301,Student_Registration!$B$5:$H$2000,4,0))</f>
        <v/>
      </c>
      <c r="F3301" s="63" t="str">
        <f>IF(AND(ISBLANK(A3301)),"",VLOOKUP($A3301,Student_Registration!$B$5:$H$2000,7,0))</f>
        <v/>
      </c>
      <c r="G3301" s="63" t="str">
        <f>IF(AND(ISBLANK(A3301)),"",VLOOKUP(A3301,Student_Registration!$B$5:$H$2000,7,0)-SUMIF($A$5:A3301,A3301,$H$5:$H$5))</f>
        <v/>
      </c>
      <c r="H3301" s="60"/>
      <c r="I3301" s="60"/>
      <c r="J3301" s="60"/>
      <c r="K3301" s="60"/>
      <c r="L3301" s="62"/>
    </row>
    <row r="3302" spans="1:12" s="41" customFormat="1">
      <c r="A3302" s="66"/>
      <c r="B3302" s="64" t="str">
        <f>(IF(AND(ISBLANK(A3302)),"",VLOOKUP($A3302,Student_Registration!$B$5:$H$2000,2,0)))</f>
        <v/>
      </c>
      <c r="C3302" s="63" t="str">
        <f>IF(AND(ISBLANK(A3302)),"",VLOOKUP($A3302,Student_Registration!$B$5:$H$2000,3,0))</f>
        <v/>
      </c>
      <c r="D3302" s="65" t="str">
        <f>IF(AND(ISBLANK(A3302)),"",VLOOKUP($A3302,Student_Registration!$B$5:$H$2000,6,0))</f>
        <v/>
      </c>
      <c r="E3302" s="57" t="str">
        <f>IF(AND(ISBLANK(A3302)),"",VLOOKUP($A3302,Student_Registration!$B$5:$H$2000,4,0))</f>
        <v/>
      </c>
      <c r="F3302" s="63" t="str">
        <f>IF(AND(ISBLANK(A3302)),"",VLOOKUP($A3302,Student_Registration!$B$5:$H$2000,7,0))</f>
        <v/>
      </c>
      <c r="G3302" s="63" t="str">
        <f>IF(AND(ISBLANK(A3302)),"",VLOOKUP(A3302,Student_Registration!$B$5:$H$2000,7,0)-SUMIF($A$5:A3302,A3302,$H$5:$H$5))</f>
        <v/>
      </c>
      <c r="H3302" s="60"/>
      <c r="I3302" s="60"/>
      <c r="J3302" s="60"/>
      <c r="K3302" s="60"/>
      <c r="L3302" s="62"/>
    </row>
    <row r="3303" spans="1:12" s="41" customFormat="1">
      <c r="A3303" s="66"/>
      <c r="B3303" s="64" t="str">
        <f>(IF(AND(ISBLANK(A3303)),"",VLOOKUP($A3303,Student_Registration!$B$5:$H$2000,2,0)))</f>
        <v/>
      </c>
      <c r="C3303" s="63" t="str">
        <f>IF(AND(ISBLANK(A3303)),"",VLOOKUP($A3303,Student_Registration!$B$5:$H$2000,3,0))</f>
        <v/>
      </c>
      <c r="D3303" s="65" t="str">
        <f>IF(AND(ISBLANK(A3303)),"",VLOOKUP($A3303,Student_Registration!$B$5:$H$2000,6,0))</f>
        <v/>
      </c>
      <c r="E3303" s="57" t="str">
        <f>IF(AND(ISBLANK(A3303)),"",VLOOKUP($A3303,Student_Registration!$B$5:$H$2000,4,0))</f>
        <v/>
      </c>
      <c r="F3303" s="63" t="str">
        <f>IF(AND(ISBLANK(A3303)),"",VLOOKUP($A3303,Student_Registration!$B$5:$H$2000,7,0))</f>
        <v/>
      </c>
      <c r="G3303" s="63" t="str">
        <f>IF(AND(ISBLANK(A3303)),"",VLOOKUP(A3303,Student_Registration!$B$5:$H$2000,7,0)-SUMIF($A$5:A3303,A3303,$H$5:$H$5))</f>
        <v/>
      </c>
      <c r="H3303" s="60"/>
      <c r="I3303" s="60"/>
      <c r="J3303" s="60"/>
      <c r="K3303" s="60"/>
      <c r="L3303" s="62"/>
    </row>
    <row r="3304" spans="1:12" s="41" customFormat="1">
      <c r="A3304" s="66"/>
      <c r="B3304" s="64" t="str">
        <f>(IF(AND(ISBLANK(A3304)),"",VLOOKUP($A3304,Student_Registration!$B$5:$H$2000,2,0)))</f>
        <v/>
      </c>
      <c r="C3304" s="63" t="str">
        <f>IF(AND(ISBLANK(A3304)),"",VLOOKUP($A3304,Student_Registration!$B$5:$H$2000,3,0))</f>
        <v/>
      </c>
      <c r="D3304" s="65" t="str">
        <f>IF(AND(ISBLANK(A3304)),"",VLOOKUP($A3304,Student_Registration!$B$5:$H$2000,6,0))</f>
        <v/>
      </c>
      <c r="E3304" s="57" t="str">
        <f>IF(AND(ISBLANK(A3304)),"",VLOOKUP($A3304,Student_Registration!$B$5:$H$2000,4,0))</f>
        <v/>
      </c>
      <c r="F3304" s="63" t="str">
        <f>IF(AND(ISBLANK(A3304)),"",VLOOKUP($A3304,Student_Registration!$B$5:$H$2000,7,0))</f>
        <v/>
      </c>
      <c r="G3304" s="63" t="str">
        <f>IF(AND(ISBLANK(A3304)),"",VLOOKUP(A3304,Student_Registration!$B$5:$H$2000,7,0)-SUMIF($A$5:A3304,A3304,$H$5:$H$5))</f>
        <v/>
      </c>
      <c r="H3304" s="60"/>
      <c r="I3304" s="60"/>
      <c r="J3304" s="60"/>
      <c r="K3304" s="60"/>
      <c r="L3304" s="62"/>
    </row>
    <row r="3305" spans="1:12" s="41" customFormat="1">
      <c r="A3305" s="66"/>
      <c r="B3305" s="64" t="str">
        <f>(IF(AND(ISBLANK(A3305)),"",VLOOKUP($A3305,Student_Registration!$B$5:$H$2000,2,0)))</f>
        <v/>
      </c>
      <c r="C3305" s="63" t="str">
        <f>IF(AND(ISBLANK(A3305)),"",VLOOKUP($A3305,Student_Registration!$B$5:$H$2000,3,0))</f>
        <v/>
      </c>
      <c r="D3305" s="65" t="str">
        <f>IF(AND(ISBLANK(A3305)),"",VLOOKUP($A3305,Student_Registration!$B$5:$H$2000,6,0))</f>
        <v/>
      </c>
      <c r="E3305" s="57" t="str">
        <f>IF(AND(ISBLANK(A3305)),"",VLOOKUP($A3305,Student_Registration!$B$5:$H$2000,4,0))</f>
        <v/>
      </c>
      <c r="F3305" s="63" t="str">
        <f>IF(AND(ISBLANK(A3305)),"",VLOOKUP($A3305,Student_Registration!$B$5:$H$2000,7,0))</f>
        <v/>
      </c>
      <c r="G3305" s="63" t="str">
        <f>IF(AND(ISBLANK(A3305)),"",VLOOKUP(A3305,Student_Registration!$B$5:$H$2000,7,0)-SUMIF($A$5:A3305,A3305,$H$5:$H$5))</f>
        <v/>
      </c>
      <c r="H3305" s="60"/>
      <c r="I3305" s="60"/>
      <c r="J3305" s="60"/>
      <c r="K3305" s="60"/>
      <c r="L3305" s="62"/>
    </row>
    <row r="3306" spans="1:12" s="41" customFormat="1">
      <c r="A3306" s="66"/>
      <c r="B3306" s="64" t="str">
        <f>(IF(AND(ISBLANK(A3306)),"",VLOOKUP($A3306,Student_Registration!$B$5:$H$2000,2,0)))</f>
        <v/>
      </c>
      <c r="C3306" s="63" t="str">
        <f>IF(AND(ISBLANK(A3306)),"",VLOOKUP($A3306,Student_Registration!$B$5:$H$2000,3,0))</f>
        <v/>
      </c>
      <c r="D3306" s="65" t="str">
        <f>IF(AND(ISBLANK(A3306)),"",VLOOKUP($A3306,Student_Registration!$B$5:$H$2000,6,0))</f>
        <v/>
      </c>
      <c r="E3306" s="57" t="str">
        <f>IF(AND(ISBLANK(A3306)),"",VLOOKUP($A3306,Student_Registration!$B$5:$H$2000,4,0))</f>
        <v/>
      </c>
      <c r="F3306" s="63" t="str">
        <f>IF(AND(ISBLANK(A3306)),"",VLOOKUP($A3306,Student_Registration!$B$5:$H$2000,7,0))</f>
        <v/>
      </c>
      <c r="G3306" s="63" t="str">
        <f>IF(AND(ISBLANK(A3306)),"",VLOOKUP(A3306,Student_Registration!$B$5:$H$2000,7,0)-SUMIF($A$5:A3306,A3306,$H$5:$H$5))</f>
        <v/>
      </c>
      <c r="H3306" s="60"/>
      <c r="I3306" s="60"/>
      <c r="J3306" s="60"/>
      <c r="K3306" s="60"/>
      <c r="L3306" s="62"/>
    </row>
    <row r="3307" spans="1:12" s="41" customFormat="1">
      <c r="A3307" s="66"/>
      <c r="B3307" s="64" t="str">
        <f>(IF(AND(ISBLANK(A3307)),"",VLOOKUP($A3307,Student_Registration!$B$5:$H$2000,2,0)))</f>
        <v/>
      </c>
      <c r="C3307" s="63" t="str">
        <f>IF(AND(ISBLANK(A3307)),"",VLOOKUP($A3307,Student_Registration!$B$5:$H$2000,3,0))</f>
        <v/>
      </c>
      <c r="D3307" s="65" t="str">
        <f>IF(AND(ISBLANK(A3307)),"",VLOOKUP($A3307,Student_Registration!$B$5:$H$2000,6,0))</f>
        <v/>
      </c>
      <c r="E3307" s="57" t="str">
        <f>IF(AND(ISBLANK(A3307)),"",VLOOKUP($A3307,Student_Registration!$B$5:$H$2000,4,0))</f>
        <v/>
      </c>
      <c r="F3307" s="63" t="str">
        <f>IF(AND(ISBLANK(A3307)),"",VLOOKUP($A3307,Student_Registration!$B$5:$H$2000,7,0))</f>
        <v/>
      </c>
      <c r="G3307" s="63" t="str">
        <f>IF(AND(ISBLANK(A3307)),"",VLOOKUP(A3307,Student_Registration!$B$5:$H$2000,7,0)-SUMIF($A$5:A3307,A3307,$H$5:$H$5))</f>
        <v/>
      </c>
      <c r="H3307" s="60"/>
      <c r="I3307" s="60"/>
      <c r="J3307" s="60"/>
      <c r="K3307" s="60"/>
      <c r="L3307" s="62"/>
    </row>
    <row r="3308" spans="1:12" s="41" customFormat="1">
      <c r="A3308" s="66"/>
      <c r="B3308" s="64" t="str">
        <f>(IF(AND(ISBLANK(A3308)),"",VLOOKUP($A3308,Student_Registration!$B$5:$H$2000,2,0)))</f>
        <v/>
      </c>
      <c r="C3308" s="63" t="str">
        <f>IF(AND(ISBLANK(A3308)),"",VLOOKUP($A3308,Student_Registration!$B$5:$H$2000,3,0))</f>
        <v/>
      </c>
      <c r="D3308" s="65" t="str">
        <f>IF(AND(ISBLANK(A3308)),"",VLOOKUP($A3308,Student_Registration!$B$5:$H$2000,6,0))</f>
        <v/>
      </c>
      <c r="E3308" s="57" t="str">
        <f>IF(AND(ISBLANK(A3308)),"",VLOOKUP($A3308,Student_Registration!$B$5:$H$2000,4,0))</f>
        <v/>
      </c>
      <c r="F3308" s="63" t="str">
        <f>IF(AND(ISBLANK(A3308)),"",VLOOKUP($A3308,Student_Registration!$B$5:$H$2000,7,0))</f>
        <v/>
      </c>
      <c r="G3308" s="63" t="str">
        <f>IF(AND(ISBLANK(A3308)),"",VLOOKUP(A3308,Student_Registration!$B$5:$H$2000,7,0)-SUMIF($A$5:A3308,A3308,$H$5:$H$5))</f>
        <v/>
      </c>
      <c r="H3308" s="60"/>
      <c r="I3308" s="60"/>
      <c r="J3308" s="60"/>
      <c r="K3308" s="60"/>
      <c r="L3308" s="62"/>
    </row>
    <row r="3309" spans="1:12" s="41" customFormat="1">
      <c r="A3309" s="66"/>
      <c r="B3309" s="64" t="str">
        <f>(IF(AND(ISBLANK(A3309)),"",VLOOKUP($A3309,Student_Registration!$B$5:$H$2000,2,0)))</f>
        <v/>
      </c>
      <c r="C3309" s="63" t="str">
        <f>IF(AND(ISBLANK(A3309)),"",VLOOKUP($A3309,Student_Registration!$B$5:$H$2000,3,0))</f>
        <v/>
      </c>
      <c r="D3309" s="65" t="str">
        <f>IF(AND(ISBLANK(A3309)),"",VLOOKUP($A3309,Student_Registration!$B$5:$H$2000,6,0))</f>
        <v/>
      </c>
      <c r="E3309" s="57" t="str">
        <f>IF(AND(ISBLANK(A3309)),"",VLOOKUP($A3309,Student_Registration!$B$5:$H$2000,4,0))</f>
        <v/>
      </c>
      <c r="F3309" s="63" t="str">
        <f>IF(AND(ISBLANK(A3309)),"",VLOOKUP($A3309,Student_Registration!$B$5:$H$2000,7,0))</f>
        <v/>
      </c>
      <c r="G3309" s="63" t="str">
        <f>IF(AND(ISBLANK(A3309)),"",VLOOKUP(A3309,Student_Registration!$B$5:$H$2000,7,0)-SUMIF($A$5:A3309,A3309,$H$5:$H$5))</f>
        <v/>
      </c>
      <c r="H3309" s="60"/>
      <c r="I3309" s="60"/>
      <c r="J3309" s="60"/>
      <c r="K3309" s="60"/>
      <c r="L3309" s="62"/>
    </row>
    <row r="3310" spans="1:12" s="41" customFormat="1">
      <c r="A3310" s="66"/>
      <c r="B3310" s="64" t="str">
        <f>(IF(AND(ISBLANK(A3310)),"",VLOOKUP($A3310,Student_Registration!$B$5:$H$2000,2,0)))</f>
        <v/>
      </c>
      <c r="C3310" s="63" t="str">
        <f>IF(AND(ISBLANK(A3310)),"",VLOOKUP($A3310,Student_Registration!$B$5:$H$2000,3,0))</f>
        <v/>
      </c>
      <c r="D3310" s="65" t="str">
        <f>IF(AND(ISBLANK(A3310)),"",VLOOKUP($A3310,Student_Registration!$B$5:$H$2000,6,0))</f>
        <v/>
      </c>
      <c r="E3310" s="57" t="str">
        <f>IF(AND(ISBLANK(A3310)),"",VLOOKUP($A3310,Student_Registration!$B$5:$H$2000,4,0))</f>
        <v/>
      </c>
      <c r="F3310" s="63" t="str">
        <f>IF(AND(ISBLANK(A3310)),"",VLOOKUP($A3310,Student_Registration!$B$5:$H$2000,7,0))</f>
        <v/>
      </c>
      <c r="G3310" s="63" t="str">
        <f>IF(AND(ISBLANK(A3310)),"",VLOOKUP(A3310,Student_Registration!$B$5:$H$2000,7,0)-SUMIF($A$5:A3310,A3310,$H$5:$H$5))</f>
        <v/>
      </c>
      <c r="H3310" s="60"/>
      <c r="I3310" s="60"/>
      <c r="J3310" s="60"/>
      <c r="K3310" s="60"/>
      <c r="L3310" s="62"/>
    </row>
    <row r="3311" spans="1:12" s="41" customFormat="1">
      <c r="A3311" s="66"/>
      <c r="B3311" s="64" t="str">
        <f>(IF(AND(ISBLANK(A3311)),"",VLOOKUP($A3311,Student_Registration!$B$5:$H$2000,2,0)))</f>
        <v/>
      </c>
      <c r="C3311" s="63" t="str">
        <f>IF(AND(ISBLANK(A3311)),"",VLOOKUP($A3311,Student_Registration!$B$5:$H$2000,3,0))</f>
        <v/>
      </c>
      <c r="D3311" s="65" t="str">
        <f>IF(AND(ISBLANK(A3311)),"",VLOOKUP($A3311,Student_Registration!$B$5:$H$2000,6,0))</f>
        <v/>
      </c>
      <c r="E3311" s="57" t="str">
        <f>IF(AND(ISBLANK(A3311)),"",VLOOKUP($A3311,Student_Registration!$B$5:$H$2000,4,0))</f>
        <v/>
      </c>
      <c r="F3311" s="63" t="str">
        <f>IF(AND(ISBLANK(A3311)),"",VLOOKUP($A3311,Student_Registration!$B$5:$H$2000,7,0))</f>
        <v/>
      </c>
      <c r="G3311" s="63" t="str">
        <f>IF(AND(ISBLANK(A3311)),"",VLOOKUP(A3311,Student_Registration!$B$5:$H$2000,7,0)-SUMIF($A$5:A3311,A3311,$H$5:$H$5))</f>
        <v/>
      </c>
      <c r="H3311" s="60"/>
      <c r="I3311" s="60"/>
      <c r="J3311" s="60"/>
      <c r="K3311" s="60"/>
      <c r="L3311" s="62"/>
    </row>
    <row r="3312" spans="1:12" s="41" customFormat="1">
      <c r="A3312" s="66"/>
      <c r="B3312" s="64" t="str">
        <f>(IF(AND(ISBLANK(A3312)),"",VLOOKUP($A3312,Student_Registration!$B$5:$H$2000,2,0)))</f>
        <v/>
      </c>
      <c r="C3312" s="63" t="str">
        <f>IF(AND(ISBLANK(A3312)),"",VLOOKUP($A3312,Student_Registration!$B$5:$H$2000,3,0))</f>
        <v/>
      </c>
      <c r="D3312" s="65" t="str">
        <f>IF(AND(ISBLANK(A3312)),"",VLOOKUP($A3312,Student_Registration!$B$5:$H$2000,6,0))</f>
        <v/>
      </c>
      <c r="E3312" s="57" t="str">
        <f>IF(AND(ISBLANK(A3312)),"",VLOOKUP($A3312,Student_Registration!$B$5:$H$2000,4,0))</f>
        <v/>
      </c>
      <c r="F3312" s="63" t="str">
        <f>IF(AND(ISBLANK(A3312)),"",VLOOKUP($A3312,Student_Registration!$B$5:$H$2000,7,0))</f>
        <v/>
      </c>
      <c r="G3312" s="63" t="str">
        <f>IF(AND(ISBLANK(A3312)),"",VLOOKUP(A3312,Student_Registration!$B$5:$H$2000,7,0)-SUMIF($A$5:A3312,A3312,$H$5:$H$5))</f>
        <v/>
      </c>
      <c r="H3312" s="60"/>
      <c r="I3312" s="60"/>
      <c r="J3312" s="60"/>
      <c r="K3312" s="60"/>
      <c r="L3312" s="62"/>
    </row>
    <row r="3313" spans="1:12" s="41" customFormat="1">
      <c r="A3313" s="66"/>
      <c r="B3313" s="64" t="str">
        <f>(IF(AND(ISBLANK(A3313)),"",VLOOKUP($A3313,Student_Registration!$B$5:$H$2000,2,0)))</f>
        <v/>
      </c>
      <c r="C3313" s="63" t="str">
        <f>IF(AND(ISBLANK(A3313)),"",VLOOKUP($A3313,Student_Registration!$B$5:$H$2000,3,0))</f>
        <v/>
      </c>
      <c r="D3313" s="65" t="str">
        <f>IF(AND(ISBLANK(A3313)),"",VLOOKUP($A3313,Student_Registration!$B$5:$H$2000,6,0))</f>
        <v/>
      </c>
      <c r="E3313" s="57" t="str">
        <f>IF(AND(ISBLANK(A3313)),"",VLOOKUP($A3313,Student_Registration!$B$5:$H$2000,4,0))</f>
        <v/>
      </c>
      <c r="F3313" s="63" t="str">
        <f>IF(AND(ISBLANK(A3313)),"",VLOOKUP($A3313,Student_Registration!$B$5:$H$2000,7,0))</f>
        <v/>
      </c>
      <c r="G3313" s="63" t="str">
        <f>IF(AND(ISBLANK(A3313)),"",VLOOKUP(A3313,Student_Registration!$B$5:$H$2000,7,0)-SUMIF($A$5:A3313,A3313,$H$5:$H$5))</f>
        <v/>
      </c>
      <c r="H3313" s="60"/>
      <c r="I3313" s="60"/>
      <c r="J3313" s="60"/>
      <c r="K3313" s="60"/>
      <c r="L3313" s="62"/>
    </row>
    <row r="3314" spans="1:12" s="41" customFormat="1">
      <c r="A3314" s="66"/>
      <c r="B3314" s="64" t="str">
        <f>(IF(AND(ISBLANK(A3314)),"",VLOOKUP($A3314,Student_Registration!$B$5:$H$2000,2,0)))</f>
        <v/>
      </c>
      <c r="C3314" s="63" t="str">
        <f>IF(AND(ISBLANK(A3314)),"",VLOOKUP($A3314,Student_Registration!$B$5:$H$2000,3,0))</f>
        <v/>
      </c>
      <c r="D3314" s="65" t="str">
        <f>IF(AND(ISBLANK(A3314)),"",VLOOKUP($A3314,Student_Registration!$B$5:$H$2000,6,0))</f>
        <v/>
      </c>
      <c r="E3314" s="57" t="str">
        <f>IF(AND(ISBLANK(A3314)),"",VLOOKUP($A3314,Student_Registration!$B$5:$H$2000,4,0))</f>
        <v/>
      </c>
      <c r="F3314" s="63" t="str">
        <f>IF(AND(ISBLANK(A3314)),"",VLOOKUP($A3314,Student_Registration!$B$5:$H$2000,7,0))</f>
        <v/>
      </c>
      <c r="G3314" s="63" t="str">
        <f>IF(AND(ISBLANK(A3314)),"",VLOOKUP(A3314,Student_Registration!$B$5:$H$2000,7,0)-SUMIF($A$5:A3314,A3314,$H$5:$H$5))</f>
        <v/>
      </c>
      <c r="H3314" s="60"/>
      <c r="I3314" s="60"/>
      <c r="J3314" s="60"/>
      <c r="K3314" s="60"/>
      <c r="L3314" s="62"/>
    </row>
    <row r="3315" spans="1:12" s="41" customFormat="1">
      <c r="A3315" s="66"/>
      <c r="B3315" s="64" t="str">
        <f>(IF(AND(ISBLANK(A3315)),"",VLOOKUP($A3315,Student_Registration!$B$5:$H$2000,2,0)))</f>
        <v/>
      </c>
      <c r="C3315" s="63" t="str">
        <f>IF(AND(ISBLANK(A3315)),"",VLOOKUP($A3315,Student_Registration!$B$5:$H$2000,3,0))</f>
        <v/>
      </c>
      <c r="D3315" s="65" t="str">
        <f>IF(AND(ISBLANK(A3315)),"",VLOOKUP($A3315,Student_Registration!$B$5:$H$2000,6,0))</f>
        <v/>
      </c>
      <c r="E3315" s="57" t="str">
        <f>IF(AND(ISBLANK(A3315)),"",VLOOKUP($A3315,Student_Registration!$B$5:$H$2000,4,0))</f>
        <v/>
      </c>
      <c r="F3315" s="63" t="str">
        <f>IF(AND(ISBLANK(A3315)),"",VLOOKUP($A3315,Student_Registration!$B$5:$H$2000,7,0))</f>
        <v/>
      </c>
      <c r="G3315" s="63" t="str">
        <f>IF(AND(ISBLANK(A3315)),"",VLOOKUP(A3315,Student_Registration!$B$5:$H$2000,7,0)-SUMIF($A$5:A3315,A3315,$H$5:$H$5))</f>
        <v/>
      </c>
      <c r="H3315" s="60"/>
      <c r="I3315" s="60"/>
      <c r="J3315" s="60"/>
      <c r="K3315" s="60"/>
      <c r="L3315" s="62"/>
    </row>
    <row r="3316" spans="1:12" s="41" customFormat="1">
      <c r="A3316" s="66"/>
      <c r="B3316" s="64" t="str">
        <f>(IF(AND(ISBLANK(A3316)),"",VLOOKUP($A3316,Student_Registration!$B$5:$H$2000,2,0)))</f>
        <v/>
      </c>
      <c r="C3316" s="63" t="str">
        <f>IF(AND(ISBLANK(A3316)),"",VLOOKUP($A3316,Student_Registration!$B$5:$H$2000,3,0))</f>
        <v/>
      </c>
      <c r="D3316" s="65" t="str">
        <f>IF(AND(ISBLANK(A3316)),"",VLOOKUP($A3316,Student_Registration!$B$5:$H$2000,6,0))</f>
        <v/>
      </c>
      <c r="E3316" s="57" t="str">
        <f>IF(AND(ISBLANK(A3316)),"",VLOOKUP($A3316,Student_Registration!$B$5:$H$2000,4,0))</f>
        <v/>
      </c>
      <c r="F3316" s="63" t="str">
        <f>IF(AND(ISBLANK(A3316)),"",VLOOKUP($A3316,Student_Registration!$B$5:$H$2000,7,0))</f>
        <v/>
      </c>
      <c r="G3316" s="63" t="str">
        <f>IF(AND(ISBLANK(A3316)),"",VLOOKUP(A3316,Student_Registration!$B$5:$H$2000,7,0)-SUMIF($A$5:A3316,A3316,$H$5:$H$5))</f>
        <v/>
      </c>
      <c r="H3316" s="60"/>
      <c r="I3316" s="60"/>
      <c r="J3316" s="60"/>
      <c r="K3316" s="60"/>
      <c r="L3316" s="62"/>
    </row>
    <row r="3317" spans="1:12" s="41" customFormat="1">
      <c r="A3317" s="66"/>
      <c r="B3317" s="64" t="str">
        <f>(IF(AND(ISBLANK(A3317)),"",VLOOKUP($A3317,Student_Registration!$B$5:$H$2000,2,0)))</f>
        <v/>
      </c>
      <c r="C3317" s="63" t="str">
        <f>IF(AND(ISBLANK(A3317)),"",VLOOKUP($A3317,Student_Registration!$B$5:$H$2000,3,0))</f>
        <v/>
      </c>
      <c r="D3317" s="65" t="str">
        <f>IF(AND(ISBLANK(A3317)),"",VLOOKUP($A3317,Student_Registration!$B$5:$H$2000,6,0))</f>
        <v/>
      </c>
      <c r="E3317" s="57" t="str">
        <f>IF(AND(ISBLANK(A3317)),"",VLOOKUP($A3317,Student_Registration!$B$5:$H$2000,4,0))</f>
        <v/>
      </c>
      <c r="F3317" s="63" t="str">
        <f>IF(AND(ISBLANK(A3317)),"",VLOOKUP($A3317,Student_Registration!$B$5:$H$2000,7,0))</f>
        <v/>
      </c>
      <c r="G3317" s="63" t="str">
        <f>IF(AND(ISBLANK(A3317)),"",VLOOKUP(A3317,Student_Registration!$B$5:$H$2000,7,0)-SUMIF($A$5:A3317,A3317,$H$5:$H$5))</f>
        <v/>
      </c>
      <c r="H3317" s="60"/>
      <c r="I3317" s="60"/>
      <c r="J3317" s="60"/>
      <c r="K3317" s="60"/>
      <c r="L3317" s="62"/>
    </row>
    <row r="3318" spans="1:12" s="41" customFormat="1">
      <c r="A3318" s="66"/>
      <c r="B3318" s="64" t="str">
        <f>(IF(AND(ISBLANK(A3318)),"",VLOOKUP($A3318,Student_Registration!$B$5:$H$2000,2,0)))</f>
        <v/>
      </c>
      <c r="C3318" s="63" t="str">
        <f>IF(AND(ISBLANK(A3318)),"",VLOOKUP($A3318,Student_Registration!$B$5:$H$2000,3,0))</f>
        <v/>
      </c>
      <c r="D3318" s="65" t="str">
        <f>IF(AND(ISBLANK(A3318)),"",VLOOKUP($A3318,Student_Registration!$B$5:$H$2000,6,0))</f>
        <v/>
      </c>
      <c r="E3318" s="57" t="str">
        <f>IF(AND(ISBLANK(A3318)),"",VLOOKUP($A3318,Student_Registration!$B$5:$H$2000,4,0))</f>
        <v/>
      </c>
      <c r="F3318" s="63" t="str">
        <f>IF(AND(ISBLANK(A3318)),"",VLOOKUP($A3318,Student_Registration!$B$5:$H$2000,7,0))</f>
        <v/>
      </c>
      <c r="G3318" s="63" t="str">
        <f>IF(AND(ISBLANK(A3318)),"",VLOOKUP(A3318,Student_Registration!$B$5:$H$2000,7,0)-SUMIF($A$5:A3318,A3318,$H$5:$H$5))</f>
        <v/>
      </c>
      <c r="H3318" s="60"/>
      <c r="I3318" s="60"/>
      <c r="J3318" s="60"/>
      <c r="K3318" s="60"/>
      <c r="L3318" s="62"/>
    </row>
    <row r="3319" spans="1:12" s="41" customFormat="1">
      <c r="A3319" s="66"/>
      <c r="B3319" s="64" t="str">
        <f>(IF(AND(ISBLANK(A3319)),"",VLOOKUP($A3319,Student_Registration!$B$5:$H$2000,2,0)))</f>
        <v/>
      </c>
      <c r="C3319" s="63" t="str">
        <f>IF(AND(ISBLANK(A3319)),"",VLOOKUP($A3319,Student_Registration!$B$5:$H$2000,3,0))</f>
        <v/>
      </c>
      <c r="D3319" s="65" t="str">
        <f>IF(AND(ISBLANK(A3319)),"",VLOOKUP($A3319,Student_Registration!$B$5:$H$2000,6,0))</f>
        <v/>
      </c>
      <c r="E3319" s="57" t="str">
        <f>IF(AND(ISBLANK(A3319)),"",VLOOKUP($A3319,Student_Registration!$B$5:$H$2000,4,0))</f>
        <v/>
      </c>
      <c r="F3319" s="63" t="str">
        <f>IF(AND(ISBLANK(A3319)),"",VLOOKUP($A3319,Student_Registration!$B$5:$H$2000,7,0))</f>
        <v/>
      </c>
      <c r="G3319" s="63" t="str">
        <f>IF(AND(ISBLANK(A3319)),"",VLOOKUP(A3319,Student_Registration!$B$5:$H$2000,7,0)-SUMIF($A$5:A3319,A3319,$H$5:$H$5))</f>
        <v/>
      </c>
      <c r="H3319" s="60"/>
      <c r="I3319" s="60"/>
      <c r="J3319" s="60"/>
      <c r="K3319" s="60"/>
      <c r="L3319" s="62"/>
    </row>
    <row r="3320" spans="1:12" s="41" customFormat="1">
      <c r="A3320" s="66"/>
      <c r="B3320" s="64" t="str">
        <f>(IF(AND(ISBLANK(A3320)),"",VLOOKUP($A3320,Student_Registration!$B$5:$H$2000,2,0)))</f>
        <v/>
      </c>
      <c r="C3320" s="63" t="str">
        <f>IF(AND(ISBLANK(A3320)),"",VLOOKUP($A3320,Student_Registration!$B$5:$H$2000,3,0))</f>
        <v/>
      </c>
      <c r="D3320" s="65" t="str">
        <f>IF(AND(ISBLANK(A3320)),"",VLOOKUP($A3320,Student_Registration!$B$5:$H$2000,6,0))</f>
        <v/>
      </c>
      <c r="E3320" s="57" t="str">
        <f>IF(AND(ISBLANK(A3320)),"",VLOOKUP($A3320,Student_Registration!$B$5:$H$2000,4,0))</f>
        <v/>
      </c>
      <c r="F3320" s="63" t="str">
        <f>IF(AND(ISBLANK(A3320)),"",VLOOKUP($A3320,Student_Registration!$B$5:$H$2000,7,0))</f>
        <v/>
      </c>
      <c r="G3320" s="63" t="str">
        <f>IF(AND(ISBLANK(A3320)),"",VLOOKUP(A3320,Student_Registration!$B$5:$H$2000,7,0)-SUMIF($A$5:A3320,A3320,$H$5:$H$5))</f>
        <v/>
      </c>
      <c r="H3320" s="60"/>
      <c r="I3320" s="60"/>
      <c r="J3320" s="60"/>
      <c r="K3320" s="60"/>
      <c r="L3320" s="62"/>
    </row>
    <row r="3321" spans="1:12" s="41" customFormat="1">
      <c r="A3321" s="66"/>
      <c r="B3321" s="64" t="str">
        <f>(IF(AND(ISBLANK(A3321)),"",VLOOKUP($A3321,Student_Registration!$B$5:$H$2000,2,0)))</f>
        <v/>
      </c>
      <c r="C3321" s="63" t="str">
        <f>IF(AND(ISBLANK(A3321)),"",VLOOKUP($A3321,Student_Registration!$B$5:$H$2000,3,0))</f>
        <v/>
      </c>
      <c r="D3321" s="65" t="str">
        <f>IF(AND(ISBLANK(A3321)),"",VLOOKUP($A3321,Student_Registration!$B$5:$H$2000,6,0))</f>
        <v/>
      </c>
      <c r="E3321" s="57" t="str">
        <f>IF(AND(ISBLANK(A3321)),"",VLOOKUP($A3321,Student_Registration!$B$5:$H$2000,4,0))</f>
        <v/>
      </c>
      <c r="F3321" s="63" t="str">
        <f>IF(AND(ISBLANK(A3321)),"",VLOOKUP($A3321,Student_Registration!$B$5:$H$2000,7,0))</f>
        <v/>
      </c>
      <c r="G3321" s="63" t="str">
        <f>IF(AND(ISBLANK(A3321)),"",VLOOKUP(A3321,Student_Registration!$B$5:$H$2000,7,0)-SUMIF($A$5:A3321,A3321,$H$5:$H$5))</f>
        <v/>
      </c>
      <c r="H3321" s="60"/>
      <c r="I3321" s="60"/>
      <c r="J3321" s="60"/>
      <c r="K3321" s="60"/>
      <c r="L3321" s="62"/>
    </row>
    <row r="3322" spans="1:12" s="41" customFormat="1">
      <c r="A3322" s="66"/>
      <c r="B3322" s="64" t="str">
        <f>(IF(AND(ISBLANK(A3322)),"",VLOOKUP($A3322,Student_Registration!$B$5:$H$2000,2,0)))</f>
        <v/>
      </c>
      <c r="C3322" s="63" t="str">
        <f>IF(AND(ISBLANK(A3322)),"",VLOOKUP($A3322,Student_Registration!$B$5:$H$2000,3,0))</f>
        <v/>
      </c>
      <c r="D3322" s="65" t="str">
        <f>IF(AND(ISBLANK(A3322)),"",VLOOKUP($A3322,Student_Registration!$B$5:$H$2000,6,0))</f>
        <v/>
      </c>
      <c r="E3322" s="57" t="str">
        <f>IF(AND(ISBLANK(A3322)),"",VLOOKUP($A3322,Student_Registration!$B$5:$H$2000,4,0))</f>
        <v/>
      </c>
      <c r="F3322" s="63" t="str">
        <f>IF(AND(ISBLANK(A3322)),"",VLOOKUP($A3322,Student_Registration!$B$5:$H$2000,7,0))</f>
        <v/>
      </c>
      <c r="G3322" s="63" t="str">
        <f>IF(AND(ISBLANK(A3322)),"",VLOOKUP(A3322,Student_Registration!$B$5:$H$2000,7,0)-SUMIF($A$5:A3322,A3322,$H$5:$H$5))</f>
        <v/>
      </c>
      <c r="H3322" s="60"/>
      <c r="I3322" s="60"/>
      <c r="J3322" s="60"/>
      <c r="K3322" s="60"/>
      <c r="L3322" s="62"/>
    </row>
    <row r="3323" spans="1:12" s="41" customFormat="1">
      <c r="A3323" s="66"/>
      <c r="B3323" s="64" t="str">
        <f>(IF(AND(ISBLANK(A3323)),"",VLOOKUP($A3323,Student_Registration!$B$5:$H$2000,2,0)))</f>
        <v/>
      </c>
      <c r="C3323" s="63" t="str">
        <f>IF(AND(ISBLANK(A3323)),"",VLOOKUP($A3323,Student_Registration!$B$5:$H$2000,3,0))</f>
        <v/>
      </c>
      <c r="D3323" s="65" t="str">
        <f>IF(AND(ISBLANK(A3323)),"",VLOOKUP($A3323,Student_Registration!$B$5:$H$2000,6,0))</f>
        <v/>
      </c>
      <c r="E3323" s="57" t="str">
        <f>IF(AND(ISBLANK(A3323)),"",VLOOKUP($A3323,Student_Registration!$B$5:$H$2000,4,0))</f>
        <v/>
      </c>
      <c r="F3323" s="63" t="str">
        <f>IF(AND(ISBLANK(A3323)),"",VLOOKUP($A3323,Student_Registration!$B$5:$H$2000,7,0))</f>
        <v/>
      </c>
      <c r="G3323" s="63" t="str">
        <f>IF(AND(ISBLANK(A3323)),"",VLOOKUP(A3323,Student_Registration!$B$5:$H$2000,7,0)-SUMIF($A$5:A3323,A3323,$H$5:$H$5))</f>
        <v/>
      </c>
      <c r="H3323" s="60"/>
      <c r="I3323" s="60"/>
      <c r="J3323" s="60"/>
      <c r="K3323" s="60"/>
      <c r="L3323" s="62"/>
    </row>
    <row r="3324" spans="1:12" s="41" customFormat="1">
      <c r="A3324" s="66"/>
      <c r="B3324" s="64" t="str">
        <f>(IF(AND(ISBLANK(A3324)),"",VLOOKUP($A3324,Student_Registration!$B$5:$H$2000,2,0)))</f>
        <v/>
      </c>
      <c r="C3324" s="63" t="str">
        <f>IF(AND(ISBLANK(A3324)),"",VLOOKUP($A3324,Student_Registration!$B$5:$H$2000,3,0))</f>
        <v/>
      </c>
      <c r="D3324" s="65" t="str">
        <f>IF(AND(ISBLANK(A3324)),"",VLOOKUP($A3324,Student_Registration!$B$5:$H$2000,6,0))</f>
        <v/>
      </c>
      <c r="E3324" s="57" t="str">
        <f>IF(AND(ISBLANK(A3324)),"",VLOOKUP($A3324,Student_Registration!$B$5:$H$2000,4,0))</f>
        <v/>
      </c>
      <c r="F3324" s="63" t="str">
        <f>IF(AND(ISBLANK(A3324)),"",VLOOKUP($A3324,Student_Registration!$B$5:$H$2000,7,0))</f>
        <v/>
      </c>
      <c r="G3324" s="63" t="str">
        <f>IF(AND(ISBLANK(A3324)),"",VLOOKUP(A3324,Student_Registration!$B$5:$H$2000,7,0)-SUMIF($A$5:A3324,A3324,$H$5:$H$5))</f>
        <v/>
      </c>
      <c r="H3324" s="60"/>
      <c r="I3324" s="60"/>
      <c r="J3324" s="60"/>
      <c r="K3324" s="60"/>
      <c r="L3324" s="62"/>
    </row>
    <row r="3325" spans="1:12" s="41" customFormat="1">
      <c r="A3325" s="66"/>
      <c r="B3325" s="64" t="str">
        <f>(IF(AND(ISBLANK(A3325)),"",VLOOKUP($A3325,Student_Registration!$B$5:$H$2000,2,0)))</f>
        <v/>
      </c>
      <c r="C3325" s="63" t="str">
        <f>IF(AND(ISBLANK(A3325)),"",VLOOKUP($A3325,Student_Registration!$B$5:$H$2000,3,0))</f>
        <v/>
      </c>
      <c r="D3325" s="65" t="str">
        <f>IF(AND(ISBLANK(A3325)),"",VLOOKUP($A3325,Student_Registration!$B$5:$H$2000,6,0))</f>
        <v/>
      </c>
      <c r="E3325" s="57" t="str">
        <f>IF(AND(ISBLANK(A3325)),"",VLOOKUP($A3325,Student_Registration!$B$5:$H$2000,4,0))</f>
        <v/>
      </c>
      <c r="F3325" s="63" t="str">
        <f>IF(AND(ISBLANK(A3325)),"",VLOOKUP($A3325,Student_Registration!$B$5:$H$2000,7,0))</f>
        <v/>
      </c>
      <c r="G3325" s="63" t="str">
        <f>IF(AND(ISBLANK(A3325)),"",VLOOKUP(A3325,Student_Registration!$B$5:$H$2000,7,0)-SUMIF($A$5:A3325,A3325,$H$5:$H$5))</f>
        <v/>
      </c>
      <c r="H3325" s="60"/>
      <c r="I3325" s="60"/>
      <c r="J3325" s="60"/>
      <c r="K3325" s="60"/>
      <c r="L3325" s="62"/>
    </row>
    <row r="3326" spans="1:12" s="41" customFormat="1">
      <c r="A3326" s="66"/>
      <c r="B3326" s="64" t="str">
        <f>(IF(AND(ISBLANK(A3326)),"",VLOOKUP($A3326,Student_Registration!$B$5:$H$2000,2,0)))</f>
        <v/>
      </c>
      <c r="C3326" s="63" t="str">
        <f>IF(AND(ISBLANK(A3326)),"",VLOOKUP($A3326,Student_Registration!$B$5:$H$2000,3,0))</f>
        <v/>
      </c>
      <c r="D3326" s="65" t="str">
        <f>IF(AND(ISBLANK(A3326)),"",VLOOKUP($A3326,Student_Registration!$B$5:$H$2000,6,0))</f>
        <v/>
      </c>
      <c r="E3326" s="57" t="str">
        <f>IF(AND(ISBLANK(A3326)),"",VLOOKUP($A3326,Student_Registration!$B$5:$H$2000,4,0))</f>
        <v/>
      </c>
      <c r="F3326" s="63" t="str">
        <f>IF(AND(ISBLANK(A3326)),"",VLOOKUP($A3326,Student_Registration!$B$5:$H$2000,7,0))</f>
        <v/>
      </c>
      <c r="G3326" s="63" t="str">
        <f>IF(AND(ISBLANK(A3326)),"",VLOOKUP(A3326,Student_Registration!$B$5:$H$2000,7,0)-SUMIF($A$5:A3326,A3326,$H$5:$H$5))</f>
        <v/>
      </c>
      <c r="H3326" s="60"/>
      <c r="I3326" s="60"/>
      <c r="J3326" s="60"/>
      <c r="K3326" s="60"/>
      <c r="L3326" s="62"/>
    </row>
    <row r="3327" spans="1:12" s="41" customFormat="1">
      <c r="A3327" s="66"/>
      <c r="B3327" s="64" t="str">
        <f>(IF(AND(ISBLANK(A3327)),"",VLOOKUP($A3327,Student_Registration!$B$5:$H$2000,2,0)))</f>
        <v/>
      </c>
      <c r="C3327" s="63" t="str">
        <f>IF(AND(ISBLANK(A3327)),"",VLOOKUP($A3327,Student_Registration!$B$5:$H$2000,3,0))</f>
        <v/>
      </c>
      <c r="D3327" s="65" t="str">
        <f>IF(AND(ISBLANK(A3327)),"",VLOOKUP($A3327,Student_Registration!$B$5:$H$2000,6,0))</f>
        <v/>
      </c>
      <c r="E3327" s="57" t="str">
        <f>IF(AND(ISBLANK(A3327)),"",VLOOKUP($A3327,Student_Registration!$B$5:$H$2000,4,0))</f>
        <v/>
      </c>
      <c r="F3327" s="63" t="str">
        <f>IF(AND(ISBLANK(A3327)),"",VLOOKUP($A3327,Student_Registration!$B$5:$H$2000,7,0))</f>
        <v/>
      </c>
      <c r="G3327" s="63" t="str">
        <f>IF(AND(ISBLANK(A3327)),"",VLOOKUP(A3327,Student_Registration!$B$5:$H$2000,7,0)-SUMIF($A$5:A3327,A3327,$H$5:$H$5))</f>
        <v/>
      </c>
      <c r="H3327" s="60"/>
      <c r="I3327" s="60"/>
      <c r="J3327" s="60"/>
      <c r="K3327" s="60"/>
      <c r="L3327" s="62"/>
    </row>
    <row r="3328" spans="1:12" s="41" customFormat="1">
      <c r="A3328" s="66"/>
      <c r="B3328" s="64" t="str">
        <f>(IF(AND(ISBLANK(A3328)),"",VLOOKUP($A3328,Student_Registration!$B$5:$H$2000,2,0)))</f>
        <v/>
      </c>
      <c r="C3328" s="63" t="str">
        <f>IF(AND(ISBLANK(A3328)),"",VLOOKUP($A3328,Student_Registration!$B$5:$H$2000,3,0))</f>
        <v/>
      </c>
      <c r="D3328" s="65" t="str">
        <f>IF(AND(ISBLANK(A3328)),"",VLOOKUP($A3328,Student_Registration!$B$5:$H$2000,6,0))</f>
        <v/>
      </c>
      <c r="E3328" s="57" t="str">
        <f>IF(AND(ISBLANK(A3328)),"",VLOOKUP($A3328,Student_Registration!$B$5:$H$2000,4,0))</f>
        <v/>
      </c>
      <c r="F3328" s="63" t="str">
        <f>IF(AND(ISBLANK(A3328)),"",VLOOKUP($A3328,Student_Registration!$B$5:$H$2000,7,0))</f>
        <v/>
      </c>
      <c r="G3328" s="63" t="str">
        <f>IF(AND(ISBLANK(A3328)),"",VLOOKUP(A3328,Student_Registration!$B$5:$H$2000,7,0)-SUMIF($A$5:A3328,A3328,$H$5:$H$5))</f>
        <v/>
      </c>
      <c r="H3328" s="60"/>
      <c r="I3328" s="60"/>
      <c r="J3328" s="60"/>
      <c r="K3328" s="60"/>
      <c r="L3328" s="62"/>
    </row>
    <row r="3329" spans="1:12" s="41" customFormat="1">
      <c r="A3329" s="66"/>
      <c r="B3329" s="64" t="str">
        <f>(IF(AND(ISBLANK(A3329)),"",VLOOKUP($A3329,Student_Registration!$B$5:$H$2000,2,0)))</f>
        <v/>
      </c>
      <c r="C3329" s="63" t="str">
        <f>IF(AND(ISBLANK(A3329)),"",VLOOKUP($A3329,Student_Registration!$B$5:$H$2000,3,0))</f>
        <v/>
      </c>
      <c r="D3329" s="65" t="str">
        <f>IF(AND(ISBLANK(A3329)),"",VLOOKUP($A3329,Student_Registration!$B$5:$H$2000,6,0))</f>
        <v/>
      </c>
      <c r="E3329" s="57" t="str">
        <f>IF(AND(ISBLANK(A3329)),"",VLOOKUP($A3329,Student_Registration!$B$5:$H$2000,4,0))</f>
        <v/>
      </c>
      <c r="F3329" s="63" t="str">
        <f>IF(AND(ISBLANK(A3329)),"",VLOOKUP($A3329,Student_Registration!$B$5:$H$2000,7,0))</f>
        <v/>
      </c>
      <c r="G3329" s="63" t="str">
        <f>IF(AND(ISBLANK(A3329)),"",VLOOKUP(A3329,Student_Registration!$B$5:$H$2000,7,0)-SUMIF($A$5:A3329,A3329,$H$5:$H$5))</f>
        <v/>
      </c>
      <c r="H3329" s="60"/>
      <c r="I3329" s="60"/>
      <c r="J3329" s="60"/>
      <c r="K3329" s="60"/>
      <c r="L3329" s="62"/>
    </row>
    <row r="3330" spans="1:12" s="41" customFormat="1">
      <c r="A3330" s="66"/>
      <c r="B3330" s="64" t="str">
        <f>(IF(AND(ISBLANK(A3330)),"",VLOOKUP($A3330,Student_Registration!$B$5:$H$2000,2,0)))</f>
        <v/>
      </c>
      <c r="C3330" s="63" t="str">
        <f>IF(AND(ISBLANK(A3330)),"",VLOOKUP($A3330,Student_Registration!$B$5:$H$2000,3,0))</f>
        <v/>
      </c>
      <c r="D3330" s="65" t="str">
        <f>IF(AND(ISBLANK(A3330)),"",VLOOKUP($A3330,Student_Registration!$B$5:$H$2000,6,0))</f>
        <v/>
      </c>
      <c r="E3330" s="57" t="str">
        <f>IF(AND(ISBLANK(A3330)),"",VLOOKUP($A3330,Student_Registration!$B$5:$H$2000,4,0))</f>
        <v/>
      </c>
      <c r="F3330" s="63" t="str">
        <f>IF(AND(ISBLANK(A3330)),"",VLOOKUP($A3330,Student_Registration!$B$5:$H$2000,7,0))</f>
        <v/>
      </c>
      <c r="G3330" s="63" t="str">
        <f>IF(AND(ISBLANK(A3330)),"",VLOOKUP(A3330,Student_Registration!$B$5:$H$2000,7,0)-SUMIF($A$5:A3330,A3330,$H$5:$H$5))</f>
        <v/>
      </c>
      <c r="H3330" s="60"/>
      <c r="I3330" s="60"/>
      <c r="J3330" s="60"/>
      <c r="K3330" s="60"/>
      <c r="L3330" s="62"/>
    </row>
    <row r="3331" spans="1:12" s="41" customFormat="1">
      <c r="A3331" s="66"/>
      <c r="B3331" s="64" t="str">
        <f>(IF(AND(ISBLANK(A3331)),"",VLOOKUP($A3331,Student_Registration!$B$5:$H$2000,2,0)))</f>
        <v/>
      </c>
      <c r="C3331" s="63" t="str">
        <f>IF(AND(ISBLANK(A3331)),"",VLOOKUP($A3331,Student_Registration!$B$5:$H$2000,3,0))</f>
        <v/>
      </c>
      <c r="D3331" s="65" t="str">
        <f>IF(AND(ISBLANK(A3331)),"",VLOOKUP($A3331,Student_Registration!$B$5:$H$2000,6,0))</f>
        <v/>
      </c>
      <c r="E3331" s="57" t="str">
        <f>IF(AND(ISBLANK(A3331)),"",VLOOKUP($A3331,Student_Registration!$B$5:$H$2000,4,0))</f>
        <v/>
      </c>
      <c r="F3331" s="63" t="str">
        <f>IF(AND(ISBLANK(A3331)),"",VLOOKUP($A3331,Student_Registration!$B$5:$H$2000,7,0))</f>
        <v/>
      </c>
      <c r="G3331" s="63" t="str">
        <f>IF(AND(ISBLANK(A3331)),"",VLOOKUP(A3331,Student_Registration!$B$5:$H$2000,7,0)-SUMIF($A$5:A3331,A3331,$H$5:$H$5))</f>
        <v/>
      </c>
      <c r="H3331" s="60"/>
      <c r="I3331" s="60"/>
      <c r="J3331" s="60"/>
      <c r="K3331" s="60"/>
      <c r="L3331" s="62"/>
    </row>
    <row r="3332" spans="1:12" s="41" customFormat="1">
      <c r="A3332" s="66"/>
      <c r="B3332" s="64" t="str">
        <f>(IF(AND(ISBLANK(A3332)),"",VLOOKUP($A3332,Student_Registration!$B$5:$H$2000,2,0)))</f>
        <v/>
      </c>
      <c r="C3332" s="63" t="str">
        <f>IF(AND(ISBLANK(A3332)),"",VLOOKUP($A3332,Student_Registration!$B$5:$H$2000,3,0))</f>
        <v/>
      </c>
      <c r="D3332" s="65" t="str">
        <f>IF(AND(ISBLANK(A3332)),"",VLOOKUP($A3332,Student_Registration!$B$5:$H$2000,6,0))</f>
        <v/>
      </c>
      <c r="E3332" s="57" t="str">
        <f>IF(AND(ISBLANK(A3332)),"",VLOOKUP($A3332,Student_Registration!$B$5:$H$2000,4,0))</f>
        <v/>
      </c>
      <c r="F3332" s="63" t="str">
        <f>IF(AND(ISBLANK(A3332)),"",VLOOKUP($A3332,Student_Registration!$B$5:$H$2000,7,0))</f>
        <v/>
      </c>
      <c r="G3332" s="63" t="str">
        <f>IF(AND(ISBLANK(A3332)),"",VLOOKUP(A3332,Student_Registration!$B$5:$H$2000,7,0)-SUMIF($A$5:A3332,A3332,$H$5:$H$5))</f>
        <v/>
      </c>
      <c r="H3332" s="60"/>
      <c r="I3332" s="60"/>
      <c r="J3332" s="60"/>
      <c r="K3332" s="60"/>
      <c r="L3332" s="62"/>
    </row>
    <row r="3333" spans="1:12" s="41" customFormat="1">
      <c r="A3333" s="66"/>
      <c r="B3333" s="64" t="str">
        <f>(IF(AND(ISBLANK(A3333)),"",VLOOKUP($A3333,Student_Registration!$B$5:$H$2000,2,0)))</f>
        <v/>
      </c>
      <c r="C3333" s="63" t="str">
        <f>IF(AND(ISBLANK(A3333)),"",VLOOKUP($A3333,Student_Registration!$B$5:$H$2000,3,0))</f>
        <v/>
      </c>
      <c r="D3333" s="65" t="str">
        <f>IF(AND(ISBLANK(A3333)),"",VLOOKUP($A3333,Student_Registration!$B$5:$H$2000,6,0))</f>
        <v/>
      </c>
      <c r="E3333" s="57" t="str">
        <f>IF(AND(ISBLANK(A3333)),"",VLOOKUP($A3333,Student_Registration!$B$5:$H$2000,4,0))</f>
        <v/>
      </c>
      <c r="F3333" s="63" t="str">
        <f>IF(AND(ISBLANK(A3333)),"",VLOOKUP($A3333,Student_Registration!$B$5:$H$2000,7,0))</f>
        <v/>
      </c>
      <c r="G3333" s="63" t="str">
        <f>IF(AND(ISBLANK(A3333)),"",VLOOKUP(A3333,Student_Registration!$B$5:$H$2000,7,0)-SUMIF($A$5:A3333,A3333,$H$5:$H$5))</f>
        <v/>
      </c>
      <c r="H3333" s="60"/>
      <c r="I3333" s="60"/>
      <c r="J3333" s="60"/>
      <c r="K3333" s="60"/>
      <c r="L3333" s="62"/>
    </row>
    <row r="3334" spans="1:12" s="41" customFormat="1">
      <c r="A3334" s="66"/>
      <c r="B3334" s="64" t="str">
        <f>(IF(AND(ISBLANK(A3334)),"",VLOOKUP($A3334,Student_Registration!$B$5:$H$2000,2,0)))</f>
        <v/>
      </c>
      <c r="C3334" s="63" t="str">
        <f>IF(AND(ISBLANK(A3334)),"",VLOOKUP($A3334,Student_Registration!$B$5:$H$2000,3,0))</f>
        <v/>
      </c>
      <c r="D3334" s="65" t="str">
        <f>IF(AND(ISBLANK(A3334)),"",VLOOKUP($A3334,Student_Registration!$B$5:$H$2000,6,0))</f>
        <v/>
      </c>
      <c r="E3334" s="57" t="str">
        <f>IF(AND(ISBLANK(A3334)),"",VLOOKUP($A3334,Student_Registration!$B$5:$H$2000,4,0))</f>
        <v/>
      </c>
      <c r="F3334" s="63" t="str">
        <f>IF(AND(ISBLANK(A3334)),"",VLOOKUP($A3334,Student_Registration!$B$5:$H$2000,7,0))</f>
        <v/>
      </c>
      <c r="G3334" s="63" t="str">
        <f>IF(AND(ISBLANK(A3334)),"",VLOOKUP(A3334,Student_Registration!$B$5:$H$2000,7,0)-SUMIF($A$5:A3334,A3334,$H$5:$H$5))</f>
        <v/>
      </c>
      <c r="H3334" s="60"/>
      <c r="I3334" s="60"/>
      <c r="J3334" s="60"/>
      <c r="K3334" s="60"/>
      <c r="L3334" s="62"/>
    </row>
    <row r="3335" spans="1:12" s="41" customFormat="1">
      <c r="A3335" s="66"/>
      <c r="B3335" s="64" t="str">
        <f>(IF(AND(ISBLANK(A3335)),"",VLOOKUP($A3335,Student_Registration!$B$5:$H$2000,2,0)))</f>
        <v/>
      </c>
      <c r="C3335" s="63" t="str">
        <f>IF(AND(ISBLANK(A3335)),"",VLOOKUP($A3335,Student_Registration!$B$5:$H$2000,3,0))</f>
        <v/>
      </c>
      <c r="D3335" s="65" t="str">
        <f>IF(AND(ISBLANK(A3335)),"",VLOOKUP($A3335,Student_Registration!$B$5:$H$2000,6,0))</f>
        <v/>
      </c>
      <c r="E3335" s="57" t="str">
        <f>IF(AND(ISBLANK(A3335)),"",VLOOKUP($A3335,Student_Registration!$B$5:$H$2000,4,0))</f>
        <v/>
      </c>
      <c r="F3335" s="63" t="str">
        <f>IF(AND(ISBLANK(A3335)),"",VLOOKUP($A3335,Student_Registration!$B$5:$H$2000,7,0))</f>
        <v/>
      </c>
      <c r="G3335" s="63" t="str">
        <f>IF(AND(ISBLANK(A3335)),"",VLOOKUP(A3335,Student_Registration!$B$5:$H$2000,7,0)-SUMIF($A$5:A3335,A3335,$H$5:$H$5))</f>
        <v/>
      </c>
      <c r="H3335" s="60"/>
      <c r="I3335" s="60"/>
      <c r="J3335" s="60"/>
      <c r="K3335" s="60"/>
      <c r="L3335" s="62"/>
    </row>
    <row r="3336" spans="1:12" s="41" customFormat="1">
      <c r="A3336" s="66"/>
      <c r="B3336" s="64" t="str">
        <f>(IF(AND(ISBLANK(A3336)),"",VLOOKUP($A3336,Student_Registration!$B$5:$H$2000,2,0)))</f>
        <v/>
      </c>
      <c r="C3336" s="63" t="str">
        <f>IF(AND(ISBLANK(A3336)),"",VLOOKUP($A3336,Student_Registration!$B$5:$H$2000,3,0))</f>
        <v/>
      </c>
      <c r="D3336" s="65" t="str">
        <f>IF(AND(ISBLANK(A3336)),"",VLOOKUP($A3336,Student_Registration!$B$5:$H$2000,6,0))</f>
        <v/>
      </c>
      <c r="E3336" s="57" t="str">
        <f>IF(AND(ISBLANK(A3336)),"",VLOOKUP($A3336,Student_Registration!$B$5:$H$2000,4,0))</f>
        <v/>
      </c>
      <c r="F3336" s="63" t="str">
        <f>IF(AND(ISBLANK(A3336)),"",VLOOKUP($A3336,Student_Registration!$B$5:$H$2000,7,0))</f>
        <v/>
      </c>
      <c r="G3336" s="63" t="str">
        <f>IF(AND(ISBLANK(A3336)),"",VLOOKUP(A3336,Student_Registration!$B$5:$H$2000,7,0)-SUMIF($A$5:A3336,A3336,$H$5:$H$5))</f>
        <v/>
      </c>
      <c r="H3336" s="60"/>
      <c r="I3336" s="60"/>
      <c r="J3336" s="60"/>
      <c r="K3336" s="60"/>
      <c r="L3336" s="62"/>
    </row>
    <row r="3337" spans="1:12" s="41" customFormat="1">
      <c r="A3337" s="66"/>
      <c r="B3337" s="64" t="str">
        <f>(IF(AND(ISBLANK(A3337)),"",VLOOKUP($A3337,Student_Registration!$B$5:$H$2000,2,0)))</f>
        <v/>
      </c>
      <c r="C3337" s="63" t="str">
        <f>IF(AND(ISBLANK(A3337)),"",VLOOKUP($A3337,Student_Registration!$B$5:$H$2000,3,0))</f>
        <v/>
      </c>
      <c r="D3337" s="65" t="str">
        <f>IF(AND(ISBLANK(A3337)),"",VLOOKUP($A3337,Student_Registration!$B$5:$H$2000,6,0))</f>
        <v/>
      </c>
      <c r="E3337" s="57" t="str">
        <f>IF(AND(ISBLANK(A3337)),"",VLOOKUP($A3337,Student_Registration!$B$5:$H$2000,4,0))</f>
        <v/>
      </c>
      <c r="F3337" s="63" t="str">
        <f>IF(AND(ISBLANK(A3337)),"",VLOOKUP($A3337,Student_Registration!$B$5:$H$2000,7,0))</f>
        <v/>
      </c>
      <c r="G3337" s="63" t="str">
        <f>IF(AND(ISBLANK(A3337)),"",VLOOKUP(A3337,Student_Registration!$B$5:$H$2000,7,0)-SUMIF($A$5:A3337,A3337,$H$5:$H$5))</f>
        <v/>
      </c>
      <c r="H3337" s="60"/>
      <c r="I3337" s="60"/>
      <c r="J3337" s="60"/>
      <c r="K3337" s="60"/>
      <c r="L3337" s="62"/>
    </row>
    <row r="3338" spans="1:12" s="41" customFormat="1">
      <c r="A3338" s="66"/>
      <c r="B3338" s="64" t="str">
        <f>(IF(AND(ISBLANK(A3338)),"",VLOOKUP($A3338,Student_Registration!$B$5:$H$2000,2,0)))</f>
        <v/>
      </c>
      <c r="C3338" s="63" t="str">
        <f>IF(AND(ISBLANK(A3338)),"",VLOOKUP($A3338,Student_Registration!$B$5:$H$2000,3,0))</f>
        <v/>
      </c>
      <c r="D3338" s="65" t="str">
        <f>IF(AND(ISBLANK(A3338)),"",VLOOKUP($A3338,Student_Registration!$B$5:$H$2000,6,0))</f>
        <v/>
      </c>
      <c r="E3338" s="57" t="str">
        <f>IF(AND(ISBLANK(A3338)),"",VLOOKUP($A3338,Student_Registration!$B$5:$H$2000,4,0))</f>
        <v/>
      </c>
      <c r="F3338" s="63" t="str">
        <f>IF(AND(ISBLANK(A3338)),"",VLOOKUP($A3338,Student_Registration!$B$5:$H$2000,7,0))</f>
        <v/>
      </c>
      <c r="G3338" s="63" t="str">
        <f>IF(AND(ISBLANK(A3338)),"",VLOOKUP(A3338,Student_Registration!$B$5:$H$2000,7,0)-SUMIF($A$5:A3338,A3338,$H$5:$H$5))</f>
        <v/>
      </c>
      <c r="H3338" s="60"/>
      <c r="I3338" s="60"/>
      <c r="J3338" s="60"/>
      <c r="K3338" s="60"/>
      <c r="L3338" s="62"/>
    </row>
    <row r="3339" spans="1:12" s="41" customFormat="1">
      <c r="A3339" s="66"/>
      <c r="B3339" s="64" t="str">
        <f>(IF(AND(ISBLANK(A3339)),"",VLOOKUP($A3339,Student_Registration!$B$5:$H$2000,2,0)))</f>
        <v/>
      </c>
      <c r="C3339" s="63" t="str">
        <f>IF(AND(ISBLANK(A3339)),"",VLOOKUP($A3339,Student_Registration!$B$5:$H$2000,3,0))</f>
        <v/>
      </c>
      <c r="D3339" s="65" t="str">
        <f>IF(AND(ISBLANK(A3339)),"",VLOOKUP($A3339,Student_Registration!$B$5:$H$2000,6,0))</f>
        <v/>
      </c>
      <c r="E3339" s="57" t="str">
        <f>IF(AND(ISBLANK(A3339)),"",VLOOKUP($A3339,Student_Registration!$B$5:$H$2000,4,0))</f>
        <v/>
      </c>
      <c r="F3339" s="63" t="str">
        <f>IF(AND(ISBLANK(A3339)),"",VLOOKUP($A3339,Student_Registration!$B$5:$H$2000,7,0))</f>
        <v/>
      </c>
      <c r="G3339" s="63" t="str">
        <f>IF(AND(ISBLANK(A3339)),"",VLOOKUP(A3339,Student_Registration!$B$5:$H$2000,7,0)-SUMIF($A$5:A3339,A3339,$H$5:$H$5))</f>
        <v/>
      </c>
      <c r="H3339" s="60"/>
      <c r="I3339" s="60"/>
      <c r="J3339" s="60"/>
      <c r="K3339" s="60"/>
      <c r="L3339" s="62"/>
    </row>
    <row r="3340" spans="1:12" s="41" customFormat="1">
      <c r="A3340" s="66"/>
      <c r="B3340" s="64" t="str">
        <f>(IF(AND(ISBLANK(A3340)),"",VLOOKUP($A3340,Student_Registration!$B$5:$H$2000,2,0)))</f>
        <v/>
      </c>
      <c r="C3340" s="63" t="str">
        <f>IF(AND(ISBLANK(A3340)),"",VLOOKUP($A3340,Student_Registration!$B$5:$H$2000,3,0))</f>
        <v/>
      </c>
      <c r="D3340" s="65" t="str">
        <f>IF(AND(ISBLANK(A3340)),"",VLOOKUP($A3340,Student_Registration!$B$5:$H$2000,6,0))</f>
        <v/>
      </c>
      <c r="E3340" s="57" t="str">
        <f>IF(AND(ISBLANK(A3340)),"",VLOOKUP($A3340,Student_Registration!$B$5:$H$2000,4,0))</f>
        <v/>
      </c>
      <c r="F3340" s="63" t="str">
        <f>IF(AND(ISBLANK(A3340)),"",VLOOKUP($A3340,Student_Registration!$B$5:$H$2000,7,0))</f>
        <v/>
      </c>
      <c r="G3340" s="63" t="str">
        <f>IF(AND(ISBLANK(A3340)),"",VLOOKUP(A3340,Student_Registration!$B$5:$H$2000,7,0)-SUMIF($A$5:A3340,A3340,$H$5:$H$5))</f>
        <v/>
      </c>
      <c r="H3340" s="60"/>
      <c r="I3340" s="60"/>
      <c r="J3340" s="60"/>
      <c r="K3340" s="60"/>
      <c r="L3340" s="62"/>
    </row>
    <row r="3341" spans="1:12" s="41" customFormat="1">
      <c r="A3341" s="66"/>
      <c r="B3341" s="64" t="str">
        <f>(IF(AND(ISBLANK(A3341)),"",VLOOKUP($A3341,Student_Registration!$B$5:$H$2000,2,0)))</f>
        <v/>
      </c>
      <c r="C3341" s="63" t="str">
        <f>IF(AND(ISBLANK(A3341)),"",VLOOKUP($A3341,Student_Registration!$B$5:$H$2000,3,0))</f>
        <v/>
      </c>
      <c r="D3341" s="65" t="str">
        <f>IF(AND(ISBLANK(A3341)),"",VLOOKUP($A3341,Student_Registration!$B$5:$H$2000,6,0))</f>
        <v/>
      </c>
      <c r="E3341" s="57" t="str">
        <f>IF(AND(ISBLANK(A3341)),"",VLOOKUP($A3341,Student_Registration!$B$5:$H$2000,4,0))</f>
        <v/>
      </c>
      <c r="F3341" s="63" t="str">
        <f>IF(AND(ISBLANK(A3341)),"",VLOOKUP($A3341,Student_Registration!$B$5:$H$2000,7,0))</f>
        <v/>
      </c>
      <c r="G3341" s="63" t="str">
        <f>IF(AND(ISBLANK(A3341)),"",VLOOKUP(A3341,Student_Registration!$B$5:$H$2000,7,0)-SUMIF($A$5:A3341,A3341,$H$5:$H$5))</f>
        <v/>
      </c>
      <c r="H3341" s="60"/>
      <c r="I3341" s="60"/>
      <c r="J3341" s="60"/>
      <c r="K3341" s="60"/>
      <c r="L3341" s="62"/>
    </row>
    <row r="3342" spans="1:12" s="41" customFormat="1">
      <c r="A3342" s="66"/>
      <c r="B3342" s="64" t="str">
        <f>(IF(AND(ISBLANK(A3342)),"",VLOOKUP($A3342,Student_Registration!$B$5:$H$2000,2,0)))</f>
        <v/>
      </c>
      <c r="C3342" s="63" t="str">
        <f>IF(AND(ISBLANK(A3342)),"",VLOOKUP($A3342,Student_Registration!$B$5:$H$2000,3,0))</f>
        <v/>
      </c>
      <c r="D3342" s="65" t="str">
        <f>IF(AND(ISBLANK(A3342)),"",VLOOKUP($A3342,Student_Registration!$B$5:$H$2000,6,0))</f>
        <v/>
      </c>
      <c r="E3342" s="57" t="str">
        <f>IF(AND(ISBLANK(A3342)),"",VLOOKUP($A3342,Student_Registration!$B$5:$H$2000,4,0))</f>
        <v/>
      </c>
      <c r="F3342" s="63" t="str">
        <f>IF(AND(ISBLANK(A3342)),"",VLOOKUP($A3342,Student_Registration!$B$5:$H$2000,7,0))</f>
        <v/>
      </c>
      <c r="G3342" s="63" t="str">
        <f>IF(AND(ISBLANK(A3342)),"",VLOOKUP(A3342,Student_Registration!$B$5:$H$2000,7,0)-SUMIF($A$5:A3342,A3342,$H$5:$H$5))</f>
        <v/>
      </c>
      <c r="H3342" s="60"/>
      <c r="I3342" s="60"/>
      <c r="J3342" s="60"/>
      <c r="K3342" s="60"/>
      <c r="L3342" s="62"/>
    </row>
    <row r="3343" spans="1:12" s="41" customFormat="1">
      <c r="A3343" s="66"/>
      <c r="B3343" s="64" t="str">
        <f>(IF(AND(ISBLANK(A3343)),"",VLOOKUP($A3343,Student_Registration!$B$5:$H$2000,2,0)))</f>
        <v/>
      </c>
      <c r="C3343" s="63" t="str">
        <f>IF(AND(ISBLANK(A3343)),"",VLOOKUP($A3343,Student_Registration!$B$5:$H$2000,3,0))</f>
        <v/>
      </c>
      <c r="D3343" s="65" t="str">
        <f>IF(AND(ISBLANK(A3343)),"",VLOOKUP($A3343,Student_Registration!$B$5:$H$2000,6,0))</f>
        <v/>
      </c>
      <c r="E3343" s="57" t="str">
        <f>IF(AND(ISBLANK(A3343)),"",VLOOKUP($A3343,Student_Registration!$B$5:$H$2000,4,0))</f>
        <v/>
      </c>
      <c r="F3343" s="63" t="str">
        <f>IF(AND(ISBLANK(A3343)),"",VLOOKUP($A3343,Student_Registration!$B$5:$H$2000,7,0))</f>
        <v/>
      </c>
      <c r="G3343" s="63" t="str">
        <f>IF(AND(ISBLANK(A3343)),"",VLOOKUP(A3343,Student_Registration!$B$5:$H$2000,7,0)-SUMIF($A$5:A3343,A3343,$H$5:$H$5))</f>
        <v/>
      </c>
      <c r="H3343" s="60"/>
      <c r="I3343" s="60"/>
      <c r="J3343" s="60"/>
      <c r="K3343" s="60"/>
      <c r="L3343" s="62"/>
    </row>
    <row r="3344" spans="1:12" s="41" customFormat="1">
      <c r="A3344" s="66"/>
      <c r="B3344" s="64" t="str">
        <f>(IF(AND(ISBLANK(A3344)),"",VLOOKUP($A3344,Student_Registration!$B$5:$H$2000,2,0)))</f>
        <v/>
      </c>
      <c r="C3344" s="63" t="str">
        <f>IF(AND(ISBLANK(A3344)),"",VLOOKUP($A3344,Student_Registration!$B$5:$H$2000,3,0))</f>
        <v/>
      </c>
      <c r="D3344" s="65" t="str">
        <f>IF(AND(ISBLANK(A3344)),"",VLOOKUP($A3344,Student_Registration!$B$5:$H$2000,6,0))</f>
        <v/>
      </c>
      <c r="E3344" s="57" t="str">
        <f>IF(AND(ISBLANK(A3344)),"",VLOOKUP($A3344,Student_Registration!$B$5:$H$2000,4,0))</f>
        <v/>
      </c>
      <c r="F3344" s="63" t="str">
        <f>IF(AND(ISBLANK(A3344)),"",VLOOKUP($A3344,Student_Registration!$B$5:$H$2000,7,0))</f>
        <v/>
      </c>
      <c r="G3344" s="63" t="str">
        <f>IF(AND(ISBLANK(A3344)),"",VLOOKUP(A3344,Student_Registration!$B$5:$H$2000,7,0)-SUMIF($A$5:A3344,A3344,$H$5:$H$5))</f>
        <v/>
      </c>
      <c r="H3344" s="60"/>
      <c r="I3344" s="60"/>
      <c r="J3344" s="60"/>
      <c r="K3344" s="60"/>
      <c r="L3344" s="62"/>
    </row>
    <row r="3345" spans="1:12" s="41" customFormat="1">
      <c r="A3345" s="66"/>
      <c r="B3345" s="64" t="str">
        <f>(IF(AND(ISBLANK(A3345)),"",VLOOKUP($A3345,Student_Registration!$B$5:$H$2000,2,0)))</f>
        <v/>
      </c>
      <c r="C3345" s="63" t="str">
        <f>IF(AND(ISBLANK(A3345)),"",VLOOKUP($A3345,Student_Registration!$B$5:$H$2000,3,0))</f>
        <v/>
      </c>
      <c r="D3345" s="65" t="str">
        <f>IF(AND(ISBLANK(A3345)),"",VLOOKUP($A3345,Student_Registration!$B$5:$H$2000,6,0))</f>
        <v/>
      </c>
      <c r="E3345" s="57" t="str">
        <f>IF(AND(ISBLANK(A3345)),"",VLOOKUP($A3345,Student_Registration!$B$5:$H$2000,4,0))</f>
        <v/>
      </c>
      <c r="F3345" s="63" t="str">
        <f>IF(AND(ISBLANK(A3345)),"",VLOOKUP($A3345,Student_Registration!$B$5:$H$2000,7,0))</f>
        <v/>
      </c>
      <c r="G3345" s="63" t="str">
        <f>IF(AND(ISBLANK(A3345)),"",VLOOKUP(A3345,Student_Registration!$B$5:$H$2000,7,0)-SUMIF($A$5:A3345,A3345,$H$5:$H$5))</f>
        <v/>
      </c>
      <c r="H3345" s="60"/>
      <c r="I3345" s="60"/>
      <c r="J3345" s="60"/>
      <c r="K3345" s="60"/>
      <c r="L3345" s="62"/>
    </row>
    <row r="3346" spans="1:12" s="41" customFormat="1">
      <c r="A3346" s="66"/>
      <c r="B3346" s="64" t="str">
        <f>(IF(AND(ISBLANK(A3346)),"",VLOOKUP($A3346,Student_Registration!$B$5:$H$2000,2,0)))</f>
        <v/>
      </c>
      <c r="C3346" s="63" t="str">
        <f>IF(AND(ISBLANK(A3346)),"",VLOOKUP($A3346,Student_Registration!$B$5:$H$2000,3,0))</f>
        <v/>
      </c>
      <c r="D3346" s="65" t="str">
        <f>IF(AND(ISBLANK(A3346)),"",VLOOKUP($A3346,Student_Registration!$B$5:$H$2000,6,0))</f>
        <v/>
      </c>
      <c r="E3346" s="57" t="str">
        <f>IF(AND(ISBLANK(A3346)),"",VLOOKUP($A3346,Student_Registration!$B$5:$H$2000,4,0))</f>
        <v/>
      </c>
      <c r="F3346" s="63" t="str">
        <f>IF(AND(ISBLANK(A3346)),"",VLOOKUP($A3346,Student_Registration!$B$5:$H$2000,7,0))</f>
        <v/>
      </c>
      <c r="G3346" s="63" t="str">
        <f>IF(AND(ISBLANK(A3346)),"",VLOOKUP(A3346,Student_Registration!$B$5:$H$2000,7,0)-SUMIF($A$5:A3346,A3346,$H$5:$H$5))</f>
        <v/>
      </c>
      <c r="H3346" s="60"/>
      <c r="I3346" s="60"/>
      <c r="J3346" s="60"/>
      <c r="K3346" s="60"/>
      <c r="L3346" s="62"/>
    </row>
    <row r="3347" spans="1:12" s="41" customFormat="1">
      <c r="A3347" s="66"/>
      <c r="B3347" s="64" t="str">
        <f>(IF(AND(ISBLANK(A3347)),"",VLOOKUP($A3347,Student_Registration!$B$5:$H$2000,2,0)))</f>
        <v/>
      </c>
      <c r="C3347" s="63" t="str">
        <f>IF(AND(ISBLANK(A3347)),"",VLOOKUP($A3347,Student_Registration!$B$5:$H$2000,3,0))</f>
        <v/>
      </c>
      <c r="D3347" s="65" t="str">
        <f>IF(AND(ISBLANK(A3347)),"",VLOOKUP($A3347,Student_Registration!$B$5:$H$2000,6,0))</f>
        <v/>
      </c>
      <c r="E3347" s="57" t="str">
        <f>IF(AND(ISBLANK(A3347)),"",VLOOKUP($A3347,Student_Registration!$B$5:$H$2000,4,0))</f>
        <v/>
      </c>
      <c r="F3347" s="63" t="str">
        <f>IF(AND(ISBLANK(A3347)),"",VLOOKUP($A3347,Student_Registration!$B$5:$H$2000,7,0))</f>
        <v/>
      </c>
      <c r="G3347" s="63" t="str">
        <f>IF(AND(ISBLANK(A3347)),"",VLOOKUP(A3347,Student_Registration!$B$5:$H$2000,7,0)-SUMIF($A$5:A3347,A3347,$H$5:$H$5))</f>
        <v/>
      </c>
      <c r="H3347" s="60"/>
      <c r="I3347" s="60"/>
      <c r="J3347" s="60"/>
      <c r="K3347" s="60"/>
      <c r="L3347" s="62"/>
    </row>
    <row r="3348" spans="1:12" s="41" customFormat="1">
      <c r="A3348" s="66"/>
      <c r="B3348" s="64" t="str">
        <f>(IF(AND(ISBLANK(A3348)),"",VLOOKUP($A3348,Student_Registration!$B$5:$H$2000,2,0)))</f>
        <v/>
      </c>
      <c r="C3348" s="63" t="str">
        <f>IF(AND(ISBLANK(A3348)),"",VLOOKUP($A3348,Student_Registration!$B$5:$H$2000,3,0))</f>
        <v/>
      </c>
      <c r="D3348" s="65" t="str">
        <f>IF(AND(ISBLANK(A3348)),"",VLOOKUP($A3348,Student_Registration!$B$5:$H$2000,6,0))</f>
        <v/>
      </c>
      <c r="E3348" s="57" t="str">
        <f>IF(AND(ISBLANK(A3348)),"",VLOOKUP($A3348,Student_Registration!$B$5:$H$2000,4,0))</f>
        <v/>
      </c>
      <c r="F3348" s="63" t="str">
        <f>IF(AND(ISBLANK(A3348)),"",VLOOKUP($A3348,Student_Registration!$B$5:$H$2000,7,0))</f>
        <v/>
      </c>
      <c r="G3348" s="63" t="str">
        <f>IF(AND(ISBLANK(A3348)),"",VLOOKUP(A3348,Student_Registration!$B$5:$H$2000,7,0)-SUMIF($A$5:A3348,A3348,$H$5:$H$5))</f>
        <v/>
      </c>
      <c r="H3348" s="60"/>
      <c r="I3348" s="60"/>
      <c r="J3348" s="60"/>
      <c r="K3348" s="60"/>
      <c r="L3348" s="62"/>
    </row>
    <row r="3349" spans="1:12" s="41" customFormat="1">
      <c r="A3349" s="66"/>
      <c r="B3349" s="64" t="str">
        <f>(IF(AND(ISBLANK(A3349)),"",VLOOKUP($A3349,Student_Registration!$B$5:$H$2000,2,0)))</f>
        <v/>
      </c>
      <c r="C3349" s="63" t="str">
        <f>IF(AND(ISBLANK(A3349)),"",VLOOKUP($A3349,Student_Registration!$B$5:$H$2000,3,0))</f>
        <v/>
      </c>
      <c r="D3349" s="65" t="str">
        <f>IF(AND(ISBLANK(A3349)),"",VLOOKUP($A3349,Student_Registration!$B$5:$H$2000,6,0))</f>
        <v/>
      </c>
      <c r="E3349" s="57" t="str">
        <f>IF(AND(ISBLANK(A3349)),"",VLOOKUP($A3349,Student_Registration!$B$5:$H$2000,4,0))</f>
        <v/>
      </c>
      <c r="F3349" s="63" t="str">
        <f>IF(AND(ISBLANK(A3349)),"",VLOOKUP($A3349,Student_Registration!$B$5:$H$2000,7,0))</f>
        <v/>
      </c>
      <c r="G3349" s="63" t="str">
        <f>IF(AND(ISBLANK(A3349)),"",VLOOKUP(A3349,Student_Registration!$B$5:$H$2000,7,0)-SUMIF($A$5:A3349,A3349,$H$5:$H$5))</f>
        <v/>
      </c>
      <c r="H3349" s="60"/>
      <c r="I3349" s="60"/>
      <c r="J3349" s="60"/>
      <c r="K3349" s="60"/>
      <c r="L3349" s="62"/>
    </row>
    <row r="3350" spans="1:12" s="41" customFormat="1">
      <c r="A3350" s="66"/>
      <c r="B3350" s="64" t="str">
        <f>(IF(AND(ISBLANK(A3350)),"",VLOOKUP($A3350,Student_Registration!$B$5:$H$2000,2,0)))</f>
        <v/>
      </c>
      <c r="C3350" s="63" t="str">
        <f>IF(AND(ISBLANK(A3350)),"",VLOOKUP($A3350,Student_Registration!$B$5:$H$2000,3,0))</f>
        <v/>
      </c>
      <c r="D3350" s="65" t="str">
        <f>IF(AND(ISBLANK(A3350)),"",VLOOKUP($A3350,Student_Registration!$B$5:$H$2000,6,0))</f>
        <v/>
      </c>
      <c r="E3350" s="57" t="str">
        <f>IF(AND(ISBLANK(A3350)),"",VLOOKUP($A3350,Student_Registration!$B$5:$H$2000,4,0))</f>
        <v/>
      </c>
      <c r="F3350" s="63" t="str">
        <f>IF(AND(ISBLANK(A3350)),"",VLOOKUP($A3350,Student_Registration!$B$5:$H$2000,7,0))</f>
        <v/>
      </c>
      <c r="G3350" s="63" t="str">
        <f>IF(AND(ISBLANK(A3350)),"",VLOOKUP(A3350,Student_Registration!$B$5:$H$2000,7,0)-SUMIF($A$5:A3350,A3350,$H$5:$H$5))</f>
        <v/>
      </c>
      <c r="H3350" s="60"/>
      <c r="I3350" s="60"/>
      <c r="J3350" s="60"/>
      <c r="K3350" s="60"/>
      <c r="L3350" s="62"/>
    </row>
    <row r="3351" spans="1:12" s="41" customFormat="1">
      <c r="A3351" s="66"/>
      <c r="B3351" s="64" t="str">
        <f>(IF(AND(ISBLANK(A3351)),"",VLOOKUP($A3351,Student_Registration!$B$5:$H$2000,2,0)))</f>
        <v/>
      </c>
      <c r="C3351" s="63" t="str">
        <f>IF(AND(ISBLANK(A3351)),"",VLOOKUP($A3351,Student_Registration!$B$5:$H$2000,3,0))</f>
        <v/>
      </c>
      <c r="D3351" s="65" t="str">
        <f>IF(AND(ISBLANK(A3351)),"",VLOOKUP($A3351,Student_Registration!$B$5:$H$2000,6,0))</f>
        <v/>
      </c>
      <c r="E3351" s="57" t="str">
        <f>IF(AND(ISBLANK(A3351)),"",VLOOKUP($A3351,Student_Registration!$B$5:$H$2000,4,0))</f>
        <v/>
      </c>
      <c r="F3351" s="63" t="str">
        <f>IF(AND(ISBLANK(A3351)),"",VLOOKUP($A3351,Student_Registration!$B$5:$H$2000,7,0))</f>
        <v/>
      </c>
      <c r="G3351" s="63" t="str">
        <f>IF(AND(ISBLANK(A3351)),"",VLOOKUP(A3351,Student_Registration!$B$5:$H$2000,7,0)-SUMIF($A$5:A3351,A3351,$H$5:$H$5))</f>
        <v/>
      </c>
      <c r="H3351" s="60"/>
      <c r="I3351" s="60"/>
      <c r="J3351" s="60"/>
      <c r="K3351" s="60"/>
      <c r="L3351" s="62"/>
    </row>
    <row r="3352" spans="1:12" s="41" customFormat="1">
      <c r="A3352" s="66"/>
      <c r="B3352" s="64" t="str">
        <f>(IF(AND(ISBLANK(A3352)),"",VLOOKUP($A3352,Student_Registration!$B$5:$H$2000,2,0)))</f>
        <v/>
      </c>
      <c r="C3352" s="63" t="str">
        <f>IF(AND(ISBLANK(A3352)),"",VLOOKUP($A3352,Student_Registration!$B$5:$H$2000,3,0))</f>
        <v/>
      </c>
      <c r="D3352" s="65" t="str">
        <f>IF(AND(ISBLANK(A3352)),"",VLOOKUP($A3352,Student_Registration!$B$5:$H$2000,6,0))</f>
        <v/>
      </c>
      <c r="E3352" s="57" t="str">
        <f>IF(AND(ISBLANK(A3352)),"",VLOOKUP($A3352,Student_Registration!$B$5:$H$2000,4,0))</f>
        <v/>
      </c>
      <c r="F3352" s="63" t="str">
        <f>IF(AND(ISBLANK(A3352)),"",VLOOKUP($A3352,Student_Registration!$B$5:$H$2000,7,0))</f>
        <v/>
      </c>
      <c r="G3352" s="63" t="str">
        <f>IF(AND(ISBLANK(A3352)),"",VLOOKUP(A3352,Student_Registration!$B$5:$H$2000,7,0)-SUMIF($A$5:A3352,A3352,$H$5:$H$5))</f>
        <v/>
      </c>
      <c r="H3352" s="60"/>
      <c r="I3352" s="60"/>
      <c r="J3352" s="60"/>
      <c r="K3352" s="60"/>
      <c r="L3352" s="62"/>
    </row>
    <row r="3353" spans="1:12" s="41" customFormat="1">
      <c r="A3353" s="66"/>
      <c r="B3353" s="64" t="str">
        <f>(IF(AND(ISBLANK(A3353)),"",VLOOKUP($A3353,Student_Registration!$B$5:$H$2000,2,0)))</f>
        <v/>
      </c>
      <c r="C3353" s="63" t="str">
        <f>IF(AND(ISBLANK(A3353)),"",VLOOKUP($A3353,Student_Registration!$B$5:$H$2000,3,0))</f>
        <v/>
      </c>
      <c r="D3353" s="65" t="str">
        <f>IF(AND(ISBLANK(A3353)),"",VLOOKUP($A3353,Student_Registration!$B$5:$H$2000,6,0))</f>
        <v/>
      </c>
      <c r="E3353" s="57" t="str">
        <f>IF(AND(ISBLANK(A3353)),"",VLOOKUP($A3353,Student_Registration!$B$5:$H$2000,4,0))</f>
        <v/>
      </c>
      <c r="F3353" s="63" t="str">
        <f>IF(AND(ISBLANK(A3353)),"",VLOOKUP($A3353,Student_Registration!$B$5:$H$2000,7,0))</f>
        <v/>
      </c>
      <c r="G3353" s="63" t="str">
        <f>IF(AND(ISBLANK(A3353)),"",VLOOKUP(A3353,Student_Registration!$B$5:$H$2000,7,0)-SUMIF($A$5:A3353,A3353,$H$5:$H$5))</f>
        <v/>
      </c>
      <c r="H3353" s="60"/>
      <c r="I3353" s="60"/>
      <c r="J3353" s="60"/>
      <c r="K3353" s="60"/>
      <c r="L3353" s="62"/>
    </row>
    <row r="3354" spans="1:12" s="41" customFormat="1">
      <c r="A3354" s="66"/>
      <c r="B3354" s="64" t="str">
        <f>(IF(AND(ISBLANK(A3354)),"",VLOOKUP($A3354,Student_Registration!$B$5:$H$2000,2,0)))</f>
        <v/>
      </c>
      <c r="C3354" s="63" t="str">
        <f>IF(AND(ISBLANK(A3354)),"",VLOOKUP($A3354,Student_Registration!$B$5:$H$2000,3,0))</f>
        <v/>
      </c>
      <c r="D3354" s="65" t="str">
        <f>IF(AND(ISBLANK(A3354)),"",VLOOKUP($A3354,Student_Registration!$B$5:$H$2000,6,0))</f>
        <v/>
      </c>
      <c r="E3354" s="57" t="str">
        <f>IF(AND(ISBLANK(A3354)),"",VLOOKUP($A3354,Student_Registration!$B$5:$H$2000,4,0))</f>
        <v/>
      </c>
      <c r="F3354" s="63" t="str">
        <f>IF(AND(ISBLANK(A3354)),"",VLOOKUP($A3354,Student_Registration!$B$5:$H$2000,7,0))</f>
        <v/>
      </c>
      <c r="G3354" s="63" t="str">
        <f>IF(AND(ISBLANK(A3354)),"",VLOOKUP(A3354,Student_Registration!$B$5:$H$2000,7,0)-SUMIF($A$5:A3354,A3354,$H$5:$H$5))</f>
        <v/>
      </c>
      <c r="H3354" s="60"/>
      <c r="I3354" s="60"/>
      <c r="J3354" s="60"/>
      <c r="K3354" s="60"/>
      <c r="L3354" s="62"/>
    </row>
    <row r="3355" spans="1:12" s="41" customFormat="1">
      <c r="A3355" s="66"/>
      <c r="B3355" s="64" t="str">
        <f>(IF(AND(ISBLANK(A3355)),"",VLOOKUP($A3355,Student_Registration!$B$5:$H$2000,2,0)))</f>
        <v/>
      </c>
      <c r="C3355" s="63" t="str">
        <f>IF(AND(ISBLANK(A3355)),"",VLOOKUP($A3355,Student_Registration!$B$5:$H$2000,3,0))</f>
        <v/>
      </c>
      <c r="D3355" s="65" t="str">
        <f>IF(AND(ISBLANK(A3355)),"",VLOOKUP($A3355,Student_Registration!$B$5:$H$2000,6,0))</f>
        <v/>
      </c>
      <c r="E3355" s="57" t="str">
        <f>IF(AND(ISBLANK(A3355)),"",VLOOKUP($A3355,Student_Registration!$B$5:$H$2000,4,0))</f>
        <v/>
      </c>
      <c r="F3355" s="63" t="str">
        <f>IF(AND(ISBLANK(A3355)),"",VLOOKUP($A3355,Student_Registration!$B$5:$H$2000,7,0))</f>
        <v/>
      </c>
      <c r="G3355" s="63" t="str">
        <f>IF(AND(ISBLANK(A3355)),"",VLOOKUP(A3355,Student_Registration!$B$5:$H$2000,7,0)-SUMIF($A$5:A3355,A3355,$H$5:$H$5))</f>
        <v/>
      </c>
      <c r="H3355" s="60"/>
      <c r="I3355" s="60"/>
      <c r="J3355" s="60"/>
      <c r="K3355" s="60"/>
      <c r="L3355" s="62"/>
    </row>
    <row r="3356" spans="1:12" s="41" customFormat="1">
      <c r="A3356" s="66"/>
      <c r="B3356" s="64" t="str">
        <f>(IF(AND(ISBLANK(A3356)),"",VLOOKUP($A3356,Student_Registration!$B$5:$H$2000,2,0)))</f>
        <v/>
      </c>
      <c r="C3356" s="63" t="str">
        <f>IF(AND(ISBLANK(A3356)),"",VLOOKUP($A3356,Student_Registration!$B$5:$H$2000,3,0))</f>
        <v/>
      </c>
      <c r="D3356" s="65" t="str">
        <f>IF(AND(ISBLANK(A3356)),"",VLOOKUP($A3356,Student_Registration!$B$5:$H$2000,6,0))</f>
        <v/>
      </c>
      <c r="E3356" s="57" t="str">
        <f>IF(AND(ISBLANK(A3356)),"",VLOOKUP($A3356,Student_Registration!$B$5:$H$2000,4,0))</f>
        <v/>
      </c>
      <c r="F3356" s="63" t="str">
        <f>IF(AND(ISBLANK(A3356)),"",VLOOKUP($A3356,Student_Registration!$B$5:$H$2000,7,0))</f>
        <v/>
      </c>
      <c r="G3356" s="63" t="str">
        <f>IF(AND(ISBLANK(A3356)),"",VLOOKUP(A3356,Student_Registration!$B$5:$H$2000,7,0)-SUMIF($A$5:A3356,A3356,$H$5:$H$5))</f>
        <v/>
      </c>
      <c r="H3356" s="60"/>
      <c r="I3356" s="60"/>
      <c r="J3356" s="60"/>
      <c r="K3356" s="60"/>
      <c r="L3356" s="62"/>
    </row>
    <row r="3357" spans="1:12" s="41" customFormat="1">
      <c r="A3357" s="66"/>
      <c r="B3357" s="64" t="str">
        <f>(IF(AND(ISBLANK(A3357)),"",VLOOKUP($A3357,Student_Registration!$B$5:$H$2000,2,0)))</f>
        <v/>
      </c>
      <c r="C3357" s="63" t="str">
        <f>IF(AND(ISBLANK(A3357)),"",VLOOKUP($A3357,Student_Registration!$B$5:$H$2000,3,0))</f>
        <v/>
      </c>
      <c r="D3357" s="65" t="str">
        <f>IF(AND(ISBLANK(A3357)),"",VLOOKUP($A3357,Student_Registration!$B$5:$H$2000,6,0))</f>
        <v/>
      </c>
      <c r="E3357" s="57" t="str">
        <f>IF(AND(ISBLANK(A3357)),"",VLOOKUP($A3357,Student_Registration!$B$5:$H$2000,4,0))</f>
        <v/>
      </c>
      <c r="F3357" s="63" t="str">
        <f>IF(AND(ISBLANK(A3357)),"",VLOOKUP($A3357,Student_Registration!$B$5:$H$2000,7,0))</f>
        <v/>
      </c>
      <c r="G3357" s="63" t="str">
        <f>IF(AND(ISBLANK(A3357)),"",VLOOKUP(A3357,Student_Registration!$B$5:$H$2000,7,0)-SUMIF($A$5:A3357,A3357,$H$5:$H$5))</f>
        <v/>
      </c>
      <c r="H3357" s="60"/>
      <c r="I3357" s="60"/>
      <c r="J3357" s="60"/>
      <c r="K3357" s="60"/>
      <c r="L3357" s="62"/>
    </row>
    <row r="3358" spans="1:12" s="41" customFormat="1">
      <c r="A3358" s="66"/>
      <c r="B3358" s="64" t="str">
        <f>(IF(AND(ISBLANK(A3358)),"",VLOOKUP($A3358,Student_Registration!$B$5:$H$2000,2,0)))</f>
        <v/>
      </c>
      <c r="C3358" s="63" t="str">
        <f>IF(AND(ISBLANK(A3358)),"",VLOOKUP($A3358,Student_Registration!$B$5:$H$2000,3,0))</f>
        <v/>
      </c>
      <c r="D3358" s="65" t="str">
        <f>IF(AND(ISBLANK(A3358)),"",VLOOKUP($A3358,Student_Registration!$B$5:$H$2000,6,0))</f>
        <v/>
      </c>
      <c r="E3358" s="57" t="str">
        <f>IF(AND(ISBLANK(A3358)),"",VLOOKUP($A3358,Student_Registration!$B$5:$H$2000,4,0))</f>
        <v/>
      </c>
      <c r="F3358" s="63" t="str">
        <f>IF(AND(ISBLANK(A3358)),"",VLOOKUP($A3358,Student_Registration!$B$5:$H$2000,7,0))</f>
        <v/>
      </c>
      <c r="G3358" s="63" t="str">
        <f>IF(AND(ISBLANK(A3358)),"",VLOOKUP(A3358,Student_Registration!$B$5:$H$2000,7,0)-SUMIF($A$5:A3358,A3358,$H$5:$H$5))</f>
        <v/>
      </c>
      <c r="H3358" s="60"/>
      <c r="I3358" s="60"/>
      <c r="J3358" s="60"/>
      <c r="K3358" s="60"/>
      <c r="L3358" s="62"/>
    </row>
    <row r="3359" spans="1:12" s="41" customFormat="1">
      <c r="A3359" s="66"/>
      <c r="B3359" s="64" t="str">
        <f>(IF(AND(ISBLANK(A3359)),"",VLOOKUP($A3359,Student_Registration!$B$5:$H$2000,2,0)))</f>
        <v/>
      </c>
      <c r="C3359" s="63" t="str">
        <f>IF(AND(ISBLANK(A3359)),"",VLOOKUP($A3359,Student_Registration!$B$5:$H$2000,3,0))</f>
        <v/>
      </c>
      <c r="D3359" s="65" t="str">
        <f>IF(AND(ISBLANK(A3359)),"",VLOOKUP($A3359,Student_Registration!$B$5:$H$2000,6,0))</f>
        <v/>
      </c>
      <c r="E3359" s="57" t="str">
        <f>IF(AND(ISBLANK(A3359)),"",VLOOKUP($A3359,Student_Registration!$B$5:$H$2000,4,0))</f>
        <v/>
      </c>
      <c r="F3359" s="63" t="str">
        <f>IF(AND(ISBLANK(A3359)),"",VLOOKUP($A3359,Student_Registration!$B$5:$H$2000,7,0))</f>
        <v/>
      </c>
      <c r="G3359" s="63" t="str">
        <f>IF(AND(ISBLANK(A3359)),"",VLOOKUP(A3359,Student_Registration!$B$5:$H$2000,7,0)-SUMIF($A$5:A3359,A3359,$H$5:$H$5))</f>
        <v/>
      </c>
      <c r="H3359" s="60"/>
      <c r="I3359" s="60"/>
      <c r="J3359" s="60"/>
      <c r="K3359" s="60"/>
      <c r="L3359" s="62"/>
    </row>
    <row r="3360" spans="1:12" s="41" customFormat="1">
      <c r="A3360" s="66"/>
      <c r="B3360" s="64" t="str">
        <f>(IF(AND(ISBLANK(A3360)),"",VLOOKUP($A3360,Student_Registration!$B$5:$H$2000,2,0)))</f>
        <v/>
      </c>
      <c r="C3360" s="63" t="str">
        <f>IF(AND(ISBLANK(A3360)),"",VLOOKUP($A3360,Student_Registration!$B$5:$H$2000,3,0))</f>
        <v/>
      </c>
      <c r="D3360" s="65" t="str">
        <f>IF(AND(ISBLANK(A3360)),"",VLOOKUP($A3360,Student_Registration!$B$5:$H$2000,6,0))</f>
        <v/>
      </c>
      <c r="E3360" s="57" t="str">
        <f>IF(AND(ISBLANK(A3360)),"",VLOOKUP($A3360,Student_Registration!$B$5:$H$2000,4,0))</f>
        <v/>
      </c>
      <c r="F3360" s="63" t="str">
        <f>IF(AND(ISBLANK(A3360)),"",VLOOKUP($A3360,Student_Registration!$B$5:$H$2000,7,0))</f>
        <v/>
      </c>
      <c r="G3360" s="63" t="str">
        <f>IF(AND(ISBLANK(A3360)),"",VLOOKUP(A3360,Student_Registration!$B$5:$H$2000,7,0)-SUMIF($A$5:A3360,A3360,$H$5:$H$5))</f>
        <v/>
      </c>
      <c r="H3360" s="60"/>
      <c r="I3360" s="60"/>
      <c r="J3360" s="60"/>
      <c r="K3360" s="60"/>
      <c r="L3360" s="62"/>
    </row>
    <row r="3361" spans="1:12" s="41" customFormat="1">
      <c r="A3361" s="66"/>
      <c r="B3361" s="64" t="str">
        <f>(IF(AND(ISBLANK(A3361)),"",VLOOKUP($A3361,Student_Registration!$B$5:$H$2000,2,0)))</f>
        <v/>
      </c>
      <c r="C3361" s="63" t="str">
        <f>IF(AND(ISBLANK(A3361)),"",VLOOKUP($A3361,Student_Registration!$B$5:$H$2000,3,0))</f>
        <v/>
      </c>
      <c r="D3361" s="65" t="str">
        <f>IF(AND(ISBLANK(A3361)),"",VLOOKUP($A3361,Student_Registration!$B$5:$H$2000,6,0))</f>
        <v/>
      </c>
      <c r="E3361" s="57" t="str">
        <f>IF(AND(ISBLANK(A3361)),"",VLOOKUP($A3361,Student_Registration!$B$5:$H$2000,4,0))</f>
        <v/>
      </c>
      <c r="F3361" s="63" t="str">
        <f>IF(AND(ISBLANK(A3361)),"",VLOOKUP($A3361,Student_Registration!$B$5:$H$2000,7,0))</f>
        <v/>
      </c>
      <c r="G3361" s="63" t="str">
        <f>IF(AND(ISBLANK(A3361)),"",VLOOKUP(A3361,Student_Registration!$B$5:$H$2000,7,0)-SUMIF($A$5:A3361,A3361,$H$5:$H$5))</f>
        <v/>
      </c>
      <c r="H3361" s="60"/>
      <c r="I3361" s="60"/>
      <c r="J3361" s="60"/>
      <c r="K3361" s="60"/>
      <c r="L3361" s="62"/>
    </row>
    <row r="3362" spans="1:12" s="41" customFormat="1">
      <c r="A3362" s="66"/>
      <c r="B3362" s="64" t="str">
        <f>(IF(AND(ISBLANK(A3362)),"",VLOOKUP($A3362,Student_Registration!$B$5:$H$2000,2,0)))</f>
        <v/>
      </c>
      <c r="C3362" s="63" t="str">
        <f>IF(AND(ISBLANK(A3362)),"",VLOOKUP($A3362,Student_Registration!$B$5:$H$2000,3,0))</f>
        <v/>
      </c>
      <c r="D3362" s="65" t="str">
        <f>IF(AND(ISBLANK(A3362)),"",VLOOKUP($A3362,Student_Registration!$B$5:$H$2000,6,0))</f>
        <v/>
      </c>
      <c r="E3362" s="57" t="str">
        <f>IF(AND(ISBLANK(A3362)),"",VLOOKUP($A3362,Student_Registration!$B$5:$H$2000,4,0))</f>
        <v/>
      </c>
      <c r="F3362" s="63" t="str">
        <f>IF(AND(ISBLANK(A3362)),"",VLOOKUP($A3362,Student_Registration!$B$5:$H$2000,7,0))</f>
        <v/>
      </c>
      <c r="G3362" s="63" t="str">
        <f>IF(AND(ISBLANK(A3362)),"",VLOOKUP(A3362,Student_Registration!$B$5:$H$2000,7,0)-SUMIF($A$5:A3362,A3362,$H$5:$H$5))</f>
        <v/>
      </c>
      <c r="H3362" s="60"/>
      <c r="I3362" s="60"/>
      <c r="J3362" s="60"/>
      <c r="K3362" s="60"/>
      <c r="L3362" s="62"/>
    </row>
    <row r="3363" spans="1:12" s="41" customFormat="1">
      <c r="A3363" s="66"/>
      <c r="B3363" s="64" t="str">
        <f>(IF(AND(ISBLANK(A3363)),"",VLOOKUP($A3363,Student_Registration!$B$5:$H$2000,2,0)))</f>
        <v/>
      </c>
      <c r="C3363" s="63" t="str">
        <f>IF(AND(ISBLANK(A3363)),"",VLOOKUP($A3363,Student_Registration!$B$5:$H$2000,3,0))</f>
        <v/>
      </c>
      <c r="D3363" s="65" t="str">
        <f>IF(AND(ISBLANK(A3363)),"",VLOOKUP($A3363,Student_Registration!$B$5:$H$2000,6,0))</f>
        <v/>
      </c>
      <c r="E3363" s="57" t="str">
        <f>IF(AND(ISBLANK(A3363)),"",VLOOKUP($A3363,Student_Registration!$B$5:$H$2000,4,0))</f>
        <v/>
      </c>
      <c r="F3363" s="63" t="str">
        <f>IF(AND(ISBLANK(A3363)),"",VLOOKUP($A3363,Student_Registration!$B$5:$H$2000,7,0))</f>
        <v/>
      </c>
      <c r="G3363" s="63" t="str">
        <f>IF(AND(ISBLANK(A3363)),"",VLOOKUP(A3363,Student_Registration!$B$5:$H$2000,7,0)-SUMIF($A$5:A3363,A3363,$H$5:$H$5))</f>
        <v/>
      </c>
      <c r="H3363" s="60"/>
      <c r="I3363" s="60"/>
      <c r="J3363" s="60"/>
      <c r="K3363" s="60"/>
      <c r="L3363" s="62"/>
    </row>
    <row r="3364" spans="1:12" s="41" customFormat="1">
      <c r="A3364" s="66"/>
      <c r="B3364" s="64" t="str">
        <f>(IF(AND(ISBLANK(A3364)),"",VLOOKUP($A3364,Student_Registration!$B$5:$H$2000,2,0)))</f>
        <v/>
      </c>
      <c r="C3364" s="63" t="str">
        <f>IF(AND(ISBLANK(A3364)),"",VLOOKUP($A3364,Student_Registration!$B$5:$H$2000,3,0))</f>
        <v/>
      </c>
      <c r="D3364" s="65" t="str">
        <f>IF(AND(ISBLANK(A3364)),"",VLOOKUP($A3364,Student_Registration!$B$5:$H$2000,6,0))</f>
        <v/>
      </c>
      <c r="E3364" s="57" t="str">
        <f>IF(AND(ISBLANK(A3364)),"",VLOOKUP($A3364,Student_Registration!$B$5:$H$2000,4,0))</f>
        <v/>
      </c>
      <c r="F3364" s="63" t="str">
        <f>IF(AND(ISBLANK(A3364)),"",VLOOKUP($A3364,Student_Registration!$B$5:$H$2000,7,0))</f>
        <v/>
      </c>
      <c r="G3364" s="63" t="str">
        <f>IF(AND(ISBLANK(A3364)),"",VLOOKUP(A3364,Student_Registration!$B$5:$H$2000,7,0)-SUMIF($A$5:A3364,A3364,$H$5:$H$5))</f>
        <v/>
      </c>
      <c r="H3364" s="60"/>
      <c r="I3364" s="60"/>
      <c r="J3364" s="60"/>
      <c r="K3364" s="60"/>
      <c r="L3364" s="62"/>
    </row>
    <row r="3365" spans="1:12" s="41" customFormat="1">
      <c r="A3365" s="66"/>
      <c r="B3365" s="64" t="str">
        <f>(IF(AND(ISBLANK(A3365)),"",VLOOKUP($A3365,Student_Registration!$B$5:$H$2000,2,0)))</f>
        <v/>
      </c>
      <c r="C3365" s="63" t="str">
        <f>IF(AND(ISBLANK(A3365)),"",VLOOKUP($A3365,Student_Registration!$B$5:$H$2000,3,0))</f>
        <v/>
      </c>
      <c r="D3365" s="65" t="str">
        <f>IF(AND(ISBLANK(A3365)),"",VLOOKUP($A3365,Student_Registration!$B$5:$H$2000,6,0))</f>
        <v/>
      </c>
      <c r="E3365" s="57" t="str">
        <f>IF(AND(ISBLANK(A3365)),"",VLOOKUP($A3365,Student_Registration!$B$5:$H$2000,4,0))</f>
        <v/>
      </c>
      <c r="F3365" s="63" t="str">
        <f>IF(AND(ISBLANK(A3365)),"",VLOOKUP($A3365,Student_Registration!$B$5:$H$2000,7,0))</f>
        <v/>
      </c>
      <c r="G3365" s="63" t="str">
        <f>IF(AND(ISBLANK(A3365)),"",VLOOKUP(A3365,Student_Registration!$B$5:$H$2000,7,0)-SUMIF($A$5:A3365,A3365,$H$5:$H$5))</f>
        <v/>
      </c>
      <c r="H3365" s="60"/>
      <c r="I3365" s="60"/>
      <c r="J3365" s="60"/>
      <c r="K3365" s="60"/>
      <c r="L3365" s="62"/>
    </row>
    <row r="3366" spans="1:12" s="41" customFormat="1">
      <c r="A3366" s="66"/>
      <c r="B3366" s="64" t="str">
        <f>(IF(AND(ISBLANK(A3366)),"",VLOOKUP($A3366,Student_Registration!$B$5:$H$2000,2,0)))</f>
        <v/>
      </c>
      <c r="C3366" s="63" t="str">
        <f>IF(AND(ISBLANK(A3366)),"",VLOOKUP($A3366,Student_Registration!$B$5:$H$2000,3,0))</f>
        <v/>
      </c>
      <c r="D3366" s="65" t="str">
        <f>IF(AND(ISBLANK(A3366)),"",VLOOKUP($A3366,Student_Registration!$B$5:$H$2000,6,0))</f>
        <v/>
      </c>
      <c r="E3366" s="57" t="str">
        <f>IF(AND(ISBLANK(A3366)),"",VLOOKUP($A3366,Student_Registration!$B$5:$H$2000,4,0))</f>
        <v/>
      </c>
      <c r="F3366" s="63" t="str">
        <f>IF(AND(ISBLANK(A3366)),"",VLOOKUP($A3366,Student_Registration!$B$5:$H$2000,7,0))</f>
        <v/>
      </c>
      <c r="G3366" s="63" t="str">
        <f>IF(AND(ISBLANK(A3366)),"",VLOOKUP(A3366,Student_Registration!$B$5:$H$2000,7,0)-SUMIF($A$5:A3366,A3366,$H$5:$H$5))</f>
        <v/>
      </c>
      <c r="H3366" s="60"/>
      <c r="I3366" s="60"/>
      <c r="J3366" s="60"/>
      <c r="K3366" s="60"/>
      <c r="L3366" s="62"/>
    </row>
    <row r="3367" spans="1:12" s="41" customFormat="1">
      <c r="A3367" s="66"/>
      <c r="B3367" s="64" t="str">
        <f>(IF(AND(ISBLANK(A3367)),"",VLOOKUP($A3367,Student_Registration!$B$5:$H$2000,2,0)))</f>
        <v/>
      </c>
      <c r="C3367" s="63" t="str">
        <f>IF(AND(ISBLANK(A3367)),"",VLOOKUP($A3367,Student_Registration!$B$5:$H$2000,3,0))</f>
        <v/>
      </c>
      <c r="D3367" s="65" t="str">
        <f>IF(AND(ISBLANK(A3367)),"",VLOOKUP($A3367,Student_Registration!$B$5:$H$2000,6,0))</f>
        <v/>
      </c>
      <c r="E3367" s="57" t="str">
        <f>IF(AND(ISBLANK(A3367)),"",VLOOKUP($A3367,Student_Registration!$B$5:$H$2000,4,0))</f>
        <v/>
      </c>
      <c r="F3367" s="63" t="str">
        <f>IF(AND(ISBLANK(A3367)),"",VLOOKUP($A3367,Student_Registration!$B$5:$H$2000,7,0))</f>
        <v/>
      </c>
      <c r="G3367" s="63" t="str">
        <f>IF(AND(ISBLANK(A3367)),"",VLOOKUP(A3367,Student_Registration!$B$5:$H$2000,7,0)-SUMIF($A$5:A3367,A3367,$H$5:$H$5))</f>
        <v/>
      </c>
      <c r="H3367" s="60"/>
      <c r="I3367" s="60"/>
      <c r="J3367" s="60"/>
      <c r="K3367" s="60"/>
      <c r="L3367" s="62"/>
    </row>
    <row r="3368" spans="1:12" s="41" customFormat="1">
      <c r="A3368" s="66"/>
      <c r="B3368" s="64" t="str">
        <f>(IF(AND(ISBLANK(A3368)),"",VLOOKUP($A3368,Student_Registration!$B$5:$H$2000,2,0)))</f>
        <v/>
      </c>
      <c r="C3368" s="63" t="str">
        <f>IF(AND(ISBLANK(A3368)),"",VLOOKUP($A3368,Student_Registration!$B$5:$H$2000,3,0))</f>
        <v/>
      </c>
      <c r="D3368" s="65" t="str">
        <f>IF(AND(ISBLANK(A3368)),"",VLOOKUP($A3368,Student_Registration!$B$5:$H$2000,6,0))</f>
        <v/>
      </c>
      <c r="E3368" s="57" t="str">
        <f>IF(AND(ISBLANK(A3368)),"",VLOOKUP($A3368,Student_Registration!$B$5:$H$2000,4,0))</f>
        <v/>
      </c>
      <c r="F3368" s="63" t="str">
        <f>IF(AND(ISBLANK(A3368)),"",VLOOKUP($A3368,Student_Registration!$B$5:$H$2000,7,0))</f>
        <v/>
      </c>
      <c r="G3368" s="63" t="str">
        <f>IF(AND(ISBLANK(A3368)),"",VLOOKUP(A3368,Student_Registration!$B$5:$H$2000,7,0)-SUMIF($A$5:A3368,A3368,$H$5:$H$5))</f>
        <v/>
      </c>
      <c r="H3368" s="60"/>
      <c r="I3368" s="60"/>
      <c r="J3368" s="60"/>
      <c r="K3368" s="60"/>
      <c r="L3368" s="62"/>
    </row>
    <row r="3369" spans="1:12" s="41" customFormat="1">
      <c r="A3369" s="66"/>
      <c r="B3369" s="64" t="str">
        <f>(IF(AND(ISBLANK(A3369)),"",VLOOKUP($A3369,Student_Registration!$B$5:$H$2000,2,0)))</f>
        <v/>
      </c>
      <c r="C3369" s="63" t="str">
        <f>IF(AND(ISBLANK(A3369)),"",VLOOKUP($A3369,Student_Registration!$B$5:$H$2000,3,0))</f>
        <v/>
      </c>
      <c r="D3369" s="65" t="str">
        <f>IF(AND(ISBLANK(A3369)),"",VLOOKUP($A3369,Student_Registration!$B$5:$H$2000,6,0))</f>
        <v/>
      </c>
      <c r="E3369" s="57" t="str">
        <f>IF(AND(ISBLANK(A3369)),"",VLOOKUP($A3369,Student_Registration!$B$5:$H$2000,4,0))</f>
        <v/>
      </c>
      <c r="F3369" s="63" t="str">
        <f>IF(AND(ISBLANK(A3369)),"",VLOOKUP($A3369,Student_Registration!$B$5:$H$2000,7,0))</f>
        <v/>
      </c>
      <c r="G3369" s="63" t="str">
        <f>IF(AND(ISBLANK(A3369)),"",VLOOKUP(A3369,Student_Registration!$B$5:$H$2000,7,0)-SUMIF($A$5:A3369,A3369,$H$5:$H$5))</f>
        <v/>
      </c>
      <c r="H3369" s="60"/>
      <c r="I3369" s="60"/>
      <c r="J3369" s="60"/>
      <c r="K3369" s="60"/>
      <c r="L3369" s="62"/>
    </row>
    <row r="3370" spans="1:12" s="41" customFormat="1">
      <c r="A3370" s="66"/>
      <c r="B3370" s="64" t="str">
        <f>(IF(AND(ISBLANK(A3370)),"",VLOOKUP($A3370,Student_Registration!$B$5:$H$2000,2,0)))</f>
        <v/>
      </c>
      <c r="C3370" s="63" t="str">
        <f>IF(AND(ISBLANK(A3370)),"",VLOOKUP($A3370,Student_Registration!$B$5:$H$2000,3,0))</f>
        <v/>
      </c>
      <c r="D3370" s="65" t="str">
        <f>IF(AND(ISBLANK(A3370)),"",VLOOKUP($A3370,Student_Registration!$B$5:$H$2000,6,0))</f>
        <v/>
      </c>
      <c r="E3370" s="57" t="str">
        <f>IF(AND(ISBLANK(A3370)),"",VLOOKUP($A3370,Student_Registration!$B$5:$H$2000,4,0))</f>
        <v/>
      </c>
      <c r="F3370" s="63" t="str">
        <f>IF(AND(ISBLANK(A3370)),"",VLOOKUP($A3370,Student_Registration!$B$5:$H$2000,7,0))</f>
        <v/>
      </c>
      <c r="G3370" s="63" t="str">
        <f>IF(AND(ISBLANK(A3370)),"",VLOOKUP(A3370,Student_Registration!$B$5:$H$2000,7,0)-SUMIF($A$5:A3370,A3370,$H$5:$H$5))</f>
        <v/>
      </c>
      <c r="H3370" s="60"/>
      <c r="I3370" s="60"/>
      <c r="J3370" s="60"/>
      <c r="K3370" s="60"/>
      <c r="L3370" s="62"/>
    </row>
    <row r="3371" spans="1:12" s="41" customFormat="1">
      <c r="A3371" s="66"/>
      <c r="B3371" s="64" t="str">
        <f>(IF(AND(ISBLANK(A3371)),"",VLOOKUP($A3371,Student_Registration!$B$5:$H$2000,2,0)))</f>
        <v/>
      </c>
      <c r="C3371" s="63" t="str">
        <f>IF(AND(ISBLANK(A3371)),"",VLOOKUP($A3371,Student_Registration!$B$5:$H$2000,3,0))</f>
        <v/>
      </c>
      <c r="D3371" s="65" t="str">
        <f>IF(AND(ISBLANK(A3371)),"",VLOOKUP($A3371,Student_Registration!$B$5:$H$2000,6,0))</f>
        <v/>
      </c>
      <c r="E3371" s="57" t="str">
        <f>IF(AND(ISBLANK(A3371)),"",VLOOKUP($A3371,Student_Registration!$B$5:$H$2000,4,0))</f>
        <v/>
      </c>
      <c r="F3371" s="63" t="str">
        <f>IF(AND(ISBLANK(A3371)),"",VLOOKUP($A3371,Student_Registration!$B$5:$H$2000,7,0))</f>
        <v/>
      </c>
      <c r="G3371" s="63" t="str">
        <f>IF(AND(ISBLANK(A3371)),"",VLOOKUP(A3371,Student_Registration!$B$5:$H$2000,7,0)-SUMIF($A$5:A3371,A3371,$H$5:$H$5))</f>
        <v/>
      </c>
      <c r="H3371" s="60"/>
      <c r="I3371" s="60"/>
      <c r="J3371" s="60"/>
      <c r="K3371" s="60"/>
      <c r="L3371" s="62"/>
    </row>
    <row r="3372" spans="1:12" s="41" customFormat="1">
      <c r="A3372" s="66"/>
      <c r="B3372" s="64" t="str">
        <f>(IF(AND(ISBLANK(A3372)),"",VLOOKUP($A3372,Student_Registration!$B$5:$H$2000,2,0)))</f>
        <v/>
      </c>
      <c r="C3372" s="63" t="str">
        <f>IF(AND(ISBLANK(A3372)),"",VLOOKUP($A3372,Student_Registration!$B$5:$H$2000,3,0))</f>
        <v/>
      </c>
      <c r="D3372" s="65" t="str">
        <f>IF(AND(ISBLANK(A3372)),"",VLOOKUP($A3372,Student_Registration!$B$5:$H$2000,6,0))</f>
        <v/>
      </c>
      <c r="E3372" s="57" t="str">
        <f>IF(AND(ISBLANK(A3372)),"",VLOOKUP($A3372,Student_Registration!$B$5:$H$2000,4,0))</f>
        <v/>
      </c>
      <c r="F3372" s="63" t="str">
        <f>IF(AND(ISBLANK(A3372)),"",VLOOKUP($A3372,Student_Registration!$B$5:$H$2000,7,0))</f>
        <v/>
      </c>
      <c r="G3372" s="63" t="str">
        <f>IF(AND(ISBLANK(A3372)),"",VLOOKUP(A3372,Student_Registration!$B$5:$H$2000,7,0)-SUMIF($A$5:A3372,A3372,$H$5:$H$5))</f>
        <v/>
      </c>
      <c r="H3372" s="60"/>
      <c r="I3372" s="60"/>
      <c r="J3372" s="60"/>
      <c r="K3372" s="60"/>
      <c r="L3372" s="62"/>
    </row>
    <row r="3373" spans="1:12" s="41" customFormat="1">
      <c r="A3373" s="66"/>
      <c r="B3373" s="64" t="str">
        <f>(IF(AND(ISBLANK(A3373)),"",VLOOKUP($A3373,Student_Registration!$B$5:$H$2000,2,0)))</f>
        <v/>
      </c>
      <c r="C3373" s="63" t="str">
        <f>IF(AND(ISBLANK(A3373)),"",VLOOKUP($A3373,Student_Registration!$B$5:$H$2000,3,0))</f>
        <v/>
      </c>
      <c r="D3373" s="65" t="str">
        <f>IF(AND(ISBLANK(A3373)),"",VLOOKUP($A3373,Student_Registration!$B$5:$H$2000,6,0))</f>
        <v/>
      </c>
      <c r="E3373" s="57" t="str">
        <f>IF(AND(ISBLANK(A3373)),"",VLOOKUP($A3373,Student_Registration!$B$5:$H$2000,4,0))</f>
        <v/>
      </c>
      <c r="F3373" s="63" t="str">
        <f>IF(AND(ISBLANK(A3373)),"",VLOOKUP($A3373,Student_Registration!$B$5:$H$2000,7,0))</f>
        <v/>
      </c>
      <c r="G3373" s="63" t="str">
        <f>IF(AND(ISBLANK(A3373)),"",VLOOKUP(A3373,Student_Registration!$B$5:$H$2000,7,0)-SUMIF($A$5:A3373,A3373,$H$5:$H$5))</f>
        <v/>
      </c>
      <c r="H3373" s="60"/>
      <c r="I3373" s="60"/>
      <c r="J3373" s="60"/>
      <c r="K3373" s="60"/>
      <c r="L3373" s="62"/>
    </row>
    <row r="3374" spans="1:12" s="41" customFormat="1">
      <c r="A3374" s="66"/>
      <c r="B3374" s="64" t="str">
        <f>(IF(AND(ISBLANK(A3374)),"",VLOOKUP($A3374,Student_Registration!$B$5:$H$2000,2,0)))</f>
        <v/>
      </c>
      <c r="C3374" s="63" t="str">
        <f>IF(AND(ISBLANK(A3374)),"",VLOOKUP($A3374,Student_Registration!$B$5:$H$2000,3,0))</f>
        <v/>
      </c>
      <c r="D3374" s="65" t="str">
        <f>IF(AND(ISBLANK(A3374)),"",VLOOKUP($A3374,Student_Registration!$B$5:$H$2000,6,0))</f>
        <v/>
      </c>
      <c r="E3374" s="57" t="str">
        <f>IF(AND(ISBLANK(A3374)),"",VLOOKUP($A3374,Student_Registration!$B$5:$H$2000,4,0))</f>
        <v/>
      </c>
      <c r="F3374" s="63" t="str">
        <f>IF(AND(ISBLANK(A3374)),"",VLOOKUP($A3374,Student_Registration!$B$5:$H$2000,7,0))</f>
        <v/>
      </c>
      <c r="G3374" s="63" t="str">
        <f>IF(AND(ISBLANK(A3374)),"",VLOOKUP(A3374,Student_Registration!$B$5:$H$2000,7,0)-SUMIF($A$5:A3374,A3374,$H$5:$H$5))</f>
        <v/>
      </c>
      <c r="H3374" s="60"/>
      <c r="I3374" s="60"/>
      <c r="J3374" s="60"/>
      <c r="K3374" s="60"/>
      <c r="L3374" s="62"/>
    </row>
    <row r="3375" spans="1:12" s="41" customFormat="1">
      <c r="A3375" s="66"/>
      <c r="B3375" s="64" t="str">
        <f>(IF(AND(ISBLANK(A3375)),"",VLOOKUP($A3375,Student_Registration!$B$5:$H$2000,2,0)))</f>
        <v/>
      </c>
      <c r="C3375" s="63" t="str">
        <f>IF(AND(ISBLANK(A3375)),"",VLOOKUP($A3375,Student_Registration!$B$5:$H$2000,3,0))</f>
        <v/>
      </c>
      <c r="D3375" s="65" t="str">
        <f>IF(AND(ISBLANK(A3375)),"",VLOOKUP($A3375,Student_Registration!$B$5:$H$2000,6,0))</f>
        <v/>
      </c>
      <c r="E3375" s="57" t="str">
        <f>IF(AND(ISBLANK(A3375)),"",VLOOKUP($A3375,Student_Registration!$B$5:$H$2000,4,0))</f>
        <v/>
      </c>
      <c r="F3375" s="63" t="str">
        <f>IF(AND(ISBLANK(A3375)),"",VLOOKUP($A3375,Student_Registration!$B$5:$H$2000,7,0))</f>
        <v/>
      </c>
      <c r="G3375" s="63" t="str">
        <f>IF(AND(ISBLANK(A3375)),"",VLOOKUP(A3375,Student_Registration!$B$5:$H$2000,7,0)-SUMIF($A$5:A3375,A3375,$H$5:$H$5))</f>
        <v/>
      </c>
      <c r="H3375" s="60"/>
      <c r="I3375" s="60"/>
      <c r="J3375" s="60"/>
      <c r="K3375" s="60"/>
      <c r="L3375" s="62"/>
    </row>
    <row r="3376" spans="1:12" s="41" customFormat="1">
      <c r="A3376" s="66"/>
      <c r="B3376" s="64" t="str">
        <f>(IF(AND(ISBLANK(A3376)),"",VLOOKUP($A3376,Student_Registration!$B$5:$H$2000,2,0)))</f>
        <v/>
      </c>
      <c r="C3376" s="63" t="str">
        <f>IF(AND(ISBLANK(A3376)),"",VLOOKUP($A3376,Student_Registration!$B$5:$H$2000,3,0))</f>
        <v/>
      </c>
      <c r="D3376" s="65" t="str">
        <f>IF(AND(ISBLANK(A3376)),"",VLOOKUP($A3376,Student_Registration!$B$5:$H$2000,6,0))</f>
        <v/>
      </c>
      <c r="E3376" s="57" t="str">
        <f>IF(AND(ISBLANK(A3376)),"",VLOOKUP($A3376,Student_Registration!$B$5:$H$2000,4,0))</f>
        <v/>
      </c>
      <c r="F3376" s="63" t="str">
        <f>IF(AND(ISBLANK(A3376)),"",VLOOKUP($A3376,Student_Registration!$B$5:$H$2000,7,0))</f>
        <v/>
      </c>
      <c r="G3376" s="63" t="str">
        <f>IF(AND(ISBLANK(A3376)),"",VLOOKUP(A3376,Student_Registration!$B$5:$H$2000,7,0)-SUMIF($A$5:A3376,A3376,$H$5:$H$5))</f>
        <v/>
      </c>
      <c r="H3376" s="60"/>
      <c r="I3376" s="60"/>
      <c r="J3376" s="60"/>
      <c r="K3376" s="60"/>
      <c r="L3376" s="62"/>
    </row>
    <row r="3377" spans="1:12" s="41" customFormat="1">
      <c r="A3377" s="66"/>
      <c r="B3377" s="64" t="str">
        <f>(IF(AND(ISBLANK(A3377)),"",VLOOKUP($A3377,Student_Registration!$B$5:$H$2000,2,0)))</f>
        <v/>
      </c>
      <c r="C3377" s="63" t="str">
        <f>IF(AND(ISBLANK(A3377)),"",VLOOKUP($A3377,Student_Registration!$B$5:$H$2000,3,0))</f>
        <v/>
      </c>
      <c r="D3377" s="65" t="str">
        <f>IF(AND(ISBLANK(A3377)),"",VLOOKUP($A3377,Student_Registration!$B$5:$H$2000,6,0))</f>
        <v/>
      </c>
      <c r="E3377" s="57" t="str">
        <f>IF(AND(ISBLANK(A3377)),"",VLOOKUP($A3377,Student_Registration!$B$5:$H$2000,4,0))</f>
        <v/>
      </c>
      <c r="F3377" s="63" t="str">
        <f>IF(AND(ISBLANK(A3377)),"",VLOOKUP($A3377,Student_Registration!$B$5:$H$2000,7,0))</f>
        <v/>
      </c>
      <c r="G3377" s="63" t="str">
        <f>IF(AND(ISBLANK(A3377)),"",VLOOKUP(A3377,Student_Registration!$B$5:$H$2000,7,0)-SUMIF($A$5:A3377,A3377,$H$5:$H$5))</f>
        <v/>
      </c>
      <c r="H3377" s="60"/>
      <c r="I3377" s="60"/>
      <c r="J3377" s="60"/>
      <c r="K3377" s="60"/>
      <c r="L3377" s="62"/>
    </row>
    <row r="3378" spans="1:12" s="41" customFormat="1">
      <c r="A3378" s="66"/>
      <c r="B3378" s="64" t="str">
        <f>(IF(AND(ISBLANK(A3378)),"",VLOOKUP($A3378,Student_Registration!$B$5:$H$2000,2,0)))</f>
        <v/>
      </c>
      <c r="C3378" s="63" t="str">
        <f>IF(AND(ISBLANK(A3378)),"",VLOOKUP($A3378,Student_Registration!$B$5:$H$2000,3,0))</f>
        <v/>
      </c>
      <c r="D3378" s="65" t="str">
        <f>IF(AND(ISBLANK(A3378)),"",VLOOKUP($A3378,Student_Registration!$B$5:$H$2000,6,0))</f>
        <v/>
      </c>
      <c r="E3378" s="57" t="str">
        <f>IF(AND(ISBLANK(A3378)),"",VLOOKUP($A3378,Student_Registration!$B$5:$H$2000,4,0))</f>
        <v/>
      </c>
      <c r="F3378" s="63" t="str">
        <f>IF(AND(ISBLANK(A3378)),"",VLOOKUP($A3378,Student_Registration!$B$5:$H$2000,7,0))</f>
        <v/>
      </c>
      <c r="G3378" s="63" t="str">
        <f>IF(AND(ISBLANK(A3378)),"",VLOOKUP(A3378,Student_Registration!$B$5:$H$2000,7,0)-SUMIF($A$5:A3378,A3378,$H$5:$H$5))</f>
        <v/>
      </c>
      <c r="H3378" s="60"/>
      <c r="I3378" s="60"/>
      <c r="J3378" s="60"/>
      <c r="K3378" s="60"/>
      <c r="L3378" s="62"/>
    </row>
    <row r="3379" spans="1:12" s="41" customFormat="1">
      <c r="A3379" s="66"/>
      <c r="B3379" s="64" t="str">
        <f>(IF(AND(ISBLANK(A3379)),"",VLOOKUP($A3379,Student_Registration!$B$5:$H$2000,2,0)))</f>
        <v/>
      </c>
      <c r="C3379" s="63" t="str">
        <f>IF(AND(ISBLANK(A3379)),"",VLOOKUP($A3379,Student_Registration!$B$5:$H$2000,3,0))</f>
        <v/>
      </c>
      <c r="D3379" s="65" t="str">
        <f>IF(AND(ISBLANK(A3379)),"",VLOOKUP($A3379,Student_Registration!$B$5:$H$2000,6,0))</f>
        <v/>
      </c>
      <c r="E3379" s="57" t="str">
        <f>IF(AND(ISBLANK(A3379)),"",VLOOKUP($A3379,Student_Registration!$B$5:$H$2000,4,0))</f>
        <v/>
      </c>
      <c r="F3379" s="63" t="str">
        <f>IF(AND(ISBLANK(A3379)),"",VLOOKUP($A3379,Student_Registration!$B$5:$H$2000,7,0))</f>
        <v/>
      </c>
      <c r="G3379" s="63" t="str">
        <f>IF(AND(ISBLANK(A3379)),"",VLOOKUP(A3379,Student_Registration!$B$5:$H$2000,7,0)-SUMIF($A$5:A3379,A3379,$H$5:$H$5))</f>
        <v/>
      </c>
      <c r="H3379" s="60"/>
      <c r="I3379" s="60"/>
      <c r="J3379" s="60"/>
      <c r="K3379" s="60"/>
      <c r="L3379" s="62"/>
    </row>
    <row r="3380" spans="1:12" s="41" customFormat="1">
      <c r="A3380" s="66"/>
      <c r="B3380" s="64" t="str">
        <f>(IF(AND(ISBLANK(A3380)),"",VLOOKUP($A3380,Student_Registration!$B$5:$H$2000,2,0)))</f>
        <v/>
      </c>
      <c r="C3380" s="63" t="str">
        <f>IF(AND(ISBLANK(A3380)),"",VLOOKUP($A3380,Student_Registration!$B$5:$H$2000,3,0))</f>
        <v/>
      </c>
      <c r="D3380" s="65" t="str">
        <f>IF(AND(ISBLANK(A3380)),"",VLOOKUP($A3380,Student_Registration!$B$5:$H$2000,6,0))</f>
        <v/>
      </c>
      <c r="E3380" s="57" t="str">
        <f>IF(AND(ISBLANK(A3380)),"",VLOOKUP($A3380,Student_Registration!$B$5:$H$2000,4,0))</f>
        <v/>
      </c>
      <c r="F3380" s="63" t="str">
        <f>IF(AND(ISBLANK(A3380)),"",VLOOKUP($A3380,Student_Registration!$B$5:$H$2000,7,0))</f>
        <v/>
      </c>
      <c r="G3380" s="63" t="str">
        <f>IF(AND(ISBLANK(A3380)),"",VLOOKUP(A3380,Student_Registration!$B$5:$H$2000,7,0)-SUMIF($A$5:A3380,A3380,$H$5:$H$5))</f>
        <v/>
      </c>
      <c r="H3380" s="60"/>
      <c r="I3380" s="60"/>
      <c r="J3380" s="60"/>
      <c r="K3380" s="60"/>
      <c r="L3380" s="62"/>
    </row>
    <row r="3381" spans="1:12" s="41" customFormat="1">
      <c r="A3381" s="66"/>
      <c r="B3381" s="64" t="str">
        <f>(IF(AND(ISBLANK(A3381)),"",VLOOKUP($A3381,Student_Registration!$B$5:$H$2000,2,0)))</f>
        <v/>
      </c>
      <c r="C3381" s="63" t="str">
        <f>IF(AND(ISBLANK(A3381)),"",VLOOKUP($A3381,Student_Registration!$B$5:$H$2000,3,0))</f>
        <v/>
      </c>
      <c r="D3381" s="65" t="str">
        <f>IF(AND(ISBLANK(A3381)),"",VLOOKUP($A3381,Student_Registration!$B$5:$H$2000,6,0))</f>
        <v/>
      </c>
      <c r="E3381" s="57" t="str">
        <f>IF(AND(ISBLANK(A3381)),"",VLOOKUP($A3381,Student_Registration!$B$5:$H$2000,4,0))</f>
        <v/>
      </c>
      <c r="F3381" s="63" t="str">
        <f>IF(AND(ISBLANK(A3381)),"",VLOOKUP($A3381,Student_Registration!$B$5:$H$2000,7,0))</f>
        <v/>
      </c>
      <c r="G3381" s="63" t="str">
        <f>IF(AND(ISBLANK(A3381)),"",VLOOKUP(A3381,Student_Registration!$B$5:$H$2000,7,0)-SUMIF($A$5:A3381,A3381,$H$5:$H$5))</f>
        <v/>
      </c>
      <c r="H3381" s="60"/>
      <c r="I3381" s="60"/>
      <c r="J3381" s="60"/>
      <c r="K3381" s="60"/>
      <c r="L3381" s="62"/>
    </row>
    <row r="3382" spans="1:12" s="41" customFormat="1">
      <c r="A3382" s="66"/>
      <c r="B3382" s="64" t="str">
        <f>(IF(AND(ISBLANK(A3382)),"",VLOOKUP($A3382,Student_Registration!$B$5:$H$2000,2,0)))</f>
        <v/>
      </c>
      <c r="C3382" s="63" t="str">
        <f>IF(AND(ISBLANK(A3382)),"",VLOOKUP($A3382,Student_Registration!$B$5:$H$2000,3,0))</f>
        <v/>
      </c>
      <c r="D3382" s="65" t="str">
        <f>IF(AND(ISBLANK(A3382)),"",VLOOKUP($A3382,Student_Registration!$B$5:$H$2000,6,0))</f>
        <v/>
      </c>
      <c r="E3382" s="57" t="str">
        <f>IF(AND(ISBLANK(A3382)),"",VLOOKUP($A3382,Student_Registration!$B$5:$H$2000,4,0))</f>
        <v/>
      </c>
      <c r="F3382" s="63" t="str">
        <f>IF(AND(ISBLANK(A3382)),"",VLOOKUP($A3382,Student_Registration!$B$5:$H$2000,7,0))</f>
        <v/>
      </c>
      <c r="G3382" s="63" t="str">
        <f>IF(AND(ISBLANK(A3382)),"",VLOOKUP(A3382,Student_Registration!$B$5:$H$2000,7,0)-SUMIF($A$5:A3382,A3382,$H$5:$H$5))</f>
        <v/>
      </c>
      <c r="H3382" s="60"/>
      <c r="I3382" s="60"/>
      <c r="J3382" s="60"/>
      <c r="K3382" s="60"/>
      <c r="L3382" s="62"/>
    </row>
    <row r="3383" spans="1:12" s="41" customFormat="1">
      <c r="A3383" s="66"/>
      <c r="B3383" s="64" t="str">
        <f>(IF(AND(ISBLANK(A3383)),"",VLOOKUP($A3383,Student_Registration!$B$5:$H$2000,2,0)))</f>
        <v/>
      </c>
      <c r="C3383" s="63" t="str">
        <f>IF(AND(ISBLANK(A3383)),"",VLOOKUP($A3383,Student_Registration!$B$5:$H$2000,3,0))</f>
        <v/>
      </c>
      <c r="D3383" s="65" t="str">
        <f>IF(AND(ISBLANK(A3383)),"",VLOOKUP($A3383,Student_Registration!$B$5:$H$2000,6,0))</f>
        <v/>
      </c>
      <c r="E3383" s="57" t="str">
        <f>IF(AND(ISBLANK(A3383)),"",VLOOKUP($A3383,Student_Registration!$B$5:$H$2000,4,0))</f>
        <v/>
      </c>
      <c r="F3383" s="63" t="str">
        <f>IF(AND(ISBLANK(A3383)),"",VLOOKUP($A3383,Student_Registration!$B$5:$H$2000,7,0))</f>
        <v/>
      </c>
      <c r="G3383" s="63" t="str">
        <f>IF(AND(ISBLANK(A3383)),"",VLOOKUP(A3383,Student_Registration!$B$5:$H$2000,7,0)-SUMIF($A$5:A3383,A3383,$H$5:$H$5))</f>
        <v/>
      </c>
      <c r="H3383" s="60"/>
      <c r="I3383" s="60"/>
      <c r="J3383" s="60"/>
      <c r="K3383" s="60"/>
      <c r="L3383" s="62"/>
    </row>
    <row r="3384" spans="1:12" s="41" customFormat="1">
      <c r="A3384" s="66"/>
      <c r="B3384" s="64" t="str">
        <f>(IF(AND(ISBLANK(A3384)),"",VLOOKUP($A3384,Student_Registration!$B$5:$H$2000,2,0)))</f>
        <v/>
      </c>
      <c r="C3384" s="63" t="str">
        <f>IF(AND(ISBLANK(A3384)),"",VLOOKUP($A3384,Student_Registration!$B$5:$H$2000,3,0))</f>
        <v/>
      </c>
      <c r="D3384" s="65" t="str">
        <f>IF(AND(ISBLANK(A3384)),"",VLOOKUP($A3384,Student_Registration!$B$5:$H$2000,6,0))</f>
        <v/>
      </c>
      <c r="E3384" s="57" t="str">
        <f>IF(AND(ISBLANK(A3384)),"",VLOOKUP($A3384,Student_Registration!$B$5:$H$2000,4,0))</f>
        <v/>
      </c>
      <c r="F3384" s="63" t="str">
        <f>IF(AND(ISBLANK(A3384)),"",VLOOKUP($A3384,Student_Registration!$B$5:$H$2000,7,0))</f>
        <v/>
      </c>
      <c r="G3384" s="63" t="str">
        <f>IF(AND(ISBLANK(A3384)),"",VLOOKUP(A3384,Student_Registration!$B$5:$H$2000,7,0)-SUMIF($A$5:A3384,A3384,$H$5:$H$5))</f>
        <v/>
      </c>
      <c r="H3384" s="60"/>
      <c r="I3384" s="60"/>
      <c r="J3384" s="60"/>
      <c r="K3384" s="60"/>
      <c r="L3384" s="62"/>
    </row>
    <row r="3385" spans="1:12" s="41" customFormat="1">
      <c r="A3385" s="66"/>
      <c r="B3385" s="64" t="str">
        <f>(IF(AND(ISBLANK(A3385)),"",VLOOKUP($A3385,Student_Registration!$B$5:$H$2000,2,0)))</f>
        <v/>
      </c>
      <c r="C3385" s="63" t="str">
        <f>IF(AND(ISBLANK(A3385)),"",VLOOKUP($A3385,Student_Registration!$B$5:$H$2000,3,0))</f>
        <v/>
      </c>
      <c r="D3385" s="65" t="str">
        <f>IF(AND(ISBLANK(A3385)),"",VLOOKUP($A3385,Student_Registration!$B$5:$H$2000,6,0))</f>
        <v/>
      </c>
      <c r="E3385" s="57" t="str">
        <f>IF(AND(ISBLANK(A3385)),"",VLOOKUP($A3385,Student_Registration!$B$5:$H$2000,4,0))</f>
        <v/>
      </c>
      <c r="F3385" s="63" t="str">
        <f>IF(AND(ISBLANK(A3385)),"",VLOOKUP($A3385,Student_Registration!$B$5:$H$2000,7,0))</f>
        <v/>
      </c>
      <c r="G3385" s="63" t="str">
        <f>IF(AND(ISBLANK(A3385)),"",VLOOKUP(A3385,Student_Registration!$B$5:$H$2000,7,0)-SUMIF($A$5:A3385,A3385,$H$5:$H$5))</f>
        <v/>
      </c>
      <c r="H3385" s="60"/>
      <c r="I3385" s="60"/>
      <c r="J3385" s="60"/>
      <c r="K3385" s="60"/>
      <c r="L3385" s="62"/>
    </row>
    <row r="3386" spans="1:12" s="41" customFormat="1">
      <c r="A3386" s="66"/>
      <c r="B3386" s="64" t="str">
        <f>(IF(AND(ISBLANK(A3386)),"",VLOOKUP($A3386,Student_Registration!$B$5:$H$2000,2,0)))</f>
        <v/>
      </c>
      <c r="C3386" s="63" t="str">
        <f>IF(AND(ISBLANK(A3386)),"",VLOOKUP($A3386,Student_Registration!$B$5:$H$2000,3,0))</f>
        <v/>
      </c>
      <c r="D3386" s="65" t="str">
        <f>IF(AND(ISBLANK(A3386)),"",VLOOKUP($A3386,Student_Registration!$B$5:$H$2000,6,0))</f>
        <v/>
      </c>
      <c r="E3386" s="57" t="str">
        <f>IF(AND(ISBLANK(A3386)),"",VLOOKUP($A3386,Student_Registration!$B$5:$H$2000,4,0))</f>
        <v/>
      </c>
      <c r="F3386" s="63" t="str">
        <f>IF(AND(ISBLANK(A3386)),"",VLOOKUP($A3386,Student_Registration!$B$5:$H$2000,7,0))</f>
        <v/>
      </c>
      <c r="G3386" s="63" t="str">
        <f>IF(AND(ISBLANK(A3386)),"",VLOOKUP(A3386,Student_Registration!$B$5:$H$2000,7,0)-SUMIF($A$5:A3386,A3386,$H$5:$H$5))</f>
        <v/>
      </c>
      <c r="H3386" s="60"/>
      <c r="I3386" s="60"/>
      <c r="J3386" s="60"/>
      <c r="K3386" s="60"/>
      <c r="L3386" s="62"/>
    </row>
    <row r="3387" spans="1:12" s="41" customFormat="1">
      <c r="A3387" s="66"/>
      <c r="B3387" s="64" t="str">
        <f>(IF(AND(ISBLANK(A3387)),"",VLOOKUP($A3387,Student_Registration!$B$5:$H$2000,2,0)))</f>
        <v/>
      </c>
      <c r="C3387" s="63" t="str">
        <f>IF(AND(ISBLANK(A3387)),"",VLOOKUP($A3387,Student_Registration!$B$5:$H$2000,3,0))</f>
        <v/>
      </c>
      <c r="D3387" s="65" t="str">
        <f>IF(AND(ISBLANK(A3387)),"",VLOOKUP($A3387,Student_Registration!$B$5:$H$2000,6,0))</f>
        <v/>
      </c>
      <c r="E3387" s="57" t="str">
        <f>IF(AND(ISBLANK(A3387)),"",VLOOKUP($A3387,Student_Registration!$B$5:$H$2000,4,0))</f>
        <v/>
      </c>
      <c r="F3387" s="63" t="str">
        <f>IF(AND(ISBLANK(A3387)),"",VLOOKUP($A3387,Student_Registration!$B$5:$H$2000,7,0))</f>
        <v/>
      </c>
      <c r="G3387" s="63" t="str">
        <f>IF(AND(ISBLANK(A3387)),"",VLOOKUP(A3387,Student_Registration!$B$5:$H$2000,7,0)-SUMIF($A$5:A3387,A3387,$H$5:$H$5))</f>
        <v/>
      </c>
      <c r="H3387" s="60"/>
      <c r="I3387" s="60"/>
      <c r="J3387" s="60"/>
      <c r="K3387" s="60"/>
      <c r="L3387" s="62"/>
    </row>
    <row r="3388" spans="1:12" s="41" customFormat="1">
      <c r="A3388" s="66"/>
      <c r="B3388" s="64" t="str">
        <f>(IF(AND(ISBLANK(A3388)),"",VLOOKUP($A3388,Student_Registration!$B$5:$H$2000,2,0)))</f>
        <v/>
      </c>
      <c r="C3388" s="63" t="str">
        <f>IF(AND(ISBLANK(A3388)),"",VLOOKUP($A3388,Student_Registration!$B$5:$H$2000,3,0))</f>
        <v/>
      </c>
      <c r="D3388" s="65" t="str">
        <f>IF(AND(ISBLANK(A3388)),"",VLOOKUP($A3388,Student_Registration!$B$5:$H$2000,6,0))</f>
        <v/>
      </c>
      <c r="E3388" s="57" t="str">
        <f>IF(AND(ISBLANK(A3388)),"",VLOOKUP($A3388,Student_Registration!$B$5:$H$2000,4,0))</f>
        <v/>
      </c>
      <c r="F3388" s="63" t="str">
        <f>IF(AND(ISBLANK(A3388)),"",VLOOKUP($A3388,Student_Registration!$B$5:$H$2000,7,0))</f>
        <v/>
      </c>
      <c r="G3388" s="63" t="str">
        <f>IF(AND(ISBLANK(A3388)),"",VLOOKUP(A3388,Student_Registration!$B$5:$H$2000,7,0)-SUMIF($A$5:A3388,A3388,$H$5:$H$5))</f>
        <v/>
      </c>
      <c r="H3388" s="60"/>
      <c r="I3388" s="60"/>
      <c r="J3388" s="60"/>
      <c r="K3388" s="60"/>
      <c r="L3388" s="62"/>
    </row>
    <row r="3389" spans="1:12" s="41" customFormat="1">
      <c r="A3389" s="66"/>
      <c r="B3389" s="64" t="str">
        <f>(IF(AND(ISBLANK(A3389)),"",VLOOKUP($A3389,Student_Registration!$B$5:$H$2000,2,0)))</f>
        <v/>
      </c>
      <c r="C3389" s="63" t="str">
        <f>IF(AND(ISBLANK(A3389)),"",VLOOKUP($A3389,Student_Registration!$B$5:$H$2000,3,0))</f>
        <v/>
      </c>
      <c r="D3389" s="65" t="str">
        <f>IF(AND(ISBLANK(A3389)),"",VLOOKUP($A3389,Student_Registration!$B$5:$H$2000,6,0))</f>
        <v/>
      </c>
      <c r="E3389" s="57" t="str">
        <f>IF(AND(ISBLANK(A3389)),"",VLOOKUP($A3389,Student_Registration!$B$5:$H$2000,4,0))</f>
        <v/>
      </c>
      <c r="F3389" s="63" t="str">
        <f>IF(AND(ISBLANK(A3389)),"",VLOOKUP($A3389,Student_Registration!$B$5:$H$2000,7,0))</f>
        <v/>
      </c>
      <c r="G3389" s="63" t="str">
        <f>IF(AND(ISBLANK(A3389)),"",VLOOKUP(A3389,Student_Registration!$B$5:$H$2000,7,0)-SUMIF($A$5:A3389,A3389,$H$5:$H$5))</f>
        <v/>
      </c>
      <c r="H3389" s="60"/>
      <c r="I3389" s="60"/>
      <c r="J3389" s="60"/>
      <c r="K3389" s="60"/>
      <c r="L3389" s="62"/>
    </row>
    <row r="3390" spans="1:12" s="41" customFormat="1">
      <c r="A3390" s="66"/>
      <c r="B3390" s="64" t="str">
        <f>(IF(AND(ISBLANK(A3390)),"",VLOOKUP($A3390,Student_Registration!$B$5:$H$2000,2,0)))</f>
        <v/>
      </c>
      <c r="C3390" s="63" t="str">
        <f>IF(AND(ISBLANK(A3390)),"",VLOOKUP($A3390,Student_Registration!$B$5:$H$2000,3,0))</f>
        <v/>
      </c>
      <c r="D3390" s="65" t="str">
        <f>IF(AND(ISBLANK(A3390)),"",VLOOKUP($A3390,Student_Registration!$B$5:$H$2000,6,0))</f>
        <v/>
      </c>
      <c r="E3390" s="57" t="str">
        <f>IF(AND(ISBLANK(A3390)),"",VLOOKUP($A3390,Student_Registration!$B$5:$H$2000,4,0))</f>
        <v/>
      </c>
      <c r="F3390" s="63" t="str">
        <f>IF(AND(ISBLANK(A3390)),"",VLOOKUP($A3390,Student_Registration!$B$5:$H$2000,7,0))</f>
        <v/>
      </c>
      <c r="G3390" s="63" t="str">
        <f>IF(AND(ISBLANK(A3390)),"",VLOOKUP(A3390,Student_Registration!$B$5:$H$2000,7,0)-SUMIF($A$5:A3390,A3390,$H$5:$H$5))</f>
        <v/>
      </c>
      <c r="H3390" s="60"/>
      <c r="I3390" s="60"/>
      <c r="J3390" s="60"/>
      <c r="K3390" s="60"/>
      <c r="L3390" s="62"/>
    </row>
    <row r="3391" spans="1:12" s="41" customFormat="1">
      <c r="A3391" s="66"/>
      <c r="B3391" s="64" t="str">
        <f>(IF(AND(ISBLANK(A3391)),"",VLOOKUP($A3391,Student_Registration!$B$5:$H$2000,2,0)))</f>
        <v/>
      </c>
      <c r="C3391" s="63" t="str">
        <f>IF(AND(ISBLANK(A3391)),"",VLOOKUP($A3391,Student_Registration!$B$5:$H$2000,3,0))</f>
        <v/>
      </c>
      <c r="D3391" s="65" t="str">
        <f>IF(AND(ISBLANK(A3391)),"",VLOOKUP($A3391,Student_Registration!$B$5:$H$2000,6,0))</f>
        <v/>
      </c>
      <c r="E3391" s="57" t="str">
        <f>IF(AND(ISBLANK(A3391)),"",VLOOKUP($A3391,Student_Registration!$B$5:$H$2000,4,0))</f>
        <v/>
      </c>
      <c r="F3391" s="63" t="str">
        <f>IF(AND(ISBLANK(A3391)),"",VLOOKUP($A3391,Student_Registration!$B$5:$H$2000,7,0))</f>
        <v/>
      </c>
      <c r="G3391" s="63" t="str">
        <f>IF(AND(ISBLANK(A3391)),"",VLOOKUP(A3391,Student_Registration!$B$5:$H$2000,7,0)-SUMIF($A$5:A3391,A3391,$H$5:$H$5))</f>
        <v/>
      </c>
      <c r="H3391" s="60"/>
      <c r="I3391" s="60"/>
      <c r="J3391" s="60"/>
      <c r="K3391" s="60"/>
      <c r="L3391" s="62"/>
    </row>
    <row r="3392" spans="1:12" s="41" customFormat="1">
      <c r="A3392" s="66"/>
      <c r="B3392" s="64" t="str">
        <f>(IF(AND(ISBLANK(A3392)),"",VLOOKUP($A3392,Student_Registration!$B$5:$H$2000,2,0)))</f>
        <v/>
      </c>
      <c r="C3392" s="63" t="str">
        <f>IF(AND(ISBLANK(A3392)),"",VLOOKUP($A3392,Student_Registration!$B$5:$H$2000,3,0))</f>
        <v/>
      </c>
      <c r="D3392" s="65" t="str">
        <f>IF(AND(ISBLANK(A3392)),"",VLOOKUP($A3392,Student_Registration!$B$5:$H$2000,6,0))</f>
        <v/>
      </c>
      <c r="E3392" s="57" t="str">
        <f>IF(AND(ISBLANK(A3392)),"",VLOOKUP($A3392,Student_Registration!$B$5:$H$2000,4,0))</f>
        <v/>
      </c>
      <c r="F3392" s="63" t="str">
        <f>IF(AND(ISBLANK(A3392)),"",VLOOKUP($A3392,Student_Registration!$B$5:$H$2000,7,0))</f>
        <v/>
      </c>
      <c r="G3392" s="63" t="str">
        <f>IF(AND(ISBLANK(A3392)),"",VLOOKUP(A3392,Student_Registration!$B$5:$H$2000,7,0)-SUMIF($A$5:A3392,A3392,$H$5:$H$5))</f>
        <v/>
      </c>
      <c r="H3392" s="60"/>
      <c r="I3392" s="60"/>
      <c r="J3392" s="60"/>
      <c r="K3392" s="60"/>
      <c r="L3392" s="62"/>
    </row>
    <row r="3393" spans="1:12" s="41" customFormat="1">
      <c r="A3393" s="66"/>
      <c r="B3393" s="64" t="str">
        <f>(IF(AND(ISBLANK(A3393)),"",VLOOKUP($A3393,Student_Registration!$B$5:$H$2000,2,0)))</f>
        <v/>
      </c>
      <c r="C3393" s="63" t="str">
        <f>IF(AND(ISBLANK(A3393)),"",VLOOKUP($A3393,Student_Registration!$B$5:$H$2000,3,0))</f>
        <v/>
      </c>
      <c r="D3393" s="65" t="str">
        <f>IF(AND(ISBLANK(A3393)),"",VLOOKUP($A3393,Student_Registration!$B$5:$H$2000,6,0))</f>
        <v/>
      </c>
      <c r="E3393" s="57" t="str">
        <f>IF(AND(ISBLANK(A3393)),"",VLOOKUP($A3393,Student_Registration!$B$5:$H$2000,4,0))</f>
        <v/>
      </c>
      <c r="F3393" s="63" t="str">
        <f>IF(AND(ISBLANK(A3393)),"",VLOOKUP($A3393,Student_Registration!$B$5:$H$2000,7,0))</f>
        <v/>
      </c>
      <c r="G3393" s="63" t="str">
        <f>IF(AND(ISBLANK(A3393)),"",VLOOKUP(A3393,Student_Registration!$B$5:$H$2000,7,0)-SUMIF($A$5:A3393,A3393,$H$5:$H$5))</f>
        <v/>
      </c>
      <c r="H3393" s="60"/>
      <c r="I3393" s="60"/>
      <c r="J3393" s="60"/>
      <c r="K3393" s="60"/>
      <c r="L3393" s="62"/>
    </row>
    <row r="3394" spans="1:12" s="41" customFormat="1">
      <c r="A3394" s="66"/>
      <c r="B3394" s="64" t="str">
        <f>(IF(AND(ISBLANK(A3394)),"",VLOOKUP($A3394,Student_Registration!$B$5:$H$2000,2,0)))</f>
        <v/>
      </c>
      <c r="C3394" s="63" t="str">
        <f>IF(AND(ISBLANK(A3394)),"",VLOOKUP($A3394,Student_Registration!$B$5:$H$2000,3,0))</f>
        <v/>
      </c>
      <c r="D3394" s="65" t="str">
        <f>IF(AND(ISBLANK(A3394)),"",VLOOKUP($A3394,Student_Registration!$B$5:$H$2000,6,0))</f>
        <v/>
      </c>
      <c r="E3394" s="57" t="str">
        <f>IF(AND(ISBLANK(A3394)),"",VLOOKUP($A3394,Student_Registration!$B$5:$H$2000,4,0))</f>
        <v/>
      </c>
      <c r="F3394" s="63" t="str">
        <f>IF(AND(ISBLANK(A3394)),"",VLOOKUP($A3394,Student_Registration!$B$5:$H$2000,7,0))</f>
        <v/>
      </c>
      <c r="G3394" s="63" t="str">
        <f>IF(AND(ISBLANK(A3394)),"",VLOOKUP(A3394,Student_Registration!$B$5:$H$2000,7,0)-SUMIF($A$5:A3394,A3394,$H$5:$H$5))</f>
        <v/>
      </c>
      <c r="H3394" s="60"/>
      <c r="I3394" s="60"/>
      <c r="J3394" s="60"/>
      <c r="K3394" s="60"/>
      <c r="L3394" s="62"/>
    </row>
    <row r="3395" spans="1:12" s="41" customFormat="1">
      <c r="A3395" s="66"/>
      <c r="B3395" s="64" t="str">
        <f>(IF(AND(ISBLANK(A3395)),"",VLOOKUP($A3395,Student_Registration!$B$5:$H$2000,2,0)))</f>
        <v/>
      </c>
      <c r="C3395" s="63" t="str">
        <f>IF(AND(ISBLANK(A3395)),"",VLOOKUP($A3395,Student_Registration!$B$5:$H$2000,3,0))</f>
        <v/>
      </c>
      <c r="D3395" s="65" t="str">
        <f>IF(AND(ISBLANK(A3395)),"",VLOOKUP($A3395,Student_Registration!$B$5:$H$2000,6,0))</f>
        <v/>
      </c>
      <c r="E3395" s="57" t="str">
        <f>IF(AND(ISBLANK(A3395)),"",VLOOKUP($A3395,Student_Registration!$B$5:$H$2000,4,0))</f>
        <v/>
      </c>
      <c r="F3395" s="63" t="str">
        <f>IF(AND(ISBLANK(A3395)),"",VLOOKUP($A3395,Student_Registration!$B$5:$H$2000,7,0))</f>
        <v/>
      </c>
      <c r="G3395" s="63" t="str">
        <f>IF(AND(ISBLANK(A3395)),"",VLOOKUP(A3395,Student_Registration!$B$5:$H$2000,7,0)-SUMIF($A$5:A3395,A3395,$H$5:$H$5))</f>
        <v/>
      </c>
      <c r="H3395" s="60"/>
      <c r="I3395" s="60"/>
      <c r="J3395" s="60"/>
      <c r="K3395" s="60"/>
      <c r="L3395" s="62"/>
    </row>
    <row r="3396" spans="1:12" s="41" customFormat="1">
      <c r="A3396" s="66"/>
      <c r="B3396" s="64" t="str">
        <f>(IF(AND(ISBLANK(A3396)),"",VLOOKUP($A3396,Student_Registration!$B$5:$H$2000,2,0)))</f>
        <v/>
      </c>
      <c r="C3396" s="63" t="str">
        <f>IF(AND(ISBLANK(A3396)),"",VLOOKUP($A3396,Student_Registration!$B$5:$H$2000,3,0))</f>
        <v/>
      </c>
      <c r="D3396" s="65" t="str">
        <f>IF(AND(ISBLANK(A3396)),"",VLOOKUP($A3396,Student_Registration!$B$5:$H$2000,6,0))</f>
        <v/>
      </c>
      <c r="E3396" s="57" t="str">
        <f>IF(AND(ISBLANK(A3396)),"",VLOOKUP($A3396,Student_Registration!$B$5:$H$2000,4,0))</f>
        <v/>
      </c>
      <c r="F3396" s="63" t="str">
        <f>IF(AND(ISBLANK(A3396)),"",VLOOKUP($A3396,Student_Registration!$B$5:$H$2000,7,0))</f>
        <v/>
      </c>
      <c r="G3396" s="63" t="str">
        <f>IF(AND(ISBLANK(A3396)),"",VLOOKUP(A3396,Student_Registration!$B$5:$H$2000,7,0)-SUMIF($A$5:A3396,A3396,$H$5:$H$5))</f>
        <v/>
      </c>
      <c r="H3396" s="60"/>
      <c r="I3396" s="60"/>
      <c r="J3396" s="60"/>
      <c r="K3396" s="60"/>
      <c r="L3396" s="62"/>
    </row>
    <row r="3397" spans="1:12" s="41" customFormat="1">
      <c r="A3397" s="66"/>
      <c r="B3397" s="64" t="str">
        <f>(IF(AND(ISBLANK(A3397)),"",VLOOKUP($A3397,Student_Registration!$B$5:$H$2000,2,0)))</f>
        <v/>
      </c>
      <c r="C3397" s="63" t="str">
        <f>IF(AND(ISBLANK(A3397)),"",VLOOKUP($A3397,Student_Registration!$B$5:$H$2000,3,0))</f>
        <v/>
      </c>
      <c r="D3397" s="65" t="str">
        <f>IF(AND(ISBLANK(A3397)),"",VLOOKUP($A3397,Student_Registration!$B$5:$H$2000,6,0))</f>
        <v/>
      </c>
      <c r="E3397" s="57" t="str">
        <f>IF(AND(ISBLANK(A3397)),"",VLOOKUP($A3397,Student_Registration!$B$5:$H$2000,4,0))</f>
        <v/>
      </c>
      <c r="F3397" s="63" t="str">
        <f>IF(AND(ISBLANK(A3397)),"",VLOOKUP($A3397,Student_Registration!$B$5:$H$2000,7,0))</f>
        <v/>
      </c>
      <c r="G3397" s="63" t="str">
        <f>IF(AND(ISBLANK(A3397)),"",VLOOKUP(A3397,Student_Registration!$B$5:$H$2000,7,0)-SUMIF($A$5:A3397,A3397,$H$5:$H$5))</f>
        <v/>
      </c>
      <c r="H3397" s="60"/>
      <c r="I3397" s="60"/>
      <c r="J3397" s="60"/>
      <c r="K3397" s="60"/>
      <c r="L3397" s="62"/>
    </row>
    <row r="3398" spans="1:12" s="41" customFormat="1">
      <c r="A3398" s="66"/>
      <c r="B3398" s="64" t="str">
        <f>(IF(AND(ISBLANK(A3398)),"",VLOOKUP($A3398,Student_Registration!$B$5:$H$2000,2,0)))</f>
        <v/>
      </c>
      <c r="C3398" s="63" t="str">
        <f>IF(AND(ISBLANK(A3398)),"",VLOOKUP($A3398,Student_Registration!$B$5:$H$2000,3,0))</f>
        <v/>
      </c>
      <c r="D3398" s="65" t="str">
        <f>IF(AND(ISBLANK(A3398)),"",VLOOKUP($A3398,Student_Registration!$B$5:$H$2000,6,0))</f>
        <v/>
      </c>
      <c r="E3398" s="57" t="str">
        <f>IF(AND(ISBLANK(A3398)),"",VLOOKUP($A3398,Student_Registration!$B$5:$H$2000,4,0))</f>
        <v/>
      </c>
      <c r="F3398" s="63" t="str">
        <f>IF(AND(ISBLANK(A3398)),"",VLOOKUP($A3398,Student_Registration!$B$5:$H$2000,7,0))</f>
        <v/>
      </c>
      <c r="G3398" s="63" t="str">
        <f>IF(AND(ISBLANK(A3398)),"",VLOOKUP(A3398,Student_Registration!$B$5:$H$2000,7,0)-SUMIF($A$5:A3398,A3398,$H$5:$H$5))</f>
        <v/>
      </c>
      <c r="H3398" s="60"/>
      <c r="I3398" s="60"/>
      <c r="J3398" s="60"/>
      <c r="K3398" s="60"/>
      <c r="L3398" s="62"/>
    </row>
    <row r="3399" spans="1:12" s="41" customFormat="1">
      <c r="A3399" s="66"/>
      <c r="B3399" s="64" t="str">
        <f>(IF(AND(ISBLANK(A3399)),"",VLOOKUP($A3399,Student_Registration!$B$5:$H$2000,2,0)))</f>
        <v/>
      </c>
      <c r="C3399" s="63" t="str">
        <f>IF(AND(ISBLANK(A3399)),"",VLOOKUP($A3399,Student_Registration!$B$5:$H$2000,3,0))</f>
        <v/>
      </c>
      <c r="D3399" s="65" t="str">
        <f>IF(AND(ISBLANK(A3399)),"",VLOOKUP($A3399,Student_Registration!$B$5:$H$2000,6,0))</f>
        <v/>
      </c>
      <c r="E3399" s="57" t="str">
        <f>IF(AND(ISBLANK(A3399)),"",VLOOKUP($A3399,Student_Registration!$B$5:$H$2000,4,0))</f>
        <v/>
      </c>
      <c r="F3399" s="63" t="str">
        <f>IF(AND(ISBLANK(A3399)),"",VLOOKUP($A3399,Student_Registration!$B$5:$H$2000,7,0))</f>
        <v/>
      </c>
      <c r="G3399" s="63" t="str">
        <f>IF(AND(ISBLANK(A3399)),"",VLOOKUP(A3399,Student_Registration!$B$5:$H$2000,7,0)-SUMIF($A$5:A3399,A3399,$H$5:$H$5))</f>
        <v/>
      </c>
      <c r="H3399" s="60"/>
      <c r="I3399" s="60"/>
      <c r="J3399" s="60"/>
      <c r="K3399" s="60"/>
      <c r="L3399" s="62"/>
    </row>
    <row r="3400" spans="1:12" s="41" customFormat="1">
      <c r="A3400" s="66"/>
      <c r="B3400" s="64" t="str">
        <f>(IF(AND(ISBLANK(A3400)),"",VLOOKUP($A3400,Student_Registration!$B$5:$H$2000,2,0)))</f>
        <v/>
      </c>
      <c r="C3400" s="63" t="str">
        <f>IF(AND(ISBLANK(A3400)),"",VLOOKUP($A3400,Student_Registration!$B$5:$H$2000,3,0))</f>
        <v/>
      </c>
      <c r="D3400" s="65" t="str">
        <f>IF(AND(ISBLANK(A3400)),"",VLOOKUP($A3400,Student_Registration!$B$5:$H$2000,6,0))</f>
        <v/>
      </c>
      <c r="E3400" s="57" t="str">
        <f>IF(AND(ISBLANK(A3400)),"",VLOOKUP($A3400,Student_Registration!$B$5:$H$2000,4,0))</f>
        <v/>
      </c>
      <c r="F3400" s="63" t="str">
        <f>IF(AND(ISBLANK(A3400)),"",VLOOKUP($A3400,Student_Registration!$B$5:$H$2000,7,0))</f>
        <v/>
      </c>
      <c r="G3400" s="63" t="str">
        <f>IF(AND(ISBLANK(A3400)),"",VLOOKUP(A3400,Student_Registration!$B$5:$H$2000,7,0)-SUMIF($A$5:A3400,A3400,$H$5:$H$5))</f>
        <v/>
      </c>
      <c r="H3400" s="60"/>
      <c r="I3400" s="60"/>
      <c r="J3400" s="60"/>
      <c r="K3400" s="60"/>
      <c r="L3400" s="62"/>
    </row>
    <row r="3401" spans="1:12" s="41" customFormat="1">
      <c r="A3401" s="66"/>
      <c r="B3401" s="64" t="str">
        <f>(IF(AND(ISBLANK(A3401)),"",VLOOKUP($A3401,Student_Registration!$B$5:$H$2000,2,0)))</f>
        <v/>
      </c>
      <c r="C3401" s="63" t="str">
        <f>IF(AND(ISBLANK(A3401)),"",VLOOKUP($A3401,Student_Registration!$B$5:$H$2000,3,0))</f>
        <v/>
      </c>
      <c r="D3401" s="65" t="str">
        <f>IF(AND(ISBLANK(A3401)),"",VLOOKUP($A3401,Student_Registration!$B$5:$H$2000,6,0))</f>
        <v/>
      </c>
      <c r="E3401" s="57" t="str">
        <f>IF(AND(ISBLANK(A3401)),"",VLOOKUP($A3401,Student_Registration!$B$5:$H$2000,4,0))</f>
        <v/>
      </c>
      <c r="F3401" s="63" t="str">
        <f>IF(AND(ISBLANK(A3401)),"",VLOOKUP($A3401,Student_Registration!$B$5:$H$2000,7,0))</f>
        <v/>
      </c>
      <c r="G3401" s="63" t="str">
        <f>IF(AND(ISBLANK(A3401)),"",VLOOKUP(A3401,Student_Registration!$B$5:$H$2000,7,0)-SUMIF($A$5:A3401,A3401,$H$5:$H$5))</f>
        <v/>
      </c>
      <c r="H3401" s="60"/>
      <c r="I3401" s="60"/>
      <c r="J3401" s="60"/>
      <c r="K3401" s="60"/>
      <c r="L3401" s="62"/>
    </row>
    <row r="3402" spans="1:12" s="41" customFormat="1">
      <c r="A3402" s="66"/>
      <c r="B3402" s="64" t="str">
        <f>(IF(AND(ISBLANK(A3402)),"",VLOOKUP($A3402,Student_Registration!$B$5:$H$2000,2,0)))</f>
        <v/>
      </c>
      <c r="C3402" s="63" t="str">
        <f>IF(AND(ISBLANK(A3402)),"",VLOOKUP($A3402,Student_Registration!$B$5:$H$2000,3,0))</f>
        <v/>
      </c>
      <c r="D3402" s="65" t="str">
        <f>IF(AND(ISBLANK(A3402)),"",VLOOKUP($A3402,Student_Registration!$B$5:$H$2000,6,0))</f>
        <v/>
      </c>
      <c r="E3402" s="57" t="str">
        <f>IF(AND(ISBLANK(A3402)),"",VLOOKUP($A3402,Student_Registration!$B$5:$H$2000,4,0))</f>
        <v/>
      </c>
      <c r="F3402" s="63" t="str">
        <f>IF(AND(ISBLANK(A3402)),"",VLOOKUP($A3402,Student_Registration!$B$5:$H$2000,7,0))</f>
        <v/>
      </c>
      <c r="G3402" s="63" t="str">
        <f>IF(AND(ISBLANK(A3402)),"",VLOOKUP(A3402,Student_Registration!$B$5:$H$2000,7,0)-SUMIF($A$5:A3402,A3402,$H$5:$H$5))</f>
        <v/>
      </c>
      <c r="H3402" s="60"/>
      <c r="I3402" s="60"/>
      <c r="J3402" s="60"/>
      <c r="K3402" s="60"/>
      <c r="L3402" s="62"/>
    </row>
    <row r="3403" spans="1:12" s="41" customFormat="1">
      <c r="A3403" s="66"/>
      <c r="B3403" s="64" t="str">
        <f>(IF(AND(ISBLANK(A3403)),"",VLOOKUP($A3403,Student_Registration!$B$5:$H$2000,2,0)))</f>
        <v/>
      </c>
      <c r="C3403" s="63" t="str">
        <f>IF(AND(ISBLANK(A3403)),"",VLOOKUP($A3403,Student_Registration!$B$5:$H$2000,3,0))</f>
        <v/>
      </c>
      <c r="D3403" s="65" t="str">
        <f>IF(AND(ISBLANK(A3403)),"",VLOOKUP($A3403,Student_Registration!$B$5:$H$2000,6,0))</f>
        <v/>
      </c>
      <c r="E3403" s="57" t="str">
        <f>IF(AND(ISBLANK(A3403)),"",VLOOKUP($A3403,Student_Registration!$B$5:$H$2000,4,0))</f>
        <v/>
      </c>
      <c r="F3403" s="63" t="str">
        <f>IF(AND(ISBLANK(A3403)),"",VLOOKUP($A3403,Student_Registration!$B$5:$H$2000,7,0))</f>
        <v/>
      </c>
      <c r="G3403" s="63" t="str">
        <f>IF(AND(ISBLANK(A3403)),"",VLOOKUP(A3403,Student_Registration!$B$5:$H$2000,7,0)-SUMIF($A$5:A3403,A3403,$H$5:$H$5))</f>
        <v/>
      </c>
      <c r="H3403" s="60"/>
      <c r="I3403" s="60"/>
      <c r="J3403" s="60"/>
      <c r="K3403" s="60"/>
      <c r="L3403" s="62"/>
    </row>
    <row r="3404" spans="1:12" s="41" customFormat="1">
      <c r="A3404" s="66"/>
      <c r="B3404" s="64" t="str">
        <f>(IF(AND(ISBLANK(A3404)),"",VLOOKUP($A3404,Student_Registration!$B$5:$H$2000,2,0)))</f>
        <v/>
      </c>
      <c r="C3404" s="63" t="str">
        <f>IF(AND(ISBLANK(A3404)),"",VLOOKUP($A3404,Student_Registration!$B$5:$H$2000,3,0))</f>
        <v/>
      </c>
      <c r="D3404" s="65" t="str">
        <f>IF(AND(ISBLANK(A3404)),"",VLOOKUP($A3404,Student_Registration!$B$5:$H$2000,6,0))</f>
        <v/>
      </c>
      <c r="E3404" s="57" t="str">
        <f>IF(AND(ISBLANK(A3404)),"",VLOOKUP($A3404,Student_Registration!$B$5:$H$2000,4,0))</f>
        <v/>
      </c>
      <c r="F3404" s="63" t="str">
        <f>IF(AND(ISBLANK(A3404)),"",VLOOKUP($A3404,Student_Registration!$B$5:$H$2000,7,0))</f>
        <v/>
      </c>
      <c r="G3404" s="63" t="str">
        <f>IF(AND(ISBLANK(A3404)),"",VLOOKUP(A3404,Student_Registration!$B$5:$H$2000,7,0)-SUMIF($A$5:A3404,A3404,$H$5:$H$5))</f>
        <v/>
      </c>
      <c r="H3404" s="60"/>
      <c r="I3404" s="60"/>
      <c r="J3404" s="60"/>
      <c r="K3404" s="60"/>
      <c r="L3404" s="62"/>
    </row>
    <row r="3405" spans="1:12" s="41" customFormat="1">
      <c r="A3405" s="66"/>
      <c r="B3405" s="64" t="str">
        <f>(IF(AND(ISBLANK(A3405)),"",VLOOKUP($A3405,Student_Registration!$B$5:$H$2000,2,0)))</f>
        <v/>
      </c>
      <c r="C3405" s="63" t="str">
        <f>IF(AND(ISBLANK(A3405)),"",VLOOKUP($A3405,Student_Registration!$B$5:$H$2000,3,0))</f>
        <v/>
      </c>
      <c r="D3405" s="65" t="str">
        <f>IF(AND(ISBLANK(A3405)),"",VLOOKUP($A3405,Student_Registration!$B$5:$H$2000,6,0))</f>
        <v/>
      </c>
      <c r="E3405" s="57" t="str">
        <f>IF(AND(ISBLANK(A3405)),"",VLOOKUP($A3405,Student_Registration!$B$5:$H$2000,4,0))</f>
        <v/>
      </c>
      <c r="F3405" s="63" t="str">
        <f>IF(AND(ISBLANK(A3405)),"",VLOOKUP($A3405,Student_Registration!$B$5:$H$2000,7,0))</f>
        <v/>
      </c>
      <c r="G3405" s="63" t="str">
        <f>IF(AND(ISBLANK(A3405)),"",VLOOKUP(A3405,Student_Registration!$B$5:$H$2000,7,0)-SUMIF($A$5:A3405,A3405,$H$5:$H$5))</f>
        <v/>
      </c>
      <c r="H3405" s="60"/>
      <c r="I3405" s="60"/>
      <c r="J3405" s="60"/>
      <c r="K3405" s="60"/>
      <c r="L3405" s="62"/>
    </row>
    <row r="3406" spans="1:12" s="41" customFormat="1">
      <c r="A3406" s="66"/>
      <c r="B3406" s="64" t="str">
        <f>(IF(AND(ISBLANK(A3406)),"",VLOOKUP($A3406,Student_Registration!$B$5:$H$2000,2,0)))</f>
        <v/>
      </c>
      <c r="C3406" s="63" t="str">
        <f>IF(AND(ISBLANK(A3406)),"",VLOOKUP($A3406,Student_Registration!$B$5:$H$2000,3,0))</f>
        <v/>
      </c>
      <c r="D3406" s="65" t="str">
        <f>IF(AND(ISBLANK(A3406)),"",VLOOKUP($A3406,Student_Registration!$B$5:$H$2000,6,0))</f>
        <v/>
      </c>
      <c r="E3406" s="57" t="str">
        <f>IF(AND(ISBLANK(A3406)),"",VLOOKUP($A3406,Student_Registration!$B$5:$H$2000,4,0))</f>
        <v/>
      </c>
      <c r="F3406" s="63" t="str">
        <f>IF(AND(ISBLANK(A3406)),"",VLOOKUP($A3406,Student_Registration!$B$5:$H$2000,7,0))</f>
        <v/>
      </c>
      <c r="G3406" s="63" t="str">
        <f>IF(AND(ISBLANK(A3406)),"",VLOOKUP(A3406,Student_Registration!$B$5:$H$2000,7,0)-SUMIF($A$5:A3406,A3406,$H$5:$H$5))</f>
        <v/>
      </c>
      <c r="H3406" s="60"/>
      <c r="I3406" s="60"/>
      <c r="J3406" s="60"/>
      <c r="K3406" s="60"/>
      <c r="L3406" s="62"/>
    </row>
    <row r="3407" spans="1:12" s="41" customFormat="1">
      <c r="A3407" s="66"/>
      <c r="B3407" s="64" t="str">
        <f>(IF(AND(ISBLANK(A3407)),"",VLOOKUP($A3407,Student_Registration!$B$5:$H$2000,2,0)))</f>
        <v/>
      </c>
      <c r="C3407" s="63" t="str">
        <f>IF(AND(ISBLANK(A3407)),"",VLOOKUP($A3407,Student_Registration!$B$5:$H$2000,3,0))</f>
        <v/>
      </c>
      <c r="D3407" s="65" t="str">
        <f>IF(AND(ISBLANK(A3407)),"",VLOOKUP($A3407,Student_Registration!$B$5:$H$2000,6,0))</f>
        <v/>
      </c>
      <c r="E3407" s="57" t="str">
        <f>IF(AND(ISBLANK(A3407)),"",VLOOKUP($A3407,Student_Registration!$B$5:$H$2000,4,0))</f>
        <v/>
      </c>
      <c r="F3407" s="63" t="str">
        <f>IF(AND(ISBLANK(A3407)),"",VLOOKUP($A3407,Student_Registration!$B$5:$H$2000,7,0))</f>
        <v/>
      </c>
      <c r="G3407" s="63" t="str">
        <f>IF(AND(ISBLANK(A3407)),"",VLOOKUP(A3407,Student_Registration!$B$5:$H$2000,7,0)-SUMIF($A$5:A3407,A3407,$H$5:$H$5))</f>
        <v/>
      </c>
      <c r="H3407" s="60"/>
      <c r="I3407" s="60"/>
      <c r="J3407" s="60"/>
      <c r="K3407" s="60"/>
      <c r="L3407" s="62"/>
    </row>
    <row r="3408" spans="1:12" s="41" customFormat="1">
      <c r="A3408" s="66"/>
      <c r="B3408" s="64" t="str">
        <f>(IF(AND(ISBLANK(A3408)),"",VLOOKUP($A3408,Student_Registration!$B$5:$H$2000,2,0)))</f>
        <v/>
      </c>
      <c r="C3408" s="63" t="str">
        <f>IF(AND(ISBLANK(A3408)),"",VLOOKUP($A3408,Student_Registration!$B$5:$H$2000,3,0))</f>
        <v/>
      </c>
      <c r="D3408" s="65" t="str">
        <f>IF(AND(ISBLANK(A3408)),"",VLOOKUP($A3408,Student_Registration!$B$5:$H$2000,6,0))</f>
        <v/>
      </c>
      <c r="E3408" s="57" t="str">
        <f>IF(AND(ISBLANK(A3408)),"",VLOOKUP($A3408,Student_Registration!$B$5:$H$2000,4,0))</f>
        <v/>
      </c>
      <c r="F3408" s="63" t="str">
        <f>IF(AND(ISBLANK(A3408)),"",VLOOKUP($A3408,Student_Registration!$B$5:$H$2000,7,0))</f>
        <v/>
      </c>
      <c r="G3408" s="63" t="str">
        <f>IF(AND(ISBLANK(A3408)),"",VLOOKUP(A3408,Student_Registration!$B$5:$H$2000,7,0)-SUMIF($A$5:A3408,A3408,$H$5:$H$5))</f>
        <v/>
      </c>
      <c r="H3408" s="60"/>
      <c r="I3408" s="60"/>
      <c r="J3408" s="60"/>
      <c r="K3408" s="60"/>
      <c r="L3408" s="62"/>
    </row>
    <row r="3409" spans="1:12" s="41" customFormat="1">
      <c r="A3409" s="66"/>
      <c r="B3409" s="64" t="str">
        <f>(IF(AND(ISBLANK(A3409)),"",VLOOKUP($A3409,Student_Registration!$B$5:$H$2000,2,0)))</f>
        <v/>
      </c>
      <c r="C3409" s="63" t="str">
        <f>IF(AND(ISBLANK(A3409)),"",VLOOKUP($A3409,Student_Registration!$B$5:$H$2000,3,0))</f>
        <v/>
      </c>
      <c r="D3409" s="65" t="str">
        <f>IF(AND(ISBLANK(A3409)),"",VLOOKUP($A3409,Student_Registration!$B$5:$H$2000,6,0))</f>
        <v/>
      </c>
      <c r="E3409" s="57" t="str">
        <f>IF(AND(ISBLANK(A3409)),"",VLOOKUP($A3409,Student_Registration!$B$5:$H$2000,4,0))</f>
        <v/>
      </c>
      <c r="F3409" s="63" t="str">
        <f>IF(AND(ISBLANK(A3409)),"",VLOOKUP($A3409,Student_Registration!$B$5:$H$2000,7,0))</f>
        <v/>
      </c>
      <c r="G3409" s="63" t="str">
        <f>IF(AND(ISBLANK(A3409)),"",VLOOKUP(A3409,Student_Registration!$B$5:$H$2000,7,0)-SUMIF($A$5:A3409,A3409,$H$5:$H$5))</f>
        <v/>
      </c>
      <c r="H3409" s="60"/>
      <c r="I3409" s="60"/>
      <c r="J3409" s="60"/>
      <c r="K3409" s="60"/>
      <c r="L3409" s="62"/>
    </row>
    <row r="3410" spans="1:12" s="41" customFormat="1">
      <c r="A3410" s="66"/>
      <c r="B3410" s="64" t="str">
        <f>(IF(AND(ISBLANK(A3410)),"",VLOOKUP($A3410,Student_Registration!$B$5:$H$2000,2,0)))</f>
        <v/>
      </c>
      <c r="C3410" s="63" t="str">
        <f>IF(AND(ISBLANK(A3410)),"",VLOOKUP($A3410,Student_Registration!$B$5:$H$2000,3,0))</f>
        <v/>
      </c>
      <c r="D3410" s="65" t="str">
        <f>IF(AND(ISBLANK(A3410)),"",VLOOKUP($A3410,Student_Registration!$B$5:$H$2000,6,0))</f>
        <v/>
      </c>
      <c r="E3410" s="57" t="str">
        <f>IF(AND(ISBLANK(A3410)),"",VLOOKUP($A3410,Student_Registration!$B$5:$H$2000,4,0))</f>
        <v/>
      </c>
      <c r="F3410" s="63" t="str">
        <f>IF(AND(ISBLANK(A3410)),"",VLOOKUP($A3410,Student_Registration!$B$5:$H$2000,7,0))</f>
        <v/>
      </c>
      <c r="G3410" s="63" t="str">
        <f>IF(AND(ISBLANK(A3410)),"",VLOOKUP(A3410,Student_Registration!$B$5:$H$2000,7,0)-SUMIF($A$5:A3410,A3410,$H$5:$H$5))</f>
        <v/>
      </c>
      <c r="H3410" s="60"/>
      <c r="I3410" s="60"/>
      <c r="J3410" s="60"/>
      <c r="K3410" s="60"/>
      <c r="L3410" s="62"/>
    </row>
    <row r="3411" spans="1:12" s="41" customFormat="1">
      <c r="A3411" s="66"/>
      <c r="B3411" s="64" t="str">
        <f>(IF(AND(ISBLANK(A3411)),"",VLOOKUP($A3411,Student_Registration!$B$5:$H$2000,2,0)))</f>
        <v/>
      </c>
      <c r="C3411" s="63" t="str">
        <f>IF(AND(ISBLANK(A3411)),"",VLOOKUP($A3411,Student_Registration!$B$5:$H$2000,3,0))</f>
        <v/>
      </c>
      <c r="D3411" s="65" t="str">
        <f>IF(AND(ISBLANK(A3411)),"",VLOOKUP($A3411,Student_Registration!$B$5:$H$2000,6,0))</f>
        <v/>
      </c>
      <c r="E3411" s="57" t="str">
        <f>IF(AND(ISBLANK(A3411)),"",VLOOKUP($A3411,Student_Registration!$B$5:$H$2000,4,0))</f>
        <v/>
      </c>
      <c r="F3411" s="63" t="str">
        <f>IF(AND(ISBLANK(A3411)),"",VLOOKUP($A3411,Student_Registration!$B$5:$H$2000,7,0))</f>
        <v/>
      </c>
      <c r="G3411" s="63" t="str">
        <f>IF(AND(ISBLANK(A3411)),"",VLOOKUP(A3411,Student_Registration!$B$5:$H$2000,7,0)-SUMIF($A$5:A3411,A3411,$H$5:$H$5))</f>
        <v/>
      </c>
      <c r="H3411" s="60"/>
      <c r="I3411" s="60"/>
      <c r="J3411" s="60"/>
      <c r="K3411" s="60"/>
      <c r="L3411" s="62"/>
    </row>
    <row r="3412" spans="1:12" s="41" customFormat="1">
      <c r="A3412" s="66"/>
      <c r="B3412" s="64" t="str">
        <f>(IF(AND(ISBLANK(A3412)),"",VLOOKUP($A3412,Student_Registration!$B$5:$H$2000,2,0)))</f>
        <v/>
      </c>
      <c r="C3412" s="63" t="str">
        <f>IF(AND(ISBLANK(A3412)),"",VLOOKUP($A3412,Student_Registration!$B$5:$H$2000,3,0))</f>
        <v/>
      </c>
      <c r="D3412" s="65" t="str">
        <f>IF(AND(ISBLANK(A3412)),"",VLOOKUP($A3412,Student_Registration!$B$5:$H$2000,6,0))</f>
        <v/>
      </c>
      <c r="E3412" s="57" t="str">
        <f>IF(AND(ISBLANK(A3412)),"",VLOOKUP($A3412,Student_Registration!$B$5:$H$2000,4,0))</f>
        <v/>
      </c>
      <c r="F3412" s="63" t="str">
        <f>IF(AND(ISBLANK(A3412)),"",VLOOKUP($A3412,Student_Registration!$B$5:$H$2000,7,0))</f>
        <v/>
      </c>
      <c r="G3412" s="63" t="str">
        <f>IF(AND(ISBLANK(A3412)),"",VLOOKUP(A3412,Student_Registration!$B$5:$H$2000,7,0)-SUMIF($A$5:A3412,A3412,$H$5:$H$5))</f>
        <v/>
      </c>
      <c r="H3412" s="60"/>
      <c r="I3412" s="60"/>
      <c r="J3412" s="60"/>
      <c r="K3412" s="60"/>
      <c r="L3412" s="62"/>
    </row>
    <row r="3413" spans="1:12" s="41" customFormat="1">
      <c r="A3413" s="66"/>
      <c r="B3413" s="64" t="str">
        <f>(IF(AND(ISBLANK(A3413)),"",VLOOKUP($A3413,Student_Registration!$B$5:$H$2000,2,0)))</f>
        <v/>
      </c>
      <c r="C3413" s="63" t="str">
        <f>IF(AND(ISBLANK(A3413)),"",VLOOKUP($A3413,Student_Registration!$B$5:$H$2000,3,0))</f>
        <v/>
      </c>
      <c r="D3413" s="65" t="str">
        <f>IF(AND(ISBLANK(A3413)),"",VLOOKUP($A3413,Student_Registration!$B$5:$H$2000,6,0))</f>
        <v/>
      </c>
      <c r="E3413" s="57" t="str">
        <f>IF(AND(ISBLANK(A3413)),"",VLOOKUP($A3413,Student_Registration!$B$5:$H$2000,4,0))</f>
        <v/>
      </c>
      <c r="F3413" s="63" t="str">
        <f>IF(AND(ISBLANK(A3413)),"",VLOOKUP($A3413,Student_Registration!$B$5:$H$2000,7,0))</f>
        <v/>
      </c>
      <c r="G3413" s="63" t="str">
        <f>IF(AND(ISBLANK(A3413)),"",VLOOKUP(A3413,Student_Registration!$B$5:$H$2000,7,0)-SUMIF($A$5:A3413,A3413,$H$5:$H$5))</f>
        <v/>
      </c>
      <c r="H3413" s="60"/>
      <c r="I3413" s="60"/>
      <c r="J3413" s="60"/>
      <c r="K3413" s="60"/>
      <c r="L3413" s="62"/>
    </row>
    <row r="3414" spans="1:12" s="41" customFormat="1">
      <c r="A3414" s="66"/>
      <c r="B3414" s="64" t="str">
        <f>(IF(AND(ISBLANK(A3414)),"",VLOOKUP($A3414,Student_Registration!$B$5:$H$2000,2,0)))</f>
        <v/>
      </c>
      <c r="C3414" s="63" t="str">
        <f>IF(AND(ISBLANK(A3414)),"",VLOOKUP($A3414,Student_Registration!$B$5:$H$2000,3,0))</f>
        <v/>
      </c>
      <c r="D3414" s="65" t="str">
        <f>IF(AND(ISBLANK(A3414)),"",VLOOKUP($A3414,Student_Registration!$B$5:$H$2000,6,0))</f>
        <v/>
      </c>
      <c r="E3414" s="57" t="str">
        <f>IF(AND(ISBLANK(A3414)),"",VLOOKUP($A3414,Student_Registration!$B$5:$H$2000,4,0))</f>
        <v/>
      </c>
      <c r="F3414" s="63" t="str">
        <f>IF(AND(ISBLANK(A3414)),"",VLOOKUP($A3414,Student_Registration!$B$5:$H$2000,7,0))</f>
        <v/>
      </c>
      <c r="G3414" s="63" t="str">
        <f>IF(AND(ISBLANK(A3414)),"",VLOOKUP(A3414,Student_Registration!$B$5:$H$2000,7,0)-SUMIF($A$5:A3414,A3414,$H$5:$H$5))</f>
        <v/>
      </c>
      <c r="H3414" s="60"/>
      <c r="I3414" s="60"/>
      <c r="J3414" s="60"/>
      <c r="K3414" s="60"/>
      <c r="L3414" s="62"/>
    </row>
    <row r="3415" spans="1:12" s="41" customFormat="1">
      <c r="A3415" s="66"/>
      <c r="B3415" s="64" t="str">
        <f>(IF(AND(ISBLANK(A3415)),"",VLOOKUP($A3415,Student_Registration!$B$5:$H$2000,2,0)))</f>
        <v/>
      </c>
      <c r="C3415" s="63" t="str">
        <f>IF(AND(ISBLANK(A3415)),"",VLOOKUP($A3415,Student_Registration!$B$5:$H$2000,3,0))</f>
        <v/>
      </c>
      <c r="D3415" s="65" t="str">
        <f>IF(AND(ISBLANK(A3415)),"",VLOOKUP($A3415,Student_Registration!$B$5:$H$2000,6,0))</f>
        <v/>
      </c>
      <c r="E3415" s="57" t="str">
        <f>IF(AND(ISBLANK(A3415)),"",VLOOKUP($A3415,Student_Registration!$B$5:$H$2000,4,0))</f>
        <v/>
      </c>
      <c r="F3415" s="63" t="str">
        <f>IF(AND(ISBLANK(A3415)),"",VLOOKUP($A3415,Student_Registration!$B$5:$H$2000,7,0))</f>
        <v/>
      </c>
      <c r="G3415" s="63" t="str">
        <f>IF(AND(ISBLANK(A3415)),"",VLOOKUP(A3415,Student_Registration!$B$5:$H$2000,7,0)-SUMIF($A$5:A3415,A3415,$H$5:$H$5))</f>
        <v/>
      </c>
      <c r="H3415" s="60"/>
      <c r="I3415" s="60"/>
      <c r="J3415" s="60"/>
      <c r="K3415" s="60"/>
      <c r="L3415" s="62"/>
    </row>
    <row r="3416" spans="1:12" s="41" customFormat="1">
      <c r="A3416" s="66"/>
      <c r="B3416" s="64" t="str">
        <f>(IF(AND(ISBLANK(A3416)),"",VLOOKUP($A3416,Student_Registration!$B$5:$H$2000,2,0)))</f>
        <v/>
      </c>
      <c r="C3416" s="63" t="str">
        <f>IF(AND(ISBLANK(A3416)),"",VLOOKUP($A3416,Student_Registration!$B$5:$H$2000,3,0))</f>
        <v/>
      </c>
      <c r="D3416" s="65" t="str">
        <f>IF(AND(ISBLANK(A3416)),"",VLOOKUP($A3416,Student_Registration!$B$5:$H$2000,6,0))</f>
        <v/>
      </c>
      <c r="E3416" s="57" t="str">
        <f>IF(AND(ISBLANK(A3416)),"",VLOOKUP($A3416,Student_Registration!$B$5:$H$2000,4,0))</f>
        <v/>
      </c>
      <c r="F3416" s="63" t="str">
        <f>IF(AND(ISBLANK(A3416)),"",VLOOKUP($A3416,Student_Registration!$B$5:$H$2000,7,0))</f>
        <v/>
      </c>
      <c r="G3416" s="63" t="str">
        <f>IF(AND(ISBLANK(A3416)),"",VLOOKUP(A3416,Student_Registration!$B$5:$H$2000,7,0)-SUMIF($A$5:A3416,A3416,$H$5:$H$5))</f>
        <v/>
      </c>
      <c r="H3416" s="60"/>
      <c r="I3416" s="60"/>
      <c r="J3416" s="60"/>
      <c r="K3416" s="60"/>
      <c r="L3416" s="62"/>
    </row>
    <row r="3417" spans="1:12" s="41" customFormat="1">
      <c r="A3417" s="66"/>
      <c r="B3417" s="64" t="str">
        <f>(IF(AND(ISBLANK(A3417)),"",VLOOKUP($A3417,Student_Registration!$B$5:$H$2000,2,0)))</f>
        <v/>
      </c>
      <c r="C3417" s="63" t="str">
        <f>IF(AND(ISBLANK(A3417)),"",VLOOKUP($A3417,Student_Registration!$B$5:$H$2000,3,0))</f>
        <v/>
      </c>
      <c r="D3417" s="65" t="str">
        <f>IF(AND(ISBLANK(A3417)),"",VLOOKUP($A3417,Student_Registration!$B$5:$H$2000,6,0))</f>
        <v/>
      </c>
      <c r="E3417" s="57" t="str">
        <f>IF(AND(ISBLANK(A3417)),"",VLOOKUP($A3417,Student_Registration!$B$5:$H$2000,4,0))</f>
        <v/>
      </c>
      <c r="F3417" s="63" t="str">
        <f>IF(AND(ISBLANK(A3417)),"",VLOOKUP($A3417,Student_Registration!$B$5:$H$2000,7,0))</f>
        <v/>
      </c>
      <c r="G3417" s="63" t="str">
        <f>IF(AND(ISBLANK(A3417)),"",VLOOKUP(A3417,Student_Registration!$B$5:$H$2000,7,0)-SUMIF($A$5:A3417,A3417,$H$5:$H$5))</f>
        <v/>
      </c>
      <c r="H3417" s="60"/>
      <c r="I3417" s="60"/>
      <c r="J3417" s="60"/>
      <c r="K3417" s="60"/>
      <c r="L3417" s="62"/>
    </row>
    <row r="3418" spans="1:12" s="41" customFormat="1">
      <c r="A3418" s="66"/>
      <c r="B3418" s="64" t="str">
        <f>(IF(AND(ISBLANK(A3418)),"",VLOOKUP($A3418,Student_Registration!$B$5:$H$2000,2,0)))</f>
        <v/>
      </c>
      <c r="C3418" s="63" t="str">
        <f>IF(AND(ISBLANK(A3418)),"",VLOOKUP($A3418,Student_Registration!$B$5:$H$2000,3,0))</f>
        <v/>
      </c>
      <c r="D3418" s="65" t="str">
        <f>IF(AND(ISBLANK(A3418)),"",VLOOKUP($A3418,Student_Registration!$B$5:$H$2000,6,0))</f>
        <v/>
      </c>
      <c r="E3418" s="57" t="str">
        <f>IF(AND(ISBLANK(A3418)),"",VLOOKUP($A3418,Student_Registration!$B$5:$H$2000,4,0))</f>
        <v/>
      </c>
      <c r="F3418" s="63" t="str">
        <f>IF(AND(ISBLANK(A3418)),"",VLOOKUP($A3418,Student_Registration!$B$5:$H$2000,7,0))</f>
        <v/>
      </c>
      <c r="G3418" s="63" t="str">
        <f>IF(AND(ISBLANK(A3418)),"",VLOOKUP(A3418,Student_Registration!$B$5:$H$2000,7,0)-SUMIF($A$5:A3418,A3418,$H$5:$H$5))</f>
        <v/>
      </c>
      <c r="H3418" s="60"/>
      <c r="I3418" s="60"/>
      <c r="J3418" s="60"/>
      <c r="K3418" s="60"/>
      <c r="L3418" s="62"/>
    </row>
    <row r="3419" spans="1:12" s="41" customFormat="1">
      <c r="A3419" s="66"/>
      <c r="B3419" s="64" t="str">
        <f>(IF(AND(ISBLANK(A3419)),"",VLOOKUP($A3419,Student_Registration!$B$5:$H$2000,2,0)))</f>
        <v/>
      </c>
      <c r="C3419" s="63" t="str">
        <f>IF(AND(ISBLANK(A3419)),"",VLOOKUP($A3419,Student_Registration!$B$5:$H$2000,3,0))</f>
        <v/>
      </c>
      <c r="D3419" s="65" t="str">
        <f>IF(AND(ISBLANK(A3419)),"",VLOOKUP($A3419,Student_Registration!$B$5:$H$2000,6,0))</f>
        <v/>
      </c>
      <c r="E3419" s="57" t="str">
        <f>IF(AND(ISBLANK(A3419)),"",VLOOKUP($A3419,Student_Registration!$B$5:$H$2000,4,0))</f>
        <v/>
      </c>
      <c r="F3419" s="63" t="str">
        <f>IF(AND(ISBLANK(A3419)),"",VLOOKUP($A3419,Student_Registration!$B$5:$H$2000,7,0))</f>
        <v/>
      </c>
      <c r="G3419" s="63" t="str">
        <f>IF(AND(ISBLANK(A3419)),"",VLOOKUP(A3419,Student_Registration!$B$5:$H$2000,7,0)-SUMIF($A$5:A3419,A3419,$H$5:$H$5))</f>
        <v/>
      </c>
      <c r="H3419" s="60"/>
      <c r="I3419" s="60"/>
      <c r="J3419" s="60"/>
      <c r="K3419" s="60"/>
      <c r="L3419" s="62"/>
    </row>
    <row r="3420" spans="1:12" s="41" customFormat="1">
      <c r="A3420" s="66"/>
      <c r="B3420" s="64" t="str">
        <f>(IF(AND(ISBLANK(A3420)),"",VLOOKUP($A3420,Student_Registration!$B$5:$H$2000,2,0)))</f>
        <v/>
      </c>
      <c r="C3420" s="63" t="str">
        <f>IF(AND(ISBLANK(A3420)),"",VLOOKUP($A3420,Student_Registration!$B$5:$H$2000,3,0))</f>
        <v/>
      </c>
      <c r="D3420" s="65" t="str">
        <f>IF(AND(ISBLANK(A3420)),"",VLOOKUP($A3420,Student_Registration!$B$5:$H$2000,6,0))</f>
        <v/>
      </c>
      <c r="E3420" s="57" t="str">
        <f>IF(AND(ISBLANK(A3420)),"",VLOOKUP($A3420,Student_Registration!$B$5:$H$2000,4,0))</f>
        <v/>
      </c>
      <c r="F3420" s="63" t="str">
        <f>IF(AND(ISBLANK(A3420)),"",VLOOKUP($A3420,Student_Registration!$B$5:$H$2000,7,0))</f>
        <v/>
      </c>
      <c r="G3420" s="63" t="str">
        <f>IF(AND(ISBLANK(A3420)),"",VLOOKUP(A3420,Student_Registration!$B$5:$H$2000,7,0)-SUMIF($A$5:A3420,A3420,$H$5:$H$5))</f>
        <v/>
      </c>
      <c r="H3420" s="60"/>
      <c r="I3420" s="60"/>
      <c r="J3420" s="60"/>
      <c r="K3420" s="60"/>
      <c r="L3420" s="62"/>
    </row>
    <row r="3421" spans="1:12" s="41" customFormat="1">
      <c r="A3421" s="66"/>
      <c r="B3421" s="64" t="str">
        <f>(IF(AND(ISBLANK(A3421)),"",VLOOKUP($A3421,Student_Registration!$B$5:$H$2000,2,0)))</f>
        <v/>
      </c>
      <c r="C3421" s="63" t="str">
        <f>IF(AND(ISBLANK(A3421)),"",VLOOKUP($A3421,Student_Registration!$B$5:$H$2000,3,0))</f>
        <v/>
      </c>
      <c r="D3421" s="65" t="str">
        <f>IF(AND(ISBLANK(A3421)),"",VLOOKUP($A3421,Student_Registration!$B$5:$H$2000,6,0))</f>
        <v/>
      </c>
      <c r="E3421" s="57" t="str">
        <f>IF(AND(ISBLANK(A3421)),"",VLOOKUP($A3421,Student_Registration!$B$5:$H$2000,4,0))</f>
        <v/>
      </c>
      <c r="F3421" s="63" t="str">
        <f>IF(AND(ISBLANK(A3421)),"",VLOOKUP($A3421,Student_Registration!$B$5:$H$2000,7,0))</f>
        <v/>
      </c>
      <c r="G3421" s="63" t="str">
        <f>IF(AND(ISBLANK(A3421)),"",VLOOKUP(A3421,Student_Registration!$B$5:$H$2000,7,0)-SUMIF($A$5:A3421,A3421,$H$5:$H$5))</f>
        <v/>
      </c>
      <c r="H3421" s="60"/>
      <c r="I3421" s="60"/>
      <c r="J3421" s="60"/>
      <c r="K3421" s="60"/>
      <c r="L3421" s="62"/>
    </row>
    <row r="3422" spans="1:12" s="41" customFormat="1">
      <c r="A3422" s="66"/>
      <c r="B3422" s="64" t="str">
        <f>(IF(AND(ISBLANK(A3422)),"",VLOOKUP($A3422,Student_Registration!$B$5:$H$2000,2,0)))</f>
        <v/>
      </c>
      <c r="C3422" s="63" t="str">
        <f>IF(AND(ISBLANK(A3422)),"",VLOOKUP($A3422,Student_Registration!$B$5:$H$2000,3,0))</f>
        <v/>
      </c>
      <c r="D3422" s="65" t="str">
        <f>IF(AND(ISBLANK(A3422)),"",VLOOKUP($A3422,Student_Registration!$B$5:$H$2000,6,0))</f>
        <v/>
      </c>
      <c r="E3422" s="57" t="str">
        <f>IF(AND(ISBLANK(A3422)),"",VLOOKUP($A3422,Student_Registration!$B$5:$H$2000,4,0))</f>
        <v/>
      </c>
      <c r="F3422" s="63" t="str">
        <f>IF(AND(ISBLANK(A3422)),"",VLOOKUP($A3422,Student_Registration!$B$5:$H$2000,7,0))</f>
        <v/>
      </c>
      <c r="G3422" s="63" t="str">
        <f>IF(AND(ISBLANK(A3422)),"",VLOOKUP(A3422,Student_Registration!$B$5:$H$2000,7,0)-SUMIF($A$5:A3422,A3422,$H$5:$H$5))</f>
        <v/>
      </c>
      <c r="H3422" s="60"/>
      <c r="I3422" s="60"/>
      <c r="J3422" s="60"/>
      <c r="K3422" s="60"/>
      <c r="L3422" s="62"/>
    </row>
    <row r="3423" spans="1:12" s="41" customFormat="1">
      <c r="A3423" s="66"/>
      <c r="B3423" s="64" t="str">
        <f>(IF(AND(ISBLANK(A3423)),"",VLOOKUP($A3423,Student_Registration!$B$5:$H$2000,2,0)))</f>
        <v/>
      </c>
      <c r="C3423" s="63" t="str">
        <f>IF(AND(ISBLANK(A3423)),"",VLOOKUP($A3423,Student_Registration!$B$5:$H$2000,3,0))</f>
        <v/>
      </c>
      <c r="D3423" s="65" t="str">
        <f>IF(AND(ISBLANK(A3423)),"",VLOOKUP($A3423,Student_Registration!$B$5:$H$2000,6,0))</f>
        <v/>
      </c>
      <c r="E3423" s="57" t="str">
        <f>IF(AND(ISBLANK(A3423)),"",VLOOKUP($A3423,Student_Registration!$B$5:$H$2000,4,0))</f>
        <v/>
      </c>
      <c r="F3423" s="63" t="str">
        <f>IF(AND(ISBLANK(A3423)),"",VLOOKUP($A3423,Student_Registration!$B$5:$H$2000,7,0))</f>
        <v/>
      </c>
      <c r="G3423" s="63" t="str">
        <f>IF(AND(ISBLANK(A3423)),"",VLOOKUP(A3423,Student_Registration!$B$5:$H$2000,7,0)-SUMIF($A$5:A3423,A3423,$H$5:$H$5))</f>
        <v/>
      </c>
      <c r="H3423" s="60"/>
      <c r="I3423" s="60"/>
      <c r="J3423" s="60"/>
      <c r="K3423" s="60"/>
      <c r="L3423" s="62"/>
    </row>
    <row r="3424" spans="1:12" s="41" customFormat="1">
      <c r="A3424" s="66"/>
      <c r="B3424" s="64" t="str">
        <f>(IF(AND(ISBLANK(A3424)),"",VLOOKUP($A3424,Student_Registration!$B$5:$H$2000,2,0)))</f>
        <v/>
      </c>
      <c r="C3424" s="63" t="str">
        <f>IF(AND(ISBLANK(A3424)),"",VLOOKUP($A3424,Student_Registration!$B$5:$H$2000,3,0))</f>
        <v/>
      </c>
      <c r="D3424" s="65" t="str">
        <f>IF(AND(ISBLANK(A3424)),"",VLOOKUP($A3424,Student_Registration!$B$5:$H$2000,6,0))</f>
        <v/>
      </c>
      <c r="E3424" s="57" t="str">
        <f>IF(AND(ISBLANK(A3424)),"",VLOOKUP($A3424,Student_Registration!$B$5:$H$2000,4,0))</f>
        <v/>
      </c>
      <c r="F3424" s="63" t="str">
        <f>IF(AND(ISBLANK(A3424)),"",VLOOKUP($A3424,Student_Registration!$B$5:$H$2000,7,0))</f>
        <v/>
      </c>
      <c r="G3424" s="63" t="str">
        <f>IF(AND(ISBLANK(A3424)),"",VLOOKUP(A3424,Student_Registration!$B$5:$H$2000,7,0)-SUMIF($A$5:A3424,A3424,$H$5:$H$5))</f>
        <v/>
      </c>
      <c r="H3424" s="60"/>
      <c r="I3424" s="60"/>
      <c r="J3424" s="60"/>
      <c r="K3424" s="60"/>
      <c r="L3424" s="62"/>
    </row>
    <row r="3425" spans="1:12" s="41" customFormat="1">
      <c r="A3425" s="66"/>
      <c r="B3425" s="64" t="str">
        <f>(IF(AND(ISBLANK(A3425)),"",VLOOKUP($A3425,Student_Registration!$B$5:$H$2000,2,0)))</f>
        <v/>
      </c>
      <c r="C3425" s="63" t="str">
        <f>IF(AND(ISBLANK(A3425)),"",VLOOKUP($A3425,Student_Registration!$B$5:$H$2000,3,0))</f>
        <v/>
      </c>
      <c r="D3425" s="65" t="str">
        <f>IF(AND(ISBLANK(A3425)),"",VLOOKUP($A3425,Student_Registration!$B$5:$H$2000,6,0))</f>
        <v/>
      </c>
      <c r="E3425" s="57" t="str">
        <f>IF(AND(ISBLANK(A3425)),"",VLOOKUP($A3425,Student_Registration!$B$5:$H$2000,4,0))</f>
        <v/>
      </c>
      <c r="F3425" s="63" t="str">
        <f>IF(AND(ISBLANK(A3425)),"",VLOOKUP($A3425,Student_Registration!$B$5:$H$2000,7,0))</f>
        <v/>
      </c>
      <c r="G3425" s="63" t="str">
        <f>IF(AND(ISBLANK(A3425)),"",VLOOKUP(A3425,Student_Registration!$B$5:$H$2000,7,0)-SUMIF($A$5:A3425,A3425,$H$5:$H$5))</f>
        <v/>
      </c>
      <c r="H3425" s="60"/>
      <c r="I3425" s="60"/>
      <c r="J3425" s="60"/>
      <c r="K3425" s="60"/>
      <c r="L3425" s="62"/>
    </row>
    <row r="3426" spans="1:12" s="41" customFormat="1">
      <c r="A3426" s="66"/>
      <c r="B3426" s="64" t="str">
        <f>(IF(AND(ISBLANK(A3426)),"",VLOOKUP($A3426,Student_Registration!$B$5:$H$2000,2,0)))</f>
        <v/>
      </c>
      <c r="C3426" s="63" t="str">
        <f>IF(AND(ISBLANK(A3426)),"",VLOOKUP($A3426,Student_Registration!$B$5:$H$2000,3,0))</f>
        <v/>
      </c>
      <c r="D3426" s="65" t="str">
        <f>IF(AND(ISBLANK(A3426)),"",VLOOKUP($A3426,Student_Registration!$B$5:$H$2000,6,0))</f>
        <v/>
      </c>
      <c r="E3426" s="57" t="str">
        <f>IF(AND(ISBLANK(A3426)),"",VLOOKUP($A3426,Student_Registration!$B$5:$H$2000,4,0))</f>
        <v/>
      </c>
      <c r="F3426" s="63" t="str">
        <f>IF(AND(ISBLANK(A3426)),"",VLOOKUP($A3426,Student_Registration!$B$5:$H$2000,7,0))</f>
        <v/>
      </c>
      <c r="G3426" s="63" t="str">
        <f>IF(AND(ISBLANK(A3426)),"",VLOOKUP(A3426,Student_Registration!$B$5:$H$2000,7,0)-SUMIF($A$5:A3426,A3426,$H$5:$H$5))</f>
        <v/>
      </c>
      <c r="H3426" s="60"/>
      <c r="I3426" s="60"/>
      <c r="J3426" s="60"/>
      <c r="K3426" s="60"/>
      <c r="L3426" s="62"/>
    </row>
    <row r="3427" spans="1:12" s="41" customFormat="1">
      <c r="A3427" s="66"/>
      <c r="B3427" s="64" t="str">
        <f>(IF(AND(ISBLANK(A3427)),"",VLOOKUP($A3427,Student_Registration!$B$5:$H$2000,2,0)))</f>
        <v/>
      </c>
      <c r="C3427" s="63" t="str">
        <f>IF(AND(ISBLANK(A3427)),"",VLOOKUP($A3427,Student_Registration!$B$5:$H$2000,3,0))</f>
        <v/>
      </c>
      <c r="D3427" s="65" t="str">
        <f>IF(AND(ISBLANK(A3427)),"",VLOOKUP($A3427,Student_Registration!$B$5:$H$2000,6,0))</f>
        <v/>
      </c>
      <c r="E3427" s="57" t="str">
        <f>IF(AND(ISBLANK(A3427)),"",VLOOKUP($A3427,Student_Registration!$B$5:$H$2000,4,0))</f>
        <v/>
      </c>
      <c r="F3427" s="63" t="str">
        <f>IF(AND(ISBLANK(A3427)),"",VLOOKUP($A3427,Student_Registration!$B$5:$H$2000,7,0))</f>
        <v/>
      </c>
      <c r="G3427" s="63" t="str">
        <f>IF(AND(ISBLANK(A3427)),"",VLOOKUP(A3427,Student_Registration!$B$5:$H$2000,7,0)-SUMIF($A$5:A3427,A3427,$H$5:$H$5))</f>
        <v/>
      </c>
      <c r="H3427" s="60"/>
      <c r="I3427" s="60"/>
      <c r="J3427" s="60"/>
      <c r="K3427" s="60"/>
      <c r="L3427" s="62"/>
    </row>
    <row r="3428" spans="1:12" s="41" customFormat="1">
      <c r="A3428" s="66"/>
      <c r="B3428" s="64" t="str">
        <f>(IF(AND(ISBLANK(A3428)),"",VLOOKUP($A3428,Student_Registration!$B$5:$H$2000,2,0)))</f>
        <v/>
      </c>
      <c r="C3428" s="63" t="str">
        <f>IF(AND(ISBLANK(A3428)),"",VLOOKUP($A3428,Student_Registration!$B$5:$H$2000,3,0))</f>
        <v/>
      </c>
      <c r="D3428" s="65" t="str">
        <f>IF(AND(ISBLANK(A3428)),"",VLOOKUP($A3428,Student_Registration!$B$5:$H$2000,6,0))</f>
        <v/>
      </c>
      <c r="E3428" s="57" t="str">
        <f>IF(AND(ISBLANK(A3428)),"",VLOOKUP($A3428,Student_Registration!$B$5:$H$2000,4,0))</f>
        <v/>
      </c>
      <c r="F3428" s="63" t="str">
        <f>IF(AND(ISBLANK(A3428)),"",VLOOKUP($A3428,Student_Registration!$B$5:$H$2000,7,0))</f>
        <v/>
      </c>
      <c r="G3428" s="63" t="str">
        <f>IF(AND(ISBLANK(A3428)),"",VLOOKUP(A3428,Student_Registration!$B$5:$H$2000,7,0)-SUMIF($A$5:A3428,A3428,$H$5:$H$5))</f>
        <v/>
      </c>
      <c r="H3428" s="60"/>
      <c r="I3428" s="60"/>
      <c r="J3428" s="60"/>
      <c r="K3428" s="60"/>
      <c r="L3428" s="62"/>
    </row>
    <row r="3429" spans="1:12" s="41" customFormat="1">
      <c r="A3429" s="66"/>
      <c r="B3429" s="64" t="str">
        <f>(IF(AND(ISBLANK(A3429)),"",VLOOKUP($A3429,Student_Registration!$B$5:$H$2000,2,0)))</f>
        <v/>
      </c>
      <c r="C3429" s="63" t="str">
        <f>IF(AND(ISBLANK(A3429)),"",VLOOKUP($A3429,Student_Registration!$B$5:$H$2000,3,0))</f>
        <v/>
      </c>
      <c r="D3429" s="65" t="str">
        <f>IF(AND(ISBLANK(A3429)),"",VLOOKUP($A3429,Student_Registration!$B$5:$H$2000,6,0))</f>
        <v/>
      </c>
      <c r="E3429" s="57" t="str">
        <f>IF(AND(ISBLANK(A3429)),"",VLOOKUP($A3429,Student_Registration!$B$5:$H$2000,4,0))</f>
        <v/>
      </c>
      <c r="F3429" s="63" t="str">
        <f>IF(AND(ISBLANK(A3429)),"",VLOOKUP($A3429,Student_Registration!$B$5:$H$2000,7,0))</f>
        <v/>
      </c>
      <c r="G3429" s="63" t="str">
        <f>IF(AND(ISBLANK(A3429)),"",VLOOKUP(A3429,Student_Registration!$B$5:$H$2000,7,0)-SUMIF($A$5:A3429,A3429,$H$5:$H$5))</f>
        <v/>
      </c>
      <c r="H3429" s="60"/>
      <c r="I3429" s="60"/>
      <c r="J3429" s="60"/>
      <c r="K3429" s="60"/>
      <c r="L3429" s="62"/>
    </row>
    <row r="3430" spans="1:12" s="41" customFormat="1">
      <c r="A3430" s="66"/>
      <c r="B3430" s="64" t="str">
        <f>(IF(AND(ISBLANK(A3430)),"",VLOOKUP($A3430,Student_Registration!$B$5:$H$2000,2,0)))</f>
        <v/>
      </c>
      <c r="C3430" s="63" t="str">
        <f>IF(AND(ISBLANK(A3430)),"",VLOOKUP($A3430,Student_Registration!$B$5:$H$2000,3,0))</f>
        <v/>
      </c>
      <c r="D3430" s="65" t="str">
        <f>IF(AND(ISBLANK(A3430)),"",VLOOKUP($A3430,Student_Registration!$B$5:$H$2000,6,0))</f>
        <v/>
      </c>
      <c r="E3430" s="57" t="str">
        <f>IF(AND(ISBLANK(A3430)),"",VLOOKUP($A3430,Student_Registration!$B$5:$H$2000,4,0))</f>
        <v/>
      </c>
      <c r="F3430" s="63" t="str">
        <f>IF(AND(ISBLANK(A3430)),"",VLOOKUP($A3430,Student_Registration!$B$5:$H$2000,7,0))</f>
        <v/>
      </c>
      <c r="G3430" s="63" t="str">
        <f>IF(AND(ISBLANK(A3430)),"",VLOOKUP(A3430,Student_Registration!$B$5:$H$2000,7,0)-SUMIF($A$5:A3430,A3430,$H$5:$H$5))</f>
        <v/>
      </c>
      <c r="H3430" s="60"/>
      <c r="I3430" s="60"/>
      <c r="J3430" s="60"/>
      <c r="K3430" s="60"/>
      <c r="L3430" s="62"/>
    </row>
    <row r="3431" spans="1:12" s="41" customFormat="1">
      <c r="A3431" s="66"/>
      <c r="B3431" s="64" t="str">
        <f>(IF(AND(ISBLANK(A3431)),"",VLOOKUP($A3431,Student_Registration!$B$5:$H$2000,2,0)))</f>
        <v/>
      </c>
      <c r="C3431" s="63" t="str">
        <f>IF(AND(ISBLANK(A3431)),"",VLOOKUP($A3431,Student_Registration!$B$5:$H$2000,3,0))</f>
        <v/>
      </c>
      <c r="D3431" s="65" t="str">
        <f>IF(AND(ISBLANK(A3431)),"",VLOOKUP($A3431,Student_Registration!$B$5:$H$2000,6,0))</f>
        <v/>
      </c>
      <c r="E3431" s="57" t="str">
        <f>IF(AND(ISBLANK(A3431)),"",VLOOKUP($A3431,Student_Registration!$B$5:$H$2000,4,0))</f>
        <v/>
      </c>
      <c r="F3431" s="63" t="str">
        <f>IF(AND(ISBLANK(A3431)),"",VLOOKUP($A3431,Student_Registration!$B$5:$H$2000,7,0))</f>
        <v/>
      </c>
      <c r="G3431" s="63" t="str">
        <f>IF(AND(ISBLANK(A3431)),"",VLOOKUP(A3431,Student_Registration!$B$5:$H$2000,7,0)-SUMIF($A$5:A3431,A3431,$H$5:$H$5))</f>
        <v/>
      </c>
      <c r="H3431" s="60"/>
      <c r="I3431" s="60"/>
      <c r="J3431" s="60"/>
      <c r="K3431" s="60"/>
      <c r="L3431" s="62"/>
    </row>
    <row r="3432" spans="1:12" s="41" customFormat="1">
      <c r="A3432" s="66"/>
      <c r="B3432" s="64" t="str">
        <f>(IF(AND(ISBLANK(A3432)),"",VLOOKUP($A3432,Student_Registration!$B$5:$H$2000,2,0)))</f>
        <v/>
      </c>
      <c r="C3432" s="63" t="str">
        <f>IF(AND(ISBLANK(A3432)),"",VLOOKUP($A3432,Student_Registration!$B$5:$H$2000,3,0))</f>
        <v/>
      </c>
      <c r="D3432" s="65" t="str">
        <f>IF(AND(ISBLANK(A3432)),"",VLOOKUP($A3432,Student_Registration!$B$5:$H$2000,6,0))</f>
        <v/>
      </c>
      <c r="E3432" s="57" t="str">
        <f>IF(AND(ISBLANK(A3432)),"",VLOOKUP($A3432,Student_Registration!$B$5:$H$2000,4,0))</f>
        <v/>
      </c>
      <c r="F3432" s="63" t="str">
        <f>IF(AND(ISBLANK(A3432)),"",VLOOKUP($A3432,Student_Registration!$B$5:$H$2000,7,0))</f>
        <v/>
      </c>
      <c r="G3432" s="63" t="str">
        <f>IF(AND(ISBLANK(A3432)),"",VLOOKUP(A3432,Student_Registration!$B$5:$H$2000,7,0)-SUMIF($A$5:A3432,A3432,$H$5:$H$5))</f>
        <v/>
      </c>
      <c r="H3432" s="60"/>
      <c r="I3432" s="60"/>
      <c r="J3432" s="60"/>
      <c r="K3432" s="60"/>
      <c r="L3432" s="62"/>
    </row>
    <row r="3433" spans="1:12" s="41" customFormat="1">
      <c r="A3433" s="66"/>
      <c r="B3433" s="64" t="str">
        <f>(IF(AND(ISBLANK(A3433)),"",VLOOKUP($A3433,Student_Registration!$B$5:$H$2000,2,0)))</f>
        <v/>
      </c>
      <c r="C3433" s="63" t="str">
        <f>IF(AND(ISBLANK(A3433)),"",VLOOKUP($A3433,Student_Registration!$B$5:$H$2000,3,0))</f>
        <v/>
      </c>
      <c r="D3433" s="65" t="str">
        <f>IF(AND(ISBLANK(A3433)),"",VLOOKUP($A3433,Student_Registration!$B$5:$H$2000,6,0))</f>
        <v/>
      </c>
      <c r="E3433" s="57" t="str">
        <f>IF(AND(ISBLANK(A3433)),"",VLOOKUP($A3433,Student_Registration!$B$5:$H$2000,4,0))</f>
        <v/>
      </c>
      <c r="F3433" s="63" t="str">
        <f>IF(AND(ISBLANK(A3433)),"",VLOOKUP($A3433,Student_Registration!$B$5:$H$2000,7,0))</f>
        <v/>
      </c>
      <c r="G3433" s="63" t="str">
        <f>IF(AND(ISBLANK(A3433)),"",VLOOKUP(A3433,Student_Registration!$B$5:$H$2000,7,0)-SUMIF($A$5:A3433,A3433,$H$5:$H$5))</f>
        <v/>
      </c>
      <c r="H3433" s="60"/>
      <c r="I3433" s="60"/>
      <c r="J3433" s="60"/>
      <c r="K3433" s="60"/>
      <c r="L3433" s="62"/>
    </row>
    <row r="3434" spans="1:12" s="41" customFormat="1">
      <c r="A3434" s="66"/>
      <c r="B3434" s="64" t="str">
        <f>(IF(AND(ISBLANK(A3434)),"",VLOOKUP($A3434,Student_Registration!$B$5:$H$2000,2,0)))</f>
        <v/>
      </c>
      <c r="C3434" s="63" t="str">
        <f>IF(AND(ISBLANK(A3434)),"",VLOOKUP($A3434,Student_Registration!$B$5:$H$2000,3,0))</f>
        <v/>
      </c>
      <c r="D3434" s="65" t="str">
        <f>IF(AND(ISBLANK(A3434)),"",VLOOKUP($A3434,Student_Registration!$B$5:$H$2000,6,0))</f>
        <v/>
      </c>
      <c r="E3434" s="57" t="str">
        <f>IF(AND(ISBLANK(A3434)),"",VLOOKUP($A3434,Student_Registration!$B$5:$H$2000,4,0))</f>
        <v/>
      </c>
      <c r="F3434" s="63" t="str">
        <f>IF(AND(ISBLANK(A3434)),"",VLOOKUP($A3434,Student_Registration!$B$5:$H$2000,7,0))</f>
        <v/>
      </c>
      <c r="G3434" s="63" t="str">
        <f>IF(AND(ISBLANK(A3434)),"",VLOOKUP(A3434,Student_Registration!$B$5:$H$2000,7,0)-SUMIF($A$5:A3434,A3434,$H$5:$H$5))</f>
        <v/>
      </c>
      <c r="H3434" s="60"/>
      <c r="I3434" s="60"/>
      <c r="J3434" s="60"/>
      <c r="K3434" s="60"/>
      <c r="L3434" s="62"/>
    </row>
    <row r="3435" spans="1:12" s="41" customFormat="1">
      <c r="A3435" s="66"/>
      <c r="B3435" s="64" t="str">
        <f>(IF(AND(ISBLANK(A3435)),"",VLOOKUP($A3435,Student_Registration!$B$5:$H$2000,2,0)))</f>
        <v/>
      </c>
      <c r="C3435" s="63" t="str">
        <f>IF(AND(ISBLANK(A3435)),"",VLOOKUP($A3435,Student_Registration!$B$5:$H$2000,3,0))</f>
        <v/>
      </c>
      <c r="D3435" s="65" t="str">
        <f>IF(AND(ISBLANK(A3435)),"",VLOOKUP($A3435,Student_Registration!$B$5:$H$2000,6,0))</f>
        <v/>
      </c>
      <c r="E3435" s="57" t="str">
        <f>IF(AND(ISBLANK(A3435)),"",VLOOKUP($A3435,Student_Registration!$B$5:$H$2000,4,0))</f>
        <v/>
      </c>
      <c r="F3435" s="63" t="str">
        <f>IF(AND(ISBLANK(A3435)),"",VLOOKUP($A3435,Student_Registration!$B$5:$H$2000,7,0))</f>
        <v/>
      </c>
      <c r="G3435" s="63" t="str">
        <f>IF(AND(ISBLANK(A3435)),"",VLOOKUP(A3435,Student_Registration!$B$5:$H$2000,7,0)-SUMIF($A$5:A3435,A3435,$H$5:$H$5))</f>
        <v/>
      </c>
      <c r="H3435" s="60"/>
      <c r="I3435" s="60"/>
      <c r="J3435" s="60"/>
      <c r="K3435" s="60"/>
      <c r="L3435" s="62"/>
    </row>
    <row r="3436" spans="1:12" s="41" customFormat="1">
      <c r="A3436" s="66"/>
      <c r="B3436" s="64" t="str">
        <f>(IF(AND(ISBLANK(A3436)),"",VLOOKUP($A3436,Student_Registration!$B$5:$H$2000,2,0)))</f>
        <v/>
      </c>
      <c r="C3436" s="63" t="str">
        <f>IF(AND(ISBLANK(A3436)),"",VLOOKUP($A3436,Student_Registration!$B$5:$H$2000,3,0))</f>
        <v/>
      </c>
      <c r="D3436" s="65" t="str">
        <f>IF(AND(ISBLANK(A3436)),"",VLOOKUP($A3436,Student_Registration!$B$5:$H$2000,6,0))</f>
        <v/>
      </c>
      <c r="E3436" s="57" t="str">
        <f>IF(AND(ISBLANK(A3436)),"",VLOOKUP($A3436,Student_Registration!$B$5:$H$2000,4,0))</f>
        <v/>
      </c>
      <c r="F3436" s="63" t="str">
        <f>IF(AND(ISBLANK(A3436)),"",VLOOKUP($A3436,Student_Registration!$B$5:$H$2000,7,0))</f>
        <v/>
      </c>
      <c r="G3436" s="63" t="str">
        <f>IF(AND(ISBLANK(A3436)),"",VLOOKUP(A3436,Student_Registration!$B$5:$H$2000,7,0)-SUMIF($A$5:A3436,A3436,$H$5:$H$5))</f>
        <v/>
      </c>
      <c r="H3436" s="60"/>
      <c r="I3436" s="60"/>
      <c r="J3436" s="60"/>
      <c r="K3436" s="60"/>
      <c r="L3436" s="62"/>
    </row>
    <row r="3437" spans="1:12" s="41" customFormat="1">
      <c r="A3437" s="66"/>
      <c r="B3437" s="64" t="str">
        <f>(IF(AND(ISBLANK(A3437)),"",VLOOKUP($A3437,Student_Registration!$B$5:$H$2000,2,0)))</f>
        <v/>
      </c>
      <c r="C3437" s="63" t="str">
        <f>IF(AND(ISBLANK(A3437)),"",VLOOKUP($A3437,Student_Registration!$B$5:$H$2000,3,0))</f>
        <v/>
      </c>
      <c r="D3437" s="65" t="str">
        <f>IF(AND(ISBLANK(A3437)),"",VLOOKUP($A3437,Student_Registration!$B$5:$H$2000,6,0))</f>
        <v/>
      </c>
      <c r="E3437" s="57" t="str">
        <f>IF(AND(ISBLANK(A3437)),"",VLOOKUP($A3437,Student_Registration!$B$5:$H$2000,4,0))</f>
        <v/>
      </c>
      <c r="F3437" s="63" t="str">
        <f>IF(AND(ISBLANK(A3437)),"",VLOOKUP($A3437,Student_Registration!$B$5:$H$2000,7,0))</f>
        <v/>
      </c>
      <c r="G3437" s="63" t="str">
        <f>IF(AND(ISBLANK(A3437)),"",VLOOKUP(A3437,Student_Registration!$B$5:$H$2000,7,0)-SUMIF($A$5:A3437,A3437,$H$5:$H$5))</f>
        <v/>
      </c>
      <c r="H3437" s="60"/>
      <c r="I3437" s="60"/>
      <c r="J3437" s="60"/>
      <c r="K3437" s="60"/>
      <c r="L3437" s="62"/>
    </row>
    <row r="3438" spans="1:12" s="41" customFormat="1">
      <c r="A3438" s="66"/>
      <c r="B3438" s="64" t="str">
        <f>(IF(AND(ISBLANK(A3438)),"",VLOOKUP($A3438,Student_Registration!$B$5:$H$2000,2,0)))</f>
        <v/>
      </c>
      <c r="C3438" s="63" t="str">
        <f>IF(AND(ISBLANK(A3438)),"",VLOOKUP($A3438,Student_Registration!$B$5:$H$2000,3,0))</f>
        <v/>
      </c>
      <c r="D3438" s="65" t="str">
        <f>IF(AND(ISBLANK(A3438)),"",VLOOKUP($A3438,Student_Registration!$B$5:$H$2000,6,0))</f>
        <v/>
      </c>
      <c r="E3438" s="57" t="str">
        <f>IF(AND(ISBLANK(A3438)),"",VLOOKUP($A3438,Student_Registration!$B$5:$H$2000,4,0))</f>
        <v/>
      </c>
      <c r="F3438" s="63" t="str">
        <f>IF(AND(ISBLANK(A3438)),"",VLOOKUP($A3438,Student_Registration!$B$5:$H$2000,7,0))</f>
        <v/>
      </c>
      <c r="G3438" s="63" t="str">
        <f>IF(AND(ISBLANK(A3438)),"",VLOOKUP(A3438,Student_Registration!$B$5:$H$2000,7,0)-SUMIF($A$5:A3438,A3438,$H$5:$H$5))</f>
        <v/>
      </c>
      <c r="H3438" s="60"/>
      <c r="I3438" s="60"/>
      <c r="J3438" s="60"/>
      <c r="K3438" s="60"/>
      <c r="L3438" s="62"/>
    </row>
    <row r="3439" spans="1:12" s="41" customFormat="1">
      <c r="A3439" s="66"/>
      <c r="B3439" s="64" t="str">
        <f>(IF(AND(ISBLANK(A3439)),"",VLOOKUP($A3439,Student_Registration!$B$5:$H$2000,2,0)))</f>
        <v/>
      </c>
      <c r="C3439" s="63" t="str">
        <f>IF(AND(ISBLANK(A3439)),"",VLOOKUP($A3439,Student_Registration!$B$5:$H$2000,3,0))</f>
        <v/>
      </c>
      <c r="D3439" s="65" t="str">
        <f>IF(AND(ISBLANK(A3439)),"",VLOOKUP($A3439,Student_Registration!$B$5:$H$2000,6,0))</f>
        <v/>
      </c>
      <c r="E3439" s="57" t="str">
        <f>IF(AND(ISBLANK(A3439)),"",VLOOKUP($A3439,Student_Registration!$B$5:$H$2000,4,0))</f>
        <v/>
      </c>
      <c r="F3439" s="63" t="str">
        <f>IF(AND(ISBLANK(A3439)),"",VLOOKUP($A3439,Student_Registration!$B$5:$H$2000,7,0))</f>
        <v/>
      </c>
      <c r="G3439" s="63" t="str">
        <f>IF(AND(ISBLANK(A3439)),"",VLOOKUP(A3439,Student_Registration!$B$5:$H$2000,7,0)-SUMIF($A$5:A3439,A3439,$H$5:$H$5))</f>
        <v/>
      </c>
      <c r="H3439" s="60"/>
      <c r="I3439" s="60"/>
      <c r="J3439" s="60"/>
      <c r="K3439" s="60"/>
      <c r="L3439" s="62"/>
    </row>
    <row r="3440" spans="1:12" s="41" customFormat="1">
      <c r="A3440" s="66"/>
      <c r="B3440" s="64" t="str">
        <f>(IF(AND(ISBLANK(A3440)),"",VLOOKUP($A3440,Student_Registration!$B$5:$H$2000,2,0)))</f>
        <v/>
      </c>
      <c r="C3440" s="63" t="str">
        <f>IF(AND(ISBLANK(A3440)),"",VLOOKUP($A3440,Student_Registration!$B$5:$H$2000,3,0))</f>
        <v/>
      </c>
      <c r="D3440" s="65" t="str">
        <f>IF(AND(ISBLANK(A3440)),"",VLOOKUP($A3440,Student_Registration!$B$5:$H$2000,6,0))</f>
        <v/>
      </c>
      <c r="E3440" s="57" t="str">
        <f>IF(AND(ISBLANK(A3440)),"",VLOOKUP($A3440,Student_Registration!$B$5:$H$2000,4,0))</f>
        <v/>
      </c>
      <c r="F3440" s="63" t="str">
        <f>IF(AND(ISBLANK(A3440)),"",VLOOKUP($A3440,Student_Registration!$B$5:$H$2000,7,0))</f>
        <v/>
      </c>
      <c r="G3440" s="63" t="str">
        <f>IF(AND(ISBLANK(A3440)),"",VLOOKUP(A3440,Student_Registration!$B$5:$H$2000,7,0)-SUMIF($A$5:A3440,A3440,$H$5:$H$5))</f>
        <v/>
      </c>
      <c r="H3440" s="60"/>
      <c r="I3440" s="60"/>
      <c r="J3440" s="60"/>
      <c r="K3440" s="60"/>
      <c r="L3440" s="62"/>
    </row>
    <row r="3441" spans="1:12" s="41" customFormat="1">
      <c r="A3441" s="66"/>
      <c r="B3441" s="64" t="str">
        <f>(IF(AND(ISBLANK(A3441)),"",VLOOKUP($A3441,Student_Registration!$B$5:$H$2000,2,0)))</f>
        <v/>
      </c>
      <c r="C3441" s="63" t="str">
        <f>IF(AND(ISBLANK(A3441)),"",VLOOKUP($A3441,Student_Registration!$B$5:$H$2000,3,0))</f>
        <v/>
      </c>
      <c r="D3441" s="65" t="str">
        <f>IF(AND(ISBLANK(A3441)),"",VLOOKUP($A3441,Student_Registration!$B$5:$H$2000,6,0))</f>
        <v/>
      </c>
      <c r="E3441" s="57" t="str">
        <f>IF(AND(ISBLANK(A3441)),"",VLOOKUP($A3441,Student_Registration!$B$5:$H$2000,4,0))</f>
        <v/>
      </c>
      <c r="F3441" s="63" t="str">
        <f>IF(AND(ISBLANK(A3441)),"",VLOOKUP($A3441,Student_Registration!$B$5:$H$2000,7,0))</f>
        <v/>
      </c>
      <c r="G3441" s="63" t="str">
        <f>IF(AND(ISBLANK(A3441)),"",VLOOKUP(A3441,Student_Registration!$B$5:$H$2000,7,0)-SUMIF($A$5:A3441,A3441,$H$5:$H$5))</f>
        <v/>
      </c>
      <c r="H3441" s="60"/>
      <c r="I3441" s="60"/>
      <c r="J3441" s="60"/>
      <c r="K3441" s="60"/>
      <c r="L3441" s="62"/>
    </row>
    <row r="3442" spans="1:12" s="41" customFormat="1">
      <c r="A3442" s="66"/>
      <c r="B3442" s="64" t="str">
        <f>(IF(AND(ISBLANK(A3442)),"",VLOOKUP($A3442,Student_Registration!$B$5:$H$2000,2,0)))</f>
        <v/>
      </c>
      <c r="C3442" s="63" t="str">
        <f>IF(AND(ISBLANK(A3442)),"",VLOOKUP($A3442,Student_Registration!$B$5:$H$2000,3,0))</f>
        <v/>
      </c>
      <c r="D3442" s="65" t="str">
        <f>IF(AND(ISBLANK(A3442)),"",VLOOKUP($A3442,Student_Registration!$B$5:$H$2000,6,0))</f>
        <v/>
      </c>
      <c r="E3442" s="57" t="str">
        <f>IF(AND(ISBLANK(A3442)),"",VLOOKUP($A3442,Student_Registration!$B$5:$H$2000,4,0))</f>
        <v/>
      </c>
      <c r="F3442" s="63" t="str">
        <f>IF(AND(ISBLANK(A3442)),"",VLOOKUP($A3442,Student_Registration!$B$5:$H$2000,7,0))</f>
        <v/>
      </c>
      <c r="G3442" s="63" t="str">
        <f>IF(AND(ISBLANK(A3442)),"",VLOOKUP(A3442,Student_Registration!$B$5:$H$2000,7,0)-SUMIF($A$5:A3442,A3442,$H$5:$H$5))</f>
        <v/>
      </c>
      <c r="H3442" s="60"/>
      <c r="I3442" s="60"/>
      <c r="J3442" s="60"/>
      <c r="K3442" s="60"/>
      <c r="L3442" s="62"/>
    </row>
    <row r="3443" spans="1:12" s="41" customFormat="1">
      <c r="A3443" s="66"/>
      <c r="B3443" s="64" t="str">
        <f>(IF(AND(ISBLANK(A3443)),"",VLOOKUP($A3443,Student_Registration!$B$5:$H$2000,2,0)))</f>
        <v/>
      </c>
      <c r="C3443" s="63" t="str">
        <f>IF(AND(ISBLANK(A3443)),"",VLOOKUP($A3443,Student_Registration!$B$5:$H$2000,3,0))</f>
        <v/>
      </c>
      <c r="D3443" s="65" t="str">
        <f>IF(AND(ISBLANK(A3443)),"",VLOOKUP($A3443,Student_Registration!$B$5:$H$2000,6,0))</f>
        <v/>
      </c>
      <c r="E3443" s="57" t="str">
        <f>IF(AND(ISBLANK(A3443)),"",VLOOKUP($A3443,Student_Registration!$B$5:$H$2000,4,0))</f>
        <v/>
      </c>
      <c r="F3443" s="63" t="str">
        <f>IF(AND(ISBLANK(A3443)),"",VLOOKUP($A3443,Student_Registration!$B$5:$H$2000,7,0))</f>
        <v/>
      </c>
      <c r="G3443" s="63" t="str">
        <f>IF(AND(ISBLANK(A3443)),"",VLOOKUP(A3443,Student_Registration!$B$5:$H$2000,7,0)-SUMIF($A$5:A3443,A3443,$H$5:$H$5))</f>
        <v/>
      </c>
      <c r="H3443" s="60"/>
      <c r="I3443" s="60"/>
      <c r="J3443" s="60"/>
      <c r="K3443" s="60"/>
      <c r="L3443" s="62"/>
    </row>
    <row r="3444" spans="1:12" s="41" customFormat="1">
      <c r="A3444" s="66"/>
      <c r="B3444" s="64" t="str">
        <f>(IF(AND(ISBLANK(A3444)),"",VLOOKUP($A3444,Student_Registration!$B$5:$H$2000,2,0)))</f>
        <v/>
      </c>
      <c r="C3444" s="63" t="str">
        <f>IF(AND(ISBLANK(A3444)),"",VLOOKUP($A3444,Student_Registration!$B$5:$H$2000,3,0))</f>
        <v/>
      </c>
      <c r="D3444" s="65" t="str">
        <f>IF(AND(ISBLANK(A3444)),"",VLOOKUP($A3444,Student_Registration!$B$5:$H$2000,6,0))</f>
        <v/>
      </c>
      <c r="E3444" s="57" t="str">
        <f>IF(AND(ISBLANK(A3444)),"",VLOOKUP($A3444,Student_Registration!$B$5:$H$2000,4,0))</f>
        <v/>
      </c>
      <c r="F3444" s="63" t="str">
        <f>IF(AND(ISBLANK(A3444)),"",VLOOKUP($A3444,Student_Registration!$B$5:$H$2000,7,0))</f>
        <v/>
      </c>
      <c r="G3444" s="63" t="str">
        <f>IF(AND(ISBLANK(A3444)),"",VLOOKUP(A3444,Student_Registration!$B$5:$H$2000,7,0)-SUMIF($A$5:A3444,A3444,$H$5:$H$5))</f>
        <v/>
      </c>
      <c r="H3444" s="60"/>
      <c r="I3444" s="60"/>
      <c r="J3444" s="60"/>
      <c r="K3444" s="60"/>
      <c r="L3444" s="62"/>
    </row>
    <row r="3445" spans="1:12" s="41" customFormat="1">
      <c r="A3445" s="66"/>
      <c r="B3445" s="64" t="str">
        <f>(IF(AND(ISBLANK(A3445)),"",VLOOKUP($A3445,Student_Registration!$B$5:$H$2000,2,0)))</f>
        <v/>
      </c>
      <c r="C3445" s="63" t="str">
        <f>IF(AND(ISBLANK(A3445)),"",VLOOKUP($A3445,Student_Registration!$B$5:$H$2000,3,0))</f>
        <v/>
      </c>
      <c r="D3445" s="65" t="str">
        <f>IF(AND(ISBLANK(A3445)),"",VLOOKUP($A3445,Student_Registration!$B$5:$H$2000,6,0))</f>
        <v/>
      </c>
      <c r="E3445" s="57" t="str">
        <f>IF(AND(ISBLANK(A3445)),"",VLOOKUP($A3445,Student_Registration!$B$5:$H$2000,4,0))</f>
        <v/>
      </c>
      <c r="F3445" s="63" t="str">
        <f>IF(AND(ISBLANK(A3445)),"",VLOOKUP($A3445,Student_Registration!$B$5:$H$2000,7,0))</f>
        <v/>
      </c>
      <c r="G3445" s="63" t="str">
        <f>IF(AND(ISBLANK(A3445)),"",VLOOKUP(A3445,Student_Registration!$B$5:$H$2000,7,0)-SUMIF($A$5:A3445,A3445,$H$5:$H$5))</f>
        <v/>
      </c>
      <c r="H3445" s="60"/>
      <c r="I3445" s="60"/>
      <c r="J3445" s="60"/>
      <c r="K3445" s="60"/>
      <c r="L3445" s="62"/>
    </row>
    <row r="3446" spans="1:12" s="41" customFormat="1">
      <c r="A3446" s="66"/>
      <c r="B3446" s="64" t="str">
        <f>(IF(AND(ISBLANK(A3446)),"",VLOOKUP($A3446,Student_Registration!$B$5:$H$2000,2,0)))</f>
        <v/>
      </c>
      <c r="C3446" s="63" t="str">
        <f>IF(AND(ISBLANK(A3446)),"",VLOOKUP($A3446,Student_Registration!$B$5:$H$2000,3,0))</f>
        <v/>
      </c>
      <c r="D3446" s="65" t="str">
        <f>IF(AND(ISBLANK(A3446)),"",VLOOKUP($A3446,Student_Registration!$B$5:$H$2000,6,0))</f>
        <v/>
      </c>
      <c r="E3446" s="57" t="str">
        <f>IF(AND(ISBLANK(A3446)),"",VLOOKUP($A3446,Student_Registration!$B$5:$H$2000,4,0))</f>
        <v/>
      </c>
      <c r="F3446" s="63" t="str">
        <f>IF(AND(ISBLANK(A3446)),"",VLOOKUP($A3446,Student_Registration!$B$5:$H$2000,7,0))</f>
        <v/>
      </c>
      <c r="G3446" s="63" t="str">
        <f>IF(AND(ISBLANK(A3446)),"",VLOOKUP(A3446,Student_Registration!$B$5:$H$2000,7,0)-SUMIF($A$5:A3446,A3446,$H$5:$H$5))</f>
        <v/>
      </c>
      <c r="H3446" s="60"/>
      <c r="I3446" s="60"/>
      <c r="J3446" s="60"/>
      <c r="K3446" s="60"/>
      <c r="L3446" s="62"/>
    </row>
    <row r="3447" spans="1:12" s="41" customFormat="1">
      <c r="A3447" s="66"/>
      <c r="B3447" s="64" t="str">
        <f>(IF(AND(ISBLANK(A3447)),"",VLOOKUP($A3447,Student_Registration!$B$5:$H$2000,2,0)))</f>
        <v/>
      </c>
      <c r="C3447" s="63" t="str">
        <f>IF(AND(ISBLANK(A3447)),"",VLOOKUP($A3447,Student_Registration!$B$5:$H$2000,3,0))</f>
        <v/>
      </c>
      <c r="D3447" s="65" t="str">
        <f>IF(AND(ISBLANK(A3447)),"",VLOOKUP($A3447,Student_Registration!$B$5:$H$2000,6,0))</f>
        <v/>
      </c>
      <c r="E3447" s="57" t="str">
        <f>IF(AND(ISBLANK(A3447)),"",VLOOKUP($A3447,Student_Registration!$B$5:$H$2000,4,0))</f>
        <v/>
      </c>
      <c r="F3447" s="63" t="str">
        <f>IF(AND(ISBLANK(A3447)),"",VLOOKUP($A3447,Student_Registration!$B$5:$H$2000,7,0))</f>
        <v/>
      </c>
      <c r="G3447" s="63" t="str">
        <f>IF(AND(ISBLANK(A3447)),"",VLOOKUP(A3447,Student_Registration!$B$5:$H$2000,7,0)-SUMIF($A$5:A3447,A3447,$H$5:$H$5))</f>
        <v/>
      </c>
      <c r="H3447" s="60"/>
      <c r="I3447" s="60"/>
      <c r="J3447" s="60"/>
      <c r="K3447" s="60"/>
      <c r="L3447" s="62"/>
    </row>
    <row r="3448" spans="1:12" s="41" customFormat="1">
      <c r="A3448" s="66"/>
      <c r="B3448" s="64" t="str">
        <f>(IF(AND(ISBLANK(A3448)),"",VLOOKUP($A3448,Student_Registration!$B$5:$H$2000,2,0)))</f>
        <v/>
      </c>
      <c r="C3448" s="63" t="str">
        <f>IF(AND(ISBLANK(A3448)),"",VLOOKUP($A3448,Student_Registration!$B$5:$H$2000,3,0))</f>
        <v/>
      </c>
      <c r="D3448" s="65" t="str">
        <f>IF(AND(ISBLANK(A3448)),"",VLOOKUP($A3448,Student_Registration!$B$5:$H$2000,6,0))</f>
        <v/>
      </c>
      <c r="E3448" s="57" t="str">
        <f>IF(AND(ISBLANK(A3448)),"",VLOOKUP($A3448,Student_Registration!$B$5:$H$2000,4,0))</f>
        <v/>
      </c>
      <c r="F3448" s="63" t="str">
        <f>IF(AND(ISBLANK(A3448)),"",VLOOKUP($A3448,Student_Registration!$B$5:$H$2000,7,0))</f>
        <v/>
      </c>
      <c r="G3448" s="63" t="str">
        <f>IF(AND(ISBLANK(A3448)),"",VLOOKUP(A3448,Student_Registration!$B$5:$H$2000,7,0)-SUMIF($A$5:A3448,A3448,$H$5:$H$5))</f>
        <v/>
      </c>
      <c r="H3448" s="60"/>
      <c r="I3448" s="60"/>
      <c r="J3448" s="60"/>
      <c r="K3448" s="60"/>
      <c r="L3448" s="62"/>
    </row>
    <row r="3449" spans="1:12" s="41" customFormat="1">
      <c r="A3449" s="66"/>
      <c r="B3449" s="64" t="str">
        <f>(IF(AND(ISBLANK(A3449)),"",VLOOKUP($A3449,Student_Registration!$B$5:$H$2000,2,0)))</f>
        <v/>
      </c>
      <c r="C3449" s="63" t="str">
        <f>IF(AND(ISBLANK(A3449)),"",VLOOKUP($A3449,Student_Registration!$B$5:$H$2000,3,0))</f>
        <v/>
      </c>
      <c r="D3449" s="65" t="str">
        <f>IF(AND(ISBLANK(A3449)),"",VLOOKUP($A3449,Student_Registration!$B$5:$H$2000,6,0))</f>
        <v/>
      </c>
      <c r="E3449" s="57" t="str">
        <f>IF(AND(ISBLANK(A3449)),"",VLOOKUP($A3449,Student_Registration!$B$5:$H$2000,4,0))</f>
        <v/>
      </c>
      <c r="F3449" s="63" t="str">
        <f>IF(AND(ISBLANK(A3449)),"",VLOOKUP($A3449,Student_Registration!$B$5:$H$2000,7,0))</f>
        <v/>
      </c>
      <c r="G3449" s="63" t="str">
        <f>IF(AND(ISBLANK(A3449)),"",VLOOKUP(A3449,Student_Registration!$B$5:$H$2000,7,0)-SUMIF($A$5:A3449,A3449,$H$5:$H$5))</f>
        <v/>
      </c>
      <c r="H3449" s="60"/>
      <c r="I3449" s="60"/>
      <c r="J3449" s="60"/>
      <c r="K3449" s="60"/>
      <c r="L3449" s="62"/>
    </row>
    <row r="3450" spans="1:12" s="41" customFormat="1">
      <c r="A3450" s="66"/>
      <c r="B3450" s="64" t="str">
        <f>(IF(AND(ISBLANK(A3450)),"",VLOOKUP($A3450,Student_Registration!$B$5:$H$2000,2,0)))</f>
        <v/>
      </c>
      <c r="C3450" s="63" t="str">
        <f>IF(AND(ISBLANK(A3450)),"",VLOOKUP($A3450,Student_Registration!$B$5:$H$2000,3,0))</f>
        <v/>
      </c>
      <c r="D3450" s="65" t="str">
        <f>IF(AND(ISBLANK(A3450)),"",VLOOKUP($A3450,Student_Registration!$B$5:$H$2000,6,0))</f>
        <v/>
      </c>
      <c r="E3450" s="57" t="str">
        <f>IF(AND(ISBLANK(A3450)),"",VLOOKUP($A3450,Student_Registration!$B$5:$H$2000,4,0))</f>
        <v/>
      </c>
      <c r="F3450" s="63" t="str">
        <f>IF(AND(ISBLANK(A3450)),"",VLOOKUP($A3450,Student_Registration!$B$5:$H$2000,7,0))</f>
        <v/>
      </c>
      <c r="G3450" s="63" t="str">
        <f>IF(AND(ISBLANK(A3450)),"",VLOOKUP(A3450,Student_Registration!$B$5:$H$2000,7,0)-SUMIF($A$5:A3450,A3450,$H$5:$H$5))</f>
        <v/>
      </c>
      <c r="H3450" s="60"/>
      <c r="I3450" s="60"/>
      <c r="J3450" s="60"/>
      <c r="K3450" s="60"/>
      <c r="L3450" s="62"/>
    </row>
    <row r="3451" spans="1:12" s="41" customFormat="1">
      <c r="A3451" s="66"/>
      <c r="B3451" s="64" t="str">
        <f>(IF(AND(ISBLANK(A3451)),"",VLOOKUP($A3451,Student_Registration!$B$5:$H$2000,2,0)))</f>
        <v/>
      </c>
      <c r="C3451" s="63" t="str">
        <f>IF(AND(ISBLANK(A3451)),"",VLOOKUP($A3451,Student_Registration!$B$5:$H$2000,3,0))</f>
        <v/>
      </c>
      <c r="D3451" s="65" t="str">
        <f>IF(AND(ISBLANK(A3451)),"",VLOOKUP($A3451,Student_Registration!$B$5:$H$2000,6,0))</f>
        <v/>
      </c>
      <c r="E3451" s="57" t="str">
        <f>IF(AND(ISBLANK(A3451)),"",VLOOKUP($A3451,Student_Registration!$B$5:$H$2000,4,0))</f>
        <v/>
      </c>
      <c r="F3451" s="63" t="str">
        <f>IF(AND(ISBLANK(A3451)),"",VLOOKUP($A3451,Student_Registration!$B$5:$H$2000,7,0))</f>
        <v/>
      </c>
      <c r="G3451" s="63" t="str">
        <f>IF(AND(ISBLANK(A3451)),"",VLOOKUP(A3451,Student_Registration!$B$5:$H$2000,7,0)-SUMIF($A$5:A3451,A3451,$H$5:$H$5))</f>
        <v/>
      </c>
      <c r="H3451" s="60"/>
      <c r="I3451" s="60"/>
      <c r="J3451" s="60"/>
      <c r="K3451" s="60"/>
      <c r="L3451" s="62"/>
    </row>
    <row r="3452" spans="1:12" s="41" customFormat="1">
      <c r="A3452" s="66"/>
      <c r="B3452" s="64" t="str">
        <f>(IF(AND(ISBLANK(A3452)),"",VLOOKUP($A3452,Student_Registration!$B$5:$H$2000,2,0)))</f>
        <v/>
      </c>
      <c r="C3452" s="63" t="str">
        <f>IF(AND(ISBLANK(A3452)),"",VLOOKUP($A3452,Student_Registration!$B$5:$H$2000,3,0))</f>
        <v/>
      </c>
      <c r="D3452" s="65" t="str">
        <f>IF(AND(ISBLANK(A3452)),"",VLOOKUP($A3452,Student_Registration!$B$5:$H$2000,6,0))</f>
        <v/>
      </c>
      <c r="E3452" s="57" t="str">
        <f>IF(AND(ISBLANK(A3452)),"",VLOOKUP($A3452,Student_Registration!$B$5:$H$2000,4,0))</f>
        <v/>
      </c>
      <c r="F3452" s="63" t="str">
        <f>IF(AND(ISBLANK(A3452)),"",VLOOKUP($A3452,Student_Registration!$B$5:$H$2000,7,0))</f>
        <v/>
      </c>
      <c r="G3452" s="63" t="str">
        <f>IF(AND(ISBLANK(A3452)),"",VLOOKUP(A3452,Student_Registration!$B$5:$H$2000,7,0)-SUMIF($A$5:A3452,A3452,$H$5:$H$5))</f>
        <v/>
      </c>
      <c r="H3452" s="60"/>
      <c r="I3452" s="60"/>
      <c r="J3452" s="60"/>
      <c r="K3452" s="60"/>
      <c r="L3452" s="62"/>
    </row>
    <row r="3453" spans="1:12" s="41" customFormat="1">
      <c r="A3453" s="66"/>
      <c r="B3453" s="64" t="str">
        <f>(IF(AND(ISBLANK(A3453)),"",VLOOKUP($A3453,Student_Registration!$B$5:$H$2000,2,0)))</f>
        <v/>
      </c>
      <c r="C3453" s="63" t="str">
        <f>IF(AND(ISBLANK(A3453)),"",VLOOKUP($A3453,Student_Registration!$B$5:$H$2000,3,0))</f>
        <v/>
      </c>
      <c r="D3453" s="65" t="str">
        <f>IF(AND(ISBLANK(A3453)),"",VLOOKUP($A3453,Student_Registration!$B$5:$H$2000,6,0))</f>
        <v/>
      </c>
      <c r="E3453" s="57" t="str">
        <f>IF(AND(ISBLANK(A3453)),"",VLOOKUP($A3453,Student_Registration!$B$5:$H$2000,4,0))</f>
        <v/>
      </c>
      <c r="F3453" s="63" t="str">
        <f>IF(AND(ISBLANK(A3453)),"",VLOOKUP($A3453,Student_Registration!$B$5:$H$2000,7,0))</f>
        <v/>
      </c>
      <c r="G3453" s="63" t="str">
        <f>IF(AND(ISBLANK(A3453)),"",VLOOKUP(A3453,Student_Registration!$B$5:$H$2000,7,0)-SUMIF($A$5:A3453,A3453,$H$5:$H$5))</f>
        <v/>
      </c>
      <c r="H3453" s="60"/>
      <c r="I3453" s="60"/>
      <c r="J3453" s="60"/>
      <c r="K3453" s="60"/>
      <c r="L3453" s="62"/>
    </row>
    <row r="3454" spans="1:12" s="41" customFormat="1">
      <c r="A3454" s="66"/>
      <c r="B3454" s="64" t="str">
        <f>(IF(AND(ISBLANK(A3454)),"",VLOOKUP($A3454,Student_Registration!$B$5:$H$2000,2,0)))</f>
        <v/>
      </c>
      <c r="C3454" s="63" t="str">
        <f>IF(AND(ISBLANK(A3454)),"",VLOOKUP($A3454,Student_Registration!$B$5:$H$2000,3,0))</f>
        <v/>
      </c>
      <c r="D3454" s="65" t="str">
        <f>IF(AND(ISBLANK(A3454)),"",VLOOKUP($A3454,Student_Registration!$B$5:$H$2000,6,0))</f>
        <v/>
      </c>
      <c r="E3454" s="57" t="str">
        <f>IF(AND(ISBLANK(A3454)),"",VLOOKUP($A3454,Student_Registration!$B$5:$H$2000,4,0))</f>
        <v/>
      </c>
      <c r="F3454" s="63" t="str">
        <f>IF(AND(ISBLANK(A3454)),"",VLOOKUP($A3454,Student_Registration!$B$5:$H$2000,7,0))</f>
        <v/>
      </c>
      <c r="G3454" s="63" t="str">
        <f>IF(AND(ISBLANK(A3454)),"",VLOOKUP(A3454,Student_Registration!$B$5:$H$2000,7,0)-SUMIF($A$5:A3454,A3454,$H$5:$H$5))</f>
        <v/>
      </c>
      <c r="H3454" s="60"/>
      <c r="I3454" s="60"/>
      <c r="J3454" s="60"/>
      <c r="K3454" s="60"/>
      <c r="L3454" s="62"/>
    </row>
    <row r="3455" spans="1:12" s="41" customFormat="1">
      <c r="A3455" s="66"/>
      <c r="B3455" s="64" t="str">
        <f>(IF(AND(ISBLANK(A3455)),"",VLOOKUP($A3455,Student_Registration!$B$5:$H$2000,2,0)))</f>
        <v/>
      </c>
      <c r="C3455" s="63" t="str">
        <f>IF(AND(ISBLANK(A3455)),"",VLOOKUP($A3455,Student_Registration!$B$5:$H$2000,3,0))</f>
        <v/>
      </c>
      <c r="D3455" s="65" t="str">
        <f>IF(AND(ISBLANK(A3455)),"",VLOOKUP($A3455,Student_Registration!$B$5:$H$2000,6,0))</f>
        <v/>
      </c>
      <c r="E3455" s="57" t="str">
        <f>IF(AND(ISBLANK(A3455)),"",VLOOKUP($A3455,Student_Registration!$B$5:$H$2000,4,0))</f>
        <v/>
      </c>
      <c r="F3455" s="63" t="str">
        <f>IF(AND(ISBLANK(A3455)),"",VLOOKUP($A3455,Student_Registration!$B$5:$H$2000,7,0))</f>
        <v/>
      </c>
      <c r="G3455" s="63" t="str">
        <f>IF(AND(ISBLANK(A3455)),"",VLOOKUP(A3455,Student_Registration!$B$5:$H$2000,7,0)-SUMIF($A$5:A3455,A3455,$H$5:$H$5))</f>
        <v/>
      </c>
      <c r="H3455" s="60"/>
      <c r="I3455" s="60"/>
      <c r="J3455" s="60"/>
      <c r="K3455" s="60"/>
      <c r="L3455" s="62"/>
    </row>
    <row r="3456" spans="1:12" s="41" customFormat="1">
      <c r="A3456" s="66"/>
      <c r="B3456" s="64" t="str">
        <f>(IF(AND(ISBLANK(A3456)),"",VLOOKUP($A3456,Student_Registration!$B$5:$H$2000,2,0)))</f>
        <v/>
      </c>
      <c r="C3456" s="63" t="str">
        <f>IF(AND(ISBLANK(A3456)),"",VLOOKUP($A3456,Student_Registration!$B$5:$H$2000,3,0))</f>
        <v/>
      </c>
      <c r="D3456" s="65" t="str">
        <f>IF(AND(ISBLANK(A3456)),"",VLOOKUP($A3456,Student_Registration!$B$5:$H$2000,6,0))</f>
        <v/>
      </c>
      <c r="E3456" s="57" t="str">
        <f>IF(AND(ISBLANK(A3456)),"",VLOOKUP($A3456,Student_Registration!$B$5:$H$2000,4,0))</f>
        <v/>
      </c>
      <c r="F3456" s="63" t="str">
        <f>IF(AND(ISBLANK(A3456)),"",VLOOKUP($A3456,Student_Registration!$B$5:$H$2000,7,0))</f>
        <v/>
      </c>
      <c r="G3456" s="63" t="str">
        <f>IF(AND(ISBLANK(A3456)),"",VLOOKUP(A3456,Student_Registration!$B$5:$H$2000,7,0)-SUMIF($A$5:A3456,A3456,$H$5:$H$5))</f>
        <v/>
      </c>
      <c r="H3456" s="60"/>
      <c r="I3456" s="60"/>
      <c r="J3456" s="60"/>
      <c r="K3456" s="60"/>
      <c r="L3456" s="62"/>
    </row>
    <row r="3457" spans="1:12" s="41" customFormat="1">
      <c r="A3457" s="66"/>
      <c r="B3457" s="64" t="str">
        <f>(IF(AND(ISBLANK(A3457)),"",VLOOKUP($A3457,Student_Registration!$B$5:$H$2000,2,0)))</f>
        <v/>
      </c>
      <c r="C3457" s="63" t="str">
        <f>IF(AND(ISBLANK(A3457)),"",VLOOKUP($A3457,Student_Registration!$B$5:$H$2000,3,0))</f>
        <v/>
      </c>
      <c r="D3457" s="65" t="str">
        <f>IF(AND(ISBLANK(A3457)),"",VLOOKUP($A3457,Student_Registration!$B$5:$H$2000,6,0))</f>
        <v/>
      </c>
      <c r="E3457" s="57" t="str">
        <f>IF(AND(ISBLANK(A3457)),"",VLOOKUP($A3457,Student_Registration!$B$5:$H$2000,4,0))</f>
        <v/>
      </c>
      <c r="F3457" s="63" t="str">
        <f>IF(AND(ISBLANK(A3457)),"",VLOOKUP($A3457,Student_Registration!$B$5:$H$2000,7,0))</f>
        <v/>
      </c>
      <c r="G3457" s="63" t="str">
        <f>IF(AND(ISBLANK(A3457)),"",VLOOKUP(A3457,Student_Registration!$B$5:$H$2000,7,0)-SUMIF($A$5:A3457,A3457,$H$5:$H$5))</f>
        <v/>
      </c>
      <c r="H3457" s="60"/>
      <c r="I3457" s="60"/>
      <c r="J3457" s="60"/>
      <c r="K3457" s="60"/>
      <c r="L3457" s="62"/>
    </row>
    <row r="3458" spans="1:12" s="41" customFormat="1">
      <c r="A3458" s="66"/>
      <c r="B3458" s="64" t="str">
        <f>(IF(AND(ISBLANK(A3458)),"",VLOOKUP($A3458,Student_Registration!$B$5:$H$2000,2,0)))</f>
        <v/>
      </c>
      <c r="C3458" s="63" t="str">
        <f>IF(AND(ISBLANK(A3458)),"",VLOOKUP($A3458,Student_Registration!$B$5:$H$2000,3,0))</f>
        <v/>
      </c>
      <c r="D3458" s="65" t="str">
        <f>IF(AND(ISBLANK(A3458)),"",VLOOKUP($A3458,Student_Registration!$B$5:$H$2000,6,0))</f>
        <v/>
      </c>
      <c r="E3458" s="57" t="str">
        <f>IF(AND(ISBLANK(A3458)),"",VLOOKUP($A3458,Student_Registration!$B$5:$H$2000,4,0))</f>
        <v/>
      </c>
      <c r="F3458" s="63" t="str">
        <f>IF(AND(ISBLANK(A3458)),"",VLOOKUP($A3458,Student_Registration!$B$5:$H$2000,7,0))</f>
        <v/>
      </c>
      <c r="G3458" s="63" t="str">
        <f>IF(AND(ISBLANK(A3458)),"",VLOOKUP(A3458,Student_Registration!$B$5:$H$2000,7,0)-SUMIF($A$5:A3458,A3458,$H$5:$H$5))</f>
        <v/>
      </c>
      <c r="H3458" s="60"/>
      <c r="I3458" s="60"/>
      <c r="J3458" s="60"/>
      <c r="K3458" s="60"/>
      <c r="L3458" s="62"/>
    </row>
    <row r="3459" spans="1:12" s="41" customFormat="1">
      <c r="A3459" s="66"/>
      <c r="B3459" s="64" t="str">
        <f>(IF(AND(ISBLANK(A3459)),"",VLOOKUP($A3459,Student_Registration!$B$5:$H$2000,2,0)))</f>
        <v/>
      </c>
      <c r="C3459" s="63" t="str">
        <f>IF(AND(ISBLANK(A3459)),"",VLOOKUP($A3459,Student_Registration!$B$5:$H$2000,3,0))</f>
        <v/>
      </c>
      <c r="D3459" s="65" t="str">
        <f>IF(AND(ISBLANK(A3459)),"",VLOOKUP($A3459,Student_Registration!$B$5:$H$2000,6,0))</f>
        <v/>
      </c>
      <c r="E3459" s="57" t="str">
        <f>IF(AND(ISBLANK(A3459)),"",VLOOKUP($A3459,Student_Registration!$B$5:$H$2000,4,0))</f>
        <v/>
      </c>
      <c r="F3459" s="63" t="str">
        <f>IF(AND(ISBLANK(A3459)),"",VLOOKUP($A3459,Student_Registration!$B$5:$H$2000,7,0))</f>
        <v/>
      </c>
      <c r="G3459" s="63" t="str">
        <f>IF(AND(ISBLANK(A3459)),"",VLOOKUP(A3459,Student_Registration!$B$5:$H$2000,7,0)-SUMIF($A$5:A3459,A3459,$H$5:$H$5))</f>
        <v/>
      </c>
      <c r="H3459" s="60"/>
      <c r="I3459" s="60"/>
      <c r="J3459" s="60"/>
      <c r="K3459" s="60"/>
      <c r="L3459" s="62"/>
    </row>
    <row r="3460" spans="1:12" s="41" customFormat="1">
      <c r="A3460" s="66"/>
      <c r="B3460" s="64" t="str">
        <f>(IF(AND(ISBLANK(A3460)),"",VLOOKUP($A3460,Student_Registration!$B$5:$H$2000,2,0)))</f>
        <v/>
      </c>
      <c r="C3460" s="63" t="str">
        <f>IF(AND(ISBLANK(A3460)),"",VLOOKUP($A3460,Student_Registration!$B$5:$H$2000,3,0))</f>
        <v/>
      </c>
      <c r="D3460" s="65" t="str">
        <f>IF(AND(ISBLANK(A3460)),"",VLOOKUP($A3460,Student_Registration!$B$5:$H$2000,6,0))</f>
        <v/>
      </c>
      <c r="E3460" s="57" t="str">
        <f>IF(AND(ISBLANK(A3460)),"",VLOOKUP($A3460,Student_Registration!$B$5:$H$2000,4,0))</f>
        <v/>
      </c>
      <c r="F3460" s="63" t="str">
        <f>IF(AND(ISBLANK(A3460)),"",VLOOKUP($A3460,Student_Registration!$B$5:$H$2000,7,0))</f>
        <v/>
      </c>
      <c r="G3460" s="63" t="str">
        <f>IF(AND(ISBLANK(A3460)),"",VLOOKUP(A3460,Student_Registration!$B$5:$H$2000,7,0)-SUMIF($A$5:A3460,A3460,$H$5:$H$5))</f>
        <v/>
      </c>
      <c r="H3460" s="60"/>
      <c r="I3460" s="60"/>
      <c r="J3460" s="60"/>
      <c r="K3460" s="60"/>
      <c r="L3460" s="62"/>
    </row>
    <row r="3461" spans="1:12" s="41" customFormat="1">
      <c r="A3461" s="66"/>
      <c r="B3461" s="64" t="str">
        <f>(IF(AND(ISBLANK(A3461)),"",VLOOKUP($A3461,Student_Registration!$B$5:$H$2000,2,0)))</f>
        <v/>
      </c>
      <c r="C3461" s="63" t="str">
        <f>IF(AND(ISBLANK(A3461)),"",VLOOKUP($A3461,Student_Registration!$B$5:$H$2000,3,0))</f>
        <v/>
      </c>
      <c r="D3461" s="65" t="str">
        <f>IF(AND(ISBLANK(A3461)),"",VLOOKUP($A3461,Student_Registration!$B$5:$H$2000,6,0))</f>
        <v/>
      </c>
      <c r="E3461" s="57" t="str">
        <f>IF(AND(ISBLANK(A3461)),"",VLOOKUP($A3461,Student_Registration!$B$5:$H$2000,4,0))</f>
        <v/>
      </c>
      <c r="F3461" s="63" t="str">
        <f>IF(AND(ISBLANK(A3461)),"",VLOOKUP($A3461,Student_Registration!$B$5:$H$2000,7,0))</f>
        <v/>
      </c>
      <c r="G3461" s="63" t="str">
        <f>IF(AND(ISBLANK(A3461)),"",VLOOKUP(A3461,Student_Registration!$B$5:$H$2000,7,0)-SUMIF($A$5:A3461,A3461,$H$5:$H$5))</f>
        <v/>
      </c>
      <c r="H3461" s="60"/>
      <c r="I3461" s="60"/>
      <c r="J3461" s="60"/>
      <c r="K3461" s="60"/>
      <c r="L3461" s="62"/>
    </row>
    <row r="3462" spans="1:12" s="41" customFormat="1">
      <c r="A3462" s="66"/>
      <c r="B3462" s="64" t="str">
        <f>(IF(AND(ISBLANK(A3462)),"",VLOOKUP($A3462,Student_Registration!$B$5:$H$2000,2,0)))</f>
        <v/>
      </c>
      <c r="C3462" s="63" t="str">
        <f>IF(AND(ISBLANK(A3462)),"",VLOOKUP($A3462,Student_Registration!$B$5:$H$2000,3,0))</f>
        <v/>
      </c>
      <c r="D3462" s="65" t="str">
        <f>IF(AND(ISBLANK(A3462)),"",VLOOKUP($A3462,Student_Registration!$B$5:$H$2000,6,0))</f>
        <v/>
      </c>
      <c r="E3462" s="57" t="str">
        <f>IF(AND(ISBLANK(A3462)),"",VLOOKUP($A3462,Student_Registration!$B$5:$H$2000,4,0))</f>
        <v/>
      </c>
      <c r="F3462" s="63" t="str">
        <f>IF(AND(ISBLANK(A3462)),"",VLOOKUP($A3462,Student_Registration!$B$5:$H$2000,7,0))</f>
        <v/>
      </c>
      <c r="G3462" s="63" t="str">
        <f>IF(AND(ISBLANK(A3462)),"",VLOOKUP(A3462,Student_Registration!$B$5:$H$2000,7,0)-SUMIF($A$5:A3462,A3462,$H$5:$H$5))</f>
        <v/>
      </c>
      <c r="H3462" s="60"/>
      <c r="I3462" s="60"/>
      <c r="J3462" s="60"/>
      <c r="K3462" s="60"/>
      <c r="L3462" s="62"/>
    </row>
    <row r="3463" spans="1:12" s="41" customFormat="1">
      <c r="A3463" s="66"/>
      <c r="B3463" s="64" t="str">
        <f>(IF(AND(ISBLANK(A3463)),"",VLOOKUP($A3463,Student_Registration!$B$5:$H$2000,2,0)))</f>
        <v/>
      </c>
      <c r="C3463" s="63" t="str">
        <f>IF(AND(ISBLANK(A3463)),"",VLOOKUP($A3463,Student_Registration!$B$5:$H$2000,3,0))</f>
        <v/>
      </c>
      <c r="D3463" s="65" t="str">
        <f>IF(AND(ISBLANK(A3463)),"",VLOOKUP($A3463,Student_Registration!$B$5:$H$2000,6,0))</f>
        <v/>
      </c>
      <c r="E3463" s="57" t="str">
        <f>IF(AND(ISBLANK(A3463)),"",VLOOKUP($A3463,Student_Registration!$B$5:$H$2000,4,0))</f>
        <v/>
      </c>
      <c r="F3463" s="63" t="str">
        <f>IF(AND(ISBLANK(A3463)),"",VLOOKUP($A3463,Student_Registration!$B$5:$H$2000,7,0))</f>
        <v/>
      </c>
      <c r="G3463" s="63" t="str">
        <f>IF(AND(ISBLANK(A3463)),"",VLOOKUP(A3463,Student_Registration!$B$5:$H$2000,7,0)-SUMIF($A$5:A3463,A3463,$H$5:$H$5))</f>
        <v/>
      </c>
      <c r="H3463" s="60"/>
      <c r="I3463" s="60"/>
      <c r="J3463" s="60"/>
      <c r="K3463" s="60"/>
      <c r="L3463" s="62"/>
    </row>
    <row r="3464" spans="1:12" s="41" customFormat="1">
      <c r="A3464" s="66"/>
      <c r="B3464" s="64" t="str">
        <f>(IF(AND(ISBLANK(A3464)),"",VLOOKUP($A3464,Student_Registration!$B$5:$H$2000,2,0)))</f>
        <v/>
      </c>
      <c r="C3464" s="63" t="str">
        <f>IF(AND(ISBLANK(A3464)),"",VLOOKUP($A3464,Student_Registration!$B$5:$H$2000,3,0))</f>
        <v/>
      </c>
      <c r="D3464" s="65" t="str">
        <f>IF(AND(ISBLANK(A3464)),"",VLOOKUP($A3464,Student_Registration!$B$5:$H$2000,6,0))</f>
        <v/>
      </c>
      <c r="E3464" s="57" t="str">
        <f>IF(AND(ISBLANK(A3464)),"",VLOOKUP($A3464,Student_Registration!$B$5:$H$2000,4,0))</f>
        <v/>
      </c>
      <c r="F3464" s="63" t="str">
        <f>IF(AND(ISBLANK(A3464)),"",VLOOKUP($A3464,Student_Registration!$B$5:$H$2000,7,0))</f>
        <v/>
      </c>
      <c r="G3464" s="63" t="str">
        <f>IF(AND(ISBLANK(A3464)),"",VLOOKUP(A3464,Student_Registration!$B$5:$H$2000,7,0)-SUMIF($A$5:A3464,A3464,$H$5:$H$5))</f>
        <v/>
      </c>
      <c r="H3464" s="60"/>
      <c r="I3464" s="60"/>
      <c r="J3464" s="60"/>
      <c r="K3464" s="60"/>
      <c r="L3464" s="62"/>
    </row>
    <row r="3465" spans="1:12" s="41" customFormat="1">
      <c r="A3465" s="66"/>
      <c r="B3465" s="64" t="str">
        <f>(IF(AND(ISBLANK(A3465)),"",VLOOKUP($A3465,Student_Registration!$B$5:$H$2000,2,0)))</f>
        <v/>
      </c>
      <c r="C3465" s="63" t="str">
        <f>IF(AND(ISBLANK(A3465)),"",VLOOKUP($A3465,Student_Registration!$B$5:$H$2000,3,0))</f>
        <v/>
      </c>
      <c r="D3465" s="65" t="str">
        <f>IF(AND(ISBLANK(A3465)),"",VLOOKUP($A3465,Student_Registration!$B$5:$H$2000,6,0))</f>
        <v/>
      </c>
      <c r="E3465" s="57" t="str">
        <f>IF(AND(ISBLANK(A3465)),"",VLOOKUP($A3465,Student_Registration!$B$5:$H$2000,4,0))</f>
        <v/>
      </c>
      <c r="F3465" s="63" t="str">
        <f>IF(AND(ISBLANK(A3465)),"",VLOOKUP($A3465,Student_Registration!$B$5:$H$2000,7,0))</f>
        <v/>
      </c>
      <c r="G3465" s="63" t="str">
        <f>IF(AND(ISBLANK(A3465)),"",VLOOKUP(A3465,Student_Registration!$B$5:$H$2000,7,0)-SUMIF($A$5:A3465,A3465,$H$5:$H$5))</f>
        <v/>
      </c>
      <c r="H3465" s="60"/>
      <c r="I3465" s="60"/>
      <c r="J3465" s="60"/>
      <c r="K3465" s="60"/>
      <c r="L3465" s="62"/>
    </row>
    <row r="3466" spans="1:12" s="41" customFormat="1">
      <c r="A3466" s="66"/>
      <c r="B3466" s="64" t="str">
        <f>(IF(AND(ISBLANK(A3466)),"",VLOOKUP($A3466,Student_Registration!$B$5:$H$2000,2,0)))</f>
        <v/>
      </c>
      <c r="C3466" s="63" t="str">
        <f>IF(AND(ISBLANK(A3466)),"",VLOOKUP($A3466,Student_Registration!$B$5:$H$2000,3,0))</f>
        <v/>
      </c>
      <c r="D3466" s="65" t="str">
        <f>IF(AND(ISBLANK(A3466)),"",VLOOKUP($A3466,Student_Registration!$B$5:$H$2000,6,0))</f>
        <v/>
      </c>
      <c r="E3466" s="57" t="str">
        <f>IF(AND(ISBLANK(A3466)),"",VLOOKUP($A3466,Student_Registration!$B$5:$H$2000,4,0))</f>
        <v/>
      </c>
      <c r="F3466" s="63" t="str">
        <f>IF(AND(ISBLANK(A3466)),"",VLOOKUP($A3466,Student_Registration!$B$5:$H$2000,7,0))</f>
        <v/>
      </c>
      <c r="G3466" s="63" t="str">
        <f>IF(AND(ISBLANK(A3466)),"",VLOOKUP(A3466,Student_Registration!$B$5:$H$2000,7,0)-SUMIF($A$5:A3466,A3466,$H$5:$H$5))</f>
        <v/>
      </c>
      <c r="H3466" s="60"/>
      <c r="I3466" s="60"/>
      <c r="J3466" s="60"/>
      <c r="K3466" s="60"/>
      <c r="L3466" s="62"/>
    </row>
    <row r="3467" spans="1:12" s="41" customFormat="1">
      <c r="A3467" s="66"/>
      <c r="B3467" s="64" t="str">
        <f>(IF(AND(ISBLANK(A3467)),"",VLOOKUP($A3467,Student_Registration!$B$5:$H$2000,2,0)))</f>
        <v/>
      </c>
      <c r="C3467" s="63" t="str">
        <f>IF(AND(ISBLANK(A3467)),"",VLOOKUP($A3467,Student_Registration!$B$5:$H$2000,3,0))</f>
        <v/>
      </c>
      <c r="D3467" s="65" t="str">
        <f>IF(AND(ISBLANK(A3467)),"",VLOOKUP($A3467,Student_Registration!$B$5:$H$2000,6,0))</f>
        <v/>
      </c>
      <c r="E3467" s="57" t="str">
        <f>IF(AND(ISBLANK(A3467)),"",VLOOKUP($A3467,Student_Registration!$B$5:$H$2000,4,0))</f>
        <v/>
      </c>
      <c r="F3467" s="63" t="str">
        <f>IF(AND(ISBLANK(A3467)),"",VLOOKUP($A3467,Student_Registration!$B$5:$H$2000,7,0))</f>
        <v/>
      </c>
      <c r="G3467" s="63" t="str">
        <f>IF(AND(ISBLANK(A3467)),"",VLOOKUP(A3467,Student_Registration!$B$5:$H$2000,7,0)-SUMIF($A$5:A3467,A3467,$H$5:$H$5))</f>
        <v/>
      </c>
      <c r="H3467" s="60"/>
      <c r="I3467" s="60"/>
      <c r="J3467" s="60"/>
      <c r="K3467" s="60"/>
      <c r="L3467" s="62"/>
    </row>
    <row r="3468" spans="1:12" s="41" customFormat="1">
      <c r="A3468" s="66"/>
      <c r="B3468" s="64" t="str">
        <f>(IF(AND(ISBLANK(A3468)),"",VLOOKUP($A3468,Student_Registration!$B$5:$H$2000,2,0)))</f>
        <v/>
      </c>
      <c r="C3468" s="63" t="str">
        <f>IF(AND(ISBLANK(A3468)),"",VLOOKUP($A3468,Student_Registration!$B$5:$H$2000,3,0))</f>
        <v/>
      </c>
      <c r="D3468" s="65" t="str">
        <f>IF(AND(ISBLANK(A3468)),"",VLOOKUP($A3468,Student_Registration!$B$5:$H$2000,6,0))</f>
        <v/>
      </c>
      <c r="E3468" s="57" t="str">
        <f>IF(AND(ISBLANK(A3468)),"",VLOOKUP($A3468,Student_Registration!$B$5:$H$2000,4,0))</f>
        <v/>
      </c>
      <c r="F3468" s="63" t="str">
        <f>IF(AND(ISBLANK(A3468)),"",VLOOKUP($A3468,Student_Registration!$B$5:$H$2000,7,0))</f>
        <v/>
      </c>
      <c r="G3468" s="63" t="str">
        <f>IF(AND(ISBLANK(A3468)),"",VLOOKUP(A3468,Student_Registration!$B$5:$H$2000,7,0)-SUMIF($A$5:A3468,A3468,$H$5:$H$5))</f>
        <v/>
      </c>
      <c r="H3468" s="60"/>
      <c r="I3468" s="60"/>
      <c r="J3468" s="60"/>
      <c r="K3468" s="60"/>
      <c r="L3468" s="62"/>
    </row>
    <row r="3469" spans="1:12" s="41" customFormat="1">
      <c r="A3469" s="66"/>
      <c r="B3469" s="64" t="str">
        <f>(IF(AND(ISBLANK(A3469)),"",VLOOKUP($A3469,Student_Registration!$B$5:$H$2000,2,0)))</f>
        <v/>
      </c>
      <c r="C3469" s="63" t="str">
        <f>IF(AND(ISBLANK(A3469)),"",VLOOKUP($A3469,Student_Registration!$B$5:$H$2000,3,0))</f>
        <v/>
      </c>
      <c r="D3469" s="65" t="str">
        <f>IF(AND(ISBLANK(A3469)),"",VLOOKUP($A3469,Student_Registration!$B$5:$H$2000,6,0))</f>
        <v/>
      </c>
      <c r="E3469" s="57" t="str">
        <f>IF(AND(ISBLANK(A3469)),"",VLOOKUP($A3469,Student_Registration!$B$5:$H$2000,4,0))</f>
        <v/>
      </c>
      <c r="F3469" s="63" t="str">
        <f>IF(AND(ISBLANK(A3469)),"",VLOOKUP($A3469,Student_Registration!$B$5:$H$2000,7,0))</f>
        <v/>
      </c>
      <c r="G3469" s="63" t="str">
        <f>IF(AND(ISBLANK(A3469)),"",VLOOKUP(A3469,Student_Registration!$B$5:$H$2000,7,0)-SUMIF($A$5:A3469,A3469,$H$5:$H$5))</f>
        <v/>
      </c>
      <c r="H3469" s="60"/>
      <c r="I3469" s="60"/>
      <c r="J3469" s="60"/>
      <c r="K3469" s="60"/>
      <c r="L3469" s="62"/>
    </row>
    <row r="3470" spans="1:12" s="41" customFormat="1">
      <c r="A3470" s="66"/>
      <c r="B3470" s="64" t="str">
        <f>(IF(AND(ISBLANK(A3470)),"",VLOOKUP($A3470,Student_Registration!$B$5:$H$2000,2,0)))</f>
        <v/>
      </c>
      <c r="C3470" s="63" t="str">
        <f>IF(AND(ISBLANK(A3470)),"",VLOOKUP($A3470,Student_Registration!$B$5:$H$2000,3,0))</f>
        <v/>
      </c>
      <c r="D3470" s="65" t="str">
        <f>IF(AND(ISBLANK(A3470)),"",VLOOKUP($A3470,Student_Registration!$B$5:$H$2000,6,0))</f>
        <v/>
      </c>
      <c r="E3470" s="57" t="str">
        <f>IF(AND(ISBLANK(A3470)),"",VLOOKUP($A3470,Student_Registration!$B$5:$H$2000,4,0))</f>
        <v/>
      </c>
      <c r="F3470" s="63" t="str">
        <f>IF(AND(ISBLANK(A3470)),"",VLOOKUP($A3470,Student_Registration!$B$5:$H$2000,7,0))</f>
        <v/>
      </c>
      <c r="G3470" s="63" t="str">
        <f>IF(AND(ISBLANK(A3470)),"",VLOOKUP(A3470,Student_Registration!$B$5:$H$2000,7,0)-SUMIF($A$5:A3470,A3470,$H$5:$H$5))</f>
        <v/>
      </c>
      <c r="H3470" s="60"/>
      <c r="I3470" s="60"/>
      <c r="J3470" s="60"/>
      <c r="K3470" s="60"/>
      <c r="L3470" s="62"/>
    </row>
    <row r="3471" spans="1:12" s="41" customFormat="1">
      <c r="A3471" s="66"/>
      <c r="B3471" s="64" t="str">
        <f>(IF(AND(ISBLANK(A3471)),"",VLOOKUP($A3471,Student_Registration!$B$5:$H$2000,2,0)))</f>
        <v/>
      </c>
      <c r="C3471" s="63" t="str">
        <f>IF(AND(ISBLANK(A3471)),"",VLOOKUP($A3471,Student_Registration!$B$5:$H$2000,3,0))</f>
        <v/>
      </c>
      <c r="D3471" s="65" t="str">
        <f>IF(AND(ISBLANK(A3471)),"",VLOOKUP($A3471,Student_Registration!$B$5:$H$2000,6,0))</f>
        <v/>
      </c>
      <c r="E3471" s="57" t="str">
        <f>IF(AND(ISBLANK(A3471)),"",VLOOKUP($A3471,Student_Registration!$B$5:$H$2000,4,0))</f>
        <v/>
      </c>
      <c r="F3471" s="63" t="str">
        <f>IF(AND(ISBLANK(A3471)),"",VLOOKUP($A3471,Student_Registration!$B$5:$H$2000,7,0))</f>
        <v/>
      </c>
      <c r="G3471" s="63" t="str">
        <f>IF(AND(ISBLANK(A3471)),"",VLOOKUP(A3471,Student_Registration!$B$5:$H$2000,7,0)-SUMIF($A$5:A3471,A3471,$H$5:$H$5))</f>
        <v/>
      </c>
      <c r="H3471" s="60"/>
      <c r="I3471" s="60"/>
      <c r="J3471" s="60"/>
      <c r="K3471" s="60"/>
      <c r="L3471" s="62"/>
    </row>
    <row r="3472" spans="1:12" s="41" customFormat="1">
      <c r="A3472" s="66"/>
      <c r="B3472" s="64" t="str">
        <f>(IF(AND(ISBLANK(A3472)),"",VLOOKUP($A3472,Student_Registration!$B$5:$H$2000,2,0)))</f>
        <v/>
      </c>
      <c r="C3472" s="63" t="str">
        <f>IF(AND(ISBLANK(A3472)),"",VLOOKUP($A3472,Student_Registration!$B$5:$H$2000,3,0))</f>
        <v/>
      </c>
      <c r="D3472" s="65" t="str">
        <f>IF(AND(ISBLANK(A3472)),"",VLOOKUP($A3472,Student_Registration!$B$5:$H$2000,6,0))</f>
        <v/>
      </c>
      <c r="E3472" s="57" t="str">
        <f>IF(AND(ISBLANK(A3472)),"",VLOOKUP($A3472,Student_Registration!$B$5:$H$2000,4,0))</f>
        <v/>
      </c>
      <c r="F3472" s="63" t="str">
        <f>IF(AND(ISBLANK(A3472)),"",VLOOKUP($A3472,Student_Registration!$B$5:$H$2000,7,0))</f>
        <v/>
      </c>
      <c r="G3472" s="63" t="str">
        <f>IF(AND(ISBLANK(A3472)),"",VLOOKUP(A3472,Student_Registration!$B$5:$H$2000,7,0)-SUMIF($A$5:A3472,A3472,$H$5:$H$5))</f>
        <v/>
      </c>
      <c r="H3472" s="60"/>
      <c r="I3472" s="60"/>
      <c r="J3472" s="60"/>
      <c r="K3472" s="60"/>
      <c r="L3472" s="62"/>
    </row>
    <row r="3473" spans="1:12" s="41" customFormat="1">
      <c r="A3473" s="66"/>
      <c r="B3473" s="64" t="str">
        <f>(IF(AND(ISBLANK(A3473)),"",VLOOKUP($A3473,Student_Registration!$B$5:$H$2000,2,0)))</f>
        <v/>
      </c>
      <c r="C3473" s="63" t="str">
        <f>IF(AND(ISBLANK(A3473)),"",VLOOKUP($A3473,Student_Registration!$B$5:$H$2000,3,0))</f>
        <v/>
      </c>
      <c r="D3473" s="65" t="str">
        <f>IF(AND(ISBLANK(A3473)),"",VLOOKUP($A3473,Student_Registration!$B$5:$H$2000,6,0))</f>
        <v/>
      </c>
      <c r="E3473" s="57" t="str">
        <f>IF(AND(ISBLANK(A3473)),"",VLOOKUP($A3473,Student_Registration!$B$5:$H$2000,4,0))</f>
        <v/>
      </c>
      <c r="F3473" s="63" t="str">
        <f>IF(AND(ISBLANK(A3473)),"",VLOOKUP($A3473,Student_Registration!$B$5:$H$2000,7,0))</f>
        <v/>
      </c>
      <c r="G3473" s="63" t="str">
        <f>IF(AND(ISBLANK(A3473)),"",VLOOKUP(A3473,Student_Registration!$B$5:$H$2000,7,0)-SUMIF($A$5:A3473,A3473,$H$5:$H$5))</f>
        <v/>
      </c>
      <c r="H3473" s="60"/>
      <c r="I3473" s="60"/>
      <c r="J3473" s="60"/>
      <c r="K3473" s="60"/>
      <c r="L3473" s="62"/>
    </row>
    <row r="3474" spans="1:12" s="41" customFormat="1">
      <c r="A3474" s="66"/>
      <c r="B3474" s="64" t="str">
        <f>(IF(AND(ISBLANK(A3474)),"",VLOOKUP($A3474,Student_Registration!$B$5:$H$2000,2,0)))</f>
        <v/>
      </c>
      <c r="C3474" s="63" t="str">
        <f>IF(AND(ISBLANK(A3474)),"",VLOOKUP($A3474,Student_Registration!$B$5:$H$2000,3,0))</f>
        <v/>
      </c>
      <c r="D3474" s="65" t="str">
        <f>IF(AND(ISBLANK(A3474)),"",VLOOKUP($A3474,Student_Registration!$B$5:$H$2000,6,0))</f>
        <v/>
      </c>
      <c r="E3474" s="57" t="str">
        <f>IF(AND(ISBLANK(A3474)),"",VLOOKUP($A3474,Student_Registration!$B$5:$H$2000,4,0))</f>
        <v/>
      </c>
      <c r="F3474" s="63" t="str">
        <f>IF(AND(ISBLANK(A3474)),"",VLOOKUP($A3474,Student_Registration!$B$5:$H$2000,7,0))</f>
        <v/>
      </c>
      <c r="G3474" s="63" t="str">
        <f>IF(AND(ISBLANK(A3474)),"",VLOOKUP(A3474,Student_Registration!$B$5:$H$2000,7,0)-SUMIF($A$5:A3474,A3474,$H$5:$H$5))</f>
        <v/>
      </c>
      <c r="H3474" s="60"/>
      <c r="I3474" s="60"/>
      <c r="J3474" s="60"/>
      <c r="K3474" s="60"/>
      <c r="L3474" s="62"/>
    </row>
    <row r="3475" spans="1:12" s="41" customFormat="1">
      <c r="A3475" s="66"/>
      <c r="B3475" s="64" t="str">
        <f>(IF(AND(ISBLANK(A3475)),"",VLOOKUP($A3475,Student_Registration!$B$5:$H$2000,2,0)))</f>
        <v/>
      </c>
      <c r="C3475" s="63" t="str">
        <f>IF(AND(ISBLANK(A3475)),"",VLOOKUP($A3475,Student_Registration!$B$5:$H$2000,3,0))</f>
        <v/>
      </c>
      <c r="D3475" s="65" t="str">
        <f>IF(AND(ISBLANK(A3475)),"",VLOOKUP($A3475,Student_Registration!$B$5:$H$2000,6,0))</f>
        <v/>
      </c>
      <c r="E3475" s="57" t="str">
        <f>IF(AND(ISBLANK(A3475)),"",VLOOKUP($A3475,Student_Registration!$B$5:$H$2000,4,0))</f>
        <v/>
      </c>
      <c r="F3475" s="63" t="str">
        <f>IF(AND(ISBLANK(A3475)),"",VLOOKUP($A3475,Student_Registration!$B$5:$H$2000,7,0))</f>
        <v/>
      </c>
      <c r="G3475" s="63" t="str">
        <f>IF(AND(ISBLANK(A3475)),"",VLOOKUP(A3475,Student_Registration!$B$5:$H$2000,7,0)-SUMIF($A$5:A3475,A3475,$H$5:$H$5))</f>
        <v/>
      </c>
      <c r="H3475" s="60"/>
      <c r="I3475" s="60"/>
      <c r="J3475" s="60"/>
      <c r="K3475" s="60"/>
      <c r="L3475" s="62"/>
    </row>
    <row r="3476" spans="1:12" s="41" customFormat="1">
      <c r="A3476" s="66"/>
      <c r="B3476" s="64" t="str">
        <f>(IF(AND(ISBLANK(A3476)),"",VLOOKUP($A3476,Student_Registration!$B$5:$H$2000,2,0)))</f>
        <v/>
      </c>
      <c r="C3476" s="63" t="str">
        <f>IF(AND(ISBLANK(A3476)),"",VLOOKUP($A3476,Student_Registration!$B$5:$H$2000,3,0))</f>
        <v/>
      </c>
      <c r="D3476" s="65" t="str">
        <f>IF(AND(ISBLANK(A3476)),"",VLOOKUP($A3476,Student_Registration!$B$5:$H$2000,6,0))</f>
        <v/>
      </c>
      <c r="E3476" s="57" t="str">
        <f>IF(AND(ISBLANK(A3476)),"",VLOOKUP($A3476,Student_Registration!$B$5:$H$2000,4,0))</f>
        <v/>
      </c>
      <c r="F3476" s="63" t="str">
        <f>IF(AND(ISBLANK(A3476)),"",VLOOKUP($A3476,Student_Registration!$B$5:$H$2000,7,0))</f>
        <v/>
      </c>
      <c r="G3476" s="63" t="str">
        <f>IF(AND(ISBLANK(A3476)),"",VLOOKUP(A3476,Student_Registration!$B$5:$H$2000,7,0)-SUMIF($A$5:A3476,A3476,$H$5:$H$5))</f>
        <v/>
      </c>
      <c r="H3476" s="60"/>
      <c r="I3476" s="60"/>
      <c r="J3476" s="60"/>
      <c r="K3476" s="60"/>
      <c r="L3476" s="62"/>
    </row>
    <row r="3477" spans="1:12" s="41" customFormat="1">
      <c r="A3477" s="66"/>
      <c r="B3477" s="64" t="str">
        <f>(IF(AND(ISBLANK(A3477)),"",VLOOKUP($A3477,Student_Registration!$B$5:$H$2000,2,0)))</f>
        <v/>
      </c>
      <c r="C3477" s="63" t="str">
        <f>IF(AND(ISBLANK(A3477)),"",VLOOKUP($A3477,Student_Registration!$B$5:$H$2000,3,0))</f>
        <v/>
      </c>
      <c r="D3477" s="65" t="str">
        <f>IF(AND(ISBLANK(A3477)),"",VLOOKUP($A3477,Student_Registration!$B$5:$H$2000,6,0))</f>
        <v/>
      </c>
      <c r="E3477" s="57" t="str">
        <f>IF(AND(ISBLANK(A3477)),"",VLOOKUP($A3477,Student_Registration!$B$5:$H$2000,4,0))</f>
        <v/>
      </c>
      <c r="F3477" s="63" t="str">
        <f>IF(AND(ISBLANK(A3477)),"",VLOOKUP($A3477,Student_Registration!$B$5:$H$2000,7,0))</f>
        <v/>
      </c>
      <c r="G3477" s="63" t="str">
        <f>IF(AND(ISBLANK(A3477)),"",VLOOKUP(A3477,Student_Registration!$B$5:$H$2000,7,0)-SUMIF($A$5:A3477,A3477,$H$5:$H$5))</f>
        <v/>
      </c>
      <c r="H3477" s="60"/>
      <c r="I3477" s="60"/>
      <c r="J3477" s="60"/>
      <c r="K3477" s="60"/>
      <c r="L3477" s="62"/>
    </row>
    <row r="3478" spans="1:12" s="41" customFormat="1">
      <c r="A3478" s="66"/>
      <c r="B3478" s="64" t="str">
        <f>(IF(AND(ISBLANK(A3478)),"",VLOOKUP($A3478,Student_Registration!$B$5:$H$2000,2,0)))</f>
        <v/>
      </c>
      <c r="C3478" s="63" t="str">
        <f>IF(AND(ISBLANK(A3478)),"",VLOOKUP($A3478,Student_Registration!$B$5:$H$2000,3,0))</f>
        <v/>
      </c>
      <c r="D3478" s="65" t="str">
        <f>IF(AND(ISBLANK(A3478)),"",VLOOKUP($A3478,Student_Registration!$B$5:$H$2000,6,0))</f>
        <v/>
      </c>
      <c r="E3478" s="57" t="str">
        <f>IF(AND(ISBLANK(A3478)),"",VLOOKUP($A3478,Student_Registration!$B$5:$H$2000,4,0))</f>
        <v/>
      </c>
      <c r="F3478" s="63" t="str">
        <f>IF(AND(ISBLANK(A3478)),"",VLOOKUP($A3478,Student_Registration!$B$5:$H$2000,7,0))</f>
        <v/>
      </c>
      <c r="G3478" s="63" t="str">
        <f>IF(AND(ISBLANK(A3478)),"",VLOOKUP(A3478,Student_Registration!$B$5:$H$2000,7,0)-SUMIF($A$5:A3478,A3478,$H$5:$H$5))</f>
        <v/>
      </c>
      <c r="H3478" s="60"/>
      <c r="I3478" s="60"/>
      <c r="J3478" s="60"/>
      <c r="K3478" s="60"/>
      <c r="L3478" s="62"/>
    </row>
    <row r="3479" spans="1:12" s="41" customFormat="1">
      <c r="A3479" s="66"/>
      <c r="B3479" s="64" t="str">
        <f>(IF(AND(ISBLANK(A3479)),"",VLOOKUP($A3479,Student_Registration!$B$5:$H$2000,2,0)))</f>
        <v/>
      </c>
      <c r="C3479" s="63" t="str">
        <f>IF(AND(ISBLANK(A3479)),"",VLOOKUP($A3479,Student_Registration!$B$5:$H$2000,3,0))</f>
        <v/>
      </c>
      <c r="D3479" s="65" t="str">
        <f>IF(AND(ISBLANK(A3479)),"",VLOOKUP($A3479,Student_Registration!$B$5:$H$2000,6,0))</f>
        <v/>
      </c>
      <c r="E3479" s="57" t="str">
        <f>IF(AND(ISBLANK(A3479)),"",VLOOKUP($A3479,Student_Registration!$B$5:$H$2000,4,0))</f>
        <v/>
      </c>
      <c r="F3479" s="63" t="str">
        <f>IF(AND(ISBLANK(A3479)),"",VLOOKUP($A3479,Student_Registration!$B$5:$H$2000,7,0))</f>
        <v/>
      </c>
      <c r="G3479" s="63" t="str">
        <f>IF(AND(ISBLANK(A3479)),"",VLOOKUP(A3479,Student_Registration!$B$5:$H$2000,7,0)-SUMIF($A$5:A3479,A3479,$H$5:$H$5))</f>
        <v/>
      </c>
      <c r="H3479" s="60"/>
      <c r="I3479" s="60"/>
      <c r="J3479" s="60"/>
      <c r="K3479" s="60"/>
      <c r="L3479" s="62"/>
    </row>
    <row r="3480" spans="1:12" s="41" customFormat="1">
      <c r="A3480" s="66"/>
      <c r="B3480" s="64" t="str">
        <f>(IF(AND(ISBLANK(A3480)),"",VLOOKUP($A3480,Student_Registration!$B$5:$H$2000,2,0)))</f>
        <v/>
      </c>
      <c r="C3480" s="63" t="str">
        <f>IF(AND(ISBLANK(A3480)),"",VLOOKUP($A3480,Student_Registration!$B$5:$H$2000,3,0))</f>
        <v/>
      </c>
      <c r="D3480" s="65" t="str">
        <f>IF(AND(ISBLANK(A3480)),"",VLOOKUP($A3480,Student_Registration!$B$5:$H$2000,6,0))</f>
        <v/>
      </c>
      <c r="E3480" s="57" t="str">
        <f>IF(AND(ISBLANK(A3480)),"",VLOOKUP($A3480,Student_Registration!$B$5:$H$2000,4,0))</f>
        <v/>
      </c>
      <c r="F3480" s="63" t="str">
        <f>IF(AND(ISBLANK(A3480)),"",VLOOKUP($A3480,Student_Registration!$B$5:$H$2000,7,0))</f>
        <v/>
      </c>
      <c r="G3480" s="63" t="str">
        <f>IF(AND(ISBLANK(A3480)),"",VLOOKUP(A3480,Student_Registration!$B$5:$H$2000,7,0)-SUMIF($A$5:A3480,A3480,$H$5:$H$5))</f>
        <v/>
      </c>
      <c r="H3480" s="60"/>
      <c r="I3480" s="60"/>
      <c r="J3480" s="60"/>
      <c r="K3480" s="60"/>
      <c r="L3480" s="62"/>
    </row>
    <row r="3481" spans="1:12" s="41" customFormat="1">
      <c r="A3481" s="66"/>
      <c r="B3481" s="64" t="str">
        <f>(IF(AND(ISBLANK(A3481)),"",VLOOKUP($A3481,Student_Registration!$B$5:$H$2000,2,0)))</f>
        <v/>
      </c>
      <c r="C3481" s="63" t="str">
        <f>IF(AND(ISBLANK(A3481)),"",VLOOKUP($A3481,Student_Registration!$B$5:$H$2000,3,0))</f>
        <v/>
      </c>
      <c r="D3481" s="65" t="str">
        <f>IF(AND(ISBLANK(A3481)),"",VLOOKUP($A3481,Student_Registration!$B$5:$H$2000,6,0))</f>
        <v/>
      </c>
      <c r="E3481" s="57" t="str">
        <f>IF(AND(ISBLANK(A3481)),"",VLOOKUP($A3481,Student_Registration!$B$5:$H$2000,4,0))</f>
        <v/>
      </c>
      <c r="F3481" s="63" t="str">
        <f>IF(AND(ISBLANK(A3481)),"",VLOOKUP($A3481,Student_Registration!$B$5:$H$2000,7,0))</f>
        <v/>
      </c>
      <c r="G3481" s="63" t="str">
        <f>IF(AND(ISBLANK(A3481)),"",VLOOKUP(A3481,Student_Registration!$B$5:$H$2000,7,0)-SUMIF($A$5:A3481,A3481,$H$5:$H$5))</f>
        <v/>
      </c>
      <c r="H3481" s="60"/>
      <c r="I3481" s="60"/>
      <c r="J3481" s="60"/>
      <c r="K3481" s="60"/>
      <c r="L3481" s="62"/>
    </row>
    <row r="3482" spans="1:12" s="41" customFormat="1">
      <c r="A3482" s="66"/>
      <c r="B3482" s="64" t="str">
        <f>(IF(AND(ISBLANK(A3482)),"",VLOOKUP($A3482,Student_Registration!$B$5:$H$2000,2,0)))</f>
        <v/>
      </c>
      <c r="C3482" s="63" t="str">
        <f>IF(AND(ISBLANK(A3482)),"",VLOOKUP($A3482,Student_Registration!$B$5:$H$2000,3,0))</f>
        <v/>
      </c>
      <c r="D3482" s="65" t="str">
        <f>IF(AND(ISBLANK(A3482)),"",VLOOKUP($A3482,Student_Registration!$B$5:$H$2000,6,0))</f>
        <v/>
      </c>
      <c r="E3482" s="57" t="str">
        <f>IF(AND(ISBLANK(A3482)),"",VLOOKUP($A3482,Student_Registration!$B$5:$H$2000,4,0))</f>
        <v/>
      </c>
      <c r="F3482" s="63" t="str">
        <f>IF(AND(ISBLANK(A3482)),"",VLOOKUP($A3482,Student_Registration!$B$5:$H$2000,7,0))</f>
        <v/>
      </c>
      <c r="G3482" s="63" t="str">
        <f>IF(AND(ISBLANK(A3482)),"",VLOOKUP(A3482,Student_Registration!$B$5:$H$2000,7,0)-SUMIF($A$5:A3482,A3482,$H$5:$H$5))</f>
        <v/>
      </c>
      <c r="H3482" s="60"/>
      <c r="I3482" s="60"/>
      <c r="J3482" s="60"/>
      <c r="K3482" s="60"/>
      <c r="L3482" s="62"/>
    </row>
    <row r="3483" spans="1:12" s="41" customFormat="1">
      <c r="A3483" s="66"/>
      <c r="B3483" s="64" t="str">
        <f>(IF(AND(ISBLANK(A3483)),"",VLOOKUP($A3483,Student_Registration!$B$5:$H$2000,2,0)))</f>
        <v/>
      </c>
      <c r="C3483" s="63" t="str">
        <f>IF(AND(ISBLANK(A3483)),"",VLOOKUP($A3483,Student_Registration!$B$5:$H$2000,3,0))</f>
        <v/>
      </c>
      <c r="D3483" s="65" t="str">
        <f>IF(AND(ISBLANK(A3483)),"",VLOOKUP($A3483,Student_Registration!$B$5:$H$2000,6,0))</f>
        <v/>
      </c>
      <c r="E3483" s="57" t="str">
        <f>IF(AND(ISBLANK(A3483)),"",VLOOKUP($A3483,Student_Registration!$B$5:$H$2000,4,0))</f>
        <v/>
      </c>
      <c r="F3483" s="63" t="str">
        <f>IF(AND(ISBLANK(A3483)),"",VLOOKUP($A3483,Student_Registration!$B$5:$H$2000,7,0))</f>
        <v/>
      </c>
      <c r="G3483" s="63" t="str">
        <f>IF(AND(ISBLANK(A3483)),"",VLOOKUP(A3483,Student_Registration!$B$5:$H$2000,7,0)-SUMIF($A$5:A3483,A3483,$H$5:$H$5))</f>
        <v/>
      </c>
      <c r="H3483" s="60"/>
      <c r="I3483" s="60"/>
      <c r="J3483" s="60"/>
      <c r="K3483" s="60"/>
      <c r="L3483" s="62"/>
    </row>
    <row r="3484" spans="1:12" s="41" customFormat="1">
      <c r="A3484" s="66"/>
      <c r="B3484" s="64" t="str">
        <f>(IF(AND(ISBLANK(A3484)),"",VLOOKUP($A3484,Student_Registration!$B$5:$H$2000,2,0)))</f>
        <v/>
      </c>
      <c r="C3484" s="63" t="str">
        <f>IF(AND(ISBLANK(A3484)),"",VLOOKUP($A3484,Student_Registration!$B$5:$H$2000,3,0))</f>
        <v/>
      </c>
      <c r="D3484" s="65" t="str">
        <f>IF(AND(ISBLANK(A3484)),"",VLOOKUP($A3484,Student_Registration!$B$5:$H$2000,6,0))</f>
        <v/>
      </c>
      <c r="E3484" s="57" t="str">
        <f>IF(AND(ISBLANK(A3484)),"",VLOOKUP($A3484,Student_Registration!$B$5:$H$2000,4,0))</f>
        <v/>
      </c>
      <c r="F3484" s="63" t="str">
        <f>IF(AND(ISBLANK(A3484)),"",VLOOKUP($A3484,Student_Registration!$B$5:$H$2000,7,0))</f>
        <v/>
      </c>
      <c r="G3484" s="63" t="str">
        <f>IF(AND(ISBLANK(A3484)),"",VLOOKUP(A3484,Student_Registration!$B$5:$H$2000,7,0)-SUMIF($A$5:A3484,A3484,$H$5:$H$5))</f>
        <v/>
      </c>
      <c r="H3484" s="60"/>
      <c r="I3484" s="60"/>
      <c r="J3484" s="60"/>
      <c r="K3484" s="60"/>
      <c r="L3484" s="62"/>
    </row>
    <row r="3485" spans="1:12" s="41" customFormat="1">
      <c r="A3485" s="66"/>
      <c r="B3485" s="64" t="str">
        <f>(IF(AND(ISBLANK(A3485)),"",VLOOKUP($A3485,Student_Registration!$B$5:$H$2000,2,0)))</f>
        <v/>
      </c>
      <c r="C3485" s="63" t="str">
        <f>IF(AND(ISBLANK(A3485)),"",VLOOKUP($A3485,Student_Registration!$B$5:$H$2000,3,0))</f>
        <v/>
      </c>
      <c r="D3485" s="65" t="str">
        <f>IF(AND(ISBLANK(A3485)),"",VLOOKUP($A3485,Student_Registration!$B$5:$H$2000,6,0))</f>
        <v/>
      </c>
      <c r="E3485" s="57" t="str">
        <f>IF(AND(ISBLANK(A3485)),"",VLOOKUP($A3485,Student_Registration!$B$5:$H$2000,4,0))</f>
        <v/>
      </c>
      <c r="F3485" s="63" t="str">
        <f>IF(AND(ISBLANK(A3485)),"",VLOOKUP($A3485,Student_Registration!$B$5:$H$2000,7,0))</f>
        <v/>
      </c>
      <c r="G3485" s="63" t="str">
        <f>IF(AND(ISBLANK(A3485)),"",VLOOKUP(A3485,Student_Registration!$B$5:$H$2000,7,0)-SUMIF($A$5:A3485,A3485,$H$5:$H$5))</f>
        <v/>
      </c>
      <c r="H3485" s="60"/>
      <c r="I3485" s="60"/>
      <c r="J3485" s="60"/>
      <c r="K3485" s="60"/>
      <c r="L3485" s="62"/>
    </row>
    <row r="3486" spans="1:12" s="41" customFormat="1">
      <c r="A3486" s="66"/>
      <c r="B3486" s="64" t="str">
        <f>(IF(AND(ISBLANK(A3486)),"",VLOOKUP($A3486,Student_Registration!$B$5:$H$2000,2,0)))</f>
        <v/>
      </c>
      <c r="C3486" s="63" t="str">
        <f>IF(AND(ISBLANK(A3486)),"",VLOOKUP($A3486,Student_Registration!$B$5:$H$2000,3,0))</f>
        <v/>
      </c>
      <c r="D3486" s="65" t="str">
        <f>IF(AND(ISBLANK(A3486)),"",VLOOKUP($A3486,Student_Registration!$B$5:$H$2000,6,0))</f>
        <v/>
      </c>
      <c r="E3486" s="57" t="str">
        <f>IF(AND(ISBLANK(A3486)),"",VLOOKUP($A3486,Student_Registration!$B$5:$H$2000,4,0))</f>
        <v/>
      </c>
      <c r="F3486" s="63" t="str">
        <f>IF(AND(ISBLANK(A3486)),"",VLOOKUP($A3486,Student_Registration!$B$5:$H$2000,7,0))</f>
        <v/>
      </c>
      <c r="G3486" s="63" t="str">
        <f>IF(AND(ISBLANK(A3486)),"",VLOOKUP(A3486,Student_Registration!$B$5:$H$2000,7,0)-SUMIF($A$5:A3486,A3486,$H$5:$H$5))</f>
        <v/>
      </c>
      <c r="H3486" s="60"/>
      <c r="I3486" s="60"/>
      <c r="J3486" s="60"/>
      <c r="K3486" s="60"/>
      <c r="L3486" s="62"/>
    </row>
    <row r="3487" spans="1:12" s="41" customFormat="1">
      <c r="A3487" s="66"/>
      <c r="B3487" s="64" t="str">
        <f>(IF(AND(ISBLANK(A3487)),"",VLOOKUP($A3487,Student_Registration!$B$5:$H$2000,2,0)))</f>
        <v/>
      </c>
      <c r="C3487" s="63" t="str">
        <f>IF(AND(ISBLANK(A3487)),"",VLOOKUP($A3487,Student_Registration!$B$5:$H$2000,3,0))</f>
        <v/>
      </c>
      <c r="D3487" s="65" t="str">
        <f>IF(AND(ISBLANK(A3487)),"",VLOOKUP($A3487,Student_Registration!$B$5:$H$2000,6,0))</f>
        <v/>
      </c>
      <c r="E3487" s="57" t="str">
        <f>IF(AND(ISBLANK(A3487)),"",VLOOKUP($A3487,Student_Registration!$B$5:$H$2000,4,0))</f>
        <v/>
      </c>
      <c r="F3487" s="63" t="str">
        <f>IF(AND(ISBLANK(A3487)),"",VLOOKUP($A3487,Student_Registration!$B$5:$H$2000,7,0))</f>
        <v/>
      </c>
      <c r="G3487" s="63" t="str">
        <f>IF(AND(ISBLANK(A3487)),"",VLOOKUP(A3487,Student_Registration!$B$5:$H$2000,7,0)-SUMIF($A$5:A3487,A3487,$H$5:$H$5))</f>
        <v/>
      </c>
      <c r="H3487" s="60"/>
      <c r="I3487" s="60"/>
      <c r="J3487" s="60"/>
      <c r="K3487" s="60"/>
      <c r="L3487" s="62"/>
    </row>
    <row r="3488" spans="1:12" s="41" customFormat="1">
      <c r="A3488" s="66"/>
      <c r="B3488" s="64" t="str">
        <f>(IF(AND(ISBLANK(A3488)),"",VLOOKUP($A3488,Student_Registration!$B$5:$H$2000,2,0)))</f>
        <v/>
      </c>
      <c r="C3488" s="63" t="str">
        <f>IF(AND(ISBLANK(A3488)),"",VLOOKUP($A3488,Student_Registration!$B$5:$H$2000,3,0))</f>
        <v/>
      </c>
      <c r="D3488" s="65" t="str">
        <f>IF(AND(ISBLANK(A3488)),"",VLOOKUP($A3488,Student_Registration!$B$5:$H$2000,6,0))</f>
        <v/>
      </c>
      <c r="E3488" s="57" t="str">
        <f>IF(AND(ISBLANK(A3488)),"",VLOOKUP($A3488,Student_Registration!$B$5:$H$2000,4,0))</f>
        <v/>
      </c>
      <c r="F3488" s="63" t="str">
        <f>IF(AND(ISBLANK(A3488)),"",VLOOKUP($A3488,Student_Registration!$B$5:$H$2000,7,0))</f>
        <v/>
      </c>
      <c r="G3488" s="63" t="str">
        <f>IF(AND(ISBLANK(A3488)),"",VLOOKUP(A3488,Student_Registration!$B$5:$H$2000,7,0)-SUMIF($A$5:A3488,A3488,$H$5:$H$5))</f>
        <v/>
      </c>
      <c r="H3488" s="60"/>
      <c r="I3488" s="60"/>
      <c r="J3488" s="60"/>
      <c r="K3488" s="60"/>
      <c r="L3488" s="62"/>
    </row>
    <row r="3489" spans="1:12" s="41" customFormat="1">
      <c r="A3489" s="66"/>
      <c r="B3489" s="64" t="str">
        <f>(IF(AND(ISBLANK(A3489)),"",VLOOKUP($A3489,Student_Registration!$B$5:$H$2000,2,0)))</f>
        <v/>
      </c>
      <c r="C3489" s="63" t="str">
        <f>IF(AND(ISBLANK(A3489)),"",VLOOKUP($A3489,Student_Registration!$B$5:$H$2000,3,0))</f>
        <v/>
      </c>
      <c r="D3489" s="65" t="str">
        <f>IF(AND(ISBLANK(A3489)),"",VLOOKUP($A3489,Student_Registration!$B$5:$H$2000,6,0))</f>
        <v/>
      </c>
      <c r="E3489" s="57" t="str">
        <f>IF(AND(ISBLANK(A3489)),"",VLOOKUP($A3489,Student_Registration!$B$5:$H$2000,4,0))</f>
        <v/>
      </c>
      <c r="F3489" s="63" t="str">
        <f>IF(AND(ISBLANK(A3489)),"",VLOOKUP($A3489,Student_Registration!$B$5:$H$2000,7,0))</f>
        <v/>
      </c>
      <c r="G3489" s="63" t="str">
        <f>IF(AND(ISBLANK(A3489)),"",VLOOKUP(A3489,Student_Registration!$B$5:$H$2000,7,0)-SUMIF($A$5:A3489,A3489,$H$5:$H$5))</f>
        <v/>
      </c>
      <c r="H3489" s="60"/>
      <c r="I3489" s="60"/>
      <c r="J3489" s="60"/>
      <c r="K3489" s="60"/>
      <c r="L3489" s="62"/>
    </row>
    <row r="3490" spans="1:12" s="41" customFormat="1">
      <c r="A3490" s="66"/>
      <c r="B3490" s="64" t="str">
        <f>(IF(AND(ISBLANK(A3490)),"",VLOOKUP($A3490,Student_Registration!$B$5:$H$2000,2,0)))</f>
        <v/>
      </c>
      <c r="C3490" s="63" t="str">
        <f>IF(AND(ISBLANK(A3490)),"",VLOOKUP($A3490,Student_Registration!$B$5:$H$2000,3,0))</f>
        <v/>
      </c>
      <c r="D3490" s="65" t="str">
        <f>IF(AND(ISBLANK(A3490)),"",VLOOKUP($A3490,Student_Registration!$B$5:$H$2000,6,0))</f>
        <v/>
      </c>
      <c r="E3490" s="57" t="str">
        <f>IF(AND(ISBLANK(A3490)),"",VLOOKUP($A3490,Student_Registration!$B$5:$H$2000,4,0))</f>
        <v/>
      </c>
      <c r="F3490" s="63" t="str">
        <f>IF(AND(ISBLANK(A3490)),"",VLOOKUP($A3490,Student_Registration!$B$5:$H$2000,7,0))</f>
        <v/>
      </c>
      <c r="G3490" s="63" t="str">
        <f>IF(AND(ISBLANK(A3490)),"",VLOOKUP(A3490,Student_Registration!$B$5:$H$2000,7,0)-SUMIF($A$5:A3490,A3490,$H$5:$H$5))</f>
        <v/>
      </c>
      <c r="H3490" s="60"/>
      <c r="I3490" s="60"/>
      <c r="J3490" s="60"/>
      <c r="K3490" s="60"/>
      <c r="L3490" s="62"/>
    </row>
    <row r="3491" spans="1:12" s="41" customFormat="1">
      <c r="A3491" s="66"/>
      <c r="B3491" s="64" t="str">
        <f>(IF(AND(ISBLANK(A3491)),"",VLOOKUP($A3491,Student_Registration!$B$5:$H$2000,2,0)))</f>
        <v/>
      </c>
      <c r="C3491" s="63" t="str">
        <f>IF(AND(ISBLANK(A3491)),"",VLOOKUP($A3491,Student_Registration!$B$5:$H$2000,3,0))</f>
        <v/>
      </c>
      <c r="D3491" s="65" t="str">
        <f>IF(AND(ISBLANK(A3491)),"",VLOOKUP($A3491,Student_Registration!$B$5:$H$2000,6,0))</f>
        <v/>
      </c>
      <c r="E3491" s="57" t="str">
        <f>IF(AND(ISBLANK(A3491)),"",VLOOKUP($A3491,Student_Registration!$B$5:$H$2000,4,0))</f>
        <v/>
      </c>
      <c r="F3491" s="63" t="str">
        <f>IF(AND(ISBLANK(A3491)),"",VLOOKUP($A3491,Student_Registration!$B$5:$H$2000,7,0))</f>
        <v/>
      </c>
      <c r="G3491" s="63" t="str">
        <f>IF(AND(ISBLANK(A3491)),"",VLOOKUP(A3491,Student_Registration!$B$5:$H$2000,7,0)-SUMIF($A$5:A3491,A3491,$H$5:$H$5))</f>
        <v/>
      </c>
      <c r="H3491" s="60"/>
      <c r="I3491" s="60"/>
      <c r="J3491" s="60"/>
      <c r="K3491" s="60"/>
      <c r="L3491" s="62"/>
    </row>
    <row r="3492" spans="1:12" s="41" customFormat="1">
      <c r="A3492" s="66"/>
      <c r="B3492" s="64" t="str">
        <f>(IF(AND(ISBLANK(A3492)),"",VLOOKUP($A3492,Student_Registration!$B$5:$H$2000,2,0)))</f>
        <v/>
      </c>
      <c r="C3492" s="63" t="str">
        <f>IF(AND(ISBLANK(A3492)),"",VLOOKUP($A3492,Student_Registration!$B$5:$H$2000,3,0))</f>
        <v/>
      </c>
      <c r="D3492" s="65" t="str">
        <f>IF(AND(ISBLANK(A3492)),"",VLOOKUP($A3492,Student_Registration!$B$5:$H$2000,6,0))</f>
        <v/>
      </c>
      <c r="E3492" s="57" t="str">
        <f>IF(AND(ISBLANK(A3492)),"",VLOOKUP($A3492,Student_Registration!$B$5:$H$2000,4,0))</f>
        <v/>
      </c>
      <c r="F3492" s="63" t="str">
        <f>IF(AND(ISBLANK(A3492)),"",VLOOKUP($A3492,Student_Registration!$B$5:$H$2000,7,0))</f>
        <v/>
      </c>
      <c r="G3492" s="63" t="str">
        <f>IF(AND(ISBLANK(A3492)),"",VLOOKUP(A3492,Student_Registration!$B$5:$H$2000,7,0)-SUMIF($A$5:A3492,A3492,$H$5:$H$5))</f>
        <v/>
      </c>
      <c r="H3492" s="60"/>
      <c r="I3492" s="60"/>
      <c r="J3492" s="60"/>
      <c r="K3492" s="60"/>
      <c r="L3492" s="62"/>
    </row>
    <row r="3493" spans="1:12" s="41" customFormat="1">
      <c r="A3493" s="66"/>
      <c r="B3493" s="64" t="str">
        <f>(IF(AND(ISBLANK(A3493)),"",VLOOKUP($A3493,Student_Registration!$B$5:$H$2000,2,0)))</f>
        <v/>
      </c>
      <c r="C3493" s="63" t="str">
        <f>IF(AND(ISBLANK(A3493)),"",VLOOKUP($A3493,Student_Registration!$B$5:$H$2000,3,0))</f>
        <v/>
      </c>
      <c r="D3493" s="65" t="str">
        <f>IF(AND(ISBLANK(A3493)),"",VLOOKUP($A3493,Student_Registration!$B$5:$H$2000,6,0))</f>
        <v/>
      </c>
      <c r="E3493" s="57" t="str">
        <f>IF(AND(ISBLANK(A3493)),"",VLOOKUP($A3493,Student_Registration!$B$5:$H$2000,4,0))</f>
        <v/>
      </c>
      <c r="F3493" s="63" t="str">
        <f>IF(AND(ISBLANK(A3493)),"",VLOOKUP($A3493,Student_Registration!$B$5:$H$2000,7,0))</f>
        <v/>
      </c>
      <c r="G3493" s="63" t="str">
        <f>IF(AND(ISBLANK(A3493)),"",VLOOKUP(A3493,Student_Registration!$B$5:$H$2000,7,0)-SUMIF($A$5:A3493,A3493,$H$5:$H$5))</f>
        <v/>
      </c>
      <c r="H3493" s="60"/>
      <c r="I3493" s="60"/>
      <c r="J3493" s="60"/>
      <c r="K3493" s="60"/>
      <c r="L3493" s="62"/>
    </row>
    <row r="3494" spans="1:12" s="41" customFormat="1">
      <c r="A3494" s="66"/>
      <c r="B3494" s="64" t="str">
        <f>(IF(AND(ISBLANK(A3494)),"",VLOOKUP($A3494,Student_Registration!$B$5:$H$2000,2,0)))</f>
        <v/>
      </c>
      <c r="C3494" s="63" t="str">
        <f>IF(AND(ISBLANK(A3494)),"",VLOOKUP($A3494,Student_Registration!$B$5:$H$2000,3,0))</f>
        <v/>
      </c>
      <c r="D3494" s="65" t="str">
        <f>IF(AND(ISBLANK(A3494)),"",VLOOKUP($A3494,Student_Registration!$B$5:$H$2000,6,0))</f>
        <v/>
      </c>
      <c r="E3494" s="57" t="str">
        <f>IF(AND(ISBLANK(A3494)),"",VLOOKUP($A3494,Student_Registration!$B$5:$H$2000,4,0))</f>
        <v/>
      </c>
      <c r="F3494" s="63" t="str">
        <f>IF(AND(ISBLANK(A3494)),"",VLOOKUP($A3494,Student_Registration!$B$5:$H$2000,7,0))</f>
        <v/>
      </c>
      <c r="G3494" s="63" t="str">
        <f>IF(AND(ISBLANK(A3494)),"",VLOOKUP(A3494,Student_Registration!$B$5:$H$2000,7,0)-SUMIF($A$5:A3494,A3494,$H$5:$H$5))</f>
        <v/>
      </c>
      <c r="H3494" s="60"/>
      <c r="I3494" s="60"/>
      <c r="J3494" s="60"/>
      <c r="K3494" s="60"/>
      <c r="L3494" s="62"/>
    </row>
    <row r="3495" spans="1:12" s="41" customFormat="1">
      <c r="A3495" s="66"/>
      <c r="B3495" s="64" t="str">
        <f>(IF(AND(ISBLANK(A3495)),"",VLOOKUP($A3495,Student_Registration!$B$5:$H$2000,2,0)))</f>
        <v/>
      </c>
      <c r="C3495" s="63" t="str">
        <f>IF(AND(ISBLANK(A3495)),"",VLOOKUP($A3495,Student_Registration!$B$5:$H$2000,3,0))</f>
        <v/>
      </c>
      <c r="D3495" s="65" t="str">
        <f>IF(AND(ISBLANK(A3495)),"",VLOOKUP($A3495,Student_Registration!$B$5:$H$2000,6,0))</f>
        <v/>
      </c>
      <c r="E3495" s="57" t="str">
        <f>IF(AND(ISBLANK(A3495)),"",VLOOKUP($A3495,Student_Registration!$B$5:$H$2000,4,0))</f>
        <v/>
      </c>
      <c r="F3495" s="63" t="str">
        <f>IF(AND(ISBLANK(A3495)),"",VLOOKUP($A3495,Student_Registration!$B$5:$H$2000,7,0))</f>
        <v/>
      </c>
      <c r="G3495" s="63" t="str">
        <f>IF(AND(ISBLANK(A3495)),"",VLOOKUP(A3495,Student_Registration!$B$5:$H$2000,7,0)-SUMIF($A$5:A3495,A3495,$H$5:$H$5))</f>
        <v/>
      </c>
      <c r="H3495" s="60"/>
      <c r="I3495" s="60"/>
      <c r="J3495" s="60"/>
      <c r="K3495" s="60"/>
      <c r="L3495" s="62"/>
    </row>
    <row r="3496" spans="1:12" s="41" customFormat="1">
      <c r="A3496" s="66"/>
      <c r="B3496" s="64" t="str">
        <f>(IF(AND(ISBLANK(A3496)),"",VLOOKUP($A3496,Student_Registration!$B$5:$H$2000,2,0)))</f>
        <v/>
      </c>
      <c r="C3496" s="63" t="str">
        <f>IF(AND(ISBLANK(A3496)),"",VLOOKUP($A3496,Student_Registration!$B$5:$H$2000,3,0))</f>
        <v/>
      </c>
      <c r="D3496" s="65" t="str">
        <f>IF(AND(ISBLANK(A3496)),"",VLOOKUP($A3496,Student_Registration!$B$5:$H$2000,6,0))</f>
        <v/>
      </c>
      <c r="E3496" s="57" t="str">
        <f>IF(AND(ISBLANK(A3496)),"",VLOOKUP($A3496,Student_Registration!$B$5:$H$2000,4,0))</f>
        <v/>
      </c>
      <c r="F3496" s="63" t="str">
        <f>IF(AND(ISBLANK(A3496)),"",VLOOKUP($A3496,Student_Registration!$B$5:$H$2000,7,0))</f>
        <v/>
      </c>
      <c r="G3496" s="63" t="str">
        <f>IF(AND(ISBLANK(A3496)),"",VLOOKUP(A3496,Student_Registration!$B$5:$H$2000,7,0)-SUMIF($A$5:A3496,A3496,$H$5:$H$5))</f>
        <v/>
      </c>
      <c r="H3496" s="60"/>
      <c r="I3496" s="60"/>
      <c r="J3496" s="60"/>
      <c r="K3496" s="60"/>
      <c r="L3496" s="62"/>
    </row>
    <row r="3497" spans="1:12" s="41" customFormat="1">
      <c r="A3497" s="66"/>
      <c r="B3497" s="64" t="str">
        <f>(IF(AND(ISBLANK(A3497)),"",VLOOKUP($A3497,Student_Registration!$B$5:$H$2000,2,0)))</f>
        <v/>
      </c>
      <c r="C3497" s="63" t="str">
        <f>IF(AND(ISBLANK(A3497)),"",VLOOKUP($A3497,Student_Registration!$B$5:$H$2000,3,0))</f>
        <v/>
      </c>
      <c r="D3497" s="65" t="str">
        <f>IF(AND(ISBLANK(A3497)),"",VLOOKUP($A3497,Student_Registration!$B$5:$H$2000,6,0))</f>
        <v/>
      </c>
      <c r="E3497" s="57" t="str">
        <f>IF(AND(ISBLANK(A3497)),"",VLOOKUP($A3497,Student_Registration!$B$5:$H$2000,4,0))</f>
        <v/>
      </c>
      <c r="F3497" s="63" t="str">
        <f>IF(AND(ISBLANK(A3497)),"",VLOOKUP($A3497,Student_Registration!$B$5:$H$2000,7,0))</f>
        <v/>
      </c>
      <c r="G3497" s="63" t="str">
        <f>IF(AND(ISBLANK(A3497)),"",VLOOKUP(A3497,Student_Registration!$B$5:$H$2000,7,0)-SUMIF($A$5:A3497,A3497,$H$5:$H$5))</f>
        <v/>
      </c>
      <c r="H3497" s="60"/>
      <c r="I3497" s="60"/>
      <c r="J3497" s="60"/>
      <c r="K3497" s="60"/>
      <c r="L3497" s="62"/>
    </row>
    <row r="3498" spans="1:12" s="41" customFormat="1">
      <c r="A3498" s="66"/>
      <c r="B3498" s="64" t="str">
        <f>(IF(AND(ISBLANK(A3498)),"",VLOOKUP($A3498,Student_Registration!$B$5:$H$2000,2,0)))</f>
        <v/>
      </c>
      <c r="C3498" s="63" t="str">
        <f>IF(AND(ISBLANK(A3498)),"",VLOOKUP($A3498,Student_Registration!$B$5:$H$2000,3,0))</f>
        <v/>
      </c>
      <c r="D3498" s="65" t="str">
        <f>IF(AND(ISBLANK(A3498)),"",VLOOKUP($A3498,Student_Registration!$B$5:$H$2000,6,0))</f>
        <v/>
      </c>
      <c r="E3498" s="57" t="str">
        <f>IF(AND(ISBLANK(A3498)),"",VLOOKUP($A3498,Student_Registration!$B$5:$H$2000,4,0))</f>
        <v/>
      </c>
      <c r="F3498" s="63" t="str">
        <f>IF(AND(ISBLANK(A3498)),"",VLOOKUP($A3498,Student_Registration!$B$5:$H$2000,7,0))</f>
        <v/>
      </c>
      <c r="G3498" s="63" t="str">
        <f>IF(AND(ISBLANK(A3498)),"",VLOOKUP(A3498,Student_Registration!$B$5:$H$2000,7,0)-SUMIF($A$5:A3498,A3498,$H$5:$H$5))</f>
        <v/>
      </c>
      <c r="H3498" s="60"/>
      <c r="I3498" s="60"/>
      <c r="J3498" s="60"/>
      <c r="K3498" s="60"/>
      <c r="L3498" s="62"/>
    </row>
    <row r="3499" spans="1:12" s="41" customFormat="1">
      <c r="A3499" s="66"/>
      <c r="B3499" s="64" t="str">
        <f>(IF(AND(ISBLANK(A3499)),"",VLOOKUP($A3499,Student_Registration!$B$5:$H$2000,2,0)))</f>
        <v/>
      </c>
      <c r="C3499" s="63" t="str">
        <f>IF(AND(ISBLANK(A3499)),"",VLOOKUP($A3499,Student_Registration!$B$5:$H$2000,3,0))</f>
        <v/>
      </c>
      <c r="D3499" s="65" t="str">
        <f>IF(AND(ISBLANK(A3499)),"",VLOOKUP($A3499,Student_Registration!$B$5:$H$2000,6,0))</f>
        <v/>
      </c>
      <c r="E3499" s="57" t="str">
        <f>IF(AND(ISBLANK(A3499)),"",VLOOKUP($A3499,Student_Registration!$B$5:$H$2000,4,0))</f>
        <v/>
      </c>
      <c r="F3499" s="63" t="str">
        <f>IF(AND(ISBLANK(A3499)),"",VLOOKUP($A3499,Student_Registration!$B$5:$H$2000,7,0))</f>
        <v/>
      </c>
      <c r="G3499" s="63" t="str">
        <f>IF(AND(ISBLANK(A3499)),"",VLOOKUP(A3499,Student_Registration!$B$5:$H$2000,7,0)-SUMIF($A$5:A3499,A3499,$H$5:$H$5))</f>
        <v/>
      </c>
      <c r="H3499" s="60"/>
      <c r="I3499" s="60"/>
      <c r="J3499" s="60"/>
      <c r="K3499" s="60"/>
      <c r="L3499" s="62"/>
    </row>
    <row r="3500" spans="1:12" s="41" customFormat="1">
      <c r="A3500" s="66"/>
      <c r="B3500" s="64" t="str">
        <f>(IF(AND(ISBLANK(A3500)),"",VLOOKUP($A3500,Student_Registration!$B$5:$H$2000,2,0)))</f>
        <v/>
      </c>
      <c r="C3500" s="63" t="str">
        <f>IF(AND(ISBLANK(A3500)),"",VLOOKUP($A3500,Student_Registration!$B$5:$H$2000,3,0))</f>
        <v/>
      </c>
      <c r="D3500" s="65" t="str">
        <f>IF(AND(ISBLANK(A3500)),"",VLOOKUP($A3500,Student_Registration!$B$5:$H$2000,6,0))</f>
        <v/>
      </c>
      <c r="E3500" s="57" t="str">
        <f>IF(AND(ISBLANK(A3500)),"",VLOOKUP($A3500,Student_Registration!$B$5:$H$2000,4,0))</f>
        <v/>
      </c>
      <c r="F3500" s="63" t="str">
        <f>IF(AND(ISBLANK(A3500)),"",VLOOKUP($A3500,Student_Registration!$B$5:$H$2000,7,0))</f>
        <v/>
      </c>
      <c r="G3500" s="63" t="str">
        <f>IF(AND(ISBLANK(A3500)),"",VLOOKUP(A3500,Student_Registration!$B$5:$H$2000,7,0)-SUMIF($A$5:A3500,A3500,$H$5:$H$5))</f>
        <v/>
      </c>
      <c r="H3500" s="60"/>
      <c r="I3500" s="60"/>
      <c r="J3500" s="60"/>
      <c r="K3500" s="60"/>
      <c r="L3500" s="62"/>
    </row>
    <row r="3501" spans="1:12" s="41" customFormat="1">
      <c r="A3501" s="66"/>
      <c r="B3501" s="64" t="str">
        <f>(IF(AND(ISBLANK(A3501)),"",VLOOKUP($A3501,Student_Registration!$B$5:$H$2000,2,0)))</f>
        <v/>
      </c>
      <c r="C3501" s="63" t="str">
        <f>IF(AND(ISBLANK(A3501)),"",VLOOKUP($A3501,Student_Registration!$B$5:$H$2000,3,0))</f>
        <v/>
      </c>
      <c r="D3501" s="65" t="str">
        <f>IF(AND(ISBLANK(A3501)),"",VLOOKUP($A3501,Student_Registration!$B$5:$H$2000,6,0))</f>
        <v/>
      </c>
      <c r="E3501" s="57" t="str">
        <f>IF(AND(ISBLANK(A3501)),"",VLOOKUP($A3501,Student_Registration!$B$5:$H$2000,4,0))</f>
        <v/>
      </c>
      <c r="F3501" s="63" t="str">
        <f>IF(AND(ISBLANK(A3501)),"",VLOOKUP($A3501,Student_Registration!$B$5:$H$2000,7,0))</f>
        <v/>
      </c>
      <c r="G3501" s="63" t="str">
        <f>IF(AND(ISBLANK(A3501)),"",VLOOKUP(A3501,Student_Registration!$B$5:$H$2000,7,0)-SUMIF($A$5:A3501,A3501,$H$5:$H$5))</f>
        <v/>
      </c>
      <c r="H3501" s="60"/>
      <c r="I3501" s="60"/>
      <c r="J3501" s="60"/>
      <c r="K3501" s="60"/>
      <c r="L3501" s="62"/>
    </row>
    <row r="3502" spans="1:12" s="41" customFormat="1">
      <c r="A3502" s="66"/>
      <c r="B3502" s="64" t="str">
        <f>(IF(AND(ISBLANK(A3502)),"",VLOOKUP($A3502,Student_Registration!$B$5:$H$2000,2,0)))</f>
        <v/>
      </c>
      <c r="C3502" s="63" t="str">
        <f>IF(AND(ISBLANK(A3502)),"",VLOOKUP($A3502,Student_Registration!$B$5:$H$2000,3,0))</f>
        <v/>
      </c>
      <c r="D3502" s="65" t="str">
        <f>IF(AND(ISBLANK(A3502)),"",VLOOKUP($A3502,Student_Registration!$B$5:$H$2000,6,0))</f>
        <v/>
      </c>
      <c r="E3502" s="57" t="str">
        <f>IF(AND(ISBLANK(A3502)),"",VLOOKUP($A3502,Student_Registration!$B$5:$H$2000,4,0))</f>
        <v/>
      </c>
      <c r="F3502" s="63" t="str">
        <f>IF(AND(ISBLANK(A3502)),"",VLOOKUP($A3502,Student_Registration!$B$5:$H$2000,7,0))</f>
        <v/>
      </c>
      <c r="G3502" s="63" t="str">
        <f>IF(AND(ISBLANK(A3502)),"",VLOOKUP(A3502,Student_Registration!$B$5:$H$2000,7,0)-SUMIF($A$5:A3502,A3502,$H$5:$H$5))</f>
        <v/>
      </c>
      <c r="H3502" s="60"/>
      <c r="I3502" s="60"/>
      <c r="J3502" s="60"/>
      <c r="K3502" s="60"/>
      <c r="L3502" s="62"/>
    </row>
    <row r="3503" spans="1:12" s="41" customFormat="1">
      <c r="A3503" s="66"/>
      <c r="B3503" s="64" t="str">
        <f>(IF(AND(ISBLANK(A3503)),"",VLOOKUP($A3503,Student_Registration!$B$5:$H$2000,2,0)))</f>
        <v/>
      </c>
      <c r="C3503" s="63" t="str">
        <f>IF(AND(ISBLANK(A3503)),"",VLOOKUP($A3503,Student_Registration!$B$5:$H$2000,3,0))</f>
        <v/>
      </c>
      <c r="D3503" s="65" t="str">
        <f>IF(AND(ISBLANK(A3503)),"",VLOOKUP($A3503,Student_Registration!$B$5:$H$2000,6,0))</f>
        <v/>
      </c>
      <c r="E3503" s="57" t="str">
        <f>IF(AND(ISBLANK(A3503)),"",VLOOKUP($A3503,Student_Registration!$B$5:$H$2000,4,0))</f>
        <v/>
      </c>
      <c r="F3503" s="63" t="str">
        <f>IF(AND(ISBLANK(A3503)),"",VLOOKUP($A3503,Student_Registration!$B$5:$H$2000,7,0))</f>
        <v/>
      </c>
      <c r="G3503" s="63" t="str">
        <f>IF(AND(ISBLANK(A3503)),"",VLOOKUP(A3503,Student_Registration!$B$5:$H$2000,7,0)-SUMIF($A$5:A3503,A3503,$H$5:$H$5))</f>
        <v/>
      </c>
      <c r="H3503" s="60"/>
      <c r="I3503" s="60"/>
      <c r="J3503" s="60"/>
      <c r="K3503" s="60"/>
      <c r="L3503" s="62"/>
    </row>
    <row r="3504" spans="1:12" s="41" customFormat="1">
      <c r="A3504" s="66"/>
      <c r="B3504" s="64" t="str">
        <f>(IF(AND(ISBLANK(A3504)),"",VLOOKUP($A3504,Student_Registration!$B$5:$H$2000,2,0)))</f>
        <v/>
      </c>
      <c r="C3504" s="63" t="str">
        <f>IF(AND(ISBLANK(A3504)),"",VLOOKUP($A3504,Student_Registration!$B$5:$H$2000,3,0))</f>
        <v/>
      </c>
      <c r="D3504" s="65" t="str">
        <f>IF(AND(ISBLANK(A3504)),"",VLOOKUP($A3504,Student_Registration!$B$5:$H$2000,6,0))</f>
        <v/>
      </c>
      <c r="E3504" s="57" t="str">
        <f>IF(AND(ISBLANK(A3504)),"",VLOOKUP($A3504,Student_Registration!$B$5:$H$2000,4,0))</f>
        <v/>
      </c>
      <c r="F3504" s="63" t="str">
        <f>IF(AND(ISBLANK(A3504)),"",VLOOKUP($A3504,Student_Registration!$B$5:$H$2000,7,0))</f>
        <v/>
      </c>
      <c r="G3504" s="63" t="str">
        <f>IF(AND(ISBLANK(A3504)),"",VLOOKUP(A3504,Student_Registration!$B$5:$H$2000,7,0)-SUMIF($A$5:A3504,A3504,$H$5:$H$5))</f>
        <v/>
      </c>
      <c r="H3504" s="60"/>
      <c r="I3504" s="60"/>
      <c r="J3504" s="60"/>
      <c r="K3504" s="60"/>
      <c r="L3504" s="62"/>
    </row>
    <row r="3505" spans="1:12" s="41" customFormat="1">
      <c r="A3505" s="66"/>
      <c r="B3505" s="64" t="str">
        <f>(IF(AND(ISBLANK(A3505)),"",VLOOKUP($A3505,Student_Registration!$B$5:$H$2000,2,0)))</f>
        <v/>
      </c>
      <c r="C3505" s="63" t="str">
        <f>IF(AND(ISBLANK(A3505)),"",VLOOKUP($A3505,Student_Registration!$B$5:$H$2000,3,0))</f>
        <v/>
      </c>
      <c r="D3505" s="65" t="str">
        <f>IF(AND(ISBLANK(A3505)),"",VLOOKUP($A3505,Student_Registration!$B$5:$H$2000,6,0))</f>
        <v/>
      </c>
      <c r="E3505" s="57" t="str">
        <f>IF(AND(ISBLANK(A3505)),"",VLOOKUP($A3505,Student_Registration!$B$5:$H$2000,4,0))</f>
        <v/>
      </c>
      <c r="F3505" s="63" t="str">
        <f>IF(AND(ISBLANK(A3505)),"",VLOOKUP($A3505,Student_Registration!$B$5:$H$2000,7,0))</f>
        <v/>
      </c>
      <c r="G3505" s="63" t="str">
        <f>IF(AND(ISBLANK(A3505)),"",VLOOKUP(A3505,Student_Registration!$B$5:$H$2000,7,0)-SUMIF($A$5:A3505,A3505,$H$5:$H$5))</f>
        <v/>
      </c>
      <c r="H3505" s="60"/>
      <c r="I3505" s="60"/>
      <c r="J3505" s="60"/>
      <c r="K3505" s="60"/>
      <c r="L3505" s="62"/>
    </row>
    <row r="3506" spans="1:12" s="41" customFormat="1">
      <c r="A3506" s="66"/>
      <c r="B3506" s="64" t="str">
        <f>(IF(AND(ISBLANK(A3506)),"",VLOOKUP($A3506,Student_Registration!$B$5:$H$2000,2,0)))</f>
        <v/>
      </c>
      <c r="C3506" s="63" t="str">
        <f>IF(AND(ISBLANK(A3506)),"",VLOOKUP($A3506,Student_Registration!$B$5:$H$2000,3,0))</f>
        <v/>
      </c>
      <c r="D3506" s="65" t="str">
        <f>IF(AND(ISBLANK(A3506)),"",VLOOKUP($A3506,Student_Registration!$B$5:$H$2000,6,0))</f>
        <v/>
      </c>
      <c r="E3506" s="57" t="str">
        <f>IF(AND(ISBLANK(A3506)),"",VLOOKUP($A3506,Student_Registration!$B$5:$H$2000,4,0))</f>
        <v/>
      </c>
      <c r="F3506" s="63" t="str">
        <f>IF(AND(ISBLANK(A3506)),"",VLOOKUP($A3506,Student_Registration!$B$5:$H$2000,7,0))</f>
        <v/>
      </c>
      <c r="G3506" s="63" t="str">
        <f>IF(AND(ISBLANK(A3506)),"",VLOOKUP(A3506,Student_Registration!$B$5:$H$2000,7,0)-SUMIF($A$5:A3506,A3506,$H$5:$H$5))</f>
        <v/>
      </c>
      <c r="H3506" s="60"/>
      <c r="I3506" s="60"/>
      <c r="J3506" s="60"/>
      <c r="K3506" s="60"/>
      <c r="L3506" s="62"/>
    </row>
    <row r="3507" spans="1:12" s="41" customFormat="1">
      <c r="A3507" s="66"/>
      <c r="B3507" s="64" t="str">
        <f>(IF(AND(ISBLANK(A3507)),"",VLOOKUP($A3507,Student_Registration!$B$5:$H$2000,2,0)))</f>
        <v/>
      </c>
      <c r="C3507" s="63" t="str">
        <f>IF(AND(ISBLANK(A3507)),"",VLOOKUP($A3507,Student_Registration!$B$5:$H$2000,3,0))</f>
        <v/>
      </c>
      <c r="D3507" s="65" t="str">
        <f>IF(AND(ISBLANK(A3507)),"",VLOOKUP($A3507,Student_Registration!$B$5:$H$2000,6,0))</f>
        <v/>
      </c>
      <c r="E3507" s="57" t="str">
        <f>IF(AND(ISBLANK(A3507)),"",VLOOKUP($A3507,Student_Registration!$B$5:$H$2000,4,0))</f>
        <v/>
      </c>
      <c r="F3507" s="63" t="str">
        <f>IF(AND(ISBLANK(A3507)),"",VLOOKUP($A3507,Student_Registration!$B$5:$H$2000,7,0))</f>
        <v/>
      </c>
      <c r="G3507" s="63" t="str">
        <f>IF(AND(ISBLANK(A3507)),"",VLOOKUP(A3507,Student_Registration!$B$5:$H$2000,7,0)-SUMIF($A$5:A3507,A3507,$H$5:$H$5))</f>
        <v/>
      </c>
      <c r="H3507" s="60"/>
      <c r="I3507" s="60"/>
      <c r="J3507" s="60"/>
      <c r="K3507" s="60"/>
      <c r="L3507" s="62"/>
    </row>
    <row r="3508" spans="1:12" s="41" customFormat="1">
      <c r="A3508" s="66"/>
      <c r="B3508" s="64" t="str">
        <f>(IF(AND(ISBLANK(A3508)),"",VLOOKUP($A3508,Student_Registration!$B$5:$H$2000,2,0)))</f>
        <v/>
      </c>
      <c r="C3508" s="63" t="str">
        <f>IF(AND(ISBLANK(A3508)),"",VLOOKUP($A3508,Student_Registration!$B$5:$H$2000,3,0))</f>
        <v/>
      </c>
      <c r="D3508" s="65" t="str">
        <f>IF(AND(ISBLANK(A3508)),"",VLOOKUP($A3508,Student_Registration!$B$5:$H$2000,6,0))</f>
        <v/>
      </c>
      <c r="E3508" s="57" t="str">
        <f>IF(AND(ISBLANK(A3508)),"",VLOOKUP($A3508,Student_Registration!$B$5:$H$2000,4,0))</f>
        <v/>
      </c>
      <c r="F3508" s="63" t="str">
        <f>IF(AND(ISBLANK(A3508)),"",VLOOKUP($A3508,Student_Registration!$B$5:$H$2000,7,0))</f>
        <v/>
      </c>
      <c r="G3508" s="63" t="str">
        <f>IF(AND(ISBLANK(A3508)),"",VLOOKUP(A3508,Student_Registration!$B$5:$H$2000,7,0)-SUMIF($A$5:A3508,A3508,$H$5:$H$5))</f>
        <v/>
      </c>
      <c r="H3508" s="60"/>
      <c r="I3508" s="60"/>
      <c r="J3508" s="60"/>
      <c r="K3508" s="60"/>
      <c r="L3508" s="62"/>
    </row>
    <row r="3509" spans="1:12" s="41" customFormat="1">
      <c r="A3509" s="66"/>
      <c r="B3509" s="64" t="str">
        <f>(IF(AND(ISBLANK(A3509)),"",VLOOKUP($A3509,Student_Registration!$B$5:$H$2000,2,0)))</f>
        <v/>
      </c>
      <c r="C3509" s="63" t="str">
        <f>IF(AND(ISBLANK(A3509)),"",VLOOKUP($A3509,Student_Registration!$B$5:$H$2000,3,0))</f>
        <v/>
      </c>
      <c r="D3509" s="65" t="str">
        <f>IF(AND(ISBLANK(A3509)),"",VLOOKUP($A3509,Student_Registration!$B$5:$H$2000,6,0))</f>
        <v/>
      </c>
      <c r="E3509" s="57" t="str">
        <f>IF(AND(ISBLANK(A3509)),"",VLOOKUP($A3509,Student_Registration!$B$5:$H$2000,4,0))</f>
        <v/>
      </c>
      <c r="F3509" s="63" t="str">
        <f>IF(AND(ISBLANK(A3509)),"",VLOOKUP($A3509,Student_Registration!$B$5:$H$2000,7,0))</f>
        <v/>
      </c>
      <c r="G3509" s="63" t="str">
        <f>IF(AND(ISBLANK(A3509)),"",VLOOKUP(A3509,Student_Registration!$B$5:$H$2000,7,0)-SUMIF($A$5:A3509,A3509,$H$5:$H$5))</f>
        <v/>
      </c>
      <c r="H3509" s="60"/>
      <c r="I3509" s="60"/>
      <c r="J3509" s="60"/>
      <c r="K3509" s="60"/>
      <c r="L3509" s="62"/>
    </row>
    <row r="3510" spans="1:12" s="41" customFormat="1">
      <c r="A3510" s="66"/>
      <c r="B3510" s="64" t="str">
        <f>(IF(AND(ISBLANK(A3510)),"",VLOOKUP($A3510,Student_Registration!$B$5:$H$2000,2,0)))</f>
        <v/>
      </c>
      <c r="C3510" s="63" t="str">
        <f>IF(AND(ISBLANK(A3510)),"",VLOOKUP($A3510,Student_Registration!$B$5:$H$2000,3,0))</f>
        <v/>
      </c>
      <c r="D3510" s="65" t="str">
        <f>IF(AND(ISBLANK(A3510)),"",VLOOKUP($A3510,Student_Registration!$B$5:$H$2000,6,0))</f>
        <v/>
      </c>
      <c r="E3510" s="57" t="str">
        <f>IF(AND(ISBLANK(A3510)),"",VLOOKUP($A3510,Student_Registration!$B$5:$H$2000,4,0))</f>
        <v/>
      </c>
      <c r="F3510" s="63" t="str">
        <f>IF(AND(ISBLANK(A3510)),"",VLOOKUP($A3510,Student_Registration!$B$5:$H$2000,7,0))</f>
        <v/>
      </c>
      <c r="G3510" s="63" t="str">
        <f>IF(AND(ISBLANK(A3510)),"",VLOOKUP(A3510,Student_Registration!$B$5:$H$2000,7,0)-SUMIF($A$5:A3510,A3510,$H$5:$H$5))</f>
        <v/>
      </c>
      <c r="H3510" s="60"/>
      <c r="I3510" s="60"/>
      <c r="J3510" s="60"/>
      <c r="K3510" s="60"/>
      <c r="L3510" s="62"/>
    </row>
    <row r="3511" spans="1:12" s="41" customFormat="1">
      <c r="A3511" s="66"/>
      <c r="B3511" s="64" t="str">
        <f>(IF(AND(ISBLANK(A3511)),"",VLOOKUP($A3511,Student_Registration!$B$5:$H$2000,2,0)))</f>
        <v/>
      </c>
      <c r="C3511" s="63" t="str">
        <f>IF(AND(ISBLANK(A3511)),"",VLOOKUP($A3511,Student_Registration!$B$5:$H$2000,3,0))</f>
        <v/>
      </c>
      <c r="D3511" s="65" t="str">
        <f>IF(AND(ISBLANK(A3511)),"",VLOOKUP($A3511,Student_Registration!$B$5:$H$2000,6,0))</f>
        <v/>
      </c>
      <c r="E3511" s="57" t="str">
        <f>IF(AND(ISBLANK(A3511)),"",VLOOKUP($A3511,Student_Registration!$B$5:$H$2000,4,0))</f>
        <v/>
      </c>
      <c r="F3511" s="63" t="str">
        <f>IF(AND(ISBLANK(A3511)),"",VLOOKUP($A3511,Student_Registration!$B$5:$H$2000,7,0))</f>
        <v/>
      </c>
      <c r="G3511" s="63" t="str">
        <f>IF(AND(ISBLANK(A3511)),"",VLOOKUP(A3511,Student_Registration!$B$5:$H$2000,7,0)-SUMIF($A$5:A3511,A3511,$H$5:$H$5))</f>
        <v/>
      </c>
      <c r="H3511" s="60"/>
      <c r="I3511" s="60"/>
      <c r="J3511" s="60"/>
      <c r="K3511" s="60"/>
      <c r="L3511" s="62"/>
    </row>
    <row r="3512" spans="1:12" s="41" customFormat="1">
      <c r="A3512" s="66"/>
      <c r="B3512" s="64" t="str">
        <f>(IF(AND(ISBLANK(A3512)),"",VLOOKUP($A3512,Student_Registration!$B$5:$H$2000,2,0)))</f>
        <v/>
      </c>
      <c r="C3512" s="63" t="str">
        <f>IF(AND(ISBLANK(A3512)),"",VLOOKUP($A3512,Student_Registration!$B$5:$H$2000,3,0))</f>
        <v/>
      </c>
      <c r="D3512" s="65" t="str">
        <f>IF(AND(ISBLANK(A3512)),"",VLOOKUP($A3512,Student_Registration!$B$5:$H$2000,6,0))</f>
        <v/>
      </c>
      <c r="E3512" s="57" t="str">
        <f>IF(AND(ISBLANK(A3512)),"",VLOOKUP($A3512,Student_Registration!$B$5:$H$2000,4,0))</f>
        <v/>
      </c>
      <c r="F3512" s="63" t="str">
        <f>IF(AND(ISBLANK(A3512)),"",VLOOKUP($A3512,Student_Registration!$B$5:$H$2000,7,0))</f>
        <v/>
      </c>
      <c r="G3512" s="63" t="str">
        <f>IF(AND(ISBLANK(A3512)),"",VLOOKUP(A3512,Student_Registration!$B$5:$H$2000,7,0)-SUMIF($A$5:A3512,A3512,$H$5:$H$5))</f>
        <v/>
      </c>
      <c r="H3512" s="60"/>
      <c r="I3512" s="60"/>
      <c r="J3512" s="60"/>
      <c r="K3512" s="60"/>
      <c r="L3512" s="62"/>
    </row>
    <row r="3513" spans="1:12" s="41" customFormat="1">
      <c r="A3513" s="66"/>
      <c r="B3513" s="64" t="str">
        <f>(IF(AND(ISBLANK(A3513)),"",VLOOKUP($A3513,Student_Registration!$B$5:$H$2000,2,0)))</f>
        <v/>
      </c>
      <c r="C3513" s="63" t="str">
        <f>IF(AND(ISBLANK(A3513)),"",VLOOKUP($A3513,Student_Registration!$B$5:$H$2000,3,0))</f>
        <v/>
      </c>
      <c r="D3513" s="65" t="str">
        <f>IF(AND(ISBLANK(A3513)),"",VLOOKUP($A3513,Student_Registration!$B$5:$H$2000,6,0))</f>
        <v/>
      </c>
      <c r="E3513" s="57" t="str">
        <f>IF(AND(ISBLANK(A3513)),"",VLOOKUP($A3513,Student_Registration!$B$5:$H$2000,4,0))</f>
        <v/>
      </c>
      <c r="F3513" s="63" t="str">
        <f>IF(AND(ISBLANK(A3513)),"",VLOOKUP($A3513,Student_Registration!$B$5:$H$2000,7,0))</f>
        <v/>
      </c>
      <c r="G3513" s="63" t="str">
        <f>IF(AND(ISBLANK(A3513)),"",VLOOKUP(A3513,Student_Registration!$B$5:$H$2000,7,0)-SUMIF($A$5:A3513,A3513,$H$5:$H$5))</f>
        <v/>
      </c>
      <c r="H3513" s="60"/>
      <c r="I3513" s="60"/>
      <c r="J3513" s="60"/>
      <c r="K3513" s="60"/>
      <c r="L3513" s="62"/>
    </row>
    <row r="3514" spans="1:12" s="41" customFormat="1">
      <c r="A3514" s="66"/>
      <c r="B3514" s="64" t="str">
        <f>(IF(AND(ISBLANK(A3514)),"",VLOOKUP($A3514,Student_Registration!$B$5:$H$2000,2,0)))</f>
        <v/>
      </c>
      <c r="C3514" s="63" t="str">
        <f>IF(AND(ISBLANK(A3514)),"",VLOOKUP($A3514,Student_Registration!$B$5:$H$2000,3,0))</f>
        <v/>
      </c>
      <c r="D3514" s="65" t="str">
        <f>IF(AND(ISBLANK(A3514)),"",VLOOKUP($A3514,Student_Registration!$B$5:$H$2000,6,0))</f>
        <v/>
      </c>
      <c r="E3514" s="57" t="str">
        <f>IF(AND(ISBLANK(A3514)),"",VLOOKUP($A3514,Student_Registration!$B$5:$H$2000,4,0))</f>
        <v/>
      </c>
      <c r="F3514" s="63" t="str">
        <f>IF(AND(ISBLANK(A3514)),"",VLOOKUP($A3514,Student_Registration!$B$5:$H$2000,7,0))</f>
        <v/>
      </c>
      <c r="G3514" s="63" t="str">
        <f>IF(AND(ISBLANK(A3514)),"",VLOOKUP(A3514,Student_Registration!$B$5:$H$2000,7,0)-SUMIF($A$5:A3514,A3514,$H$5:$H$5))</f>
        <v/>
      </c>
      <c r="H3514" s="60"/>
      <c r="I3514" s="60"/>
      <c r="J3514" s="60"/>
      <c r="K3514" s="60"/>
      <c r="L3514" s="62"/>
    </row>
    <row r="3515" spans="1:12" s="41" customFormat="1">
      <c r="A3515" s="66"/>
      <c r="B3515" s="64" t="str">
        <f>(IF(AND(ISBLANK(A3515)),"",VLOOKUP($A3515,Student_Registration!$B$5:$H$2000,2,0)))</f>
        <v/>
      </c>
      <c r="C3515" s="63" t="str">
        <f>IF(AND(ISBLANK(A3515)),"",VLOOKUP($A3515,Student_Registration!$B$5:$H$2000,3,0))</f>
        <v/>
      </c>
      <c r="D3515" s="65" t="str">
        <f>IF(AND(ISBLANK(A3515)),"",VLOOKUP($A3515,Student_Registration!$B$5:$H$2000,6,0))</f>
        <v/>
      </c>
      <c r="E3515" s="57" t="str">
        <f>IF(AND(ISBLANK(A3515)),"",VLOOKUP($A3515,Student_Registration!$B$5:$H$2000,4,0))</f>
        <v/>
      </c>
      <c r="F3515" s="63" t="str">
        <f>IF(AND(ISBLANK(A3515)),"",VLOOKUP($A3515,Student_Registration!$B$5:$H$2000,7,0))</f>
        <v/>
      </c>
      <c r="G3515" s="63" t="str">
        <f>IF(AND(ISBLANK(A3515)),"",VLOOKUP(A3515,Student_Registration!$B$5:$H$2000,7,0)-SUMIF($A$5:A3515,A3515,$H$5:$H$5))</f>
        <v/>
      </c>
      <c r="H3515" s="60"/>
      <c r="I3515" s="60"/>
      <c r="J3515" s="60"/>
      <c r="K3515" s="60"/>
      <c r="L3515" s="62"/>
    </row>
    <row r="3516" spans="1:12" s="41" customFormat="1">
      <c r="A3516" s="66"/>
      <c r="B3516" s="64" t="str">
        <f>(IF(AND(ISBLANK(A3516)),"",VLOOKUP($A3516,Student_Registration!$B$5:$H$2000,2,0)))</f>
        <v/>
      </c>
      <c r="C3516" s="63" t="str">
        <f>IF(AND(ISBLANK(A3516)),"",VLOOKUP($A3516,Student_Registration!$B$5:$H$2000,3,0))</f>
        <v/>
      </c>
      <c r="D3516" s="65" t="str">
        <f>IF(AND(ISBLANK(A3516)),"",VLOOKUP($A3516,Student_Registration!$B$5:$H$2000,6,0))</f>
        <v/>
      </c>
      <c r="E3516" s="57" t="str">
        <f>IF(AND(ISBLANK(A3516)),"",VLOOKUP($A3516,Student_Registration!$B$5:$H$2000,4,0))</f>
        <v/>
      </c>
      <c r="F3516" s="63" t="str">
        <f>IF(AND(ISBLANK(A3516)),"",VLOOKUP($A3516,Student_Registration!$B$5:$H$2000,7,0))</f>
        <v/>
      </c>
      <c r="G3516" s="63" t="str">
        <f>IF(AND(ISBLANK(A3516)),"",VLOOKUP(A3516,Student_Registration!$B$5:$H$2000,7,0)-SUMIF($A$5:A3516,A3516,$H$5:$H$5))</f>
        <v/>
      </c>
      <c r="H3516" s="60"/>
      <c r="I3516" s="60"/>
      <c r="J3516" s="60"/>
      <c r="K3516" s="60"/>
      <c r="L3516" s="62"/>
    </row>
    <row r="3517" spans="1:12" s="41" customFormat="1">
      <c r="A3517" s="66"/>
      <c r="B3517" s="64" t="str">
        <f>(IF(AND(ISBLANK(A3517)),"",VLOOKUP($A3517,Student_Registration!$B$5:$H$2000,2,0)))</f>
        <v/>
      </c>
      <c r="C3517" s="63" t="str">
        <f>IF(AND(ISBLANK(A3517)),"",VLOOKUP($A3517,Student_Registration!$B$5:$H$2000,3,0))</f>
        <v/>
      </c>
      <c r="D3517" s="65" t="str">
        <f>IF(AND(ISBLANK(A3517)),"",VLOOKUP($A3517,Student_Registration!$B$5:$H$2000,6,0))</f>
        <v/>
      </c>
      <c r="E3517" s="57" t="str">
        <f>IF(AND(ISBLANK(A3517)),"",VLOOKUP($A3517,Student_Registration!$B$5:$H$2000,4,0))</f>
        <v/>
      </c>
      <c r="F3517" s="63" t="str">
        <f>IF(AND(ISBLANK(A3517)),"",VLOOKUP($A3517,Student_Registration!$B$5:$H$2000,7,0))</f>
        <v/>
      </c>
      <c r="G3517" s="63" t="str">
        <f>IF(AND(ISBLANK(A3517)),"",VLOOKUP(A3517,Student_Registration!$B$5:$H$2000,7,0)-SUMIF($A$5:A3517,A3517,$H$5:$H$5))</f>
        <v/>
      </c>
      <c r="H3517" s="60"/>
      <c r="I3517" s="60"/>
      <c r="J3517" s="60"/>
      <c r="K3517" s="60"/>
      <c r="L3517" s="62"/>
    </row>
    <row r="3518" spans="1:12" s="41" customFormat="1">
      <c r="A3518" s="66"/>
      <c r="B3518" s="64" t="str">
        <f>(IF(AND(ISBLANK(A3518)),"",VLOOKUP($A3518,Student_Registration!$B$5:$H$2000,2,0)))</f>
        <v/>
      </c>
      <c r="C3518" s="63" t="str">
        <f>IF(AND(ISBLANK(A3518)),"",VLOOKUP($A3518,Student_Registration!$B$5:$H$2000,3,0))</f>
        <v/>
      </c>
      <c r="D3518" s="65" t="str">
        <f>IF(AND(ISBLANK(A3518)),"",VLOOKUP($A3518,Student_Registration!$B$5:$H$2000,6,0))</f>
        <v/>
      </c>
      <c r="E3518" s="57" t="str">
        <f>IF(AND(ISBLANK(A3518)),"",VLOOKUP($A3518,Student_Registration!$B$5:$H$2000,4,0))</f>
        <v/>
      </c>
      <c r="F3518" s="63" t="str">
        <f>IF(AND(ISBLANK(A3518)),"",VLOOKUP($A3518,Student_Registration!$B$5:$H$2000,7,0))</f>
        <v/>
      </c>
      <c r="G3518" s="63" t="str">
        <f>IF(AND(ISBLANK(A3518)),"",VLOOKUP(A3518,Student_Registration!$B$5:$H$2000,7,0)-SUMIF($A$5:A3518,A3518,$H$5:$H$5))</f>
        <v/>
      </c>
      <c r="H3518" s="60"/>
      <c r="I3518" s="60"/>
      <c r="J3518" s="60"/>
      <c r="K3518" s="60"/>
      <c r="L3518" s="62"/>
    </row>
    <row r="3519" spans="1:12" s="41" customFormat="1">
      <c r="A3519" s="66"/>
      <c r="B3519" s="64" t="str">
        <f>(IF(AND(ISBLANK(A3519)),"",VLOOKUP($A3519,Student_Registration!$B$5:$H$2000,2,0)))</f>
        <v/>
      </c>
      <c r="C3519" s="63" t="str">
        <f>IF(AND(ISBLANK(A3519)),"",VLOOKUP($A3519,Student_Registration!$B$5:$H$2000,3,0))</f>
        <v/>
      </c>
      <c r="D3519" s="65" t="str">
        <f>IF(AND(ISBLANK(A3519)),"",VLOOKUP($A3519,Student_Registration!$B$5:$H$2000,6,0))</f>
        <v/>
      </c>
      <c r="E3519" s="57" t="str">
        <f>IF(AND(ISBLANK(A3519)),"",VLOOKUP($A3519,Student_Registration!$B$5:$H$2000,4,0))</f>
        <v/>
      </c>
      <c r="F3519" s="63" t="str">
        <f>IF(AND(ISBLANK(A3519)),"",VLOOKUP($A3519,Student_Registration!$B$5:$H$2000,7,0))</f>
        <v/>
      </c>
      <c r="G3519" s="63" t="str">
        <f>IF(AND(ISBLANK(A3519)),"",VLOOKUP(A3519,Student_Registration!$B$5:$H$2000,7,0)-SUMIF($A$5:A3519,A3519,$H$5:$H$5))</f>
        <v/>
      </c>
      <c r="H3519" s="60"/>
      <c r="I3519" s="60"/>
      <c r="J3519" s="60"/>
      <c r="K3519" s="60"/>
      <c r="L3519" s="62"/>
    </row>
    <row r="3520" spans="1:12" s="41" customFormat="1">
      <c r="A3520" s="66"/>
      <c r="B3520" s="64" t="str">
        <f>(IF(AND(ISBLANK(A3520)),"",VLOOKUP($A3520,Student_Registration!$B$5:$H$2000,2,0)))</f>
        <v/>
      </c>
      <c r="C3520" s="63" t="str">
        <f>IF(AND(ISBLANK(A3520)),"",VLOOKUP($A3520,Student_Registration!$B$5:$H$2000,3,0))</f>
        <v/>
      </c>
      <c r="D3520" s="65" t="str">
        <f>IF(AND(ISBLANK(A3520)),"",VLOOKUP($A3520,Student_Registration!$B$5:$H$2000,6,0))</f>
        <v/>
      </c>
      <c r="E3520" s="57" t="str">
        <f>IF(AND(ISBLANK(A3520)),"",VLOOKUP($A3520,Student_Registration!$B$5:$H$2000,4,0))</f>
        <v/>
      </c>
      <c r="F3520" s="63" t="str">
        <f>IF(AND(ISBLANK(A3520)),"",VLOOKUP($A3520,Student_Registration!$B$5:$H$2000,7,0))</f>
        <v/>
      </c>
      <c r="G3520" s="63" t="str">
        <f>IF(AND(ISBLANK(A3520)),"",VLOOKUP(A3520,Student_Registration!$B$5:$H$2000,7,0)-SUMIF($A$5:A3520,A3520,$H$5:$H$5))</f>
        <v/>
      </c>
      <c r="H3520" s="60"/>
      <c r="I3520" s="60"/>
      <c r="J3520" s="60"/>
      <c r="K3520" s="60"/>
      <c r="L3520" s="62"/>
    </row>
    <row r="3521" spans="1:12" s="41" customFormat="1">
      <c r="A3521" s="66"/>
      <c r="B3521" s="64" t="str">
        <f>(IF(AND(ISBLANK(A3521)),"",VLOOKUP($A3521,Student_Registration!$B$5:$H$2000,2,0)))</f>
        <v/>
      </c>
      <c r="C3521" s="63" t="str">
        <f>IF(AND(ISBLANK(A3521)),"",VLOOKUP($A3521,Student_Registration!$B$5:$H$2000,3,0))</f>
        <v/>
      </c>
      <c r="D3521" s="65" t="str">
        <f>IF(AND(ISBLANK(A3521)),"",VLOOKUP($A3521,Student_Registration!$B$5:$H$2000,6,0))</f>
        <v/>
      </c>
      <c r="E3521" s="57" t="str">
        <f>IF(AND(ISBLANK(A3521)),"",VLOOKUP($A3521,Student_Registration!$B$5:$H$2000,4,0))</f>
        <v/>
      </c>
      <c r="F3521" s="63" t="str">
        <f>IF(AND(ISBLANK(A3521)),"",VLOOKUP($A3521,Student_Registration!$B$5:$H$2000,7,0))</f>
        <v/>
      </c>
      <c r="G3521" s="63" t="str">
        <f>IF(AND(ISBLANK(A3521)),"",VLOOKUP(A3521,Student_Registration!$B$5:$H$2000,7,0)-SUMIF($A$5:A3521,A3521,$H$5:$H$5))</f>
        <v/>
      </c>
      <c r="H3521" s="60"/>
      <c r="I3521" s="60"/>
      <c r="J3521" s="60"/>
      <c r="K3521" s="60"/>
      <c r="L3521" s="62"/>
    </row>
    <row r="3522" spans="1:12" s="41" customFormat="1">
      <c r="A3522" s="66"/>
      <c r="B3522" s="64" t="str">
        <f>(IF(AND(ISBLANK(A3522)),"",VLOOKUP($A3522,Student_Registration!$B$5:$H$2000,2,0)))</f>
        <v/>
      </c>
      <c r="C3522" s="63" t="str">
        <f>IF(AND(ISBLANK(A3522)),"",VLOOKUP($A3522,Student_Registration!$B$5:$H$2000,3,0))</f>
        <v/>
      </c>
      <c r="D3522" s="65" t="str">
        <f>IF(AND(ISBLANK(A3522)),"",VLOOKUP($A3522,Student_Registration!$B$5:$H$2000,6,0))</f>
        <v/>
      </c>
      <c r="E3522" s="57" t="str">
        <f>IF(AND(ISBLANK(A3522)),"",VLOOKUP($A3522,Student_Registration!$B$5:$H$2000,4,0))</f>
        <v/>
      </c>
      <c r="F3522" s="63" t="str">
        <f>IF(AND(ISBLANK(A3522)),"",VLOOKUP($A3522,Student_Registration!$B$5:$H$2000,7,0))</f>
        <v/>
      </c>
      <c r="G3522" s="63" t="str">
        <f>IF(AND(ISBLANK(A3522)),"",VLOOKUP(A3522,Student_Registration!$B$5:$H$2000,7,0)-SUMIF($A$5:A3522,A3522,$H$5:$H$5))</f>
        <v/>
      </c>
      <c r="H3522" s="60"/>
      <c r="I3522" s="60"/>
      <c r="J3522" s="60"/>
      <c r="K3522" s="60"/>
      <c r="L3522" s="62"/>
    </row>
    <row r="3523" spans="1:12" s="41" customFormat="1">
      <c r="A3523" s="66"/>
      <c r="B3523" s="64" t="str">
        <f>(IF(AND(ISBLANK(A3523)),"",VLOOKUP($A3523,Student_Registration!$B$5:$H$2000,2,0)))</f>
        <v/>
      </c>
      <c r="C3523" s="63" t="str">
        <f>IF(AND(ISBLANK(A3523)),"",VLOOKUP($A3523,Student_Registration!$B$5:$H$2000,3,0))</f>
        <v/>
      </c>
      <c r="D3523" s="65" t="str">
        <f>IF(AND(ISBLANK(A3523)),"",VLOOKUP($A3523,Student_Registration!$B$5:$H$2000,6,0))</f>
        <v/>
      </c>
      <c r="E3523" s="57" t="str">
        <f>IF(AND(ISBLANK(A3523)),"",VLOOKUP($A3523,Student_Registration!$B$5:$H$2000,4,0))</f>
        <v/>
      </c>
      <c r="F3523" s="63" t="str">
        <f>IF(AND(ISBLANK(A3523)),"",VLOOKUP($A3523,Student_Registration!$B$5:$H$2000,7,0))</f>
        <v/>
      </c>
      <c r="G3523" s="63" t="str">
        <f>IF(AND(ISBLANK(A3523)),"",VLOOKUP(A3523,Student_Registration!$B$5:$H$2000,7,0)-SUMIF($A$5:A3523,A3523,$H$5:$H$5))</f>
        <v/>
      </c>
      <c r="H3523" s="60"/>
      <c r="I3523" s="60"/>
      <c r="J3523" s="60"/>
      <c r="K3523" s="60"/>
      <c r="L3523" s="62"/>
    </row>
    <row r="3524" spans="1:12" s="41" customFormat="1">
      <c r="A3524" s="66"/>
      <c r="B3524" s="64" t="str">
        <f>(IF(AND(ISBLANK(A3524)),"",VLOOKUP($A3524,Student_Registration!$B$5:$H$2000,2,0)))</f>
        <v/>
      </c>
      <c r="C3524" s="63" t="str">
        <f>IF(AND(ISBLANK(A3524)),"",VLOOKUP($A3524,Student_Registration!$B$5:$H$2000,3,0))</f>
        <v/>
      </c>
      <c r="D3524" s="65" t="str">
        <f>IF(AND(ISBLANK(A3524)),"",VLOOKUP($A3524,Student_Registration!$B$5:$H$2000,6,0))</f>
        <v/>
      </c>
      <c r="E3524" s="57" t="str">
        <f>IF(AND(ISBLANK(A3524)),"",VLOOKUP($A3524,Student_Registration!$B$5:$H$2000,4,0))</f>
        <v/>
      </c>
      <c r="F3524" s="63" t="str">
        <f>IF(AND(ISBLANK(A3524)),"",VLOOKUP($A3524,Student_Registration!$B$5:$H$2000,7,0))</f>
        <v/>
      </c>
      <c r="G3524" s="63" t="str">
        <f>IF(AND(ISBLANK(A3524)),"",VLOOKUP(A3524,Student_Registration!$B$5:$H$2000,7,0)-SUMIF($A$5:A3524,A3524,$H$5:$H$5))</f>
        <v/>
      </c>
      <c r="H3524" s="60"/>
      <c r="I3524" s="60"/>
      <c r="J3524" s="60"/>
      <c r="K3524" s="60"/>
      <c r="L3524" s="62"/>
    </row>
    <row r="3525" spans="1:12" s="41" customFormat="1">
      <c r="A3525" s="66"/>
      <c r="B3525" s="64" t="str">
        <f>(IF(AND(ISBLANK(A3525)),"",VLOOKUP($A3525,Student_Registration!$B$5:$H$2000,2,0)))</f>
        <v/>
      </c>
      <c r="C3525" s="63" t="str">
        <f>IF(AND(ISBLANK(A3525)),"",VLOOKUP($A3525,Student_Registration!$B$5:$H$2000,3,0))</f>
        <v/>
      </c>
      <c r="D3525" s="65" t="str">
        <f>IF(AND(ISBLANK(A3525)),"",VLOOKUP($A3525,Student_Registration!$B$5:$H$2000,6,0))</f>
        <v/>
      </c>
      <c r="E3525" s="57" t="str">
        <f>IF(AND(ISBLANK(A3525)),"",VLOOKUP($A3525,Student_Registration!$B$5:$H$2000,4,0))</f>
        <v/>
      </c>
      <c r="F3525" s="63" t="str">
        <f>IF(AND(ISBLANK(A3525)),"",VLOOKUP($A3525,Student_Registration!$B$5:$H$2000,7,0))</f>
        <v/>
      </c>
      <c r="G3525" s="63" t="str">
        <f>IF(AND(ISBLANK(A3525)),"",VLOOKUP(A3525,Student_Registration!$B$5:$H$2000,7,0)-SUMIF($A$5:A3525,A3525,$H$5:$H$5))</f>
        <v/>
      </c>
      <c r="H3525" s="60"/>
      <c r="I3525" s="60"/>
      <c r="J3525" s="60"/>
      <c r="K3525" s="60"/>
      <c r="L3525" s="62"/>
    </row>
    <row r="3526" spans="1:12" s="41" customFormat="1">
      <c r="A3526" s="66"/>
      <c r="B3526" s="64" t="str">
        <f>(IF(AND(ISBLANK(A3526)),"",VLOOKUP($A3526,Student_Registration!$B$5:$H$2000,2,0)))</f>
        <v/>
      </c>
      <c r="C3526" s="63" t="str">
        <f>IF(AND(ISBLANK(A3526)),"",VLOOKUP($A3526,Student_Registration!$B$5:$H$2000,3,0))</f>
        <v/>
      </c>
      <c r="D3526" s="65" t="str">
        <f>IF(AND(ISBLANK(A3526)),"",VLOOKUP($A3526,Student_Registration!$B$5:$H$2000,6,0))</f>
        <v/>
      </c>
      <c r="E3526" s="57" t="str">
        <f>IF(AND(ISBLANK(A3526)),"",VLOOKUP($A3526,Student_Registration!$B$5:$H$2000,4,0))</f>
        <v/>
      </c>
      <c r="F3526" s="63" t="str">
        <f>IF(AND(ISBLANK(A3526)),"",VLOOKUP($A3526,Student_Registration!$B$5:$H$2000,7,0))</f>
        <v/>
      </c>
      <c r="G3526" s="63" t="str">
        <f>IF(AND(ISBLANK(A3526)),"",VLOOKUP(A3526,Student_Registration!$B$5:$H$2000,7,0)-SUMIF($A$5:A3526,A3526,$H$5:$H$5))</f>
        <v/>
      </c>
      <c r="H3526" s="60"/>
      <c r="I3526" s="60"/>
      <c r="J3526" s="60"/>
      <c r="K3526" s="60"/>
      <c r="L3526" s="62"/>
    </row>
    <row r="3527" spans="1:12" s="41" customFormat="1">
      <c r="A3527" s="66"/>
      <c r="B3527" s="64" t="str">
        <f>(IF(AND(ISBLANK(A3527)),"",VLOOKUP($A3527,Student_Registration!$B$5:$H$2000,2,0)))</f>
        <v/>
      </c>
      <c r="C3527" s="63" t="str">
        <f>IF(AND(ISBLANK(A3527)),"",VLOOKUP($A3527,Student_Registration!$B$5:$H$2000,3,0))</f>
        <v/>
      </c>
      <c r="D3527" s="65" t="str">
        <f>IF(AND(ISBLANK(A3527)),"",VLOOKUP($A3527,Student_Registration!$B$5:$H$2000,6,0))</f>
        <v/>
      </c>
      <c r="E3527" s="57" t="str">
        <f>IF(AND(ISBLANK(A3527)),"",VLOOKUP($A3527,Student_Registration!$B$5:$H$2000,4,0))</f>
        <v/>
      </c>
      <c r="F3527" s="63" t="str">
        <f>IF(AND(ISBLANK(A3527)),"",VLOOKUP($A3527,Student_Registration!$B$5:$H$2000,7,0))</f>
        <v/>
      </c>
      <c r="G3527" s="63" t="str">
        <f>IF(AND(ISBLANK(A3527)),"",VLOOKUP(A3527,Student_Registration!$B$5:$H$2000,7,0)-SUMIF($A$5:A3527,A3527,$H$5:$H$5))</f>
        <v/>
      </c>
      <c r="H3527" s="60"/>
      <c r="I3527" s="60"/>
      <c r="J3527" s="60"/>
      <c r="K3527" s="60"/>
      <c r="L3527" s="62"/>
    </row>
    <row r="3528" spans="1:12" s="41" customFormat="1">
      <c r="A3528" s="66"/>
      <c r="B3528" s="64" t="str">
        <f>(IF(AND(ISBLANK(A3528)),"",VLOOKUP($A3528,Student_Registration!$B$5:$H$2000,2,0)))</f>
        <v/>
      </c>
      <c r="C3528" s="63" t="str">
        <f>IF(AND(ISBLANK(A3528)),"",VLOOKUP($A3528,Student_Registration!$B$5:$H$2000,3,0))</f>
        <v/>
      </c>
      <c r="D3528" s="65" t="str">
        <f>IF(AND(ISBLANK(A3528)),"",VLOOKUP($A3528,Student_Registration!$B$5:$H$2000,6,0))</f>
        <v/>
      </c>
      <c r="E3528" s="57" t="str">
        <f>IF(AND(ISBLANK(A3528)),"",VLOOKUP($A3528,Student_Registration!$B$5:$H$2000,4,0))</f>
        <v/>
      </c>
      <c r="F3528" s="63" t="str">
        <f>IF(AND(ISBLANK(A3528)),"",VLOOKUP($A3528,Student_Registration!$B$5:$H$2000,7,0))</f>
        <v/>
      </c>
      <c r="G3528" s="63" t="str">
        <f>IF(AND(ISBLANK(A3528)),"",VLOOKUP(A3528,Student_Registration!$B$5:$H$2000,7,0)-SUMIF($A$5:A3528,A3528,$H$5:$H$5))</f>
        <v/>
      </c>
      <c r="H3528" s="60"/>
      <c r="I3528" s="60"/>
      <c r="J3528" s="60"/>
      <c r="K3528" s="60"/>
      <c r="L3528" s="62"/>
    </row>
    <row r="3529" spans="1:12" s="41" customFormat="1">
      <c r="A3529" s="66"/>
      <c r="B3529" s="64" t="str">
        <f>(IF(AND(ISBLANK(A3529)),"",VLOOKUP($A3529,Student_Registration!$B$5:$H$2000,2,0)))</f>
        <v/>
      </c>
      <c r="C3529" s="63" t="str">
        <f>IF(AND(ISBLANK(A3529)),"",VLOOKUP($A3529,Student_Registration!$B$5:$H$2000,3,0))</f>
        <v/>
      </c>
      <c r="D3529" s="65" t="str">
        <f>IF(AND(ISBLANK(A3529)),"",VLOOKUP($A3529,Student_Registration!$B$5:$H$2000,6,0))</f>
        <v/>
      </c>
      <c r="E3529" s="57" t="str">
        <f>IF(AND(ISBLANK(A3529)),"",VLOOKUP($A3529,Student_Registration!$B$5:$H$2000,4,0))</f>
        <v/>
      </c>
      <c r="F3529" s="63" t="str">
        <f>IF(AND(ISBLANK(A3529)),"",VLOOKUP($A3529,Student_Registration!$B$5:$H$2000,7,0))</f>
        <v/>
      </c>
      <c r="G3529" s="63" t="str">
        <f>IF(AND(ISBLANK(A3529)),"",VLOOKUP(A3529,Student_Registration!$B$5:$H$2000,7,0)-SUMIF($A$5:A3529,A3529,$H$5:$H$5))</f>
        <v/>
      </c>
      <c r="H3529" s="60"/>
      <c r="I3529" s="60"/>
      <c r="J3529" s="60"/>
      <c r="K3529" s="60"/>
      <c r="L3529" s="62"/>
    </row>
    <row r="3530" spans="1:12" s="41" customFormat="1">
      <c r="A3530" s="66"/>
      <c r="B3530" s="64" t="str">
        <f>(IF(AND(ISBLANK(A3530)),"",VLOOKUP($A3530,Student_Registration!$B$5:$H$2000,2,0)))</f>
        <v/>
      </c>
      <c r="C3530" s="63" t="str">
        <f>IF(AND(ISBLANK(A3530)),"",VLOOKUP($A3530,Student_Registration!$B$5:$H$2000,3,0))</f>
        <v/>
      </c>
      <c r="D3530" s="65" t="str">
        <f>IF(AND(ISBLANK(A3530)),"",VLOOKUP($A3530,Student_Registration!$B$5:$H$2000,6,0))</f>
        <v/>
      </c>
      <c r="E3530" s="57" t="str">
        <f>IF(AND(ISBLANK(A3530)),"",VLOOKUP($A3530,Student_Registration!$B$5:$H$2000,4,0))</f>
        <v/>
      </c>
      <c r="F3530" s="63" t="str">
        <f>IF(AND(ISBLANK(A3530)),"",VLOOKUP($A3530,Student_Registration!$B$5:$H$2000,7,0))</f>
        <v/>
      </c>
      <c r="G3530" s="63" t="str">
        <f>IF(AND(ISBLANK(A3530)),"",VLOOKUP(A3530,Student_Registration!$B$5:$H$2000,7,0)-SUMIF($A$5:A3530,A3530,$H$5:$H$5))</f>
        <v/>
      </c>
      <c r="H3530" s="60"/>
      <c r="I3530" s="60"/>
      <c r="J3530" s="60"/>
      <c r="K3530" s="60"/>
      <c r="L3530" s="62"/>
    </row>
    <row r="3531" spans="1:12" s="41" customFormat="1">
      <c r="A3531" s="66"/>
      <c r="B3531" s="64" t="str">
        <f>(IF(AND(ISBLANK(A3531)),"",VLOOKUP($A3531,Student_Registration!$B$5:$H$2000,2,0)))</f>
        <v/>
      </c>
      <c r="C3531" s="63" t="str">
        <f>IF(AND(ISBLANK(A3531)),"",VLOOKUP($A3531,Student_Registration!$B$5:$H$2000,3,0))</f>
        <v/>
      </c>
      <c r="D3531" s="65" t="str">
        <f>IF(AND(ISBLANK(A3531)),"",VLOOKUP($A3531,Student_Registration!$B$5:$H$2000,6,0))</f>
        <v/>
      </c>
      <c r="E3531" s="57" t="str">
        <f>IF(AND(ISBLANK(A3531)),"",VLOOKUP($A3531,Student_Registration!$B$5:$H$2000,4,0))</f>
        <v/>
      </c>
      <c r="F3531" s="63" t="str">
        <f>IF(AND(ISBLANK(A3531)),"",VLOOKUP($A3531,Student_Registration!$B$5:$H$2000,7,0))</f>
        <v/>
      </c>
      <c r="G3531" s="63" t="str">
        <f>IF(AND(ISBLANK(A3531)),"",VLOOKUP(A3531,Student_Registration!$B$5:$H$2000,7,0)-SUMIF($A$5:A3531,A3531,$H$5:$H$5))</f>
        <v/>
      </c>
      <c r="H3531" s="60"/>
      <c r="I3531" s="60"/>
      <c r="J3531" s="60"/>
      <c r="K3531" s="60"/>
      <c r="L3531" s="62"/>
    </row>
    <row r="3532" spans="1:12" s="41" customFormat="1">
      <c r="A3532" s="66"/>
      <c r="B3532" s="64" t="str">
        <f>(IF(AND(ISBLANK(A3532)),"",VLOOKUP($A3532,Student_Registration!$B$5:$H$2000,2,0)))</f>
        <v/>
      </c>
      <c r="C3532" s="63" t="str">
        <f>IF(AND(ISBLANK(A3532)),"",VLOOKUP($A3532,Student_Registration!$B$5:$H$2000,3,0))</f>
        <v/>
      </c>
      <c r="D3532" s="65" t="str">
        <f>IF(AND(ISBLANK(A3532)),"",VLOOKUP($A3532,Student_Registration!$B$5:$H$2000,6,0))</f>
        <v/>
      </c>
      <c r="E3532" s="57" t="str">
        <f>IF(AND(ISBLANK(A3532)),"",VLOOKUP($A3532,Student_Registration!$B$5:$H$2000,4,0))</f>
        <v/>
      </c>
      <c r="F3532" s="63" t="str">
        <f>IF(AND(ISBLANK(A3532)),"",VLOOKUP($A3532,Student_Registration!$B$5:$H$2000,7,0))</f>
        <v/>
      </c>
      <c r="G3532" s="63" t="str">
        <f>IF(AND(ISBLANK(A3532)),"",VLOOKUP(A3532,Student_Registration!$B$5:$H$2000,7,0)-SUMIF($A$5:A3532,A3532,$H$5:$H$5))</f>
        <v/>
      </c>
      <c r="H3532" s="60"/>
      <c r="I3532" s="60"/>
      <c r="J3532" s="60"/>
      <c r="K3532" s="60"/>
      <c r="L3532" s="62"/>
    </row>
    <row r="3533" spans="1:12" s="41" customFormat="1">
      <c r="A3533" s="66"/>
      <c r="B3533" s="64" t="str">
        <f>(IF(AND(ISBLANK(A3533)),"",VLOOKUP($A3533,Student_Registration!$B$5:$H$2000,2,0)))</f>
        <v/>
      </c>
      <c r="C3533" s="63" t="str">
        <f>IF(AND(ISBLANK(A3533)),"",VLOOKUP($A3533,Student_Registration!$B$5:$H$2000,3,0))</f>
        <v/>
      </c>
      <c r="D3533" s="65" t="str">
        <f>IF(AND(ISBLANK(A3533)),"",VLOOKUP($A3533,Student_Registration!$B$5:$H$2000,6,0))</f>
        <v/>
      </c>
      <c r="E3533" s="57" t="str">
        <f>IF(AND(ISBLANK(A3533)),"",VLOOKUP($A3533,Student_Registration!$B$5:$H$2000,4,0))</f>
        <v/>
      </c>
      <c r="F3533" s="63" t="str">
        <f>IF(AND(ISBLANK(A3533)),"",VLOOKUP($A3533,Student_Registration!$B$5:$H$2000,7,0))</f>
        <v/>
      </c>
      <c r="G3533" s="63" t="str">
        <f>IF(AND(ISBLANK(A3533)),"",VLOOKUP(A3533,Student_Registration!$B$5:$H$2000,7,0)-SUMIF($A$5:A3533,A3533,$H$5:$H$5))</f>
        <v/>
      </c>
      <c r="H3533" s="60"/>
      <c r="I3533" s="60"/>
      <c r="J3533" s="60"/>
      <c r="K3533" s="60"/>
      <c r="L3533" s="62"/>
    </row>
    <row r="3534" spans="1:12" s="41" customFormat="1">
      <c r="A3534" s="66"/>
      <c r="B3534" s="64" t="str">
        <f>(IF(AND(ISBLANK(A3534)),"",VLOOKUP($A3534,Student_Registration!$B$5:$H$2000,2,0)))</f>
        <v/>
      </c>
      <c r="C3534" s="63" t="str">
        <f>IF(AND(ISBLANK(A3534)),"",VLOOKUP($A3534,Student_Registration!$B$5:$H$2000,3,0))</f>
        <v/>
      </c>
      <c r="D3534" s="65" t="str">
        <f>IF(AND(ISBLANK(A3534)),"",VLOOKUP($A3534,Student_Registration!$B$5:$H$2000,6,0))</f>
        <v/>
      </c>
      <c r="E3534" s="57" t="str">
        <f>IF(AND(ISBLANK(A3534)),"",VLOOKUP($A3534,Student_Registration!$B$5:$H$2000,4,0))</f>
        <v/>
      </c>
      <c r="F3534" s="63" t="str">
        <f>IF(AND(ISBLANK(A3534)),"",VLOOKUP($A3534,Student_Registration!$B$5:$H$2000,7,0))</f>
        <v/>
      </c>
      <c r="G3534" s="63" t="str">
        <f>IF(AND(ISBLANK(A3534)),"",VLOOKUP(A3534,Student_Registration!$B$5:$H$2000,7,0)-SUMIF($A$5:A3534,A3534,$H$5:$H$5))</f>
        <v/>
      </c>
      <c r="H3534" s="60"/>
      <c r="I3534" s="60"/>
      <c r="J3534" s="60"/>
      <c r="K3534" s="60"/>
      <c r="L3534" s="62"/>
    </row>
    <row r="3535" spans="1:12" s="41" customFormat="1">
      <c r="A3535" s="66"/>
      <c r="B3535" s="64" t="str">
        <f>(IF(AND(ISBLANK(A3535)),"",VLOOKUP($A3535,Student_Registration!$B$5:$H$2000,2,0)))</f>
        <v/>
      </c>
      <c r="C3535" s="63" t="str">
        <f>IF(AND(ISBLANK(A3535)),"",VLOOKUP($A3535,Student_Registration!$B$5:$H$2000,3,0))</f>
        <v/>
      </c>
      <c r="D3535" s="65" t="str">
        <f>IF(AND(ISBLANK(A3535)),"",VLOOKUP($A3535,Student_Registration!$B$5:$H$2000,6,0))</f>
        <v/>
      </c>
      <c r="E3535" s="57" t="str">
        <f>IF(AND(ISBLANK(A3535)),"",VLOOKUP($A3535,Student_Registration!$B$5:$H$2000,4,0))</f>
        <v/>
      </c>
      <c r="F3535" s="63" t="str">
        <f>IF(AND(ISBLANK(A3535)),"",VLOOKUP($A3535,Student_Registration!$B$5:$H$2000,7,0))</f>
        <v/>
      </c>
      <c r="G3535" s="63" t="str">
        <f>IF(AND(ISBLANK(A3535)),"",VLOOKUP(A3535,Student_Registration!$B$5:$H$2000,7,0)-SUMIF($A$5:A3535,A3535,$H$5:$H$5))</f>
        <v/>
      </c>
      <c r="H3535" s="60"/>
      <c r="I3535" s="60"/>
      <c r="J3535" s="60"/>
      <c r="K3535" s="60"/>
      <c r="L3535" s="62"/>
    </row>
    <row r="3536" spans="1:12" s="41" customFormat="1">
      <c r="A3536" s="66"/>
      <c r="B3536" s="64" t="str">
        <f>(IF(AND(ISBLANK(A3536)),"",VLOOKUP($A3536,Student_Registration!$B$5:$H$2000,2,0)))</f>
        <v/>
      </c>
      <c r="C3536" s="63" t="str">
        <f>IF(AND(ISBLANK(A3536)),"",VLOOKUP($A3536,Student_Registration!$B$5:$H$2000,3,0))</f>
        <v/>
      </c>
      <c r="D3536" s="65" t="str">
        <f>IF(AND(ISBLANK(A3536)),"",VLOOKUP($A3536,Student_Registration!$B$5:$H$2000,6,0))</f>
        <v/>
      </c>
      <c r="E3536" s="57" t="str">
        <f>IF(AND(ISBLANK(A3536)),"",VLOOKUP($A3536,Student_Registration!$B$5:$H$2000,4,0))</f>
        <v/>
      </c>
      <c r="F3536" s="63" t="str">
        <f>IF(AND(ISBLANK(A3536)),"",VLOOKUP($A3536,Student_Registration!$B$5:$H$2000,7,0))</f>
        <v/>
      </c>
      <c r="G3536" s="63" t="str">
        <f>IF(AND(ISBLANK(A3536)),"",VLOOKUP(A3536,Student_Registration!$B$5:$H$2000,7,0)-SUMIF($A$5:A3536,A3536,$H$5:$H$5))</f>
        <v/>
      </c>
      <c r="H3536" s="60"/>
      <c r="I3536" s="60"/>
      <c r="J3536" s="60"/>
      <c r="K3536" s="60"/>
      <c r="L3536" s="62"/>
    </row>
    <row r="3537" spans="1:12" s="41" customFormat="1">
      <c r="A3537" s="66"/>
      <c r="B3537" s="64" t="str">
        <f>(IF(AND(ISBLANK(A3537)),"",VLOOKUP($A3537,Student_Registration!$B$5:$H$2000,2,0)))</f>
        <v/>
      </c>
      <c r="C3537" s="63" t="str">
        <f>IF(AND(ISBLANK(A3537)),"",VLOOKUP($A3537,Student_Registration!$B$5:$H$2000,3,0))</f>
        <v/>
      </c>
      <c r="D3537" s="65" t="str">
        <f>IF(AND(ISBLANK(A3537)),"",VLOOKUP($A3537,Student_Registration!$B$5:$H$2000,6,0))</f>
        <v/>
      </c>
      <c r="E3537" s="57" t="str">
        <f>IF(AND(ISBLANK(A3537)),"",VLOOKUP($A3537,Student_Registration!$B$5:$H$2000,4,0))</f>
        <v/>
      </c>
      <c r="F3537" s="63" t="str">
        <f>IF(AND(ISBLANK(A3537)),"",VLOOKUP($A3537,Student_Registration!$B$5:$H$2000,7,0))</f>
        <v/>
      </c>
      <c r="G3537" s="63" t="str">
        <f>IF(AND(ISBLANK(A3537)),"",VLOOKUP(A3537,Student_Registration!$B$5:$H$2000,7,0)-SUMIF($A$5:A3537,A3537,$H$5:$H$5))</f>
        <v/>
      </c>
      <c r="H3537" s="60"/>
      <c r="I3537" s="60"/>
      <c r="J3537" s="60"/>
      <c r="K3537" s="60"/>
      <c r="L3537" s="62"/>
    </row>
    <row r="3538" spans="1:12" s="41" customFormat="1">
      <c r="A3538" s="66"/>
      <c r="B3538" s="64" t="str">
        <f>(IF(AND(ISBLANK(A3538)),"",VLOOKUP($A3538,Student_Registration!$B$5:$H$2000,2,0)))</f>
        <v/>
      </c>
      <c r="C3538" s="63" t="str">
        <f>IF(AND(ISBLANK(A3538)),"",VLOOKUP($A3538,Student_Registration!$B$5:$H$2000,3,0))</f>
        <v/>
      </c>
      <c r="D3538" s="65" t="str">
        <f>IF(AND(ISBLANK(A3538)),"",VLOOKUP($A3538,Student_Registration!$B$5:$H$2000,6,0))</f>
        <v/>
      </c>
      <c r="E3538" s="57" t="str">
        <f>IF(AND(ISBLANK(A3538)),"",VLOOKUP($A3538,Student_Registration!$B$5:$H$2000,4,0))</f>
        <v/>
      </c>
      <c r="F3538" s="63" t="str">
        <f>IF(AND(ISBLANK(A3538)),"",VLOOKUP($A3538,Student_Registration!$B$5:$H$2000,7,0))</f>
        <v/>
      </c>
      <c r="G3538" s="63" t="str">
        <f>IF(AND(ISBLANK(A3538)),"",VLOOKUP(A3538,Student_Registration!$B$5:$H$2000,7,0)-SUMIF($A$5:A3538,A3538,$H$5:$H$5))</f>
        <v/>
      </c>
      <c r="H3538" s="60"/>
      <c r="I3538" s="60"/>
      <c r="J3538" s="60"/>
      <c r="K3538" s="60"/>
      <c r="L3538" s="62"/>
    </row>
    <row r="3539" spans="1:12" s="41" customFormat="1">
      <c r="A3539" s="66"/>
      <c r="B3539" s="64" t="str">
        <f>(IF(AND(ISBLANK(A3539)),"",VLOOKUP($A3539,Student_Registration!$B$5:$H$2000,2,0)))</f>
        <v/>
      </c>
      <c r="C3539" s="63" t="str">
        <f>IF(AND(ISBLANK(A3539)),"",VLOOKUP($A3539,Student_Registration!$B$5:$H$2000,3,0))</f>
        <v/>
      </c>
      <c r="D3539" s="65" t="str">
        <f>IF(AND(ISBLANK(A3539)),"",VLOOKUP($A3539,Student_Registration!$B$5:$H$2000,6,0))</f>
        <v/>
      </c>
      <c r="E3539" s="57" t="str">
        <f>IF(AND(ISBLANK(A3539)),"",VLOOKUP($A3539,Student_Registration!$B$5:$H$2000,4,0))</f>
        <v/>
      </c>
      <c r="F3539" s="63" t="str">
        <f>IF(AND(ISBLANK(A3539)),"",VLOOKUP($A3539,Student_Registration!$B$5:$H$2000,7,0))</f>
        <v/>
      </c>
      <c r="G3539" s="63" t="str">
        <f>IF(AND(ISBLANK(A3539)),"",VLOOKUP(A3539,Student_Registration!$B$5:$H$2000,7,0)-SUMIF($A$5:A3539,A3539,$H$5:$H$5))</f>
        <v/>
      </c>
      <c r="H3539" s="60"/>
      <c r="I3539" s="60"/>
      <c r="J3539" s="60"/>
      <c r="K3539" s="60"/>
      <c r="L3539" s="62"/>
    </row>
    <row r="3540" spans="1:12" s="41" customFormat="1">
      <c r="A3540" s="66"/>
      <c r="B3540" s="64" t="str">
        <f>(IF(AND(ISBLANK(A3540)),"",VLOOKUP($A3540,Student_Registration!$B$5:$H$2000,2,0)))</f>
        <v/>
      </c>
      <c r="C3540" s="63" t="str">
        <f>IF(AND(ISBLANK(A3540)),"",VLOOKUP($A3540,Student_Registration!$B$5:$H$2000,3,0))</f>
        <v/>
      </c>
      <c r="D3540" s="65" t="str">
        <f>IF(AND(ISBLANK(A3540)),"",VLOOKUP($A3540,Student_Registration!$B$5:$H$2000,6,0))</f>
        <v/>
      </c>
      <c r="E3540" s="57" t="str">
        <f>IF(AND(ISBLANK(A3540)),"",VLOOKUP($A3540,Student_Registration!$B$5:$H$2000,4,0))</f>
        <v/>
      </c>
      <c r="F3540" s="63" t="str">
        <f>IF(AND(ISBLANK(A3540)),"",VLOOKUP($A3540,Student_Registration!$B$5:$H$2000,7,0))</f>
        <v/>
      </c>
      <c r="G3540" s="63" t="str">
        <f>IF(AND(ISBLANK(A3540)),"",VLOOKUP(A3540,Student_Registration!$B$5:$H$2000,7,0)-SUMIF($A$5:A3540,A3540,$H$5:$H$5))</f>
        <v/>
      </c>
      <c r="H3540" s="60"/>
      <c r="I3540" s="60"/>
      <c r="J3540" s="60"/>
      <c r="K3540" s="60"/>
      <c r="L3540" s="62"/>
    </row>
    <row r="3541" spans="1:12" s="41" customFormat="1">
      <c r="A3541" s="66"/>
      <c r="B3541" s="64" t="str">
        <f>(IF(AND(ISBLANK(A3541)),"",VLOOKUP($A3541,Student_Registration!$B$5:$H$2000,2,0)))</f>
        <v/>
      </c>
      <c r="C3541" s="63" t="str">
        <f>IF(AND(ISBLANK(A3541)),"",VLOOKUP($A3541,Student_Registration!$B$5:$H$2000,3,0))</f>
        <v/>
      </c>
      <c r="D3541" s="65" t="str">
        <f>IF(AND(ISBLANK(A3541)),"",VLOOKUP($A3541,Student_Registration!$B$5:$H$2000,6,0))</f>
        <v/>
      </c>
      <c r="E3541" s="57" t="str">
        <f>IF(AND(ISBLANK(A3541)),"",VLOOKUP($A3541,Student_Registration!$B$5:$H$2000,4,0))</f>
        <v/>
      </c>
      <c r="F3541" s="63" t="str">
        <f>IF(AND(ISBLANK(A3541)),"",VLOOKUP($A3541,Student_Registration!$B$5:$H$2000,7,0))</f>
        <v/>
      </c>
      <c r="G3541" s="63" t="str">
        <f>IF(AND(ISBLANK(A3541)),"",VLOOKUP(A3541,Student_Registration!$B$5:$H$2000,7,0)-SUMIF($A$5:A3541,A3541,$H$5:$H$5))</f>
        <v/>
      </c>
      <c r="H3541" s="60"/>
      <c r="I3541" s="60"/>
      <c r="J3541" s="60"/>
      <c r="K3541" s="60"/>
      <c r="L3541" s="62"/>
    </row>
    <row r="3542" spans="1:12" s="41" customFormat="1">
      <c r="A3542" s="66"/>
      <c r="B3542" s="64" t="str">
        <f>(IF(AND(ISBLANK(A3542)),"",VLOOKUP($A3542,Student_Registration!$B$5:$H$2000,2,0)))</f>
        <v/>
      </c>
      <c r="C3542" s="63" t="str">
        <f>IF(AND(ISBLANK(A3542)),"",VLOOKUP($A3542,Student_Registration!$B$5:$H$2000,3,0))</f>
        <v/>
      </c>
      <c r="D3542" s="65" t="str">
        <f>IF(AND(ISBLANK(A3542)),"",VLOOKUP($A3542,Student_Registration!$B$5:$H$2000,6,0))</f>
        <v/>
      </c>
      <c r="E3542" s="57" t="str">
        <f>IF(AND(ISBLANK(A3542)),"",VLOOKUP($A3542,Student_Registration!$B$5:$H$2000,4,0))</f>
        <v/>
      </c>
      <c r="F3542" s="63" t="str">
        <f>IF(AND(ISBLANK(A3542)),"",VLOOKUP($A3542,Student_Registration!$B$5:$H$2000,7,0))</f>
        <v/>
      </c>
      <c r="G3542" s="63" t="str">
        <f>IF(AND(ISBLANK(A3542)),"",VLOOKUP(A3542,Student_Registration!$B$5:$H$2000,7,0)-SUMIF($A$5:A3542,A3542,$H$5:$H$5))</f>
        <v/>
      </c>
      <c r="H3542" s="60"/>
      <c r="I3542" s="60"/>
      <c r="J3542" s="60"/>
      <c r="K3542" s="60"/>
      <c r="L3542" s="62"/>
    </row>
    <row r="3543" spans="1:12" s="41" customFormat="1">
      <c r="A3543" s="66"/>
      <c r="B3543" s="64" t="str">
        <f>(IF(AND(ISBLANK(A3543)),"",VLOOKUP($A3543,Student_Registration!$B$5:$H$2000,2,0)))</f>
        <v/>
      </c>
      <c r="C3543" s="63" t="str">
        <f>IF(AND(ISBLANK(A3543)),"",VLOOKUP($A3543,Student_Registration!$B$5:$H$2000,3,0))</f>
        <v/>
      </c>
      <c r="D3543" s="65" t="str">
        <f>IF(AND(ISBLANK(A3543)),"",VLOOKUP($A3543,Student_Registration!$B$5:$H$2000,6,0))</f>
        <v/>
      </c>
      <c r="E3543" s="57" t="str">
        <f>IF(AND(ISBLANK(A3543)),"",VLOOKUP($A3543,Student_Registration!$B$5:$H$2000,4,0))</f>
        <v/>
      </c>
      <c r="F3543" s="63" t="str">
        <f>IF(AND(ISBLANK(A3543)),"",VLOOKUP($A3543,Student_Registration!$B$5:$H$2000,7,0))</f>
        <v/>
      </c>
      <c r="G3543" s="63" t="str">
        <f>IF(AND(ISBLANK(A3543)),"",VLOOKUP(A3543,Student_Registration!$B$5:$H$2000,7,0)-SUMIF($A$5:A3543,A3543,$H$5:$H$5))</f>
        <v/>
      </c>
      <c r="H3543" s="60"/>
      <c r="I3543" s="60"/>
      <c r="J3543" s="60"/>
      <c r="K3543" s="60"/>
      <c r="L3543" s="62"/>
    </row>
    <row r="3544" spans="1:12" s="41" customFormat="1">
      <c r="A3544" s="66"/>
      <c r="B3544" s="64" t="str">
        <f>(IF(AND(ISBLANK(A3544)),"",VLOOKUP($A3544,Student_Registration!$B$5:$H$2000,2,0)))</f>
        <v/>
      </c>
      <c r="C3544" s="63" t="str">
        <f>IF(AND(ISBLANK(A3544)),"",VLOOKUP($A3544,Student_Registration!$B$5:$H$2000,3,0))</f>
        <v/>
      </c>
      <c r="D3544" s="65" t="str">
        <f>IF(AND(ISBLANK(A3544)),"",VLOOKUP($A3544,Student_Registration!$B$5:$H$2000,6,0))</f>
        <v/>
      </c>
      <c r="E3544" s="57" t="str">
        <f>IF(AND(ISBLANK(A3544)),"",VLOOKUP($A3544,Student_Registration!$B$5:$H$2000,4,0))</f>
        <v/>
      </c>
      <c r="F3544" s="63" t="str">
        <f>IF(AND(ISBLANK(A3544)),"",VLOOKUP($A3544,Student_Registration!$B$5:$H$2000,7,0))</f>
        <v/>
      </c>
      <c r="G3544" s="63" t="str">
        <f>IF(AND(ISBLANK(A3544)),"",VLOOKUP(A3544,Student_Registration!$B$5:$H$2000,7,0)-SUMIF($A$5:A3544,A3544,$H$5:$H$5))</f>
        <v/>
      </c>
      <c r="H3544" s="60"/>
      <c r="I3544" s="60"/>
      <c r="J3544" s="60"/>
      <c r="K3544" s="60"/>
      <c r="L3544" s="62"/>
    </row>
    <row r="3545" spans="1:12" s="41" customFormat="1">
      <c r="A3545" s="66"/>
      <c r="B3545" s="64" t="str">
        <f>(IF(AND(ISBLANK(A3545)),"",VLOOKUP($A3545,Student_Registration!$B$5:$H$2000,2,0)))</f>
        <v/>
      </c>
      <c r="C3545" s="63" t="str">
        <f>IF(AND(ISBLANK(A3545)),"",VLOOKUP($A3545,Student_Registration!$B$5:$H$2000,3,0))</f>
        <v/>
      </c>
      <c r="D3545" s="65" t="str">
        <f>IF(AND(ISBLANK(A3545)),"",VLOOKUP($A3545,Student_Registration!$B$5:$H$2000,6,0))</f>
        <v/>
      </c>
      <c r="E3545" s="57" t="str">
        <f>IF(AND(ISBLANK(A3545)),"",VLOOKUP($A3545,Student_Registration!$B$5:$H$2000,4,0))</f>
        <v/>
      </c>
      <c r="F3545" s="63" t="str">
        <f>IF(AND(ISBLANK(A3545)),"",VLOOKUP($A3545,Student_Registration!$B$5:$H$2000,7,0))</f>
        <v/>
      </c>
      <c r="G3545" s="63" t="str">
        <f>IF(AND(ISBLANK(A3545)),"",VLOOKUP(A3545,Student_Registration!$B$5:$H$2000,7,0)-SUMIF($A$5:A3545,A3545,$H$5:$H$5))</f>
        <v/>
      </c>
      <c r="H3545" s="60"/>
      <c r="I3545" s="60"/>
      <c r="J3545" s="60"/>
      <c r="K3545" s="60"/>
      <c r="L3545" s="62"/>
    </row>
    <row r="3546" spans="1:12" s="41" customFormat="1">
      <c r="A3546" s="66"/>
      <c r="B3546" s="64" t="str">
        <f>(IF(AND(ISBLANK(A3546)),"",VLOOKUP($A3546,Student_Registration!$B$5:$H$2000,2,0)))</f>
        <v/>
      </c>
      <c r="C3546" s="63" t="str">
        <f>IF(AND(ISBLANK(A3546)),"",VLOOKUP($A3546,Student_Registration!$B$5:$H$2000,3,0))</f>
        <v/>
      </c>
      <c r="D3546" s="65" t="str">
        <f>IF(AND(ISBLANK(A3546)),"",VLOOKUP($A3546,Student_Registration!$B$5:$H$2000,6,0))</f>
        <v/>
      </c>
      <c r="E3546" s="57" t="str">
        <f>IF(AND(ISBLANK(A3546)),"",VLOOKUP($A3546,Student_Registration!$B$5:$H$2000,4,0))</f>
        <v/>
      </c>
      <c r="F3546" s="63" t="str">
        <f>IF(AND(ISBLANK(A3546)),"",VLOOKUP($A3546,Student_Registration!$B$5:$H$2000,7,0))</f>
        <v/>
      </c>
      <c r="G3546" s="63" t="str">
        <f>IF(AND(ISBLANK(A3546)),"",VLOOKUP(A3546,Student_Registration!$B$5:$H$2000,7,0)-SUMIF($A$5:A3546,A3546,$H$5:$H$5))</f>
        <v/>
      </c>
      <c r="H3546" s="60"/>
      <c r="I3546" s="60"/>
      <c r="J3546" s="60"/>
      <c r="K3546" s="60"/>
      <c r="L3546" s="62"/>
    </row>
    <row r="3547" spans="1:12" s="41" customFormat="1">
      <c r="A3547" s="66"/>
      <c r="B3547" s="64" t="str">
        <f>(IF(AND(ISBLANK(A3547)),"",VLOOKUP($A3547,Student_Registration!$B$5:$H$2000,2,0)))</f>
        <v/>
      </c>
      <c r="C3547" s="63" t="str">
        <f>IF(AND(ISBLANK(A3547)),"",VLOOKUP($A3547,Student_Registration!$B$5:$H$2000,3,0))</f>
        <v/>
      </c>
      <c r="D3547" s="65" t="str">
        <f>IF(AND(ISBLANK(A3547)),"",VLOOKUP($A3547,Student_Registration!$B$5:$H$2000,6,0))</f>
        <v/>
      </c>
      <c r="E3547" s="57" t="str">
        <f>IF(AND(ISBLANK(A3547)),"",VLOOKUP($A3547,Student_Registration!$B$5:$H$2000,4,0))</f>
        <v/>
      </c>
      <c r="F3547" s="63" t="str">
        <f>IF(AND(ISBLANK(A3547)),"",VLOOKUP($A3547,Student_Registration!$B$5:$H$2000,7,0))</f>
        <v/>
      </c>
      <c r="G3547" s="63" t="str">
        <f>IF(AND(ISBLANK(A3547)),"",VLOOKUP(A3547,Student_Registration!$B$5:$H$2000,7,0)-SUMIF($A$5:A3547,A3547,$H$5:$H$5))</f>
        <v/>
      </c>
      <c r="H3547" s="60"/>
      <c r="I3547" s="60"/>
      <c r="J3547" s="60"/>
      <c r="K3547" s="60"/>
      <c r="L3547" s="62"/>
    </row>
    <row r="3548" spans="1:12" s="41" customFormat="1">
      <c r="A3548" s="66"/>
      <c r="B3548" s="64" t="str">
        <f>(IF(AND(ISBLANK(A3548)),"",VLOOKUP($A3548,Student_Registration!$B$5:$H$2000,2,0)))</f>
        <v/>
      </c>
      <c r="C3548" s="63" t="str">
        <f>IF(AND(ISBLANK(A3548)),"",VLOOKUP($A3548,Student_Registration!$B$5:$H$2000,3,0))</f>
        <v/>
      </c>
      <c r="D3548" s="65" t="str">
        <f>IF(AND(ISBLANK(A3548)),"",VLOOKUP($A3548,Student_Registration!$B$5:$H$2000,6,0))</f>
        <v/>
      </c>
      <c r="E3548" s="57" t="str">
        <f>IF(AND(ISBLANK(A3548)),"",VLOOKUP($A3548,Student_Registration!$B$5:$H$2000,4,0))</f>
        <v/>
      </c>
      <c r="F3548" s="63" t="str">
        <f>IF(AND(ISBLANK(A3548)),"",VLOOKUP($A3548,Student_Registration!$B$5:$H$2000,7,0))</f>
        <v/>
      </c>
      <c r="G3548" s="63" t="str">
        <f>IF(AND(ISBLANK(A3548)),"",VLOOKUP(A3548,Student_Registration!$B$5:$H$2000,7,0)-SUMIF($A$5:A3548,A3548,$H$5:$H$5))</f>
        <v/>
      </c>
      <c r="H3548" s="60"/>
      <c r="I3548" s="60"/>
      <c r="J3548" s="60"/>
      <c r="K3548" s="60"/>
      <c r="L3548" s="62"/>
    </row>
    <row r="3549" spans="1:12" s="41" customFormat="1">
      <c r="A3549" s="66"/>
      <c r="B3549" s="64" t="str">
        <f>(IF(AND(ISBLANK(A3549)),"",VLOOKUP($A3549,Student_Registration!$B$5:$H$2000,2,0)))</f>
        <v/>
      </c>
      <c r="C3549" s="63" t="str">
        <f>IF(AND(ISBLANK(A3549)),"",VLOOKUP($A3549,Student_Registration!$B$5:$H$2000,3,0))</f>
        <v/>
      </c>
      <c r="D3549" s="65" t="str">
        <f>IF(AND(ISBLANK(A3549)),"",VLOOKUP($A3549,Student_Registration!$B$5:$H$2000,6,0))</f>
        <v/>
      </c>
      <c r="E3549" s="57" t="str">
        <f>IF(AND(ISBLANK(A3549)),"",VLOOKUP($A3549,Student_Registration!$B$5:$H$2000,4,0))</f>
        <v/>
      </c>
      <c r="F3549" s="63" t="str">
        <f>IF(AND(ISBLANK(A3549)),"",VLOOKUP($A3549,Student_Registration!$B$5:$H$2000,7,0))</f>
        <v/>
      </c>
      <c r="G3549" s="63" t="str">
        <f>IF(AND(ISBLANK(A3549)),"",VLOOKUP(A3549,Student_Registration!$B$5:$H$2000,7,0)-SUMIF($A$5:A3549,A3549,$H$5:$H$5))</f>
        <v/>
      </c>
      <c r="H3549" s="60"/>
      <c r="I3549" s="60"/>
      <c r="J3549" s="60"/>
      <c r="K3549" s="60"/>
      <c r="L3549" s="62"/>
    </row>
    <row r="3550" spans="1:12" s="41" customFormat="1">
      <c r="A3550" s="66"/>
      <c r="B3550" s="64" t="str">
        <f>(IF(AND(ISBLANK(A3550)),"",VLOOKUP($A3550,Student_Registration!$B$5:$H$2000,2,0)))</f>
        <v/>
      </c>
      <c r="C3550" s="63" t="str">
        <f>IF(AND(ISBLANK(A3550)),"",VLOOKUP($A3550,Student_Registration!$B$5:$H$2000,3,0))</f>
        <v/>
      </c>
      <c r="D3550" s="65" t="str">
        <f>IF(AND(ISBLANK(A3550)),"",VLOOKUP($A3550,Student_Registration!$B$5:$H$2000,6,0))</f>
        <v/>
      </c>
      <c r="E3550" s="57" t="str">
        <f>IF(AND(ISBLANK(A3550)),"",VLOOKUP($A3550,Student_Registration!$B$5:$H$2000,4,0))</f>
        <v/>
      </c>
      <c r="F3550" s="63" t="str">
        <f>IF(AND(ISBLANK(A3550)),"",VLOOKUP($A3550,Student_Registration!$B$5:$H$2000,7,0))</f>
        <v/>
      </c>
      <c r="G3550" s="63" t="str">
        <f>IF(AND(ISBLANK(A3550)),"",VLOOKUP(A3550,Student_Registration!$B$5:$H$2000,7,0)-SUMIF($A$5:A3550,A3550,$H$5:$H$5))</f>
        <v/>
      </c>
      <c r="H3550" s="60"/>
      <c r="I3550" s="60"/>
      <c r="J3550" s="60"/>
      <c r="K3550" s="60"/>
      <c r="L3550" s="62"/>
    </row>
    <row r="3551" spans="1:12" s="41" customFormat="1">
      <c r="A3551" s="66"/>
      <c r="B3551" s="64" t="str">
        <f>(IF(AND(ISBLANK(A3551)),"",VLOOKUP($A3551,Student_Registration!$B$5:$H$2000,2,0)))</f>
        <v/>
      </c>
      <c r="C3551" s="63" t="str">
        <f>IF(AND(ISBLANK(A3551)),"",VLOOKUP($A3551,Student_Registration!$B$5:$H$2000,3,0))</f>
        <v/>
      </c>
      <c r="D3551" s="65" t="str">
        <f>IF(AND(ISBLANK(A3551)),"",VLOOKUP($A3551,Student_Registration!$B$5:$H$2000,6,0))</f>
        <v/>
      </c>
      <c r="E3551" s="57" t="str">
        <f>IF(AND(ISBLANK(A3551)),"",VLOOKUP($A3551,Student_Registration!$B$5:$H$2000,4,0))</f>
        <v/>
      </c>
      <c r="F3551" s="63" t="str">
        <f>IF(AND(ISBLANK(A3551)),"",VLOOKUP($A3551,Student_Registration!$B$5:$H$2000,7,0))</f>
        <v/>
      </c>
      <c r="G3551" s="63" t="str">
        <f>IF(AND(ISBLANK(A3551)),"",VLOOKUP(A3551,Student_Registration!$B$5:$H$2000,7,0)-SUMIF($A$5:A3551,A3551,$H$5:$H$5))</f>
        <v/>
      </c>
      <c r="H3551" s="60"/>
      <c r="I3551" s="60"/>
      <c r="J3551" s="60"/>
      <c r="K3551" s="60"/>
      <c r="L3551" s="62"/>
    </row>
    <row r="3552" spans="1:12" s="41" customFormat="1">
      <c r="A3552" s="66"/>
      <c r="B3552" s="64" t="str">
        <f>(IF(AND(ISBLANK(A3552)),"",VLOOKUP($A3552,Student_Registration!$B$5:$H$2000,2,0)))</f>
        <v/>
      </c>
      <c r="C3552" s="63" t="str">
        <f>IF(AND(ISBLANK(A3552)),"",VLOOKUP($A3552,Student_Registration!$B$5:$H$2000,3,0))</f>
        <v/>
      </c>
      <c r="D3552" s="65" t="str">
        <f>IF(AND(ISBLANK(A3552)),"",VLOOKUP($A3552,Student_Registration!$B$5:$H$2000,6,0))</f>
        <v/>
      </c>
      <c r="E3552" s="57" t="str">
        <f>IF(AND(ISBLANK(A3552)),"",VLOOKUP($A3552,Student_Registration!$B$5:$H$2000,4,0))</f>
        <v/>
      </c>
      <c r="F3552" s="63" t="str">
        <f>IF(AND(ISBLANK(A3552)),"",VLOOKUP($A3552,Student_Registration!$B$5:$H$2000,7,0))</f>
        <v/>
      </c>
      <c r="G3552" s="63" t="str">
        <f>IF(AND(ISBLANK(A3552)),"",VLOOKUP(A3552,Student_Registration!$B$5:$H$2000,7,0)-SUMIF($A$5:A3552,A3552,$H$5:$H$5))</f>
        <v/>
      </c>
      <c r="H3552" s="60"/>
      <c r="I3552" s="60"/>
      <c r="J3552" s="60"/>
      <c r="K3552" s="60"/>
      <c r="L3552" s="62"/>
    </row>
    <row r="3553" spans="1:12" s="41" customFormat="1">
      <c r="A3553" s="66"/>
      <c r="B3553" s="64" t="str">
        <f>(IF(AND(ISBLANK(A3553)),"",VLOOKUP($A3553,Student_Registration!$B$5:$H$2000,2,0)))</f>
        <v/>
      </c>
      <c r="C3553" s="63" t="str">
        <f>IF(AND(ISBLANK(A3553)),"",VLOOKUP($A3553,Student_Registration!$B$5:$H$2000,3,0))</f>
        <v/>
      </c>
      <c r="D3553" s="65" t="str">
        <f>IF(AND(ISBLANK(A3553)),"",VLOOKUP($A3553,Student_Registration!$B$5:$H$2000,6,0))</f>
        <v/>
      </c>
      <c r="E3553" s="57" t="str">
        <f>IF(AND(ISBLANK(A3553)),"",VLOOKUP($A3553,Student_Registration!$B$5:$H$2000,4,0))</f>
        <v/>
      </c>
      <c r="F3553" s="63" t="str">
        <f>IF(AND(ISBLANK(A3553)),"",VLOOKUP($A3553,Student_Registration!$B$5:$H$2000,7,0))</f>
        <v/>
      </c>
      <c r="G3553" s="63" t="str">
        <f>IF(AND(ISBLANK(A3553)),"",VLOOKUP(A3553,Student_Registration!$B$5:$H$2000,7,0)-SUMIF($A$5:A3553,A3553,$H$5:$H$5))</f>
        <v/>
      </c>
      <c r="H3553" s="60"/>
      <c r="I3553" s="60"/>
      <c r="J3553" s="60"/>
      <c r="K3553" s="60"/>
      <c r="L3553" s="62"/>
    </row>
    <row r="3554" spans="1:12" s="41" customFormat="1">
      <c r="A3554" s="66"/>
      <c r="B3554" s="64" t="str">
        <f>(IF(AND(ISBLANK(A3554)),"",VLOOKUP($A3554,Student_Registration!$B$5:$H$2000,2,0)))</f>
        <v/>
      </c>
      <c r="C3554" s="63" t="str">
        <f>IF(AND(ISBLANK(A3554)),"",VLOOKUP($A3554,Student_Registration!$B$5:$H$2000,3,0))</f>
        <v/>
      </c>
      <c r="D3554" s="65" t="str">
        <f>IF(AND(ISBLANK(A3554)),"",VLOOKUP($A3554,Student_Registration!$B$5:$H$2000,6,0))</f>
        <v/>
      </c>
      <c r="E3554" s="57" t="str">
        <f>IF(AND(ISBLANK(A3554)),"",VLOOKUP($A3554,Student_Registration!$B$5:$H$2000,4,0))</f>
        <v/>
      </c>
      <c r="F3554" s="63" t="str">
        <f>IF(AND(ISBLANK(A3554)),"",VLOOKUP($A3554,Student_Registration!$B$5:$H$2000,7,0))</f>
        <v/>
      </c>
      <c r="G3554" s="63" t="str">
        <f>IF(AND(ISBLANK(A3554)),"",VLOOKUP(A3554,Student_Registration!$B$5:$H$2000,7,0)-SUMIF($A$5:A3554,A3554,$H$5:$H$5))</f>
        <v/>
      </c>
      <c r="H3554" s="60"/>
      <c r="I3554" s="60"/>
      <c r="J3554" s="60"/>
      <c r="K3554" s="60"/>
      <c r="L3554" s="62"/>
    </row>
    <row r="3555" spans="1:12" s="41" customFormat="1">
      <c r="A3555" s="66"/>
      <c r="B3555" s="64" t="str">
        <f>(IF(AND(ISBLANK(A3555)),"",VLOOKUP($A3555,Student_Registration!$B$5:$H$2000,2,0)))</f>
        <v/>
      </c>
      <c r="C3555" s="63" t="str">
        <f>IF(AND(ISBLANK(A3555)),"",VLOOKUP($A3555,Student_Registration!$B$5:$H$2000,3,0))</f>
        <v/>
      </c>
      <c r="D3555" s="65" t="str">
        <f>IF(AND(ISBLANK(A3555)),"",VLOOKUP($A3555,Student_Registration!$B$5:$H$2000,6,0))</f>
        <v/>
      </c>
      <c r="E3555" s="57" t="str">
        <f>IF(AND(ISBLANK(A3555)),"",VLOOKUP($A3555,Student_Registration!$B$5:$H$2000,4,0))</f>
        <v/>
      </c>
      <c r="F3555" s="63" t="str">
        <f>IF(AND(ISBLANK(A3555)),"",VLOOKUP($A3555,Student_Registration!$B$5:$H$2000,7,0))</f>
        <v/>
      </c>
      <c r="G3555" s="63" t="str">
        <f>IF(AND(ISBLANK(A3555)),"",VLOOKUP(A3555,Student_Registration!$B$5:$H$2000,7,0)-SUMIF($A$5:A3555,A3555,$H$5:$H$5))</f>
        <v/>
      </c>
      <c r="H3555" s="60"/>
      <c r="I3555" s="60"/>
      <c r="J3555" s="60"/>
      <c r="K3555" s="60"/>
      <c r="L3555" s="62"/>
    </row>
    <row r="3556" spans="1:12" s="41" customFormat="1">
      <c r="A3556" s="66"/>
      <c r="B3556" s="64" t="str">
        <f>(IF(AND(ISBLANK(A3556)),"",VLOOKUP($A3556,Student_Registration!$B$5:$H$2000,2,0)))</f>
        <v/>
      </c>
      <c r="C3556" s="63" t="str">
        <f>IF(AND(ISBLANK(A3556)),"",VLOOKUP($A3556,Student_Registration!$B$5:$H$2000,3,0))</f>
        <v/>
      </c>
      <c r="D3556" s="65" t="str">
        <f>IF(AND(ISBLANK(A3556)),"",VLOOKUP($A3556,Student_Registration!$B$5:$H$2000,6,0))</f>
        <v/>
      </c>
      <c r="E3556" s="57" t="str">
        <f>IF(AND(ISBLANK(A3556)),"",VLOOKUP($A3556,Student_Registration!$B$5:$H$2000,4,0))</f>
        <v/>
      </c>
      <c r="F3556" s="63" t="str">
        <f>IF(AND(ISBLANK(A3556)),"",VLOOKUP($A3556,Student_Registration!$B$5:$H$2000,7,0))</f>
        <v/>
      </c>
      <c r="G3556" s="63" t="str">
        <f>IF(AND(ISBLANK(A3556)),"",VLOOKUP(A3556,Student_Registration!$B$5:$H$2000,7,0)-SUMIF($A$5:A3556,A3556,$H$5:$H$5))</f>
        <v/>
      </c>
      <c r="H3556" s="60"/>
      <c r="I3556" s="60"/>
      <c r="J3556" s="60"/>
      <c r="K3556" s="60"/>
      <c r="L3556" s="62"/>
    </row>
    <row r="3557" spans="1:12" s="41" customFormat="1">
      <c r="A3557" s="66"/>
      <c r="B3557" s="64" t="str">
        <f>(IF(AND(ISBLANK(A3557)),"",VLOOKUP($A3557,Student_Registration!$B$5:$H$2000,2,0)))</f>
        <v/>
      </c>
      <c r="C3557" s="63" t="str">
        <f>IF(AND(ISBLANK(A3557)),"",VLOOKUP($A3557,Student_Registration!$B$5:$H$2000,3,0))</f>
        <v/>
      </c>
      <c r="D3557" s="65" t="str">
        <f>IF(AND(ISBLANK(A3557)),"",VLOOKUP($A3557,Student_Registration!$B$5:$H$2000,6,0))</f>
        <v/>
      </c>
      <c r="E3557" s="57" t="str">
        <f>IF(AND(ISBLANK(A3557)),"",VLOOKUP($A3557,Student_Registration!$B$5:$H$2000,4,0))</f>
        <v/>
      </c>
      <c r="F3557" s="63" t="str">
        <f>IF(AND(ISBLANK(A3557)),"",VLOOKUP($A3557,Student_Registration!$B$5:$H$2000,7,0))</f>
        <v/>
      </c>
      <c r="G3557" s="63" t="str">
        <f>IF(AND(ISBLANK(A3557)),"",VLOOKUP(A3557,Student_Registration!$B$5:$H$2000,7,0)-SUMIF($A$5:A3557,A3557,$H$5:$H$5))</f>
        <v/>
      </c>
      <c r="H3557" s="60"/>
      <c r="I3557" s="60"/>
      <c r="J3557" s="60"/>
      <c r="K3557" s="60"/>
      <c r="L3557" s="62"/>
    </row>
    <row r="3558" spans="1:12" s="41" customFormat="1">
      <c r="A3558" s="66"/>
      <c r="B3558" s="64" t="str">
        <f>(IF(AND(ISBLANK(A3558)),"",VLOOKUP($A3558,Student_Registration!$B$5:$H$2000,2,0)))</f>
        <v/>
      </c>
      <c r="C3558" s="63" t="str">
        <f>IF(AND(ISBLANK(A3558)),"",VLOOKUP($A3558,Student_Registration!$B$5:$H$2000,3,0))</f>
        <v/>
      </c>
      <c r="D3558" s="65" t="str">
        <f>IF(AND(ISBLANK(A3558)),"",VLOOKUP($A3558,Student_Registration!$B$5:$H$2000,6,0))</f>
        <v/>
      </c>
      <c r="E3558" s="57" t="str">
        <f>IF(AND(ISBLANK(A3558)),"",VLOOKUP($A3558,Student_Registration!$B$5:$H$2000,4,0))</f>
        <v/>
      </c>
      <c r="F3558" s="63" t="str">
        <f>IF(AND(ISBLANK(A3558)),"",VLOOKUP($A3558,Student_Registration!$B$5:$H$2000,7,0))</f>
        <v/>
      </c>
      <c r="G3558" s="63" t="str">
        <f>IF(AND(ISBLANK(A3558)),"",VLOOKUP(A3558,Student_Registration!$B$5:$H$2000,7,0)-SUMIF($A$5:A3558,A3558,$H$5:$H$5))</f>
        <v/>
      </c>
      <c r="H3558" s="60"/>
      <c r="I3558" s="60"/>
      <c r="J3558" s="60"/>
      <c r="K3558" s="60"/>
      <c r="L3558" s="62"/>
    </row>
    <row r="3559" spans="1:12" s="41" customFormat="1">
      <c r="A3559" s="66"/>
      <c r="B3559" s="64" t="str">
        <f>(IF(AND(ISBLANK(A3559)),"",VLOOKUP($A3559,Student_Registration!$B$5:$H$2000,2,0)))</f>
        <v/>
      </c>
      <c r="C3559" s="63" t="str">
        <f>IF(AND(ISBLANK(A3559)),"",VLOOKUP($A3559,Student_Registration!$B$5:$H$2000,3,0))</f>
        <v/>
      </c>
      <c r="D3559" s="65" t="str">
        <f>IF(AND(ISBLANK(A3559)),"",VLOOKUP($A3559,Student_Registration!$B$5:$H$2000,6,0))</f>
        <v/>
      </c>
      <c r="E3559" s="57" t="str">
        <f>IF(AND(ISBLANK(A3559)),"",VLOOKUP($A3559,Student_Registration!$B$5:$H$2000,4,0))</f>
        <v/>
      </c>
      <c r="F3559" s="63" t="str">
        <f>IF(AND(ISBLANK(A3559)),"",VLOOKUP($A3559,Student_Registration!$B$5:$H$2000,7,0))</f>
        <v/>
      </c>
      <c r="G3559" s="63" t="str">
        <f>IF(AND(ISBLANK(A3559)),"",VLOOKUP(A3559,Student_Registration!$B$5:$H$2000,7,0)-SUMIF($A$5:A3559,A3559,$H$5:$H$5))</f>
        <v/>
      </c>
      <c r="H3559" s="60"/>
      <c r="I3559" s="60"/>
      <c r="J3559" s="60"/>
      <c r="K3559" s="60"/>
      <c r="L3559" s="62"/>
    </row>
    <row r="3560" spans="1:12" s="41" customFormat="1">
      <c r="A3560" s="66"/>
      <c r="B3560" s="64" t="str">
        <f>(IF(AND(ISBLANK(A3560)),"",VLOOKUP($A3560,Student_Registration!$B$5:$H$2000,2,0)))</f>
        <v/>
      </c>
      <c r="C3560" s="63" t="str">
        <f>IF(AND(ISBLANK(A3560)),"",VLOOKUP($A3560,Student_Registration!$B$5:$H$2000,3,0))</f>
        <v/>
      </c>
      <c r="D3560" s="65" t="str">
        <f>IF(AND(ISBLANK(A3560)),"",VLOOKUP($A3560,Student_Registration!$B$5:$H$2000,6,0))</f>
        <v/>
      </c>
      <c r="E3560" s="57" t="str">
        <f>IF(AND(ISBLANK(A3560)),"",VLOOKUP($A3560,Student_Registration!$B$5:$H$2000,4,0))</f>
        <v/>
      </c>
      <c r="F3560" s="63" t="str">
        <f>IF(AND(ISBLANK(A3560)),"",VLOOKUP($A3560,Student_Registration!$B$5:$H$2000,7,0))</f>
        <v/>
      </c>
      <c r="G3560" s="63" t="str">
        <f>IF(AND(ISBLANK(A3560)),"",VLOOKUP(A3560,Student_Registration!$B$5:$H$2000,7,0)-SUMIF($A$5:A3560,A3560,$H$5:$H$5))</f>
        <v/>
      </c>
      <c r="H3560" s="60"/>
      <c r="I3560" s="60"/>
      <c r="J3560" s="60"/>
      <c r="K3560" s="60"/>
      <c r="L3560" s="62"/>
    </row>
    <row r="3561" spans="1:12" s="41" customFormat="1">
      <c r="A3561" s="66"/>
      <c r="B3561" s="64" t="str">
        <f>(IF(AND(ISBLANK(A3561)),"",VLOOKUP($A3561,Student_Registration!$B$5:$H$2000,2,0)))</f>
        <v/>
      </c>
      <c r="C3561" s="63" t="str">
        <f>IF(AND(ISBLANK(A3561)),"",VLOOKUP($A3561,Student_Registration!$B$5:$H$2000,3,0))</f>
        <v/>
      </c>
      <c r="D3561" s="65" t="str">
        <f>IF(AND(ISBLANK(A3561)),"",VLOOKUP($A3561,Student_Registration!$B$5:$H$2000,6,0))</f>
        <v/>
      </c>
      <c r="E3561" s="57" t="str">
        <f>IF(AND(ISBLANK(A3561)),"",VLOOKUP($A3561,Student_Registration!$B$5:$H$2000,4,0))</f>
        <v/>
      </c>
      <c r="F3561" s="63" t="str">
        <f>IF(AND(ISBLANK(A3561)),"",VLOOKUP($A3561,Student_Registration!$B$5:$H$2000,7,0))</f>
        <v/>
      </c>
      <c r="G3561" s="63" t="str">
        <f>IF(AND(ISBLANK(A3561)),"",VLOOKUP(A3561,Student_Registration!$B$5:$H$2000,7,0)-SUMIF($A$5:A3561,A3561,$H$5:$H$5))</f>
        <v/>
      </c>
      <c r="H3561" s="60"/>
      <c r="I3561" s="60"/>
      <c r="J3561" s="60"/>
      <c r="K3561" s="60"/>
      <c r="L3561" s="62"/>
    </row>
    <row r="3562" spans="1:12" s="41" customFormat="1">
      <c r="A3562" s="66"/>
      <c r="B3562" s="64" t="str">
        <f>(IF(AND(ISBLANK(A3562)),"",VLOOKUP($A3562,Student_Registration!$B$5:$H$2000,2,0)))</f>
        <v/>
      </c>
      <c r="C3562" s="63" t="str">
        <f>IF(AND(ISBLANK(A3562)),"",VLOOKUP($A3562,Student_Registration!$B$5:$H$2000,3,0))</f>
        <v/>
      </c>
      <c r="D3562" s="65" t="str">
        <f>IF(AND(ISBLANK(A3562)),"",VLOOKUP($A3562,Student_Registration!$B$5:$H$2000,6,0))</f>
        <v/>
      </c>
      <c r="E3562" s="57" t="str">
        <f>IF(AND(ISBLANK(A3562)),"",VLOOKUP($A3562,Student_Registration!$B$5:$H$2000,4,0))</f>
        <v/>
      </c>
      <c r="F3562" s="63" t="str">
        <f>IF(AND(ISBLANK(A3562)),"",VLOOKUP($A3562,Student_Registration!$B$5:$H$2000,7,0))</f>
        <v/>
      </c>
      <c r="G3562" s="63" t="str">
        <f>IF(AND(ISBLANK(A3562)),"",VLOOKUP(A3562,Student_Registration!$B$5:$H$2000,7,0)-SUMIF($A$5:A3562,A3562,$H$5:$H$5))</f>
        <v/>
      </c>
      <c r="H3562" s="60"/>
      <c r="I3562" s="60"/>
      <c r="J3562" s="60"/>
      <c r="K3562" s="60"/>
      <c r="L3562" s="62"/>
    </row>
    <row r="3563" spans="1:12" s="41" customFormat="1">
      <c r="A3563" s="66"/>
      <c r="B3563" s="64" t="str">
        <f>(IF(AND(ISBLANK(A3563)),"",VLOOKUP($A3563,Student_Registration!$B$5:$H$2000,2,0)))</f>
        <v/>
      </c>
      <c r="C3563" s="63" t="str">
        <f>IF(AND(ISBLANK(A3563)),"",VLOOKUP($A3563,Student_Registration!$B$5:$H$2000,3,0))</f>
        <v/>
      </c>
      <c r="D3563" s="65" t="str">
        <f>IF(AND(ISBLANK(A3563)),"",VLOOKUP($A3563,Student_Registration!$B$5:$H$2000,6,0))</f>
        <v/>
      </c>
      <c r="E3563" s="57" t="str">
        <f>IF(AND(ISBLANK(A3563)),"",VLOOKUP($A3563,Student_Registration!$B$5:$H$2000,4,0))</f>
        <v/>
      </c>
      <c r="F3563" s="63" t="str">
        <f>IF(AND(ISBLANK(A3563)),"",VLOOKUP($A3563,Student_Registration!$B$5:$H$2000,7,0))</f>
        <v/>
      </c>
      <c r="G3563" s="63" t="str">
        <f>IF(AND(ISBLANK(A3563)),"",VLOOKUP(A3563,Student_Registration!$B$5:$H$2000,7,0)-SUMIF($A$5:A3563,A3563,$H$5:$H$5))</f>
        <v/>
      </c>
      <c r="H3563" s="60"/>
      <c r="I3563" s="60"/>
      <c r="J3563" s="60"/>
      <c r="K3563" s="60"/>
      <c r="L3563" s="62"/>
    </row>
    <row r="3564" spans="1:12" s="41" customFormat="1">
      <c r="A3564" s="66"/>
      <c r="B3564" s="64" t="str">
        <f>(IF(AND(ISBLANK(A3564)),"",VLOOKUP($A3564,Student_Registration!$B$5:$H$2000,2,0)))</f>
        <v/>
      </c>
      <c r="C3564" s="63" t="str">
        <f>IF(AND(ISBLANK(A3564)),"",VLOOKUP($A3564,Student_Registration!$B$5:$H$2000,3,0))</f>
        <v/>
      </c>
      <c r="D3564" s="65" t="str">
        <f>IF(AND(ISBLANK(A3564)),"",VLOOKUP($A3564,Student_Registration!$B$5:$H$2000,6,0))</f>
        <v/>
      </c>
      <c r="E3564" s="57" t="str">
        <f>IF(AND(ISBLANK(A3564)),"",VLOOKUP($A3564,Student_Registration!$B$5:$H$2000,4,0))</f>
        <v/>
      </c>
      <c r="F3564" s="63" t="str">
        <f>IF(AND(ISBLANK(A3564)),"",VLOOKUP($A3564,Student_Registration!$B$5:$H$2000,7,0))</f>
        <v/>
      </c>
      <c r="G3564" s="63" t="str">
        <f>IF(AND(ISBLANK(A3564)),"",VLOOKUP(A3564,Student_Registration!$B$5:$H$2000,7,0)-SUMIF($A$5:A3564,A3564,$H$5:$H$5))</f>
        <v/>
      </c>
      <c r="H3564" s="60"/>
      <c r="I3564" s="60"/>
      <c r="J3564" s="60"/>
      <c r="K3564" s="60"/>
      <c r="L3564" s="62"/>
    </row>
    <row r="3565" spans="1:12" s="41" customFormat="1">
      <c r="A3565" s="66"/>
      <c r="B3565" s="64" t="str">
        <f>(IF(AND(ISBLANK(A3565)),"",VLOOKUP($A3565,Student_Registration!$B$5:$H$2000,2,0)))</f>
        <v/>
      </c>
      <c r="C3565" s="63" t="str">
        <f>IF(AND(ISBLANK(A3565)),"",VLOOKUP($A3565,Student_Registration!$B$5:$H$2000,3,0))</f>
        <v/>
      </c>
      <c r="D3565" s="65" t="str">
        <f>IF(AND(ISBLANK(A3565)),"",VLOOKUP($A3565,Student_Registration!$B$5:$H$2000,6,0))</f>
        <v/>
      </c>
      <c r="E3565" s="57" t="str">
        <f>IF(AND(ISBLANK(A3565)),"",VLOOKUP($A3565,Student_Registration!$B$5:$H$2000,4,0))</f>
        <v/>
      </c>
      <c r="F3565" s="63" t="str">
        <f>IF(AND(ISBLANK(A3565)),"",VLOOKUP($A3565,Student_Registration!$B$5:$H$2000,7,0))</f>
        <v/>
      </c>
      <c r="G3565" s="63" t="str">
        <f>IF(AND(ISBLANK(A3565)),"",VLOOKUP(A3565,Student_Registration!$B$5:$H$2000,7,0)-SUMIF($A$5:A3565,A3565,$H$5:$H$5))</f>
        <v/>
      </c>
      <c r="H3565" s="60"/>
      <c r="I3565" s="60"/>
      <c r="J3565" s="60"/>
      <c r="K3565" s="60"/>
      <c r="L3565" s="62"/>
    </row>
    <row r="3566" spans="1:12" s="41" customFormat="1">
      <c r="A3566" s="66"/>
      <c r="B3566" s="64" t="str">
        <f>(IF(AND(ISBLANK(A3566)),"",VLOOKUP($A3566,Student_Registration!$B$5:$H$2000,2,0)))</f>
        <v/>
      </c>
      <c r="C3566" s="63" t="str">
        <f>IF(AND(ISBLANK(A3566)),"",VLOOKUP($A3566,Student_Registration!$B$5:$H$2000,3,0))</f>
        <v/>
      </c>
      <c r="D3566" s="65" t="str">
        <f>IF(AND(ISBLANK(A3566)),"",VLOOKUP($A3566,Student_Registration!$B$5:$H$2000,6,0))</f>
        <v/>
      </c>
      <c r="E3566" s="57" t="str">
        <f>IF(AND(ISBLANK(A3566)),"",VLOOKUP($A3566,Student_Registration!$B$5:$H$2000,4,0))</f>
        <v/>
      </c>
      <c r="F3566" s="63" t="str">
        <f>IF(AND(ISBLANK(A3566)),"",VLOOKUP($A3566,Student_Registration!$B$5:$H$2000,7,0))</f>
        <v/>
      </c>
      <c r="G3566" s="63" t="str">
        <f>IF(AND(ISBLANK(A3566)),"",VLOOKUP(A3566,Student_Registration!$B$5:$H$2000,7,0)-SUMIF($A$5:A3566,A3566,$H$5:$H$5))</f>
        <v/>
      </c>
      <c r="H3566" s="60"/>
      <c r="I3566" s="60"/>
      <c r="J3566" s="60"/>
      <c r="K3566" s="60"/>
      <c r="L3566" s="62"/>
    </row>
    <row r="3567" spans="1:12" s="41" customFormat="1">
      <c r="A3567" s="66"/>
      <c r="B3567" s="64" t="str">
        <f>(IF(AND(ISBLANK(A3567)),"",VLOOKUP($A3567,Student_Registration!$B$5:$H$2000,2,0)))</f>
        <v/>
      </c>
      <c r="C3567" s="63" t="str">
        <f>IF(AND(ISBLANK(A3567)),"",VLOOKUP($A3567,Student_Registration!$B$5:$H$2000,3,0))</f>
        <v/>
      </c>
      <c r="D3567" s="65" t="str">
        <f>IF(AND(ISBLANK(A3567)),"",VLOOKUP($A3567,Student_Registration!$B$5:$H$2000,6,0))</f>
        <v/>
      </c>
      <c r="E3567" s="57" t="str">
        <f>IF(AND(ISBLANK(A3567)),"",VLOOKUP($A3567,Student_Registration!$B$5:$H$2000,4,0))</f>
        <v/>
      </c>
      <c r="F3567" s="63" t="str">
        <f>IF(AND(ISBLANK(A3567)),"",VLOOKUP($A3567,Student_Registration!$B$5:$H$2000,7,0))</f>
        <v/>
      </c>
      <c r="G3567" s="63" t="str">
        <f>IF(AND(ISBLANK(A3567)),"",VLOOKUP(A3567,Student_Registration!$B$5:$H$2000,7,0)-SUMIF($A$5:A3567,A3567,$H$5:$H$5))</f>
        <v/>
      </c>
      <c r="H3567" s="60"/>
      <c r="I3567" s="60"/>
      <c r="J3567" s="60"/>
      <c r="K3567" s="60"/>
      <c r="L3567" s="62"/>
    </row>
    <row r="3568" spans="1:12" s="41" customFormat="1">
      <c r="A3568" s="66"/>
      <c r="B3568" s="64" t="str">
        <f>(IF(AND(ISBLANK(A3568)),"",VLOOKUP($A3568,Student_Registration!$B$5:$H$2000,2,0)))</f>
        <v/>
      </c>
      <c r="C3568" s="63" t="str">
        <f>IF(AND(ISBLANK(A3568)),"",VLOOKUP($A3568,Student_Registration!$B$5:$H$2000,3,0))</f>
        <v/>
      </c>
      <c r="D3568" s="65" t="str">
        <f>IF(AND(ISBLANK(A3568)),"",VLOOKUP($A3568,Student_Registration!$B$5:$H$2000,6,0))</f>
        <v/>
      </c>
      <c r="E3568" s="57" t="str">
        <f>IF(AND(ISBLANK(A3568)),"",VLOOKUP($A3568,Student_Registration!$B$5:$H$2000,4,0))</f>
        <v/>
      </c>
      <c r="F3568" s="63" t="str">
        <f>IF(AND(ISBLANK(A3568)),"",VLOOKUP($A3568,Student_Registration!$B$5:$H$2000,7,0))</f>
        <v/>
      </c>
      <c r="G3568" s="63" t="str">
        <f>IF(AND(ISBLANK(A3568)),"",VLOOKUP(A3568,Student_Registration!$B$5:$H$2000,7,0)-SUMIF($A$5:A3568,A3568,$H$5:$H$5))</f>
        <v/>
      </c>
      <c r="H3568" s="60"/>
      <c r="I3568" s="60"/>
      <c r="J3568" s="60"/>
      <c r="K3568" s="60"/>
      <c r="L3568" s="62"/>
    </row>
    <row r="3569" spans="1:12" s="41" customFormat="1">
      <c r="A3569" s="66"/>
      <c r="B3569" s="64" t="str">
        <f>(IF(AND(ISBLANK(A3569)),"",VLOOKUP($A3569,Student_Registration!$B$5:$H$2000,2,0)))</f>
        <v/>
      </c>
      <c r="C3569" s="63" t="str">
        <f>IF(AND(ISBLANK(A3569)),"",VLOOKUP($A3569,Student_Registration!$B$5:$H$2000,3,0))</f>
        <v/>
      </c>
      <c r="D3569" s="65" t="str">
        <f>IF(AND(ISBLANK(A3569)),"",VLOOKUP($A3569,Student_Registration!$B$5:$H$2000,6,0))</f>
        <v/>
      </c>
      <c r="E3569" s="57" t="str">
        <f>IF(AND(ISBLANK(A3569)),"",VLOOKUP($A3569,Student_Registration!$B$5:$H$2000,4,0))</f>
        <v/>
      </c>
      <c r="F3569" s="63" t="str">
        <f>IF(AND(ISBLANK(A3569)),"",VLOOKUP($A3569,Student_Registration!$B$5:$H$2000,7,0))</f>
        <v/>
      </c>
      <c r="G3569" s="63" t="str">
        <f>IF(AND(ISBLANK(A3569)),"",VLOOKUP(A3569,Student_Registration!$B$5:$H$2000,7,0)-SUMIF($A$5:A3569,A3569,$H$5:$H$5))</f>
        <v/>
      </c>
      <c r="H3569" s="60"/>
      <c r="I3569" s="60"/>
      <c r="J3569" s="60"/>
      <c r="K3569" s="60"/>
      <c r="L3569" s="62"/>
    </row>
    <row r="3570" spans="1:12" s="41" customFormat="1">
      <c r="A3570" s="66"/>
      <c r="B3570" s="64" t="str">
        <f>(IF(AND(ISBLANK(A3570)),"",VLOOKUP($A3570,Student_Registration!$B$5:$H$2000,2,0)))</f>
        <v/>
      </c>
      <c r="C3570" s="63" t="str">
        <f>IF(AND(ISBLANK(A3570)),"",VLOOKUP($A3570,Student_Registration!$B$5:$H$2000,3,0))</f>
        <v/>
      </c>
      <c r="D3570" s="65" t="str">
        <f>IF(AND(ISBLANK(A3570)),"",VLOOKUP($A3570,Student_Registration!$B$5:$H$2000,6,0))</f>
        <v/>
      </c>
      <c r="E3570" s="57" t="str">
        <f>IF(AND(ISBLANK(A3570)),"",VLOOKUP($A3570,Student_Registration!$B$5:$H$2000,4,0))</f>
        <v/>
      </c>
      <c r="F3570" s="63" t="str">
        <f>IF(AND(ISBLANK(A3570)),"",VLOOKUP($A3570,Student_Registration!$B$5:$H$2000,7,0))</f>
        <v/>
      </c>
      <c r="G3570" s="63" t="str">
        <f>IF(AND(ISBLANK(A3570)),"",VLOOKUP(A3570,Student_Registration!$B$5:$H$2000,7,0)-SUMIF($A$5:A3570,A3570,$H$5:$H$5))</f>
        <v/>
      </c>
      <c r="H3570" s="60"/>
      <c r="I3570" s="60"/>
      <c r="J3570" s="60"/>
      <c r="K3570" s="60"/>
      <c r="L3570" s="62"/>
    </row>
    <row r="3571" spans="1:12" s="41" customFormat="1">
      <c r="A3571" s="66"/>
      <c r="B3571" s="64" t="str">
        <f>(IF(AND(ISBLANK(A3571)),"",VLOOKUP($A3571,Student_Registration!$B$5:$H$2000,2,0)))</f>
        <v/>
      </c>
      <c r="C3571" s="63" t="str">
        <f>IF(AND(ISBLANK(A3571)),"",VLOOKUP($A3571,Student_Registration!$B$5:$H$2000,3,0))</f>
        <v/>
      </c>
      <c r="D3571" s="65" t="str">
        <f>IF(AND(ISBLANK(A3571)),"",VLOOKUP($A3571,Student_Registration!$B$5:$H$2000,6,0))</f>
        <v/>
      </c>
      <c r="E3571" s="57" t="str">
        <f>IF(AND(ISBLANK(A3571)),"",VLOOKUP($A3571,Student_Registration!$B$5:$H$2000,4,0))</f>
        <v/>
      </c>
      <c r="F3571" s="63" t="str">
        <f>IF(AND(ISBLANK(A3571)),"",VLOOKUP($A3571,Student_Registration!$B$5:$H$2000,7,0))</f>
        <v/>
      </c>
      <c r="G3571" s="63" t="str">
        <f>IF(AND(ISBLANK(A3571)),"",VLOOKUP(A3571,Student_Registration!$B$5:$H$2000,7,0)-SUMIF($A$5:A3571,A3571,$H$5:$H$5))</f>
        <v/>
      </c>
      <c r="H3571" s="60"/>
      <c r="I3571" s="60"/>
      <c r="J3571" s="60"/>
      <c r="K3571" s="60"/>
      <c r="L3571" s="62"/>
    </row>
    <row r="3572" spans="1:12" s="41" customFormat="1">
      <c r="A3572" s="66"/>
      <c r="B3572" s="64" t="str">
        <f>(IF(AND(ISBLANK(A3572)),"",VLOOKUP($A3572,Student_Registration!$B$5:$H$2000,2,0)))</f>
        <v/>
      </c>
      <c r="C3572" s="63" t="str">
        <f>IF(AND(ISBLANK(A3572)),"",VLOOKUP($A3572,Student_Registration!$B$5:$H$2000,3,0))</f>
        <v/>
      </c>
      <c r="D3572" s="65" t="str">
        <f>IF(AND(ISBLANK(A3572)),"",VLOOKUP($A3572,Student_Registration!$B$5:$H$2000,6,0))</f>
        <v/>
      </c>
      <c r="E3572" s="57" t="str">
        <f>IF(AND(ISBLANK(A3572)),"",VLOOKUP($A3572,Student_Registration!$B$5:$H$2000,4,0))</f>
        <v/>
      </c>
      <c r="F3572" s="63" t="str">
        <f>IF(AND(ISBLANK(A3572)),"",VLOOKUP($A3572,Student_Registration!$B$5:$H$2000,7,0))</f>
        <v/>
      </c>
      <c r="G3572" s="63" t="str">
        <f>IF(AND(ISBLANK(A3572)),"",VLOOKUP(A3572,Student_Registration!$B$5:$H$2000,7,0)-SUMIF($A$5:A3572,A3572,$H$5:$H$5))</f>
        <v/>
      </c>
      <c r="H3572" s="60"/>
      <c r="I3572" s="60"/>
      <c r="J3572" s="60"/>
      <c r="K3572" s="60"/>
      <c r="L3572" s="62"/>
    </row>
    <row r="3573" spans="1:12" s="41" customFormat="1">
      <c r="A3573" s="66"/>
      <c r="B3573" s="64" t="str">
        <f>(IF(AND(ISBLANK(A3573)),"",VLOOKUP($A3573,Student_Registration!$B$5:$H$2000,2,0)))</f>
        <v/>
      </c>
      <c r="C3573" s="63" t="str">
        <f>IF(AND(ISBLANK(A3573)),"",VLOOKUP($A3573,Student_Registration!$B$5:$H$2000,3,0))</f>
        <v/>
      </c>
      <c r="D3573" s="65" t="str">
        <f>IF(AND(ISBLANK(A3573)),"",VLOOKUP($A3573,Student_Registration!$B$5:$H$2000,6,0))</f>
        <v/>
      </c>
      <c r="E3573" s="57" t="str">
        <f>IF(AND(ISBLANK(A3573)),"",VLOOKUP($A3573,Student_Registration!$B$5:$H$2000,4,0))</f>
        <v/>
      </c>
      <c r="F3573" s="63" t="str">
        <f>IF(AND(ISBLANK(A3573)),"",VLOOKUP($A3573,Student_Registration!$B$5:$H$2000,7,0))</f>
        <v/>
      </c>
      <c r="G3573" s="63" t="str">
        <f>IF(AND(ISBLANK(A3573)),"",VLOOKUP(A3573,Student_Registration!$B$5:$H$2000,7,0)-SUMIF($A$5:A3573,A3573,$H$5:$H$5))</f>
        <v/>
      </c>
      <c r="H3573" s="60"/>
      <c r="I3573" s="60"/>
      <c r="J3573" s="60"/>
      <c r="K3573" s="60"/>
      <c r="L3573" s="62"/>
    </row>
    <row r="3574" spans="1:12" s="41" customFormat="1">
      <c r="A3574" s="66"/>
      <c r="B3574" s="64" t="str">
        <f>(IF(AND(ISBLANK(A3574)),"",VLOOKUP($A3574,Student_Registration!$B$5:$H$2000,2,0)))</f>
        <v/>
      </c>
      <c r="C3574" s="63" t="str">
        <f>IF(AND(ISBLANK(A3574)),"",VLOOKUP($A3574,Student_Registration!$B$5:$H$2000,3,0))</f>
        <v/>
      </c>
      <c r="D3574" s="65" t="str">
        <f>IF(AND(ISBLANK(A3574)),"",VLOOKUP($A3574,Student_Registration!$B$5:$H$2000,6,0))</f>
        <v/>
      </c>
      <c r="E3574" s="57" t="str">
        <f>IF(AND(ISBLANK(A3574)),"",VLOOKUP($A3574,Student_Registration!$B$5:$H$2000,4,0))</f>
        <v/>
      </c>
      <c r="F3574" s="63" t="str">
        <f>IF(AND(ISBLANK(A3574)),"",VLOOKUP($A3574,Student_Registration!$B$5:$H$2000,7,0))</f>
        <v/>
      </c>
      <c r="G3574" s="63" t="str">
        <f>IF(AND(ISBLANK(A3574)),"",VLOOKUP(A3574,Student_Registration!$B$5:$H$2000,7,0)-SUMIF($A$5:A3574,A3574,$H$5:$H$5))</f>
        <v/>
      </c>
      <c r="H3574" s="60"/>
      <c r="I3574" s="60"/>
      <c r="J3574" s="60"/>
      <c r="K3574" s="60"/>
      <c r="L3574" s="62"/>
    </row>
    <row r="3575" spans="1:12" s="41" customFormat="1">
      <c r="A3575" s="66"/>
      <c r="B3575" s="64" t="str">
        <f>(IF(AND(ISBLANK(A3575)),"",VLOOKUP($A3575,Student_Registration!$B$5:$H$2000,2,0)))</f>
        <v/>
      </c>
      <c r="C3575" s="63" t="str">
        <f>IF(AND(ISBLANK(A3575)),"",VLOOKUP($A3575,Student_Registration!$B$5:$H$2000,3,0))</f>
        <v/>
      </c>
      <c r="D3575" s="65" t="str">
        <f>IF(AND(ISBLANK(A3575)),"",VLOOKUP($A3575,Student_Registration!$B$5:$H$2000,6,0))</f>
        <v/>
      </c>
      <c r="E3575" s="57" t="str">
        <f>IF(AND(ISBLANK(A3575)),"",VLOOKUP($A3575,Student_Registration!$B$5:$H$2000,4,0))</f>
        <v/>
      </c>
      <c r="F3575" s="63" t="str">
        <f>IF(AND(ISBLANK(A3575)),"",VLOOKUP($A3575,Student_Registration!$B$5:$H$2000,7,0))</f>
        <v/>
      </c>
      <c r="G3575" s="63" t="str">
        <f>IF(AND(ISBLANK(A3575)),"",VLOOKUP(A3575,Student_Registration!$B$5:$H$2000,7,0)-SUMIF($A$5:A3575,A3575,$H$5:$H$5))</f>
        <v/>
      </c>
      <c r="H3575" s="60"/>
      <c r="I3575" s="60"/>
      <c r="J3575" s="60"/>
      <c r="K3575" s="60"/>
      <c r="L3575" s="62"/>
    </row>
    <row r="3576" spans="1:12" s="41" customFormat="1">
      <c r="A3576" s="66"/>
      <c r="B3576" s="64" t="str">
        <f>(IF(AND(ISBLANK(A3576)),"",VLOOKUP($A3576,Student_Registration!$B$5:$H$2000,2,0)))</f>
        <v/>
      </c>
      <c r="C3576" s="63" t="str">
        <f>IF(AND(ISBLANK(A3576)),"",VLOOKUP($A3576,Student_Registration!$B$5:$H$2000,3,0))</f>
        <v/>
      </c>
      <c r="D3576" s="65" t="str">
        <f>IF(AND(ISBLANK(A3576)),"",VLOOKUP($A3576,Student_Registration!$B$5:$H$2000,6,0))</f>
        <v/>
      </c>
      <c r="E3576" s="57" t="str">
        <f>IF(AND(ISBLANK(A3576)),"",VLOOKUP($A3576,Student_Registration!$B$5:$H$2000,4,0))</f>
        <v/>
      </c>
      <c r="F3576" s="63" t="str">
        <f>IF(AND(ISBLANK(A3576)),"",VLOOKUP($A3576,Student_Registration!$B$5:$H$2000,7,0))</f>
        <v/>
      </c>
      <c r="G3576" s="63" t="str">
        <f>IF(AND(ISBLANK(A3576)),"",VLOOKUP(A3576,Student_Registration!$B$5:$H$2000,7,0)-SUMIF($A$5:A3576,A3576,$H$5:$H$5))</f>
        <v/>
      </c>
      <c r="H3576" s="60"/>
      <c r="I3576" s="60"/>
      <c r="J3576" s="60"/>
      <c r="K3576" s="60"/>
      <c r="L3576" s="62"/>
    </row>
    <row r="3577" spans="1:12" s="41" customFormat="1">
      <c r="A3577" s="66"/>
      <c r="B3577" s="64" t="str">
        <f>(IF(AND(ISBLANK(A3577)),"",VLOOKUP($A3577,Student_Registration!$B$5:$H$2000,2,0)))</f>
        <v/>
      </c>
      <c r="C3577" s="63" t="str">
        <f>IF(AND(ISBLANK(A3577)),"",VLOOKUP($A3577,Student_Registration!$B$5:$H$2000,3,0))</f>
        <v/>
      </c>
      <c r="D3577" s="65" t="str">
        <f>IF(AND(ISBLANK(A3577)),"",VLOOKUP($A3577,Student_Registration!$B$5:$H$2000,6,0))</f>
        <v/>
      </c>
      <c r="E3577" s="57" t="str">
        <f>IF(AND(ISBLANK(A3577)),"",VLOOKUP($A3577,Student_Registration!$B$5:$H$2000,4,0))</f>
        <v/>
      </c>
      <c r="F3577" s="63" t="str">
        <f>IF(AND(ISBLANK(A3577)),"",VLOOKUP($A3577,Student_Registration!$B$5:$H$2000,7,0))</f>
        <v/>
      </c>
      <c r="G3577" s="63" t="str">
        <f>IF(AND(ISBLANK(A3577)),"",VLOOKUP(A3577,Student_Registration!$B$5:$H$2000,7,0)-SUMIF($A$5:A3577,A3577,$H$5:$H$5))</f>
        <v/>
      </c>
      <c r="H3577" s="60"/>
      <c r="I3577" s="60"/>
      <c r="J3577" s="60"/>
      <c r="K3577" s="60"/>
      <c r="L3577" s="62"/>
    </row>
    <row r="3578" spans="1:12" s="41" customFormat="1">
      <c r="A3578" s="66"/>
      <c r="B3578" s="64" t="str">
        <f>(IF(AND(ISBLANK(A3578)),"",VLOOKUP($A3578,Student_Registration!$B$5:$H$2000,2,0)))</f>
        <v/>
      </c>
      <c r="C3578" s="63" t="str">
        <f>IF(AND(ISBLANK(A3578)),"",VLOOKUP($A3578,Student_Registration!$B$5:$H$2000,3,0))</f>
        <v/>
      </c>
      <c r="D3578" s="65" t="str">
        <f>IF(AND(ISBLANK(A3578)),"",VLOOKUP($A3578,Student_Registration!$B$5:$H$2000,6,0))</f>
        <v/>
      </c>
      <c r="E3578" s="57" t="str">
        <f>IF(AND(ISBLANK(A3578)),"",VLOOKUP($A3578,Student_Registration!$B$5:$H$2000,4,0))</f>
        <v/>
      </c>
      <c r="F3578" s="63" t="str">
        <f>IF(AND(ISBLANK(A3578)),"",VLOOKUP($A3578,Student_Registration!$B$5:$H$2000,7,0))</f>
        <v/>
      </c>
      <c r="G3578" s="63" t="str">
        <f>IF(AND(ISBLANK(A3578)),"",VLOOKUP(A3578,Student_Registration!$B$5:$H$2000,7,0)-SUMIF($A$5:A3578,A3578,$H$5:$H$5))</f>
        <v/>
      </c>
      <c r="H3578" s="60"/>
      <c r="I3578" s="60"/>
      <c r="J3578" s="60"/>
      <c r="K3578" s="60"/>
      <c r="L3578" s="62"/>
    </row>
    <row r="3579" spans="1:12" s="41" customFormat="1">
      <c r="A3579" s="66"/>
      <c r="B3579" s="64" t="str">
        <f>(IF(AND(ISBLANK(A3579)),"",VLOOKUP($A3579,Student_Registration!$B$5:$H$2000,2,0)))</f>
        <v/>
      </c>
      <c r="C3579" s="63" t="str">
        <f>IF(AND(ISBLANK(A3579)),"",VLOOKUP($A3579,Student_Registration!$B$5:$H$2000,3,0))</f>
        <v/>
      </c>
      <c r="D3579" s="65" t="str">
        <f>IF(AND(ISBLANK(A3579)),"",VLOOKUP($A3579,Student_Registration!$B$5:$H$2000,6,0))</f>
        <v/>
      </c>
      <c r="E3579" s="57" t="str">
        <f>IF(AND(ISBLANK(A3579)),"",VLOOKUP($A3579,Student_Registration!$B$5:$H$2000,4,0))</f>
        <v/>
      </c>
      <c r="F3579" s="63" t="str">
        <f>IF(AND(ISBLANK(A3579)),"",VLOOKUP($A3579,Student_Registration!$B$5:$H$2000,7,0))</f>
        <v/>
      </c>
      <c r="G3579" s="63" t="str">
        <f>IF(AND(ISBLANK(A3579)),"",VLOOKUP(A3579,Student_Registration!$B$5:$H$2000,7,0)-SUMIF($A$5:A3579,A3579,$H$5:$H$5))</f>
        <v/>
      </c>
      <c r="H3579" s="60"/>
      <c r="I3579" s="60"/>
      <c r="J3579" s="60"/>
      <c r="K3579" s="60"/>
      <c r="L3579" s="62"/>
    </row>
    <row r="3580" spans="1:12" s="41" customFormat="1">
      <c r="A3580" s="66"/>
      <c r="B3580" s="64" t="str">
        <f>(IF(AND(ISBLANK(A3580)),"",VLOOKUP($A3580,Student_Registration!$B$5:$H$2000,2,0)))</f>
        <v/>
      </c>
      <c r="C3580" s="63" t="str">
        <f>IF(AND(ISBLANK(A3580)),"",VLOOKUP($A3580,Student_Registration!$B$5:$H$2000,3,0))</f>
        <v/>
      </c>
      <c r="D3580" s="65" t="str">
        <f>IF(AND(ISBLANK(A3580)),"",VLOOKUP($A3580,Student_Registration!$B$5:$H$2000,6,0))</f>
        <v/>
      </c>
      <c r="E3580" s="57" t="str">
        <f>IF(AND(ISBLANK(A3580)),"",VLOOKUP($A3580,Student_Registration!$B$5:$H$2000,4,0))</f>
        <v/>
      </c>
      <c r="F3580" s="63" t="str">
        <f>IF(AND(ISBLANK(A3580)),"",VLOOKUP($A3580,Student_Registration!$B$5:$H$2000,7,0))</f>
        <v/>
      </c>
      <c r="G3580" s="63" t="str">
        <f>IF(AND(ISBLANK(A3580)),"",VLOOKUP(A3580,Student_Registration!$B$5:$H$2000,7,0)-SUMIF($A$5:A3580,A3580,$H$5:$H$5))</f>
        <v/>
      </c>
      <c r="H3580" s="60"/>
      <c r="I3580" s="60"/>
      <c r="J3580" s="60"/>
      <c r="K3580" s="60"/>
      <c r="L3580" s="62"/>
    </row>
    <row r="3581" spans="1:12" s="41" customFormat="1">
      <c r="A3581" s="66"/>
      <c r="B3581" s="64" t="str">
        <f>(IF(AND(ISBLANK(A3581)),"",VLOOKUP($A3581,Student_Registration!$B$5:$H$2000,2,0)))</f>
        <v/>
      </c>
      <c r="C3581" s="63" t="str">
        <f>IF(AND(ISBLANK(A3581)),"",VLOOKUP($A3581,Student_Registration!$B$5:$H$2000,3,0))</f>
        <v/>
      </c>
      <c r="D3581" s="65" t="str">
        <f>IF(AND(ISBLANK(A3581)),"",VLOOKUP($A3581,Student_Registration!$B$5:$H$2000,6,0))</f>
        <v/>
      </c>
      <c r="E3581" s="57" t="str">
        <f>IF(AND(ISBLANK(A3581)),"",VLOOKUP($A3581,Student_Registration!$B$5:$H$2000,4,0))</f>
        <v/>
      </c>
      <c r="F3581" s="63" t="str">
        <f>IF(AND(ISBLANK(A3581)),"",VLOOKUP($A3581,Student_Registration!$B$5:$H$2000,7,0))</f>
        <v/>
      </c>
      <c r="G3581" s="63" t="str">
        <f>IF(AND(ISBLANK(A3581)),"",VLOOKUP(A3581,Student_Registration!$B$5:$H$2000,7,0)-SUMIF($A$5:A3581,A3581,$H$5:$H$5))</f>
        <v/>
      </c>
      <c r="H3581" s="60"/>
      <c r="I3581" s="60"/>
      <c r="J3581" s="60"/>
      <c r="K3581" s="60"/>
      <c r="L3581" s="62"/>
    </row>
    <row r="3582" spans="1:12" s="41" customFormat="1">
      <c r="A3582" s="66"/>
      <c r="B3582" s="64" t="str">
        <f>(IF(AND(ISBLANK(A3582)),"",VLOOKUP($A3582,Student_Registration!$B$5:$H$2000,2,0)))</f>
        <v/>
      </c>
      <c r="C3582" s="63" t="str">
        <f>IF(AND(ISBLANK(A3582)),"",VLOOKUP($A3582,Student_Registration!$B$5:$H$2000,3,0))</f>
        <v/>
      </c>
      <c r="D3582" s="65" t="str">
        <f>IF(AND(ISBLANK(A3582)),"",VLOOKUP($A3582,Student_Registration!$B$5:$H$2000,6,0))</f>
        <v/>
      </c>
      <c r="E3582" s="57" t="str">
        <f>IF(AND(ISBLANK(A3582)),"",VLOOKUP($A3582,Student_Registration!$B$5:$H$2000,4,0))</f>
        <v/>
      </c>
      <c r="F3582" s="63" t="str">
        <f>IF(AND(ISBLANK(A3582)),"",VLOOKUP($A3582,Student_Registration!$B$5:$H$2000,7,0))</f>
        <v/>
      </c>
      <c r="G3582" s="63" t="str">
        <f>IF(AND(ISBLANK(A3582)),"",VLOOKUP(A3582,Student_Registration!$B$5:$H$2000,7,0)-SUMIF($A$5:A3582,A3582,$H$5:$H$5))</f>
        <v/>
      </c>
      <c r="H3582" s="60"/>
      <c r="I3582" s="60"/>
      <c r="J3582" s="60"/>
      <c r="K3582" s="60"/>
      <c r="L3582" s="62"/>
    </row>
    <row r="3583" spans="1:12" s="41" customFormat="1">
      <c r="A3583" s="66"/>
      <c r="B3583" s="64" t="str">
        <f>(IF(AND(ISBLANK(A3583)),"",VLOOKUP($A3583,Student_Registration!$B$5:$H$2000,2,0)))</f>
        <v/>
      </c>
      <c r="C3583" s="63" t="str">
        <f>IF(AND(ISBLANK(A3583)),"",VLOOKUP($A3583,Student_Registration!$B$5:$H$2000,3,0))</f>
        <v/>
      </c>
      <c r="D3583" s="65" t="str">
        <f>IF(AND(ISBLANK(A3583)),"",VLOOKUP($A3583,Student_Registration!$B$5:$H$2000,6,0))</f>
        <v/>
      </c>
      <c r="E3583" s="57" t="str">
        <f>IF(AND(ISBLANK(A3583)),"",VLOOKUP($A3583,Student_Registration!$B$5:$H$2000,4,0))</f>
        <v/>
      </c>
      <c r="F3583" s="63" t="str">
        <f>IF(AND(ISBLANK(A3583)),"",VLOOKUP($A3583,Student_Registration!$B$5:$H$2000,7,0))</f>
        <v/>
      </c>
      <c r="G3583" s="63" t="str">
        <f>IF(AND(ISBLANK(A3583)),"",VLOOKUP(A3583,Student_Registration!$B$5:$H$2000,7,0)-SUMIF($A$5:A3583,A3583,$H$5:$H$5))</f>
        <v/>
      </c>
      <c r="H3583" s="60"/>
      <c r="I3583" s="60"/>
      <c r="J3583" s="60"/>
      <c r="K3583" s="60"/>
      <c r="L3583" s="62"/>
    </row>
    <row r="3584" spans="1:12" s="41" customFormat="1">
      <c r="A3584" s="66"/>
      <c r="B3584" s="64" t="str">
        <f>(IF(AND(ISBLANK(A3584)),"",VLOOKUP($A3584,Student_Registration!$B$5:$H$2000,2,0)))</f>
        <v/>
      </c>
      <c r="C3584" s="63" t="str">
        <f>IF(AND(ISBLANK(A3584)),"",VLOOKUP($A3584,Student_Registration!$B$5:$H$2000,3,0))</f>
        <v/>
      </c>
      <c r="D3584" s="65" t="str">
        <f>IF(AND(ISBLANK(A3584)),"",VLOOKUP($A3584,Student_Registration!$B$5:$H$2000,6,0))</f>
        <v/>
      </c>
      <c r="E3584" s="57" t="str">
        <f>IF(AND(ISBLANK(A3584)),"",VLOOKUP($A3584,Student_Registration!$B$5:$H$2000,4,0))</f>
        <v/>
      </c>
      <c r="F3584" s="63" t="str">
        <f>IF(AND(ISBLANK(A3584)),"",VLOOKUP($A3584,Student_Registration!$B$5:$H$2000,7,0))</f>
        <v/>
      </c>
      <c r="G3584" s="63" t="str">
        <f>IF(AND(ISBLANK(A3584)),"",VLOOKUP(A3584,Student_Registration!$B$5:$H$2000,7,0)-SUMIF($A$5:A3584,A3584,$H$5:$H$5))</f>
        <v/>
      </c>
      <c r="H3584" s="60"/>
      <c r="I3584" s="60"/>
      <c r="J3584" s="60"/>
      <c r="K3584" s="60"/>
      <c r="L3584" s="62"/>
    </row>
    <row r="3585" spans="1:12" s="41" customFormat="1">
      <c r="A3585" s="66"/>
      <c r="B3585" s="64" t="str">
        <f>(IF(AND(ISBLANK(A3585)),"",VLOOKUP($A3585,Student_Registration!$B$5:$H$2000,2,0)))</f>
        <v/>
      </c>
      <c r="C3585" s="63" t="str">
        <f>IF(AND(ISBLANK(A3585)),"",VLOOKUP($A3585,Student_Registration!$B$5:$H$2000,3,0))</f>
        <v/>
      </c>
      <c r="D3585" s="65" t="str">
        <f>IF(AND(ISBLANK(A3585)),"",VLOOKUP($A3585,Student_Registration!$B$5:$H$2000,6,0))</f>
        <v/>
      </c>
      <c r="E3585" s="57" t="str">
        <f>IF(AND(ISBLANK(A3585)),"",VLOOKUP($A3585,Student_Registration!$B$5:$H$2000,4,0))</f>
        <v/>
      </c>
      <c r="F3585" s="63" t="str">
        <f>IF(AND(ISBLANK(A3585)),"",VLOOKUP($A3585,Student_Registration!$B$5:$H$2000,7,0))</f>
        <v/>
      </c>
      <c r="G3585" s="63" t="str">
        <f>IF(AND(ISBLANK(A3585)),"",VLOOKUP(A3585,Student_Registration!$B$5:$H$2000,7,0)-SUMIF($A$5:A3585,A3585,$H$5:$H$5))</f>
        <v/>
      </c>
      <c r="H3585" s="60"/>
      <c r="I3585" s="60"/>
      <c r="J3585" s="60"/>
      <c r="K3585" s="60"/>
      <c r="L3585" s="62"/>
    </row>
    <row r="3586" spans="1:12" s="41" customFormat="1">
      <c r="A3586" s="66"/>
      <c r="B3586" s="64" t="str">
        <f>(IF(AND(ISBLANK(A3586)),"",VLOOKUP($A3586,Student_Registration!$B$5:$H$2000,2,0)))</f>
        <v/>
      </c>
      <c r="C3586" s="63" t="str">
        <f>IF(AND(ISBLANK(A3586)),"",VLOOKUP($A3586,Student_Registration!$B$5:$H$2000,3,0))</f>
        <v/>
      </c>
      <c r="D3586" s="65" t="str">
        <f>IF(AND(ISBLANK(A3586)),"",VLOOKUP($A3586,Student_Registration!$B$5:$H$2000,6,0))</f>
        <v/>
      </c>
      <c r="E3586" s="57" t="str">
        <f>IF(AND(ISBLANK(A3586)),"",VLOOKUP($A3586,Student_Registration!$B$5:$H$2000,4,0))</f>
        <v/>
      </c>
      <c r="F3586" s="63" t="str">
        <f>IF(AND(ISBLANK(A3586)),"",VLOOKUP($A3586,Student_Registration!$B$5:$H$2000,7,0))</f>
        <v/>
      </c>
      <c r="G3586" s="63" t="str">
        <f>IF(AND(ISBLANK(A3586)),"",VLOOKUP(A3586,Student_Registration!$B$5:$H$2000,7,0)-SUMIF($A$5:A3586,A3586,$H$5:$H$5))</f>
        <v/>
      </c>
      <c r="H3586" s="60"/>
      <c r="I3586" s="60"/>
      <c r="J3586" s="60"/>
      <c r="K3586" s="60"/>
      <c r="L3586" s="62"/>
    </row>
    <row r="3587" spans="1:12" s="41" customFormat="1">
      <c r="A3587" s="66"/>
      <c r="B3587" s="64" t="str">
        <f>(IF(AND(ISBLANK(A3587)),"",VLOOKUP($A3587,Student_Registration!$B$5:$H$2000,2,0)))</f>
        <v/>
      </c>
      <c r="C3587" s="63" t="str">
        <f>IF(AND(ISBLANK(A3587)),"",VLOOKUP($A3587,Student_Registration!$B$5:$H$2000,3,0))</f>
        <v/>
      </c>
      <c r="D3587" s="65" t="str">
        <f>IF(AND(ISBLANK(A3587)),"",VLOOKUP($A3587,Student_Registration!$B$5:$H$2000,6,0))</f>
        <v/>
      </c>
      <c r="E3587" s="57" t="str">
        <f>IF(AND(ISBLANK(A3587)),"",VLOOKUP($A3587,Student_Registration!$B$5:$H$2000,4,0))</f>
        <v/>
      </c>
      <c r="F3587" s="63" t="str">
        <f>IF(AND(ISBLANK(A3587)),"",VLOOKUP($A3587,Student_Registration!$B$5:$H$2000,7,0))</f>
        <v/>
      </c>
      <c r="G3587" s="63" t="str">
        <f>IF(AND(ISBLANK(A3587)),"",VLOOKUP(A3587,Student_Registration!$B$5:$H$2000,7,0)-SUMIF($A$5:A3587,A3587,$H$5:$H$5))</f>
        <v/>
      </c>
      <c r="H3587" s="60"/>
      <c r="I3587" s="60"/>
      <c r="J3587" s="60"/>
      <c r="K3587" s="60"/>
      <c r="L3587" s="62"/>
    </row>
    <row r="3588" spans="1:12" s="41" customFormat="1">
      <c r="A3588" s="66"/>
      <c r="B3588" s="64" t="str">
        <f>(IF(AND(ISBLANK(A3588)),"",VLOOKUP($A3588,Student_Registration!$B$5:$H$2000,2,0)))</f>
        <v/>
      </c>
      <c r="C3588" s="63" t="str">
        <f>IF(AND(ISBLANK(A3588)),"",VLOOKUP($A3588,Student_Registration!$B$5:$H$2000,3,0))</f>
        <v/>
      </c>
      <c r="D3588" s="65" t="str">
        <f>IF(AND(ISBLANK(A3588)),"",VLOOKUP($A3588,Student_Registration!$B$5:$H$2000,6,0))</f>
        <v/>
      </c>
      <c r="E3588" s="57" t="str">
        <f>IF(AND(ISBLANK(A3588)),"",VLOOKUP($A3588,Student_Registration!$B$5:$H$2000,4,0))</f>
        <v/>
      </c>
      <c r="F3588" s="63" t="str">
        <f>IF(AND(ISBLANK(A3588)),"",VLOOKUP($A3588,Student_Registration!$B$5:$H$2000,7,0))</f>
        <v/>
      </c>
      <c r="G3588" s="63" t="str">
        <f>IF(AND(ISBLANK(A3588)),"",VLOOKUP(A3588,Student_Registration!$B$5:$H$2000,7,0)-SUMIF($A$5:A3588,A3588,$H$5:$H$5))</f>
        <v/>
      </c>
      <c r="H3588" s="60"/>
      <c r="I3588" s="60"/>
      <c r="J3588" s="60"/>
      <c r="K3588" s="60"/>
      <c r="L3588" s="62"/>
    </row>
    <row r="3589" spans="1:12" s="41" customFormat="1">
      <c r="A3589" s="66"/>
      <c r="B3589" s="64" t="str">
        <f>(IF(AND(ISBLANK(A3589)),"",VLOOKUP($A3589,Student_Registration!$B$5:$H$2000,2,0)))</f>
        <v/>
      </c>
      <c r="C3589" s="63" t="str">
        <f>IF(AND(ISBLANK(A3589)),"",VLOOKUP($A3589,Student_Registration!$B$5:$H$2000,3,0))</f>
        <v/>
      </c>
      <c r="D3589" s="65" t="str">
        <f>IF(AND(ISBLANK(A3589)),"",VLOOKUP($A3589,Student_Registration!$B$5:$H$2000,6,0))</f>
        <v/>
      </c>
      <c r="E3589" s="57" t="str">
        <f>IF(AND(ISBLANK(A3589)),"",VLOOKUP($A3589,Student_Registration!$B$5:$H$2000,4,0))</f>
        <v/>
      </c>
      <c r="F3589" s="63" t="str">
        <f>IF(AND(ISBLANK(A3589)),"",VLOOKUP($A3589,Student_Registration!$B$5:$H$2000,7,0))</f>
        <v/>
      </c>
      <c r="G3589" s="63" t="str">
        <f>IF(AND(ISBLANK(A3589)),"",VLOOKUP(A3589,Student_Registration!$B$5:$H$2000,7,0)-SUMIF($A$5:A3589,A3589,$H$5:$H$5))</f>
        <v/>
      </c>
      <c r="H3589" s="60"/>
      <c r="I3589" s="60"/>
      <c r="J3589" s="60"/>
      <c r="K3589" s="60"/>
      <c r="L3589" s="62"/>
    </row>
    <row r="3590" spans="1:12" s="41" customFormat="1">
      <c r="A3590" s="66"/>
      <c r="B3590" s="64" t="str">
        <f>(IF(AND(ISBLANK(A3590)),"",VLOOKUP($A3590,Student_Registration!$B$5:$H$2000,2,0)))</f>
        <v/>
      </c>
      <c r="C3590" s="63" t="str">
        <f>IF(AND(ISBLANK(A3590)),"",VLOOKUP($A3590,Student_Registration!$B$5:$H$2000,3,0))</f>
        <v/>
      </c>
      <c r="D3590" s="65" t="str">
        <f>IF(AND(ISBLANK(A3590)),"",VLOOKUP($A3590,Student_Registration!$B$5:$H$2000,6,0))</f>
        <v/>
      </c>
      <c r="E3590" s="57" t="str">
        <f>IF(AND(ISBLANK(A3590)),"",VLOOKUP($A3590,Student_Registration!$B$5:$H$2000,4,0))</f>
        <v/>
      </c>
      <c r="F3590" s="63" t="str">
        <f>IF(AND(ISBLANK(A3590)),"",VLOOKUP($A3590,Student_Registration!$B$5:$H$2000,7,0))</f>
        <v/>
      </c>
      <c r="G3590" s="63" t="str">
        <f>IF(AND(ISBLANK(A3590)),"",VLOOKUP(A3590,Student_Registration!$B$5:$H$2000,7,0)-SUMIF($A$5:A3590,A3590,$H$5:$H$5))</f>
        <v/>
      </c>
      <c r="H3590" s="60"/>
      <c r="I3590" s="60"/>
      <c r="J3590" s="60"/>
      <c r="K3590" s="60"/>
      <c r="L3590" s="62"/>
    </row>
    <row r="3591" spans="1:12" s="41" customFormat="1">
      <c r="A3591" s="66"/>
      <c r="B3591" s="64" t="str">
        <f>(IF(AND(ISBLANK(A3591)),"",VLOOKUP($A3591,Student_Registration!$B$5:$H$2000,2,0)))</f>
        <v/>
      </c>
      <c r="C3591" s="63" t="str">
        <f>IF(AND(ISBLANK(A3591)),"",VLOOKUP($A3591,Student_Registration!$B$5:$H$2000,3,0))</f>
        <v/>
      </c>
      <c r="D3591" s="65" t="str">
        <f>IF(AND(ISBLANK(A3591)),"",VLOOKUP($A3591,Student_Registration!$B$5:$H$2000,6,0))</f>
        <v/>
      </c>
      <c r="E3591" s="57" t="str">
        <f>IF(AND(ISBLANK(A3591)),"",VLOOKUP($A3591,Student_Registration!$B$5:$H$2000,4,0))</f>
        <v/>
      </c>
      <c r="F3591" s="63" t="str">
        <f>IF(AND(ISBLANK(A3591)),"",VLOOKUP($A3591,Student_Registration!$B$5:$H$2000,7,0))</f>
        <v/>
      </c>
      <c r="G3591" s="63" t="str">
        <f>IF(AND(ISBLANK(A3591)),"",VLOOKUP(A3591,Student_Registration!$B$5:$H$2000,7,0)-SUMIF($A$5:A3591,A3591,$H$5:$H$5))</f>
        <v/>
      </c>
      <c r="H3591" s="60"/>
      <c r="I3591" s="60"/>
      <c r="J3591" s="60"/>
      <c r="K3591" s="60"/>
      <c r="L3591" s="62"/>
    </row>
    <row r="3592" spans="1:12" s="41" customFormat="1">
      <c r="A3592" s="66"/>
      <c r="B3592" s="64" t="str">
        <f>(IF(AND(ISBLANK(A3592)),"",VLOOKUP($A3592,Student_Registration!$B$5:$H$2000,2,0)))</f>
        <v/>
      </c>
      <c r="C3592" s="63" t="str">
        <f>IF(AND(ISBLANK(A3592)),"",VLOOKUP($A3592,Student_Registration!$B$5:$H$2000,3,0))</f>
        <v/>
      </c>
      <c r="D3592" s="65" t="str">
        <f>IF(AND(ISBLANK(A3592)),"",VLOOKUP($A3592,Student_Registration!$B$5:$H$2000,6,0))</f>
        <v/>
      </c>
      <c r="E3592" s="57" t="str">
        <f>IF(AND(ISBLANK(A3592)),"",VLOOKUP($A3592,Student_Registration!$B$5:$H$2000,4,0))</f>
        <v/>
      </c>
      <c r="F3592" s="63" t="str">
        <f>IF(AND(ISBLANK(A3592)),"",VLOOKUP($A3592,Student_Registration!$B$5:$H$2000,7,0))</f>
        <v/>
      </c>
      <c r="G3592" s="63" t="str">
        <f>IF(AND(ISBLANK(A3592)),"",VLOOKUP(A3592,Student_Registration!$B$5:$H$2000,7,0)-SUMIF($A$5:A3592,A3592,$H$5:$H$5))</f>
        <v/>
      </c>
      <c r="H3592" s="60"/>
      <c r="I3592" s="60"/>
      <c r="J3592" s="60"/>
      <c r="K3592" s="60"/>
      <c r="L3592" s="62"/>
    </row>
    <row r="3593" spans="1:12" s="41" customFormat="1">
      <c r="A3593" s="66"/>
      <c r="B3593" s="64" t="str">
        <f>(IF(AND(ISBLANK(A3593)),"",VLOOKUP($A3593,Student_Registration!$B$5:$H$2000,2,0)))</f>
        <v/>
      </c>
      <c r="C3593" s="63" t="str">
        <f>IF(AND(ISBLANK(A3593)),"",VLOOKUP($A3593,Student_Registration!$B$5:$H$2000,3,0))</f>
        <v/>
      </c>
      <c r="D3593" s="65" t="str">
        <f>IF(AND(ISBLANK(A3593)),"",VLOOKUP($A3593,Student_Registration!$B$5:$H$2000,6,0))</f>
        <v/>
      </c>
      <c r="E3593" s="57" t="str">
        <f>IF(AND(ISBLANK(A3593)),"",VLOOKUP($A3593,Student_Registration!$B$5:$H$2000,4,0))</f>
        <v/>
      </c>
      <c r="F3593" s="63" t="str">
        <f>IF(AND(ISBLANK(A3593)),"",VLOOKUP($A3593,Student_Registration!$B$5:$H$2000,7,0))</f>
        <v/>
      </c>
      <c r="G3593" s="63" t="str">
        <f>IF(AND(ISBLANK(A3593)),"",VLOOKUP(A3593,Student_Registration!$B$5:$H$2000,7,0)-SUMIF($A$5:A3593,A3593,$H$5:$H$5))</f>
        <v/>
      </c>
      <c r="H3593" s="60"/>
      <c r="I3593" s="60"/>
      <c r="J3593" s="60"/>
      <c r="K3593" s="60"/>
      <c r="L3593" s="62"/>
    </row>
    <row r="3594" spans="1:12" s="41" customFormat="1">
      <c r="A3594" s="66"/>
      <c r="B3594" s="64" t="str">
        <f>(IF(AND(ISBLANK(A3594)),"",VLOOKUP($A3594,Student_Registration!$B$5:$H$2000,2,0)))</f>
        <v/>
      </c>
      <c r="C3594" s="63" t="str">
        <f>IF(AND(ISBLANK(A3594)),"",VLOOKUP($A3594,Student_Registration!$B$5:$H$2000,3,0))</f>
        <v/>
      </c>
      <c r="D3594" s="65" t="str">
        <f>IF(AND(ISBLANK(A3594)),"",VLOOKUP($A3594,Student_Registration!$B$5:$H$2000,6,0))</f>
        <v/>
      </c>
      <c r="E3594" s="57" t="str">
        <f>IF(AND(ISBLANK(A3594)),"",VLOOKUP($A3594,Student_Registration!$B$5:$H$2000,4,0))</f>
        <v/>
      </c>
      <c r="F3594" s="63" t="str">
        <f>IF(AND(ISBLANK(A3594)),"",VLOOKUP($A3594,Student_Registration!$B$5:$H$2000,7,0))</f>
        <v/>
      </c>
      <c r="G3594" s="63" t="str">
        <f>IF(AND(ISBLANK(A3594)),"",VLOOKUP(A3594,Student_Registration!$B$5:$H$2000,7,0)-SUMIF($A$5:A3594,A3594,$H$5:$H$5))</f>
        <v/>
      </c>
      <c r="H3594" s="60"/>
      <c r="I3594" s="60"/>
      <c r="J3594" s="60"/>
      <c r="K3594" s="60"/>
      <c r="L3594" s="62"/>
    </row>
    <row r="3595" spans="1:12" s="41" customFormat="1">
      <c r="A3595" s="66"/>
      <c r="B3595" s="64" t="str">
        <f>(IF(AND(ISBLANK(A3595)),"",VLOOKUP($A3595,Student_Registration!$B$5:$H$2000,2,0)))</f>
        <v/>
      </c>
      <c r="C3595" s="63" t="str">
        <f>IF(AND(ISBLANK(A3595)),"",VLOOKUP($A3595,Student_Registration!$B$5:$H$2000,3,0))</f>
        <v/>
      </c>
      <c r="D3595" s="65" t="str">
        <f>IF(AND(ISBLANK(A3595)),"",VLOOKUP($A3595,Student_Registration!$B$5:$H$2000,6,0))</f>
        <v/>
      </c>
      <c r="E3595" s="57" t="str">
        <f>IF(AND(ISBLANK(A3595)),"",VLOOKUP($A3595,Student_Registration!$B$5:$H$2000,4,0))</f>
        <v/>
      </c>
      <c r="F3595" s="63" t="str">
        <f>IF(AND(ISBLANK(A3595)),"",VLOOKUP($A3595,Student_Registration!$B$5:$H$2000,7,0))</f>
        <v/>
      </c>
      <c r="G3595" s="63" t="str">
        <f>IF(AND(ISBLANK(A3595)),"",VLOOKUP(A3595,Student_Registration!$B$5:$H$2000,7,0)-SUMIF($A$5:A3595,A3595,$H$5:$H$5))</f>
        <v/>
      </c>
      <c r="H3595" s="60"/>
      <c r="I3595" s="60"/>
      <c r="J3595" s="60"/>
      <c r="K3595" s="60"/>
      <c r="L3595" s="62"/>
    </row>
    <row r="3596" spans="1:12" s="41" customFormat="1">
      <c r="A3596" s="66"/>
      <c r="B3596" s="64" t="str">
        <f>(IF(AND(ISBLANK(A3596)),"",VLOOKUP($A3596,Student_Registration!$B$5:$H$2000,2,0)))</f>
        <v/>
      </c>
      <c r="C3596" s="63" t="str">
        <f>IF(AND(ISBLANK(A3596)),"",VLOOKUP($A3596,Student_Registration!$B$5:$H$2000,3,0))</f>
        <v/>
      </c>
      <c r="D3596" s="65" t="str">
        <f>IF(AND(ISBLANK(A3596)),"",VLOOKUP($A3596,Student_Registration!$B$5:$H$2000,6,0))</f>
        <v/>
      </c>
      <c r="E3596" s="57" t="str">
        <f>IF(AND(ISBLANK(A3596)),"",VLOOKUP($A3596,Student_Registration!$B$5:$H$2000,4,0))</f>
        <v/>
      </c>
      <c r="F3596" s="63" t="str">
        <f>IF(AND(ISBLANK(A3596)),"",VLOOKUP($A3596,Student_Registration!$B$5:$H$2000,7,0))</f>
        <v/>
      </c>
      <c r="G3596" s="63" t="str">
        <f>IF(AND(ISBLANK(A3596)),"",VLOOKUP(A3596,Student_Registration!$B$5:$H$2000,7,0)-SUMIF($A$5:A3596,A3596,$H$5:$H$5))</f>
        <v/>
      </c>
      <c r="H3596" s="60"/>
      <c r="I3596" s="60"/>
      <c r="J3596" s="60"/>
      <c r="K3596" s="60"/>
      <c r="L3596" s="62"/>
    </row>
    <row r="3597" spans="1:12" s="41" customFormat="1">
      <c r="A3597" s="66"/>
      <c r="B3597" s="64" t="str">
        <f>(IF(AND(ISBLANK(A3597)),"",VLOOKUP($A3597,Student_Registration!$B$5:$H$2000,2,0)))</f>
        <v/>
      </c>
      <c r="C3597" s="63" t="str">
        <f>IF(AND(ISBLANK(A3597)),"",VLOOKUP($A3597,Student_Registration!$B$5:$H$2000,3,0))</f>
        <v/>
      </c>
      <c r="D3597" s="65" t="str">
        <f>IF(AND(ISBLANK(A3597)),"",VLOOKUP($A3597,Student_Registration!$B$5:$H$2000,6,0))</f>
        <v/>
      </c>
      <c r="E3597" s="57" t="str">
        <f>IF(AND(ISBLANK(A3597)),"",VLOOKUP($A3597,Student_Registration!$B$5:$H$2000,4,0))</f>
        <v/>
      </c>
      <c r="F3597" s="63" t="str">
        <f>IF(AND(ISBLANK(A3597)),"",VLOOKUP($A3597,Student_Registration!$B$5:$H$2000,7,0))</f>
        <v/>
      </c>
      <c r="G3597" s="63" t="str">
        <f>IF(AND(ISBLANK(A3597)),"",VLOOKUP(A3597,Student_Registration!$B$5:$H$2000,7,0)-SUMIF($A$5:A3597,A3597,$H$5:$H$5))</f>
        <v/>
      </c>
      <c r="H3597" s="60"/>
      <c r="I3597" s="60"/>
      <c r="J3597" s="60"/>
      <c r="K3597" s="60"/>
      <c r="L3597" s="62"/>
    </row>
    <row r="3598" spans="1:12" s="41" customFormat="1">
      <c r="A3598" s="66"/>
      <c r="B3598" s="64" t="str">
        <f>(IF(AND(ISBLANK(A3598)),"",VLOOKUP($A3598,Student_Registration!$B$5:$H$2000,2,0)))</f>
        <v/>
      </c>
      <c r="C3598" s="63" t="str">
        <f>IF(AND(ISBLANK(A3598)),"",VLOOKUP($A3598,Student_Registration!$B$5:$H$2000,3,0))</f>
        <v/>
      </c>
      <c r="D3598" s="65" t="str">
        <f>IF(AND(ISBLANK(A3598)),"",VLOOKUP($A3598,Student_Registration!$B$5:$H$2000,6,0))</f>
        <v/>
      </c>
      <c r="E3598" s="57" t="str">
        <f>IF(AND(ISBLANK(A3598)),"",VLOOKUP($A3598,Student_Registration!$B$5:$H$2000,4,0))</f>
        <v/>
      </c>
      <c r="F3598" s="63" t="str">
        <f>IF(AND(ISBLANK(A3598)),"",VLOOKUP($A3598,Student_Registration!$B$5:$H$2000,7,0))</f>
        <v/>
      </c>
      <c r="G3598" s="63" t="str">
        <f>IF(AND(ISBLANK(A3598)),"",VLOOKUP(A3598,Student_Registration!$B$5:$H$2000,7,0)-SUMIF($A$5:A3598,A3598,$H$5:$H$5))</f>
        <v/>
      </c>
      <c r="H3598" s="60"/>
      <c r="I3598" s="60"/>
      <c r="J3598" s="60"/>
      <c r="K3598" s="60"/>
      <c r="L3598" s="62"/>
    </row>
    <row r="3599" spans="1:12" s="41" customFormat="1">
      <c r="A3599" s="66"/>
      <c r="B3599" s="64" t="str">
        <f>(IF(AND(ISBLANK(A3599)),"",VLOOKUP($A3599,Student_Registration!$B$5:$H$2000,2,0)))</f>
        <v/>
      </c>
      <c r="C3599" s="63" t="str">
        <f>IF(AND(ISBLANK(A3599)),"",VLOOKUP($A3599,Student_Registration!$B$5:$H$2000,3,0))</f>
        <v/>
      </c>
      <c r="D3599" s="65" t="str">
        <f>IF(AND(ISBLANK(A3599)),"",VLOOKUP($A3599,Student_Registration!$B$5:$H$2000,6,0))</f>
        <v/>
      </c>
      <c r="E3599" s="57" t="str">
        <f>IF(AND(ISBLANK(A3599)),"",VLOOKUP($A3599,Student_Registration!$B$5:$H$2000,4,0))</f>
        <v/>
      </c>
      <c r="F3599" s="63" t="str">
        <f>IF(AND(ISBLANK(A3599)),"",VLOOKUP($A3599,Student_Registration!$B$5:$H$2000,7,0))</f>
        <v/>
      </c>
      <c r="G3599" s="63" t="str">
        <f>IF(AND(ISBLANK(A3599)),"",VLOOKUP(A3599,Student_Registration!$B$5:$H$2000,7,0)-SUMIF($A$5:A3599,A3599,$H$5:$H$5))</f>
        <v/>
      </c>
      <c r="H3599" s="60"/>
      <c r="I3599" s="60"/>
      <c r="J3599" s="60"/>
      <c r="K3599" s="60"/>
      <c r="L3599" s="62"/>
    </row>
    <row r="3600" spans="1:12" s="41" customFormat="1">
      <c r="A3600" s="66"/>
      <c r="B3600" s="64" t="str">
        <f>(IF(AND(ISBLANK(A3600)),"",VLOOKUP($A3600,Student_Registration!$B$5:$H$2000,2,0)))</f>
        <v/>
      </c>
      <c r="C3600" s="63" t="str">
        <f>IF(AND(ISBLANK(A3600)),"",VLOOKUP($A3600,Student_Registration!$B$5:$H$2000,3,0))</f>
        <v/>
      </c>
      <c r="D3600" s="65" t="str">
        <f>IF(AND(ISBLANK(A3600)),"",VLOOKUP($A3600,Student_Registration!$B$5:$H$2000,6,0))</f>
        <v/>
      </c>
      <c r="E3600" s="57" t="str">
        <f>IF(AND(ISBLANK(A3600)),"",VLOOKUP($A3600,Student_Registration!$B$5:$H$2000,4,0))</f>
        <v/>
      </c>
      <c r="F3600" s="63" t="str">
        <f>IF(AND(ISBLANK(A3600)),"",VLOOKUP($A3600,Student_Registration!$B$5:$H$2000,7,0))</f>
        <v/>
      </c>
      <c r="G3600" s="63" t="str">
        <f>IF(AND(ISBLANK(A3600)),"",VLOOKUP(A3600,Student_Registration!$B$5:$H$2000,7,0)-SUMIF($A$5:A3600,A3600,$H$5:$H$5))</f>
        <v/>
      </c>
      <c r="H3600" s="60"/>
      <c r="I3600" s="60"/>
      <c r="J3600" s="60"/>
      <c r="K3600" s="60"/>
      <c r="L3600" s="62"/>
    </row>
    <row r="3601" spans="1:12" s="41" customFormat="1">
      <c r="A3601" s="66"/>
      <c r="B3601" s="64" t="str">
        <f>(IF(AND(ISBLANK(A3601)),"",VLOOKUP($A3601,Student_Registration!$B$5:$H$2000,2,0)))</f>
        <v/>
      </c>
      <c r="C3601" s="63" t="str">
        <f>IF(AND(ISBLANK(A3601)),"",VLOOKUP($A3601,Student_Registration!$B$5:$H$2000,3,0))</f>
        <v/>
      </c>
      <c r="D3601" s="65" t="str">
        <f>IF(AND(ISBLANK(A3601)),"",VLOOKUP($A3601,Student_Registration!$B$5:$H$2000,6,0))</f>
        <v/>
      </c>
      <c r="E3601" s="57" t="str">
        <f>IF(AND(ISBLANK(A3601)),"",VLOOKUP($A3601,Student_Registration!$B$5:$H$2000,4,0))</f>
        <v/>
      </c>
      <c r="F3601" s="63" t="str">
        <f>IF(AND(ISBLANK(A3601)),"",VLOOKUP($A3601,Student_Registration!$B$5:$H$2000,7,0))</f>
        <v/>
      </c>
      <c r="G3601" s="63" t="str">
        <f>IF(AND(ISBLANK(A3601)),"",VLOOKUP(A3601,Student_Registration!$B$5:$H$2000,7,0)-SUMIF($A$5:A3601,A3601,$H$5:$H$5))</f>
        <v/>
      </c>
      <c r="H3601" s="60"/>
      <c r="I3601" s="60"/>
      <c r="J3601" s="60"/>
      <c r="K3601" s="60"/>
      <c r="L3601" s="62"/>
    </row>
    <row r="3602" spans="1:12" s="41" customFormat="1">
      <c r="A3602" s="66"/>
      <c r="B3602" s="64" t="str">
        <f>(IF(AND(ISBLANK(A3602)),"",VLOOKUP($A3602,Student_Registration!$B$5:$H$2000,2,0)))</f>
        <v/>
      </c>
      <c r="C3602" s="63" t="str">
        <f>IF(AND(ISBLANK(A3602)),"",VLOOKUP($A3602,Student_Registration!$B$5:$H$2000,3,0))</f>
        <v/>
      </c>
      <c r="D3602" s="65" t="str">
        <f>IF(AND(ISBLANK(A3602)),"",VLOOKUP($A3602,Student_Registration!$B$5:$H$2000,6,0))</f>
        <v/>
      </c>
      <c r="E3602" s="57" t="str">
        <f>IF(AND(ISBLANK(A3602)),"",VLOOKUP($A3602,Student_Registration!$B$5:$H$2000,4,0))</f>
        <v/>
      </c>
      <c r="F3602" s="63" t="str">
        <f>IF(AND(ISBLANK(A3602)),"",VLOOKUP($A3602,Student_Registration!$B$5:$H$2000,7,0))</f>
        <v/>
      </c>
      <c r="G3602" s="63" t="str">
        <f>IF(AND(ISBLANK(A3602)),"",VLOOKUP(A3602,Student_Registration!$B$5:$H$2000,7,0)-SUMIF($A$5:A3602,A3602,$H$5:$H$5))</f>
        <v/>
      </c>
      <c r="H3602" s="60"/>
      <c r="I3602" s="60"/>
      <c r="J3602" s="60"/>
      <c r="K3602" s="60"/>
      <c r="L3602" s="62"/>
    </row>
    <row r="3603" spans="1:12" s="41" customFormat="1">
      <c r="A3603" s="66"/>
      <c r="B3603" s="64" t="str">
        <f>(IF(AND(ISBLANK(A3603)),"",VLOOKUP($A3603,Student_Registration!$B$5:$H$2000,2,0)))</f>
        <v/>
      </c>
      <c r="C3603" s="63" t="str">
        <f>IF(AND(ISBLANK(A3603)),"",VLOOKUP($A3603,Student_Registration!$B$5:$H$2000,3,0))</f>
        <v/>
      </c>
      <c r="D3603" s="65" t="str">
        <f>IF(AND(ISBLANK(A3603)),"",VLOOKUP($A3603,Student_Registration!$B$5:$H$2000,6,0))</f>
        <v/>
      </c>
      <c r="E3603" s="57" t="str">
        <f>IF(AND(ISBLANK(A3603)),"",VLOOKUP($A3603,Student_Registration!$B$5:$H$2000,4,0))</f>
        <v/>
      </c>
      <c r="F3603" s="63" t="str">
        <f>IF(AND(ISBLANK(A3603)),"",VLOOKUP($A3603,Student_Registration!$B$5:$H$2000,7,0))</f>
        <v/>
      </c>
      <c r="G3603" s="63" t="str">
        <f>IF(AND(ISBLANK(A3603)),"",VLOOKUP(A3603,Student_Registration!$B$5:$H$2000,7,0)-SUMIF($A$5:A3603,A3603,$H$5:$H$5))</f>
        <v/>
      </c>
      <c r="H3603" s="60"/>
      <c r="I3603" s="60"/>
      <c r="J3603" s="60"/>
      <c r="K3603" s="60"/>
      <c r="L3603" s="62"/>
    </row>
    <row r="3604" spans="1:12" s="41" customFormat="1">
      <c r="A3604" s="66"/>
      <c r="B3604" s="64" t="str">
        <f>(IF(AND(ISBLANK(A3604)),"",VLOOKUP($A3604,Student_Registration!$B$5:$H$2000,2,0)))</f>
        <v/>
      </c>
      <c r="C3604" s="63" t="str">
        <f>IF(AND(ISBLANK(A3604)),"",VLOOKUP($A3604,Student_Registration!$B$5:$H$2000,3,0))</f>
        <v/>
      </c>
      <c r="D3604" s="65" t="str">
        <f>IF(AND(ISBLANK(A3604)),"",VLOOKUP($A3604,Student_Registration!$B$5:$H$2000,6,0))</f>
        <v/>
      </c>
      <c r="E3604" s="57" t="str">
        <f>IF(AND(ISBLANK(A3604)),"",VLOOKUP($A3604,Student_Registration!$B$5:$H$2000,4,0))</f>
        <v/>
      </c>
      <c r="F3604" s="63" t="str">
        <f>IF(AND(ISBLANK(A3604)),"",VLOOKUP($A3604,Student_Registration!$B$5:$H$2000,7,0))</f>
        <v/>
      </c>
      <c r="G3604" s="63" t="str">
        <f>IF(AND(ISBLANK(A3604)),"",VLOOKUP(A3604,Student_Registration!$B$5:$H$2000,7,0)-SUMIF($A$5:A3604,A3604,$H$5:$H$5))</f>
        <v/>
      </c>
      <c r="H3604" s="60"/>
      <c r="I3604" s="60"/>
      <c r="J3604" s="60"/>
      <c r="K3604" s="60"/>
      <c r="L3604" s="62"/>
    </row>
    <row r="3605" spans="1:12" s="41" customFormat="1">
      <c r="A3605" s="66"/>
      <c r="B3605" s="64" t="str">
        <f>(IF(AND(ISBLANK(A3605)),"",VLOOKUP($A3605,Student_Registration!$B$5:$H$2000,2,0)))</f>
        <v/>
      </c>
      <c r="C3605" s="63" t="str">
        <f>IF(AND(ISBLANK(A3605)),"",VLOOKUP($A3605,Student_Registration!$B$5:$H$2000,3,0))</f>
        <v/>
      </c>
      <c r="D3605" s="65" t="str">
        <f>IF(AND(ISBLANK(A3605)),"",VLOOKUP($A3605,Student_Registration!$B$5:$H$2000,6,0))</f>
        <v/>
      </c>
      <c r="E3605" s="57" t="str">
        <f>IF(AND(ISBLANK(A3605)),"",VLOOKUP($A3605,Student_Registration!$B$5:$H$2000,4,0))</f>
        <v/>
      </c>
      <c r="F3605" s="63" t="str">
        <f>IF(AND(ISBLANK(A3605)),"",VLOOKUP($A3605,Student_Registration!$B$5:$H$2000,7,0))</f>
        <v/>
      </c>
      <c r="G3605" s="63" t="str">
        <f>IF(AND(ISBLANK(A3605)),"",VLOOKUP(A3605,Student_Registration!$B$5:$H$2000,7,0)-SUMIF($A$5:A3605,A3605,$H$5:$H$5))</f>
        <v/>
      </c>
      <c r="H3605" s="60"/>
      <c r="I3605" s="60"/>
      <c r="J3605" s="60"/>
      <c r="K3605" s="60"/>
      <c r="L3605" s="62"/>
    </row>
    <row r="3606" spans="1:12" s="41" customFormat="1">
      <c r="A3606" s="66"/>
      <c r="B3606" s="64" t="str">
        <f>(IF(AND(ISBLANK(A3606)),"",VLOOKUP($A3606,Student_Registration!$B$5:$H$2000,2,0)))</f>
        <v/>
      </c>
      <c r="C3606" s="63" t="str">
        <f>IF(AND(ISBLANK(A3606)),"",VLOOKUP($A3606,Student_Registration!$B$5:$H$2000,3,0))</f>
        <v/>
      </c>
      <c r="D3606" s="65" t="str">
        <f>IF(AND(ISBLANK(A3606)),"",VLOOKUP($A3606,Student_Registration!$B$5:$H$2000,6,0))</f>
        <v/>
      </c>
      <c r="E3606" s="57" t="str">
        <f>IF(AND(ISBLANK(A3606)),"",VLOOKUP($A3606,Student_Registration!$B$5:$H$2000,4,0))</f>
        <v/>
      </c>
      <c r="F3606" s="63" t="str">
        <f>IF(AND(ISBLANK(A3606)),"",VLOOKUP($A3606,Student_Registration!$B$5:$H$2000,7,0))</f>
        <v/>
      </c>
      <c r="G3606" s="63" t="str">
        <f>IF(AND(ISBLANK(A3606)),"",VLOOKUP(A3606,Student_Registration!$B$5:$H$2000,7,0)-SUMIF($A$5:A3606,A3606,$H$5:$H$5))</f>
        <v/>
      </c>
      <c r="H3606" s="60"/>
      <c r="I3606" s="60"/>
      <c r="J3606" s="60"/>
      <c r="K3606" s="60"/>
      <c r="L3606" s="62"/>
    </row>
    <row r="3607" spans="1:12" s="41" customFormat="1">
      <c r="A3607" s="66"/>
      <c r="B3607" s="64" t="str">
        <f>(IF(AND(ISBLANK(A3607)),"",VLOOKUP($A3607,Student_Registration!$B$5:$H$2000,2,0)))</f>
        <v/>
      </c>
      <c r="C3607" s="63" t="str">
        <f>IF(AND(ISBLANK(A3607)),"",VLOOKUP($A3607,Student_Registration!$B$5:$H$2000,3,0))</f>
        <v/>
      </c>
      <c r="D3607" s="65" t="str">
        <f>IF(AND(ISBLANK(A3607)),"",VLOOKUP($A3607,Student_Registration!$B$5:$H$2000,6,0))</f>
        <v/>
      </c>
      <c r="E3607" s="57" t="str">
        <f>IF(AND(ISBLANK(A3607)),"",VLOOKUP($A3607,Student_Registration!$B$5:$H$2000,4,0))</f>
        <v/>
      </c>
      <c r="F3607" s="63" t="str">
        <f>IF(AND(ISBLANK(A3607)),"",VLOOKUP($A3607,Student_Registration!$B$5:$H$2000,7,0))</f>
        <v/>
      </c>
      <c r="G3607" s="63" t="str">
        <f>IF(AND(ISBLANK(A3607)),"",VLOOKUP(A3607,Student_Registration!$B$5:$H$2000,7,0)-SUMIF($A$5:A3607,A3607,$H$5:$H$5))</f>
        <v/>
      </c>
      <c r="H3607" s="60"/>
      <c r="I3607" s="60"/>
      <c r="J3607" s="60"/>
      <c r="K3607" s="60"/>
      <c r="L3607" s="62"/>
    </row>
    <row r="3608" spans="1:12" s="41" customFormat="1">
      <c r="A3608" s="66"/>
      <c r="B3608" s="64" t="str">
        <f>(IF(AND(ISBLANK(A3608)),"",VLOOKUP($A3608,Student_Registration!$B$5:$H$2000,2,0)))</f>
        <v/>
      </c>
      <c r="C3608" s="63" t="str">
        <f>IF(AND(ISBLANK(A3608)),"",VLOOKUP($A3608,Student_Registration!$B$5:$H$2000,3,0))</f>
        <v/>
      </c>
      <c r="D3608" s="65" t="str">
        <f>IF(AND(ISBLANK(A3608)),"",VLOOKUP($A3608,Student_Registration!$B$5:$H$2000,6,0))</f>
        <v/>
      </c>
      <c r="E3608" s="57" t="str">
        <f>IF(AND(ISBLANK(A3608)),"",VLOOKUP($A3608,Student_Registration!$B$5:$H$2000,4,0))</f>
        <v/>
      </c>
      <c r="F3608" s="63" t="str">
        <f>IF(AND(ISBLANK(A3608)),"",VLOOKUP($A3608,Student_Registration!$B$5:$H$2000,7,0))</f>
        <v/>
      </c>
      <c r="G3608" s="63" t="str">
        <f>IF(AND(ISBLANK(A3608)),"",VLOOKUP(A3608,Student_Registration!$B$5:$H$2000,7,0)-SUMIF($A$5:A3608,A3608,$H$5:$H$5))</f>
        <v/>
      </c>
      <c r="H3608" s="60"/>
      <c r="I3608" s="60"/>
      <c r="J3608" s="60"/>
      <c r="K3608" s="60"/>
      <c r="L3608" s="62"/>
    </row>
    <row r="3609" spans="1:12" s="41" customFormat="1">
      <c r="A3609" s="66"/>
      <c r="B3609" s="64" t="str">
        <f>(IF(AND(ISBLANK(A3609)),"",VLOOKUP($A3609,Student_Registration!$B$5:$H$2000,2,0)))</f>
        <v/>
      </c>
      <c r="C3609" s="63" t="str">
        <f>IF(AND(ISBLANK(A3609)),"",VLOOKUP($A3609,Student_Registration!$B$5:$H$2000,3,0))</f>
        <v/>
      </c>
      <c r="D3609" s="65" t="str">
        <f>IF(AND(ISBLANK(A3609)),"",VLOOKUP($A3609,Student_Registration!$B$5:$H$2000,6,0))</f>
        <v/>
      </c>
      <c r="E3609" s="57" t="str">
        <f>IF(AND(ISBLANK(A3609)),"",VLOOKUP($A3609,Student_Registration!$B$5:$H$2000,4,0))</f>
        <v/>
      </c>
      <c r="F3609" s="63" t="str">
        <f>IF(AND(ISBLANK(A3609)),"",VLOOKUP($A3609,Student_Registration!$B$5:$H$2000,7,0))</f>
        <v/>
      </c>
      <c r="G3609" s="63" t="str">
        <f>IF(AND(ISBLANK(A3609)),"",VLOOKUP(A3609,Student_Registration!$B$5:$H$2000,7,0)-SUMIF($A$5:A3609,A3609,$H$5:$H$5))</f>
        <v/>
      </c>
      <c r="H3609" s="60"/>
      <c r="I3609" s="60"/>
      <c r="J3609" s="60"/>
      <c r="K3609" s="60"/>
      <c r="L3609" s="62"/>
    </row>
    <row r="3610" spans="1:12" s="41" customFormat="1">
      <c r="A3610" s="66"/>
      <c r="B3610" s="64" t="str">
        <f>(IF(AND(ISBLANK(A3610)),"",VLOOKUP($A3610,Student_Registration!$B$5:$H$2000,2,0)))</f>
        <v/>
      </c>
      <c r="C3610" s="63" t="str">
        <f>IF(AND(ISBLANK(A3610)),"",VLOOKUP($A3610,Student_Registration!$B$5:$H$2000,3,0))</f>
        <v/>
      </c>
      <c r="D3610" s="65" t="str">
        <f>IF(AND(ISBLANK(A3610)),"",VLOOKUP($A3610,Student_Registration!$B$5:$H$2000,6,0))</f>
        <v/>
      </c>
      <c r="E3610" s="57" t="str">
        <f>IF(AND(ISBLANK(A3610)),"",VLOOKUP($A3610,Student_Registration!$B$5:$H$2000,4,0))</f>
        <v/>
      </c>
      <c r="F3610" s="63" t="str">
        <f>IF(AND(ISBLANK(A3610)),"",VLOOKUP($A3610,Student_Registration!$B$5:$H$2000,7,0))</f>
        <v/>
      </c>
      <c r="G3610" s="63" t="str">
        <f>IF(AND(ISBLANK(A3610)),"",VLOOKUP(A3610,Student_Registration!$B$5:$H$2000,7,0)-SUMIF($A$5:A3610,A3610,$H$5:$H$5))</f>
        <v/>
      </c>
      <c r="H3610" s="60"/>
      <c r="I3610" s="60"/>
      <c r="J3610" s="60"/>
      <c r="K3610" s="60"/>
      <c r="L3610" s="62"/>
    </row>
    <row r="3611" spans="1:12" s="41" customFormat="1">
      <c r="A3611" s="66"/>
      <c r="B3611" s="64" t="str">
        <f>(IF(AND(ISBLANK(A3611)),"",VLOOKUP($A3611,Student_Registration!$B$5:$H$2000,2,0)))</f>
        <v/>
      </c>
      <c r="C3611" s="63" t="str">
        <f>IF(AND(ISBLANK(A3611)),"",VLOOKUP($A3611,Student_Registration!$B$5:$H$2000,3,0))</f>
        <v/>
      </c>
      <c r="D3611" s="65" t="str">
        <f>IF(AND(ISBLANK(A3611)),"",VLOOKUP($A3611,Student_Registration!$B$5:$H$2000,6,0))</f>
        <v/>
      </c>
      <c r="E3611" s="57" t="str">
        <f>IF(AND(ISBLANK(A3611)),"",VLOOKUP($A3611,Student_Registration!$B$5:$H$2000,4,0))</f>
        <v/>
      </c>
      <c r="F3611" s="63" t="str">
        <f>IF(AND(ISBLANK(A3611)),"",VLOOKUP($A3611,Student_Registration!$B$5:$H$2000,7,0))</f>
        <v/>
      </c>
      <c r="G3611" s="63" t="str">
        <f>IF(AND(ISBLANK(A3611)),"",VLOOKUP(A3611,Student_Registration!$B$5:$H$2000,7,0)-SUMIF($A$5:A3611,A3611,$H$5:$H$5))</f>
        <v/>
      </c>
      <c r="H3611" s="60"/>
      <c r="I3611" s="60"/>
      <c r="J3611" s="60"/>
      <c r="K3611" s="60"/>
      <c r="L3611" s="62"/>
    </row>
    <row r="3612" spans="1:12" s="41" customFormat="1">
      <c r="A3612" s="66"/>
      <c r="B3612" s="64" t="str">
        <f>(IF(AND(ISBLANK(A3612)),"",VLOOKUP($A3612,Student_Registration!$B$5:$H$2000,2,0)))</f>
        <v/>
      </c>
      <c r="C3612" s="63" t="str">
        <f>IF(AND(ISBLANK(A3612)),"",VLOOKUP($A3612,Student_Registration!$B$5:$H$2000,3,0))</f>
        <v/>
      </c>
      <c r="D3612" s="65" t="str">
        <f>IF(AND(ISBLANK(A3612)),"",VLOOKUP($A3612,Student_Registration!$B$5:$H$2000,6,0))</f>
        <v/>
      </c>
      <c r="E3612" s="57" t="str">
        <f>IF(AND(ISBLANK(A3612)),"",VLOOKUP($A3612,Student_Registration!$B$5:$H$2000,4,0))</f>
        <v/>
      </c>
      <c r="F3612" s="63" t="str">
        <f>IF(AND(ISBLANK(A3612)),"",VLOOKUP($A3612,Student_Registration!$B$5:$H$2000,7,0))</f>
        <v/>
      </c>
      <c r="G3612" s="63" t="str">
        <f>IF(AND(ISBLANK(A3612)),"",VLOOKUP(A3612,Student_Registration!$B$5:$H$2000,7,0)-SUMIF($A$5:A3612,A3612,$H$5:$H$5))</f>
        <v/>
      </c>
      <c r="H3612" s="60"/>
      <c r="I3612" s="60"/>
      <c r="J3612" s="60"/>
      <c r="K3612" s="60"/>
      <c r="L3612" s="62"/>
    </row>
    <row r="3613" spans="1:12" s="41" customFormat="1">
      <c r="A3613" s="66"/>
      <c r="B3613" s="64" t="str">
        <f>(IF(AND(ISBLANK(A3613)),"",VLOOKUP($A3613,Student_Registration!$B$5:$H$2000,2,0)))</f>
        <v/>
      </c>
      <c r="C3613" s="63" t="str">
        <f>IF(AND(ISBLANK(A3613)),"",VLOOKUP($A3613,Student_Registration!$B$5:$H$2000,3,0))</f>
        <v/>
      </c>
      <c r="D3613" s="65" t="str">
        <f>IF(AND(ISBLANK(A3613)),"",VLOOKUP($A3613,Student_Registration!$B$5:$H$2000,6,0))</f>
        <v/>
      </c>
      <c r="E3613" s="57" t="str">
        <f>IF(AND(ISBLANK(A3613)),"",VLOOKUP($A3613,Student_Registration!$B$5:$H$2000,4,0))</f>
        <v/>
      </c>
      <c r="F3613" s="63" t="str">
        <f>IF(AND(ISBLANK(A3613)),"",VLOOKUP($A3613,Student_Registration!$B$5:$H$2000,7,0))</f>
        <v/>
      </c>
      <c r="G3613" s="63" t="str">
        <f>IF(AND(ISBLANK(A3613)),"",VLOOKUP(A3613,Student_Registration!$B$5:$H$2000,7,0)-SUMIF($A$5:A3613,A3613,$H$5:$H$5))</f>
        <v/>
      </c>
      <c r="H3613" s="60"/>
      <c r="I3613" s="60"/>
      <c r="J3613" s="60"/>
      <c r="K3613" s="60"/>
      <c r="L3613" s="62"/>
    </row>
    <row r="3614" spans="1:12" s="41" customFormat="1">
      <c r="A3614" s="66"/>
      <c r="B3614" s="64" t="str">
        <f>(IF(AND(ISBLANK(A3614)),"",VLOOKUP($A3614,Student_Registration!$B$5:$H$2000,2,0)))</f>
        <v/>
      </c>
      <c r="C3614" s="63" t="str">
        <f>IF(AND(ISBLANK(A3614)),"",VLOOKUP($A3614,Student_Registration!$B$5:$H$2000,3,0))</f>
        <v/>
      </c>
      <c r="D3614" s="65" t="str">
        <f>IF(AND(ISBLANK(A3614)),"",VLOOKUP($A3614,Student_Registration!$B$5:$H$2000,6,0))</f>
        <v/>
      </c>
      <c r="E3614" s="57" t="str">
        <f>IF(AND(ISBLANK(A3614)),"",VLOOKUP($A3614,Student_Registration!$B$5:$H$2000,4,0))</f>
        <v/>
      </c>
      <c r="F3614" s="63" t="str">
        <f>IF(AND(ISBLANK(A3614)),"",VLOOKUP($A3614,Student_Registration!$B$5:$H$2000,7,0))</f>
        <v/>
      </c>
      <c r="G3614" s="63" t="str">
        <f>IF(AND(ISBLANK(A3614)),"",VLOOKUP(A3614,Student_Registration!$B$5:$H$2000,7,0)-SUMIF($A$5:A3614,A3614,$H$5:$H$5))</f>
        <v/>
      </c>
      <c r="H3614" s="60"/>
      <c r="I3614" s="60"/>
      <c r="J3614" s="60"/>
      <c r="K3614" s="60"/>
      <c r="L3614" s="62"/>
    </row>
    <row r="3615" spans="1:12" s="41" customFormat="1">
      <c r="A3615" s="66"/>
      <c r="B3615" s="64" t="str">
        <f>(IF(AND(ISBLANK(A3615)),"",VLOOKUP($A3615,Student_Registration!$B$5:$H$2000,2,0)))</f>
        <v/>
      </c>
      <c r="C3615" s="63" t="str">
        <f>IF(AND(ISBLANK(A3615)),"",VLOOKUP($A3615,Student_Registration!$B$5:$H$2000,3,0))</f>
        <v/>
      </c>
      <c r="D3615" s="65" t="str">
        <f>IF(AND(ISBLANK(A3615)),"",VLOOKUP($A3615,Student_Registration!$B$5:$H$2000,6,0))</f>
        <v/>
      </c>
      <c r="E3615" s="57" t="str">
        <f>IF(AND(ISBLANK(A3615)),"",VLOOKUP($A3615,Student_Registration!$B$5:$H$2000,4,0))</f>
        <v/>
      </c>
      <c r="F3615" s="63" t="str">
        <f>IF(AND(ISBLANK(A3615)),"",VLOOKUP($A3615,Student_Registration!$B$5:$H$2000,7,0))</f>
        <v/>
      </c>
      <c r="G3615" s="63" t="str">
        <f>IF(AND(ISBLANK(A3615)),"",VLOOKUP(A3615,Student_Registration!$B$5:$H$2000,7,0)-SUMIF($A$5:A3615,A3615,$H$5:$H$5))</f>
        <v/>
      </c>
      <c r="H3615" s="60"/>
      <c r="I3615" s="60"/>
      <c r="J3615" s="60"/>
      <c r="K3615" s="60"/>
      <c r="L3615" s="62"/>
    </row>
    <row r="3616" spans="1:12" s="41" customFormat="1">
      <c r="A3616" s="66"/>
      <c r="B3616" s="64" t="str">
        <f>(IF(AND(ISBLANK(A3616)),"",VLOOKUP($A3616,Student_Registration!$B$5:$H$2000,2,0)))</f>
        <v/>
      </c>
      <c r="C3616" s="63" t="str">
        <f>IF(AND(ISBLANK(A3616)),"",VLOOKUP($A3616,Student_Registration!$B$5:$H$2000,3,0))</f>
        <v/>
      </c>
      <c r="D3616" s="65" t="str">
        <f>IF(AND(ISBLANK(A3616)),"",VLOOKUP($A3616,Student_Registration!$B$5:$H$2000,6,0))</f>
        <v/>
      </c>
      <c r="E3616" s="57" t="str">
        <f>IF(AND(ISBLANK(A3616)),"",VLOOKUP($A3616,Student_Registration!$B$5:$H$2000,4,0))</f>
        <v/>
      </c>
      <c r="F3616" s="63" t="str">
        <f>IF(AND(ISBLANK(A3616)),"",VLOOKUP($A3616,Student_Registration!$B$5:$H$2000,7,0))</f>
        <v/>
      </c>
      <c r="G3616" s="63" t="str">
        <f>IF(AND(ISBLANK(A3616)),"",VLOOKUP(A3616,Student_Registration!$B$5:$H$2000,7,0)-SUMIF($A$5:A3616,A3616,$H$5:$H$5))</f>
        <v/>
      </c>
      <c r="H3616" s="60"/>
      <c r="I3616" s="60"/>
      <c r="J3616" s="60"/>
      <c r="K3616" s="60"/>
      <c r="L3616" s="62"/>
    </row>
    <row r="3617" spans="1:12" s="41" customFormat="1">
      <c r="A3617" s="66"/>
      <c r="B3617" s="64" t="str">
        <f>(IF(AND(ISBLANK(A3617)),"",VLOOKUP($A3617,Student_Registration!$B$5:$H$2000,2,0)))</f>
        <v/>
      </c>
      <c r="C3617" s="63" t="str">
        <f>IF(AND(ISBLANK(A3617)),"",VLOOKUP($A3617,Student_Registration!$B$5:$H$2000,3,0))</f>
        <v/>
      </c>
      <c r="D3617" s="65" t="str">
        <f>IF(AND(ISBLANK(A3617)),"",VLOOKUP($A3617,Student_Registration!$B$5:$H$2000,6,0))</f>
        <v/>
      </c>
      <c r="E3617" s="57" t="str">
        <f>IF(AND(ISBLANK(A3617)),"",VLOOKUP($A3617,Student_Registration!$B$5:$H$2000,4,0))</f>
        <v/>
      </c>
      <c r="F3617" s="63" t="str">
        <f>IF(AND(ISBLANK(A3617)),"",VLOOKUP($A3617,Student_Registration!$B$5:$H$2000,7,0))</f>
        <v/>
      </c>
      <c r="G3617" s="63" t="str">
        <f>IF(AND(ISBLANK(A3617)),"",VLOOKUP(A3617,Student_Registration!$B$5:$H$2000,7,0)-SUMIF($A$5:A3617,A3617,$H$5:$H$5))</f>
        <v/>
      </c>
      <c r="H3617" s="60"/>
      <c r="I3617" s="60"/>
      <c r="J3617" s="60"/>
      <c r="K3617" s="60"/>
      <c r="L3617" s="62"/>
    </row>
    <row r="3618" spans="1:12" s="41" customFormat="1">
      <c r="A3618" s="66"/>
      <c r="B3618" s="64" t="str">
        <f>(IF(AND(ISBLANK(A3618)),"",VLOOKUP($A3618,Student_Registration!$B$5:$H$2000,2,0)))</f>
        <v/>
      </c>
      <c r="C3618" s="63" t="str">
        <f>IF(AND(ISBLANK(A3618)),"",VLOOKUP($A3618,Student_Registration!$B$5:$H$2000,3,0))</f>
        <v/>
      </c>
      <c r="D3618" s="65" t="str">
        <f>IF(AND(ISBLANK(A3618)),"",VLOOKUP($A3618,Student_Registration!$B$5:$H$2000,6,0))</f>
        <v/>
      </c>
      <c r="E3618" s="57" t="str">
        <f>IF(AND(ISBLANK(A3618)),"",VLOOKUP($A3618,Student_Registration!$B$5:$H$2000,4,0))</f>
        <v/>
      </c>
      <c r="F3618" s="63" t="str">
        <f>IF(AND(ISBLANK(A3618)),"",VLOOKUP($A3618,Student_Registration!$B$5:$H$2000,7,0))</f>
        <v/>
      </c>
      <c r="G3618" s="63" t="str">
        <f>IF(AND(ISBLANK(A3618)),"",VLOOKUP(A3618,Student_Registration!$B$5:$H$2000,7,0)-SUMIF($A$5:A3618,A3618,$H$5:$H$5))</f>
        <v/>
      </c>
      <c r="H3618" s="60"/>
      <c r="I3618" s="60"/>
      <c r="J3618" s="60"/>
      <c r="K3618" s="60"/>
      <c r="L3618" s="62"/>
    </row>
    <row r="3619" spans="1:12" s="41" customFormat="1">
      <c r="A3619" s="66"/>
      <c r="B3619" s="64" t="str">
        <f>(IF(AND(ISBLANK(A3619)),"",VLOOKUP($A3619,Student_Registration!$B$5:$H$2000,2,0)))</f>
        <v/>
      </c>
      <c r="C3619" s="63" t="str">
        <f>IF(AND(ISBLANK(A3619)),"",VLOOKUP($A3619,Student_Registration!$B$5:$H$2000,3,0))</f>
        <v/>
      </c>
      <c r="D3619" s="65" t="str">
        <f>IF(AND(ISBLANK(A3619)),"",VLOOKUP($A3619,Student_Registration!$B$5:$H$2000,6,0))</f>
        <v/>
      </c>
      <c r="E3619" s="57" t="str">
        <f>IF(AND(ISBLANK(A3619)),"",VLOOKUP($A3619,Student_Registration!$B$5:$H$2000,4,0))</f>
        <v/>
      </c>
      <c r="F3619" s="63" t="str">
        <f>IF(AND(ISBLANK(A3619)),"",VLOOKUP($A3619,Student_Registration!$B$5:$H$2000,7,0))</f>
        <v/>
      </c>
      <c r="G3619" s="63" t="str">
        <f>IF(AND(ISBLANK(A3619)),"",VLOOKUP(A3619,Student_Registration!$B$5:$H$2000,7,0)-SUMIF($A$5:A3619,A3619,$H$5:$H$5))</f>
        <v/>
      </c>
      <c r="H3619" s="60"/>
      <c r="I3619" s="60"/>
      <c r="J3619" s="60"/>
      <c r="K3619" s="60"/>
      <c r="L3619" s="62"/>
    </row>
    <row r="3620" spans="1:12" s="41" customFormat="1">
      <c r="A3620" s="66"/>
      <c r="B3620" s="64" t="str">
        <f>(IF(AND(ISBLANK(A3620)),"",VLOOKUP($A3620,Student_Registration!$B$5:$H$2000,2,0)))</f>
        <v/>
      </c>
      <c r="C3620" s="63" t="str">
        <f>IF(AND(ISBLANK(A3620)),"",VLOOKUP($A3620,Student_Registration!$B$5:$H$2000,3,0))</f>
        <v/>
      </c>
      <c r="D3620" s="65" t="str">
        <f>IF(AND(ISBLANK(A3620)),"",VLOOKUP($A3620,Student_Registration!$B$5:$H$2000,6,0))</f>
        <v/>
      </c>
      <c r="E3620" s="57" t="str">
        <f>IF(AND(ISBLANK(A3620)),"",VLOOKUP($A3620,Student_Registration!$B$5:$H$2000,4,0))</f>
        <v/>
      </c>
      <c r="F3620" s="63" t="str">
        <f>IF(AND(ISBLANK(A3620)),"",VLOOKUP($A3620,Student_Registration!$B$5:$H$2000,7,0))</f>
        <v/>
      </c>
      <c r="G3620" s="63" t="str">
        <f>IF(AND(ISBLANK(A3620)),"",VLOOKUP(A3620,Student_Registration!$B$5:$H$2000,7,0)-SUMIF($A$5:A3620,A3620,$H$5:$H$5))</f>
        <v/>
      </c>
      <c r="H3620" s="60"/>
      <c r="I3620" s="60"/>
      <c r="J3620" s="60"/>
      <c r="K3620" s="60"/>
      <c r="L3620" s="62"/>
    </row>
    <row r="3621" spans="1:12" s="41" customFormat="1">
      <c r="A3621" s="66"/>
      <c r="B3621" s="64" t="str">
        <f>(IF(AND(ISBLANK(A3621)),"",VLOOKUP($A3621,Student_Registration!$B$5:$H$2000,2,0)))</f>
        <v/>
      </c>
      <c r="C3621" s="63" t="str">
        <f>IF(AND(ISBLANK(A3621)),"",VLOOKUP($A3621,Student_Registration!$B$5:$H$2000,3,0))</f>
        <v/>
      </c>
      <c r="D3621" s="65" t="str">
        <f>IF(AND(ISBLANK(A3621)),"",VLOOKUP($A3621,Student_Registration!$B$5:$H$2000,6,0))</f>
        <v/>
      </c>
      <c r="E3621" s="57" t="str">
        <f>IF(AND(ISBLANK(A3621)),"",VLOOKUP($A3621,Student_Registration!$B$5:$H$2000,4,0))</f>
        <v/>
      </c>
      <c r="F3621" s="63" t="str">
        <f>IF(AND(ISBLANK(A3621)),"",VLOOKUP($A3621,Student_Registration!$B$5:$H$2000,7,0))</f>
        <v/>
      </c>
      <c r="G3621" s="63" t="str">
        <f>IF(AND(ISBLANK(A3621)),"",VLOOKUP(A3621,Student_Registration!$B$5:$H$2000,7,0)-SUMIF($A$5:A3621,A3621,$H$5:$H$5))</f>
        <v/>
      </c>
      <c r="H3621" s="60"/>
      <c r="I3621" s="60"/>
      <c r="J3621" s="60"/>
      <c r="K3621" s="60"/>
      <c r="L3621" s="62"/>
    </row>
    <row r="3622" spans="1:12" s="41" customFormat="1">
      <c r="A3622" s="66"/>
      <c r="B3622" s="64" t="str">
        <f>(IF(AND(ISBLANK(A3622)),"",VLOOKUP($A3622,Student_Registration!$B$5:$H$2000,2,0)))</f>
        <v/>
      </c>
      <c r="C3622" s="63" t="str">
        <f>IF(AND(ISBLANK(A3622)),"",VLOOKUP($A3622,Student_Registration!$B$5:$H$2000,3,0))</f>
        <v/>
      </c>
      <c r="D3622" s="65" t="str">
        <f>IF(AND(ISBLANK(A3622)),"",VLOOKUP($A3622,Student_Registration!$B$5:$H$2000,6,0))</f>
        <v/>
      </c>
      <c r="E3622" s="57" t="str">
        <f>IF(AND(ISBLANK(A3622)),"",VLOOKUP($A3622,Student_Registration!$B$5:$H$2000,4,0))</f>
        <v/>
      </c>
      <c r="F3622" s="63" t="str">
        <f>IF(AND(ISBLANK(A3622)),"",VLOOKUP($A3622,Student_Registration!$B$5:$H$2000,7,0))</f>
        <v/>
      </c>
      <c r="G3622" s="63" t="str">
        <f>IF(AND(ISBLANK(A3622)),"",VLOOKUP(A3622,Student_Registration!$B$5:$H$2000,7,0)-SUMIF($A$5:A3622,A3622,$H$5:$H$5))</f>
        <v/>
      </c>
      <c r="H3622" s="60"/>
      <c r="I3622" s="60"/>
      <c r="J3622" s="60"/>
      <c r="K3622" s="60"/>
      <c r="L3622" s="62"/>
    </row>
    <row r="3623" spans="1:12" s="41" customFormat="1">
      <c r="A3623" s="66"/>
      <c r="B3623" s="64" t="str">
        <f>(IF(AND(ISBLANK(A3623)),"",VLOOKUP($A3623,Student_Registration!$B$5:$H$2000,2,0)))</f>
        <v/>
      </c>
      <c r="C3623" s="63" t="str">
        <f>IF(AND(ISBLANK(A3623)),"",VLOOKUP($A3623,Student_Registration!$B$5:$H$2000,3,0))</f>
        <v/>
      </c>
      <c r="D3623" s="65" t="str">
        <f>IF(AND(ISBLANK(A3623)),"",VLOOKUP($A3623,Student_Registration!$B$5:$H$2000,6,0))</f>
        <v/>
      </c>
      <c r="E3623" s="57" t="str">
        <f>IF(AND(ISBLANK(A3623)),"",VLOOKUP($A3623,Student_Registration!$B$5:$H$2000,4,0))</f>
        <v/>
      </c>
      <c r="F3623" s="63" t="str">
        <f>IF(AND(ISBLANK(A3623)),"",VLOOKUP($A3623,Student_Registration!$B$5:$H$2000,7,0))</f>
        <v/>
      </c>
      <c r="G3623" s="63" t="str">
        <f>IF(AND(ISBLANK(A3623)),"",VLOOKUP(A3623,Student_Registration!$B$5:$H$2000,7,0)-SUMIF($A$5:A3623,A3623,$H$5:$H$5))</f>
        <v/>
      </c>
      <c r="H3623" s="60"/>
      <c r="I3623" s="60"/>
      <c r="J3623" s="60"/>
      <c r="K3623" s="60"/>
      <c r="L3623" s="62"/>
    </row>
    <row r="3624" spans="1:12" s="41" customFormat="1">
      <c r="A3624" s="66"/>
      <c r="B3624" s="64" t="str">
        <f>(IF(AND(ISBLANK(A3624)),"",VLOOKUP($A3624,Student_Registration!$B$5:$H$2000,2,0)))</f>
        <v/>
      </c>
      <c r="C3624" s="63" t="str">
        <f>IF(AND(ISBLANK(A3624)),"",VLOOKUP($A3624,Student_Registration!$B$5:$H$2000,3,0))</f>
        <v/>
      </c>
      <c r="D3624" s="65" t="str">
        <f>IF(AND(ISBLANK(A3624)),"",VLOOKUP($A3624,Student_Registration!$B$5:$H$2000,6,0))</f>
        <v/>
      </c>
      <c r="E3624" s="57" t="str">
        <f>IF(AND(ISBLANK(A3624)),"",VLOOKUP($A3624,Student_Registration!$B$5:$H$2000,4,0))</f>
        <v/>
      </c>
      <c r="F3624" s="63" t="str">
        <f>IF(AND(ISBLANK(A3624)),"",VLOOKUP($A3624,Student_Registration!$B$5:$H$2000,7,0))</f>
        <v/>
      </c>
      <c r="G3624" s="63" t="str">
        <f>IF(AND(ISBLANK(A3624)),"",VLOOKUP(A3624,Student_Registration!$B$5:$H$2000,7,0)-SUMIF($A$5:A3624,A3624,$H$5:$H$5))</f>
        <v/>
      </c>
      <c r="H3624" s="60"/>
      <c r="I3624" s="60"/>
      <c r="J3624" s="60"/>
      <c r="K3624" s="60"/>
      <c r="L3624" s="62"/>
    </row>
    <row r="3625" spans="1:12" s="41" customFormat="1">
      <c r="A3625" s="66"/>
      <c r="B3625" s="64" t="str">
        <f>(IF(AND(ISBLANK(A3625)),"",VLOOKUP($A3625,Student_Registration!$B$5:$H$2000,2,0)))</f>
        <v/>
      </c>
      <c r="C3625" s="63" t="str">
        <f>IF(AND(ISBLANK(A3625)),"",VLOOKUP($A3625,Student_Registration!$B$5:$H$2000,3,0))</f>
        <v/>
      </c>
      <c r="D3625" s="65" t="str">
        <f>IF(AND(ISBLANK(A3625)),"",VLOOKUP($A3625,Student_Registration!$B$5:$H$2000,6,0))</f>
        <v/>
      </c>
      <c r="E3625" s="57" t="str">
        <f>IF(AND(ISBLANK(A3625)),"",VLOOKUP($A3625,Student_Registration!$B$5:$H$2000,4,0))</f>
        <v/>
      </c>
      <c r="F3625" s="63" t="str">
        <f>IF(AND(ISBLANK(A3625)),"",VLOOKUP($A3625,Student_Registration!$B$5:$H$2000,7,0))</f>
        <v/>
      </c>
      <c r="G3625" s="63" t="str">
        <f>IF(AND(ISBLANK(A3625)),"",VLOOKUP(A3625,Student_Registration!$B$5:$H$2000,7,0)-SUMIF($A$5:A3625,A3625,$H$5:$H$5))</f>
        <v/>
      </c>
      <c r="H3625" s="60"/>
      <c r="I3625" s="60"/>
      <c r="J3625" s="60"/>
      <c r="K3625" s="60"/>
      <c r="L3625" s="62"/>
    </row>
    <row r="3626" spans="1:12" s="41" customFormat="1">
      <c r="A3626" s="66"/>
      <c r="B3626" s="64" t="str">
        <f>(IF(AND(ISBLANK(A3626)),"",VLOOKUP($A3626,Student_Registration!$B$5:$H$2000,2,0)))</f>
        <v/>
      </c>
      <c r="C3626" s="63" t="str">
        <f>IF(AND(ISBLANK(A3626)),"",VLOOKUP($A3626,Student_Registration!$B$5:$H$2000,3,0))</f>
        <v/>
      </c>
      <c r="D3626" s="65" t="str">
        <f>IF(AND(ISBLANK(A3626)),"",VLOOKUP($A3626,Student_Registration!$B$5:$H$2000,6,0))</f>
        <v/>
      </c>
      <c r="E3626" s="57" t="str">
        <f>IF(AND(ISBLANK(A3626)),"",VLOOKUP($A3626,Student_Registration!$B$5:$H$2000,4,0))</f>
        <v/>
      </c>
      <c r="F3626" s="63" t="str">
        <f>IF(AND(ISBLANK(A3626)),"",VLOOKUP($A3626,Student_Registration!$B$5:$H$2000,7,0))</f>
        <v/>
      </c>
      <c r="G3626" s="63" t="str">
        <f>IF(AND(ISBLANK(A3626)),"",VLOOKUP(A3626,Student_Registration!$B$5:$H$2000,7,0)-SUMIF($A$5:A3626,A3626,$H$5:$H$5))</f>
        <v/>
      </c>
      <c r="H3626" s="60"/>
      <c r="I3626" s="60"/>
      <c r="J3626" s="60"/>
      <c r="K3626" s="60"/>
      <c r="L3626" s="62"/>
    </row>
    <row r="3627" spans="1:12" s="41" customFormat="1">
      <c r="A3627" s="66"/>
      <c r="B3627" s="64" t="str">
        <f>(IF(AND(ISBLANK(A3627)),"",VLOOKUP($A3627,Student_Registration!$B$5:$H$2000,2,0)))</f>
        <v/>
      </c>
      <c r="C3627" s="63" t="str">
        <f>IF(AND(ISBLANK(A3627)),"",VLOOKUP($A3627,Student_Registration!$B$5:$H$2000,3,0))</f>
        <v/>
      </c>
      <c r="D3627" s="65" t="str">
        <f>IF(AND(ISBLANK(A3627)),"",VLOOKUP($A3627,Student_Registration!$B$5:$H$2000,6,0))</f>
        <v/>
      </c>
      <c r="E3627" s="57" t="str">
        <f>IF(AND(ISBLANK(A3627)),"",VLOOKUP($A3627,Student_Registration!$B$5:$H$2000,4,0))</f>
        <v/>
      </c>
      <c r="F3627" s="63" t="str">
        <f>IF(AND(ISBLANK(A3627)),"",VLOOKUP($A3627,Student_Registration!$B$5:$H$2000,7,0))</f>
        <v/>
      </c>
      <c r="G3627" s="63" t="str">
        <f>IF(AND(ISBLANK(A3627)),"",VLOOKUP(A3627,Student_Registration!$B$5:$H$2000,7,0)-SUMIF($A$5:A3627,A3627,$H$5:$H$5))</f>
        <v/>
      </c>
      <c r="H3627" s="60"/>
      <c r="I3627" s="60"/>
      <c r="J3627" s="60"/>
      <c r="K3627" s="60"/>
      <c r="L3627" s="62"/>
    </row>
    <row r="3628" spans="1:12" s="41" customFormat="1">
      <c r="A3628" s="66"/>
      <c r="B3628" s="64" t="str">
        <f>(IF(AND(ISBLANK(A3628)),"",VLOOKUP($A3628,Student_Registration!$B$5:$H$2000,2,0)))</f>
        <v/>
      </c>
      <c r="C3628" s="63" t="str">
        <f>IF(AND(ISBLANK(A3628)),"",VLOOKUP($A3628,Student_Registration!$B$5:$H$2000,3,0))</f>
        <v/>
      </c>
      <c r="D3628" s="65" t="str">
        <f>IF(AND(ISBLANK(A3628)),"",VLOOKUP($A3628,Student_Registration!$B$5:$H$2000,6,0))</f>
        <v/>
      </c>
      <c r="E3628" s="57" t="str">
        <f>IF(AND(ISBLANK(A3628)),"",VLOOKUP($A3628,Student_Registration!$B$5:$H$2000,4,0))</f>
        <v/>
      </c>
      <c r="F3628" s="63" t="str">
        <f>IF(AND(ISBLANK(A3628)),"",VLOOKUP($A3628,Student_Registration!$B$5:$H$2000,7,0))</f>
        <v/>
      </c>
      <c r="G3628" s="63" t="str">
        <f>IF(AND(ISBLANK(A3628)),"",VLOOKUP(A3628,Student_Registration!$B$5:$H$2000,7,0)-SUMIF($A$5:A3628,A3628,$H$5:$H$5))</f>
        <v/>
      </c>
      <c r="H3628" s="60"/>
      <c r="I3628" s="60"/>
      <c r="J3628" s="60"/>
      <c r="K3628" s="60"/>
      <c r="L3628" s="62"/>
    </row>
    <row r="3629" spans="1:12" s="41" customFormat="1">
      <c r="A3629" s="66"/>
      <c r="B3629" s="64" t="str">
        <f>(IF(AND(ISBLANK(A3629)),"",VLOOKUP($A3629,Student_Registration!$B$5:$H$2000,2,0)))</f>
        <v/>
      </c>
      <c r="C3629" s="63" t="str">
        <f>IF(AND(ISBLANK(A3629)),"",VLOOKUP($A3629,Student_Registration!$B$5:$H$2000,3,0))</f>
        <v/>
      </c>
      <c r="D3629" s="65" t="str">
        <f>IF(AND(ISBLANK(A3629)),"",VLOOKUP($A3629,Student_Registration!$B$5:$H$2000,6,0))</f>
        <v/>
      </c>
      <c r="E3629" s="57" t="str">
        <f>IF(AND(ISBLANK(A3629)),"",VLOOKUP($A3629,Student_Registration!$B$5:$H$2000,4,0))</f>
        <v/>
      </c>
      <c r="F3629" s="63" t="str">
        <f>IF(AND(ISBLANK(A3629)),"",VLOOKUP($A3629,Student_Registration!$B$5:$H$2000,7,0))</f>
        <v/>
      </c>
      <c r="G3629" s="63" t="str">
        <f>IF(AND(ISBLANK(A3629)),"",VLOOKUP(A3629,Student_Registration!$B$5:$H$2000,7,0)-SUMIF($A$5:A3629,A3629,$H$5:$H$5))</f>
        <v/>
      </c>
      <c r="H3629" s="60"/>
      <c r="I3629" s="60"/>
      <c r="J3629" s="60"/>
      <c r="K3629" s="60"/>
      <c r="L3629" s="62"/>
    </row>
    <row r="3630" spans="1:12" s="41" customFormat="1">
      <c r="A3630" s="66"/>
      <c r="B3630" s="64" t="str">
        <f>(IF(AND(ISBLANK(A3630)),"",VLOOKUP($A3630,Student_Registration!$B$5:$H$2000,2,0)))</f>
        <v/>
      </c>
      <c r="C3630" s="63" t="str">
        <f>IF(AND(ISBLANK(A3630)),"",VLOOKUP($A3630,Student_Registration!$B$5:$H$2000,3,0))</f>
        <v/>
      </c>
      <c r="D3630" s="65" t="str">
        <f>IF(AND(ISBLANK(A3630)),"",VLOOKUP($A3630,Student_Registration!$B$5:$H$2000,6,0))</f>
        <v/>
      </c>
      <c r="E3630" s="57" t="str">
        <f>IF(AND(ISBLANK(A3630)),"",VLOOKUP($A3630,Student_Registration!$B$5:$H$2000,4,0))</f>
        <v/>
      </c>
      <c r="F3630" s="63" t="str">
        <f>IF(AND(ISBLANK(A3630)),"",VLOOKUP($A3630,Student_Registration!$B$5:$H$2000,7,0))</f>
        <v/>
      </c>
      <c r="G3630" s="63" t="str">
        <f>IF(AND(ISBLANK(A3630)),"",VLOOKUP(A3630,Student_Registration!$B$5:$H$2000,7,0)-SUMIF($A$5:A3630,A3630,$H$5:$H$5))</f>
        <v/>
      </c>
      <c r="H3630" s="60"/>
      <c r="I3630" s="60"/>
      <c r="J3630" s="60"/>
      <c r="K3630" s="60"/>
      <c r="L3630" s="62"/>
    </row>
    <row r="3631" spans="1:12" s="41" customFormat="1">
      <c r="A3631" s="66"/>
      <c r="B3631" s="64" t="str">
        <f>(IF(AND(ISBLANK(A3631)),"",VLOOKUP($A3631,Student_Registration!$B$5:$H$2000,2,0)))</f>
        <v/>
      </c>
      <c r="C3631" s="63" t="str">
        <f>IF(AND(ISBLANK(A3631)),"",VLOOKUP($A3631,Student_Registration!$B$5:$H$2000,3,0))</f>
        <v/>
      </c>
      <c r="D3631" s="65" t="str">
        <f>IF(AND(ISBLANK(A3631)),"",VLOOKUP($A3631,Student_Registration!$B$5:$H$2000,6,0))</f>
        <v/>
      </c>
      <c r="E3631" s="57" t="str">
        <f>IF(AND(ISBLANK(A3631)),"",VLOOKUP($A3631,Student_Registration!$B$5:$H$2000,4,0))</f>
        <v/>
      </c>
      <c r="F3631" s="63" t="str">
        <f>IF(AND(ISBLANK(A3631)),"",VLOOKUP($A3631,Student_Registration!$B$5:$H$2000,7,0))</f>
        <v/>
      </c>
      <c r="G3631" s="63" t="str">
        <f>IF(AND(ISBLANK(A3631)),"",VLOOKUP(A3631,Student_Registration!$B$5:$H$2000,7,0)-SUMIF($A$5:A3631,A3631,$H$5:$H$5))</f>
        <v/>
      </c>
      <c r="H3631" s="60"/>
      <c r="I3631" s="60"/>
      <c r="J3631" s="60"/>
      <c r="K3631" s="60"/>
      <c r="L3631" s="62"/>
    </row>
    <row r="3632" spans="1:12" s="41" customFormat="1">
      <c r="A3632" s="66"/>
      <c r="B3632" s="64" t="str">
        <f>(IF(AND(ISBLANK(A3632)),"",VLOOKUP($A3632,Student_Registration!$B$5:$H$2000,2,0)))</f>
        <v/>
      </c>
      <c r="C3632" s="63" t="str">
        <f>IF(AND(ISBLANK(A3632)),"",VLOOKUP($A3632,Student_Registration!$B$5:$H$2000,3,0))</f>
        <v/>
      </c>
      <c r="D3632" s="65" t="str">
        <f>IF(AND(ISBLANK(A3632)),"",VLOOKUP($A3632,Student_Registration!$B$5:$H$2000,6,0))</f>
        <v/>
      </c>
      <c r="E3632" s="57" t="str">
        <f>IF(AND(ISBLANK(A3632)),"",VLOOKUP($A3632,Student_Registration!$B$5:$H$2000,4,0))</f>
        <v/>
      </c>
      <c r="F3632" s="63" t="str">
        <f>IF(AND(ISBLANK(A3632)),"",VLOOKUP($A3632,Student_Registration!$B$5:$H$2000,7,0))</f>
        <v/>
      </c>
      <c r="G3632" s="63" t="str">
        <f>IF(AND(ISBLANK(A3632)),"",VLOOKUP(A3632,Student_Registration!$B$5:$H$2000,7,0)-SUMIF($A$5:A3632,A3632,$H$5:$H$5))</f>
        <v/>
      </c>
      <c r="H3632" s="60"/>
      <c r="I3632" s="60"/>
      <c r="J3632" s="60"/>
      <c r="K3632" s="60"/>
      <c r="L3632" s="62"/>
    </row>
    <row r="3633" spans="1:12" s="41" customFormat="1">
      <c r="A3633" s="66"/>
      <c r="B3633" s="64" t="str">
        <f>(IF(AND(ISBLANK(A3633)),"",VLOOKUP($A3633,Student_Registration!$B$5:$H$2000,2,0)))</f>
        <v/>
      </c>
      <c r="C3633" s="63" t="str">
        <f>IF(AND(ISBLANK(A3633)),"",VLOOKUP($A3633,Student_Registration!$B$5:$H$2000,3,0))</f>
        <v/>
      </c>
      <c r="D3633" s="65" t="str">
        <f>IF(AND(ISBLANK(A3633)),"",VLOOKUP($A3633,Student_Registration!$B$5:$H$2000,6,0))</f>
        <v/>
      </c>
      <c r="E3633" s="57" t="str">
        <f>IF(AND(ISBLANK(A3633)),"",VLOOKUP($A3633,Student_Registration!$B$5:$H$2000,4,0))</f>
        <v/>
      </c>
      <c r="F3633" s="63" t="str">
        <f>IF(AND(ISBLANK(A3633)),"",VLOOKUP($A3633,Student_Registration!$B$5:$H$2000,7,0))</f>
        <v/>
      </c>
      <c r="G3633" s="63" t="str">
        <f>IF(AND(ISBLANK(A3633)),"",VLOOKUP(A3633,Student_Registration!$B$5:$H$2000,7,0)-SUMIF($A$5:A3633,A3633,$H$5:$H$5))</f>
        <v/>
      </c>
      <c r="H3633" s="60"/>
      <c r="I3633" s="60"/>
      <c r="J3633" s="60"/>
      <c r="K3633" s="60"/>
      <c r="L3633" s="62"/>
    </row>
    <row r="3634" spans="1:12" s="41" customFormat="1">
      <c r="A3634" s="66"/>
      <c r="B3634" s="64" t="str">
        <f>(IF(AND(ISBLANK(A3634)),"",VLOOKUP($A3634,Student_Registration!$B$5:$H$2000,2,0)))</f>
        <v/>
      </c>
      <c r="C3634" s="63" t="str">
        <f>IF(AND(ISBLANK(A3634)),"",VLOOKUP($A3634,Student_Registration!$B$5:$H$2000,3,0))</f>
        <v/>
      </c>
      <c r="D3634" s="65" t="str">
        <f>IF(AND(ISBLANK(A3634)),"",VLOOKUP($A3634,Student_Registration!$B$5:$H$2000,6,0))</f>
        <v/>
      </c>
      <c r="E3634" s="57" t="str">
        <f>IF(AND(ISBLANK(A3634)),"",VLOOKUP($A3634,Student_Registration!$B$5:$H$2000,4,0))</f>
        <v/>
      </c>
      <c r="F3634" s="63" t="str">
        <f>IF(AND(ISBLANK(A3634)),"",VLOOKUP($A3634,Student_Registration!$B$5:$H$2000,7,0))</f>
        <v/>
      </c>
      <c r="G3634" s="63" t="str">
        <f>IF(AND(ISBLANK(A3634)),"",VLOOKUP(A3634,Student_Registration!$B$5:$H$2000,7,0)-SUMIF($A$5:A3634,A3634,$H$5:$H$5))</f>
        <v/>
      </c>
      <c r="H3634" s="60"/>
      <c r="I3634" s="60"/>
      <c r="J3634" s="60"/>
      <c r="K3634" s="60"/>
      <c r="L3634" s="62"/>
    </row>
    <row r="3635" spans="1:12" s="41" customFormat="1">
      <c r="A3635" s="66"/>
      <c r="B3635" s="64" t="str">
        <f>(IF(AND(ISBLANK(A3635)),"",VLOOKUP($A3635,Student_Registration!$B$5:$H$2000,2,0)))</f>
        <v/>
      </c>
      <c r="C3635" s="63" t="str">
        <f>IF(AND(ISBLANK(A3635)),"",VLOOKUP($A3635,Student_Registration!$B$5:$H$2000,3,0))</f>
        <v/>
      </c>
      <c r="D3635" s="65" t="str">
        <f>IF(AND(ISBLANK(A3635)),"",VLOOKUP($A3635,Student_Registration!$B$5:$H$2000,6,0))</f>
        <v/>
      </c>
      <c r="E3635" s="57" t="str">
        <f>IF(AND(ISBLANK(A3635)),"",VLOOKUP($A3635,Student_Registration!$B$5:$H$2000,4,0))</f>
        <v/>
      </c>
      <c r="F3635" s="63" t="str">
        <f>IF(AND(ISBLANK(A3635)),"",VLOOKUP($A3635,Student_Registration!$B$5:$H$2000,7,0))</f>
        <v/>
      </c>
      <c r="G3635" s="63" t="str">
        <f>IF(AND(ISBLANK(A3635)),"",VLOOKUP(A3635,Student_Registration!$B$5:$H$2000,7,0)-SUMIF($A$5:A3635,A3635,$H$5:$H$5))</f>
        <v/>
      </c>
      <c r="H3635" s="60"/>
      <c r="I3635" s="60"/>
      <c r="J3635" s="60"/>
      <c r="K3635" s="60"/>
      <c r="L3635" s="62"/>
    </row>
    <row r="3636" spans="1:12" s="41" customFormat="1">
      <c r="A3636" s="66"/>
      <c r="B3636" s="64" t="str">
        <f>(IF(AND(ISBLANK(A3636)),"",VLOOKUP($A3636,Student_Registration!$B$5:$H$2000,2,0)))</f>
        <v/>
      </c>
      <c r="C3636" s="63" t="str">
        <f>IF(AND(ISBLANK(A3636)),"",VLOOKUP($A3636,Student_Registration!$B$5:$H$2000,3,0))</f>
        <v/>
      </c>
      <c r="D3636" s="65" t="str">
        <f>IF(AND(ISBLANK(A3636)),"",VLOOKUP($A3636,Student_Registration!$B$5:$H$2000,6,0))</f>
        <v/>
      </c>
      <c r="E3636" s="57" t="str">
        <f>IF(AND(ISBLANK(A3636)),"",VLOOKUP($A3636,Student_Registration!$B$5:$H$2000,4,0))</f>
        <v/>
      </c>
      <c r="F3636" s="63" t="str">
        <f>IF(AND(ISBLANK(A3636)),"",VLOOKUP($A3636,Student_Registration!$B$5:$H$2000,7,0))</f>
        <v/>
      </c>
      <c r="G3636" s="63" t="str">
        <f>IF(AND(ISBLANK(A3636)),"",VLOOKUP(A3636,Student_Registration!$B$5:$H$2000,7,0)-SUMIF($A$5:A3636,A3636,$H$5:$H$5))</f>
        <v/>
      </c>
      <c r="H3636" s="60"/>
      <c r="I3636" s="60"/>
      <c r="J3636" s="60"/>
      <c r="K3636" s="60"/>
      <c r="L3636" s="62"/>
    </row>
    <row r="3637" spans="1:12" s="41" customFormat="1">
      <c r="A3637" s="66"/>
      <c r="B3637" s="64" t="str">
        <f>(IF(AND(ISBLANK(A3637)),"",VLOOKUP($A3637,Student_Registration!$B$5:$H$2000,2,0)))</f>
        <v/>
      </c>
      <c r="C3637" s="63" t="str">
        <f>IF(AND(ISBLANK(A3637)),"",VLOOKUP($A3637,Student_Registration!$B$5:$H$2000,3,0))</f>
        <v/>
      </c>
      <c r="D3637" s="65" t="str">
        <f>IF(AND(ISBLANK(A3637)),"",VLOOKUP($A3637,Student_Registration!$B$5:$H$2000,6,0))</f>
        <v/>
      </c>
      <c r="E3637" s="57" t="str">
        <f>IF(AND(ISBLANK(A3637)),"",VLOOKUP($A3637,Student_Registration!$B$5:$H$2000,4,0))</f>
        <v/>
      </c>
      <c r="F3637" s="63" t="str">
        <f>IF(AND(ISBLANK(A3637)),"",VLOOKUP($A3637,Student_Registration!$B$5:$H$2000,7,0))</f>
        <v/>
      </c>
      <c r="G3637" s="63" t="str">
        <f>IF(AND(ISBLANK(A3637)),"",VLOOKUP(A3637,Student_Registration!$B$5:$H$2000,7,0)-SUMIF($A$5:A3637,A3637,$H$5:$H$5))</f>
        <v/>
      </c>
      <c r="H3637" s="60"/>
      <c r="I3637" s="60"/>
      <c r="J3637" s="60"/>
      <c r="K3637" s="60"/>
      <c r="L3637" s="62"/>
    </row>
    <row r="3638" spans="1:12" s="41" customFormat="1">
      <c r="A3638" s="66"/>
      <c r="B3638" s="64" t="str">
        <f>(IF(AND(ISBLANK(A3638)),"",VLOOKUP($A3638,Student_Registration!$B$5:$H$2000,2,0)))</f>
        <v/>
      </c>
      <c r="C3638" s="63" t="str">
        <f>IF(AND(ISBLANK(A3638)),"",VLOOKUP($A3638,Student_Registration!$B$5:$H$2000,3,0))</f>
        <v/>
      </c>
      <c r="D3638" s="65" t="str">
        <f>IF(AND(ISBLANK(A3638)),"",VLOOKUP($A3638,Student_Registration!$B$5:$H$2000,6,0))</f>
        <v/>
      </c>
      <c r="E3638" s="57" t="str">
        <f>IF(AND(ISBLANK(A3638)),"",VLOOKUP($A3638,Student_Registration!$B$5:$H$2000,4,0))</f>
        <v/>
      </c>
      <c r="F3638" s="63" t="str">
        <f>IF(AND(ISBLANK(A3638)),"",VLOOKUP($A3638,Student_Registration!$B$5:$H$2000,7,0))</f>
        <v/>
      </c>
      <c r="G3638" s="63" t="str">
        <f>IF(AND(ISBLANK(A3638)),"",VLOOKUP(A3638,Student_Registration!$B$5:$H$2000,7,0)-SUMIF($A$5:A3638,A3638,$H$5:$H$5))</f>
        <v/>
      </c>
      <c r="H3638" s="60"/>
      <c r="I3638" s="60"/>
      <c r="J3638" s="60"/>
      <c r="K3638" s="60"/>
      <c r="L3638" s="62"/>
    </row>
    <row r="3639" spans="1:12" s="41" customFormat="1">
      <c r="A3639" s="66"/>
      <c r="B3639" s="64" t="str">
        <f>(IF(AND(ISBLANK(A3639)),"",VLOOKUP($A3639,Student_Registration!$B$5:$H$2000,2,0)))</f>
        <v/>
      </c>
      <c r="C3639" s="63" t="str">
        <f>IF(AND(ISBLANK(A3639)),"",VLOOKUP($A3639,Student_Registration!$B$5:$H$2000,3,0))</f>
        <v/>
      </c>
      <c r="D3639" s="65" t="str">
        <f>IF(AND(ISBLANK(A3639)),"",VLOOKUP($A3639,Student_Registration!$B$5:$H$2000,6,0))</f>
        <v/>
      </c>
      <c r="E3639" s="57" t="str">
        <f>IF(AND(ISBLANK(A3639)),"",VLOOKUP($A3639,Student_Registration!$B$5:$H$2000,4,0))</f>
        <v/>
      </c>
      <c r="F3639" s="63" t="str">
        <f>IF(AND(ISBLANK(A3639)),"",VLOOKUP($A3639,Student_Registration!$B$5:$H$2000,7,0))</f>
        <v/>
      </c>
      <c r="G3639" s="63" t="str">
        <f>IF(AND(ISBLANK(A3639)),"",VLOOKUP(A3639,Student_Registration!$B$5:$H$2000,7,0)-SUMIF($A$5:A3639,A3639,$H$5:$H$5))</f>
        <v/>
      </c>
      <c r="H3639" s="60"/>
      <c r="I3639" s="60"/>
      <c r="J3639" s="60"/>
      <c r="K3639" s="60"/>
      <c r="L3639" s="62"/>
    </row>
    <row r="3640" spans="1:12" s="41" customFormat="1">
      <c r="A3640" s="66"/>
      <c r="B3640" s="64" t="str">
        <f>(IF(AND(ISBLANK(A3640)),"",VLOOKUP($A3640,Student_Registration!$B$5:$H$2000,2,0)))</f>
        <v/>
      </c>
      <c r="C3640" s="63" t="str">
        <f>IF(AND(ISBLANK(A3640)),"",VLOOKUP($A3640,Student_Registration!$B$5:$H$2000,3,0))</f>
        <v/>
      </c>
      <c r="D3640" s="65" t="str">
        <f>IF(AND(ISBLANK(A3640)),"",VLOOKUP($A3640,Student_Registration!$B$5:$H$2000,6,0))</f>
        <v/>
      </c>
      <c r="E3640" s="57" t="str">
        <f>IF(AND(ISBLANK(A3640)),"",VLOOKUP($A3640,Student_Registration!$B$5:$H$2000,4,0))</f>
        <v/>
      </c>
      <c r="F3640" s="63" t="str">
        <f>IF(AND(ISBLANK(A3640)),"",VLOOKUP($A3640,Student_Registration!$B$5:$H$2000,7,0))</f>
        <v/>
      </c>
      <c r="G3640" s="63" t="str">
        <f>IF(AND(ISBLANK(A3640)),"",VLOOKUP(A3640,Student_Registration!$B$5:$H$2000,7,0)-SUMIF($A$5:A3640,A3640,$H$5:$H$5))</f>
        <v/>
      </c>
      <c r="H3640" s="60"/>
      <c r="I3640" s="60"/>
      <c r="J3640" s="60"/>
      <c r="K3640" s="60"/>
      <c r="L3640" s="62"/>
    </row>
    <row r="3641" spans="1:12" s="41" customFormat="1">
      <c r="A3641" s="66"/>
      <c r="B3641" s="64" t="str">
        <f>(IF(AND(ISBLANK(A3641)),"",VLOOKUP($A3641,Student_Registration!$B$5:$H$2000,2,0)))</f>
        <v/>
      </c>
      <c r="C3641" s="63" t="str">
        <f>IF(AND(ISBLANK(A3641)),"",VLOOKUP($A3641,Student_Registration!$B$5:$H$2000,3,0))</f>
        <v/>
      </c>
      <c r="D3641" s="65" t="str">
        <f>IF(AND(ISBLANK(A3641)),"",VLOOKUP($A3641,Student_Registration!$B$5:$H$2000,6,0))</f>
        <v/>
      </c>
      <c r="E3641" s="57" t="str">
        <f>IF(AND(ISBLANK(A3641)),"",VLOOKUP($A3641,Student_Registration!$B$5:$H$2000,4,0))</f>
        <v/>
      </c>
      <c r="F3641" s="63" t="str">
        <f>IF(AND(ISBLANK(A3641)),"",VLOOKUP($A3641,Student_Registration!$B$5:$H$2000,7,0))</f>
        <v/>
      </c>
      <c r="G3641" s="63" t="str">
        <f>IF(AND(ISBLANK(A3641)),"",VLOOKUP(A3641,Student_Registration!$B$5:$H$2000,7,0)-SUMIF($A$5:A3641,A3641,$H$5:$H$5))</f>
        <v/>
      </c>
      <c r="H3641" s="60"/>
      <c r="I3641" s="60"/>
      <c r="J3641" s="60"/>
      <c r="K3641" s="60"/>
      <c r="L3641" s="62"/>
    </row>
    <row r="3642" spans="1:12" s="41" customFormat="1">
      <c r="A3642" s="66"/>
      <c r="B3642" s="64" t="str">
        <f>(IF(AND(ISBLANK(A3642)),"",VLOOKUP($A3642,Student_Registration!$B$5:$H$2000,2,0)))</f>
        <v/>
      </c>
      <c r="C3642" s="63" t="str">
        <f>IF(AND(ISBLANK(A3642)),"",VLOOKUP($A3642,Student_Registration!$B$5:$H$2000,3,0))</f>
        <v/>
      </c>
      <c r="D3642" s="65" t="str">
        <f>IF(AND(ISBLANK(A3642)),"",VLOOKUP($A3642,Student_Registration!$B$5:$H$2000,6,0))</f>
        <v/>
      </c>
      <c r="E3642" s="57" t="str">
        <f>IF(AND(ISBLANK(A3642)),"",VLOOKUP($A3642,Student_Registration!$B$5:$H$2000,4,0))</f>
        <v/>
      </c>
      <c r="F3642" s="63" t="str">
        <f>IF(AND(ISBLANK(A3642)),"",VLOOKUP($A3642,Student_Registration!$B$5:$H$2000,7,0))</f>
        <v/>
      </c>
      <c r="G3642" s="63" t="str">
        <f>IF(AND(ISBLANK(A3642)),"",VLOOKUP(A3642,Student_Registration!$B$5:$H$2000,7,0)-SUMIF($A$5:A3642,A3642,$H$5:$H$5))</f>
        <v/>
      </c>
      <c r="H3642" s="60"/>
      <c r="I3642" s="60"/>
      <c r="J3642" s="60"/>
      <c r="K3642" s="60"/>
      <c r="L3642" s="62"/>
    </row>
    <row r="3643" spans="1:12" s="41" customFormat="1">
      <c r="A3643" s="66"/>
      <c r="B3643" s="64" t="str">
        <f>(IF(AND(ISBLANK(A3643)),"",VLOOKUP($A3643,Student_Registration!$B$5:$H$2000,2,0)))</f>
        <v/>
      </c>
      <c r="C3643" s="63" t="str">
        <f>IF(AND(ISBLANK(A3643)),"",VLOOKUP($A3643,Student_Registration!$B$5:$H$2000,3,0))</f>
        <v/>
      </c>
      <c r="D3643" s="65" t="str">
        <f>IF(AND(ISBLANK(A3643)),"",VLOOKUP($A3643,Student_Registration!$B$5:$H$2000,6,0))</f>
        <v/>
      </c>
      <c r="E3643" s="57" t="str">
        <f>IF(AND(ISBLANK(A3643)),"",VLOOKUP($A3643,Student_Registration!$B$5:$H$2000,4,0))</f>
        <v/>
      </c>
      <c r="F3643" s="63" t="str">
        <f>IF(AND(ISBLANK(A3643)),"",VLOOKUP($A3643,Student_Registration!$B$5:$H$2000,7,0))</f>
        <v/>
      </c>
      <c r="G3643" s="63" t="str">
        <f>IF(AND(ISBLANK(A3643)),"",VLOOKUP(A3643,Student_Registration!$B$5:$H$2000,7,0)-SUMIF($A$5:A3643,A3643,$H$5:$H$5))</f>
        <v/>
      </c>
      <c r="H3643" s="60"/>
      <c r="I3643" s="60"/>
      <c r="J3643" s="60"/>
      <c r="K3643" s="60"/>
      <c r="L3643" s="62"/>
    </row>
    <row r="3644" spans="1:12" s="41" customFormat="1">
      <c r="A3644" s="66"/>
      <c r="B3644" s="64" t="str">
        <f>(IF(AND(ISBLANK(A3644)),"",VLOOKUP($A3644,Student_Registration!$B$5:$H$2000,2,0)))</f>
        <v/>
      </c>
      <c r="C3644" s="63" t="str">
        <f>IF(AND(ISBLANK(A3644)),"",VLOOKUP($A3644,Student_Registration!$B$5:$H$2000,3,0))</f>
        <v/>
      </c>
      <c r="D3644" s="65" t="str">
        <f>IF(AND(ISBLANK(A3644)),"",VLOOKUP($A3644,Student_Registration!$B$5:$H$2000,6,0))</f>
        <v/>
      </c>
      <c r="E3644" s="57" t="str">
        <f>IF(AND(ISBLANK(A3644)),"",VLOOKUP($A3644,Student_Registration!$B$5:$H$2000,4,0))</f>
        <v/>
      </c>
      <c r="F3644" s="63" t="str">
        <f>IF(AND(ISBLANK(A3644)),"",VLOOKUP($A3644,Student_Registration!$B$5:$H$2000,7,0))</f>
        <v/>
      </c>
      <c r="G3644" s="63" t="str">
        <f>IF(AND(ISBLANK(A3644)),"",VLOOKUP(A3644,Student_Registration!$B$5:$H$2000,7,0)-SUMIF($A$5:A3644,A3644,$H$5:$H$5))</f>
        <v/>
      </c>
      <c r="H3644" s="60"/>
      <c r="I3644" s="60"/>
      <c r="J3644" s="60"/>
      <c r="K3644" s="60"/>
      <c r="L3644" s="62"/>
    </row>
    <row r="3645" spans="1:12" s="41" customFormat="1">
      <c r="A3645" s="66"/>
      <c r="B3645" s="64" t="str">
        <f>(IF(AND(ISBLANK(A3645)),"",VLOOKUP($A3645,Student_Registration!$B$5:$H$2000,2,0)))</f>
        <v/>
      </c>
      <c r="C3645" s="63" t="str">
        <f>IF(AND(ISBLANK(A3645)),"",VLOOKUP($A3645,Student_Registration!$B$5:$H$2000,3,0))</f>
        <v/>
      </c>
      <c r="D3645" s="65" t="str">
        <f>IF(AND(ISBLANK(A3645)),"",VLOOKUP($A3645,Student_Registration!$B$5:$H$2000,6,0))</f>
        <v/>
      </c>
      <c r="E3645" s="57" t="str">
        <f>IF(AND(ISBLANK(A3645)),"",VLOOKUP($A3645,Student_Registration!$B$5:$H$2000,4,0))</f>
        <v/>
      </c>
      <c r="F3645" s="63" t="str">
        <f>IF(AND(ISBLANK(A3645)),"",VLOOKUP($A3645,Student_Registration!$B$5:$H$2000,7,0))</f>
        <v/>
      </c>
      <c r="G3645" s="63" t="str">
        <f>IF(AND(ISBLANK(A3645)),"",VLOOKUP(A3645,Student_Registration!$B$5:$H$2000,7,0)-SUMIF($A$5:A3645,A3645,$H$5:$H$5))</f>
        <v/>
      </c>
      <c r="H3645" s="60"/>
      <c r="I3645" s="60"/>
      <c r="J3645" s="60"/>
      <c r="K3645" s="60"/>
      <c r="L3645" s="62"/>
    </row>
    <row r="3646" spans="1:12" s="41" customFormat="1">
      <c r="A3646" s="66"/>
      <c r="B3646" s="64" t="str">
        <f>(IF(AND(ISBLANK(A3646)),"",VLOOKUP($A3646,Student_Registration!$B$5:$H$2000,2,0)))</f>
        <v/>
      </c>
      <c r="C3646" s="63" t="str">
        <f>IF(AND(ISBLANK(A3646)),"",VLOOKUP($A3646,Student_Registration!$B$5:$H$2000,3,0))</f>
        <v/>
      </c>
      <c r="D3646" s="65" t="str">
        <f>IF(AND(ISBLANK(A3646)),"",VLOOKUP($A3646,Student_Registration!$B$5:$H$2000,6,0))</f>
        <v/>
      </c>
      <c r="E3646" s="57" t="str">
        <f>IF(AND(ISBLANK(A3646)),"",VLOOKUP($A3646,Student_Registration!$B$5:$H$2000,4,0))</f>
        <v/>
      </c>
      <c r="F3646" s="63" t="str">
        <f>IF(AND(ISBLANK(A3646)),"",VLOOKUP($A3646,Student_Registration!$B$5:$H$2000,7,0))</f>
        <v/>
      </c>
      <c r="G3646" s="63" t="str">
        <f>IF(AND(ISBLANK(A3646)),"",VLOOKUP(A3646,Student_Registration!$B$5:$H$2000,7,0)-SUMIF($A$5:A3646,A3646,$H$5:$H$5))</f>
        <v/>
      </c>
      <c r="H3646" s="60"/>
      <c r="I3646" s="60"/>
      <c r="J3646" s="60"/>
      <c r="K3646" s="60"/>
      <c r="L3646" s="62"/>
    </row>
    <row r="3647" spans="1:12" s="41" customFormat="1">
      <c r="A3647" s="66"/>
      <c r="B3647" s="64" t="str">
        <f>(IF(AND(ISBLANK(A3647)),"",VLOOKUP($A3647,Student_Registration!$B$5:$H$2000,2,0)))</f>
        <v/>
      </c>
      <c r="C3647" s="63" t="str">
        <f>IF(AND(ISBLANK(A3647)),"",VLOOKUP($A3647,Student_Registration!$B$5:$H$2000,3,0))</f>
        <v/>
      </c>
      <c r="D3647" s="65" t="str">
        <f>IF(AND(ISBLANK(A3647)),"",VLOOKUP($A3647,Student_Registration!$B$5:$H$2000,6,0))</f>
        <v/>
      </c>
      <c r="E3647" s="57" t="str">
        <f>IF(AND(ISBLANK(A3647)),"",VLOOKUP($A3647,Student_Registration!$B$5:$H$2000,4,0))</f>
        <v/>
      </c>
      <c r="F3647" s="63" t="str">
        <f>IF(AND(ISBLANK(A3647)),"",VLOOKUP($A3647,Student_Registration!$B$5:$H$2000,7,0))</f>
        <v/>
      </c>
      <c r="G3647" s="63" t="str">
        <f>IF(AND(ISBLANK(A3647)),"",VLOOKUP(A3647,Student_Registration!$B$5:$H$2000,7,0)-SUMIF($A$5:A3647,A3647,$H$5:$H$5))</f>
        <v/>
      </c>
      <c r="H3647" s="60"/>
      <c r="I3647" s="60"/>
      <c r="J3647" s="60"/>
      <c r="K3647" s="60"/>
      <c r="L3647" s="62"/>
    </row>
    <row r="3648" spans="1:12" s="41" customFormat="1">
      <c r="A3648" s="66"/>
      <c r="B3648" s="64" t="str">
        <f>(IF(AND(ISBLANK(A3648)),"",VLOOKUP($A3648,Student_Registration!$B$5:$H$2000,2,0)))</f>
        <v/>
      </c>
      <c r="C3648" s="63" t="str">
        <f>IF(AND(ISBLANK(A3648)),"",VLOOKUP($A3648,Student_Registration!$B$5:$H$2000,3,0))</f>
        <v/>
      </c>
      <c r="D3648" s="65" t="str">
        <f>IF(AND(ISBLANK(A3648)),"",VLOOKUP($A3648,Student_Registration!$B$5:$H$2000,6,0))</f>
        <v/>
      </c>
      <c r="E3648" s="57" t="str">
        <f>IF(AND(ISBLANK(A3648)),"",VLOOKUP($A3648,Student_Registration!$B$5:$H$2000,4,0))</f>
        <v/>
      </c>
      <c r="F3648" s="63" t="str">
        <f>IF(AND(ISBLANK(A3648)),"",VLOOKUP($A3648,Student_Registration!$B$5:$H$2000,7,0))</f>
        <v/>
      </c>
      <c r="G3648" s="63" t="str">
        <f>IF(AND(ISBLANK(A3648)),"",VLOOKUP(A3648,Student_Registration!$B$5:$H$2000,7,0)-SUMIF($A$5:A3648,A3648,$H$5:$H$5))</f>
        <v/>
      </c>
      <c r="H3648" s="60"/>
      <c r="I3648" s="60"/>
      <c r="J3648" s="60"/>
      <c r="K3648" s="60"/>
      <c r="L3648" s="62"/>
    </row>
    <row r="3649" spans="1:12" s="41" customFormat="1">
      <c r="A3649" s="66"/>
      <c r="B3649" s="64" t="str">
        <f>(IF(AND(ISBLANK(A3649)),"",VLOOKUP($A3649,Student_Registration!$B$5:$H$2000,2,0)))</f>
        <v/>
      </c>
      <c r="C3649" s="63" t="str">
        <f>IF(AND(ISBLANK(A3649)),"",VLOOKUP($A3649,Student_Registration!$B$5:$H$2000,3,0))</f>
        <v/>
      </c>
      <c r="D3649" s="65" t="str">
        <f>IF(AND(ISBLANK(A3649)),"",VLOOKUP($A3649,Student_Registration!$B$5:$H$2000,6,0))</f>
        <v/>
      </c>
      <c r="E3649" s="57" t="str">
        <f>IF(AND(ISBLANK(A3649)),"",VLOOKUP($A3649,Student_Registration!$B$5:$H$2000,4,0))</f>
        <v/>
      </c>
      <c r="F3649" s="63" t="str">
        <f>IF(AND(ISBLANK(A3649)),"",VLOOKUP($A3649,Student_Registration!$B$5:$H$2000,7,0))</f>
        <v/>
      </c>
      <c r="G3649" s="63" t="str">
        <f>IF(AND(ISBLANK(A3649)),"",VLOOKUP(A3649,Student_Registration!$B$5:$H$2000,7,0)-SUMIF($A$5:A3649,A3649,$H$5:$H$5))</f>
        <v/>
      </c>
      <c r="H3649" s="60"/>
      <c r="I3649" s="60"/>
      <c r="J3649" s="60"/>
      <c r="K3649" s="60"/>
      <c r="L3649" s="62"/>
    </row>
    <row r="3650" spans="1:12" s="41" customFormat="1">
      <c r="A3650" s="66"/>
      <c r="B3650" s="64" t="str">
        <f>(IF(AND(ISBLANK(A3650)),"",VLOOKUP($A3650,Student_Registration!$B$5:$H$2000,2,0)))</f>
        <v/>
      </c>
      <c r="C3650" s="63" t="str">
        <f>IF(AND(ISBLANK(A3650)),"",VLOOKUP($A3650,Student_Registration!$B$5:$H$2000,3,0))</f>
        <v/>
      </c>
      <c r="D3650" s="65" t="str">
        <f>IF(AND(ISBLANK(A3650)),"",VLOOKUP($A3650,Student_Registration!$B$5:$H$2000,6,0))</f>
        <v/>
      </c>
      <c r="E3650" s="57" t="str">
        <f>IF(AND(ISBLANK(A3650)),"",VLOOKUP($A3650,Student_Registration!$B$5:$H$2000,4,0))</f>
        <v/>
      </c>
      <c r="F3650" s="63" t="str">
        <f>IF(AND(ISBLANK(A3650)),"",VLOOKUP($A3650,Student_Registration!$B$5:$H$2000,7,0))</f>
        <v/>
      </c>
      <c r="G3650" s="63" t="str">
        <f>IF(AND(ISBLANK(A3650)),"",VLOOKUP(A3650,Student_Registration!$B$5:$H$2000,7,0)-SUMIF($A$5:A3650,A3650,$H$5:$H$5))</f>
        <v/>
      </c>
      <c r="H3650" s="60"/>
      <c r="I3650" s="60"/>
      <c r="J3650" s="60"/>
      <c r="K3650" s="60"/>
      <c r="L3650" s="62"/>
    </row>
    <row r="3651" spans="1:12" s="41" customFormat="1">
      <c r="A3651" s="66"/>
      <c r="B3651" s="64" t="str">
        <f>(IF(AND(ISBLANK(A3651)),"",VLOOKUP($A3651,Student_Registration!$B$5:$H$2000,2,0)))</f>
        <v/>
      </c>
      <c r="C3651" s="63" t="str">
        <f>IF(AND(ISBLANK(A3651)),"",VLOOKUP($A3651,Student_Registration!$B$5:$H$2000,3,0))</f>
        <v/>
      </c>
      <c r="D3651" s="65" t="str">
        <f>IF(AND(ISBLANK(A3651)),"",VLOOKUP($A3651,Student_Registration!$B$5:$H$2000,6,0))</f>
        <v/>
      </c>
      <c r="E3651" s="57" t="str">
        <f>IF(AND(ISBLANK(A3651)),"",VLOOKUP($A3651,Student_Registration!$B$5:$H$2000,4,0))</f>
        <v/>
      </c>
      <c r="F3651" s="63" t="str">
        <f>IF(AND(ISBLANK(A3651)),"",VLOOKUP($A3651,Student_Registration!$B$5:$H$2000,7,0))</f>
        <v/>
      </c>
      <c r="G3651" s="63" t="str">
        <f>IF(AND(ISBLANK(A3651)),"",VLOOKUP(A3651,Student_Registration!$B$5:$H$2000,7,0)-SUMIF($A$5:A3651,A3651,$H$5:$H$5))</f>
        <v/>
      </c>
      <c r="H3651" s="60"/>
      <c r="I3651" s="60"/>
      <c r="J3651" s="60"/>
      <c r="K3651" s="60"/>
      <c r="L3651" s="62"/>
    </row>
    <row r="3652" spans="1:12" s="41" customFormat="1">
      <c r="A3652" s="66"/>
      <c r="B3652" s="64" t="str">
        <f>(IF(AND(ISBLANK(A3652)),"",VLOOKUP($A3652,Student_Registration!$B$5:$H$2000,2,0)))</f>
        <v/>
      </c>
      <c r="C3652" s="63" t="str">
        <f>IF(AND(ISBLANK(A3652)),"",VLOOKUP($A3652,Student_Registration!$B$5:$H$2000,3,0))</f>
        <v/>
      </c>
      <c r="D3652" s="65" t="str">
        <f>IF(AND(ISBLANK(A3652)),"",VLOOKUP($A3652,Student_Registration!$B$5:$H$2000,6,0))</f>
        <v/>
      </c>
      <c r="E3652" s="57" t="str">
        <f>IF(AND(ISBLANK(A3652)),"",VLOOKUP($A3652,Student_Registration!$B$5:$H$2000,4,0))</f>
        <v/>
      </c>
      <c r="F3652" s="63" t="str">
        <f>IF(AND(ISBLANK(A3652)),"",VLOOKUP($A3652,Student_Registration!$B$5:$H$2000,7,0))</f>
        <v/>
      </c>
      <c r="G3652" s="63" t="str">
        <f>IF(AND(ISBLANK(A3652)),"",VLOOKUP(A3652,Student_Registration!$B$5:$H$2000,7,0)-SUMIF($A$5:A3652,A3652,$H$5:$H$5))</f>
        <v/>
      </c>
      <c r="H3652" s="60"/>
      <c r="I3652" s="60"/>
      <c r="J3652" s="60"/>
      <c r="K3652" s="60"/>
      <c r="L3652" s="62"/>
    </row>
    <row r="3653" spans="1:12" s="41" customFormat="1">
      <c r="A3653" s="66"/>
      <c r="B3653" s="64" t="str">
        <f>(IF(AND(ISBLANK(A3653)),"",VLOOKUP($A3653,Student_Registration!$B$5:$H$2000,2,0)))</f>
        <v/>
      </c>
      <c r="C3653" s="63" t="str">
        <f>IF(AND(ISBLANK(A3653)),"",VLOOKUP($A3653,Student_Registration!$B$5:$H$2000,3,0))</f>
        <v/>
      </c>
      <c r="D3653" s="65" t="str">
        <f>IF(AND(ISBLANK(A3653)),"",VLOOKUP($A3653,Student_Registration!$B$5:$H$2000,6,0))</f>
        <v/>
      </c>
      <c r="E3653" s="57" t="str">
        <f>IF(AND(ISBLANK(A3653)),"",VLOOKUP($A3653,Student_Registration!$B$5:$H$2000,4,0))</f>
        <v/>
      </c>
      <c r="F3653" s="63" t="str">
        <f>IF(AND(ISBLANK(A3653)),"",VLOOKUP($A3653,Student_Registration!$B$5:$H$2000,7,0))</f>
        <v/>
      </c>
      <c r="G3653" s="63" t="str">
        <f>IF(AND(ISBLANK(A3653)),"",VLOOKUP(A3653,Student_Registration!$B$5:$H$2000,7,0)-SUMIF($A$5:A3653,A3653,$H$5:$H$5))</f>
        <v/>
      </c>
      <c r="H3653" s="60"/>
      <c r="I3653" s="60"/>
      <c r="J3653" s="60"/>
      <c r="K3653" s="60"/>
      <c r="L3653" s="62"/>
    </row>
    <row r="3654" spans="1:12" s="41" customFormat="1">
      <c r="A3654" s="66"/>
      <c r="B3654" s="64" t="str">
        <f>(IF(AND(ISBLANK(A3654)),"",VLOOKUP($A3654,Student_Registration!$B$5:$H$2000,2,0)))</f>
        <v/>
      </c>
      <c r="C3654" s="63" t="str">
        <f>IF(AND(ISBLANK(A3654)),"",VLOOKUP($A3654,Student_Registration!$B$5:$H$2000,3,0))</f>
        <v/>
      </c>
      <c r="D3654" s="65" t="str">
        <f>IF(AND(ISBLANK(A3654)),"",VLOOKUP($A3654,Student_Registration!$B$5:$H$2000,6,0))</f>
        <v/>
      </c>
      <c r="E3654" s="57" t="str">
        <f>IF(AND(ISBLANK(A3654)),"",VLOOKUP($A3654,Student_Registration!$B$5:$H$2000,4,0))</f>
        <v/>
      </c>
      <c r="F3654" s="63" t="str">
        <f>IF(AND(ISBLANK(A3654)),"",VLOOKUP($A3654,Student_Registration!$B$5:$H$2000,7,0))</f>
        <v/>
      </c>
      <c r="G3654" s="63" t="str">
        <f>IF(AND(ISBLANK(A3654)),"",VLOOKUP(A3654,Student_Registration!$B$5:$H$2000,7,0)-SUMIF($A$5:A3654,A3654,$H$5:$H$5))</f>
        <v/>
      </c>
      <c r="H3654" s="60"/>
      <c r="I3654" s="60"/>
      <c r="J3654" s="60"/>
      <c r="K3654" s="60"/>
      <c r="L3654" s="62"/>
    </row>
    <row r="3655" spans="1:12" s="41" customFormat="1">
      <c r="A3655" s="66"/>
      <c r="B3655" s="64" t="str">
        <f>(IF(AND(ISBLANK(A3655)),"",VLOOKUP($A3655,Student_Registration!$B$5:$H$2000,2,0)))</f>
        <v/>
      </c>
      <c r="C3655" s="63" t="str">
        <f>IF(AND(ISBLANK(A3655)),"",VLOOKUP($A3655,Student_Registration!$B$5:$H$2000,3,0))</f>
        <v/>
      </c>
      <c r="D3655" s="65" t="str">
        <f>IF(AND(ISBLANK(A3655)),"",VLOOKUP($A3655,Student_Registration!$B$5:$H$2000,6,0))</f>
        <v/>
      </c>
      <c r="E3655" s="57" t="str">
        <f>IF(AND(ISBLANK(A3655)),"",VLOOKUP($A3655,Student_Registration!$B$5:$H$2000,4,0))</f>
        <v/>
      </c>
      <c r="F3655" s="63" t="str">
        <f>IF(AND(ISBLANK(A3655)),"",VLOOKUP($A3655,Student_Registration!$B$5:$H$2000,7,0))</f>
        <v/>
      </c>
      <c r="G3655" s="63" t="str">
        <f>IF(AND(ISBLANK(A3655)),"",VLOOKUP(A3655,Student_Registration!$B$5:$H$2000,7,0)-SUMIF($A$5:A3655,A3655,$H$5:$H$5))</f>
        <v/>
      </c>
      <c r="H3655" s="60"/>
      <c r="I3655" s="60"/>
      <c r="J3655" s="60"/>
      <c r="K3655" s="60"/>
      <c r="L3655" s="62"/>
    </row>
    <row r="3656" spans="1:12" s="41" customFormat="1">
      <c r="A3656" s="66"/>
      <c r="B3656" s="64" t="str">
        <f>(IF(AND(ISBLANK(A3656)),"",VLOOKUP($A3656,Student_Registration!$B$5:$H$2000,2,0)))</f>
        <v/>
      </c>
      <c r="C3656" s="63" t="str">
        <f>IF(AND(ISBLANK(A3656)),"",VLOOKUP($A3656,Student_Registration!$B$5:$H$2000,3,0))</f>
        <v/>
      </c>
      <c r="D3656" s="65" t="str">
        <f>IF(AND(ISBLANK(A3656)),"",VLOOKUP($A3656,Student_Registration!$B$5:$H$2000,6,0))</f>
        <v/>
      </c>
      <c r="E3656" s="57" t="str">
        <f>IF(AND(ISBLANK(A3656)),"",VLOOKUP($A3656,Student_Registration!$B$5:$H$2000,4,0))</f>
        <v/>
      </c>
      <c r="F3656" s="63" t="str">
        <f>IF(AND(ISBLANK(A3656)),"",VLOOKUP($A3656,Student_Registration!$B$5:$H$2000,7,0))</f>
        <v/>
      </c>
      <c r="G3656" s="63" t="str">
        <f>IF(AND(ISBLANK(A3656)),"",VLOOKUP(A3656,Student_Registration!$B$5:$H$2000,7,0)-SUMIF($A$5:A3656,A3656,$H$5:$H$5))</f>
        <v/>
      </c>
      <c r="H3656" s="60"/>
      <c r="I3656" s="60"/>
      <c r="J3656" s="60"/>
      <c r="K3656" s="60"/>
      <c r="L3656" s="62"/>
    </row>
    <row r="3657" spans="1:12" s="41" customFormat="1">
      <c r="A3657" s="66"/>
      <c r="B3657" s="64" t="str">
        <f>(IF(AND(ISBLANK(A3657)),"",VLOOKUP($A3657,Student_Registration!$B$5:$H$2000,2,0)))</f>
        <v/>
      </c>
      <c r="C3657" s="63" t="str">
        <f>IF(AND(ISBLANK(A3657)),"",VLOOKUP($A3657,Student_Registration!$B$5:$H$2000,3,0))</f>
        <v/>
      </c>
      <c r="D3657" s="65" t="str">
        <f>IF(AND(ISBLANK(A3657)),"",VLOOKUP($A3657,Student_Registration!$B$5:$H$2000,6,0))</f>
        <v/>
      </c>
      <c r="E3657" s="57" t="str">
        <f>IF(AND(ISBLANK(A3657)),"",VLOOKUP($A3657,Student_Registration!$B$5:$H$2000,4,0))</f>
        <v/>
      </c>
      <c r="F3657" s="63" t="str">
        <f>IF(AND(ISBLANK(A3657)),"",VLOOKUP($A3657,Student_Registration!$B$5:$H$2000,7,0))</f>
        <v/>
      </c>
      <c r="G3657" s="63" t="str">
        <f>IF(AND(ISBLANK(A3657)),"",VLOOKUP(A3657,Student_Registration!$B$5:$H$2000,7,0)-SUMIF($A$5:A3657,A3657,$H$5:$H$5))</f>
        <v/>
      </c>
      <c r="H3657" s="60"/>
      <c r="I3657" s="60"/>
      <c r="J3657" s="60"/>
      <c r="K3657" s="60"/>
      <c r="L3657" s="62"/>
    </row>
    <row r="3658" spans="1:12" s="41" customFormat="1">
      <c r="A3658" s="66"/>
      <c r="B3658" s="64" t="str">
        <f>(IF(AND(ISBLANK(A3658)),"",VLOOKUP($A3658,Student_Registration!$B$5:$H$2000,2,0)))</f>
        <v/>
      </c>
      <c r="C3658" s="63" t="str">
        <f>IF(AND(ISBLANK(A3658)),"",VLOOKUP($A3658,Student_Registration!$B$5:$H$2000,3,0))</f>
        <v/>
      </c>
      <c r="D3658" s="65" t="str">
        <f>IF(AND(ISBLANK(A3658)),"",VLOOKUP($A3658,Student_Registration!$B$5:$H$2000,6,0))</f>
        <v/>
      </c>
      <c r="E3658" s="57" t="str">
        <f>IF(AND(ISBLANK(A3658)),"",VLOOKUP($A3658,Student_Registration!$B$5:$H$2000,4,0))</f>
        <v/>
      </c>
      <c r="F3658" s="63" t="str">
        <f>IF(AND(ISBLANK(A3658)),"",VLOOKUP($A3658,Student_Registration!$B$5:$H$2000,7,0))</f>
        <v/>
      </c>
      <c r="G3658" s="63" t="str">
        <f>IF(AND(ISBLANK(A3658)),"",VLOOKUP(A3658,Student_Registration!$B$5:$H$2000,7,0)-SUMIF($A$5:A3658,A3658,$H$5:$H$5))</f>
        <v/>
      </c>
      <c r="H3658" s="60"/>
      <c r="I3658" s="60"/>
      <c r="J3658" s="60"/>
      <c r="K3658" s="60"/>
      <c r="L3658" s="62"/>
    </row>
    <row r="3659" spans="1:12" s="41" customFormat="1">
      <c r="A3659" s="66"/>
      <c r="B3659" s="64" t="str">
        <f>(IF(AND(ISBLANK(A3659)),"",VLOOKUP($A3659,Student_Registration!$B$5:$H$2000,2,0)))</f>
        <v/>
      </c>
      <c r="C3659" s="63" t="str">
        <f>IF(AND(ISBLANK(A3659)),"",VLOOKUP($A3659,Student_Registration!$B$5:$H$2000,3,0))</f>
        <v/>
      </c>
      <c r="D3659" s="65" t="str">
        <f>IF(AND(ISBLANK(A3659)),"",VLOOKUP($A3659,Student_Registration!$B$5:$H$2000,6,0))</f>
        <v/>
      </c>
      <c r="E3659" s="57" t="str">
        <f>IF(AND(ISBLANK(A3659)),"",VLOOKUP($A3659,Student_Registration!$B$5:$H$2000,4,0))</f>
        <v/>
      </c>
      <c r="F3659" s="63" t="str">
        <f>IF(AND(ISBLANK(A3659)),"",VLOOKUP($A3659,Student_Registration!$B$5:$H$2000,7,0))</f>
        <v/>
      </c>
      <c r="G3659" s="63" t="str">
        <f>IF(AND(ISBLANK(A3659)),"",VLOOKUP(A3659,Student_Registration!$B$5:$H$2000,7,0)-SUMIF($A$5:A3659,A3659,$H$5:$H$5))</f>
        <v/>
      </c>
      <c r="H3659" s="60"/>
      <c r="I3659" s="60"/>
      <c r="J3659" s="60"/>
      <c r="K3659" s="60"/>
      <c r="L3659" s="62"/>
    </row>
    <row r="3660" spans="1:12" s="41" customFormat="1">
      <c r="A3660" s="66"/>
      <c r="B3660" s="64" t="str">
        <f>(IF(AND(ISBLANK(A3660)),"",VLOOKUP($A3660,Student_Registration!$B$5:$H$2000,2,0)))</f>
        <v/>
      </c>
      <c r="C3660" s="63" t="str">
        <f>IF(AND(ISBLANK(A3660)),"",VLOOKUP($A3660,Student_Registration!$B$5:$H$2000,3,0))</f>
        <v/>
      </c>
      <c r="D3660" s="65" t="str">
        <f>IF(AND(ISBLANK(A3660)),"",VLOOKUP($A3660,Student_Registration!$B$5:$H$2000,6,0))</f>
        <v/>
      </c>
      <c r="E3660" s="57" t="str">
        <f>IF(AND(ISBLANK(A3660)),"",VLOOKUP($A3660,Student_Registration!$B$5:$H$2000,4,0))</f>
        <v/>
      </c>
      <c r="F3660" s="63" t="str">
        <f>IF(AND(ISBLANK(A3660)),"",VLOOKUP($A3660,Student_Registration!$B$5:$H$2000,7,0))</f>
        <v/>
      </c>
      <c r="G3660" s="63" t="str">
        <f>IF(AND(ISBLANK(A3660)),"",VLOOKUP(A3660,Student_Registration!$B$5:$H$2000,7,0)-SUMIF($A$5:A3660,A3660,$H$5:$H$5))</f>
        <v/>
      </c>
      <c r="H3660" s="60"/>
      <c r="I3660" s="60"/>
      <c r="J3660" s="60"/>
      <c r="K3660" s="60"/>
      <c r="L3660" s="62"/>
    </row>
    <row r="3661" spans="1:12" s="41" customFormat="1">
      <c r="A3661" s="66"/>
      <c r="B3661" s="64" t="str">
        <f>(IF(AND(ISBLANK(A3661)),"",VLOOKUP($A3661,Student_Registration!$B$5:$H$2000,2,0)))</f>
        <v/>
      </c>
      <c r="C3661" s="63" t="str">
        <f>IF(AND(ISBLANK(A3661)),"",VLOOKUP($A3661,Student_Registration!$B$5:$H$2000,3,0))</f>
        <v/>
      </c>
      <c r="D3661" s="65" t="str">
        <f>IF(AND(ISBLANK(A3661)),"",VLOOKUP($A3661,Student_Registration!$B$5:$H$2000,6,0))</f>
        <v/>
      </c>
      <c r="E3661" s="57" t="str">
        <f>IF(AND(ISBLANK(A3661)),"",VLOOKUP($A3661,Student_Registration!$B$5:$H$2000,4,0))</f>
        <v/>
      </c>
      <c r="F3661" s="63" t="str">
        <f>IF(AND(ISBLANK(A3661)),"",VLOOKUP($A3661,Student_Registration!$B$5:$H$2000,7,0))</f>
        <v/>
      </c>
      <c r="G3661" s="63" t="str">
        <f>IF(AND(ISBLANK(A3661)),"",VLOOKUP(A3661,Student_Registration!$B$5:$H$2000,7,0)-SUMIF($A$5:A3661,A3661,$H$5:$H$5))</f>
        <v/>
      </c>
      <c r="H3661" s="60"/>
      <c r="I3661" s="60"/>
      <c r="J3661" s="60"/>
      <c r="K3661" s="60"/>
      <c r="L3661" s="62"/>
    </row>
    <row r="3662" spans="1:12" s="41" customFormat="1">
      <c r="A3662" s="66"/>
      <c r="B3662" s="64" t="str">
        <f>(IF(AND(ISBLANK(A3662)),"",VLOOKUP($A3662,Student_Registration!$B$5:$H$2000,2,0)))</f>
        <v/>
      </c>
      <c r="C3662" s="63" t="str">
        <f>IF(AND(ISBLANK(A3662)),"",VLOOKUP($A3662,Student_Registration!$B$5:$H$2000,3,0))</f>
        <v/>
      </c>
      <c r="D3662" s="65" t="str">
        <f>IF(AND(ISBLANK(A3662)),"",VLOOKUP($A3662,Student_Registration!$B$5:$H$2000,6,0))</f>
        <v/>
      </c>
      <c r="E3662" s="57" t="str">
        <f>IF(AND(ISBLANK(A3662)),"",VLOOKUP($A3662,Student_Registration!$B$5:$H$2000,4,0))</f>
        <v/>
      </c>
      <c r="F3662" s="63" t="str">
        <f>IF(AND(ISBLANK(A3662)),"",VLOOKUP($A3662,Student_Registration!$B$5:$H$2000,7,0))</f>
        <v/>
      </c>
      <c r="G3662" s="63" t="str">
        <f>IF(AND(ISBLANK(A3662)),"",VLOOKUP(A3662,Student_Registration!$B$5:$H$2000,7,0)-SUMIF($A$5:A3662,A3662,$H$5:$H$5))</f>
        <v/>
      </c>
      <c r="H3662" s="60"/>
      <c r="I3662" s="60"/>
      <c r="J3662" s="60"/>
      <c r="K3662" s="60"/>
      <c r="L3662" s="62"/>
    </row>
    <row r="3663" spans="1:12" s="41" customFormat="1">
      <c r="A3663" s="66"/>
      <c r="B3663" s="64" t="str">
        <f>(IF(AND(ISBLANK(A3663)),"",VLOOKUP($A3663,Student_Registration!$B$5:$H$2000,2,0)))</f>
        <v/>
      </c>
      <c r="C3663" s="63" t="str">
        <f>IF(AND(ISBLANK(A3663)),"",VLOOKUP($A3663,Student_Registration!$B$5:$H$2000,3,0))</f>
        <v/>
      </c>
      <c r="D3663" s="65" t="str">
        <f>IF(AND(ISBLANK(A3663)),"",VLOOKUP($A3663,Student_Registration!$B$5:$H$2000,6,0))</f>
        <v/>
      </c>
      <c r="E3663" s="57" t="str">
        <f>IF(AND(ISBLANK(A3663)),"",VLOOKUP($A3663,Student_Registration!$B$5:$H$2000,4,0))</f>
        <v/>
      </c>
      <c r="F3663" s="63" t="str">
        <f>IF(AND(ISBLANK(A3663)),"",VLOOKUP($A3663,Student_Registration!$B$5:$H$2000,7,0))</f>
        <v/>
      </c>
      <c r="G3663" s="63" t="str">
        <f>IF(AND(ISBLANK(A3663)),"",VLOOKUP(A3663,Student_Registration!$B$5:$H$2000,7,0)-SUMIF($A$5:A3663,A3663,$H$5:$H$5))</f>
        <v/>
      </c>
      <c r="H3663" s="60"/>
      <c r="I3663" s="60"/>
      <c r="J3663" s="60"/>
      <c r="K3663" s="60"/>
      <c r="L3663" s="62"/>
    </row>
    <row r="3664" spans="1:12" s="41" customFormat="1">
      <c r="A3664" s="66"/>
      <c r="B3664" s="64" t="str">
        <f>(IF(AND(ISBLANK(A3664)),"",VLOOKUP($A3664,Student_Registration!$B$5:$H$2000,2,0)))</f>
        <v/>
      </c>
      <c r="C3664" s="63" t="str">
        <f>IF(AND(ISBLANK(A3664)),"",VLOOKUP($A3664,Student_Registration!$B$5:$H$2000,3,0))</f>
        <v/>
      </c>
      <c r="D3664" s="65" t="str">
        <f>IF(AND(ISBLANK(A3664)),"",VLOOKUP($A3664,Student_Registration!$B$5:$H$2000,6,0))</f>
        <v/>
      </c>
      <c r="E3664" s="57" t="str">
        <f>IF(AND(ISBLANK(A3664)),"",VLOOKUP($A3664,Student_Registration!$B$5:$H$2000,4,0))</f>
        <v/>
      </c>
      <c r="F3664" s="63" t="str">
        <f>IF(AND(ISBLANK(A3664)),"",VLOOKUP($A3664,Student_Registration!$B$5:$H$2000,7,0))</f>
        <v/>
      </c>
      <c r="G3664" s="63" t="str">
        <f>IF(AND(ISBLANK(A3664)),"",VLOOKUP(A3664,Student_Registration!$B$5:$H$2000,7,0)-SUMIF($A$5:A3664,A3664,$H$5:$H$5))</f>
        <v/>
      </c>
      <c r="H3664" s="60"/>
      <c r="I3664" s="60"/>
      <c r="J3664" s="60"/>
      <c r="K3664" s="60"/>
      <c r="L3664" s="62"/>
    </row>
    <row r="3665" spans="1:12" s="41" customFormat="1">
      <c r="A3665" s="66"/>
      <c r="B3665" s="64" t="str">
        <f>(IF(AND(ISBLANK(A3665)),"",VLOOKUP($A3665,Student_Registration!$B$5:$H$2000,2,0)))</f>
        <v/>
      </c>
      <c r="C3665" s="63" t="str">
        <f>IF(AND(ISBLANK(A3665)),"",VLOOKUP($A3665,Student_Registration!$B$5:$H$2000,3,0))</f>
        <v/>
      </c>
      <c r="D3665" s="65" t="str">
        <f>IF(AND(ISBLANK(A3665)),"",VLOOKUP($A3665,Student_Registration!$B$5:$H$2000,6,0))</f>
        <v/>
      </c>
      <c r="E3665" s="57" t="str">
        <f>IF(AND(ISBLANK(A3665)),"",VLOOKUP($A3665,Student_Registration!$B$5:$H$2000,4,0))</f>
        <v/>
      </c>
      <c r="F3665" s="63" t="str">
        <f>IF(AND(ISBLANK(A3665)),"",VLOOKUP($A3665,Student_Registration!$B$5:$H$2000,7,0))</f>
        <v/>
      </c>
      <c r="G3665" s="63" t="str">
        <f>IF(AND(ISBLANK(A3665)),"",VLOOKUP(A3665,Student_Registration!$B$5:$H$2000,7,0)-SUMIF($A$5:A3665,A3665,$H$5:$H$5))</f>
        <v/>
      </c>
      <c r="H3665" s="60"/>
      <c r="I3665" s="60"/>
      <c r="J3665" s="60"/>
      <c r="K3665" s="60"/>
      <c r="L3665" s="62"/>
    </row>
    <row r="3666" spans="1:12" s="41" customFormat="1">
      <c r="A3666" s="66"/>
      <c r="B3666" s="64" t="str">
        <f>(IF(AND(ISBLANK(A3666)),"",VLOOKUP($A3666,Student_Registration!$B$5:$H$2000,2,0)))</f>
        <v/>
      </c>
      <c r="C3666" s="63" t="str">
        <f>IF(AND(ISBLANK(A3666)),"",VLOOKUP($A3666,Student_Registration!$B$5:$H$2000,3,0))</f>
        <v/>
      </c>
      <c r="D3666" s="65" t="str">
        <f>IF(AND(ISBLANK(A3666)),"",VLOOKUP($A3666,Student_Registration!$B$5:$H$2000,6,0))</f>
        <v/>
      </c>
      <c r="E3666" s="57" t="str">
        <f>IF(AND(ISBLANK(A3666)),"",VLOOKUP($A3666,Student_Registration!$B$5:$H$2000,4,0))</f>
        <v/>
      </c>
      <c r="F3666" s="63" t="str">
        <f>IF(AND(ISBLANK(A3666)),"",VLOOKUP($A3666,Student_Registration!$B$5:$H$2000,7,0))</f>
        <v/>
      </c>
      <c r="G3666" s="63" t="str">
        <f>IF(AND(ISBLANK(A3666)),"",VLOOKUP(A3666,Student_Registration!$B$5:$H$2000,7,0)-SUMIF($A$5:A3666,A3666,$H$5:$H$5))</f>
        <v/>
      </c>
      <c r="H3666" s="60"/>
      <c r="I3666" s="60"/>
      <c r="J3666" s="60"/>
      <c r="K3666" s="60"/>
      <c r="L3666" s="62"/>
    </row>
    <row r="3667" spans="1:12" s="41" customFormat="1">
      <c r="A3667" s="66"/>
      <c r="B3667" s="64" t="str">
        <f>(IF(AND(ISBLANK(A3667)),"",VLOOKUP($A3667,Student_Registration!$B$5:$H$2000,2,0)))</f>
        <v/>
      </c>
      <c r="C3667" s="63" t="str">
        <f>IF(AND(ISBLANK(A3667)),"",VLOOKUP($A3667,Student_Registration!$B$5:$H$2000,3,0))</f>
        <v/>
      </c>
      <c r="D3667" s="65" t="str">
        <f>IF(AND(ISBLANK(A3667)),"",VLOOKUP($A3667,Student_Registration!$B$5:$H$2000,6,0))</f>
        <v/>
      </c>
      <c r="E3667" s="57" t="str">
        <f>IF(AND(ISBLANK(A3667)),"",VLOOKUP($A3667,Student_Registration!$B$5:$H$2000,4,0))</f>
        <v/>
      </c>
      <c r="F3667" s="63" t="str">
        <f>IF(AND(ISBLANK(A3667)),"",VLOOKUP($A3667,Student_Registration!$B$5:$H$2000,7,0))</f>
        <v/>
      </c>
      <c r="G3667" s="63" t="str">
        <f>IF(AND(ISBLANK(A3667)),"",VLOOKUP(A3667,Student_Registration!$B$5:$H$2000,7,0)-SUMIF($A$5:A3667,A3667,$H$5:$H$5))</f>
        <v/>
      </c>
      <c r="H3667" s="60"/>
      <c r="I3667" s="60"/>
      <c r="J3667" s="60"/>
      <c r="K3667" s="60"/>
      <c r="L3667" s="62"/>
    </row>
    <row r="3668" spans="1:12" s="41" customFormat="1">
      <c r="A3668" s="66"/>
      <c r="B3668" s="64" t="str">
        <f>(IF(AND(ISBLANK(A3668)),"",VLOOKUP($A3668,Student_Registration!$B$5:$H$2000,2,0)))</f>
        <v/>
      </c>
      <c r="C3668" s="63" t="str">
        <f>IF(AND(ISBLANK(A3668)),"",VLOOKUP($A3668,Student_Registration!$B$5:$H$2000,3,0))</f>
        <v/>
      </c>
      <c r="D3668" s="65" t="str">
        <f>IF(AND(ISBLANK(A3668)),"",VLOOKUP($A3668,Student_Registration!$B$5:$H$2000,6,0))</f>
        <v/>
      </c>
      <c r="E3668" s="57" t="str">
        <f>IF(AND(ISBLANK(A3668)),"",VLOOKUP($A3668,Student_Registration!$B$5:$H$2000,4,0))</f>
        <v/>
      </c>
      <c r="F3668" s="63" t="str">
        <f>IF(AND(ISBLANK(A3668)),"",VLOOKUP($A3668,Student_Registration!$B$5:$H$2000,7,0))</f>
        <v/>
      </c>
      <c r="G3668" s="63" t="str">
        <f>IF(AND(ISBLANK(A3668)),"",VLOOKUP(A3668,Student_Registration!$B$5:$H$2000,7,0)-SUMIF($A$5:A3668,A3668,$H$5:$H$5))</f>
        <v/>
      </c>
      <c r="H3668" s="60"/>
      <c r="I3668" s="60"/>
      <c r="J3668" s="60"/>
      <c r="K3668" s="60"/>
      <c r="L3668" s="62"/>
    </row>
    <row r="3669" spans="1:12" s="41" customFormat="1">
      <c r="A3669" s="66"/>
      <c r="B3669" s="64" t="str">
        <f>(IF(AND(ISBLANK(A3669)),"",VLOOKUP($A3669,Student_Registration!$B$5:$H$2000,2,0)))</f>
        <v/>
      </c>
      <c r="C3669" s="63" t="str">
        <f>IF(AND(ISBLANK(A3669)),"",VLOOKUP($A3669,Student_Registration!$B$5:$H$2000,3,0))</f>
        <v/>
      </c>
      <c r="D3669" s="65" t="str">
        <f>IF(AND(ISBLANK(A3669)),"",VLOOKUP($A3669,Student_Registration!$B$5:$H$2000,6,0))</f>
        <v/>
      </c>
      <c r="E3669" s="57" t="str">
        <f>IF(AND(ISBLANK(A3669)),"",VLOOKUP($A3669,Student_Registration!$B$5:$H$2000,4,0))</f>
        <v/>
      </c>
      <c r="F3669" s="63" t="str">
        <f>IF(AND(ISBLANK(A3669)),"",VLOOKUP($A3669,Student_Registration!$B$5:$H$2000,7,0))</f>
        <v/>
      </c>
      <c r="G3669" s="63" t="str">
        <f>IF(AND(ISBLANK(A3669)),"",VLOOKUP(A3669,Student_Registration!$B$5:$H$2000,7,0)-SUMIF($A$5:A3669,A3669,$H$5:$H$5))</f>
        <v/>
      </c>
      <c r="H3669" s="60"/>
      <c r="I3669" s="60"/>
      <c r="J3669" s="60"/>
      <c r="K3669" s="60"/>
      <c r="L3669" s="62"/>
    </row>
    <row r="3670" spans="1:12" s="41" customFormat="1">
      <c r="A3670" s="66"/>
      <c r="B3670" s="64" t="str">
        <f>(IF(AND(ISBLANK(A3670)),"",VLOOKUP($A3670,Student_Registration!$B$5:$H$2000,2,0)))</f>
        <v/>
      </c>
      <c r="C3670" s="63" t="str">
        <f>IF(AND(ISBLANK(A3670)),"",VLOOKUP($A3670,Student_Registration!$B$5:$H$2000,3,0))</f>
        <v/>
      </c>
      <c r="D3670" s="65" t="str">
        <f>IF(AND(ISBLANK(A3670)),"",VLOOKUP($A3670,Student_Registration!$B$5:$H$2000,6,0))</f>
        <v/>
      </c>
      <c r="E3670" s="57" t="str">
        <f>IF(AND(ISBLANK(A3670)),"",VLOOKUP($A3670,Student_Registration!$B$5:$H$2000,4,0))</f>
        <v/>
      </c>
      <c r="F3670" s="63" t="str">
        <f>IF(AND(ISBLANK(A3670)),"",VLOOKUP($A3670,Student_Registration!$B$5:$H$2000,7,0))</f>
        <v/>
      </c>
      <c r="G3670" s="63" t="str">
        <f>IF(AND(ISBLANK(A3670)),"",VLOOKUP(A3670,Student_Registration!$B$5:$H$2000,7,0)-SUMIF($A$5:A3670,A3670,$H$5:$H$5))</f>
        <v/>
      </c>
      <c r="H3670" s="60"/>
      <c r="I3670" s="60"/>
      <c r="J3670" s="60"/>
      <c r="K3670" s="60"/>
      <c r="L3670" s="62"/>
    </row>
    <row r="3671" spans="1:12" s="41" customFormat="1">
      <c r="A3671" s="66"/>
      <c r="B3671" s="64" t="str">
        <f>(IF(AND(ISBLANK(A3671)),"",VLOOKUP($A3671,Student_Registration!$B$5:$H$2000,2,0)))</f>
        <v/>
      </c>
      <c r="C3671" s="63" t="str">
        <f>IF(AND(ISBLANK(A3671)),"",VLOOKUP($A3671,Student_Registration!$B$5:$H$2000,3,0))</f>
        <v/>
      </c>
      <c r="D3671" s="65" t="str">
        <f>IF(AND(ISBLANK(A3671)),"",VLOOKUP($A3671,Student_Registration!$B$5:$H$2000,6,0))</f>
        <v/>
      </c>
      <c r="E3671" s="57" t="str">
        <f>IF(AND(ISBLANK(A3671)),"",VLOOKUP($A3671,Student_Registration!$B$5:$H$2000,4,0))</f>
        <v/>
      </c>
      <c r="F3671" s="63" t="str">
        <f>IF(AND(ISBLANK(A3671)),"",VLOOKUP($A3671,Student_Registration!$B$5:$H$2000,7,0))</f>
        <v/>
      </c>
      <c r="G3671" s="63" t="str">
        <f>IF(AND(ISBLANK(A3671)),"",VLOOKUP(A3671,Student_Registration!$B$5:$H$2000,7,0)-SUMIF($A$5:A3671,A3671,$H$5:$H$5))</f>
        <v/>
      </c>
      <c r="H3671" s="60"/>
      <c r="I3671" s="60"/>
      <c r="J3671" s="60"/>
      <c r="K3671" s="60"/>
      <c r="L3671" s="62"/>
    </row>
    <row r="3672" spans="1:12" s="41" customFormat="1">
      <c r="A3672" s="66"/>
      <c r="B3672" s="64" t="str">
        <f>(IF(AND(ISBLANK(A3672)),"",VLOOKUP($A3672,Student_Registration!$B$5:$H$2000,2,0)))</f>
        <v/>
      </c>
      <c r="C3672" s="63" t="str">
        <f>IF(AND(ISBLANK(A3672)),"",VLOOKUP($A3672,Student_Registration!$B$5:$H$2000,3,0))</f>
        <v/>
      </c>
      <c r="D3672" s="65" t="str">
        <f>IF(AND(ISBLANK(A3672)),"",VLOOKUP($A3672,Student_Registration!$B$5:$H$2000,6,0))</f>
        <v/>
      </c>
      <c r="E3672" s="57" t="str">
        <f>IF(AND(ISBLANK(A3672)),"",VLOOKUP($A3672,Student_Registration!$B$5:$H$2000,4,0))</f>
        <v/>
      </c>
      <c r="F3672" s="63" t="str">
        <f>IF(AND(ISBLANK(A3672)),"",VLOOKUP($A3672,Student_Registration!$B$5:$H$2000,7,0))</f>
        <v/>
      </c>
      <c r="G3672" s="63" t="str">
        <f>IF(AND(ISBLANK(A3672)),"",VLOOKUP(A3672,Student_Registration!$B$5:$H$2000,7,0)-SUMIF($A$5:A3672,A3672,$H$5:$H$5))</f>
        <v/>
      </c>
      <c r="H3672" s="60"/>
      <c r="I3672" s="60"/>
      <c r="J3672" s="60"/>
      <c r="K3672" s="60"/>
      <c r="L3672" s="62"/>
    </row>
    <row r="3673" spans="1:12" s="41" customFormat="1">
      <c r="A3673" s="66"/>
      <c r="B3673" s="64" t="str">
        <f>(IF(AND(ISBLANK(A3673)),"",VLOOKUP($A3673,Student_Registration!$B$5:$H$2000,2,0)))</f>
        <v/>
      </c>
      <c r="C3673" s="63" t="str">
        <f>IF(AND(ISBLANK(A3673)),"",VLOOKUP($A3673,Student_Registration!$B$5:$H$2000,3,0))</f>
        <v/>
      </c>
      <c r="D3673" s="65" t="str">
        <f>IF(AND(ISBLANK(A3673)),"",VLOOKUP($A3673,Student_Registration!$B$5:$H$2000,6,0))</f>
        <v/>
      </c>
      <c r="E3673" s="57" t="str">
        <f>IF(AND(ISBLANK(A3673)),"",VLOOKUP($A3673,Student_Registration!$B$5:$H$2000,4,0))</f>
        <v/>
      </c>
      <c r="F3673" s="63" t="str">
        <f>IF(AND(ISBLANK(A3673)),"",VLOOKUP($A3673,Student_Registration!$B$5:$H$2000,7,0))</f>
        <v/>
      </c>
      <c r="G3673" s="63" t="str">
        <f>IF(AND(ISBLANK(A3673)),"",VLOOKUP(A3673,Student_Registration!$B$5:$H$2000,7,0)-SUMIF($A$5:A3673,A3673,$H$5:$H$5))</f>
        <v/>
      </c>
      <c r="H3673" s="60"/>
      <c r="I3673" s="60"/>
      <c r="J3673" s="60"/>
      <c r="K3673" s="60"/>
      <c r="L3673" s="62"/>
    </row>
    <row r="3674" spans="1:12" s="41" customFormat="1">
      <c r="A3674" s="66"/>
      <c r="B3674" s="64" t="str">
        <f>(IF(AND(ISBLANK(A3674)),"",VLOOKUP($A3674,Student_Registration!$B$5:$H$2000,2,0)))</f>
        <v/>
      </c>
      <c r="C3674" s="63" t="str">
        <f>IF(AND(ISBLANK(A3674)),"",VLOOKUP($A3674,Student_Registration!$B$5:$H$2000,3,0))</f>
        <v/>
      </c>
      <c r="D3674" s="65" t="str">
        <f>IF(AND(ISBLANK(A3674)),"",VLOOKUP($A3674,Student_Registration!$B$5:$H$2000,6,0))</f>
        <v/>
      </c>
      <c r="E3674" s="57" t="str">
        <f>IF(AND(ISBLANK(A3674)),"",VLOOKUP($A3674,Student_Registration!$B$5:$H$2000,4,0))</f>
        <v/>
      </c>
      <c r="F3674" s="63" t="str">
        <f>IF(AND(ISBLANK(A3674)),"",VLOOKUP($A3674,Student_Registration!$B$5:$H$2000,7,0))</f>
        <v/>
      </c>
      <c r="G3674" s="63" t="str">
        <f>IF(AND(ISBLANK(A3674)),"",VLOOKUP(A3674,Student_Registration!$B$5:$H$2000,7,0)-SUMIF($A$5:A3674,A3674,$H$5:$H$5))</f>
        <v/>
      </c>
      <c r="H3674" s="60"/>
      <c r="I3674" s="60"/>
      <c r="J3674" s="60"/>
      <c r="K3674" s="60"/>
      <c r="L3674" s="62"/>
    </row>
    <row r="3675" spans="1:12" s="41" customFormat="1">
      <c r="A3675" s="66"/>
      <c r="B3675" s="64" t="str">
        <f>(IF(AND(ISBLANK(A3675)),"",VLOOKUP($A3675,Student_Registration!$B$5:$H$2000,2,0)))</f>
        <v/>
      </c>
      <c r="C3675" s="63" t="str">
        <f>IF(AND(ISBLANK(A3675)),"",VLOOKUP($A3675,Student_Registration!$B$5:$H$2000,3,0))</f>
        <v/>
      </c>
      <c r="D3675" s="65" t="str">
        <f>IF(AND(ISBLANK(A3675)),"",VLOOKUP($A3675,Student_Registration!$B$5:$H$2000,6,0))</f>
        <v/>
      </c>
      <c r="E3675" s="57" t="str">
        <f>IF(AND(ISBLANK(A3675)),"",VLOOKUP($A3675,Student_Registration!$B$5:$H$2000,4,0))</f>
        <v/>
      </c>
      <c r="F3675" s="63" t="str">
        <f>IF(AND(ISBLANK(A3675)),"",VLOOKUP($A3675,Student_Registration!$B$5:$H$2000,7,0))</f>
        <v/>
      </c>
      <c r="G3675" s="63" t="str">
        <f>IF(AND(ISBLANK(A3675)),"",VLOOKUP(A3675,Student_Registration!$B$5:$H$2000,7,0)-SUMIF($A$5:A3675,A3675,$H$5:$H$5))</f>
        <v/>
      </c>
      <c r="H3675" s="60"/>
      <c r="I3675" s="60"/>
      <c r="J3675" s="60"/>
      <c r="K3675" s="60"/>
      <c r="L3675" s="62"/>
    </row>
    <row r="3676" spans="1:12" s="41" customFormat="1">
      <c r="A3676" s="66"/>
      <c r="B3676" s="64" t="str">
        <f>(IF(AND(ISBLANK(A3676)),"",VLOOKUP($A3676,Student_Registration!$B$5:$H$2000,2,0)))</f>
        <v/>
      </c>
      <c r="C3676" s="63" t="str">
        <f>IF(AND(ISBLANK(A3676)),"",VLOOKUP($A3676,Student_Registration!$B$5:$H$2000,3,0))</f>
        <v/>
      </c>
      <c r="D3676" s="65" t="str">
        <f>IF(AND(ISBLANK(A3676)),"",VLOOKUP($A3676,Student_Registration!$B$5:$H$2000,6,0))</f>
        <v/>
      </c>
      <c r="E3676" s="57" t="str">
        <f>IF(AND(ISBLANK(A3676)),"",VLOOKUP($A3676,Student_Registration!$B$5:$H$2000,4,0))</f>
        <v/>
      </c>
      <c r="F3676" s="63" t="str">
        <f>IF(AND(ISBLANK(A3676)),"",VLOOKUP($A3676,Student_Registration!$B$5:$H$2000,7,0))</f>
        <v/>
      </c>
      <c r="G3676" s="63" t="str">
        <f>IF(AND(ISBLANK(A3676)),"",VLOOKUP(A3676,Student_Registration!$B$5:$H$2000,7,0)-SUMIF($A$5:A3676,A3676,$H$5:$H$5))</f>
        <v/>
      </c>
      <c r="H3676" s="60"/>
      <c r="I3676" s="60"/>
      <c r="J3676" s="60"/>
      <c r="K3676" s="60"/>
      <c r="L3676" s="62"/>
    </row>
    <row r="3677" spans="1:12" s="41" customFormat="1">
      <c r="A3677" s="66"/>
      <c r="B3677" s="64" t="str">
        <f>(IF(AND(ISBLANK(A3677)),"",VLOOKUP($A3677,Student_Registration!$B$5:$H$2000,2,0)))</f>
        <v/>
      </c>
      <c r="C3677" s="63" t="str">
        <f>IF(AND(ISBLANK(A3677)),"",VLOOKUP($A3677,Student_Registration!$B$5:$H$2000,3,0))</f>
        <v/>
      </c>
      <c r="D3677" s="65" t="str">
        <f>IF(AND(ISBLANK(A3677)),"",VLOOKUP($A3677,Student_Registration!$B$5:$H$2000,6,0))</f>
        <v/>
      </c>
      <c r="E3677" s="57" t="str">
        <f>IF(AND(ISBLANK(A3677)),"",VLOOKUP($A3677,Student_Registration!$B$5:$H$2000,4,0))</f>
        <v/>
      </c>
      <c r="F3677" s="63" t="str">
        <f>IF(AND(ISBLANK(A3677)),"",VLOOKUP($A3677,Student_Registration!$B$5:$H$2000,7,0))</f>
        <v/>
      </c>
      <c r="G3677" s="63" t="str">
        <f>IF(AND(ISBLANK(A3677)),"",VLOOKUP(A3677,Student_Registration!$B$5:$H$2000,7,0)-SUMIF($A$5:A3677,A3677,$H$5:$H$5))</f>
        <v/>
      </c>
      <c r="H3677" s="60"/>
      <c r="I3677" s="60"/>
      <c r="J3677" s="60"/>
      <c r="K3677" s="60"/>
      <c r="L3677" s="62"/>
    </row>
    <row r="3678" spans="1:12" s="41" customFormat="1">
      <c r="A3678" s="66"/>
      <c r="B3678" s="64" t="str">
        <f>(IF(AND(ISBLANK(A3678)),"",VLOOKUP($A3678,Student_Registration!$B$5:$H$2000,2,0)))</f>
        <v/>
      </c>
      <c r="C3678" s="63" t="str">
        <f>IF(AND(ISBLANK(A3678)),"",VLOOKUP($A3678,Student_Registration!$B$5:$H$2000,3,0))</f>
        <v/>
      </c>
      <c r="D3678" s="65" t="str">
        <f>IF(AND(ISBLANK(A3678)),"",VLOOKUP($A3678,Student_Registration!$B$5:$H$2000,6,0))</f>
        <v/>
      </c>
      <c r="E3678" s="57" t="str">
        <f>IF(AND(ISBLANK(A3678)),"",VLOOKUP($A3678,Student_Registration!$B$5:$H$2000,4,0))</f>
        <v/>
      </c>
      <c r="F3678" s="63" t="str">
        <f>IF(AND(ISBLANK(A3678)),"",VLOOKUP($A3678,Student_Registration!$B$5:$H$2000,7,0))</f>
        <v/>
      </c>
      <c r="G3678" s="63" t="str">
        <f>IF(AND(ISBLANK(A3678)),"",VLOOKUP(A3678,Student_Registration!$B$5:$H$2000,7,0)-SUMIF($A$5:A3678,A3678,$H$5:$H$5))</f>
        <v/>
      </c>
      <c r="H3678" s="60"/>
      <c r="I3678" s="60"/>
      <c r="J3678" s="60"/>
      <c r="K3678" s="60"/>
      <c r="L3678" s="62"/>
    </row>
    <row r="3679" spans="1:12" s="41" customFormat="1">
      <c r="A3679" s="66"/>
      <c r="B3679" s="64" t="str">
        <f>(IF(AND(ISBLANK(A3679)),"",VLOOKUP($A3679,Student_Registration!$B$5:$H$2000,2,0)))</f>
        <v/>
      </c>
      <c r="C3679" s="63" t="str">
        <f>IF(AND(ISBLANK(A3679)),"",VLOOKUP($A3679,Student_Registration!$B$5:$H$2000,3,0))</f>
        <v/>
      </c>
      <c r="D3679" s="65" t="str">
        <f>IF(AND(ISBLANK(A3679)),"",VLOOKUP($A3679,Student_Registration!$B$5:$H$2000,6,0))</f>
        <v/>
      </c>
      <c r="E3679" s="57" t="str">
        <f>IF(AND(ISBLANK(A3679)),"",VLOOKUP($A3679,Student_Registration!$B$5:$H$2000,4,0))</f>
        <v/>
      </c>
      <c r="F3679" s="63" t="str">
        <f>IF(AND(ISBLANK(A3679)),"",VLOOKUP($A3679,Student_Registration!$B$5:$H$2000,7,0))</f>
        <v/>
      </c>
      <c r="G3679" s="63" t="str">
        <f>IF(AND(ISBLANK(A3679)),"",VLOOKUP(A3679,Student_Registration!$B$5:$H$2000,7,0)-SUMIF($A$5:A3679,A3679,$H$5:$H$5))</f>
        <v/>
      </c>
      <c r="H3679" s="60"/>
      <c r="I3679" s="60"/>
      <c r="J3679" s="60"/>
      <c r="K3679" s="60"/>
      <c r="L3679" s="62"/>
    </row>
    <row r="3680" spans="1:12" s="41" customFormat="1">
      <c r="A3680" s="66"/>
      <c r="B3680" s="64" t="str">
        <f>(IF(AND(ISBLANK(A3680)),"",VLOOKUP($A3680,Student_Registration!$B$5:$H$2000,2,0)))</f>
        <v/>
      </c>
      <c r="C3680" s="63" t="str">
        <f>IF(AND(ISBLANK(A3680)),"",VLOOKUP($A3680,Student_Registration!$B$5:$H$2000,3,0))</f>
        <v/>
      </c>
      <c r="D3680" s="65" t="str">
        <f>IF(AND(ISBLANK(A3680)),"",VLOOKUP($A3680,Student_Registration!$B$5:$H$2000,6,0))</f>
        <v/>
      </c>
      <c r="E3680" s="57" t="str">
        <f>IF(AND(ISBLANK(A3680)),"",VLOOKUP($A3680,Student_Registration!$B$5:$H$2000,4,0))</f>
        <v/>
      </c>
      <c r="F3680" s="63" t="str">
        <f>IF(AND(ISBLANK(A3680)),"",VLOOKUP($A3680,Student_Registration!$B$5:$H$2000,7,0))</f>
        <v/>
      </c>
      <c r="G3680" s="63" t="str">
        <f>IF(AND(ISBLANK(A3680)),"",VLOOKUP(A3680,Student_Registration!$B$5:$H$2000,7,0)-SUMIF($A$5:A3680,A3680,$H$5:$H$5))</f>
        <v/>
      </c>
      <c r="H3680" s="60"/>
      <c r="I3680" s="60"/>
      <c r="J3680" s="60"/>
      <c r="K3680" s="60"/>
      <c r="L3680" s="62"/>
    </row>
    <row r="3681" spans="1:12" s="41" customFormat="1">
      <c r="A3681" s="66"/>
      <c r="B3681" s="64" t="str">
        <f>(IF(AND(ISBLANK(A3681)),"",VLOOKUP($A3681,Student_Registration!$B$5:$H$2000,2,0)))</f>
        <v/>
      </c>
      <c r="C3681" s="63" t="str">
        <f>IF(AND(ISBLANK(A3681)),"",VLOOKUP($A3681,Student_Registration!$B$5:$H$2000,3,0))</f>
        <v/>
      </c>
      <c r="D3681" s="65" t="str">
        <f>IF(AND(ISBLANK(A3681)),"",VLOOKUP($A3681,Student_Registration!$B$5:$H$2000,6,0))</f>
        <v/>
      </c>
      <c r="E3681" s="57" t="str">
        <f>IF(AND(ISBLANK(A3681)),"",VLOOKUP($A3681,Student_Registration!$B$5:$H$2000,4,0))</f>
        <v/>
      </c>
      <c r="F3681" s="63" t="str">
        <f>IF(AND(ISBLANK(A3681)),"",VLOOKUP($A3681,Student_Registration!$B$5:$H$2000,7,0))</f>
        <v/>
      </c>
      <c r="G3681" s="63" t="str">
        <f>IF(AND(ISBLANK(A3681)),"",VLOOKUP(A3681,Student_Registration!$B$5:$H$2000,7,0)-SUMIF($A$5:A3681,A3681,$H$5:$H$5))</f>
        <v/>
      </c>
      <c r="H3681" s="60"/>
      <c r="I3681" s="60"/>
      <c r="J3681" s="60"/>
      <c r="K3681" s="60"/>
      <c r="L3681" s="62"/>
    </row>
    <row r="3682" spans="1:12" s="41" customFormat="1">
      <c r="A3682" s="66"/>
      <c r="B3682" s="64" t="str">
        <f>(IF(AND(ISBLANK(A3682)),"",VLOOKUP($A3682,Student_Registration!$B$5:$H$2000,2,0)))</f>
        <v/>
      </c>
      <c r="C3682" s="63" t="str">
        <f>IF(AND(ISBLANK(A3682)),"",VLOOKUP($A3682,Student_Registration!$B$5:$H$2000,3,0))</f>
        <v/>
      </c>
      <c r="D3682" s="65" t="str">
        <f>IF(AND(ISBLANK(A3682)),"",VLOOKUP($A3682,Student_Registration!$B$5:$H$2000,6,0))</f>
        <v/>
      </c>
      <c r="E3682" s="57" t="str">
        <f>IF(AND(ISBLANK(A3682)),"",VLOOKUP($A3682,Student_Registration!$B$5:$H$2000,4,0))</f>
        <v/>
      </c>
      <c r="F3682" s="63" t="str">
        <f>IF(AND(ISBLANK(A3682)),"",VLOOKUP($A3682,Student_Registration!$B$5:$H$2000,7,0))</f>
        <v/>
      </c>
      <c r="G3682" s="63" t="str">
        <f>IF(AND(ISBLANK(A3682)),"",VLOOKUP(A3682,Student_Registration!$B$5:$H$2000,7,0)-SUMIF($A$5:A3682,A3682,$H$5:$H$5))</f>
        <v/>
      </c>
      <c r="H3682" s="60"/>
      <c r="I3682" s="60"/>
      <c r="J3682" s="60"/>
      <c r="K3682" s="60"/>
      <c r="L3682" s="62"/>
    </row>
    <row r="3683" spans="1:12" s="41" customFormat="1">
      <c r="A3683" s="66"/>
      <c r="B3683" s="64" t="str">
        <f>(IF(AND(ISBLANK(A3683)),"",VLOOKUP($A3683,Student_Registration!$B$5:$H$2000,2,0)))</f>
        <v/>
      </c>
      <c r="C3683" s="63" t="str">
        <f>IF(AND(ISBLANK(A3683)),"",VLOOKUP($A3683,Student_Registration!$B$5:$H$2000,3,0))</f>
        <v/>
      </c>
      <c r="D3683" s="65" t="str">
        <f>IF(AND(ISBLANK(A3683)),"",VLOOKUP($A3683,Student_Registration!$B$5:$H$2000,6,0))</f>
        <v/>
      </c>
      <c r="E3683" s="57" t="str">
        <f>IF(AND(ISBLANK(A3683)),"",VLOOKUP($A3683,Student_Registration!$B$5:$H$2000,4,0))</f>
        <v/>
      </c>
      <c r="F3683" s="63" t="str">
        <f>IF(AND(ISBLANK(A3683)),"",VLOOKUP($A3683,Student_Registration!$B$5:$H$2000,7,0))</f>
        <v/>
      </c>
      <c r="G3683" s="63" t="str">
        <f>IF(AND(ISBLANK(A3683)),"",VLOOKUP(A3683,Student_Registration!$B$5:$H$2000,7,0)-SUMIF($A$5:A3683,A3683,$H$5:$H$5))</f>
        <v/>
      </c>
      <c r="H3683" s="60"/>
      <c r="I3683" s="60"/>
      <c r="J3683" s="60"/>
      <c r="K3683" s="60"/>
      <c r="L3683" s="62"/>
    </row>
    <row r="3684" spans="1:12" s="41" customFormat="1">
      <c r="A3684" s="66"/>
      <c r="B3684" s="64" t="str">
        <f>(IF(AND(ISBLANK(A3684)),"",VLOOKUP($A3684,Student_Registration!$B$5:$H$2000,2,0)))</f>
        <v/>
      </c>
      <c r="C3684" s="63" t="str">
        <f>IF(AND(ISBLANK(A3684)),"",VLOOKUP($A3684,Student_Registration!$B$5:$H$2000,3,0))</f>
        <v/>
      </c>
      <c r="D3684" s="65" t="str">
        <f>IF(AND(ISBLANK(A3684)),"",VLOOKUP($A3684,Student_Registration!$B$5:$H$2000,6,0))</f>
        <v/>
      </c>
      <c r="E3684" s="57" t="str">
        <f>IF(AND(ISBLANK(A3684)),"",VLOOKUP($A3684,Student_Registration!$B$5:$H$2000,4,0))</f>
        <v/>
      </c>
      <c r="F3684" s="63" t="str">
        <f>IF(AND(ISBLANK(A3684)),"",VLOOKUP($A3684,Student_Registration!$B$5:$H$2000,7,0))</f>
        <v/>
      </c>
      <c r="G3684" s="63" t="str">
        <f>IF(AND(ISBLANK(A3684)),"",VLOOKUP(A3684,Student_Registration!$B$5:$H$2000,7,0)-SUMIF($A$5:A3684,A3684,$H$5:$H$5))</f>
        <v/>
      </c>
      <c r="H3684" s="60"/>
      <c r="I3684" s="60"/>
      <c r="J3684" s="60"/>
      <c r="K3684" s="60"/>
      <c r="L3684" s="62"/>
    </row>
    <row r="3685" spans="1:12" s="41" customFormat="1">
      <c r="A3685" s="66"/>
      <c r="B3685" s="64" t="str">
        <f>(IF(AND(ISBLANK(A3685)),"",VLOOKUP($A3685,Student_Registration!$B$5:$H$2000,2,0)))</f>
        <v/>
      </c>
      <c r="C3685" s="63" t="str">
        <f>IF(AND(ISBLANK(A3685)),"",VLOOKUP($A3685,Student_Registration!$B$5:$H$2000,3,0))</f>
        <v/>
      </c>
      <c r="D3685" s="65" t="str">
        <f>IF(AND(ISBLANK(A3685)),"",VLOOKUP($A3685,Student_Registration!$B$5:$H$2000,6,0))</f>
        <v/>
      </c>
      <c r="E3685" s="57" t="str">
        <f>IF(AND(ISBLANK(A3685)),"",VLOOKUP($A3685,Student_Registration!$B$5:$H$2000,4,0))</f>
        <v/>
      </c>
      <c r="F3685" s="63" t="str">
        <f>IF(AND(ISBLANK(A3685)),"",VLOOKUP($A3685,Student_Registration!$B$5:$H$2000,7,0))</f>
        <v/>
      </c>
      <c r="G3685" s="63" t="str">
        <f>IF(AND(ISBLANK(A3685)),"",VLOOKUP(A3685,Student_Registration!$B$5:$H$2000,7,0)-SUMIF($A$5:A3685,A3685,$H$5:$H$5))</f>
        <v/>
      </c>
      <c r="H3685" s="60"/>
      <c r="I3685" s="60"/>
      <c r="J3685" s="60"/>
      <c r="K3685" s="60"/>
      <c r="L3685" s="62"/>
    </row>
    <row r="3686" spans="1:12" s="41" customFormat="1">
      <c r="A3686" s="66"/>
      <c r="B3686" s="64" t="str">
        <f>(IF(AND(ISBLANK(A3686)),"",VLOOKUP($A3686,Student_Registration!$B$5:$H$2000,2,0)))</f>
        <v/>
      </c>
      <c r="C3686" s="63" t="str">
        <f>IF(AND(ISBLANK(A3686)),"",VLOOKUP($A3686,Student_Registration!$B$5:$H$2000,3,0))</f>
        <v/>
      </c>
      <c r="D3686" s="65" t="str">
        <f>IF(AND(ISBLANK(A3686)),"",VLOOKUP($A3686,Student_Registration!$B$5:$H$2000,6,0))</f>
        <v/>
      </c>
      <c r="E3686" s="57" t="str">
        <f>IF(AND(ISBLANK(A3686)),"",VLOOKUP($A3686,Student_Registration!$B$5:$H$2000,4,0))</f>
        <v/>
      </c>
      <c r="F3686" s="63" t="str">
        <f>IF(AND(ISBLANK(A3686)),"",VLOOKUP($A3686,Student_Registration!$B$5:$H$2000,7,0))</f>
        <v/>
      </c>
      <c r="G3686" s="63" t="str">
        <f>IF(AND(ISBLANK(A3686)),"",VLOOKUP(A3686,Student_Registration!$B$5:$H$2000,7,0)-SUMIF($A$5:A3686,A3686,$H$5:$H$5))</f>
        <v/>
      </c>
      <c r="H3686" s="60"/>
      <c r="I3686" s="60"/>
      <c r="J3686" s="60"/>
      <c r="K3686" s="60"/>
      <c r="L3686" s="62"/>
    </row>
    <row r="3687" spans="1:12" s="41" customFormat="1">
      <c r="A3687" s="66"/>
      <c r="B3687" s="64" t="str">
        <f>(IF(AND(ISBLANK(A3687)),"",VLOOKUP($A3687,Student_Registration!$B$5:$H$2000,2,0)))</f>
        <v/>
      </c>
      <c r="C3687" s="63" t="str">
        <f>IF(AND(ISBLANK(A3687)),"",VLOOKUP($A3687,Student_Registration!$B$5:$H$2000,3,0))</f>
        <v/>
      </c>
      <c r="D3687" s="65" t="str">
        <f>IF(AND(ISBLANK(A3687)),"",VLOOKUP($A3687,Student_Registration!$B$5:$H$2000,6,0))</f>
        <v/>
      </c>
      <c r="E3687" s="57" t="str">
        <f>IF(AND(ISBLANK(A3687)),"",VLOOKUP($A3687,Student_Registration!$B$5:$H$2000,4,0))</f>
        <v/>
      </c>
      <c r="F3687" s="63" t="str">
        <f>IF(AND(ISBLANK(A3687)),"",VLOOKUP($A3687,Student_Registration!$B$5:$H$2000,7,0))</f>
        <v/>
      </c>
      <c r="G3687" s="63" t="str">
        <f>IF(AND(ISBLANK(A3687)),"",VLOOKUP(A3687,Student_Registration!$B$5:$H$2000,7,0)-SUMIF($A$5:A3687,A3687,$H$5:$H$5))</f>
        <v/>
      </c>
      <c r="H3687" s="60"/>
      <c r="I3687" s="60"/>
      <c r="J3687" s="60"/>
      <c r="K3687" s="60"/>
      <c r="L3687" s="62"/>
    </row>
    <row r="3688" spans="1:12" s="41" customFormat="1">
      <c r="A3688" s="66"/>
      <c r="B3688" s="64" t="str">
        <f>(IF(AND(ISBLANK(A3688)),"",VLOOKUP($A3688,Student_Registration!$B$5:$H$2000,2,0)))</f>
        <v/>
      </c>
      <c r="C3688" s="63" t="str">
        <f>IF(AND(ISBLANK(A3688)),"",VLOOKUP($A3688,Student_Registration!$B$5:$H$2000,3,0))</f>
        <v/>
      </c>
      <c r="D3688" s="65" t="str">
        <f>IF(AND(ISBLANK(A3688)),"",VLOOKUP($A3688,Student_Registration!$B$5:$H$2000,6,0))</f>
        <v/>
      </c>
      <c r="E3688" s="57" t="str">
        <f>IF(AND(ISBLANK(A3688)),"",VLOOKUP($A3688,Student_Registration!$B$5:$H$2000,4,0))</f>
        <v/>
      </c>
      <c r="F3688" s="63" t="str">
        <f>IF(AND(ISBLANK(A3688)),"",VLOOKUP($A3688,Student_Registration!$B$5:$H$2000,7,0))</f>
        <v/>
      </c>
      <c r="G3688" s="63" t="str">
        <f>IF(AND(ISBLANK(A3688)),"",VLOOKUP(A3688,Student_Registration!$B$5:$H$2000,7,0)-SUMIF($A$5:A3688,A3688,$H$5:$H$5))</f>
        <v/>
      </c>
      <c r="H3688" s="60"/>
      <c r="I3688" s="60"/>
      <c r="J3688" s="60"/>
      <c r="K3688" s="60"/>
      <c r="L3688" s="62"/>
    </row>
    <row r="3689" spans="1:12" s="41" customFormat="1">
      <c r="A3689" s="66"/>
      <c r="B3689" s="64" t="str">
        <f>(IF(AND(ISBLANK(A3689)),"",VLOOKUP($A3689,Student_Registration!$B$5:$H$2000,2,0)))</f>
        <v/>
      </c>
      <c r="C3689" s="63" t="str">
        <f>IF(AND(ISBLANK(A3689)),"",VLOOKUP($A3689,Student_Registration!$B$5:$H$2000,3,0))</f>
        <v/>
      </c>
      <c r="D3689" s="65" t="str">
        <f>IF(AND(ISBLANK(A3689)),"",VLOOKUP($A3689,Student_Registration!$B$5:$H$2000,6,0))</f>
        <v/>
      </c>
      <c r="E3689" s="57" t="str">
        <f>IF(AND(ISBLANK(A3689)),"",VLOOKUP($A3689,Student_Registration!$B$5:$H$2000,4,0))</f>
        <v/>
      </c>
      <c r="F3689" s="63" t="str">
        <f>IF(AND(ISBLANK(A3689)),"",VLOOKUP($A3689,Student_Registration!$B$5:$H$2000,7,0))</f>
        <v/>
      </c>
      <c r="G3689" s="63" t="str">
        <f>IF(AND(ISBLANK(A3689)),"",VLOOKUP(A3689,Student_Registration!$B$5:$H$2000,7,0)-SUMIF($A$5:A3689,A3689,$H$5:$H$5))</f>
        <v/>
      </c>
      <c r="H3689" s="60"/>
      <c r="I3689" s="60"/>
      <c r="J3689" s="60"/>
      <c r="K3689" s="60"/>
      <c r="L3689" s="62"/>
    </row>
    <row r="3690" spans="1:12" s="41" customFormat="1">
      <c r="A3690" s="66"/>
      <c r="B3690" s="64" t="str">
        <f>(IF(AND(ISBLANK(A3690)),"",VLOOKUP($A3690,Student_Registration!$B$5:$H$2000,2,0)))</f>
        <v/>
      </c>
      <c r="C3690" s="63" t="str">
        <f>IF(AND(ISBLANK(A3690)),"",VLOOKUP($A3690,Student_Registration!$B$5:$H$2000,3,0))</f>
        <v/>
      </c>
      <c r="D3690" s="65" t="str">
        <f>IF(AND(ISBLANK(A3690)),"",VLOOKUP($A3690,Student_Registration!$B$5:$H$2000,6,0))</f>
        <v/>
      </c>
      <c r="E3690" s="57" t="str">
        <f>IF(AND(ISBLANK(A3690)),"",VLOOKUP($A3690,Student_Registration!$B$5:$H$2000,4,0))</f>
        <v/>
      </c>
      <c r="F3690" s="63" t="str">
        <f>IF(AND(ISBLANK(A3690)),"",VLOOKUP($A3690,Student_Registration!$B$5:$H$2000,7,0))</f>
        <v/>
      </c>
      <c r="G3690" s="63" t="str">
        <f>IF(AND(ISBLANK(A3690)),"",VLOOKUP(A3690,Student_Registration!$B$5:$H$2000,7,0)-SUMIF($A$5:A3690,A3690,$H$5:$H$5))</f>
        <v/>
      </c>
      <c r="H3690" s="60"/>
      <c r="I3690" s="60"/>
      <c r="J3690" s="60"/>
      <c r="K3690" s="60"/>
      <c r="L3690" s="62"/>
    </row>
    <row r="3691" spans="1:12" s="41" customFormat="1">
      <c r="A3691" s="66"/>
      <c r="B3691" s="64" t="str">
        <f>(IF(AND(ISBLANK(A3691)),"",VLOOKUP($A3691,Student_Registration!$B$5:$H$2000,2,0)))</f>
        <v/>
      </c>
      <c r="C3691" s="63" t="str">
        <f>IF(AND(ISBLANK(A3691)),"",VLOOKUP($A3691,Student_Registration!$B$5:$H$2000,3,0))</f>
        <v/>
      </c>
      <c r="D3691" s="65" t="str">
        <f>IF(AND(ISBLANK(A3691)),"",VLOOKUP($A3691,Student_Registration!$B$5:$H$2000,6,0))</f>
        <v/>
      </c>
      <c r="E3691" s="57" t="str">
        <f>IF(AND(ISBLANK(A3691)),"",VLOOKUP($A3691,Student_Registration!$B$5:$H$2000,4,0))</f>
        <v/>
      </c>
      <c r="F3691" s="63" t="str">
        <f>IF(AND(ISBLANK(A3691)),"",VLOOKUP($A3691,Student_Registration!$B$5:$H$2000,7,0))</f>
        <v/>
      </c>
      <c r="G3691" s="63" t="str">
        <f>IF(AND(ISBLANK(A3691)),"",VLOOKUP(A3691,Student_Registration!$B$5:$H$2000,7,0)-SUMIF($A$5:A3691,A3691,$H$5:$H$5))</f>
        <v/>
      </c>
      <c r="H3691" s="60"/>
      <c r="I3691" s="60"/>
      <c r="J3691" s="60"/>
      <c r="K3691" s="60"/>
      <c r="L3691" s="62"/>
    </row>
    <row r="3692" spans="1:12" s="41" customFormat="1">
      <c r="A3692" s="66"/>
      <c r="B3692" s="64" t="str">
        <f>(IF(AND(ISBLANK(A3692)),"",VLOOKUP($A3692,Student_Registration!$B$5:$H$2000,2,0)))</f>
        <v/>
      </c>
      <c r="C3692" s="63" t="str">
        <f>IF(AND(ISBLANK(A3692)),"",VLOOKUP($A3692,Student_Registration!$B$5:$H$2000,3,0))</f>
        <v/>
      </c>
      <c r="D3692" s="65" t="str">
        <f>IF(AND(ISBLANK(A3692)),"",VLOOKUP($A3692,Student_Registration!$B$5:$H$2000,6,0))</f>
        <v/>
      </c>
      <c r="E3692" s="57" t="str">
        <f>IF(AND(ISBLANK(A3692)),"",VLOOKUP($A3692,Student_Registration!$B$5:$H$2000,4,0))</f>
        <v/>
      </c>
      <c r="F3692" s="63" t="str">
        <f>IF(AND(ISBLANK(A3692)),"",VLOOKUP($A3692,Student_Registration!$B$5:$H$2000,7,0))</f>
        <v/>
      </c>
      <c r="G3692" s="63" t="str">
        <f>IF(AND(ISBLANK(A3692)),"",VLOOKUP(A3692,Student_Registration!$B$5:$H$2000,7,0)-SUMIF($A$5:A3692,A3692,$H$5:$H$5))</f>
        <v/>
      </c>
      <c r="H3692" s="60"/>
      <c r="I3692" s="60"/>
      <c r="J3692" s="60"/>
      <c r="K3692" s="60"/>
      <c r="L3692" s="62"/>
    </row>
    <row r="3693" spans="1:12" s="41" customFormat="1">
      <c r="A3693" s="66"/>
      <c r="B3693" s="64" t="str">
        <f>(IF(AND(ISBLANK(A3693)),"",VLOOKUP($A3693,Student_Registration!$B$5:$H$2000,2,0)))</f>
        <v/>
      </c>
      <c r="C3693" s="63" t="str">
        <f>IF(AND(ISBLANK(A3693)),"",VLOOKUP($A3693,Student_Registration!$B$5:$H$2000,3,0))</f>
        <v/>
      </c>
      <c r="D3693" s="65" t="str">
        <f>IF(AND(ISBLANK(A3693)),"",VLOOKUP($A3693,Student_Registration!$B$5:$H$2000,6,0))</f>
        <v/>
      </c>
      <c r="E3693" s="57" t="str">
        <f>IF(AND(ISBLANK(A3693)),"",VLOOKUP($A3693,Student_Registration!$B$5:$H$2000,4,0))</f>
        <v/>
      </c>
      <c r="F3693" s="63" t="str">
        <f>IF(AND(ISBLANK(A3693)),"",VLOOKUP($A3693,Student_Registration!$B$5:$H$2000,7,0))</f>
        <v/>
      </c>
      <c r="G3693" s="63" t="str">
        <f>IF(AND(ISBLANK(A3693)),"",VLOOKUP(A3693,Student_Registration!$B$5:$H$2000,7,0)-SUMIF($A$5:A3693,A3693,$H$5:$H$5))</f>
        <v/>
      </c>
      <c r="H3693" s="60"/>
      <c r="I3693" s="60"/>
      <c r="J3693" s="60"/>
      <c r="K3693" s="60"/>
      <c r="L3693" s="62"/>
    </row>
    <row r="3694" spans="1:12" s="41" customFormat="1">
      <c r="A3694" s="66"/>
      <c r="B3694" s="64" t="str">
        <f>(IF(AND(ISBLANK(A3694)),"",VLOOKUP($A3694,Student_Registration!$B$5:$H$2000,2,0)))</f>
        <v/>
      </c>
      <c r="C3694" s="63" t="str">
        <f>IF(AND(ISBLANK(A3694)),"",VLOOKUP($A3694,Student_Registration!$B$5:$H$2000,3,0))</f>
        <v/>
      </c>
      <c r="D3694" s="65" t="str">
        <f>IF(AND(ISBLANK(A3694)),"",VLOOKUP($A3694,Student_Registration!$B$5:$H$2000,6,0))</f>
        <v/>
      </c>
      <c r="E3694" s="57" t="str">
        <f>IF(AND(ISBLANK(A3694)),"",VLOOKUP($A3694,Student_Registration!$B$5:$H$2000,4,0))</f>
        <v/>
      </c>
      <c r="F3694" s="63" t="str">
        <f>IF(AND(ISBLANK(A3694)),"",VLOOKUP($A3694,Student_Registration!$B$5:$H$2000,7,0))</f>
        <v/>
      </c>
      <c r="G3694" s="63" t="str">
        <f>IF(AND(ISBLANK(A3694)),"",VLOOKUP(A3694,Student_Registration!$B$5:$H$2000,7,0)-SUMIF($A$5:A3694,A3694,$H$5:$H$5))</f>
        <v/>
      </c>
      <c r="H3694" s="60"/>
      <c r="I3694" s="60"/>
      <c r="J3694" s="60"/>
      <c r="K3694" s="60"/>
      <c r="L3694" s="62"/>
    </row>
    <row r="3695" spans="1:12" s="41" customFormat="1">
      <c r="A3695" s="66"/>
      <c r="B3695" s="64" t="str">
        <f>(IF(AND(ISBLANK(A3695)),"",VLOOKUP($A3695,Student_Registration!$B$5:$H$2000,2,0)))</f>
        <v/>
      </c>
      <c r="C3695" s="63" t="str">
        <f>IF(AND(ISBLANK(A3695)),"",VLOOKUP($A3695,Student_Registration!$B$5:$H$2000,3,0))</f>
        <v/>
      </c>
      <c r="D3695" s="65" t="str">
        <f>IF(AND(ISBLANK(A3695)),"",VLOOKUP($A3695,Student_Registration!$B$5:$H$2000,6,0))</f>
        <v/>
      </c>
      <c r="E3695" s="57" t="str">
        <f>IF(AND(ISBLANK(A3695)),"",VLOOKUP($A3695,Student_Registration!$B$5:$H$2000,4,0))</f>
        <v/>
      </c>
      <c r="F3695" s="63" t="str">
        <f>IF(AND(ISBLANK(A3695)),"",VLOOKUP($A3695,Student_Registration!$B$5:$H$2000,7,0))</f>
        <v/>
      </c>
      <c r="G3695" s="63" t="str">
        <f>IF(AND(ISBLANK(A3695)),"",VLOOKUP(A3695,Student_Registration!$B$5:$H$2000,7,0)-SUMIF($A$5:A3695,A3695,$H$5:$H$5))</f>
        <v/>
      </c>
      <c r="H3695" s="60"/>
      <c r="I3695" s="60"/>
      <c r="J3695" s="60"/>
      <c r="K3695" s="60"/>
      <c r="L3695" s="62"/>
    </row>
    <row r="3696" spans="1:12" s="41" customFormat="1">
      <c r="A3696" s="66"/>
      <c r="B3696" s="64" t="str">
        <f>(IF(AND(ISBLANK(A3696)),"",VLOOKUP($A3696,Student_Registration!$B$5:$H$2000,2,0)))</f>
        <v/>
      </c>
      <c r="C3696" s="63" t="str">
        <f>IF(AND(ISBLANK(A3696)),"",VLOOKUP($A3696,Student_Registration!$B$5:$H$2000,3,0))</f>
        <v/>
      </c>
      <c r="D3696" s="65" t="str">
        <f>IF(AND(ISBLANK(A3696)),"",VLOOKUP($A3696,Student_Registration!$B$5:$H$2000,6,0))</f>
        <v/>
      </c>
      <c r="E3696" s="57" t="str">
        <f>IF(AND(ISBLANK(A3696)),"",VLOOKUP($A3696,Student_Registration!$B$5:$H$2000,4,0))</f>
        <v/>
      </c>
      <c r="F3696" s="63" t="str">
        <f>IF(AND(ISBLANK(A3696)),"",VLOOKUP($A3696,Student_Registration!$B$5:$H$2000,7,0))</f>
        <v/>
      </c>
      <c r="G3696" s="63" t="str">
        <f>IF(AND(ISBLANK(A3696)),"",VLOOKUP(A3696,Student_Registration!$B$5:$H$2000,7,0)-SUMIF($A$5:A3696,A3696,$H$5:$H$5))</f>
        <v/>
      </c>
      <c r="H3696" s="60"/>
      <c r="I3696" s="60"/>
      <c r="J3696" s="60"/>
      <c r="K3696" s="60"/>
      <c r="L3696" s="62"/>
    </row>
    <row r="3697" spans="1:12" s="41" customFormat="1">
      <c r="A3697" s="66"/>
      <c r="B3697" s="64" t="str">
        <f>(IF(AND(ISBLANK(A3697)),"",VLOOKUP($A3697,Student_Registration!$B$5:$H$2000,2,0)))</f>
        <v/>
      </c>
      <c r="C3697" s="63" t="str">
        <f>IF(AND(ISBLANK(A3697)),"",VLOOKUP($A3697,Student_Registration!$B$5:$H$2000,3,0))</f>
        <v/>
      </c>
      <c r="D3697" s="65" t="str">
        <f>IF(AND(ISBLANK(A3697)),"",VLOOKUP($A3697,Student_Registration!$B$5:$H$2000,6,0))</f>
        <v/>
      </c>
      <c r="E3697" s="57" t="str">
        <f>IF(AND(ISBLANK(A3697)),"",VLOOKUP($A3697,Student_Registration!$B$5:$H$2000,4,0))</f>
        <v/>
      </c>
      <c r="F3697" s="63" t="str">
        <f>IF(AND(ISBLANK(A3697)),"",VLOOKUP($A3697,Student_Registration!$B$5:$H$2000,7,0))</f>
        <v/>
      </c>
      <c r="G3697" s="63" t="str">
        <f>IF(AND(ISBLANK(A3697)),"",VLOOKUP(A3697,Student_Registration!$B$5:$H$2000,7,0)-SUMIF($A$5:A3697,A3697,$H$5:$H$5))</f>
        <v/>
      </c>
      <c r="H3697" s="60"/>
      <c r="I3697" s="60"/>
      <c r="J3697" s="60"/>
      <c r="K3697" s="60"/>
      <c r="L3697" s="62"/>
    </row>
    <row r="3698" spans="1:12" s="41" customFormat="1">
      <c r="A3698" s="66"/>
      <c r="B3698" s="64" t="str">
        <f>(IF(AND(ISBLANK(A3698)),"",VLOOKUP($A3698,Student_Registration!$B$5:$H$2000,2,0)))</f>
        <v/>
      </c>
      <c r="C3698" s="63" t="str">
        <f>IF(AND(ISBLANK(A3698)),"",VLOOKUP($A3698,Student_Registration!$B$5:$H$2000,3,0))</f>
        <v/>
      </c>
      <c r="D3698" s="65" t="str">
        <f>IF(AND(ISBLANK(A3698)),"",VLOOKUP($A3698,Student_Registration!$B$5:$H$2000,6,0))</f>
        <v/>
      </c>
      <c r="E3698" s="57" t="str">
        <f>IF(AND(ISBLANK(A3698)),"",VLOOKUP($A3698,Student_Registration!$B$5:$H$2000,4,0))</f>
        <v/>
      </c>
      <c r="F3698" s="63" t="str">
        <f>IF(AND(ISBLANK(A3698)),"",VLOOKUP($A3698,Student_Registration!$B$5:$H$2000,7,0))</f>
        <v/>
      </c>
      <c r="G3698" s="63" t="str">
        <f>IF(AND(ISBLANK(A3698)),"",VLOOKUP(A3698,Student_Registration!$B$5:$H$2000,7,0)-SUMIF($A$5:A3698,A3698,$H$5:$H$5))</f>
        <v/>
      </c>
      <c r="H3698" s="60"/>
      <c r="I3698" s="60"/>
      <c r="J3698" s="60"/>
      <c r="K3698" s="60"/>
      <c r="L3698" s="62"/>
    </row>
    <row r="3699" spans="1:12" s="41" customFormat="1">
      <c r="A3699" s="66"/>
      <c r="B3699" s="64" t="str">
        <f>(IF(AND(ISBLANK(A3699)),"",VLOOKUP($A3699,Student_Registration!$B$5:$H$2000,2,0)))</f>
        <v/>
      </c>
      <c r="C3699" s="63" t="str">
        <f>IF(AND(ISBLANK(A3699)),"",VLOOKUP($A3699,Student_Registration!$B$5:$H$2000,3,0))</f>
        <v/>
      </c>
      <c r="D3699" s="65" t="str">
        <f>IF(AND(ISBLANK(A3699)),"",VLOOKUP($A3699,Student_Registration!$B$5:$H$2000,6,0))</f>
        <v/>
      </c>
      <c r="E3699" s="57" t="str">
        <f>IF(AND(ISBLANK(A3699)),"",VLOOKUP($A3699,Student_Registration!$B$5:$H$2000,4,0))</f>
        <v/>
      </c>
      <c r="F3699" s="63" t="str">
        <f>IF(AND(ISBLANK(A3699)),"",VLOOKUP($A3699,Student_Registration!$B$5:$H$2000,7,0))</f>
        <v/>
      </c>
      <c r="G3699" s="63" t="str">
        <f>IF(AND(ISBLANK(A3699)),"",VLOOKUP(A3699,Student_Registration!$B$5:$H$2000,7,0)-SUMIF($A$5:A3699,A3699,$H$5:$H$5))</f>
        <v/>
      </c>
      <c r="H3699" s="60"/>
      <c r="I3699" s="60"/>
      <c r="J3699" s="60"/>
      <c r="K3699" s="60"/>
      <c r="L3699" s="62"/>
    </row>
    <row r="3700" spans="1:12" s="41" customFormat="1">
      <c r="A3700" s="66"/>
      <c r="B3700" s="64" t="str">
        <f>(IF(AND(ISBLANK(A3700)),"",VLOOKUP($A3700,Student_Registration!$B$5:$H$2000,2,0)))</f>
        <v/>
      </c>
      <c r="C3700" s="63" t="str">
        <f>IF(AND(ISBLANK(A3700)),"",VLOOKUP($A3700,Student_Registration!$B$5:$H$2000,3,0))</f>
        <v/>
      </c>
      <c r="D3700" s="65" t="str">
        <f>IF(AND(ISBLANK(A3700)),"",VLOOKUP($A3700,Student_Registration!$B$5:$H$2000,6,0))</f>
        <v/>
      </c>
      <c r="E3700" s="57" t="str">
        <f>IF(AND(ISBLANK(A3700)),"",VLOOKUP($A3700,Student_Registration!$B$5:$H$2000,4,0))</f>
        <v/>
      </c>
      <c r="F3700" s="63" t="str">
        <f>IF(AND(ISBLANK(A3700)),"",VLOOKUP($A3700,Student_Registration!$B$5:$H$2000,7,0))</f>
        <v/>
      </c>
      <c r="G3700" s="63" t="str">
        <f>IF(AND(ISBLANK(A3700)),"",VLOOKUP(A3700,Student_Registration!$B$5:$H$2000,7,0)-SUMIF($A$5:A3700,A3700,$H$5:$H$5))</f>
        <v/>
      </c>
      <c r="H3700" s="60"/>
      <c r="I3700" s="60"/>
      <c r="J3700" s="60"/>
      <c r="K3700" s="60"/>
      <c r="L3700" s="62"/>
    </row>
    <row r="3701" spans="1:12" s="41" customFormat="1">
      <c r="A3701" s="66"/>
      <c r="B3701" s="64" t="str">
        <f>(IF(AND(ISBLANK(A3701)),"",VLOOKUP($A3701,Student_Registration!$B$5:$H$2000,2,0)))</f>
        <v/>
      </c>
      <c r="C3701" s="63" t="str">
        <f>IF(AND(ISBLANK(A3701)),"",VLOOKUP($A3701,Student_Registration!$B$5:$H$2000,3,0))</f>
        <v/>
      </c>
      <c r="D3701" s="65" t="str">
        <f>IF(AND(ISBLANK(A3701)),"",VLOOKUP($A3701,Student_Registration!$B$5:$H$2000,6,0))</f>
        <v/>
      </c>
      <c r="E3701" s="57" t="str">
        <f>IF(AND(ISBLANK(A3701)),"",VLOOKUP($A3701,Student_Registration!$B$5:$H$2000,4,0))</f>
        <v/>
      </c>
      <c r="F3701" s="63" t="str">
        <f>IF(AND(ISBLANK(A3701)),"",VLOOKUP($A3701,Student_Registration!$B$5:$H$2000,7,0))</f>
        <v/>
      </c>
      <c r="G3701" s="63" t="str">
        <f>IF(AND(ISBLANK(A3701)),"",VLOOKUP(A3701,Student_Registration!$B$5:$H$2000,7,0)-SUMIF($A$5:A3701,A3701,$H$5:$H$5))</f>
        <v/>
      </c>
      <c r="H3701" s="60"/>
      <c r="I3701" s="60"/>
      <c r="J3701" s="60"/>
      <c r="K3701" s="60"/>
      <c r="L3701" s="62"/>
    </row>
    <row r="3702" spans="1:12" s="41" customFormat="1">
      <c r="A3702" s="66"/>
      <c r="B3702" s="64" t="str">
        <f>(IF(AND(ISBLANK(A3702)),"",VLOOKUP($A3702,Student_Registration!$B$5:$H$2000,2,0)))</f>
        <v/>
      </c>
      <c r="C3702" s="63" t="str">
        <f>IF(AND(ISBLANK(A3702)),"",VLOOKUP($A3702,Student_Registration!$B$5:$H$2000,3,0))</f>
        <v/>
      </c>
      <c r="D3702" s="65" t="str">
        <f>IF(AND(ISBLANK(A3702)),"",VLOOKUP($A3702,Student_Registration!$B$5:$H$2000,6,0))</f>
        <v/>
      </c>
      <c r="E3702" s="57" t="str">
        <f>IF(AND(ISBLANK(A3702)),"",VLOOKUP($A3702,Student_Registration!$B$5:$H$2000,4,0))</f>
        <v/>
      </c>
      <c r="F3702" s="63" t="str">
        <f>IF(AND(ISBLANK(A3702)),"",VLOOKUP($A3702,Student_Registration!$B$5:$H$2000,7,0))</f>
        <v/>
      </c>
      <c r="G3702" s="63" t="str">
        <f>IF(AND(ISBLANK(A3702)),"",VLOOKUP(A3702,Student_Registration!$B$5:$H$2000,7,0)-SUMIF($A$5:A3702,A3702,$H$5:$H$5))</f>
        <v/>
      </c>
      <c r="H3702" s="60"/>
      <c r="I3702" s="60"/>
      <c r="J3702" s="60"/>
      <c r="K3702" s="60"/>
      <c r="L3702" s="62"/>
    </row>
    <row r="3703" spans="1:12" s="41" customFormat="1">
      <c r="A3703" s="66"/>
      <c r="B3703" s="64" t="str">
        <f>(IF(AND(ISBLANK(A3703)),"",VLOOKUP($A3703,Student_Registration!$B$5:$H$2000,2,0)))</f>
        <v/>
      </c>
      <c r="C3703" s="63" t="str">
        <f>IF(AND(ISBLANK(A3703)),"",VLOOKUP($A3703,Student_Registration!$B$5:$H$2000,3,0))</f>
        <v/>
      </c>
      <c r="D3703" s="65" t="str">
        <f>IF(AND(ISBLANK(A3703)),"",VLOOKUP($A3703,Student_Registration!$B$5:$H$2000,6,0))</f>
        <v/>
      </c>
      <c r="E3703" s="57" t="str">
        <f>IF(AND(ISBLANK(A3703)),"",VLOOKUP($A3703,Student_Registration!$B$5:$H$2000,4,0))</f>
        <v/>
      </c>
      <c r="F3703" s="63" t="str">
        <f>IF(AND(ISBLANK(A3703)),"",VLOOKUP($A3703,Student_Registration!$B$5:$H$2000,7,0))</f>
        <v/>
      </c>
      <c r="G3703" s="63" t="str">
        <f>IF(AND(ISBLANK(A3703)),"",VLOOKUP(A3703,Student_Registration!$B$5:$H$2000,7,0)-SUMIF($A$5:A3703,A3703,$H$5:$H$5))</f>
        <v/>
      </c>
      <c r="H3703" s="60"/>
      <c r="I3703" s="60"/>
      <c r="J3703" s="60"/>
      <c r="K3703" s="60"/>
      <c r="L3703" s="62"/>
    </row>
    <row r="3704" spans="1:12" s="41" customFormat="1">
      <c r="A3704" s="66"/>
      <c r="B3704" s="64" t="str">
        <f>(IF(AND(ISBLANK(A3704)),"",VLOOKUP($A3704,Student_Registration!$B$5:$H$2000,2,0)))</f>
        <v/>
      </c>
      <c r="C3704" s="63" t="str">
        <f>IF(AND(ISBLANK(A3704)),"",VLOOKUP($A3704,Student_Registration!$B$5:$H$2000,3,0))</f>
        <v/>
      </c>
      <c r="D3704" s="65" t="str">
        <f>IF(AND(ISBLANK(A3704)),"",VLOOKUP($A3704,Student_Registration!$B$5:$H$2000,6,0))</f>
        <v/>
      </c>
      <c r="E3704" s="57" t="str">
        <f>IF(AND(ISBLANK(A3704)),"",VLOOKUP($A3704,Student_Registration!$B$5:$H$2000,4,0))</f>
        <v/>
      </c>
      <c r="F3704" s="63" t="str">
        <f>IF(AND(ISBLANK(A3704)),"",VLOOKUP($A3704,Student_Registration!$B$5:$H$2000,7,0))</f>
        <v/>
      </c>
      <c r="G3704" s="63" t="str">
        <f>IF(AND(ISBLANK(A3704)),"",VLOOKUP(A3704,Student_Registration!$B$5:$H$2000,7,0)-SUMIF($A$5:A3704,A3704,$H$5:$H$5))</f>
        <v/>
      </c>
      <c r="H3704" s="60"/>
      <c r="I3704" s="60"/>
      <c r="J3704" s="60"/>
      <c r="K3704" s="60"/>
      <c r="L3704" s="62"/>
    </row>
    <row r="3705" spans="1:12" s="41" customFormat="1">
      <c r="A3705" s="66"/>
      <c r="B3705" s="64" t="str">
        <f>(IF(AND(ISBLANK(A3705)),"",VLOOKUP($A3705,Student_Registration!$B$5:$H$2000,2,0)))</f>
        <v/>
      </c>
      <c r="C3705" s="63" t="str">
        <f>IF(AND(ISBLANK(A3705)),"",VLOOKUP($A3705,Student_Registration!$B$5:$H$2000,3,0))</f>
        <v/>
      </c>
      <c r="D3705" s="65" t="str">
        <f>IF(AND(ISBLANK(A3705)),"",VLOOKUP($A3705,Student_Registration!$B$5:$H$2000,6,0))</f>
        <v/>
      </c>
      <c r="E3705" s="57" t="str">
        <f>IF(AND(ISBLANK(A3705)),"",VLOOKUP($A3705,Student_Registration!$B$5:$H$2000,4,0))</f>
        <v/>
      </c>
      <c r="F3705" s="63" t="str">
        <f>IF(AND(ISBLANK(A3705)),"",VLOOKUP($A3705,Student_Registration!$B$5:$H$2000,7,0))</f>
        <v/>
      </c>
      <c r="G3705" s="63" t="str">
        <f>IF(AND(ISBLANK(A3705)),"",VLOOKUP(A3705,Student_Registration!$B$5:$H$2000,7,0)-SUMIF($A$5:A3705,A3705,$H$5:$H$5))</f>
        <v/>
      </c>
      <c r="H3705" s="60"/>
      <c r="I3705" s="60"/>
      <c r="J3705" s="60"/>
      <c r="K3705" s="60"/>
      <c r="L3705" s="62"/>
    </row>
    <row r="3706" spans="1:12" s="41" customFormat="1">
      <c r="A3706" s="66"/>
      <c r="B3706" s="64" t="str">
        <f>(IF(AND(ISBLANK(A3706)),"",VLOOKUP($A3706,Student_Registration!$B$5:$H$2000,2,0)))</f>
        <v/>
      </c>
      <c r="C3706" s="63" t="str">
        <f>IF(AND(ISBLANK(A3706)),"",VLOOKUP($A3706,Student_Registration!$B$5:$H$2000,3,0))</f>
        <v/>
      </c>
      <c r="D3706" s="65" t="str">
        <f>IF(AND(ISBLANK(A3706)),"",VLOOKUP($A3706,Student_Registration!$B$5:$H$2000,6,0))</f>
        <v/>
      </c>
      <c r="E3706" s="57" t="str">
        <f>IF(AND(ISBLANK(A3706)),"",VLOOKUP($A3706,Student_Registration!$B$5:$H$2000,4,0))</f>
        <v/>
      </c>
      <c r="F3706" s="63" t="str">
        <f>IF(AND(ISBLANK(A3706)),"",VLOOKUP($A3706,Student_Registration!$B$5:$H$2000,7,0))</f>
        <v/>
      </c>
      <c r="G3706" s="63" t="str">
        <f>IF(AND(ISBLANK(A3706)),"",VLOOKUP(A3706,Student_Registration!$B$5:$H$2000,7,0)-SUMIF($A$5:A3706,A3706,$H$5:$H$5))</f>
        <v/>
      </c>
      <c r="H3706" s="60"/>
      <c r="I3706" s="60"/>
      <c r="J3706" s="60"/>
      <c r="K3706" s="60"/>
      <c r="L3706" s="62"/>
    </row>
    <row r="3707" spans="1:12" s="41" customFormat="1">
      <c r="A3707" s="66"/>
      <c r="B3707" s="64" t="str">
        <f>(IF(AND(ISBLANK(A3707)),"",VLOOKUP($A3707,Student_Registration!$B$5:$H$2000,2,0)))</f>
        <v/>
      </c>
      <c r="C3707" s="63" t="str">
        <f>IF(AND(ISBLANK(A3707)),"",VLOOKUP($A3707,Student_Registration!$B$5:$H$2000,3,0))</f>
        <v/>
      </c>
      <c r="D3707" s="65" t="str">
        <f>IF(AND(ISBLANK(A3707)),"",VLOOKUP($A3707,Student_Registration!$B$5:$H$2000,6,0))</f>
        <v/>
      </c>
      <c r="E3707" s="57" t="str">
        <f>IF(AND(ISBLANK(A3707)),"",VLOOKUP($A3707,Student_Registration!$B$5:$H$2000,4,0))</f>
        <v/>
      </c>
      <c r="F3707" s="63" t="str">
        <f>IF(AND(ISBLANK(A3707)),"",VLOOKUP($A3707,Student_Registration!$B$5:$H$2000,7,0))</f>
        <v/>
      </c>
      <c r="G3707" s="63" t="str">
        <f>IF(AND(ISBLANK(A3707)),"",VLOOKUP(A3707,Student_Registration!$B$5:$H$2000,7,0)-SUMIF($A$5:A3707,A3707,$H$5:$H$5))</f>
        <v/>
      </c>
      <c r="H3707" s="60"/>
      <c r="I3707" s="60"/>
      <c r="J3707" s="60"/>
      <c r="K3707" s="60"/>
      <c r="L3707" s="62"/>
    </row>
    <row r="3708" spans="1:12" s="41" customFormat="1">
      <c r="A3708" s="66"/>
      <c r="B3708" s="64" t="str">
        <f>(IF(AND(ISBLANK(A3708)),"",VLOOKUP($A3708,Student_Registration!$B$5:$H$2000,2,0)))</f>
        <v/>
      </c>
      <c r="C3708" s="63" t="str">
        <f>IF(AND(ISBLANK(A3708)),"",VLOOKUP($A3708,Student_Registration!$B$5:$H$2000,3,0))</f>
        <v/>
      </c>
      <c r="D3708" s="65" t="str">
        <f>IF(AND(ISBLANK(A3708)),"",VLOOKUP($A3708,Student_Registration!$B$5:$H$2000,6,0))</f>
        <v/>
      </c>
      <c r="E3708" s="57" t="str">
        <f>IF(AND(ISBLANK(A3708)),"",VLOOKUP($A3708,Student_Registration!$B$5:$H$2000,4,0))</f>
        <v/>
      </c>
      <c r="F3708" s="63" t="str">
        <f>IF(AND(ISBLANK(A3708)),"",VLOOKUP($A3708,Student_Registration!$B$5:$H$2000,7,0))</f>
        <v/>
      </c>
      <c r="G3708" s="63" t="str">
        <f>IF(AND(ISBLANK(A3708)),"",VLOOKUP(A3708,Student_Registration!$B$5:$H$2000,7,0)-SUMIF($A$5:A3708,A3708,$H$5:$H$5))</f>
        <v/>
      </c>
      <c r="H3708" s="60"/>
      <c r="I3708" s="60"/>
      <c r="J3708" s="60"/>
      <c r="K3708" s="60"/>
      <c r="L3708" s="62"/>
    </row>
    <row r="3709" spans="1:12" s="41" customFormat="1">
      <c r="A3709" s="66"/>
      <c r="B3709" s="64" t="str">
        <f>(IF(AND(ISBLANK(A3709)),"",VLOOKUP($A3709,Student_Registration!$B$5:$H$2000,2,0)))</f>
        <v/>
      </c>
      <c r="C3709" s="63" t="str">
        <f>IF(AND(ISBLANK(A3709)),"",VLOOKUP($A3709,Student_Registration!$B$5:$H$2000,3,0))</f>
        <v/>
      </c>
      <c r="D3709" s="65" t="str">
        <f>IF(AND(ISBLANK(A3709)),"",VLOOKUP($A3709,Student_Registration!$B$5:$H$2000,6,0))</f>
        <v/>
      </c>
      <c r="E3709" s="57" t="str">
        <f>IF(AND(ISBLANK(A3709)),"",VLOOKUP($A3709,Student_Registration!$B$5:$H$2000,4,0))</f>
        <v/>
      </c>
      <c r="F3709" s="63" t="str">
        <f>IF(AND(ISBLANK(A3709)),"",VLOOKUP($A3709,Student_Registration!$B$5:$H$2000,7,0))</f>
        <v/>
      </c>
      <c r="G3709" s="63" t="str">
        <f>IF(AND(ISBLANK(A3709)),"",VLOOKUP(A3709,Student_Registration!$B$5:$H$2000,7,0)-SUMIF($A$5:A3709,A3709,$H$5:$H$5))</f>
        <v/>
      </c>
      <c r="H3709" s="60"/>
      <c r="I3709" s="60"/>
      <c r="J3709" s="60"/>
      <c r="K3709" s="60"/>
      <c r="L3709" s="62"/>
    </row>
    <row r="3710" spans="1:12" s="41" customFormat="1">
      <c r="A3710" s="66"/>
      <c r="B3710" s="64" t="str">
        <f>(IF(AND(ISBLANK(A3710)),"",VLOOKUP($A3710,Student_Registration!$B$5:$H$2000,2,0)))</f>
        <v/>
      </c>
      <c r="C3710" s="63" t="str">
        <f>IF(AND(ISBLANK(A3710)),"",VLOOKUP($A3710,Student_Registration!$B$5:$H$2000,3,0))</f>
        <v/>
      </c>
      <c r="D3710" s="65" t="str">
        <f>IF(AND(ISBLANK(A3710)),"",VLOOKUP($A3710,Student_Registration!$B$5:$H$2000,6,0))</f>
        <v/>
      </c>
      <c r="E3710" s="57" t="str">
        <f>IF(AND(ISBLANK(A3710)),"",VLOOKUP($A3710,Student_Registration!$B$5:$H$2000,4,0))</f>
        <v/>
      </c>
      <c r="F3710" s="63" t="str">
        <f>IF(AND(ISBLANK(A3710)),"",VLOOKUP($A3710,Student_Registration!$B$5:$H$2000,7,0))</f>
        <v/>
      </c>
      <c r="G3710" s="63" t="str">
        <f>IF(AND(ISBLANK(A3710)),"",VLOOKUP(A3710,Student_Registration!$B$5:$H$2000,7,0)-SUMIF($A$5:A3710,A3710,$H$5:$H$5))</f>
        <v/>
      </c>
      <c r="H3710" s="60"/>
      <c r="I3710" s="60"/>
      <c r="J3710" s="60"/>
      <c r="K3710" s="60"/>
      <c r="L3710" s="62"/>
    </row>
    <row r="3711" spans="1:12" s="41" customFormat="1">
      <c r="A3711" s="66"/>
      <c r="B3711" s="64" t="str">
        <f>(IF(AND(ISBLANK(A3711)),"",VLOOKUP($A3711,Student_Registration!$B$5:$H$2000,2,0)))</f>
        <v/>
      </c>
      <c r="C3711" s="63" t="str">
        <f>IF(AND(ISBLANK(A3711)),"",VLOOKUP($A3711,Student_Registration!$B$5:$H$2000,3,0))</f>
        <v/>
      </c>
      <c r="D3711" s="65" t="str">
        <f>IF(AND(ISBLANK(A3711)),"",VLOOKUP($A3711,Student_Registration!$B$5:$H$2000,6,0))</f>
        <v/>
      </c>
      <c r="E3711" s="57" t="str">
        <f>IF(AND(ISBLANK(A3711)),"",VLOOKUP($A3711,Student_Registration!$B$5:$H$2000,4,0))</f>
        <v/>
      </c>
      <c r="F3711" s="63" t="str">
        <f>IF(AND(ISBLANK(A3711)),"",VLOOKUP($A3711,Student_Registration!$B$5:$H$2000,7,0))</f>
        <v/>
      </c>
      <c r="G3711" s="63" t="str">
        <f>IF(AND(ISBLANK(A3711)),"",VLOOKUP(A3711,Student_Registration!$B$5:$H$2000,7,0)-SUMIF($A$5:A3711,A3711,$H$5:$H$5))</f>
        <v/>
      </c>
      <c r="H3711" s="60"/>
      <c r="I3711" s="60"/>
      <c r="J3711" s="60"/>
      <c r="K3711" s="60"/>
      <c r="L3711" s="62"/>
    </row>
    <row r="3712" spans="1:12" s="41" customFormat="1">
      <c r="A3712" s="66"/>
      <c r="B3712" s="64" t="str">
        <f>(IF(AND(ISBLANK(A3712)),"",VLOOKUP($A3712,Student_Registration!$B$5:$H$2000,2,0)))</f>
        <v/>
      </c>
      <c r="C3712" s="63" t="str">
        <f>IF(AND(ISBLANK(A3712)),"",VLOOKUP($A3712,Student_Registration!$B$5:$H$2000,3,0))</f>
        <v/>
      </c>
      <c r="D3712" s="65" t="str">
        <f>IF(AND(ISBLANK(A3712)),"",VLOOKUP($A3712,Student_Registration!$B$5:$H$2000,6,0))</f>
        <v/>
      </c>
      <c r="E3712" s="57" t="str">
        <f>IF(AND(ISBLANK(A3712)),"",VLOOKUP($A3712,Student_Registration!$B$5:$H$2000,4,0))</f>
        <v/>
      </c>
      <c r="F3712" s="63" t="str">
        <f>IF(AND(ISBLANK(A3712)),"",VLOOKUP($A3712,Student_Registration!$B$5:$H$2000,7,0))</f>
        <v/>
      </c>
      <c r="G3712" s="63" t="str">
        <f>IF(AND(ISBLANK(A3712)),"",VLOOKUP(A3712,Student_Registration!$B$5:$H$2000,7,0)-SUMIF($A$5:A3712,A3712,$H$5:$H$5))</f>
        <v/>
      </c>
      <c r="H3712" s="60"/>
      <c r="I3712" s="60"/>
      <c r="J3712" s="60"/>
      <c r="K3712" s="60"/>
      <c r="L3712" s="62"/>
    </row>
    <row r="3713" spans="1:12" s="41" customFormat="1">
      <c r="A3713" s="66"/>
      <c r="B3713" s="64" t="str">
        <f>(IF(AND(ISBLANK(A3713)),"",VLOOKUP($A3713,Student_Registration!$B$5:$H$2000,2,0)))</f>
        <v/>
      </c>
      <c r="C3713" s="63" t="str">
        <f>IF(AND(ISBLANK(A3713)),"",VLOOKUP($A3713,Student_Registration!$B$5:$H$2000,3,0))</f>
        <v/>
      </c>
      <c r="D3713" s="65" t="str">
        <f>IF(AND(ISBLANK(A3713)),"",VLOOKUP($A3713,Student_Registration!$B$5:$H$2000,6,0))</f>
        <v/>
      </c>
      <c r="E3713" s="57" t="str">
        <f>IF(AND(ISBLANK(A3713)),"",VLOOKUP($A3713,Student_Registration!$B$5:$H$2000,4,0))</f>
        <v/>
      </c>
      <c r="F3713" s="63" t="str">
        <f>IF(AND(ISBLANK(A3713)),"",VLOOKUP($A3713,Student_Registration!$B$5:$H$2000,7,0))</f>
        <v/>
      </c>
      <c r="G3713" s="63" t="str">
        <f>IF(AND(ISBLANK(A3713)),"",VLOOKUP(A3713,Student_Registration!$B$5:$H$2000,7,0)-SUMIF($A$5:A3713,A3713,$H$5:$H$5))</f>
        <v/>
      </c>
      <c r="H3713" s="60"/>
      <c r="I3713" s="60"/>
      <c r="J3713" s="60"/>
      <c r="K3713" s="60"/>
      <c r="L3713" s="62"/>
    </row>
    <row r="3714" spans="1:12" s="41" customFormat="1">
      <c r="A3714" s="66"/>
      <c r="B3714" s="64" t="str">
        <f>(IF(AND(ISBLANK(A3714)),"",VLOOKUP($A3714,Student_Registration!$B$5:$H$2000,2,0)))</f>
        <v/>
      </c>
      <c r="C3714" s="63" t="str">
        <f>IF(AND(ISBLANK(A3714)),"",VLOOKUP($A3714,Student_Registration!$B$5:$H$2000,3,0))</f>
        <v/>
      </c>
      <c r="D3714" s="65" t="str">
        <f>IF(AND(ISBLANK(A3714)),"",VLOOKUP($A3714,Student_Registration!$B$5:$H$2000,6,0))</f>
        <v/>
      </c>
      <c r="E3714" s="57" t="str">
        <f>IF(AND(ISBLANK(A3714)),"",VLOOKUP($A3714,Student_Registration!$B$5:$H$2000,4,0))</f>
        <v/>
      </c>
      <c r="F3714" s="63" t="str">
        <f>IF(AND(ISBLANK(A3714)),"",VLOOKUP($A3714,Student_Registration!$B$5:$H$2000,7,0))</f>
        <v/>
      </c>
      <c r="G3714" s="63" t="str">
        <f>IF(AND(ISBLANK(A3714)),"",VLOOKUP(A3714,Student_Registration!$B$5:$H$2000,7,0)-SUMIF($A$5:A3714,A3714,$H$5:$H$5))</f>
        <v/>
      </c>
      <c r="H3714" s="60"/>
      <c r="I3714" s="60"/>
      <c r="J3714" s="60"/>
      <c r="K3714" s="60"/>
      <c r="L3714" s="62"/>
    </row>
    <row r="3715" spans="1:12" s="41" customFormat="1">
      <c r="A3715" s="66"/>
      <c r="B3715" s="64" t="str">
        <f>(IF(AND(ISBLANK(A3715)),"",VLOOKUP($A3715,Student_Registration!$B$5:$H$2000,2,0)))</f>
        <v/>
      </c>
      <c r="C3715" s="63" t="str">
        <f>IF(AND(ISBLANK(A3715)),"",VLOOKUP($A3715,Student_Registration!$B$5:$H$2000,3,0))</f>
        <v/>
      </c>
      <c r="D3715" s="65" t="str">
        <f>IF(AND(ISBLANK(A3715)),"",VLOOKUP($A3715,Student_Registration!$B$5:$H$2000,6,0))</f>
        <v/>
      </c>
      <c r="E3715" s="57" t="str">
        <f>IF(AND(ISBLANK(A3715)),"",VLOOKUP($A3715,Student_Registration!$B$5:$H$2000,4,0))</f>
        <v/>
      </c>
      <c r="F3715" s="63" t="str">
        <f>IF(AND(ISBLANK(A3715)),"",VLOOKUP($A3715,Student_Registration!$B$5:$H$2000,7,0))</f>
        <v/>
      </c>
      <c r="G3715" s="63" t="str">
        <f>IF(AND(ISBLANK(A3715)),"",VLOOKUP(A3715,Student_Registration!$B$5:$H$2000,7,0)-SUMIF($A$5:A3715,A3715,$H$5:$H$5))</f>
        <v/>
      </c>
      <c r="H3715" s="60"/>
      <c r="I3715" s="60"/>
      <c r="J3715" s="60"/>
      <c r="K3715" s="60"/>
      <c r="L3715" s="62"/>
    </row>
    <row r="3716" spans="1:12" s="41" customFormat="1">
      <c r="A3716" s="66"/>
      <c r="B3716" s="64" t="str">
        <f>(IF(AND(ISBLANK(A3716)),"",VLOOKUP($A3716,Student_Registration!$B$5:$H$2000,2,0)))</f>
        <v/>
      </c>
      <c r="C3716" s="63" t="str">
        <f>IF(AND(ISBLANK(A3716)),"",VLOOKUP($A3716,Student_Registration!$B$5:$H$2000,3,0))</f>
        <v/>
      </c>
      <c r="D3716" s="65" t="str">
        <f>IF(AND(ISBLANK(A3716)),"",VLOOKUP($A3716,Student_Registration!$B$5:$H$2000,6,0))</f>
        <v/>
      </c>
      <c r="E3716" s="57" t="str">
        <f>IF(AND(ISBLANK(A3716)),"",VLOOKUP($A3716,Student_Registration!$B$5:$H$2000,4,0))</f>
        <v/>
      </c>
      <c r="F3716" s="63" t="str">
        <f>IF(AND(ISBLANK(A3716)),"",VLOOKUP($A3716,Student_Registration!$B$5:$H$2000,7,0))</f>
        <v/>
      </c>
      <c r="G3716" s="63" t="str">
        <f>IF(AND(ISBLANK(A3716)),"",VLOOKUP(A3716,Student_Registration!$B$5:$H$2000,7,0)-SUMIF($A$5:A3716,A3716,$H$5:$H$5))</f>
        <v/>
      </c>
      <c r="H3716" s="60"/>
      <c r="I3716" s="60"/>
      <c r="J3716" s="60"/>
      <c r="K3716" s="60"/>
      <c r="L3716" s="62"/>
    </row>
    <row r="3717" spans="1:12" s="41" customFormat="1">
      <c r="A3717" s="66"/>
      <c r="B3717" s="64" t="str">
        <f>(IF(AND(ISBLANK(A3717)),"",VLOOKUP($A3717,Student_Registration!$B$5:$H$2000,2,0)))</f>
        <v/>
      </c>
      <c r="C3717" s="63" t="str">
        <f>IF(AND(ISBLANK(A3717)),"",VLOOKUP($A3717,Student_Registration!$B$5:$H$2000,3,0))</f>
        <v/>
      </c>
      <c r="D3717" s="65" t="str">
        <f>IF(AND(ISBLANK(A3717)),"",VLOOKUP($A3717,Student_Registration!$B$5:$H$2000,6,0))</f>
        <v/>
      </c>
      <c r="E3717" s="57" t="str">
        <f>IF(AND(ISBLANK(A3717)),"",VLOOKUP($A3717,Student_Registration!$B$5:$H$2000,4,0))</f>
        <v/>
      </c>
      <c r="F3717" s="63" t="str">
        <f>IF(AND(ISBLANK(A3717)),"",VLOOKUP($A3717,Student_Registration!$B$5:$H$2000,7,0))</f>
        <v/>
      </c>
      <c r="G3717" s="63" t="str">
        <f>IF(AND(ISBLANK(A3717)),"",VLOOKUP(A3717,Student_Registration!$B$5:$H$2000,7,0)-SUMIF($A$5:A3717,A3717,$H$5:$H$5))</f>
        <v/>
      </c>
      <c r="H3717" s="60"/>
      <c r="I3717" s="60"/>
      <c r="J3717" s="60"/>
      <c r="K3717" s="60"/>
      <c r="L3717" s="62"/>
    </row>
    <row r="3718" spans="1:12" s="41" customFormat="1">
      <c r="A3718" s="66"/>
      <c r="B3718" s="64" t="str">
        <f>(IF(AND(ISBLANK(A3718)),"",VLOOKUP($A3718,Student_Registration!$B$5:$H$2000,2,0)))</f>
        <v/>
      </c>
      <c r="C3718" s="63" t="str">
        <f>IF(AND(ISBLANK(A3718)),"",VLOOKUP($A3718,Student_Registration!$B$5:$H$2000,3,0))</f>
        <v/>
      </c>
      <c r="D3718" s="65" t="str">
        <f>IF(AND(ISBLANK(A3718)),"",VLOOKUP($A3718,Student_Registration!$B$5:$H$2000,6,0))</f>
        <v/>
      </c>
      <c r="E3718" s="57" t="str">
        <f>IF(AND(ISBLANK(A3718)),"",VLOOKUP($A3718,Student_Registration!$B$5:$H$2000,4,0))</f>
        <v/>
      </c>
      <c r="F3718" s="63" t="str">
        <f>IF(AND(ISBLANK(A3718)),"",VLOOKUP($A3718,Student_Registration!$B$5:$H$2000,7,0))</f>
        <v/>
      </c>
      <c r="G3718" s="63" t="str">
        <f>IF(AND(ISBLANK(A3718)),"",VLOOKUP(A3718,Student_Registration!$B$5:$H$2000,7,0)-SUMIF($A$5:A3718,A3718,$H$5:$H$5))</f>
        <v/>
      </c>
      <c r="H3718" s="60"/>
      <c r="I3718" s="60"/>
      <c r="J3718" s="60"/>
      <c r="K3718" s="60"/>
      <c r="L3718" s="62"/>
    </row>
    <row r="3719" spans="1:12" s="41" customFormat="1">
      <c r="A3719" s="66"/>
      <c r="B3719" s="64" t="str">
        <f>(IF(AND(ISBLANK(A3719)),"",VLOOKUP($A3719,Student_Registration!$B$5:$H$2000,2,0)))</f>
        <v/>
      </c>
      <c r="C3719" s="63" t="str">
        <f>IF(AND(ISBLANK(A3719)),"",VLOOKUP($A3719,Student_Registration!$B$5:$H$2000,3,0))</f>
        <v/>
      </c>
      <c r="D3719" s="65" t="str">
        <f>IF(AND(ISBLANK(A3719)),"",VLOOKUP($A3719,Student_Registration!$B$5:$H$2000,6,0))</f>
        <v/>
      </c>
      <c r="E3719" s="57" t="str">
        <f>IF(AND(ISBLANK(A3719)),"",VLOOKUP($A3719,Student_Registration!$B$5:$H$2000,4,0))</f>
        <v/>
      </c>
      <c r="F3719" s="63" t="str">
        <f>IF(AND(ISBLANK(A3719)),"",VLOOKUP($A3719,Student_Registration!$B$5:$H$2000,7,0))</f>
        <v/>
      </c>
      <c r="G3719" s="63" t="str">
        <f>IF(AND(ISBLANK(A3719)),"",VLOOKUP(A3719,Student_Registration!$B$5:$H$2000,7,0)-SUMIF($A$5:A3719,A3719,$H$5:$H$5))</f>
        <v/>
      </c>
      <c r="H3719" s="60"/>
      <c r="I3719" s="60"/>
      <c r="J3719" s="60"/>
      <c r="K3719" s="60"/>
      <c r="L3719" s="62"/>
    </row>
    <row r="3720" spans="1:12" s="41" customFormat="1">
      <c r="A3720" s="66"/>
      <c r="B3720" s="64" t="str">
        <f>(IF(AND(ISBLANK(A3720)),"",VLOOKUP($A3720,Student_Registration!$B$5:$H$2000,2,0)))</f>
        <v/>
      </c>
      <c r="C3720" s="63" t="str">
        <f>IF(AND(ISBLANK(A3720)),"",VLOOKUP($A3720,Student_Registration!$B$5:$H$2000,3,0))</f>
        <v/>
      </c>
      <c r="D3720" s="65" t="str">
        <f>IF(AND(ISBLANK(A3720)),"",VLOOKUP($A3720,Student_Registration!$B$5:$H$2000,6,0))</f>
        <v/>
      </c>
      <c r="E3720" s="57" t="str">
        <f>IF(AND(ISBLANK(A3720)),"",VLOOKUP($A3720,Student_Registration!$B$5:$H$2000,4,0))</f>
        <v/>
      </c>
      <c r="F3720" s="63" t="str">
        <f>IF(AND(ISBLANK(A3720)),"",VLOOKUP($A3720,Student_Registration!$B$5:$H$2000,7,0))</f>
        <v/>
      </c>
      <c r="G3720" s="63" t="str">
        <f>IF(AND(ISBLANK(A3720)),"",VLOOKUP(A3720,Student_Registration!$B$5:$H$2000,7,0)-SUMIF($A$5:A3720,A3720,$H$5:$H$5))</f>
        <v/>
      </c>
      <c r="H3720" s="60"/>
      <c r="I3720" s="60"/>
      <c r="J3720" s="60"/>
      <c r="K3720" s="60"/>
      <c r="L3720" s="62"/>
    </row>
    <row r="3721" spans="1:12" s="41" customFormat="1">
      <c r="A3721" s="66"/>
      <c r="B3721" s="64" t="str">
        <f>(IF(AND(ISBLANK(A3721)),"",VLOOKUP($A3721,Student_Registration!$B$5:$H$2000,2,0)))</f>
        <v/>
      </c>
      <c r="C3721" s="63" t="str">
        <f>IF(AND(ISBLANK(A3721)),"",VLOOKUP($A3721,Student_Registration!$B$5:$H$2000,3,0))</f>
        <v/>
      </c>
      <c r="D3721" s="65" t="str">
        <f>IF(AND(ISBLANK(A3721)),"",VLOOKUP($A3721,Student_Registration!$B$5:$H$2000,6,0))</f>
        <v/>
      </c>
      <c r="E3721" s="57" t="str">
        <f>IF(AND(ISBLANK(A3721)),"",VLOOKUP($A3721,Student_Registration!$B$5:$H$2000,4,0))</f>
        <v/>
      </c>
      <c r="F3721" s="63" t="str">
        <f>IF(AND(ISBLANK(A3721)),"",VLOOKUP($A3721,Student_Registration!$B$5:$H$2000,7,0))</f>
        <v/>
      </c>
      <c r="G3721" s="63" t="str">
        <f>IF(AND(ISBLANK(A3721)),"",VLOOKUP(A3721,Student_Registration!$B$5:$H$2000,7,0)-SUMIF($A$5:A3721,A3721,$H$5:$H$5))</f>
        <v/>
      </c>
      <c r="H3721" s="60"/>
      <c r="I3721" s="60"/>
      <c r="J3721" s="60"/>
      <c r="K3721" s="60"/>
      <c r="L3721" s="62"/>
    </row>
    <row r="3722" spans="1:12" s="41" customFormat="1">
      <c r="A3722" s="66"/>
      <c r="B3722" s="64" t="str">
        <f>(IF(AND(ISBLANK(A3722)),"",VLOOKUP($A3722,Student_Registration!$B$5:$H$2000,2,0)))</f>
        <v/>
      </c>
      <c r="C3722" s="63" t="str">
        <f>IF(AND(ISBLANK(A3722)),"",VLOOKUP($A3722,Student_Registration!$B$5:$H$2000,3,0))</f>
        <v/>
      </c>
      <c r="D3722" s="65" t="str">
        <f>IF(AND(ISBLANK(A3722)),"",VLOOKUP($A3722,Student_Registration!$B$5:$H$2000,6,0))</f>
        <v/>
      </c>
      <c r="E3722" s="57" t="str">
        <f>IF(AND(ISBLANK(A3722)),"",VLOOKUP($A3722,Student_Registration!$B$5:$H$2000,4,0))</f>
        <v/>
      </c>
      <c r="F3722" s="63" t="str">
        <f>IF(AND(ISBLANK(A3722)),"",VLOOKUP($A3722,Student_Registration!$B$5:$H$2000,7,0))</f>
        <v/>
      </c>
      <c r="G3722" s="63" t="str">
        <f>IF(AND(ISBLANK(A3722)),"",VLOOKUP(A3722,Student_Registration!$B$5:$H$2000,7,0)-SUMIF($A$5:A3722,A3722,$H$5:$H$5))</f>
        <v/>
      </c>
      <c r="H3722" s="60"/>
      <c r="I3722" s="60"/>
      <c r="J3722" s="60"/>
      <c r="K3722" s="60"/>
      <c r="L3722" s="62"/>
    </row>
    <row r="3723" spans="1:12" s="41" customFormat="1">
      <c r="A3723" s="66"/>
      <c r="B3723" s="64" t="str">
        <f>(IF(AND(ISBLANK(A3723)),"",VLOOKUP($A3723,Student_Registration!$B$5:$H$2000,2,0)))</f>
        <v/>
      </c>
      <c r="C3723" s="63" t="str">
        <f>IF(AND(ISBLANK(A3723)),"",VLOOKUP($A3723,Student_Registration!$B$5:$H$2000,3,0))</f>
        <v/>
      </c>
      <c r="D3723" s="65" t="str">
        <f>IF(AND(ISBLANK(A3723)),"",VLOOKUP($A3723,Student_Registration!$B$5:$H$2000,6,0))</f>
        <v/>
      </c>
      <c r="E3723" s="57" t="str">
        <f>IF(AND(ISBLANK(A3723)),"",VLOOKUP($A3723,Student_Registration!$B$5:$H$2000,4,0))</f>
        <v/>
      </c>
      <c r="F3723" s="63" t="str">
        <f>IF(AND(ISBLANK(A3723)),"",VLOOKUP($A3723,Student_Registration!$B$5:$H$2000,7,0))</f>
        <v/>
      </c>
      <c r="G3723" s="63" t="str">
        <f>IF(AND(ISBLANK(A3723)),"",VLOOKUP(A3723,Student_Registration!$B$5:$H$2000,7,0)-SUMIF($A$5:A3723,A3723,$H$5:$H$5))</f>
        <v/>
      </c>
      <c r="H3723" s="60"/>
      <c r="I3723" s="60"/>
      <c r="J3723" s="60"/>
      <c r="K3723" s="60"/>
      <c r="L3723" s="62"/>
    </row>
    <row r="3724" spans="1:12" s="41" customFormat="1">
      <c r="A3724" s="66"/>
      <c r="B3724" s="64" t="str">
        <f>(IF(AND(ISBLANK(A3724)),"",VLOOKUP($A3724,Student_Registration!$B$5:$H$2000,2,0)))</f>
        <v/>
      </c>
      <c r="C3724" s="63" t="str">
        <f>IF(AND(ISBLANK(A3724)),"",VLOOKUP($A3724,Student_Registration!$B$5:$H$2000,3,0))</f>
        <v/>
      </c>
      <c r="D3724" s="65" t="str">
        <f>IF(AND(ISBLANK(A3724)),"",VLOOKUP($A3724,Student_Registration!$B$5:$H$2000,6,0))</f>
        <v/>
      </c>
      <c r="E3724" s="57" t="str">
        <f>IF(AND(ISBLANK(A3724)),"",VLOOKUP($A3724,Student_Registration!$B$5:$H$2000,4,0))</f>
        <v/>
      </c>
      <c r="F3724" s="63" t="str">
        <f>IF(AND(ISBLANK(A3724)),"",VLOOKUP($A3724,Student_Registration!$B$5:$H$2000,7,0))</f>
        <v/>
      </c>
      <c r="G3724" s="63" t="str">
        <f>IF(AND(ISBLANK(A3724)),"",VLOOKUP(A3724,Student_Registration!$B$5:$H$2000,7,0)-SUMIF($A$5:A3724,A3724,$H$5:$H$5))</f>
        <v/>
      </c>
      <c r="H3724" s="60"/>
      <c r="I3724" s="60"/>
      <c r="J3724" s="60"/>
      <c r="K3724" s="60"/>
      <c r="L3724" s="62"/>
    </row>
    <row r="3725" spans="1:12" s="41" customFormat="1">
      <c r="A3725" s="66"/>
      <c r="B3725" s="64" t="str">
        <f>(IF(AND(ISBLANK(A3725)),"",VLOOKUP($A3725,Student_Registration!$B$5:$H$2000,2,0)))</f>
        <v/>
      </c>
      <c r="C3725" s="63" t="str">
        <f>IF(AND(ISBLANK(A3725)),"",VLOOKUP($A3725,Student_Registration!$B$5:$H$2000,3,0))</f>
        <v/>
      </c>
      <c r="D3725" s="65" t="str">
        <f>IF(AND(ISBLANK(A3725)),"",VLOOKUP($A3725,Student_Registration!$B$5:$H$2000,6,0))</f>
        <v/>
      </c>
      <c r="E3725" s="57" t="str">
        <f>IF(AND(ISBLANK(A3725)),"",VLOOKUP($A3725,Student_Registration!$B$5:$H$2000,4,0))</f>
        <v/>
      </c>
      <c r="F3725" s="63" t="str">
        <f>IF(AND(ISBLANK(A3725)),"",VLOOKUP($A3725,Student_Registration!$B$5:$H$2000,7,0))</f>
        <v/>
      </c>
      <c r="G3725" s="63" t="str">
        <f>IF(AND(ISBLANK(A3725)),"",VLOOKUP(A3725,Student_Registration!$B$5:$H$2000,7,0)-SUMIF($A$5:A3725,A3725,$H$5:$H$5))</f>
        <v/>
      </c>
      <c r="H3725" s="60"/>
      <c r="I3725" s="60"/>
      <c r="J3725" s="60"/>
      <c r="K3725" s="60"/>
      <c r="L3725" s="62"/>
    </row>
    <row r="3726" spans="1:12" s="41" customFormat="1">
      <c r="A3726" s="66"/>
      <c r="B3726" s="64" t="str">
        <f>(IF(AND(ISBLANK(A3726)),"",VLOOKUP($A3726,Student_Registration!$B$5:$H$2000,2,0)))</f>
        <v/>
      </c>
      <c r="C3726" s="63" t="str">
        <f>IF(AND(ISBLANK(A3726)),"",VLOOKUP($A3726,Student_Registration!$B$5:$H$2000,3,0))</f>
        <v/>
      </c>
      <c r="D3726" s="65" t="str">
        <f>IF(AND(ISBLANK(A3726)),"",VLOOKUP($A3726,Student_Registration!$B$5:$H$2000,6,0))</f>
        <v/>
      </c>
      <c r="E3726" s="57" t="str">
        <f>IF(AND(ISBLANK(A3726)),"",VLOOKUP($A3726,Student_Registration!$B$5:$H$2000,4,0))</f>
        <v/>
      </c>
      <c r="F3726" s="63" t="str">
        <f>IF(AND(ISBLANK(A3726)),"",VLOOKUP($A3726,Student_Registration!$B$5:$H$2000,7,0))</f>
        <v/>
      </c>
      <c r="G3726" s="63" t="str">
        <f>IF(AND(ISBLANK(A3726)),"",VLOOKUP(A3726,Student_Registration!$B$5:$H$2000,7,0)-SUMIF($A$5:A3726,A3726,$H$5:$H$5))</f>
        <v/>
      </c>
      <c r="H3726" s="60"/>
      <c r="I3726" s="60"/>
      <c r="J3726" s="60"/>
      <c r="K3726" s="60"/>
      <c r="L3726" s="62"/>
    </row>
    <row r="3727" spans="1:12" s="41" customFormat="1">
      <c r="A3727" s="66"/>
      <c r="B3727" s="64" t="str">
        <f>(IF(AND(ISBLANK(A3727)),"",VLOOKUP($A3727,Student_Registration!$B$5:$H$2000,2,0)))</f>
        <v/>
      </c>
      <c r="C3727" s="63" t="str">
        <f>IF(AND(ISBLANK(A3727)),"",VLOOKUP($A3727,Student_Registration!$B$5:$H$2000,3,0))</f>
        <v/>
      </c>
      <c r="D3727" s="65" t="str">
        <f>IF(AND(ISBLANK(A3727)),"",VLOOKUP($A3727,Student_Registration!$B$5:$H$2000,6,0))</f>
        <v/>
      </c>
      <c r="E3727" s="57" t="str">
        <f>IF(AND(ISBLANK(A3727)),"",VLOOKUP($A3727,Student_Registration!$B$5:$H$2000,4,0))</f>
        <v/>
      </c>
      <c r="F3727" s="63" t="str">
        <f>IF(AND(ISBLANK(A3727)),"",VLOOKUP($A3727,Student_Registration!$B$5:$H$2000,7,0))</f>
        <v/>
      </c>
      <c r="G3727" s="63" t="str">
        <f>IF(AND(ISBLANK(A3727)),"",VLOOKUP(A3727,Student_Registration!$B$5:$H$2000,7,0)-SUMIF($A$5:A3727,A3727,$H$5:$H$5))</f>
        <v/>
      </c>
      <c r="H3727" s="60"/>
      <c r="I3727" s="60"/>
      <c r="J3727" s="60"/>
      <c r="K3727" s="60"/>
      <c r="L3727" s="62"/>
    </row>
    <row r="3728" spans="1:12" s="41" customFormat="1">
      <c r="A3728" s="66"/>
      <c r="B3728" s="64" t="str">
        <f>(IF(AND(ISBLANK(A3728)),"",VLOOKUP($A3728,Student_Registration!$B$5:$H$2000,2,0)))</f>
        <v/>
      </c>
      <c r="C3728" s="63" t="str">
        <f>IF(AND(ISBLANK(A3728)),"",VLOOKUP($A3728,Student_Registration!$B$5:$H$2000,3,0))</f>
        <v/>
      </c>
      <c r="D3728" s="65" t="str">
        <f>IF(AND(ISBLANK(A3728)),"",VLOOKUP($A3728,Student_Registration!$B$5:$H$2000,6,0))</f>
        <v/>
      </c>
      <c r="E3728" s="57" t="str">
        <f>IF(AND(ISBLANK(A3728)),"",VLOOKUP($A3728,Student_Registration!$B$5:$H$2000,4,0))</f>
        <v/>
      </c>
      <c r="F3728" s="63" t="str">
        <f>IF(AND(ISBLANK(A3728)),"",VLOOKUP($A3728,Student_Registration!$B$5:$H$2000,7,0))</f>
        <v/>
      </c>
      <c r="G3728" s="63" t="str">
        <f>IF(AND(ISBLANK(A3728)),"",VLOOKUP(A3728,Student_Registration!$B$5:$H$2000,7,0)-SUMIF($A$5:A3728,A3728,$H$5:$H$5))</f>
        <v/>
      </c>
      <c r="H3728" s="60"/>
      <c r="I3728" s="60"/>
      <c r="J3728" s="60"/>
      <c r="K3728" s="60"/>
      <c r="L3728" s="62"/>
    </row>
    <row r="3729" spans="1:12" s="41" customFormat="1">
      <c r="A3729" s="66"/>
      <c r="B3729" s="64" t="str">
        <f>(IF(AND(ISBLANK(A3729)),"",VLOOKUP($A3729,Student_Registration!$B$5:$H$2000,2,0)))</f>
        <v/>
      </c>
      <c r="C3729" s="63" t="str">
        <f>IF(AND(ISBLANK(A3729)),"",VLOOKUP($A3729,Student_Registration!$B$5:$H$2000,3,0))</f>
        <v/>
      </c>
      <c r="D3729" s="65" t="str">
        <f>IF(AND(ISBLANK(A3729)),"",VLOOKUP($A3729,Student_Registration!$B$5:$H$2000,6,0))</f>
        <v/>
      </c>
      <c r="E3729" s="57" t="str">
        <f>IF(AND(ISBLANK(A3729)),"",VLOOKUP($A3729,Student_Registration!$B$5:$H$2000,4,0))</f>
        <v/>
      </c>
      <c r="F3729" s="63" t="str">
        <f>IF(AND(ISBLANK(A3729)),"",VLOOKUP($A3729,Student_Registration!$B$5:$H$2000,7,0))</f>
        <v/>
      </c>
      <c r="G3729" s="63" t="str">
        <f>IF(AND(ISBLANK(A3729)),"",VLOOKUP(A3729,Student_Registration!$B$5:$H$2000,7,0)-SUMIF($A$5:A3729,A3729,$H$5:$H$5))</f>
        <v/>
      </c>
      <c r="H3729" s="60"/>
      <c r="I3729" s="60"/>
      <c r="J3729" s="60"/>
      <c r="K3729" s="60"/>
      <c r="L3729" s="62"/>
    </row>
    <row r="3730" spans="1:12" s="41" customFormat="1">
      <c r="A3730" s="66"/>
      <c r="B3730" s="64" t="str">
        <f>(IF(AND(ISBLANK(A3730)),"",VLOOKUP($A3730,Student_Registration!$B$5:$H$2000,2,0)))</f>
        <v/>
      </c>
      <c r="C3730" s="63" t="str">
        <f>IF(AND(ISBLANK(A3730)),"",VLOOKUP($A3730,Student_Registration!$B$5:$H$2000,3,0))</f>
        <v/>
      </c>
      <c r="D3730" s="65" t="str">
        <f>IF(AND(ISBLANK(A3730)),"",VLOOKUP($A3730,Student_Registration!$B$5:$H$2000,6,0))</f>
        <v/>
      </c>
      <c r="E3730" s="57" t="str">
        <f>IF(AND(ISBLANK(A3730)),"",VLOOKUP($A3730,Student_Registration!$B$5:$H$2000,4,0))</f>
        <v/>
      </c>
      <c r="F3730" s="63" t="str">
        <f>IF(AND(ISBLANK(A3730)),"",VLOOKUP($A3730,Student_Registration!$B$5:$H$2000,7,0))</f>
        <v/>
      </c>
      <c r="G3730" s="63" t="str">
        <f>IF(AND(ISBLANK(A3730)),"",VLOOKUP(A3730,Student_Registration!$B$5:$H$2000,7,0)-SUMIF($A$5:A3730,A3730,$H$5:$H$5))</f>
        <v/>
      </c>
      <c r="H3730" s="60"/>
      <c r="I3730" s="60"/>
      <c r="J3730" s="60"/>
      <c r="K3730" s="60"/>
      <c r="L3730" s="62"/>
    </row>
    <row r="3731" spans="1:12" s="41" customFormat="1">
      <c r="A3731" s="66"/>
      <c r="B3731" s="64" t="str">
        <f>(IF(AND(ISBLANK(A3731)),"",VLOOKUP($A3731,Student_Registration!$B$5:$H$2000,2,0)))</f>
        <v/>
      </c>
      <c r="C3731" s="63" t="str">
        <f>IF(AND(ISBLANK(A3731)),"",VLOOKUP($A3731,Student_Registration!$B$5:$H$2000,3,0))</f>
        <v/>
      </c>
      <c r="D3731" s="65" t="str">
        <f>IF(AND(ISBLANK(A3731)),"",VLOOKUP($A3731,Student_Registration!$B$5:$H$2000,6,0))</f>
        <v/>
      </c>
      <c r="E3731" s="57" t="str">
        <f>IF(AND(ISBLANK(A3731)),"",VLOOKUP($A3731,Student_Registration!$B$5:$H$2000,4,0))</f>
        <v/>
      </c>
      <c r="F3731" s="63" t="str">
        <f>IF(AND(ISBLANK(A3731)),"",VLOOKUP($A3731,Student_Registration!$B$5:$H$2000,7,0))</f>
        <v/>
      </c>
      <c r="G3731" s="63" t="str">
        <f>IF(AND(ISBLANK(A3731)),"",VLOOKUP(A3731,Student_Registration!$B$5:$H$2000,7,0)-SUMIF($A$5:A3731,A3731,$H$5:$H$5))</f>
        <v/>
      </c>
      <c r="H3731" s="60"/>
      <c r="I3731" s="60"/>
      <c r="J3731" s="60"/>
      <c r="K3731" s="60"/>
      <c r="L3731" s="62"/>
    </row>
    <row r="3732" spans="1:12" s="41" customFormat="1">
      <c r="A3732" s="66"/>
      <c r="B3732" s="64" t="str">
        <f>(IF(AND(ISBLANK(A3732)),"",VLOOKUP($A3732,Student_Registration!$B$5:$H$2000,2,0)))</f>
        <v/>
      </c>
      <c r="C3732" s="63" t="str">
        <f>IF(AND(ISBLANK(A3732)),"",VLOOKUP($A3732,Student_Registration!$B$5:$H$2000,3,0))</f>
        <v/>
      </c>
      <c r="D3732" s="65" t="str">
        <f>IF(AND(ISBLANK(A3732)),"",VLOOKUP($A3732,Student_Registration!$B$5:$H$2000,6,0))</f>
        <v/>
      </c>
      <c r="E3732" s="57" t="str">
        <f>IF(AND(ISBLANK(A3732)),"",VLOOKUP($A3732,Student_Registration!$B$5:$H$2000,4,0))</f>
        <v/>
      </c>
      <c r="F3732" s="63" t="str">
        <f>IF(AND(ISBLANK(A3732)),"",VLOOKUP($A3732,Student_Registration!$B$5:$H$2000,7,0))</f>
        <v/>
      </c>
      <c r="G3732" s="63" t="str">
        <f>IF(AND(ISBLANK(A3732)),"",VLOOKUP(A3732,Student_Registration!$B$5:$H$2000,7,0)-SUMIF($A$5:A3732,A3732,$H$5:$H$5))</f>
        <v/>
      </c>
      <c r="H3732" s="60"/>
      <c r="I3732" s="60"/>
      <c r="J3732" s="60"/>
      <c r="K3732" s="60"/>
      <c r="L3732" s="62"/>
    </row>
    <row r="3733" spans="1:12" s="41" customFormat="1">
      <c r="A3733" s="66"/>
      <c r="B3733" s="64" t="str">
        <f>(IF(AND(ISBLANK(A3733)),"",VLOOKUP($A3733,Student_Registration!$B$5:$H$2000,2,0)))</f>
        <v/>
      </c>
      <c r="C3733" s="63" t="str">
        <f>IF(AND(ISBLANK(A3733)),"",VLOOKUP($A3733,Student_Registration!$B$5:$H$2000,3,0))</f>
        <v/>
      </c>
      <c r="D3733" s="65" t="str">
        <f>IF(AND(ISBLANK(A3733)),"",VLOOKUP($A3733,Student_Registration!$B$5:$H$2000,6,0))</f>
        <v/>
      </c>
      <c r="E3733" s="57" t="str">
        <f>IF(AND(ISBLANK(A3733)),"",VLOOKUP($A3733,Student_Registration!$B$5:$H$2000,4,0))</f>
        <v/>
      </c>
      <c r="F3733" s="63" t="str">
        <f>IF(AND(ISBLANK(A3733)),"",VLOOKUP($A3733,Student_Registration!$B$5:$H$2000,7,0))</f>
        <v/>
      </c>
      <c r="G3733" s="63" t="str">
        <f>IF(AND(ISBLANK(A3733)),"",VLOOKUP(A3733,Student_Registration!$B$5:$H$2000,7,0)-SUMIF($A$5:A3733,A3733,$H$5:$H$5))</f>
        <v/>
      </c>
      <c r="H3733" s="60"/>
      <c r="I3733" s="60"/>
      <c r="J3733" s="60"/>
      <c r="K3733" s="60"/>
      <c r="L3733" s="62"/>
    </row>
    <row r="3734" spans="1:12" s="41" customFormat="1">
      <c r="A3734" s="66"/>
      <c r="B3734" s="64" t="str">
        <f>(IF(AND(ISBLANK(A3734)),"",VLOOKUP($A3734,Student_Registration!$B$5:$H$2000,2,0)))</f>
        <v/>
      </c>
      <c r="C3734" s="63" t="str">
        <f>IF(AND(ISBLANK(A3734)),"",VLOOKUP($A3734,Student_Registration!$B$5:$H$2000,3,0))</f>
        <v/>
      </c>
      <c r="D3734" s="65" t="str">
        <f>IF(AND(ISBLANK(A3734)),"",VLOOKUP($A3734,Student_Registration!$B$5:$H$2000,6,0))</f>
        <v/>
      </c>
      <c r="E3734" s="57" t="str">
        <f>IF(AND(ISBLANK(A3734)),"",VLOOKUP($A3734,Student_Registration!$B$5:$H$2000,4,0))</f>
        <v/>
      </c>
      <c r="F3734" s="63" t="str">
        <f>IF(AND(ISBLANK(A3734)),"",VLOOKUP($A3734,Student_Registration!$B$5:$H$2000,7,0))</f>
        <v/>
      </c>
      <c r="G3734" s="63" t="str">
        <f>IF(AND(ISBLANK(A3734)),"",VLOOKUP(A3734,Student_Registration!$B$5:$H$2000,7,0)-SUMIF($A$5:A3734,A3734,$H$5:$H$5))</f>
        <v/>
      </c>
      <c r="H3734" s="60"/>
      <c r="I3734" s="60"/>
      <c r="J3734" s="60"/>
      <c r="K3734" s="60"/>
      <c r="L3734" s="62"/>
    </row>
    <row r="3735" spans="1:12" s="41" customFormat="1">
      <c r="A3735" s="66"/>
      <c r="B3735" s="64" t="str">
        <f>(IF(AND(ISBLANK(A3735)),"",VLOOKUP($A3735,Student_Registration!$B$5:$H$2000,2,0)))</f>
        <v/>
      </c>
      <c r="C3735" s="63" t="str">
        <f>IF(AND(ISBLANK(A3735)),"",VLOOKUP($A3735,Student_Registration!$B$5:$H$2000,3,0))</f>
        <v/>
      </c>
      <c r="D3735" s="65" t="str">
        <f>IF(AND(ISBLANK(A3735)),"",VLOOKUP($A3735,Student_Registration!$B$5:$H$2000,6,0))</f>
        <v/>
      </c>
      <c r="E3735" s="57" t="str">
        <f>IF(AND(ISBLANK(A3735)),"",VLOOKUP($A3735,Student_Registration!$B$5:$H$2000,4,0))</f>
        <v/>
      </c>
      <c r="F3735" s="63" t="str">
        <f>IF(AND(ISBLANK(A3735)),"",VLOOKUP($A3735,Student_Registration!$B$5:$H$2000,7,0))</f>
        <v/>
      </c>
      <c r="G3735" s="63" t="str">
        <f>IF(AND(ISBLANK(A3735)),"",VLOOKUP(A3735,Student_Registration!$B$5:$H$2000,7,0)-SUMIF($A$5:A3735,A3735,$H$5:$H$5))</f>
        <v/>
      </c>
      <c r="H3735" s="60"/>
      <c r="I3735" s="60"/>
      <c r="J3735" s="60"/>
      <c r="K3735" s="60"/>
      <c r="L3735" s="62"/>
    </row>
    <row r="3736" spans="1:12" s="41" customFormat="1">
      <c r="A3736" s="66"/>
      <c r="B3736" s="64" t="str">
        <f>(IF(AND(ISBLANK(A3736)),"",VLOOKUP($A3736,Student_Registration!$B$5:$H$2000,2,0)))</f>
        <v/>
      </c>
      <c r="C3736" s="63" t="str">
        <f>IF(AND(ISBLANK(A3736)),"",VLOOKUP($A3736,Student_Registration!$B$5:$H$2000,3,0))</f>
        <v/>
      </c>
      <c r="D3736" s="65" t="str">
        <f>IF(AND(ISBLANK(A3736)),"",VLOOKUP($A3736,Student_Registration!$B$5:$H$2000,6,0))</f>
        <v/>
      </c>
      <c r="E3736" s="57" t="str">
        <f>IF(AND(ISBLANK(A3736)),"",VLOOKUP($A3736,Student_Registration!$B$5:$H$2000,4,0))</f>
        <v/>
      </c>
      <c r="F3736" s="63" t="str">
        <f>IF(AND(ISBLANK(A3736)),"",VLOOKUP($A3736,Student_Registration!$B$5:$H$2000,7,0))</f>
        <v/>
      </c>
      <c r="G3736" s="63" t="str">
        <f>IF(AND(ISBLANK(A3736)),"",VLOOKUP(A3736,Student_Registration!$B$5:$H$2000,7,0)-SUMIF($A$5:A3736,A3736,$H$5:$H$5))</f>
        <v/>
      </c>
      <c r="H3736" s="60"/>
      <c r="I3736" s="60"/>
      <c r="J3736" s="60"/>
      <c r="K3736" s="60"/>
      <c r="L3736" s="62"/>
    </row>
    <row r="3737" spans="1:12" s="41" customFormat="1">
      <c r="A3737" s="66"/>
      <c r="B3737" s="64" t="str">
        <f>(IF(AND(ISBLANK(A3737)),"",VLOOKUP($A3737,Student_Registration!$B$5:$H$2000,2,0)))</f>
        <v/>
      </c>
      <c r="C3737" s="63" t="str">
        <f>IF(AND(ISBLANK(A3737)),"",VLOOKUP($A3737,Student_Registration!$B$5:$H$2000,3,0))</f>
        <v/>
      </c>
      <c r="D3737" s="65" t="str">
        <f>IF(AND(ISBLANK(A3737)),"",VLOOKUP($A3737,Student_Registration!$B$5:$H$2000,6,0))</f>
        <v/>
      </c>
      <c r="E3737" s="57" t="str">
        <f>IF(AND(ISBLANK(A3737)),"",VLOOKUP($A3737,Student_Registration!$B$5:$H$2000,4,0))</f>
        <v/>
      </c>
      <c r="F3737" s="63" t="str">
        <f>IF(AND(ISBLANK(A3737)),"",VLOOKUP($A3737,Student_Registration!$B$5:$H$2000,7,0))</f>
        <v/>
      </c>
      <c r="G3737" s="63" t="str">
        <f>IF(AND(ISBLANK(A3737)),"",VLOOKUP(A3737,Student_Registration!$B$5:$H$2000,7,0)-SUMIF($A$5:A3737,A3737,$H$5:$H$5))</f>
        <v/>
      </c>
      <c r="H3737" s="60"/>
      <c r="I3737" s="60"/>
      <c r="J3737" s="60"/>
      <c r="K3737" s="60"/>
      <c r="L3737" s="62"/>
    </row>
    <row r="3738" spans="1:12" s="41" customFormat="1">
      <c r="A3738" s="66"/>
      <c r="B3738" s="64" t="str">
        <f>(IF(AND(ISBLANK(A3738)),"",VLOOKUP($A3738,Student_Registration!$B$5:$H$2000,2,0)))</f>
        <v/>
      </c>
      <c r="C3738" s="63" t="str">
        <f>IF(AND(ISBLANK(A3738)),"",VLOOKUP($A3738,Student_Registration!$B$5:$H$2000,3,0))</f>
        <v/>
      </c>
      <c r="D3738" s="65" t="str">
        <f>IF(AND(ISBLANK(A3738)),"",VLOOKUP($A3738,Student_Registration!$B$5:$H$2000,6,0))</f>
        <v/>
      </c>
      <c r="E3738" s="57" t="str">
        <f>IF(AND(ISBLANK(A3738)),"",VLOOKUP($A3738,Student_Registration!$B$5:$H$2000,4,0))</f>
        <v/>
      </c>
      <c r="F3738" s="63" t="str">
        <f>IF(AND(ISBLANK(A3738)),"",VLOOKUP($A3738,Student_Registration!$B$5:$H$2000,7,0))</f>
        <v/>
      </c>
      <c r="G3738" s="63" t="str">
        <f>IF(AND(ISBLANK(A3738)),"",VLOOKUP(A3738,Student_Registration!$B$5:$H$2000,7,0)-SUMIF($A$5:A3738,A3738,$H$5:$H$5))</f>
        <v/>
      </c>
      <c r="H3738" s="60"/>
      <c r="I3738" s="60"/>
      <c r="J3738" s="60"/>
      <c r="K3738" s="60"/>
      <c r="L3738" s="62"/>
    </row>
    <row r="3739" spans="1:12" s="41" customFormat="1">
      <c r="A3739" s="66"/>
      <c r="B3739" s="64" t="str">
        <f>(IF(AND(ISBLANK(A3739)),"",VLOOKUP($A3739,Student_Registration!$B$5:$H$2000,2,0)))</f>
        <v/>
      </c>
      <c r="C3739" s="63" t="str">
        <f>IF(AND(ISBLANK(A3739)),"",VLOOKUP($A3739,Student_Registration!$B$5:$H$2000,3,0))</f>
        <v/>
      </c>
      <c r="D3739" s="65" t="str">
        <f>IF(AND(ISBLANK(A3739)),"",VLOOKUP($A3739,Student_Registration!$B$5:$H$2000,6,0))</f>
        <v/>
      </c>
      <c r="E3739" s="57" t="str">
        <f>IF(AND(ISBLANK(A3739)),"",VLOOKUP($A3739,Student_Registration!$B$5:$H$2000,4,0))</f>
        <v/>
      </c>
      <c r="F3739" s="63" t="str">
        <f>IF(AND(ISBLANK(A3739)),"",VLOOKUP($A3739,Student_Registration!$B$5:$H$2000,7,0))</f>
        <v/>
      </c>
      <c r="G3739" s="63" t="str">
        <f>IF(AND(ISBLANK(A3739)),"",VLOOKUP(A3739,Student_Registration!$B$5:$H$2000,7,0)-SUMIF($A$5:A3739,A3739,$H$5:$H$5))</f>
        <v/>
      </c>
      <c r="H3739" s="60"/>
      <c r="I3739" s="60"/>
      <c r="J3739" s="60"/>
      <c r="K3739" s="60"/>
      <c r="L3739" s="62"/>
    </row>
    <row r="3740" spans="1:12" s="41" customFormat="1">
      <c r="A3740" s="66"/>
      <c r="B3740" s="64" t="str">
        <f>(IF(AND(ISBLANK(A3740)),"",VLOOKUP($A3740,Student_Registration!$B$5:$H$2000,2,0)))</f>
        <v/>
      </c>
      <c r="C3740" s="63" t="str">
        <f>IF(AND(ISBLANK(A3740)),"",VLOOKUP($A3740,Student_Registration!$B$5:$H$2000,3,0))</f>
        <v/>
      </c>
      <c r="D3740" s="65" t="str">
        <f>IF(AND(ISBLANK(A3740)),"",VLOOKUP($A3740,Student_Registration!$B$5:$H$2000,6,0))</f>
        <v/>
      </c>
      <c r="E3740" s="57" t="str">
        <f>IF(AND(ISBLANK(A3740)),"",VLOOKUP($A3740,Student_Registration!$B$5:$H$2000,4,0))</f>
        <v/>
      </c>
      <c r="F3740" s="63" t="str">
        <f>IF(AND(ISBLANK(A3740)),"",VLOOKUP($A3740,Student_Registration!$B$5:$H$2000,7,0))</f>
        <v/>
      </c>
      <c r="G3740" s="63" t="str">
        <f>IF(AND(ISBLANK(A3740)),"",VLOOKUP(A3740,Student_Registration!$B$5:$H$2000,7,0)-SUMIF($A$5:A3740,A3740,$H$5:$H$5))</f>
        <v/>
      </c>
      <c r="H3740" s="60"/>
      <c r="I3740" s="60"/>
      <c r="J3740" s="60"/>
      <c r="K3740" s="60"/>
      <c r="L3740" s="62"/>
    </row>
    <row r="3741" spans="1:12" s="41" customFormat="1">
      <c r="A3741" s="66"/>
      <c r="B3741" s="64" t="str">
        <f>(IF(AND(ISBLANK(A3741)),"",VLOOKUP($A3741,Student_Registration!$B$5:$H$2000,2,0)))</f>
        <v/>
      </c>
      <c r="C3741" s="63" t="str">
        <f>IF(AND(ISBLANK(A3741)),"",VLOOKUP($A3741,Student_Registration!$B$5:$H$2000,3,0))</f>
        <v/>
      </c>
      <c r="D3741" s="65" t="str">
        <f>IF(AND(ISBLANK(A3741)),"",VLOOKUP($A3741,Student_Registration!$B$5:$H$2000,6,0))</f>
        <v/>
      </c>
      <c r="E3741" s="57" t="str">
        <f>IF(AND(ISBLANK(A3741)),"",VLOOKUP($A3741,Student_Registration!$B$5:$H$2000,4,0))</f>
        <v/>
      </c>
      <c r="F3741" s="63" t="str">
        <f>IF(AND(ISBLANK(A3741)),"",VLOOKUP($A3741,Student_Registration!$B$5:$H$2000,7,0))</f>
        <v/>
      </c>
      <c r="G3741" s="63" t="str">
        <f>IF(AND(ISBLANK(A3741)),"",VLOOKUP(A3741,Student_Registration!$B$5:$H$2000,7,0)-SUMIF($A$5:A3741,A3741,$H$5:$H$5))</f>
        <v/>
      </c>
      <c r="H3741" s="60"/>
      <c r="I3741" s="60"/>
      <c r="J3741" s="60"/>
      <c r="K3741" s="60"/>
      <c r="L3741" s="62"/>
    </row>
    <row r="3742" spans="1:12" s="41" customFormat="1">
      <c r="A3742" s="66"/>
      <c r="B3742" s="64" t="str">
        <f>(IF(AND(ISBLANK(A3742)),"",VLOOKUP($A3742,Student_Registration!$B$5:$H$2000,2,0)))</f>
        <v/>
      </c>
      <c r="C3742" s="63" t="str">
        <f>IF(AND(ISBLANK(A3742)),"",VLOOKUP($A3742,Student_Registration!$B$5:$H$2000,3,0))</f>
        <v/>
      </c>
      <c r="D3742" s="65" t="str">
        <f>IF(AND(ISBLANK(A3742)),"",VLOOKUP($A3742,Student_Registration!$B$5:$H$2000,6,0))</f>
        <v/>
      </c>
      <c r="E3742" s="57" t="str">
        <f>IF(AND(ISBLANK(A3742)),"",VLOOKUP($A3742,Student_Registration!$B$5:$H$2000,4,0))</f>
        <v/>
      </c>
      <c r="F3742" s="63" t="str">
        <f>IF(AND(ISBLANK(A3742)),"",VLOOKUP($A3742,Student_Registration!$B$5:$H$2000,7,0))</f>
        <v/>
      </c>
      <c r="G3742" s="63" t="str">
        <f>IF(AND(ISBLANK(A3742)),"",VLOOKUP(A3742,Student_Registration!$B$5:$H$2000,7,0)-SUMIF($A$5:A3742,A3742,$H$5:$H$5))</f>
        <v/>
      </c>
      <c r="H3742" s="60"/>
      <c r="I3742" s="60"/>
      <c r="J3742" s="60"/>
      <c r="K3742" s="60"/>
      <c r="L3742" s="62"/>
    </row>
    <row r="3743" spans="1:12" s="41" customFormat="1">
      <c r="A3743" s="66"/>
      <c r="B3743" s="64" t="str">
        <f>(IF(AND(ISBLANK(A3743)),"",VLOOKUP($A3743,Student_Registration!$B$5:$H$2000,2,0)))</f>
        <v/>
      </c>
      <c r="C3743" s="63" t="str">
        <f>IF(AND(ISBLANK(A3743)),"",VLOOKUP($A3743,Student_Registration!$B$5:$H$2000,3,0))</f>
        <v/>
      </c>
      <c r="D3743" s="65" t="str">
        <f>IF(AND(ISBLANK(A3743)),"",VLOOKUP($A3743,Student_Registration!$B$5:$H$2000,6,0))</f>
        <v/>
      </c>
      <c r="E3743" s="57" t="str">
        <f>IF(AND(ISBLANK(A3743)),"",VLOOKUP($A3743,Student_Registration!$B$5:$H$2000,4,0))</f>
        <v/>
      </c>
      <c r="F3743" s="63" t="str">
        <f>IF(AND(ISBLANK(A3743)),"",VLOOKUP($A3743,Student_Registration!$B$5:$H$2000,7,0))</f>
        <v/>
      </c>
      <c r="G3743" s="63" t="str">
        <f>IF(AND(ISBLANK(A3743)),"",VLOOKUP(A3743,Student_Registration!$B$5:$H$2000,7,0)-SUMIF($A$5:A3743,A3743,$H$5:$H$5))</f>
        <v/>
      </c>
      <c r="H3743" s="60"/>
      <c r="I3743" s="60"/>
      <c r="J3743" s="60"/>
      <c r="K3743" s="60"/>
      <c r="L3743" s="62"/>
    </row>
    <row r="3744" spans="1:12" s="41" customFormat="1">
      <c r="A3744" s="66"/>
      <c r="B3744" s="64" t="str">
        <f>(IF(AND(ISBLANK(A3744)),"",VLOOKUP($A3744,Student_Registration!$B$5:$H$2000,2,0)))</f>
        <v/>
      </c>
      <c r="C3744" s="63" t="str">
        <f>IF(AND(ISBLANK(A3744)),"",VLOOKUP($A3744,Student_Registration!$B$5:$H$2000,3,0))</f>
        <v/>
      </c>
      <c r="D3744" s="65" t="str">
        <f>IF(AND(ISBLANK(A3744)),"",VLOOKUP($A3744,Student_Registration!$B$5:$H$2000,6,0))</f>
        <v/>
      </c>
      <c r="E3744" s="57" t="str">
        <f>IF(AND(ISBLANK(A3744)),"",VLOOKUP($A3744,Student_Registration!$B$5:$H$2000,4,0))</f>
        <v/>
      </c>
      <c r="F3744" s="63" t="str">
        <f>IF(AND(ISBLANK(A3744)),"",VLOOKUP($A3744,Student_Registration!$B$5:$H$2000,7,0))</f>
        <v/>
      </c>
      <c r="G3744" s="63" t="str">
        <f>IF(AND(ISBLANK(A3744)),"",VLOOKUP(A3744,Student_Registration!$B$5:$H$2000,7,0)-SUMIF($A$5:A3744,A3744,$H$5:$H$5))</f>
        <v/>
      </c>
      <c r="H3744" s="60"/>
      <c r="I3744" s="60"/>
      <c r="J3744" s="60"/>
      <c r="K3744" s="60"/>
      <c r="L3744" s="62"/>
    </row>
    <row r="3745" spans="1:12" s="41" customFormat="1">
      <c r="A3745" s="66"/>
      <c r="B3745" s="64" t="str">
        <f>(IF(AND(ISBLANK(A3745)),"",VLOOKUP($A3745,Student_Registration!$B$5:$H$2000,2,0)))</f>
        <v/>
      </c>
      <c r="C3745" s="63" t="str">
        <f>IF(AND(ISBLANK(A3745)),"",VLOOKUP($A3745,Student_Registration!$B$5:$H$2000,3,0))</f>
        <v/>
      </c>
      <c r="D3745" s="65" t="str">
        <f>IF(AND(ISBLANK(A3745)),"",VLOOKUP($A3745,Student_Registration!$B$5:$H$2000,6,0))</f>
        <v/>
      </c>
      <c r="E3745" s="57" t="str">
        <f>IF(AND(ISBLANK(A3745)),"",VLOOKUP($A3745,Student_Registration!$B$5:$H$2000,4,0))</f>
        <v/>
      </c>
      <c r="F3745" s="63" t="str">
        <f>IF(AND(ISBLANK(A3745)),"",VLOOKUP($A3745,Student_Registration!$B$5:$H$2000,7,0))</f>
        <v/>
      </c>
      <c r="G3745" s="63" t="str">
        <f>IF(AND(ISBLANK(A3745)),"",VLOOKUP(A3745,Student_Registration!$B$5:$H$2000,7,0)-SUMIF($A$5:A3745,A3745,$H$5:$H$5))</f>
        <v/>
      </c>
      <c r="H3745" s="60"/>
      <c r="I3745" s="60"/>
      <c r="J3745" s="60"/>
      <c r="K3745" s="60"/>
      <c r="L3745" s="62"/>
    </row>
    <row r="3746" spans="1:12" s="41" customFormat="1">
      <c r="A3746" s="66"/>
      <c r="B3746" s="64" t="str">
        <f>(IF(AND(ISBLANK(A3746)),"",VLOOKUP($A3746,Student_Registration!$B$5:$H$2000,2,0)))</f>
        <v/>
      </c>
      <c r="C3746" s="63" t="str">
        <f>IF(AND(ISBLANK(A3746)),"",VLOOKUP($A3746,Student_Registration!$B$5:$H$2000,3,0))</f>
        <v/>
      </c>
      <c r="D3746" s="65" t="str">
        <f>IF(AND(ISBLANK(A3746)),"",VLOOKUP($A3746,Student_Registration!$B$5:$H$2000,6,0))</f>
        <v/>
      </c>
      <c r="E3746" s="57" t="str">
        <f>IF(AND(ISBLANK(A3746)),"",VLOOKUP($A3746,Student_Registration!$B$5:$H$2000,4,0))</f>
        <v/>
      </c>
      <c r="F3746" s="63" t="str">
        <f>IF(AND(ISBLANK(A3746)),"",VLOOKUP($A3746,Student_Registration!$B$5:$H$2000,7,0))</f>
        <v/>
      </c>
      <c r="G3746" s="63" t="str">
        <f>IF(AND(ISBLANK(A3746)),"",VLOOKUP(A3746,Student_Registration!$B$5:$H$2000,7,0)-SUMIF($A$5:A3746,A3746,$H$5:$H$5))</f>
        <v/>
      </c>
      <c r="H3746" s="60"/>
      <c r="I3746" s="60"/>
      <c r="J3746" s="60"/>
      <c r="K3746" s="60"/>
      <c r="L3746" s="62"/>
    </row>
    <row r="3747" spans="1:12" s="41" customFormat="1">
      <c r="A3747" s="66"/>
      <c r="B3747" s="64" t="str">
        <f>(IF(AND(ISBLANK(A3747)),"",VLOOKUP($A3747,Student_Registration!$B$5:$H$2000,2,0)))</f>
        <v/>
      </c>
      <c r="C3747" s="63" t="str">
        <f>IF(AND(ISBLANK(A3747)),"",VLOOKUP($A3747,Student_Registration!$B$5:$H$2000,3,0))</f>
        <v/>
      </c>
      <c r="D3747" s="65" t="str">
        <f>IF(AND(ISBLANK(A3747)),"",VLOOKUP($A3747,Student_Registration!$B$5:$H$2000,6,0))</f>
        <v/>
      </c>
      <c r="E3747" s="57" t="str">
        <f>IF(AND(ISBLANK(A3747)),"",VLOOKUP($A3747,Student_Registration!$B$5:$H$2000,4,0))</f>
        <v/>
      </c>
      <c r="F3747" s="63" t="str">
        <f>IF(AND(ISBLANK(A3747)),"",VLOOKUP($A3747,Student_Registration!$B$5:$H$2000,7,0))</f>
        <v/>
      </c>
      <c r="G3747" s="63" t="str">
        <f>IF(AND(ISBLANK(A3747)),"",VLOOKUP(A3747,Student_Registration!$B$5:$H$2000,7,0)-SUMIF($A$5:A3747,A3747,$H$5:$H$5))</f>
        <v/>
      </c>
      <c r="H3747" s="60"/>
      <c r="I3747" s="60"/>
      <c r="J3747" s="60"/>
      <c r="K3747" s="60"/>
      <c r="L3747" s="62"/>
    </row>
    <row r="3748" spans="1:12" s="41" customFormat="1">
      <c r="A3748" s="66"/>
      <c r="B3748" s="64" t="str">
        <f>(IF(AND(ISBLANK(A3748)),"",VLOOKUP($A3748,Student_Registration!$B$5:$H$2000,2,0)))</f>
        <v/>
      </c>
      <c r="C3748" s="63" t="str">
        <f>IF(AND(ISBLANK(A3748)),"",VLOOKUP($A3748,Student_Registration!$B$5:$H$2000,3,0))</f>
        <v/>
      </c>
      <c r="D3748" s="65" t="str">
        <f>IF(AND(ISBLANK(A3748)),"",VLOOKUP($A3748,Student_Registration!$B$5:$H$2000,6,0))</f>
        <v/>
      </c>
      <c r="E3748" s="57" t="str">
        <f>IF(AND(ISBLANK(A3748)),"",VLOOKUP($A3748,Student_Registration!$B$5:$H$2000,4,0))</f>
        <v/>
      </c>
      <c r="F3748" s="63" t="str">
        <f>IF(AND(ISBLANK(A3748)),"",VLOOKUP($A3748,Student_Registration!$B$5:$H$2000,7,0))</f>
        <v/>
      </c>
      <c r="G3748" s="63" t="str">
        <f>IF(AND(ISBLANK(A3748)),"",VLOOKUP(A3748,Student_Registration!$B$5:$H$2000,7,0)-SUMIF($A$5:A3748,A3748,$H$5:$H$5))</f>
        <v/>
      </c>
      <c r="H3748" s="60"/>
      <c r="I3748" s="60"/>
      <c r="J3748" s="60"/>
      <c r="K3748" s="60"/>
      <c r="L3748" s="62"/>
    </row>
    <row r="3749" spans="1:12" s="41" customFormat="1">
      <c r="A3749" s="66"/>
      <c r="B3749" s="64" t="str">
        <f>(IF(AND(ISBLANK(A3749)),"",VLOOKUP($A3749,Student_Registration!$B$5:$H$2000,2,0)))</f>
        <v/>
      </c>
      <c r="C3749" s="63" t="str">
        <f>IF(AND(ISBLANK(A3749)),"",VLOOKUP($A3749,Student_Registration!$B$5:$H$2000,3,0))</f>
        <v/>
      </c>
      <c r="D3749" s="65" t="str">
        <f>IF(AND(ISBLANK(A3749)),"",VLOOKUP($A3749,Student_Registration!$B$5:$H$2000,6,0))</f>
        <v/>
      </c>
      <c r="E3749" s="57" t="str">
        <f>IF(AND(ISBLANK(A3749)),"",VLOOKUP($A3749,Student_Registration!$B$5:$H$2000,4,0))</f>
        <v/>
      </c>
      <c r="F3749" s="63" t="str">
        <f>IF(AND(ISBLANK(A3749)),"",VLOOKUP($A3749,Student_Registration!$B$5:$H$2000,7,0))</f>
        <v/>
      </c>
      <c r="G3749" s="63" t="str">
        <f>IF(AND(ISBLANK(A3749)),"",VLOOKUP(A3749,Student_Registration!$B$5:$H$2000,7,0)-SUMIF($A$5:A3749,A3749,$H$5:$H$5))</f>
        <v/>
      </c>
      <c r="H3749" s="60"/>
      <c r="I3749" s="60"/>
      <c r="J3749" s="60"/>
      <c r="K3749" s="60"/>
      <c r="L3749" s="62"/>
    </row>
    <row r="3750" spans="1:12" s="41" customFormat="1">
      <c r="A3750" s="66"/>
      <c r="B3750" s="64" t="str">
        <f>(IF(AND(ISBLANK(A3750)),"",VLOOKUP($A3750,Student_Registration!$B$5:$H$2000,2,0)))</f>
        <v/>
      </c>
      <c r="C3750" s="63" t="str">
        <f>IF(AND(ISBLANK(A3750)),"",VLOOKUP($A3750,Student_Registration!$B$5:$H$2000,3,0))</f>
        <v/>
      </c>
      <c r="D3750" s="65" t="str">
        <f>IF(AND(ISBLANK(A3750)),"",VLOOKUP($A3750,Student_Registration!$B$5:$H$2000,6,0))</f>
        <v/>
      </c>
      <c r="E3750" s="57" t="str">
        <f>IF(AND(ISBLANK(A3750)),"",VLOOKUP($A3750,Student_Registration!$B$5:$H$2000,4,0))</f>
        <v/>
      </c>
      <c r="F3750" s="63" t="str">
        <f>IF(AND(ISBLANK(A3750)),"",VLOOKUP($A3750,Student_Registration!$B$5:$H$2000,7,0))</f>
        <v/>
      </c>
      <c r="G3750" s="63" t="str">
        <f>IF(AND(ISBLANK(A3750)),"",VLOOKUP(A3750,Student_Registration!$B$5:$H$2000,7,0)-SUMIF($A$5:A3750,A3750,$H$5:$H$5))</f>
        <v/>
      </c>
      <c r="H3750" s="60"/>
      <c r="I3750" s="60"/>
      <c r="J3750" s="60"/>
      <c r="K3750" s="60"/>
      <c r="L3750" s="62"/>
    </row>
    <row r="3751" spans="1:12" s="41" customFormat="1">
      <c r="A3751" s="66"/>
      <c r="B3751" s="64" t="str">
        <f>(IF(AND(ISBLANK(A3751)),"",VLOOKUP($A3751,Student_Registration!$B$5:$H$2000,2,0)))</f>
        <v/>
      </c>
      <c r="C3751" s="63" t="str">
        <f>IF(AND(ISBLANK(A3751)),"",VLOOKUP($A3751,Student_Registration!$B$5:$H$2000,3,0))</f>
        <v/>
      </c>
      <c r="D3751" s="65" t="str">
        <f>IF(AND(ISBLANK(A3751)),"",VLOOKUP($A3751,Student_Registration!$B$5:$H$2000,6,0))</f>
        <v/>
      </c>
      <c r="E3751" s="57" t="str">
        <f>IF(AND(ISBLANK(A3751)),"",VLOOKUP($A3751,Student_Registration!$B$5:$H$2000,4,0))</f>
        <v/>
      </c>
      <c r="F3751" s="63" t="str">
        <f>IF(AND(ISBLANK(A3751)),"",VLOOKUP($A3751,Student_Registration!$B$5:$H$2000,7,0))</f>
        <v/>
      </c>
      <c r="G3751" s="63" t="str">
        <f>IF(AND(ISBLANK(A3751)),"",VLOOKUP(A3751,Student_Registration!$B$5:$H$2000,7,0)-SUMIF($A$5:A3751,A3751,$H$5:$H$5))</f>
        <v/>
      </c>
      <c r="H3751" s="60"/>
      <c r="I3751" s="60"/>
      <c r="J3751" s="60"/>
      <c r="K3751" s="60"/>
      <c r="L3751" s="62"/>
    </row>
    <row r="3752" spans="1:12" s="41" customFormat="1">
      <c r="A3752" s="66"/>
      <c r="B3752" s="64" t="str">
        <f>(IF(AND(ISBLANK(A3752)),"",VLOOKUP($A3752,Student_Registration!$B$5:$H$2000,2,0)))</f>
        <v/>
      </c>
      <c r="C3752" s="63" t="str">
        <f>IF(AND(ISBLANK(A3752)),"",VLOOKUP($A3752,Student_Registration!$B$5:$H$2000,3,0))</f>
        <v/>
      </c>
      <c r="D3752" s="65" t="str">
        <f>IF(AND(ISBLANK(A3752)),"",VLOOKUP($A3752,Student_Registration!$B$5:$H$2000,6,0))</f>
        <v/>
      </c>
      <c r="E3752" s="57" t="str">
        <f>IF(AND(ISBLANK(A3752)),"",VLOOKUP($A3752,Student_Registration!$B$5:$H$2000,4,0))</f>
        <v/>
      </c>
      <c r="F3752" s="63" t="str">
        <f>IF(AND(ISBLANK(A3752)),"",VLOOKUP($A3752,Student_Registration!$B$5:$H$2000,7,0))</f>
        <v/>
      </c>
      <c r="G3752" s="63" t="str">
        <f>IF(AND(ISBLANK(A3752)),"",VLOOKUP(A3752,Student_Registration!$B$5:$H$2000,7,0)-SUMIF($A$5:A3752,A3752,$H$5:$H$5))</f>
        <v/>
      </c>
      <c r="H3752" s="60"/>
      <c r="I3752" s="60"/>
      <c r="J3752" s="60"/>
      <c r="K3752" s="60"/>
      <c r="L3752" s="62"/>
    </row>
    <row r="3753" spans="1:12" s="41" customFormat="1">
      <c r="A3753" s="66"/>
      <c r="B3753" s="64" t="str">
        <f>(IF(AND(ISBLANK(A3753)),"",VLOOKUP($A3753,Student_Registration!$B$5:$H$2000,2,0)))</f>
        <v/>
      </c>
      <c r="C3753" s="63" t="str">
        <f>IF(AND(ISBLANK(A3753)),"",VLOOKUP($A3753,Student_Registration!$B$5:$H$2000,3,0))</f>
        <v/>
      </c>
      <c r="D3753" s="65" t="str">
        <f>IF(AND(ISBLANK(A3753)),"",VLOOKUP($A3753,Student_Registration!$B$5:$H$2000,6,0))</f>
        <v/>
      </c>
      <c r="E3753" s="57" t="str">
        <f>IF(AND(ISBLANK(A3753)),"",VLOOKUP($A3753,Student_Registration!$B$5:$H$2000,4,0))</f>
        <v/>
      </c>
      <c r="F3753" s="63" t="str">
        <f>IF(AND(ISBLANK(A3753)),"",VLOOKUP($A3753,Student_Registration!$B$5:$H$2000,7,0))</f>
        <v/>
      </c>
      <c r="G3753" s="63" t="str">
        <f>IF(AND(ISBLANK(A3753)),"",VLOOKUP(A3753,Student_Registration!$B$5:$H$2000,7,0)-SUMIF($A$5:A3753,A3753,$H$5:$H$5))</f>
        <v/>
      </c>
      <c r="H3753" s="60"/>
      <c r="I3753" s="60"/>
      <c r="J3753" s="60"/>
      <c r="K3753" s="60"/>
      <c r="L3753" s="62"/>
    </row>
    <row r="3754" spans="1:12" s="41" customFormat="1">
      <c r="A3754" s="66"/>
      <c r="B3754" s="64" t="str">
        <f>(IF(AND(ISBLANK(A3754)),"",VLOOKUP($A3754,Student_Registration!$B$5:$H$2000,2,0)))</f>
        <v/>
      </c>
      <c r="C3754" s="63" t="str">
        <f>IF(AND(ISBLANK(A3754)),"",VLOOKUP($A3754,Student_Registration!$B$5:$H$2000,3,0))</f>
        <v/>
      </c>
      <c r="D3754" s="65" t="str">
        <f>IF(AND(ISBLANK(A3754)),"",VLOOKUP($A3754,Student_Registration!$B$5:$H$2000,6,0))</f>
        <v/>
      </c>
      <c r="E3754" s="57" t="str">
        <f>IF(AND(ISBLANK(A3754)),"",VLOOKUP($A3754,Student_Registration!$B$5:$H$2000,4,0))</f>
        <v/>
      </c>
      <c r="F3754" s="63" t="str">
        <f>IF(AND(ISBLANK(A3754)),"",VLOOKUP($A3754,Student_Registration!$B$5:$H$2000,7,0))</f>
        <v/>
      </c>
      <c r="G3754" s="63" t="str">
        <f>IF(AND(ISBLANK(A3754)),"",VLOOKUP(A3754,Student_Registration!$B$5:$H$2000,7,0)-SUMIF($A$5:A3754,A3754,$H$5:$H$5))</f>
        <v/>
      </c>
      <c r="H3754" s="60"/>
      <c r="I3754" s="60"/>
      <c r="J3754" s="60"/>
      <c r="K3754" s="60"/>
      <c r="L3754" s="62"/>
    </row>
    <row r="3755" spans="1:12" s="41" customFormat="1">
      <c r="A3755" s="66"/>
      <c r="B3755" s="64" t="str">
        <f>(IF(AND(ISBLANK(A3755)),"",VLOOKUP($A3755,Student_Registration!$B$5:$H$2000,2,0)))</f>
        <v/>
      </c>
      <c r="C3755" s="63" t="str">
        <f>IF(AND(ISBLANK(A3755)),"",VLOOKUP($A3755,Student_Registration!$B$5:$H$2000,3,0))</f>
        <v/>
      </c>
      <c r="D3755" s="65" t="str">
        <f>IF(AND(ISBLANK(A3755)),"",VLOOKUP($A3755,Student_Registration!$B$5:$H$2000,6,0))</f>
        <v/>
      </c>
      <c r="E3755" s="57" t="str">
        <f>IF(AND(ISBLANK(A3755)),"",VLOOKUP($A3755,Student_Registration!$B$5:$H$2000,4,0))</f>
        <v/>
      </c>
      <c r="F3755" s="63" t="str">
        <f>IF(AND(ISBLANK(A3755)),"",VLOOKUP($A3755,Student_Registration!$B$5:$H$2000,7,0))</f>
        <v/>
      </c>
      <c r="G3755" s="63" t="str">
        <f>IF(AND(ISBLANK(A3755)),"",VLOOKUP(A3755,Student_Registration!$B$5:$H$2000,7,0)-SUMIF($A$5:A3755,A3755,$H$5:$H$5))</f>
        <v/>
      </c>
      <c r="H3755" s="60"/>
      <c r="I3755" s="60"/>
      <c r="J3755" s="60"/>
      <c r="K3755" s="60"/>
      <c r="L3755" s="62"/>
    </row>
    <row r="3756" spans="1:12" s="41" customFormat="1">
      <c r="A3756" s="66"/>
      <c r="B3756" s="64" t="str">
        <f>(IF(AND(ISBLANK(A3756)),"",VLOOKUP($A3756,Student_Registration!$B$5:$H$2000,2,0)))</f>
        <v/>
      </c>
      <c r="C3756" s="63" t="str">
        <f>IF(AND(ISBLANK(A3756)),"",VLOOKUP($A3756,Student_Registration!$B$5:$H$2000,3,0))</f>
        <v/>
      </c>
      <c r="D3756" s="65" t="str">
        <f>IF(AND(ISBLANK(A3756)),"",VLOOKUP($A3756,Student_Registration!$B$5:$H$2000,6,0))</f>
        <v/>
      </c>
      <c r="E3756" s="57" t="str">
        <f>IF(AND(ISBLANK(A3756)),"",VLOOKUP($A3756,Student_Registration!$B$5:$H$2000,4,0))</f>
        <v/>
      </c>
      <c r="F3756" s="63" t="str">
        <f>IF(AND(ISBLANK(A3756)),"",VLOOKUP($A3756,Student_Registration!$B$5:$H$2000,7,0))</f>
        <v/>
      </c>
      <c r="G3756" s="63" t="str">
        <f>IF(AND(ISBLANK(A3756)),"",VLOOKUP(A3756,Student_Registration!$B$5:$H$2000,7,0)-SUMIF($A$5:A3756,A3756,$H$5:$H$5))</f>
        <v/>
      </c>
      <c r="H3756" s="60"/>
      <c r="I3756" s="60"/>
      <c r="J3756" s="60"/>
      <c r="K3756" s="60"/>
      <c r="L3756" s="62"/>
    </row>
    <row r="3757" spans="1:12" s="41" customFormat="1">
      <c r="A3757" s="66"/>
      <c r="B3757" s="64" t="str">
        <f>(IF(AND(ISBLANK(A3757)),"",VLOOKUP($A3757,Student_Registration!$B$5:$H$2000,2,0)))</f>
        <v/>
      </c>
      <c r="C3757" s="63" t="str">
        <f>IF(AND(ISBLANK(A3757)),"",VLOOKUP($A3757,Student_Registration!$B$5:$H$2000,3,0))</f>
        <v/>
      </c>
      <c r="D3757" s="65" t="str">
        <f>IF(AND(ISBLANK(A3757)),"",VLOOKUP($A3757,Student_Registration!$B$5:$H$2000,6,0))</f>
        <v/>
      </c>
      <c r="E3757" s="57" t="str">
        <f>IF(AND(ISBLANK(A3757)),"",VLOOKUP($A3757,Student_Registration!$B$5:$H$2000,4,0))</f>
        <v/>
      </c>
      <c r="F3757" s="63" t="str">
        <f>IF(AND(ISBLANK(A3757)),"",VLOOKUP($A3757,Student_Registration!$B$5:$H$2000,7,0))</f>
        <v/>
      </c>
      <c r="G3757" s="63" t="str">
        <f>IF(AND(ISBLANK(A3757)),"",VLOOKUP(A3757,Student_Registration!$B$5:$H$2000,7,0)-SUMIF($A$5:A3757,A3757,$H$5:$H$5))</f>
        <v/>
      </c>
      <c r="H3757" s="60"/>
      <c r="I3757" s="60"/>
      <c r="J3757" s="60"/>
      <c r="K3757" s="60"/>
      <c r="L3757" s="62"/>
    </row>
    <row r="3758" spans="1:12" s="41" customFormat="1">
      <c r="A3758" s="66"/>
      <c r="B3758" s="64" t="str">
        <f>(IF(AND(ISBLANK(A3758)),"",VLOOKUP($A3758,Student_Registration!$B$5:$H$2000,2,0)))</f>
        <v/>
      </c>
      <c r="C3758" s="63" t="str">
        <f>IF(AND(ISBLANK(A3758)),"",VLOOKUP($A3758,Student_Registration!$B$5:$H$2000,3,0))</f>
        <v/>
      </c>
      <c r="D3758" s="65" t="str">
        <f>IF(AND(ISBLANK(A3758)),"",VLOOKUP($A3758,Student_Registration!$B$5:$H$2000,6,0))</f>
        <v/>
      </c>
      <c r="E3758" s="57" t="str">
        <f>IF(AND(ISBLANK(A3758)),"",VLOOKUP($A3758,Student_Registration!$B$5:$H$2000,4,0))</f>
        <v/>
      </c>
      <c r="F3758" s="63" t="str">
        <f>IF(AND(ISBLANK(A3758)),"",VLOOKUP($A3758,Student_Registration!$B$5:$H$2000,7,0))</f>
        <v/>
      </c>
      <c r="G3758" s="63" t="str">
        <f>IF(AND(ISBLANK(A3758)),"",VLOOKUP(A3758,Student_Registration!$B$5:$H$2000,7,0)-SUMIF($A$5:A3758,A3758,$H$5:$H$5))</f>
        <v/>
      </c>
      <c r="H3758" s="60"/>
      <c r="I3758" s="60"/>
      <c r="J3758" s="60"/>
      <c r="K3758" s="60"/>
      <c r="L3758" s="62"/>
    </row>
    <row r="3759" spans="1:12" s="41" customFormat="1">
      <c r="A3759" s="66"/>
      <c r="B3759" s="64" t="str">
        <f>(IF(AND(ISBLANK(A3759)),"",VLOOKUP($A3759,Student_Registration!$B$5:$H$2000,2,0)))</f>
        <v/>
      </c>
      <c r="C3759" s="63" t="str">
        <f>IF(AND(ISBLANK(A3759)),"",VLOOKUP($A3759,Student_Registration!$B$5:$H$2000,3,0))</f>
        <v/>
      </c>
      <c r="D3759" s="65" t="str">
        <f>IF(AND(ISBLANK(A3759)),"",VLOOKUP($A3759,Student_Registration!$B$5:$H$2000,6,0))</f>
        <v/>
      </c>
      <c r="E3759" s="57" t="str">
        <f>IF(AND(ISBLANK(A3759)),"",VLOOKUP($A3759,Student_Registration!$B$5:$H$2000,4,0))</f>
        <v/>
      </c>
      <c r="F3759" s="63" t="str">
        <f>IF(AND(ISBLANK(A3759)),"",VLOOKUP($A3759,Student_Registration!$B$5:$H$2000,7,0))</f>
        <v/>
      </c>
      <c r="G3759" s="63" t="str">
        <f>IF(AND(ISBLANK(A3759)),"",VLOOKUP(A3759,Student_Registration!$B$5:$H$2000,7,0)-SUMIF($A$5:A3759,A3759,$H$5:$H$5))</f>
        <v/>
      </c>
      <c r="H3759" s="60"/>
      <c r="I3759" s="60"/>
      <c r="J3759" s="60"/>
      <c r="K3759" s="60"/>
      <c r="L3759" s="62"/>
    </row>
    <row r="3760" spans="1:12" s="41" customFormat="1">
      <c r="A3760" s="66"/>
      <c r="B3760" s="64" t="str">
        <f>(IF(AND(ISBLANK(A3760)),"",VLOOKUP($A3760,Student_Registration!$B$5:$H$2000,2,0)))</f>
        <v/>
      </c>
      <c r="C3760" s="63" t="str">
        <f>IF(AND(ISBLANK(A3760)),"",VLOOKUP($A3760,Student_Registration!$B$5:$H$2000,3,0))</f>
        <v/>
      </c>
      <c r="D3760" s="65" t="str">
        <f>IF(AND(ISBLANK(A3760)),"",VLOOKUP($A3760,Student_Registration!$B$5:$H$2000,6,0))</f>
        <v/>
      </c>
      <c r="E3760" s="57" t="str">
        <f>IF(AND(ISBLANK(A3760)),"",VLOOKUP($A3760,Student_Registration!$B$5:$H$2000,4,0))</f>
        <v/>
      </c>
      <c r="F3760" s="63" t="str">
        <f>IF(AND(ISBLANK(A3760)),"",VLOOKUP($A3760,Student_Registration!$B$5:$H$2000,7,0))</f>
        <v/>
      </c>
      <c r="G3760" s="63" t="str">
        <f>IF(AND(ISBLANK(A3760)),"",VLOOKUP(A3760,Student_Registration!$B$5:$H$2000,7,0)-SUMIF($A$5:A3760,A3760,$H$5:$H$5))</f>
        <v/>
      </c>
      <c r="H3760" s="60"/>
      <c r="I3760" s="60"/>
      <c r="J3760" s="60"/>
      <c r="K3760" s="60"/>
      <c r="L3760" s="62"/>
    </row>
    <row r="3761" spans="1:12" s="41" customFormat="1">
      <c r="A3761" s="66"/>
      <c r="B3761" s="64" t="str">
        <f>(IF(AND(ISBLANK(A3761)),"",VLOOKUP($A3761,Student_Registration!$B$5:$H$2000,2,0)))</f>
        <v/>
      </c>
      <c r="C3761" s="63" t="str">
        <f>IF(AND(ISBLANK(A3761)),"",VLOOKUP($A3761,Student_Registration!$B$5:$H$2000,3,0))</f>
        <v/>
      </c>
      <c r="D3761" s="65" t="str">
        <f>IF(AND(ISBLANK(A3761)),"",VLOOKUP($A3761,Student_Registration!$B$5:$H$2000,6,0))</f>
        <v/>
      </c>
      <c r="E3761" s="57" t="str">
        <f>IF(AND(ISBLANK(A3761)),"",VLOOKUP($A3761,Student_Registration!$B$5:$H$2000,4,0))</f>
        <v/>
      </c>
      <c r="F3761" s="63" t="str">
        <f>IF(AND(ISBLANK(A3761)),"",VLOOKUP($A3761,Student_Registration!$B$5:$H$2000,7,0))</f>
        <v/>
      </c>
      <c r="G3761" s="63" t="str">
        <f>IF(AND(ISBLANK(A3761)),"",VLOOKUP(A3761,Student_Registration!$B$5:$H$2000,7,0)-SUMIF($A$5:A3761,A3761,$H$5:$H$5))</f>
        <v/>
      </c>
      <c r="H3761" s="60"/>
      <c r="I3761" s="60"/>
      <c r="J3761" s="60"/>
      <c r="K3761" s="60"/>
      <c r="L3761" s="62"/>
    </row>
    <row r="3762" spans="1:12" s="41" customFormat="1">
      <c r="A3762" s="66"/>
      <c r="B3762" s="64" t="str">
        <f>(IF(AND(ISBLANK(A3762)),"",VLOOKUP($A3762,Student_Registration!$B$5:$H$2000,2,0)))</f>
        <v/>
      </c>
      <c r="C3762" s="63" t="str">
        <f>IF(AND(ISBLANK(A3762)),"",VLOOKUP($A3762,Student_Registration!$B$5:$H$2000,3,0))</f>
        <v/>
      </c>
      <c r="D3762" s="65" t="str">
        <f>IF(AND(ISBLANK(A3762)),"",VLOOKUP($A3762,Student_Registration!$B$5:$H$2000,6,0))</f>
        <v/>
      </c>
      <c r="E3762" s="57" t="str">
        <f>IF(AND(ISBLANK(A3762)),"",VLOOKUP($A3762,Student_Registration!$B$5:$H$2000,4,0))</f>
        <v/>
      </c>
      <c r="F3762" s="63" t="str">
        <f>IF(AND(ISBLANK(A3762)),"",VLOOKUP($A3762,Student_Registration!$B$5:$H$2000,7,0))</f>
        <v/>
      </c>
      <c r="G3762" s="63" t="str">
        <f>IF(AND(ISBLANK(A3762)),"",VLOOKUP(A3762,Student_Registration!$B$5:$H$2000,7,0)-SUMIF($A$5:A3762,A3762,$H$5:$H$5))</f>
        <v/>
      </c>
      <c r="H3762" s="60"/>
      <c r="I3762" s="60"/>
      <c r="J3762" s="60"/>
      <c r="K3762" s="60"/>
      <c r="L3762" s="62"/>
    </row>
    <row r="3763" spans="1:12" s="41" customFormat="1">
      <c r="A3763" s="66"/>
      <c r="B3763" s="64" t="str">
        <f>(IF(AND(ISBLANK(A3763)),"",VLOOKUP($A3763,Student_Registration!$B$5:$H$2000,2,0)))</f>
        <v/>
      </c>
      <c r="C3763" s="63" t="str">
        <f>IF(AND(ISBLANK(A3763)),"",VLOOKUP($A3763,Student_Registration!$B$5:$H$2000,3,0))</f>
        <v/>
      </c>
      <c r="D3763" s="65" t="str">
        <f>IF(AND(ISBLANK(A3763)),"",VLOOKUP($A3763,Student_Registration!$B$5:$H$2000,6,0))</f>
        <v/>
      </c>
      <c r="E3763" s="57" t="str">
        <f>IF(AND(ISBLANK(A3763)),"",VLOOKUP($A3763,Student_Registration!$B$5:$H$2000,4,0))</f>
        <v/>
      </c>
      <c r="F3763" s="63" t="str">
        <f>IF(AND(ISBLANK(A3763)),"",VLOOKUP($A3763,Student_Registration!$B$5:$H$2000,7,0))</f>
        <v/>
      </c>
      <c r="G3763" s="63" t="str">
        <f>IF(AND(ISBLANK(A3763)),"",VLOOKUP(A3763,Student_Registration!$B$5:$H$2000,7,0)-SUMIF($A$5:A3763,A3763,$H$5:$H$5))</f>
        <v/>
      </c>
      <c r="H3763" s="60"/>
      <c r="I3763" s="60"/>
      <c r="J3763" s="60"/>
      <c r="K3763" s="60"/>
      <c r="L3763" s="62"/>
    </row>
    <row r="3764" spans="1:12" s="41" customFormat="1">
      <c r="A3764" s="66"/>
      <c r="B3764" s="64" t="str">
        <f>(IF(AND(ISBLANK(A3764)),"",VLOOKUP($A3764,Student_Registration!$B$5:$H$2000,2,0)))</f>
        <v/>
      </c>
      <c r="C3764" s="63" t="str">
        <f>IF(AND(ISBLANK(A3764)),"",VLOOKUP($A3764,Student_Registration!$B$5:$H$2000,3,0))</f>
        <v/>
      </c>
      <c r="D3764" s="65" t="str">
        <f>IF(AND(ISBLANK(A3764)),"",VLOOKUP($A3764,Student_Registration!$B$5:$H$2000,6,0))</f>
        <v/>
      </c>
      <c r="E3764" s="57" t="str">
        <f>IF(AND(ISBLANK(A3764)),"",VLOOKUP($A3764,Student_Registration!$B$5:$H$2000,4,0))</f>
        <v/>
      </c>
      <c r="F3764" s="63" t="str">
        <f>IF(AND(ISBLANK(A3764)),"",VLOOKUP($A3764,Student_Registration!$B$5:$H$2000,7,0))</f>
        <v/>
      </c>
      <c r="G3764" s="63" t="str">
        <f>IF(AND(ISBLANK(A3764)),"",VLOOKUP(A3764,Student_Registration!$B$5:$H$2000,7,0)-SUMIF($A$5:A3764,A3764,$H$5:$H$5))</f>
        <v/>
      </c>
      <c r="H3764" s="60"/>
      <c r="I3764" s="60"/>
      <c r="J3764" s="60"/>
      <c r="K3764" s="60"/>
      <c r="L3764" s="62"/>
    </row>
    <row r="3765" spans="1:12" s="41" customFormat="1">
      <c r="A3765" s="66"/>
      <c r="B3765" s="64" t="str">
        <f>(IF(AND(ISBLANK(A3765)),"",VLOOKUP($A3765,Student_Registration!$B$5:$H$2000,2,0)))</f>
        <v/>
      </c>
      <c r="C3765" s="63" t="str">
        <f>IF(AND(ISBLANK(A3765)),"",VLOOKUP($A3765,Student_Registration!$B$5:$H$2000,3,0))</f>
        <v/>
      </c>
      <c r="D3765" s="65" t="str">
        <f>IF(AND(ISBLANK(A3765)),"",VLOOKUP($A3765,Student_Registration!$B$5:$H$2000,6,0))</f>
        <v/>
      </c>
      <c r="E3765" s="57" t="str">
        <f>IF(AND(ISBLANK(A3765)),"",VLOOKUP($A3765,Student_Registration!$B$5:$H$2000,4,0))</f>
        <v/>
      </c>
      <c r="F3765" s="63" t="str">
        <f>IF(AND(ISBLANK(A3765)),"",VLOOKUP($A3765,Student_Registration!$B$5:$H$2000,7,0))</f>
        <v/>
      </c>
      <c r="G3765" s="63" t="str">
        <f>IF(AND(ISBLANK(A3765)),"",VLOOKUP(A3765,Student_Registration!$B$5:$H$2000,7,0)-SUMIF($A$5:A3765,A3765,$H$5:$H$5))</f>
        <v/>
      </c>
      <c r="H3765" s="60"/>
      <c r="I3765" s="60"/>
      <c r="J3765" s="60"/>
      <c r="K3765" s="60"/>
      <c r="L3765" s="62"/>
    </row>
    <row r="3766" spans="1:12" s="41" customFormat="1">
      <c r="A3766" s="66"/>
      <c r="B3766" s="64" t="str">
        <f>(IF(AND(ISBLANK(A3766)),"",VLOOKUP($A3766,Student_Registration!$B$5:$H$2000,2,0)))</f>
        <v/>
      </c>
      <c r="C3766" s="63" t="str">
        <f>IF(AND(ISBLANK(A3766)),"",VLOOKUP($A3766,Student_Registration!$B$5:$H$2000,3,0))</f>
        <v/>
      </c>
      <c r="D3766" s="65" t="str">
        <f>IF(AND(ISBLANK(A3766)),"",VLOOKUP($A3766,Student_Registration!$B$5:$H$2000,6,0))</f>
        <v/>
      </c>
      <c r="E3766" s="57" t="str">
        <f>IF(AND(ISBLANK(A3766)),"",VLOOKUP($A3766,Student_Registration!$B$5:$H$2000,4,0))</f>
        <v/>
      </c>
      <c r="F3766" s="63" t="str">
        <f>IF(AND(ISBLANK(A3766)),"",VLOOKUP($A3766,Student_Registration!$B$5:$H$2000,7,0))</f>
        <v/>
      </c>
      <c r="G3766" s="63" t="str">
        <f>IF(AND(ISBLANK(A3766)),"",VLOOKUP(A3766,Student_Registration!$B$5:$H$2000,7,0)-SUMIF($A$5:A3766,A3766,$H$5:$H$5))</f>
        <v/>
      </c>
      <c r="H3766" s="60"/>
      <c r="I3766" s="60"/>
      <c r="J3766" s="60"/>
      <c r="K3766" s="60"/>
      <c r="L3766" s="62"/>
    </row>
    <row r="3767" spans="1:12" s="41" customFormat="1">
      <c r="A3767" s="66"/>
      <c r="B3767" s="64" t="str">
        <f>(IF(AND(ISBLANK(A3767)),"",VLOOKUP($A3767,Student_Registration!$B$5:$H$2000,2,0)))</f>
        <v/>
      </c>
      <c r="C3767" s="63" t="str">
        <f>IF(AND(ISBLANK(A3767)),"",VLOOKUP($A3767,Student_Registration!$B$5:$H$2000,3,0))</f>
        <v/>
      </c>
      <c r="D3767" s="65" t="str">
        <f>IF(AND(ISBLANK(A3767)),"",VLOOKUP($A3767,Student_Registration!$B$5:$H$2000,6,0))</f>
        <v/>
      </c>
      <c r="E3767" s="57" t="str">
        <f>IF(AND(ISBLANK(A3767)),"",VLOOKUP($A3767,Student_Registration!$B$5:$H$2000,4,0))</f>
        <v/>
      </c>
      <c r="F3767" s="63" t="str">
        <f>IF(AND(ISBLANK(A3767)),"",VLOOKUP($A3767,Student_Registration!$B$5:$H$2000,7,0))</f>
        <v/>
      </c>
      <c r="G3767" s="63" t="str">
        <f>IF(AND(ISBLANK(A3767)),"",VLOOKUP(A3767,Student_Registration!$B$5:$H$2000,7,0)-SUMIF($A$5:A3767,A3767,$H$5:$H$5))</f>
        <v/>
      </c>
      <c r="H3767" s="60"/>
      <c r="I3767" s="60"/>
      <c r="J3767" s="60"/>
      <c r="K3767" s="60"/>
      <c r="L3767" s="62"/>
    </row>
    <row r="3768" spans="1:12" s="41" customFormat="1">
      <c r="A3768" s="66"/>
      <c r="B3768" s="64" t="str">
        <f>(IF(AND(ISBLANK(A3768)),"",VLOOKUP($A3768,Student_Registration!$B$5:$H$2000,2,0)))</f>
        <v/>
      </c>
      <c r="C3768" s="63" t="str">
        <f>IF(AND(ISBLANK(A3768)),"",VLOOKUP($A3768,Student_Registration!$B$5:$H$2000,3,0))</f>
        <v/>
      </c>
      <c r="D3768" s="65" t="str">
        <f>IF(AND(ISBLANK(A3768)),"",VLOOKUP($A3768,Student_Registration!$B$5:$H$2000,6,0))</f>
        <v/>
      </c>
      <c r="E3768" s="57" t="str">
        <f>IF(AND(ISBLANK(A3768)),"",VLOOKUP($A3768,Student_Registration!$B$5:$H$2000,4,0))</f>
        <v/>
      </c>
      <c r="F3768" s="63" t="str">
        <f>IF(AND(ISBLANK(A3768)),"",VLOOKUP($A3768,Student_Registration!$B$5:$H$2000,7,0))</f>
        <v/>
      </c>
      <c r="G3768" s="63" t="str">
        <f>IF(AND(ISBLANK(A3768)),"",VLOOKUP(A3768,Student_Registration!$B$5:$H$2000,7,0)-SUMIF($A$5:A3768,A3768,$H$5:$H$5))</f>
        <v/>
      </c>
      <c r="H3768" s="60"/>
      <c r="I3768" s="60"/>
      <c r="J3768" s="60"/>
      <c r="K3768" s="60"/>
      <c r="L3768" s="62"/>
    </row>
    <row r="3769" spans="1:12" s="41" customFormat="1">
      <c r="A3769" s="66"/>
      <c r="B3769" s="64" t="str">
        <f>(IF(AND(ISBLANK(A3769)),"",VLOOKUP($A3769,Student_Registration!$B$5:$H$2000,2,0)))</f>
        <v/>
      </c>
      <c r="C3769" s="63" t="str">
        <f>IF(AND(ISBLANK(A3769)),"",VLOOKUP($A3769,Student_Registration!$B$5:$H$2000,3,0))</f>
        <v/>
      </c>
      <c r="D3769" s="65" t="str">
        <f>IF(AND(ISBLANK(A3769)),"",VLOOKUP($A3769,Student_Registration!$B$5:$H$2000,6,0))</f>
        <v/>
      </c>
      <c r="E3769" s="57" t="str">
        <f>IF(AND(ISBLANK(A3769)),"",VLOOKUP($A3769,Student_Registration!$B$5:$H$2000,4,0))</f>
        <v/>
      </c>
      <c r="F3769" s="63" t="str">
        <f>IF(AND(ISBLANK(A3769)),"",VLOOKUP($A3769,Student_Registration!$B$5:$H$2000,7,0))</f>
        <v/>
      </c>
      <c r="G3769" s="63" t="str">
        <f>IF(AND(ISBLANK(A3769)),"",VLOOKUP(A3769,Student_Registration!$B$5:$H$2000,7,0)-SUMIF($A$5:A3769,A3769,$H$5:$H$5))</f>
        <v/>
      </c>
      <c r="H3769" s="60"/>
      <c r="I3769" s="60"/>
      <c r="J3769" s="60"/>
      <c r="K3769" s="60"/>
      <c r="L3769" s="62"/>
    </row>
    <row r="3770" spans="1:12" s="41" customFormat="1">
      <c r="A3770" s="66"/>
      <c r="B3770" s="64" t="str">
        <f>(IF(AND(ISBLANK(A3770)),"",VLOOKUP($A3770,Student_Registration!$B$5:$H$2000,2,0)))</f>
        <v/>
      </c>
      <c r="C3770" s="63" t="str">
        <f>IF(AND(ISBLANK(A3770)),"",VLOOKUP($A3770,Student_Registration!$B$5:$H$2000,3,0))</f>
        <v/>
      </c>
      <c r="D3770" s="65" t="str">
        <f>IF(AND(ISBLANK(A3770)),"",VLOOKUP($A3770,Student_Registration!$B$5:$H$2000,6,0))</f>
        <v/>
      </c>
      <c r="E3770" s="57" t="str">
        <f>IF(AND(ISBLANK(A3770)),"",VLOOKUP($A3770,Student_Registration!$B$5:$H$2000,4,0))</f>
        <v/>
      </c>
      <c r="F3770" s="63" t="str">
        <f>IF(AND(ISBLANK(A3770)),"",VLOOKUP($A3770,Student_Registration!$B$5:$H$2000,7,0))</f>
        <v/>
      </c>
      <c r="G3770" s="63" t="str">
        <f>IF(AND(ISBLANK(A3770)),"",VLOOKUP(A3770,Student_Registration!$B$5:$H$2000,7,0)-SUMIF($A$5:A3770,A3770,$H$5:$H$5))</f>
        <v/>
      </c>
      <c r="H3770" s="60"/>
      <c r="I3770" s="60"/>
      <c r="J3770" s="60"/>
      <c r="K3770" s="60"/>
      <c r="L3770" s="62"/>
    </row>
    <row r="3771" spans="1:12" s="41" customFormat="1">
      <c r="A3771" s="66"/>
      <c r="B3771" s="64" t="str">
        <f>(IF(AND(ISBLANK(A3771)),"",VLOOKUP($A3771,Student_Registration!$B$5:$H$2000,2,0)))</f>
        <v/>
      </c>
      <c r="C3771" s="63" t="str">
        <f>IF(AND(ISBLANK(A3771)),"",VLOOKUP($A3771,Student_Registration!$B$5:$H$2000,3,0))</f>
        <v/>
      </c>
      <c r="D3771" s="65" t="str">
        <f>IF(AND(ISBLANK(A3771)),"",VLOOKUP($A3771,Student_Registration!$B$5:$H$2000,6,0))</f>
        <v/>
      </c>
      <c r="E3771" s="57" t="str">
        <f>IF(AND(ISBLANK(A3771)),"",VLOOKUP($A3771,Student_Registration!$B$5:$H$2000,4,0))</f>
        <v/>
      </c>
      <c r="F3771" s="63" t="str">
        <f>IF(AND(ISBLANK(A3771)),"",VLOOKUP($A3771,Student_Registration!$B$5:$H$2000,7,0))</f>
        <v/>
      </c>
      <c r="G3771" s="63" t="str">
        <f>IF(AND(ISBLANK(A3771)),"",VLOOKUP(A3771,Student_Registration!$B$5:$H$2000,7,0)-SUMIF($A$5:A3771,A3771,$H$5:$H$5))</f>
        <v/>
      </c>
      <c r="H3771" s="60"/>
      <c r="I3771" s="60"/>
      <c r="J3771" s="60"/>
      <c r="K3771" s="60"/>
      <c r="L3771" s="62"/>
    </row>
    <row r="3772" spans="1:12" s="41" customFormat="1">
      <c r="A3772" s="66"/>
      <c r="B3772" s="64" t="str">
        <f>(IF(AND(ISBLANK(A3772)),"",VLOOKUP($A3772,Student_Registration!$B$5:$H$2000,2,0)))</f>
        <v/>
      </c>
      <c r="C3772" s="63" t="str">
        <f>IF(AND(ISBLANK(A3772)),"",VLOOKUP($A3772,Student_Registration!$B$5:$H$2000,3,0))</f>
        <v/>
      </c>
      <c r="D3772" s="65" t="str">
        <f>IF(AND(ISBLANK(A3772)),"",VLOOKUP($A3772,Student_Registration!$B$5:$H$2000,6,0))</f>
        <v/>
      </c>
      <c r="E3772" s="57" t="str">
        <f>IF(AND(ISBLANK(A3772)),"",VLOOKUP($A3772,Student_Registration!$B$5:$H$2000,4,0))</f>
        <v/>
      </c>
      <c r="F3772" s="63" t="str">
        <f>IF(AND(ISBLANK(A3772)),"",VLOOKUP($A3772,Student_Registration!$B$5:$H$2000,7,0))</f>
        <v/>
      </c>
      <c r="G3772" s="63" t="str">
        <f>IF(AND(ISBLANK(A3772)),"",VLOOKUP(A3772,Student_Registration!$B$5:$H$2000,7,0)-SUMIF($A$5:A3772,A3772,$H$5:$H$5))</f>
        <v/>
      </c>
      <c r="H3772" s="60"/>
      <c r="I3772" s="60"/>
      <c r="J3772" s="60"/>
      <c r="K3772" s="60"/>
      <c r="L3772" s="62"/>
    </row>
    <row r="3773" spans="1:12" s="41" customFormat="1">
      <c r="A3773" s="66"/>
      <c r="B3773" s="64" t="str">
        <f>(IF(AND(ISBLANK(A3773)),"",VLOOKUP($A3773,Student_Registration!$B$5:$H$2000,2,0)))</f>
        <v/>
      </c>
      <c r="C3773" s="63" t="str">
        <f>IF(AND(ISBLANK(A3773)),"",VLOOKUP($A3773,Student_Registration!$B$5:$H$2000,3,0))</f>
        <v/>
      </c>
      <c r="D3773" s="65" t="str">
        <f>IF(AND(ISBLANK(A3773)),"",VLOOKUP($A3773,Student_Registration!$B$5:$H$2000,6,0))</f>
        <v/>
      </c>
      <c r="E3773" s="57" t="str">
        <f>IF(AND(ISBLANK(A3773)),"",VLOOKUP($A3773,Student_Registration!$B$5:$H$2000,4,0))</f>
        <v/>
      </c>
      <c r="F3773" s="63" t="str">
        <f>IF(AND(ISBLANK(A3773)),"",VLOOKUP($A3773,Student_Registration!$B$5:$H$2000,7,0))</f>
        <v/>
      </c>
      <c r="G3773" s="63" t="str">
        <f>IF(AND(ISBLANK(A3773)),"",VLOOKUP(A3773,Student_Registration!$B$5:$H$2000,7,0)-SUMIF($A$5:A3773,A3773,$H$5:$H$5))</f>
        <v/>
      </c>
      <c r="H3773" s="60"/>
      <c r="I3773" s="60"/>
      <c r="J3773" s="60"/>
      <c r="K3773" s="60"/>
      <c r="L3773" s="62"/>
    </row>
    <row r="3774" spans="1:12" s="41" customFormat="1">
      <c r="A3774" s="66"/>
      <c r="B3774" s="64" t="str">
        <f>(IF(AND(ISBLANK(A3774)),"",VLOOKUP($A3774,Student_Registration!$B$5:$H$2000,2,0)))</f>
        <v/>
      </c>
      <c r="C3774" s="63" t="str">
        <f>IF(AND(ISBLANK(A3774)),"",VLOOKUP($A3774,Student_Registration!$B$5:$H$2000,3,0))</f>
        <v/>
      </c>
      <c r="D3774" s="65" t="str">
        <f>IF(AND(ISBLANK(A3774)),"",VLOOKUP($A3774,Student_Registration!$B$5:$H$2000,6,0))</f>
        <v/>
      </c>
      <c r="E3774" s="57" t="str">
        <f>IF(AND(ISBLANK(A3774)),"",VLOOKUP($A3774,Student_Registration!$B$5:$H$2000,4,0))</f>
        <v/>
      </c>
      <c r="F3774" s="63" t="str">
        <f>IF(AND(ISBLANK(A3774)),"",VLOOKUP($A3774,Student_Registration!$B$5:$H$2000,7,0))</f>
        <v/>
      </c>
      <c r="G3774" s="63" t="str">
        <f>IF(AND(ISBLANK(A3774)),"",VLOOKUP(A3774,Student_Registration!$B$5:$H$2000,7,0)-SUMIF($A$5:A3774,A3774,$H$5:$H$5))</f>
        <v/>
      </c>
      <c r="H3774" s="60"/>
      <c r="I3774" s="60"/>
      <c r="J3774" s="60"/>
      <c r="K3774" s="60"/>
      <c r="L3774" s="62"/>
    </row>
    <row r="3775" spans="1:12" s="41" customFormat="1">
      <c r="A3775" s="66"/>
      <c r="B3775" s="64" t="str">
        <f>(IF(AND(ISBLANK(A3775)),"",VLOOKUP($A3775,Student_Registration!$B$5:$H$2000,2,0)))</f>
        <v/>
      </c>
      <c r="C3775" s="63" t="str">
        <f>IF(AND(ISBLANK(A3775)),"",VLOOKUP($A3775,Student_Registration!$B$5:$H$2000,3,0))</f>
        <v/>
      </c>
      <c r="D3775" s="65" t="str">
        <f>IF(AND(ISBLANK(A3775)),"",VLOOKUP($A3775,Student_Registration!$B$5:$H$2000,6,0))</f>
        <v/>
      </c>
      <c r="E3775" s="57" t="str">
        <f>IF(AND(ISBLANK(A3775)),"",VLOOKUP($A3775,Student_Registration!$B$5:$H$2000,4,0))</f>
        <v/>
      </c>
      <c r="F3775" s="63" t="str">
        <f>IF(AND(ISBLANK(A3775)),"",VLOOKUP($A3775,Student_Registration!$B$5:$H$2000,7,0))</f>
        <v/>
      </c>
      <c r="G3775" s="63" t="str">
        <f>IF(AND(ISBLANK(A3775)),"",VLOOKUP(A3775,Student_Registration!$B$5:$H$2000,7,0)-SUMIF($A$5:A3775,A3775,$H$5:$H$5))</f>
        <v/>
      </c>
      <c r="H3775" s="60"/>
      <c r="I3775" s="60"/>
      <c r="J3775" s="60"/>
      <c r="K3775" s="60"/>
      <c r="L3775" s="62"/>
    </row>
    <row r="3776" spans="1:12" s="41" customFormat="1">
      <c r="A3776" s="66"/>
      <c r="B3776" s="64" t="str">
        <f>(IF(AND(ISBLANK(A3776)),"",VLOOKUP($A3776,Student_Registration!$B$5:$H$2000,2,0)))</f>
        <v/>
      </c>
      <c r="C3776" s="63" t="str">
        <f>IF(AND(ISBLANK(A3776)),"",VLOOKUP($A3776,Student_Registration!$B$5:$H$2000,3,0))</f>
        <v/>
      </c>
      <c r="D3776" s="65" t="str">
        <f>IF(AND(ISBLANK(A3776)),"",VLOOKUP($A3776,Student_Registration!$B$5:$H$2000,6,0))</f>
        <v/>
      </c>
      <c r="E3776" s="57" t="str">
        <f>IF(AND(ISBLANK(A3776)),"",VLOOKUP($A3776,Student_Registration!$B$5:$H$2000,4,0))</f>
        <v/>
      </c>
      <c r="F3776" s="63" t="str">
        <f>IF(AND(ISBLANK(A3776)),"",VLOOKUP($A3776,Student_Registration!$B$5:$H$2000,7,0))</f>
        <v/>
      </c>
      <c r="G3776" s="63" t="str">
        <f>IF(AND(ISBLANK(A3776)),"",VLOOKUP(A3776,Student_Registration!$B$5:$H$2000,7,0)-SUMIF($A$5:A3776,A3776,$H$5:$H$5))</f>
        <v/>
      </c>
      <c r="H3776" s="60"/>
      <c r="I3776" s="60"/>
      <c r="J3776" s="60"/>
      <c r="K3776" s="60"/>
      <c r="L3776" s="62"/>
    </row>
    <row r="3777" spans="1:12" s="41" customFormat="1">
      <c r="A3777" s="66"/>
      <c r="B3777" s="64" t="str">
        <f>(IF(AND(ISBLANK(A3777)),"",VLOOKUP($A3777,Student_Registration!$B$5:$H$2000,2,0)))</f>
        <v/>
      </c>
      <c r="C3777" s="63" t="str">
        <f>IF(AND(ISBLANK(A3777)),"",VLOOKUP($A3777,Student_Registration!$B$5:$H$2000,3,0))</f>
        <v/>
      </c>
      <c r="D3777" s="65" t="str">
        <f>IF(AND(ISBLANK(A3777)),"",VLOOKUP($A3777,Student_Registration!$B$5:$H$2000,6,0))</f>
        <v/>
      </c>
      <c r="E3777" s="57" t="str">
        <f>IF(AND(ISBLANK(A3777)),"",VLOOKUP($A3777,Student_Registration!$B$5:$H$2000,4,0))</f>
        <v/>
      </c>
      <c r="F3777" s="63" t="str">
        <f>IF(AND(ISBLANK(A3777)),"",VLOOKUP($A3777,Student_Registration!$B$5:$H$2000,7,0))</f>
        <v/>
      </c>
      <c r="G3777" s="63" t="str">
        <f>IF(AND(ISBLANK(A3777)),"",VLOOKUP(A3777,Student_Registration!$B$5:$H$2000,7,0)-SUMIF($A$5:A3777,A3777,$H$5:$H$5))</f>
        <v/>
      </c>
      <c r="H3777" s="60"/>
      <c r="I3777" s="60"/>
      <c r="J3777" s="60"/>
      <c r="K3777" s="60"/>
      <c r="L3777" s="62"/>
    </row>
    <row r="3778" spans="1:12" s="41" customFormat="1">
      <c r="A3778" s="66"/>
      <c r="B3778" s="64" t="str">
        <f>(IF(AND(ISBLANK(A3778)),"",VLOOKUP($A3778,Student_Registration!$B$5:$H$2000,2,0)))</f>
        <v/>
      </c>
      <c r="C3778" s="63" t="str">
        <f>IF(AND(ISBLANK(A3778)),"",VLOOKUP($A3778,Student_Registration!$B$5:$H$2000,3,0))</f>
        <v/>
      </c>
      <c r="D3778" s="65" t="str">
        <f>IF(AND(ISBLANK(A3778)),"",VLOOKUP($A3778,Student_Registration!$B$5:$H$2000,6,0))</f>
        <v/>
      </c>
      <c r="E3778" s="57" t="str">
        <f>IF(AND(ISBLANK(A3778)),"",VLOOKUP($A3778,Student_Registration!$B$5:$H$2000,4,0))</f>
        <v/>
      </c>
      <c r="F3778" s="63" t="str">
        <f>IF(AND(ISBLANK(A3778)),"",VLOOKUP($A3778,Student_Registration!$B$5:$H$2000,7,0))</f>
        <v/>
      </c>
      <c r="G3778" s="63" t="str">
        <f>IF(AND(ISBLANK(A3778)),"",VLOOKUP(A3778,Student_Registration!$B$5:$H$2000,7,0)-SUMIF($A$5:A3778,A3778,$H$5:$H$5))</f>
        <v/>
      </c>
      <c r="H3778" s="60"/>
      <c r="I3778" s="60"/>
      <c r="J3778" s="60"/>
      <c r="K3778" s="60"/>
      <c r="L3778" s="62"/>
    </row>
    <row r="3779" spans="1:12" s="41" customFormat="1">
      <c r="A3779" s="66"/>
      <c r="B3779" s="64" t="str">
        <f>(IF(AND(ISBLANK(A3779)),"",VLOOKUP($A3779,Student_Registration!$B$5:$H$2000,2,0)))</f>
        <v/>
      </c>
      <c r="C3779" s="63" t="str">
        <f>IF(AND(ISBLANK(A3779)),"",VLOOKUP($A3779,Student_Registration!$B$5:$H$2000,3,0))</f>
        <v/>
      </c>
      <c r="D3779" s="65" t="str">
        <f>IF(AND(ISBLANK(A3779)),"",VLOOKUP($A3779,Student_Registration!$B$5:$H$2000,6,0))</f>
        <v/>
      </c>
      <c r="E3779" s="57" t="str">
        <f>IF(AND(ISBLANK(A3779)),"",VLOOKUP($A3779,Student_Registration!$B$5:$H$2000,4,0))</f>
        <v/>
      </c>
      <c r="F3779" s="63" t="str">
        <f>IF(AND(ISBLANK(A3779)),"",VLOOKUP($A3779,Student_Registration!$B$5:$H$2000,7,0))</f>
        <v/>
      </c>
      <c r="G3779" s="63" t="str">
        <f>IF(AND(ISBLANK(A3779)),"",VLOOKUP(A3779,Student_Registration!$B$5:$H$2000,7,0)-SUMIF($A$5:A3779,A3779,$H$5:$H$5))</f>
        <v/>
      </c>
      <c r="H3779" s="60"/>
      <c r="I3779" s="60"/>
      <c r="J3779" s="60"/>
      <c r="K3779" s="60"/>
      <c r="L3779" s="62"/>
    </row>
    <row r="3780" spans="1:12" s="41" customFormat="1">
      <c r="A3780" s="66"/>
      <c r="B3780" s="64" t="str">
        <f>(IF(AND(ISBLANK(A3780)),"",VLOOKUP($A3780,Student_Registration!$B$5:$H$2000,2,0)))</f>
        <v/>
      </c>
      <c r="C3780" s="63" t="str">
        <f>IF(AND(ISBLANK(A3780)),"",VLOOKUP($A3780,Student_Registration!$B$5:$H$2000,3,0))</f>
        <v/>
      </c>
      <c r="D3780" s="65" t="str">
        <f>IF(AND(ISBLANK(A3780)),"",VLOOKUP($A3780,Student_Registration!$B$5:$H$2000,6,0))</f>
        <v/>
      </c>
      <c r="E3780" s="57" t="str">
        <f>IF(AND(ISBLANK(A3780)),"",VLOOKUP($A3780,Student_Registration!$B$5:$H$2000,4,0))</f>
        <v/>
      </c>
      <c r="F3780" s="63" t="str">
        <f>IF(AND(ISBLANK(A3780)),"",VLOOKUP($A3780,Student_Registration!$B$5:$H$2000,7,0))</f>
        <v/>
      </c>
      <c r="G3780" s="63" t="str">
        <f>IF(AND(ISBLANK(A3780)),"",VLOOKUP(A3780,Student_Registration!$B$5:$H$2000,7,0)-SUMIF($A$5:A3780,A3780,$H$5:$H$5))</f>
        <v/>
      </c>
      <c r="H3780" s="60"/>
      <c r="I3780" s="60"/>
      <c r="J3780" s="60"/>
      <c r="K3780" s="60"/>
      <c r="L3780" s="62"/>
    </row>
    <row r="3781" spans="1:12" s="41" customFormat="1">
      <c r="A3781" s="66"/>
      <c r="B3781" s="64" t="str">
        <f>(IF(AND(ISBLANK(A3781)),"",VLOOKUP($A3781,Student_Registration!$B$5:$H$2000,2,0)))</f>
        <v/>
      </c>
      <c r="C3781" s="63" t="str">
        <f>IF(AND(ISBLANK(A3781)),"",VLOOKUP($A3781,Student_Registration!$B$5:$H$2000,3,0))</f>
        <v/>
      </c>
      <c r="D3781" s="65" t="str">
        <f>IF(AND(ISBLANK(A3781)),"",VLOOKUP($A3781,Student_Registration!$B$5:$H$2000,6,0))</f>
        <v/>
      </c>
      <c r="E3781" s="57" t="str">
        <f>IF(AND(ISBLANK(A3781)),"",VLOOKUP($A3781,Student_Registration!$B$5:$H$2000,4,0))</f>
        <v/>
      </c>
      <c r="F3781" s="63" t="str">
        <f>IF(AND(ISBLANK(A3781)),"",VLOOKUP($A3781,Student_Registration!$B$5:$H$2000,7,0))</f>
        <v/>
      </c>
      <c r="G3781" s="63" t="str">
        <f>IF(AND(ISBLANK(A3781)),"",VLOOKUP(A3781,Student_Registration!$B$5:$H$2000,7,0)-SUMIF($A$5:A3781,A3781,$H$5:$H$5))</f>
        <v/>
      </c>
      <c r="H3781" s="60"/>
      <c r="I3781" s="60"/>
      <c r="J3781" s="60"/>
      <c r="K3781" s="60"/>
      <c r="L3781" s="62"/>
    </row>
    <row r="3782" spans="1:12" s="41" customFormat="1">
      <c r="A3782" s="66"/>
      <c r="B3782" s="64" t="str">
        <f>(IF(AND(ISBLANK(A3782)),"",VLOOKUP($A3782,Student_Registration!$B$5:$H$2000,2,0)))</f>
        <v/>
      </c>
      <c r="C3782" s="63" t="str">
        <f>IF(AND(ISBLANK(A3782)),"",VLOOKUP($A3782,Student_Registration!$B$5:$H$2000,3,0))</f>
        <v/>
      </c>
      <c r="D3782" s="65" t="str">
        <f>IF(AND(ISBLANK(A3782)),"",VLOOKUP($A3782,Student_Registration!$B$5:$H$2000,6,0))</f>
        <v/>
      </c>
      <c r="E3782" s="57" t="str">
        <f>IF(AND(ISBLANK(A3782)),"",VLOOKUP($A3782,Student_Registration!$B$5:$H$2000,4,0))</f>
        <v/>
      </c>
      <c r="F3782" s="63" t="str">
        <f>IF(AND(ISBLANK(A3782)),"",VLOOKUP($A3782,Student_Registration!$B$5:$H$2000,7,0))</f>
        <v/>
      </c>
      <c r="G3782" s="63" t="str">
        <f>IF(AND(ISBLANK(A3782)),"",VLOOKUP(A3782,Student_Registration!$B$5:$H$2000,7,0)-SUMIF($A$5:A3782,A3782,$H$5:$H$5))</f>
        <v/>
      </c>
      <c r="H3782" s="60"/>
      <c r="I3782" s="60"/>
      <c r="J3782" s="60"/>
      <c r="K3782" s="60"/>
      <c r="L3782" s="62"/>
    </row>
    <row r="3783" spans="1:12" s="41" customFormat="1">
      <c r="A3783" s="66"/>
      <c r="B3783" s="64" t="str">
        <f>(IF(AND(ISBLANK(A3783)),"",VLOOKUP($A3783,Student_Registration!$B$5:$H$2000,2,0)))</f>
        <v/>
      </c>
      <c r="C3783" s="63" t="str">
        <f>IF(AND(ISBLANK(A3783)),"",VLOOKUP($A3783,Student_Registration!$B$5:$H$2000,3,0))</f>
        <v/>
      </c>
      <c r="D3783" s="65" t="str">
        <f>IF(AND(ISBLANK(A3783)),"",VLOOKUP($A3783,Student_Registration!$B$5:$H$2000,6,0))</f>
        <v/>
      </c>
      <c r="E3783" s="57" t="str">
        <f>IF(AND(ISBLANK(A3783)),"",VLOOKUP($A3783,Student_Registration!$B$5:$H$2000,4,0))</f>
        <v/>
      </c>
      <c r="F3783" s="63" t="str">
        <f>IF(AND(ISBLANK(A3783)),"",VLOOKUP($A3783,Student_Registration!$B$5:$H$2000,7,0))</f>
        <v/>
      </c>
      <c r="G3783" s="63" t="str">
        <f>IF(AND(ISBLANK(A3783)),"",VLOOKUP(A3783,Student_Registration!$B$5:$H$2000,7,0)-SUMIF($A$5:A3783,A3783,$H$5:$H$5))</f>
        <v/>
      </c>
      <c r="H3783" s="60"/>
      <c r="I3783" s="60"/>
      <c r="J3783" s="60"/>
      <c r="K3783" s="60"/>
      <c r="L3783" s="62"/>
    </row>
    <row r="3784" spans="1:12" s="41" customFormat="1">
      <c r="A3784" s="66"/>
      <c r="B3784" s="64" t="str">
        <f>(IF(AND(ISBLANK(A3784)),"",VLOOKUP($A3784,Student_Registration!$B$5:$H$2000,2,0)))</f>
        <v/>
      </c>
      <c r="C3784" s="63" t="str">
        <f>IF(AND(ISBLANK(A3784)),"",VLOOKUP($A3784,Student_Registration!$B$5:$H$2000,3,0))</f>
        <v/>
      </c>
      <c r="D3784" s="65" t="str">
        <f>IF(AND(ISBLANK(A3784)),"",VLOOKUP($A3784,Student_Registration!$B$5:$H$2000,6,0))</f>
        <v/>
      </c>
      <c r="E3784" s="57" t="str">
        <f>IF(AND(ISBLANK(A3784)),"",VLOOKUP($A3784,Student_Registration!$B$5:$H$2000,4,0))</f>
        <v/>
      </c>
      <c r="F3784" s="63" t="str">
        <f>IF(AND(ISBLANK(A3784)),"",VLOOKUP($A3784,Student_Registration!$B$5:$H$2000,7,0))</f>
        <v/>
      </c>
      <c r="G3784" s="63" t="str">
        <f>IF(AND(ISBLANK(A3784)),"",VLOOKUP(A3784,Student_Registration!$B$5:$H$2000,7,0)-SUMIF($A$5:A3784,A3784,$H$5:$H$5))</f>
        <v/>
      </c>
      <c r="H3784" s="60"/>
      <c r="I3784" s="60"/>
      <c r="J3784" s="60"/>
      <c r="K3784" s="60"/>
      <c r="L3784" s="62"/>
    </row>
    <row r="3785" spans="1:12" s="41" customFormat="1">
      <c r="A3785" s="66"/>
      <c r="B3785" s="64" t="str">
        <f>(IF(AND(ISBLANK(A3785)),"",VLOOKUP($A3785,Student_Registration!$B$5:$H$2000,2,0)))</f>
        <v/>
      </c>
      <c r="C3785" s="63" t="str">
        <f>IF(AND(ISBLANK(A3785)),"",VLOOKUP($A3785,Student_Registration!$B$5:$H$2000,3,0))</f>
        <v/>
      </c>
      <c r="D3785" s="65" t="str">
        <f>IF(AND(ISBLANK(A3785)),"",VLOOKUP($A3785,Student_Registration!$B$5:$H$2000,6,0))</f>
        <v/>
      </c>
      <c r="E3785" s="57" t="str">
        <f>IF(AND(ISBLANK(A3785)),"",VLOOKUP($A3785,Student_Registration!$B$5:$H$2000,4,0))</f>
        <v/>
      </c>
      <c r="F3785" s="63" t="str">
        <f>IF(AND(ISBLANK(A3785)),"",VLOOKUP($A3785,Student_Registration!$B$5:$H$2000,7,0))</f>
        <v/>
      </c>
      <c r="G3785" s="63" t="str">
        <f>IF(AND(ISBLANK(A3785)),"",VLOOKUP(A3785,Student_Registration!$B$5:$H$2000,7,0)-SUMIF($A$5:A3785,A3785,$H$5:$H$5))</f>
        <v/>
      </c>
      <c r="H3785" s="60"/>
      <c r="I3785" s="60"/>
      <c r="J3785" s="60"/>
      <c r="K3785" s="60"/>
      <c r="L3785" s="62"/>
    </row>
    <row r="3786" spans="1:12" s="41" customFormat="1">
      <c r="A3786" s="66"/>
      <c r="B3786" s="64" t="str">
        <f>(IF(AND(ISBLANK(A3786)),"",VLOOKUP($A3786,Student_Registration!$B$5:$H$2000,2,0)))</f>
        <v/>
      </c>
      <c r="C3786" s="63" t="str">
        <f>IF(AND(ISBLANK(A3786)),"",VLOOKUP($A3786,Student_Registration!$B$5:$H$2000,3,0))</f>
        <v/>
      </c>
      <c r="D3786" s="65" t="str">
        <f>IF(AND(ISBLANK(A3786)),"",VLOOKUP($A3786,Student_Registration!$B$5:$H$2000,6,0))</f>
        <v/>
      </c>
      <c r="E3786" s="57" t="str">
        <f>IF(AND(ISBLANK(A3786)),"",VLOOKUP($A3786,Student_Registration!$B$5:$H$2000,4,0))</f>
        <v/>
      </c>
      <c r="F3786" s="63" t="str">
        <f>IF(AND(ISBLANK(A3786)),"",VLOOKUP($A3786,Student_Registration!$B$5:$H$2000,7,0))</f>
        <v/>
      </c>
      <c r="G3786" s="63" t="str">
        <f>IF(AND(ISBLANK(A3786)),"",VLOOKUP(A3786,Student_Registration!$B$5:$H$2000,7,0)-SUMIF($A$5:A3786,A3786,$H$5:$H$5))</f>
        <v/>
      </c>
      <c r="H3786" s="60"/>
      <c r="I3786" s="60"/>
      <c r="J3786" s="60"/>
      <c r="K3786" s="60"/>
      <c r="L3786" s="62"/>
    </row>
    <row r="3787" spans="1:12" s="41" customFormat="1">
      <c r="A3787" s="66"/>
      <c r="B3787" s="64" t="str">
        <f>(IF(AND(ISBLANK(A3787)),"",VLOOKUP($A3787,Student_Registration!$B$5:$H$2000,2,0)))</f>
        <v/>
      </c>
      <c r="C3787" s="63" t="str">
        <f>IF(AND(ISBLANK(A3787)),"",VLOOKUP($A3787,Student_Registration!$B$5:$H$2000,3,0))</f>
        <v/>
      </c>
      <c r="D3787" s="65" t="str">
        <f>IF(AND(ISBLANK(A3787)),"",VLOOKUP($A3787,Student_Registration!$B$5:$H$2000,6,0))</f>
        <v/>
      </c>
      <c r="E3787" s="57" t="str">
        <f>IF(AND(ISBLANK(A3787)),"",VLOOKUP($A3787,Student_Registration!$B$5:$H$2000,4,0))</f>
        <v/>
      </c>
      <c r="F3787" s="63" t="str">
        <f>IF(AND(ISBLANK(A3787)),"",VLOOKUP($A3787,Student_Registration!$B$5:$H$2000,7,0))</f>
        <v/>
      </c>
      <c r="G3787" s="63" t="str">
        <f>IF(AND(ISBLANK(A3787)),"",VLOOKUP(A3787,Student_Registration!$B$5:$H$2000,7,0)-SUMIF($A$5:A3787,A3787,$H$5:$H$5))</f>
        <v/>
      </c>
      <c r="H3787" s="60"/>
      <c r="I3787" s="60"/>
      <c r="J3787" s="60"/>
      <c r="K3787" s="60"/>
      <c r="L3787" s="62"/>
    </row>
    <row r="3788" spans="1:12" s="41" customFormat="1">
      <c r="A3788" s="66"/>
      <c r="B3788" s="64" t="str">
        <f>(IF(AND(ISBLANK(A3788)),"",VLOOKUP($A3788,Student_Registration!$B$5:$H$2000,2,0)))</f>
        <v/>
      </c>
      <c r="C3788" s="63" t="str">
        <f>IF(AND(ISBLANK(A3788)),"",VLOOKUP($A3788,Student_Registration!$B$5:$H$2000,3,0))</f>
        <v/>
      </c>
      <c r="D3788" s="65" t="str">
        <f>IF(AND(ISBLANK(A3788)),"",VLOOKUP($A3788,Student_Registration!$B$5:$H$2000,6,0))</f>
        <v/>
      </c>
      <c r="E3788" s="57" t="str">
        <f>IF(AND(ISBLANK(A3788)),"",VLOOKUP($A3788,Student_Registration!$B$5:$H$2000,4,0))</f>
        <v/>
      </c>
      <c r="F3788" s="63" t="str">
        <f>IF(AND(ISBLANK(A3788)),"",VLOOKUP($A3788,Student_Registration!$B$5:$H$2000,7,0))</f>
        <v/>
      </c>
      <c r="G3788" s="63" t="str">
        <f>IF(AND(ISBLANK(A3788)),"",VLOOKUP(A3788,Student_Registration!$B$5:$H$2000,7,0)-SUMIF($A$5:A3788,A3788,$H$5:$H$5))</f>
        <v/>
      </c>
      <c r="H3788" s="60"/>
      <c r="I3788" s="60"/>
      <c r="J3788" s="60"/>
      <c r="K3788" s="60"/>
      <c r="L3788" s="62"/>
    </row>
    <row r="3789" spans="1:12" s="41" customFormat="1">
      <c r="A3789" s="66"/>
      <c r="B3789" s="64" t="str">
        <f>(IF(AND(ISBLANK(A3789)),"",VLOOKUP($A3789,Student_Registration!$B$5:$H$2000,2,0)))</f>
        <v/>
      </c>
      <c r="C3789" s="63" t="str">
        <f>IF(AND(ISBLANK(A3789)),"",VLOOKUP($A3789,Student_Registration!$B$5:$H$2000,3,0))</f>
        <v/>
      </c>
      <c r="D3789" s="65" t="str">
        <f>IF(AND(ISBLANK(A3789)),"",VLOOKUP($A3789,Student_Registration!$B$5:$H$2000,6,0))</f>
        <v/>
      </c>
      <c r="E3789" s="57" t="str">
        <f>IF(AND(ISBLANK(A3789)),"",VLOOKUP($A3789,Student_Registration!$B$5:$H$2000,4,0))</f>
        <v/>
      </c>
      <c r="F3789" s="63" t="str">
        <f>IF(AND(ISBLANK(A3789)),"",VLOOKUP($A3789,Student_Registration!$B$5:$H$2000,7,0))</f>
        <v/>
      </c>
      <c r="G3789" s="63" t="str">
        <f>IF(AND(ISBLANK(A3789)),"",VLOOKUP(A3789,Student_Registration!$B$5:$H$2000,7,0)-SUMIF($A$5:A3789,A3789,$H$5:$H$5))</f>
        <v/>
      </c>
      <c r="H3789" s="60"/>
      <c r="I3789" s="60"/>
      <c r="J3789" s="60"/>
      <c r="K3789" s="60"/>
      <c r="L3789" s="62"/>
    </row>
    <row r="3790" spans="1:12" s="41" customFormat="1">
      <c r="A3790" s="66"/>
      <c r="B3790" s="64" t="str">
        <f>(IF(AND(ISBLANK(A3790)),"",VLOOKUP($A3790,Student_Registration!$B$5:$H$2000,2,0)))</f>
        <v/>
      </c>
      <c r="C3790" s="63" t="str">
        <f>IF(AND(ISBLANK(A3790)),"",VLOOKUP($A3790,Student_Registration!$B$5:$H$2000,3,0))</f>
        <v/>
      </c>
      <c r="D3790" s="65" t="str">
        <f>IF(AND(ISBLANK(A3790)),"",VLOOKUP($A3790,Student_Registration!$B$5:$H$2000,6,0))</f>
        <v/>
      </c>
      <c r="E3790" s="57" t="str">
        <f>IF(AND(ISBLANK(A3790)),"",VLOOKUP($A3790,Student_Registration!$B$5:$H$2000,4,0))</f>
        <v/>
      </c>
      <c r="F3790" s="63" t="str">
        <f>IF(AND(ISBLANK(A3790)),"",VLOOKUP($A3790,Student_Registration!$B$5:$H$2000,7,0))</f>
        <v/>
      </c>
      <c r="G3790" s="63" t="str">
        <f>IF(AND(ISBLANK(A3790)),"",VLOOKUP(A3790,Student_Registration!$B$5:$H$2000,7,0)-SUMIF($A$5:A3790,A3790,$H$5:$H$5))</f>
        <v/>
      </c>
      <c r="H3790" s="60"/>
      <c r="I3790" s="60"/>
      <c r="J3790" s="60"/>
      <c r="K3790" s="60"/>
      <c r="L3790" s="62"/>
    </row>
    <row r="3791" spans="1:12" s="41" customFormat="1">
      <c r="A3791" s="66"/>
      <c r="B3791" s="64" t="str">
        <f>(IF(AND(ISBLANK(A3791)),"",VLOOKUP($A3791,Student_Registration!$B$5:$H$2000,2,0)))</f>
        <v/>
      </c>
      <c r="C3791" s="63" t="str">
        <f>IF(AND(ISBLANK(A3791)),"",VLOOKUP($A3791,Student_Registration!$B$5:$H$2000,3,0))</f>
        <v/>
      </c>
      <c r="D3791" s="65" t="str">
        <f>IF(AND(ISBLANK(A3791)),"",VLOOKUP($A3791,Student_Registration!$B$5:$H$2000,6,0))</f>
        <v/>
      </c>
      <c r="E3791" s="57" t="str">
        <f>IF(AND(ISBLANK(A3791)),"",VLOOKUP($A3791,Student_Registration!$B$5:$H$2000,4,0))</f>
        <v/>
      </c>
      <c r="F3791" s="63" t="str">
        <f>IF(AND(ISBLANK(A3791)),"",VLOOKUP($A3791,Student_Registration!$B$5:$H$2000,7,0))</f>
        <v/>
      </c>
      <c r="G3791" s="63" t="str">
        <f>IF(AND(ISBLANK(A3791)),"",VLOOKUP(A3791,Student_Registration!$B$5:$H$2000,7,0)-SUMIF($A$5:A3791,A3791,$H$5:$H$5))</f>
        <v/>
      </c>
      <c r="H3791" s="60"/>
      <c r="I3791" s="60"/>
      <c r="J3791" s="60"/>
      <c r="K3791" s="60"/>
      <c r="L3791" s="62"/>
    </row>
    <row r="3792" spans="1:12" s="41" customFormat="1">
      <c r="A3792" s="66"/>
      <c r="B3792" s="64" t="str">
        <f>(IF(AND(ISBLANK(A3792)),"",VLOOKUP($A3792,Student_Registration!$B$5:$H$2000,2,0)))</f>
        <v/>
      </c>
      <c r="C3792" s="63" t="str">
        <f>IF(AND(ISBLANK(A3792)),"",VLOOKUP($A3792,Student_Registration!$B$5:$H$2000,3,0))</f>
        <v/>
      </c>
      <c r="D3792" s="65" t="str">
        <f>IF(AND(ISBLANK(A3792)),"",VLOOKUP($A3792,Student_Registration!$B$5:$H$2000,6,0))</f>
        <v/>
      </c>
      <c r="E3792" s="57" t="str">
        <f>IF(AND(ISBLANK(A3792)),"",VLOOKUP($A3792,Student_Registration!$B$5:$H$2000,4,0))</f>
        <v/>
      </c>
      <c r="F3792" s="63" t="str">
        <f>IF(AND(ISBLANK(A3792)),"",VLOOKUP($A3792,Student_Registration!$B$5:$H$2000,7,0))</f>
        <v/>
      </c>
      <c r="G3792" s="63" t="str">
        <f>IF(AND(ISBLANK(A3792)),"",VLOOKUP(A3792,Student_Registration!$B$5:$H$2000,7,0)-SUMIF($A$5:A3792,A3792,$H$5:$H$5))</f>
        <v/>
      </c>
      <c r="H3792" s="60"/>
      <c r="I3792" s="60"/>
      <c r="J3792" s="60"/>
      <c r="K3792" s="60"/>
      <c r="L3792" s="62"/>
    </row>
    <row r="3793" spans="1:12" s="41" customFormat="1">
      <c r="A3793" s="66"/>
      <c r="B3793" s="64" t="str">
        <f>(IF(AND(ISBLANK(A3793)),"",VLOOKUP($A3793,Student_Registration!$B$5:$H$2000,2,0)))</f>
        <v/>
      </c>
      <c r="C3793" s="63" t="str">
        <f>IF(AND(ISBLANK(A3793)),"",VLOOKUP($A3793,Student_Registration!$B$5:$H$2000,3,0))</f>
        <v/>
      </c>
      <c r="D3793" s="65" t="str">
        <f>IF(AND(ISBLANK(A3793)),"",VLOOKUP($A3793,Student_Registration!$B$5:$H$2000,6,0))</f>
        <v/>
      </c>
      <c r="E3793" s="57" t="str">
        <f>IF(AND(ISBLANK(A3793)),"",VLOOKUP($A3793,Student_Registration!$B$5:$H$2000,4,0))</f>
        <v/>
      </c>
      <c r="F3793" s="63" t="str">
        <f>IF(AND(ISBLANK(A3793)),"",VLOOKUP($A3793,Student_Registration!$B$5:$H$2000,7,0))</f>
        <v/>
      </c>
      <c r="G3793" s="63" t="str">
        <f>IF(AND(ISBLANK(A3793)),"",VLOOKUP(A3793,Student_Registration!$B$5:$H$2000,7,0)-SUMIF($A$5:A3793,A3793,$H$5:$H$5))</f>
        <v/>
      </c>
      <c r="H3793" s="60"/>
      <c r="I3793" s="60"/>
      <c r="J3793" s="60"/>
      <c r="K3793" s="60"/>
      <c r="L3793" s="62"/>
    </row>
    <row r="3794" spans="1:12" s="41" customFormat="1">
      <c r="A3794" s="66"/>
      <c r="B3794" s="64" t="str">
        <f>(IF(AND(ISBLANK(A3794)),"",VLOOKUP($A3794,Student_Registration!$B$5:$H$2000,2,0)))</f>
        <v/>
      </c>
      <c r="C3794" s="63" t="str">
        <f>IF(AND(ISBLANK(A3794)),"",VLOOKUP($A3794,Student_Registration!$B$5:$H$2000,3,0))</f>
        <v/>
      </c>
      <c r="D3794" s="65" t="str">
        <f>IF(AND(ISBLANK(A3794)),"",VLOOKUP($A3794,Student_Registration!$B$5:$H$2000,6,0))</f>
        <v/>
      </c>
      <c r="E3794" s="57" t="str">
        <f>IF(AND(ISBLANK(A3794)),"",VLOOKUP($A3794,Student_Registration!$B$5:$H$2000,4,0))</f>
        <v/>
      </c>
      <c r="F3794" s="63" t="str">
        <f>IF(AND(ISBLANK(A3794)),"",VLOOKUP($A3794,Student_Registration!$B$5:$H$2000,7,0))</f>
        <v/>
      </c>
      <c r="G3794" s="63" t="str">
        <f>IF(AND(ISBLANK(A3794)),"",VLOOKUP(A3794,Student_Registration!$B$5:$H$2000,7,0)-SUMIF($A$5:A3794,A3794,$H$5:$H$5))</f>
        <v/>
      </c>
      <c r="H3794" s="60"/>
      <c r="I3794" s="60"/>
      <c r="J3794" s="60"/>
      <c r="K3794" s="60"/>
      <c r="L3794" s="62"/>
    </row>
    <row r="3795" spans="1:12" s="41" customFormat="1">
      <c r="A3795" s="66"/>
      <c r="B3795" s="64" t="str">
        <f>(IF(AND(ISBLANK(A3795)),"",VLOOKUP($A3795,Student_Registration!$B$5:$H$2000,2,0)))</f>
        <v/>
      </c>
      <c r="C3795" s="63" t="str">
        <f>IF(AND(ISBLANK(A3795)),"",VLOOKUP($A3795,Student_Registration!$B$5:$H$2000,3,0))</f>
        <v/>
      </c>
      <c r="D3795" s="65" t="str">
        <f>IF(AND(ISBLANK(A3795)),"",VLOOKUP($A3795,Student_Registration!$B$5:$H$2000,6,0))</f>
        <v/>
      </c>
      <c r="E3795" s="57" t="str">
        <f>IF(AND(ISBLANK(A3795)),"",VLOOKUP($A3795,Student_Registration!$B$5:$H$2000,4,0))</f>
        <v/>
      </c>
      <c r="F3795" s="63" t="str">
        <f>IF(AND(ISBLANK(A3795)),"",VLOOKUP($A3795,Student_Registration!$B$5:$H$2000,7,0))</f>
        <v/>
      </c>
      <c r="G3795" s="63" t="str">
        <f>IF(AND(ISBLANK(A3795)),"",VLOOKUP(A3795,Student_Registration!$B$5:$H$2000,7,0)-SUMIF($A$5:A3795,A3795,$H$5:$H$5))</f>
        <v/>
      </c>
      <c r="H3795" s="60"/>
      <c r="I3795" s="60"/>
      <c r="J3795" s="60"/>
      <c r="K3795" s="60"/>
      <c r="L3795" s="62"/>
    </row>
    <row r="3796" spans="1:12" s="41" customFormat="1">
      <c r="A3796" s="66"/>
      <c r="B3796" s="64" t="str">
        <f>(IF(AND(ISBLANK(A3796)),"",VLOOKUP($A3796,Student_Registration!$B$5:$H$2000,2,0)))</f>
        <v/>
      </c>
      <c r="C3796" s="63" t="str">
        <f>IF(AND(ISBLANK(A3796)),"",VLOOKUP($A3796,Student_Registration!$B$5:$H$2000,3,0))</f>
        <v/>
      </c>
      <c r="D3796" s="65" t="str">
        <f>IF(AND(ISBLANK(A3796)),"",VLOOKUP($A3796,Student_Registration!$B$5:$H$2000,6,0))</f>
        <v/>
      </c>
      <c r="E3796" s="57" t="str">
        <f>IF(AND(ISBLANK(A3796)),"",VLOOKUP($A3796,Student_Registration!$B$5:$H$2000,4,0))</f>
        <v/>
      </c>
      <c r="F3796" s="63" t="str">
        <f>IF(AND(ISBLANK(A3796)),"",VLOOKUP($A3796,Student_Registration!$B$5:$H$2000,7,0))</f>
        <v/>
      </c>
      <c r="G3796" s="63" t="str">
        <f>IF(AND(ISBLANK(A3796)),"",VLOOKUP(A3796,Student_Registration!$B$5:$H$2000,7,0)-SUMIF($A$5:A3796,A3796,$H$5:$H$5))</f>
        <v/>
      </c>
      <c r="H3796" s="60"/>
      <c r="I3796" s="60"/>
      <c r="J3796" s="60"/>
      <c r="K3796" s="60"/>
      <c r="L3796" s="62"/>
    </row>
    <row r="3797" spans="1:12" s="41" customFormat="1">
      <c r="A3797" s="66"/>
      <c r="B3797" s="64" t="str">
        <f>(IF(AND(ISBLANK(A3797)),"",VLOOKUP($A3797,Student_Registration!$B$5:$H$2000,2,0)))</f>
        <v/>
      </c>
      <c r="C3797" s="63" t="str">
        <f>IF(AND(ISBLANK(A3797)),"",VLOOKUP($A3797,Student_Registration!$B$5:$H$2000,3,0))</f>
        <v/>
      </c>
      <c r="D3797" s="65" t="str">
        <f>IF(AND(ISBLANK(A3797)),"",VLOOKUP($A3797,Student_Registration!$B$5:$H$2000,6,0))</f>
        <v/>
      </c>
      <c r="E3797" s="57" t="str">
        <f>IF(AND(ISBLANK(A3797)),"",VLOOKUP($A3797,Student_Registration!$B$5:$H$2000,4,0))</f>
        <v/>
      </c>
      <c r="F3797" s="63" t="str">
        <f>IF(AND(ISBLANK(A3797)),"",VLOOKUP($A3797,Student_Registration!$B$5:$H$2000,7,0))</f>
        <v/>
      </c>
      <c r="G3797" s="63" t="str">
        <f>IF(AND(ISBLANK(A3797)),"",VLOOKUP(A3797,Student_Registration!$B$5:$H$2000,7,0)-SUMIF($A$5:A3797,A3797,$H$5:$H$5))</f>
        <v/>
      </c>
      <c r="H3797" s="60"/>
      <c r="I3797" s="60"/>
      <c r="J3797" s="60"/>
      <c r="K3797" s="60"/>
      <c r="L3797" s="62"/>
    </row>
    <row r="3798" spans="1:12" s="41" customFormat="1">
      <c r="A3798" s="66"/>
      <c r="B3798" s="64" t="str">
        <f>(IF(AND(ISBLANK(A3798)),"",VLOOKUP($A3798,Student_Registration!$B$5:$H$2000,2,0)))</f>
        <v/>
      </c>
      <c r="C3798" s="63" t="str">
        <f>IF(AND(ISBLANK(A3798)),"",VLOOKUP($A3798,Student_Registration!$B$5:$H$2000,3,0))</f>
        <v/>
      </c>
      <c r="D3798" s="65" t="str">
        <f>IF(AND(ISBLANK(A3798)),"",VLOOKUP($A3798,Student_Registration!$B$5:$H$2000,6,0))</f>
        <v/>
      </c>
      <c r="E3798" s="57" t="str">
        <f>IF(AND(ISBLANK(A3798)),"",VLOOKUP($A3798,Student_Registration!$B$5:$H$2000,4,0))</f>
        <v/>
      </c>
      <c r="F3798" s="63" t="str">
        <f>IF(AND(ISBLANK(A3798)),"",VLOOKUP($A3798,Student_Registration!$B$5:$H$2000,7,0))</f>
        <v/>
      </c>
      <c r="G3798" s="63" t="str">
        <f>IF(AND(ISBLANK(A3798)),"",VLOOKUP(A3798,Student_Registration!$B$5:$H$2000,7,0)-SUMIF($A$5:A3798,A3798,$H$5:$H$5))</f>
        <v/>
      </c>
      <c r="H3798" s="60"/>
      <c r="I3798" s="60"/>
      <c r="J3798" s="60"/>
      <c r="K3798" s="60"/>
      <c r="L3798" s="62"/>
    </row>
    <row r="3799" spans="1:12" s="41" customFormat="1">
      <c r="A3799" s="66"/>
      <c r="B3799" s="64" t="str">
        <f>(IF(AND(ISBLANK(A3799)),"",VLOOKUP($A3799,Student_Registration!$B$5:$H$2000,2,0)))</f>
        <v/>
      </c>
      <c r="C3799" s="63" t="str">
        <f>IF(AND(ISBLANK(A3799)),"",VLOOKUP($A3799,Student_Registration!$B$5:$H$2000,3,0))</f>
        <v/>
      </c>
      <c r="D3799" s="65" t="str">
        <f>IF(AND(ISBLANK(A3799)),"",VLOOKUP($A3799,Student_Registration!$B$5:$H$2000,6,0))</f>
        <v/>
      </c>
      <c r="E3799" s="57" t="str">
        <f>IF(AND(ISBLANK(A3799)),"",VLOOKUP($A3799,Student_Registration!$B$5:$H$2000,4,0))</f>
        <v/>
      </c>
      <c r="F3799" s="63" t="str">
        <f>IF(AND(ISBLANK(A3799)),"",VLOOKUP($A3799,Student_Registration!$B$5:$H$2000,7,0))</f>
        <v/>
      </c>
      <c r="G3799" s="63" t="str">
        <f>IF(AND(ISBLANK(A3799)),"",VLOOKUP(A3799,Student_Registration!$B$5:$H$2000,7,0)-SUMIF($A$5:A3799,A3799,$H$5:$H$5))</f>
        <v/>
      </c>
      <c r="H3799" s="60"/>
      <c r="I3799" s="60"/>
      <c r="J3799" s="60"/>
      <c r="K3799" s="60"/>
      <c r="L3799" s="62"/>
    </row>
    <row r="3800" spans="1:12" s="41" customFormat="1">
      <c r="A3800" s="66"/>
      <c r="B3800" s="64" t="str">
        <f>(IF(AND(ISBLANK(A3800)),"",VLOOKUP($A3800,Student_Registration!$B$5:$H$2000,2,0)))</f>
        <v/>
      </c>
      <c r="C3800" s="63" t="str">
        <f>IF(AND(ISBLANK(A3800)),"",VLOOKUP($A3800,Student_Registration!$B$5:$H$2000,3,0))</f>
        <v/>
      </c>
      <c r="D3800" s="65" t="str">
        <f>IF(AND(ISBLANK(A3800)),"",VLOOKUP($A3800,Student_Registration!$B$5:$H$2000,6,0))</f>
        <v/>
      </c>
      <c r="E3800" s="57" t="str">
        <f>IF(AND(ISBLANK(A3800)),"",VLOOKUP($A3800,Student_Registration!$B$5:$H$2000,4,0))</f>
        <v/>
      </c>
      <c r="F3800" s="63" t="str">
        <f>IF(AND(ISBLANK(A3800)),"",VLOOKUP($A3800,Student_Registration!$B$5:$H$2000,7,0))</f>
        <v/>
      </c>
      <c r="G3800" s="63" t="str">
        <f>IF(AND(ISBLANK(A3800)),"",VLOOKUP(A3800,Student_Registration!$B$5:$H$2000,7,0)-SUMIF($A$5:A3800,A3800,$H$5:$H$5))</f>
        <v/>
      </c>
      <c r="H3800" s="60"/>
      <c r="I3800" s="60"/>
      <c r="J3800" s="60"/>
      <c r="K3800" s="60"/>
      <c r="L3800" s="62"/>
    </row>
    <row r="3801" spans="1:12" s="41" customFormat="1">
      <c r="A3801" s="66"/>
      <c r="B3801" s="64" t="str">
        <f>(IF(AND(ISBLANK(A3801)),"",VLOOKUP($A3801,Student_Registration!$B$5:$H$2000,2,0)))</f>
        <v/>
      </c>
      <c r="C3801" s="63" t="str">
        <f>IF(AND(ISBLANK(A3801)),"",VLOOKUP($A3801,Student_Registration!$B$5:$H$2000,3,0))</f>
        <v/>
      </c>
      <c r="D3801" s="65" t="str">
        <f>IF(AND(ISBLANK(A3801)),"",VLOOKUP($A3801,Student_Registration!$B$5:$H$2000,6,0))</f>
        <v/>
      </c>
      <c r="E3801" s="57" t="str">
        <f>IF(AND(ISBLANK(A3801)),"",VLOOKUP($A3801,Student_Registration!$B$5:$H$2000,4,0))</f>
        <v/>
      </c>
      <c r="F3801" s="63" t="str">
        <f>IF(AND(ISBLANK(A3801)),"",VLOOKUP($A3801,Student_Registration!$B$5:$H$2000,7,0))</f>
        <v/>
      </c>
      <c r="G3801" s="63" t="str">
        <f>IF(AND(ISBLANK(A3801)),"",VLOOKUP(A3801,Student_Registration!$B$5:$H$2000,7,0)-SUMIF($A$5:A3801,A3801,$H$5:$H$5))</f>
        <v/>
      </c>
      <c r="H3801" s="60"/>
      <c r="I3801" s="60"/>
      <c r="J3801" s="60"/>
      <c r="K3801" s="60"/>
      <c r="L3801" s="62"/>
    </row>
    <row r="3802" spans="1:12" s="41" customFormat="1">
      <c r="A3802" s="66"/>
      <c r="B3802" s="64" t="str">
        <f>(IF(AND(ISBLANK(A3802)),"",VLOOKUP($A3802,Student_Registration!$B$5:$H$2000,2,0)))</f>
        <v/>
      </c>
      <c r="C3802" s="63" t="str">
        <f>IF(AND(ISBLANK(A3802)),"",VLOOKUP($A3802,Student_Registration!$B$5:$H$2000,3,0))</f>
        <v/>
      </c>
      <c r="D3802" s="65" t="str">
        <f>IF(AND(ISBLANK(A3802)),"",VLOOKUP($A3802,Student_Registration!$B$5:$H$2000,6,0))</f>
        <v/>
      </c>
      <c r="E3802" s="57" t="str">
        <f>IF(AND(ISBLANK(A3802)),"",VLOOKUP($A3802,Student_Registration!$B$5:$H$2000,4,0))</f>
        <v/>
      </c>
      <c r="F3802" s="63" t="str">
        <f>IF(AND(ISBLANK(A3802)),"",VLOOKUP($A3802,Student_Registration!$B$5:$H$2000,7,0))</f>
        <v/>
      </c>
      <c r="G3802" s="63" t="str">
        <f>IF(AND(ISBLANK(A3802)),"",VLOOKUP(A3802,Student_Registration!$B$5:$H$2000,7,0)-SUMIF($A$5:A3802,A3802,$H$5:$H$5))</f>
        <v/>
      </c>
      <c r="H3802" s="60"/>
      <c r="I3802" s="60"/>
      <c r="J3802" s="60"/>
      <c r="K3802" s="60"/>
      <c r="L3802" s="62"/>
    </row>
    <row r="3803" spans="1:12" s="41" customFormat="1">
      <c r="A3803" s="66"/>
      <c r="B3803" s="64" t="str">
        <f>(IF(AND(ISBLANK(A3803)),"",VLOOKUP($A3803,Student_Registration!$B$5:$H$2000,2,0)))</f>
        <v/>
      </c>
      <c r="C3803" s="63" t="str">
        <f>IF(AND(ISBLANK(A3803)),"",VLOOKUP($A3803,Student_Registration!$B$5:$H$2000,3,0))</f>
        <v/>
      </c>
      <c r="D3803" s="65" t="str">
        <f>IF(AND(ISBLANK(A3803)),"",VLOOKUP($A3803,Student_Registration!$B$5:$H$2000,6,0))</f>
        <v/>
      </c>
      <c r="E3803" s="57" t="str">
        <f>IF(AND(ISBLANK(A3803)),"",VLOOKUP($A3803,Student_Registration!$B$5:$H$2000,4,0))</f>
        <v/>
      </c>
      <c r="F3803" s="63" t="str">
        <f>IF(AND(ISBLANK(A3803)),"",VLOOKUP($A3803,Student_Registration!$B$5:$H$2000,7,0))</f>
        <v/>
      </c>
      <c r="G3803" s="63" t="str">
        <f>IF(AND(ISBLANK(A3803)),"",VLOOKUP(A3803,Student_Registration!$B$5:$H$2000,7,0)-SUMIF($A$5:A3803,A3803,$H$5:$H$5))</f>
        <v/>
      </c>
      <c r="H3803" s="60"/>
      <c r="I3803" s="60"/>
      <c r="J3803" s="60"/>
      <c r="K3803" s="60"/>
      <c r="L3803" s="62"/>
    </row>
    <row r="3804" spans="1:12" s="41" customFormat="1">
      <c r="A3804" s="66"/>
      <c r="B3804" s="64" t="str">
        <f>(IF(AND(ISBLANK(A3804)),"",VLOOKUP($A3804,Student_Registration!$B$5:$H$2000,2,0)))</f>
        <v/>
      </c>
      <c r="C3804" s="63" t="str">
        <f>IF(AND(ISBLANK(A3804)),"",VLOOKUP($A3804,Student_Registration!$B$5:$H$2000,3,0))</f>
        <v/>
      </c>
      <c r="D3804" s="65" t="str">
        <f>IF(AND(ISBLANK(A3804)),"",VLOOKUP($A3804,Student_Registration!$B$5:$H$2000,6,0))</f>
        <v/>
      </c>
      <c r="E3804" s="57" t="str">
        <f>IF(AND(ISBLANK(A3804)),"",VLOOKUP($A3804,Student_Registration!$B$5:$H$2000,4,0))</f>
        <v/>
      </c>
      <c r="F3804" s="63" t="str">
        <f>IF(AND(ISBLANK(A3804)),"",VLOOKUP($A3804,Student_Registration!$B$5:$H$2000,7,0))</f>
        <v/>
      </c>
      <c r="G3804" s="63" t="str">
        <f>IF(AND(ISBLANK(A3804)),"",VLOOKUP(A3804,Student_Registration!$B$5:$H$2000,7,0)-SUMIF($A$5:A3804,A3804,$H$5:$H$5))</f>
        <v/>
      </c>
      <c r="H3804" s="60"/>
      <c r="I3804" s="60"/>
      <c r="J3804" s="60"/>
      <c r="K3804" s="60"/>
      <c r="L3804" s="62"/>
    </row>
    <row r="3805" spans="1:12" s="41" customFormat="1">
      <c r="A3805" s="66"/>
      <c r="B3805" s="64" t="str">
        <f>(IF(AND(ISBLANK(A3805)),"",VLOOKUP($A3805,Student_Registration!$B$5:$H$2000,2,0)))</f>
        <v/>
      </c>
      <c r="C3805" s="63" t="str">
        <f>IF(AND(ISBLANK(A3805)),"",VLOOKUP($A3805,Student_Registration!$B$5:$H$2000,3,0))</f>
        <v/>
      </c>
      <c r="D3805" s="65" t="str">
        <f>IF(AND(ISBLANK(A3805)),"",VLOOKUP($A3805,Student_Registration!$B$5:$H$2000,6,0))</f>
        <v/>
      </c>
      <c r="E3805" s="57" t="str">
        <f>IF(AND(ISBLANK(A3805)),"",VLOOKUP($A3805,Student_Registration!$B$5:$H$2000,4,0))</f>
        <v/>
      </c>
      <c r="F3805" s="63" t="str">
        <f>IF(AND(ISBLANK(A3805)),"",VLOOKUP($A3805,Student_Registration!$B$5:$H$2000,7,0))</f>
        <v/>
      </c>
      <c r="G3805" s="63" t="str">
        <f>IF(AND(ISBLANK(A3805)),"",VLOOKUP(A3805,Student_Registration!$B$5:$H$2000,7,0)-SUMIF($A$5:A3805,A3805,$H$5:$H$5))</f>
        <v/>
      </c>
      <c r="H3805" s="60"/>
      <c r="I3805" s="60"/>
      <c r="J3805" s="60"/>
      <c r="K3805" s="60"/>
      <c r="L3805" s="62"/>
    </row>
    <row r="3806" spans="1:12" s="41" customFormat="1">
      <c r="A3806" s="66"/>
      <c r="B3806" s="64" t="str">
        <f>(IF(AND(ISBLANK(A3806)),"",VLOOKUP($A3806,Student_Registration!$B$5:$H$2000,2,0)))</f>
        <v/>
      </c>
      <c r="C3806" s="63" t="str">
        <f>IF(AND(ISBLANK(A3806)),"",VLOOKUP($A3806,Student_Registration!$B$5:$H$2000,3,0))</f>
        <v/>
      </c>
      <c r="D3806" s="65" t="str">
        <f>IF(AND(ISBLANK(A3806)),"",VLOOKUP($A3806,Student_Registration!$B$5:$H$2000,6,0))</f>
        <v/>
      </c>
      <c r="E3806" s="57" t="str">
        <f>IF(AND(ISBLANK(A3806)),"",VLOOKUP($A3806,Student_Registration!$B$5:$H$2000,4,0))</f>
        <v/>
      </c>
      <c r="F3806" s="63" t="str">
        <f>IF(AND(ISBLANK(A3806)),"",VLOOKUP($A3806,Student_Registration!$B$5:$H$2000,7,0))</f>
        <v/>
      </c>
      <c r="G3806" s="63" t="str">
        <f>IF(AND(ISBLANK(A3806)),"",VLOOKUP(A3806,Student_Registration!$B$5:$H$2000,7,0)-SUMIF($A$5:A3806,A3806,$H$5:$H$5))</f>
        <v/>
      </c>
      <c r="H3806" s="60"/>
      <c r="I3806" s="60"/>
      <c r="J3806" s="60"/>
      <c r="K3806" s="60"/>
      <c r="L3806" s="62"/>
    </row>
    <row r="3807" spans="1:12" s="41" customFormat="1">
      <c r="A3807" s="66"/>
      <c r="B3807" s="64" t="str">
        <f>(IF(AND(ISBLANK(A3807)),"",VLOOKUP($A3807,Student_Registration!$B$5:$H$2000,2,0)))</f>
        <v/>
      </c>
      <c r="C3807" s="63" t="str">
        <f>IF(AND(ISBLANK(A3807)),"",VLOOKUP($A3807,Student_Registration!$B$5:$H$2000,3,0))</f>
        <v/>
      </c>
      <c r="D3807" s="65" t="str">
        <f>IF(AND(ISBLANK(A3807)),"",VLOOKUP($A3807,Student_Registration!$B$5:$H$2000,6,0))</f>
        <v/>
      </c>
      <c r="E3807" s="57" t="str">
        <f>IF(AND(ISBLANK(A3807)),"",VLOOKUP($A3807,Student_Registration!$B$5:$H$2000,4,0))</f>
        <v/>
      </c>
      <c r="F3807" s="63" t="str">
        <f>IF(AND(ISBLANK(A3807)),"",VLOOKUP($A3807,Student_Registration!$B$5:$H$2000,7,0))</f>
        <v/>
      </c>
      <c r="G3807" s="63" t="str">
        <f>IF(AND(ISBLANK(A3807)),"",VLOOKUP(A3807,Student_Registration!$B$5:$H$2000,7,0)-SUMIF($A$5:A3807,A3807,$H$5:$H$5))</f>
        <v/>
      </c>
      <c r="H3807" s="60"/>
      <c r="I3807" s="60"/>
      <c r="J3807" s="60"/>
      <c r="K3807" s="60"/>
      <c r="L3807" s="62"/>
    </row>
    <row r="3808" spans="1:12" s="41" customFormat="1">
      <c r="A3808" s="66"/>
      <c r="B3808" s="64" t="str">
        <f>(IF(AND(ISBLANK(A3808)),"",VLOOKUP($A3808,Student_Registration!$B$5:$H$2000,2,0)))</f>
        <v/>
      </c>
      <c r="C3808" s="63" t="str">
        <f>IF(AND(ISBLANK(A3808)),"",VLOOKUP($A3808,Student_Registration!$B$5:$H$2000,3,0))</f>
        <v/>
      </c>
      <c r="D3808" s="65" t="str">
        <f>IF(AND(ISBLANK(A3808)),"",VLOOKUP($A3808,Student_Registration!$B$5:$H$2000,6,0))</f>
        <v/>
      </c>
      <c r="E3808" s="57" t="str">
        <f>IF(AND(ISBLANK(A3808)),"",VLOOKUP($A3808,Student_Registration!$B$5:$H$2000,4,0))</f>
        <v/>
      </c>
      <c r="F3808" s="63" t="str">
        <f>IF(AND(ISBLANK(A3808)),"",VLOOKUP($A3808,Student_Registration!$B$5:$H$2000,7,0))</f>
        <v/>
      </c>
      <c r="G3808" s="63" t="str">
        <f>IF(AND(ISBLANK(A3808)),"",VLOOKUP(A3808,Student_Registration!$B$5:$H$2000,7,0)-SUMIF($A$5:A3808,A3808,$H$5:$H$5))</f>
        <v/>
      </c>
      <c r="H3808" s="60"/>
      <c r="I3808" s="60"/>
      <c r="J3808" s="60"/>
      <c r="K3808" s="60"/>
      <c r="L3808" s="62"/>
    </row>
    <row r="3809" spans="1:12" s="41" customFormat="1">
      <c r="A3809" s="66"/>
      <c r="B3809" s="64" t="str">
        <f>(IF(AND(ISBLANK(A3809)),"",VLOOKUP($A3809,Student_Registration!$B$5:$H$2000,2,0)))</f>
        <v/>
      </c>
      <c r="C3809" s="63" t="str">
        <f>IF(AND(ISBLANK(A3809)),"",VLOOKUP($A3809,Student_Registration!$B$5:$H$2000,3,0))</f>
        <v/>
      </c>
      <c r="D3809" s="65" t="str">
        <f>IF(AND(ISBLANK(A3809)),"",VLOOKUP($A3809,Student_Registration!$B$5:$H$2000,6,0))</f>
        <v/>
      </c>
      <c r="E3809" s="57" t="str">
        <f>IF(AND(ISBLANK(A3809)),"",VLOOKUP($A3809,Student_Registration!$B$5:$H$2000,4,0))</f>
        <v/>
      </c>
      <c r="F3809" s="63" t="str">
        <f>IF(AND(ISBLANK(A3809)),"",VLOOKUP($A3809,Student_Registration!$B$5:$H$2000,7,0))</f>
        <v/>
      </c>
      <c r="G3809" s="63" t="str">
        <f>IF(AND(ISBLANK(A3809)),"",VLOOKUP(A3809,Student_Registration!$B$5:$H$2000,7,0)-SUMIF($A$5:A3809,A3809,$H$5:$H$5))</f>
        <v/>
      </c>
      <c r="H3809" s="60"/>
      <c r="I3809" s="60"/>
      <c r="J3809" s="60"/>
      <c r="K3809" s="60"/>
      <c r="L3809" s="62"/>
    </row>
    <row r="3810" spans="1:12" s="41" customFormat="1">
      <c r="A3810" s="66"/>
      <c r="B3810" s="64" t="str">
        <f>(IF(AND(ISBLANK(A3810)),"",VLOOKUP($A3810,Student_Registration!$B$5:$H$2000,2,0)))</f>
        <v/>
      </c>
      <c r="C3810" s="63" t="str">
        <f>IF(AND(ISBLANK(A3810)),"",VLOOKUP($A3810,Student_Registration!$B$5:$H$2000,3,0))</f>
        <v/>
      </c>
      <c r="D3810" s="65" t="str">
        <f>IF(AND(ISBLANK(A3810)),"",VLOOKUP($A3810,Student_Registration!$B$5:$H$2000,6,0))</f>
        <v/>
      </c>
      <c r="E3810" s="57" t="str">
        <f>IF(AND(ISBLANK(A3810)),"",VLOOKUP($A3810,Student_Registration!$B$5:$H$2000,4,0))</f>
        <v/>
      </c>
      <c r="F3810" s="63" t="str">
        <f>IF(AND(ISBLANK(A3810)),"",VLOOKUP($A3810,Student_Registration!$B$5:$H$2000,7,0))</f>
        <v/>
      </c>
      <c r="G3810" s="63" t="str">
        <f>IF(AND(ISBLANK(A3810)),"",VLOOKUP(A3810,Student_Registration!$B$5:$H$2000,7,0)-SUMIF($A$5:A3810,A3810,$H$5:$H$5))</f>
        <v/>
      </c>
      <c r="H3810" s="60"/>
      <c r="I3810" s="60"/>
      <c r="J3810" s="60"/>
      <c r="K3810" s="60"/>
      <c r="L3810" s="62"/>
    </row>
    <row r="3811" spans="1:12" s="41" customFormat="1">
      <c r="A3811" s="66"/>
      <c r="B3811" s="64" t="str">
        <f>(IF(AND(ISBLANK(A3811)),"",VLOOKUP($A3811,Student_Registration!$B$5:$H$2000,2,0)))</f>
        <v/>
      </c>
      <c r="C3811" s="63" t="str">
        <f>IF(AND(ISBLANK(A3811)),"",VLOOKUP($A3811,Student_Registration!$B$5:$H$2000,3,0))</f>
        <v/>
      </c>
      <c r="D3811" s="65" t="str">
        <f>IF(AND(ISBLANK(A3811)),"",VLOOKUP($A3811,Student_Registration!$B$5:$H$2000,6,0))</f>
        <v/>
      </c>
      <c r="E3811" s="57" t="str">
        <f>IF(AND(ISBLANK(A3811)),"",VLOOKUP($A3811,Student_Registration!$B$5:$H$2000,4,0))</f>
        <v/>
      </c>
      <c r="F3811" s="63" t="str">
        <f>IF(AND(ISBLANK(A3811)),"",VLOOKUP($A3811,Student_Registration!$B$5:$H$2000,7,0))</f>
        <v/>
      </c>
      <c r="G3811" s="63" t="str">
        <f>IF(AND(ISBLANK(A3811)),"",VLOOKUP(A3811,Student_Registration!$B$5:$H$2000,7,0)-SUMIF($A$5:A3811,A3811,$H$5:$H$5))</f>
        <v/>
      </c>
      <c r="H3811" s="60"/>
      <c r="I3811" s="60"/>
      <c r="J3811" s="60"/>
      <c r="K3811" s="60"/>
      <c r="L3811" s="62"/>
    </row>
    <row r="3812" spans="1:12" s="41" customFormat="1">
      <c r="A3812" s="66"/>
      <c r="B3812" s="64" t="str">
        <f>(IF(AND(ISBLANK(A3812)),"",VLOOKUP($A3812,Student_Registration!$B$5:$H$2000,2,0)))</f>
        <v/>
      </c>
      <c r="C3812" s="63" t="str">
        <f>IF(AND(ISBLANK(A3812)),"",VLOOKUP($A3812,Student_Registration!$B$5:$H$2000,3,0))</f>
        <v/>
      </c>
      <c r="D3812" s="65" t="str">
        <f>IF(AND(ISBLANK(A3812)),"",VLOOKUP($A3812,Student_Registration!$B$5:$H$2000,6,0))</f>
        <v/>
      </c>
      <c r="E3812" s="57" t="str">
        <f>IF(AND(ISBLANK(A3812)),"",VLOOKUP($A3812,Student_Registration!$B$5:$H$2000,4,0))</f>
        <v/>
      </c>
      <c r="F3812" s="63" t="str">
        <f>IF(AND(ISBLANK(A3812)),"",VLOOKUP($A3812,Student_Registration!$B$5:$H$2000,7,0))</f>
        <v/>
      </c>
      <c r="G3812" s="63" t="str">
        <f>IF(AND(ISBLANK(A3812)),"",VLOOKUP(A3812,Student_Registration!$B$5:$H$2000,7,0)-SUMIF($A$5:A3812,A3812,$H$5:$H$5))</f>
        <v/>
      </c>
      <c r="H3812" s="60"/>
      <c r="I3812" s="60"/>
      <c r="J3812" s="60"/>
      <c r="K3812" s="60"/>
      <c r="L3812" s="62"/>
    </row>
    <row r="3813" spans="1:12" s="41" customFormat="1">
      <c r="A3813" s="66"/>
      <c r="B3813" s="64" t="str">
        <f>(IF(AND(ISBLANK(A3813)),"",VLOOKUP($A3813,Student_Registration!$B$5:$H$2000,2,0)))</f>
        <v/>
      </c>
      <c r="C3813" s="63" t="str">
        <f>IF(AND(ISBLANK(A3813)),"",VLOOKUP($A3813,Student_Registration!$B$5:$H$2000,3,0))</f>
        <v/>
      </c>
      <c r="D3813" s="65" t="str">
        <f>IF(AND(ISBLANK(A3813)),"",VLOOKUP($A3813,Student_Registration!$B$5:$H$2000,6,0))</f>
        <v/>
      </c>
      <c r="E3813" s="57" t="str">
        <f>IF(AND(ISBLANK(A3813)),"",VLOOKUP($A3813,Student_Registration!$B$5:$H$2000,4,0))</f>
        <v/>
      </c>
      <c r="F3813" s="63" t="str">
        <f>IF(AND(ISBLANK(A3813)),"",VLOOKUP($A3813,Student_Registration!$B$5:$H$2000,7,0))</f>
        <v/>
      </c>
      <c r="G3813" s="63" t="str">
        <f>IF(AND(ISBLANK(A3813)),"",VLOOKUP(A3813,Student_Registration!$B$5:$H$2000,7,0)-SUMIF($A$5:A3813,A3813,$H$5:$H$5))</f>
        <v/>
      </c>
      <c r="H3813" s="60"/>
      <c r="I3813" s="60"/>
      <c r="J3813" s="60"/>
      <c r="K3813" s="60"/>
      <c r="L3813" s="62"/>
    </row>
    <row r="3814" spans="1:12" s="41" customFormat="1">
      <c r="A3814" s="66"/>
      <c r="B3814" s="64" t="str">
        <f>(IF(AND(ISBLANK(A3814)),"",VLOOKUP($A3814,Student_Registration!$B$5:$H$2000,2,0)))</f>
        <v/>
      </c>
      <c r="C3814" s="63" t="str">
        <f>IF(AND(ISBLANK(A3814)),"",VLOOKUP($A3814,Student_Registration!$B$5:$H$2000,3,0))</f>
        <v/>
      </c>
      <c r="D3814" s="65" t="str">
        <f>IF(AND(ISBLANK(A3814)),"",VLOOKUP($A3814,Student_Registration!$B$5:$H$2000,6,0))</f>
        <v/>
      </c>
      <c r="E3814" s="57" t="str">
        <f>IF(AND(ISBLANK(A3814)),"",VLOOKUP($A3814,Student_Registration!$B$5:$H$2000,4,0))</f>
        <v/>
      </c>
      <c r="F3814" s="63" t="str">
        <f>IF(AND(ISBLANK(A3814)),"",VLOOKUP($A3814,Student_Registration!$B$5:$H$2000,7,0))</f>
        <v/>
      </c>
      <c r="G3814" s="63" t="str">
        <f>IF(AND(ISBLANK(A3814)),"",VLOOKUP(A3814,Student_Registration!$B$5:$H$2000,7,0)-SUMIF($A$5:A3814,A3814,$H$5:$H$5))</f>
        <v/>
      </c>
      <c r="H3814" s="60"/>
      <c r="I3814" s="60"/>
      <c r="J3814" s="60"/>
      <c r="K3814" s="60"/>
      <c r="L3814" s="62"/>
    </row>
    <row r="3815" spans="1:12" s="41" customFormat="1">
      <c r="A3815" s="66"/>
      <c r="B3815" s="64" t="str">
        <f>(IF(AND(ISBLANK(A3815)),"",VLOOKUP($A3815,Student_Registration!$B$5:$H$2000,2,0)))</f>
        <v/>
      </c>
      <c r="C3815" s="63" t="str">
        <f>IF(AND(ISBLANK(A3815)),"",VLOOKUP($A3815,Student_Registration!$B$5:$H$2000,3,0))</f>
        <v/>
      </c>
      <c r="D3815" s="65" t="str">
        <f>IF(AND(ISBLANK(A3815)),"",VLOOKUP($A3815,Student_Registration!$B$5:$H$2000,6,0))</f>
        <v/>
      </c>
      <c r="E3815" s="57" t="str">
        <f>IF(AND(ISBLANK(A3815)),"",VLOOKUP($A3815,Student_Registration!$B$5:$H$2000,4,0))</f>
        <v/>
      </c>
      <c r="F3815" s="63" t="str">
        <f>IF(AND(ISBLANK(A3815)),"",VLOOKUP($A3815,Student_Registration!$B$5:$H$2000,7,0))</f>
        <v/>
      </c>
      <c r="G3815" s="63" t="str">
        <f>IF(AND(ISBLANK(A3815)),"",VLOOKUP(A3815,Student_Registration!$B$5:$H$2000,7,0)-SUMIF($A$5:A3815,A3815,$H$5:$H$5))</f>
        <v/>
      </c>
      <c r="H3815" s="60"/>
      <c r="I3815" s="60"/>
      <c r="J3815" s="60"/>
      <c r="K3815" s="60"/>
      <c r="L3815" s="62"/>
    </row>
    <row r="3816" spans="1:12" s="41" customFormat="1">
      <c r="A3816" s="66"/>
      <c r="B3816" s="64" t="str">
        <f>(IF(AND(ISBLANK(A3816)),"",VLOOKUP($A3816,Student_Registration!$B$5:$H$2000,2,0)))</f>
        <v/>
      </c>
      <c r="C3816" s="63" t="str">
        <f>IF(AND(ISBLANK(A3816)),"",VLOOKUP($A3816,Student_Registration!$B$5:$H$2000,3,0))</f>
        <v/>
      </c>
      <c r="D3816" s="65" t="str">
        <f>IF(AND(ISBLANK(A3816)),"",VLOOKUP($A3816,Student_Registration!$B$5:$H$2000,6,0))</f>
        <v/>
      </c>
      <c r="E3816" s="57" t="str">
        <f>IF(AND(ISBLANK(A3816)),"",VLOOKUP($A3816,Student_Registration!$B$5:$H$2000,4,0))</f>
        <v/>
      </c>
      <c r="F3816" s="63" t="str">
        <f>IF(AND(ISBLANK(A3816)),"",VLOOKUP($A3816,Student_Registration!$B$5:$H$2000,7,0))</f>
        <v/>
      </c>
      <c r="G3816" s="63" t="str">
        <f>IF(AND(ISBLANK(A3816)),"",VLOOKUP(A3816,Student_Registration!$B$5:$H$2000,7,0)-SUMIF($A$5:A3816,A3816,$H$5:$H$5))</f>
        <v/>
      </c>
      <c r="H3816" s="60"/>
      <c r="I3816" s="60"/>
      <c r="J3816" s="60"/>
      <c r="K3816" s="60"/>
      <c r="L3816" s="62"/>
    </row>
    <row r="3817" spans="1:12" s="41" customFormat="1">
      <c r="A3817" s="66"/>
      <c r="B3817" s="64" t="str">
        <f>(IF(AND(ISBLANK(A3817)),"",VLOOKUP($A3817,Student_Registration!$B$5:$H$2000,2,0)))</f>
        <v/>
      </c>
      <c r="C3817" s="63" t="str">
        <f>IF(AND(ISBLANK(A3817)),"",VLOOKUP($A3817,Student_Registration!$B$5:$H$2000,3,0))</f>
        <v/>
      </c>
      <c r="D3817" s="65" t="str">
        <f>IF(AND(ISBLANK(A3817)),"",VLOOKUP($A3817,Student_Registration!$B$5:$H$2000,6,0))</f>
        <v/>
      </c>
      <c r="E3817" s="57" t="str">
        <f>IF(AND(ISBLANK(A3817)),"",VLOOKUP($A3817,Student_Registration!$B$5:$H$2000,4,0))</f>
        <v/>
      </c>
      <c r="F3817" s="63" t="str">
        <f>IF(AND(ISBLANK(A3817)),"",VLOOKUP($A3817,Student_Registration!$B$5:$H$2000,7,0))</f>
        <v/>
      </c>
      <c r="G3817" s="63" t="str">
        <f>IF(AND(ISBLANK(A3817)),"",VLOOKUP(A3817,Student_Registration!$B$5:$H$2000,7,0)-SUMIF($A$5:A3817,A3817,$H$5:$H$5))</f>
        <v/>
      </c>
      <c r="H3817" s="60"/>
      <c r="I3817" s="60"/>
      <c r="J3817" s="60"/>
      <c r="K3817" s="60"/>
      <c r="L3817" s="62"/>
    </row>
    <row r="3818" spans="1:12" s="41" customFormat="1">
      <c r="A3818" s="66"/>
      <c r="B3818" s="64" t="str">
        <f>(IF(AND(ISBLANK(A3818)),"",VLOOKUP($A3818,Student_Registration!$B$5:$H$2000,2,0)))</f>
        <v/>
      </c>
      <c r="C3818" s="63" t="str">
        <f>IF(AND(ISBLANK(A3818)),"",VLOOKUP($A3818,Student_Registration!$B$5:$H$2000,3,0))</f>
        <v/>
      </c>
      <c r="D3818" s="65" t="str">
        <f>IF(AND(ISBLANK(A3818)),"",VLOOKUP($A3818,Student_Registration!$B$5:$H$2000,6,0))</f>
        <v/>
      </c>
      <c r="E3818" s="57" t="str">
        <f>IF(AND(ISBLANK(A3818)),"",VLOOKUP($A3818,Student_Registration!$B$5:$H$2000,4,0))</f>
        <v/>
      </c>
      <c r="F3818" s="63" t="str">
        <f>IF(AND(ISBLANK(A3818)),"",VLOOKUP($A3818,Student_Registration!$B$5:$H$2000,7,0))</f>
        <v/>
      </c>
      <c r="G3818" s="63" t="str">
        <f>IF(AND(ISBLANK(A3818)),"",VLOOKUP(A3818,Student_Registration!$B$5:$H$2000,7,0)-SUMIF($A$5:A3818,A3818,$H$5:$H$5))</f>
        <v/>
      </c>
      <c r="H3818" s="60"/>
      <c r="I3818" s="60"/>
      <c r="J3818" s="60"/>
      <c r="K3818" s="60"/>
      <c r="L3818" s="62"/>
    </row>
    <row r="3819" spans="1:12" s="41" customFormat="1">
      <c r="A3819" s="66"/>
      <c r="B3819" s="64" t="str">
        <f>(IF(AND(ISBLANK(A3819)),"",VLOOKUP($A3819,Student_Registration!$B$5:$H$2000,2,0)))</f>
        <v/>
      </c>
      <c r="C3819" s="63" t="str">
        <f>IF(AND(ISBLANK(A3819)),"",VLOOKUP($A3819,Student_Registration!$B$5:$H$2000,3,0))</f>
        <v/>
      </c>
      <c r="D3819" s="65" t="str">
        <f>IF(AND(ISBLANK(A3819)),"",VLOOKUP($A3819,Student_Registration!$B$5:$H$2000,6,0))</f>
        <v/>
      </c>
      <c r="E3819" s="57" t="str">
        <f>IF(AND(ISBLANK(A3819)),"",VLOOKUP($A3819,Student_Registration!$B$5:$H$2000,4,0))</f>
        <v/>
      </c>
      <c r="F3819" s="63" t="str">
        <f>IF(AND(ISBLANK(A3819)),"",VLOOKUP($A3819,Student_Registration!$B$5:$H$2000,7,0))</f>
        <v/>
      </c>
      <c r="G3819" s="63" t="str">
        <f>IF(AND(ISBLANK(A3819)),"",VLOOKUP(A3819,Student_Registration!$B$5:$H$2000,7,0)-SUMIF($A$5:A3819,A3819,$H$5:$H$5))</f>
        <v/>
      </c>
      <c r="H3819" s="60"/>
      <c r="I3819" s="60"/>
      <c r="J3819" s="60"/>
      <c r="K3819" s="60"/>
      <c r="L3819" s="62"/>
    </row>
    <row r="3820" spans="1:12" s="41" customFormat="1">
      <c r="A3820" s="66"/>
      <c r="B3820" s="64" t="str">
        <f>(IF(AND(ISBLANK(A3820)),"",VLOOKUP($A3820,Student_Registration!$B$5:$H$2000,2,0)))</f>
        <v/>
      </c>
      <c r="C3820" s="63" t="str">
        <f>IF(AND(ISBLANK(A3820)),"",VLOOKUP($A3820,Student_Registration!$B$5:$H$2000,3,0))</f>
        <v/>
      </c>
      <c r="D3820" s="65" t="str">
        <f>IF(AND(ISBLANK(A3820)),"",VLOOKUP($A3820,Student_Registration!$B$5:$H$2000,6,0))</f>
        <v/>
      </c>
      <c r="E3820" s="57" t="str">
        <f>IF(AND(ISBLANK(A3820)),"",VLOOKUP($A3820,Student_Registration!$B$5:$H$2000,4,0))</f>
        <v/>
      </c>
      <c r="F3820" s="63" t="str">
        <f>IF(AND(ISBLANK(A3820)),"",VLOOKUP($A3820,Student_Registration!$B$5:$H$2000,7,0))</f>
        <v/>
      </c>
      <c r="G3820" s="63" t="str">
        <f>IF(AND(ISBLANK(A3820)),"",VLOOKUP(A3820,Student_Registration!$B$5:$H$2000,7,0)-SUMIF($A$5:A3820,A3820,$H$5:$H$5))</f>
        <v/>
      </c>
      <c r="H3820" s="60"/>
      <c r="I3820" s="60"/>
      <c r="J3820" s="60"/>
      <c r="K3820" s="60"/>
      <c r="L3820" s="62"/>
    </row>
    <row r="3821" spans="1:12" s="41" customFormat="1">
      <c r="A3821" s="66"/>
      <c r="B3821" s="64" t="str">
        <f>(IF(AND(ISBLANK(A3821)),"",VLOOKUP($A3821,Student_Registration!$B$5:$H$2000,2,0)))</f>
        <v/>
      </c>
      <c r="C3821" s="63" t="str">
        <f>IF(AND(ISBLANK(A3821)),"",VLOOKUP($A3821,Student_Registration!$B$5:$H$2000,3,0))</f>
        <v/>
      </c>
      <c r="D3821" s="65" t="str">
        <f>IF(AND(ISBLANK(A3821)),"",VLOOKUP($A3821,Student_Registration!$B$5:$H$2000,6,0))</f>
        <v/>
      </c>
      <c r="E3821" s="57" t="str">
        <f>IF(AND(ISBLANK(A3821)),"",VLOOKUP($A3821,Student_Registration!$B$5:$H$2000,4,0))</f>
        <v/>
      </c>
      <c r="F3821" s="63" t="str">
        <f>IF(AND(ISBLANK(A3821)),"",VLOOKUP($A3821,Student_Registration!$B$5:$H$2000,7,0))</f>
        <v/>
      </c>
      <c r="G3821" s="63" t="str">
        <f>IF(AND(ISBLANK(A3821)),"",VLOOKUP(A3821,Student_Registration!$B$5:$H$2000,7,0)-SUMIF($A$5:A3821,A3821,$H$5:$H$5))</f>
        <v/>
      </c>
      <c r="H3821" s="60"/>
      <c r="I3821" s="60"/>
      <c r="J3821" s="60"/>
      <c r="K3821" s="60"/>
      <c r="L3821" s="62"/>
    </row>
    <row r="3822" spans="1:12" s="41" customFormat="1">
      <c r="A3822" s="66"/>
      <c r="B3822" s="64" t="str">
        <f>(IF(AND(ISBLANK(A3822)),"",VLOOKUP($A3822,Student_Registration!$B$5:$H$2000,2,0)))</f>
        <v/>
      </c>
      <c r="C3822" s="63" t="str">
        <f>IF(AND(ISBLANK(A3822)),"",VLOOKUP($A3822,Student_Registration!$B$5:$H$2000,3,0))</f>
        <v/>
      </c>
      <c r="D3822" s="65" t="str">
        <f>IF(AND(ISBLANK(A3822)),"",VLOOKUP($A3822,Student_Registration!$B$5:$H$2000,6,0))</f>
        <v/>
      </c>
      <c r="E3822" s="57" t="str">
        <f>IF(AND(ISBLANK(A3822)),"",VLOOKUP($A3822,Student_Registration!$B$5:$H$2000,4,0))</f>
        <v/>
      </c>
      <c r="F3822" s="63" t="str">
        <f>IF(AND(ISBLANK(A3822)),"",VLOOKUP($A3822,Student_Registration!$B$5:$H$2000,7,0))</f>
        <v/>
      </c>
      <c r="G3822" s="63" t="str">
        <f>IF(AND(ISBLANK(A3822)),"",VLOOKUP(A3822,Student_Registration!$B$5:$H$2000,7,0)-SUMIF($A$5:A3822,A3822,$H$5:$H$5))</f>
        <v/>
      </c>
      <c r="H3822" s="60"/>
      <c r="I3822" s="60"/>
      <c r="J3822" s="60"/>
      <c r="K3822" s="60"/>
      <c r="L3822" s="62"/>
    </row>
    <row r="3823" spans="1:12" s="41" customFormat="1">
      <c r="A3823" s="66"/>
      <c r="B3823" s="64" t="str">
        <f>(IF(AND(ISBLANK(A3823)),"",VLOOKUP($A3823,Student_Registration!$B$5:$H$2000,2,0)))</f>
        <v/>
      </c>
      <c r="C3823" s="63" t="str">
        <f>IF(AND(ISBLANK(A3823)),"",VLOOKUP($A3823,Student_Registration!$B$5:$H$2000,3,0))</f>
        <v/>
      </c>
      <c r="D3823" s="65" t="str">
        <f>IF(AND(ISBLANK(A3823)),"",VLOOKUP($A3823,Student_Registration!$B$5:$H$2000,6,0))</f>
        <v/>
      </c>
      <c r="E3823" s="57" t="str">
        <f>IF(AND(ISBLANK(A3823)),"",VLOOKUP($A3823,Student_Registration!$B$5:$H$2000,4,0))</f>
        <v/>
      </c>
      <c r="F3823" s="63" t="str">
        <f>IF(AND(ISBLANK(A3823)),"",VLOOKUP($A3823,Student_Registration!$B$5:$H$2000,7,0))</f>
        <v/>
      </c>
      <c r="G3823" s="63" t="str">
        <f>IF(AND(ISBLANK(A3823)),"",VLOOKUP(A3823,Student_Registration!$B$5:$H$2000,7,0)-SUMIF($A$5:A3823,A3823,$H$5:$H$5))</f>
        <v/>
      </c>
      <c r="H3823" s="60"/>
      <c r="I3823" s="60"/>
      <c r="J3823" s="60"/>
      <c r="K3823" s="60"/>
      <c r="L3823" s="62"/>
    </row>
    <row r="3824" spans="1:12" s="41" customFormat="1">
      <c r="A3824" s="66"/>
      <c r="B3824" s="64" t="str">
        <f>(IF(AND(ISBLANK(A3824)),"",VLOOKUP($A3824,Student_Registration!$B$5:$H$2000,2,0)))</f>
        <v/>
      </c>
      <c r="C3824" s="63" t="str">
        <f>IF(AND(ISBLANK(A3824)),"",VLOOKUP($A3824,Student_Registration!$B$5:$H$2000,3,0))</f>
        <v/>
      </c>
      <c r="D3824" s="65" t="str">
        <f>IF(AND(ISBLANK(A3824)),"",VLOOKUP($A3824,Student_Registration!$B$5:$H$2000,6,0))</f>
        <v/>
      </c>
      <c r="E3824" s="57" t="str">
        <f>IF(AND(ISBLANK(A3824)),"",VLOOKUP($A3824,Student_Registration!$B$5:$H$2000,4,0))</f>
        <v/>
      </c>
      <c r="F3824" s="63" t="str">
        <f>IF(AND(ISBLANK(A3824)),"",VLOOKUP($A3824,Student_Registration!$B$5:$H$2000,7,0))</f>
        <v/>
      </c>
      <c r="G3824" s="63" t="str">
        <f>IF(AND(ISBLANK(A3824)),"",VLOOKUP(A3824,Student_Registration!$B$5:$H$2000,7,0)-SUMIF($A$5:A3824,A3824,$H$5:$H$5))</f>
        <v/>
      </c>
      <c r="H3824" s="60"/>
      <c r="I3824" s="60"/>
      <c r="J3824" s="60"/>
      <c r="K3824" s="60"/>
      <c r="L3824" s="62"/>
    </row>
    <row r="3825" spans="1:12" s="41" customFormat="1">
      <c r="A3825" s="66"/>
      <c r="B3825" s="64" t="str">
        <f>(IF(AND(ISBLANK(A3825)),"",VLOOKUP($A3825,Student_Registration!$B$5:$H$2000,2,0)))</f>
        <v/>
      </c>
      <c r="C3825" s="63" t="str">
        <f>IF(AND(ISBLANK(A3825)),"",VLOOKUP($A3825,Student_Registration!$B$5:$H$2000,3,0))</f>
        <v/>
      </c>
      <c r="D3825" s="65" t="str">
        <f>IF(AND(ISBLANK(A3825)),"",VLOOKUP($A3825,Student_Registration!$B$5:$H$2000,6,0))</f>
        <v/>
      </c>
      <c r="E3825" s="57" t="str">
        <f>IF(AND(ISBLANK(A3825)),"",VLOOKUP($A3825,Student_Registration!$B$5:$H$2000,4,0))</f>
        <v/>
      </c>
      <c r="F3825" s="63" t="str">
        <f>IF(AND(ISBLANK(A3825)),"",VLOOKUP($A3825,Student_Registration!$B$5:$H$2000,7,0))</f>
        <v/>
      </c>
      <c r="G3825" s="63" t="str">
        <f>IF(AND(ISBLANK(A3825)),"",VLOOKUP(A3825,Student_Registration!$B$5:$H$2000,7,0)-SUMIF($A$5:A3825,A3825,$H$5:$H$5))</f>
        <v/>
      </c>
      <c r="H3825" s="60"/>
      <c r="I3825" s="60"/>
      <c r="J3825" s="60"/>
      <c r="K3825" s="60"/>
      <c r="L3825" s="62"/>
    </row>
    <row r="3826" spans="1:12" s="41" customFormat="1">
      <c r="A3826" s="66"/>
      <c r="B3826" s="64" t="str">
        <f>(IF(AND(ISBLANK(A3826)),"",VLOOKUP($A3826,Student_Registration!$B$5:$H$2000,2,0)))</f>
        <v/>
      </c>
      <c r="C3826" s="63" t="str">
        <f>IF(AND(ISBLANK(A3826)),"",VLOOKUP($A3826,Student_Registration!$B$5:$H$2000,3,0))</f>
        <v/>
      </c>
      <c r="D3826" s="65" t="str">
        <f>IF(AND(ISBLANK(A3826)),"",VLOOKUP($A3826,Student_Registration!$B$5:$H$2000,6,0))</f>
        <v/>
      </c>
      <c r="E3826" s="57" t="str">
        <f>IF(AND(ISBLANK(A3826)),"",VLOOKUP($A3826,Student_Registration!$B$5:$H$2000,4,0))</f>
        <v/>
      </c>
      <c r="F3826" s="63" t="str">
        <f>IF(AND(ISBLANK(A3826)),"",VLOOKUP($A3826,Student_Registration!$B$5:$H$2000,7,0))</f>
        <v/>
      </c>
      <c r="G3826" s="63" t="str">
        <f>IF(AND(ISBLANK(A3826)),"",VLOOKUP(A3826,Student_Registration!$B$5:$H$2000,7,0)-SUMIF($A$5:A3826,A3826,$H$5:$H$5))</f>
        <v/>
      </c>
      <c r="H3826" s="60"/>
      <c r="I3826" s="60"/>
      <c r="J3826" s="60"/>
      <c r="K3826" s="60"/>
      <c r="L3826" s="62"/>
    </row>
    <row r="3827" spans="1:12" s="41" customFormat="1">
      <c r="A3827" s="66"/>
      <c r="B3827" s="64" t="str">
        <f>(IF(AND(ISBLANK(A3827)),"",VLOOKUP($A3827,Student_Registration!$B$5:$H$2000,2,0)))</f>
        <v/>
      </c>
      <c r="C3827" s="63" t="str">
        <f>IF(AND(ISBLANK(A3827)),"",VLOOKUP($A3827,Student_Registration!$B$5:$H$2000,3,0))</f>
        <v/>
      </c>
      <c r="D3827" s="65" t="str">
        <f>IF(AND(ISBLANK(A3827)),"",VLOOKUP($A3827,Student_Registration!$B$5:$H$2000,6,0))</f>
        <v/>
      </c>
      <c r="E3827" s="57" t="str">
        <f>IF(AND(ISBLANK(A3827)),"",VLOOKUP($A3827,Student_Registration!$B$5:$H$2000,4,0))</f>
        <v/>
      </c>
      <c r="F3827" s="63" t="str">
        <f>IF(AND(ISBLANK(A3827)),"",VLOOKUP($A3827,Student_Registration!$B$5:$H$2000,7,0))</f>
        <v/>
      </c>
      <c r="G3827" s="63" t="str">
        <f>IF(AND(ISBLANK(A3827)),"",VLOOKUP(A3827,Student_Registration!$B$5:$H$2000,7,0)-SUMIF($A$5:A3827,A3827,$H$5:$H$5))</f>
        <v/>
      </c>
      <c r="H3827" s="60"/>
      <c r="I3827" s="60"/>
      <c r="J3827" s="60"/>
      <c r="K3827" s="60"/>
      <c r="L3827" s="62"/>
    </row>
    <row r="3828" spans="1:12" s="41" customFormat="1">
      <c r="A3828" s="66"/>
      <c r="B3828" s="64" t="str">
        <f>(IF(AND(ISBLANK(A3828)),"",VLOOKUP($A3828,Student_Registration!$B$5:$H$2000,2,0)))</f>
        <v/>
      </c>
      <c r="C3828" s="63" t="str">
        <f>IF(AND(ISBLANK(A3828)),"",VLOOKUP($A3828,Student_Registration!$B$5:$H$2000,3,0))</f>
        <v/>
      </c>
      <c r="D3828" s="65" t="str">
        <f>IF(AND(ISBLANK(A3828)),"",VLOOKUP($A3828,Student_Registration!$B$5:$H$2000,6,0))</f>
        <v/>
      </c>
      <c r="E3828" s="57" t="str">
        <f>IF(AND(ISBLANK(A3828)),"",VLOOKUP($A3828,Student_Registration!$B$5:$H$2000,4,0))</f>
        <v/>
      </c>
      <c r="F3828" s="63" t="str">
        <f>IF(AND(ISBLANK(A3828)),"",VLOOKUP($A3828,Student_Registration!$B$5:$H$2000,7,0))</f>
        <v/>
      </c>
      <c r="G3828" s="63" t="str">
        <f>IF(AND(ISBLANK(A3828)),"",VLOOKUP(A3828,Student_Registration!$B$5:$H$2000,7,0)-SUMIF($A$5:A3828,A3828,$H$5:$H$5))</f>
        <v/>
      </c>
      <c r="H3828" s="60"/>
      <c r="I3828" s="60"/>
      <c r="J3828" s="60"/>
      <c r="K3828" s="60"/>
      <c r="L3828" s="62"/>
    </row>
    <row r="3829" spans="1:12" s="41" customFormat="1">
      <c r="A3829" s="66"/>
      <c r="B3829" s="64" t="str">
        <f>(IF(AND(ISBLANK(A3829)),"",VLOOKUP($A3829,Student_Registration!$B$5:$H$2000,2,0)))</f>
        <v/>
      </c>
      <c r="C3829" s="63" t="str">
        <f>IF(AND(ISBLANK(A3829)),"",VLOOKUP($A3829,Student_Registration!$B$5:$H$2000,3,0))</f>
        <v/>
      </c>
      <c r="D3829" s="65" t="str">
        <f>IF(AND(ISBLANK(A3829)),"",VLOOKUP($A3829,Student_Registration!$B$5:$H$2000,6,0))</f>
        <v/>
      </c>
      <c r="E3829" s="57" t="str">
        <f>IF(AND(ISBLANK(A3829)),"",VLOOKUP($A3829,Student_Registration!$B$5:$H$2000,4,0))</f>
        <v/>
      </c>
      <c r="F3829" s="63" t="str">
        <f>IF(AND(ISBLANK(A3829)),"",VLOOKUP($A3829,Student_Registration!$B$5:$H$2000,7,0))</f>
        <v/>
      </c>
      <c r="G3829" s="63" t="str">
        <f>IF(AND(ISBLANK(A3829)),"",VLOOKUP(A3829,Student_Registration!$B$5:$H$2000,7,0)-SUMIF($A$5:A3829,A3829,$H$5:$H$5))</f>
        <v/>
      </c>
      <c r="H3829" s="60"/>
      <c r="I3829" s="60"/>
      <c r="J3829" s="60"/>
      <c r="K3829" s="60"/>
      <c r="L3829" s="62"/>
    </row>
    <row r="3830" spans="1:12" s="41" customFormat="1">
      <c r="A3830" s="66"/>
      <c r="B3830" s="64" t="str">
        <f>(IF(AND(ISBLANK(A3830)),"",VLOOKUP($A3830,Student_Registration!$B$5:$H$2000,2,0)))</f>
        <v/>
      </c>
      <c r="C3830" s="63" t="str">
        <f>IF(AND(ISBLANK(A3830)),"",VLOOKUP($A3830,Student_Registration!$B$5:$H$2000,3,0))</f>
        <v/>
      </c>
      <c r="D3830" s="65" t="str">
        <f>IF(AND(ISBLANK(A3830)),"",VLOOKUP($A3830,Student_Registration!$B$5:$H$2000,6,0))</f>
        <v/>
      </c>
      <c r="E3830" s="57" t="str">
        <f>IF(AND(ISBLANK(A3830)),"",VLOOKUP($A3830,Student_Registration!$B$5:$H$2000,4,0))</f>
        <v/>
      </c>
      <c r="F3830" s="63" t="str">
        <f>IF(AND(ISBLANK(A3830)),"",VLOOKUP($A3830,Student_Registration!$B$5:$H$2000,7,0))</f>
        <v/>
      </c>
      <c r="G3830" s="63" t="str">
        <f>IF(AND(ISBLANK(A3830)),"",VLOOKUP(A3830,Student_Registration!$B$5:$H$2000,7,0)-SUMIF($A$5:A3830,A3830,$H$5:$H$5))</f>
        <v/>
      </c>
      <c r="H3830" s="60"/>
      <c r="I3830" s="60"/>
      <c r="J3830" s="60"/>
      <c r="K3830" s="60"/>
      <c r="L3830" s="62"/>
    </row>
    <row r="3831" spans="1:12" s="41" customFormat="1">
      <c r="A3831" s="66"/>
      <c r="B3831" s="64" t="str">
        <f>(IF(AND(ISBLANK(A3831)),"",VLOOKUP($A3831,Student_Registration!$B$5:$H$2000,2,0)))</f>
        <v/>
      </c>
      <c r="C3831" s="63" t="str">
        <f>IF(AND(ISBLANK(A3831)),"",VLOOKUP($A3831,Student_Registration!$B$5:$H$2000,3,0))</f>
        <v/>
      </c>
      <c r="D3831" s="65" t="str">
        <f>IF(AND(ISBLANK(A3831)),"",VLOOKUP($A3831,Student_Registration!$B$5:$H$2000,6,0))</f>
        <v/>
      </c>
      <c r="E3831" s="57" t="str">
        <f>IF(AND(ISBLANK(A3831)),"",VLOOKUP($A3831,Student_Registration!$B$5:$H$2000,4,0))</f>
        <v/>
      </c>
      <c r="F3831" s="63" t="str">
        <f>IF(AND(ISBLANK(A3831)),"",VLOOKUP($A3831,Student_Registration!$B$5:$H$2000,7,0))</f>
        <v/>
      </c>
      <c r="G3831" s="63" t="str">
        <f>IF(AND(ISBLANK(A3831)),"",VLOOKUP(A3831,Student_Registration!$B$5:$H$2000,7,0)-SUMIF($A$5:A3831,A3831,$H$5:$H$5))</f>
        <v/>
      </c>
      <c r="H3831" s="60"/>
      <c r="I3831" s="60"/>
      <c r="J3831" s="60"/>
      <c r="K3831" s="60"/>
      <c r="L3831" s="62"/>
    </row>
    <row r="3832" spans="1:12" s="41" customFormat="1">
      <c r="A3832" s="66"/>
      <c r="B3832" s="64" t="str">
        <f>(IF(AND(ISBLANK(A3832)),"",VLOOKUP($A3832,Student_Registration!$B$5:$H$2000,2,0)))</f>
        <v/>
      </c>
      <c r="C3832" s="63" t="str">
        <f>IF(AND(ISBLANK(A3832)),"",VLOOKUP($A3832,Student_Registration!$B$5:$H$2000,3,0))</f>
        <v/>
      </c>
      <c r="D3832" s="65" t="str">
        <f>IF(AND(ISBLANK(A3832)),"",VLOOKUP($A3832,Student_Registration!$B$5:$H$2000,6,0))</f>
        <v/>
      </c>
      <c r="E3832" s="57" t="str">
        <f>IF(AND(ISBLANK(A3832)),"",VLOOKUP($A3832,Student_Registration!$B$5:$H$2000,4,0))</f>
        <v/>
      </c>
      <c r="F3832" s="63" t="str">
        <f>IF(AND(ISBLANK(A3832)),"",VLOOKUP($A3832,Student_Registration!$B$5:$H$2000,7,0))</f>
        <v/>
      </c>
      <c r="G3832" s="63" t="str">
        <f>IF(AND(ISBLANK(A3832)),"",VLOOKUP(A3832,Student_Registration!$B$5:$H$2000,7,0)-SUMIF($A$5:A3832,A3832,$H$5:$H$5))</f>
        <v/>
      </c>
      <c r="H3832" s="60"/>
      <c r="I3832" s="60"/>
      <c r="J3832" s="60"/>
      <c r="K3832" s="60"/>
      <c r="L3832" s="62"/>
    </row>
    <row r="3833" spans="1:12" s="41" customFormat="1">
      <c r="A3833" s="66"/>
      <c r="B3833" s="64" t="str">
        <f>(IF(AND(ISBLANK(A3833)),"",VLOOKUP($A3833,Student_Registration!$B$5:$H$2000,2,0)))</f>
        <v/>
      </c>
      <c r="C3833" s="63" t="str">
        <f>IF(AND(ISBLANK(A3833)),"",VLOOKUP($A3833,Student_Registration!$B$5:$H$2000,3,0))</f>
        <v/>
      </c>
      <c r="D3833" s="65" t="str">
        <f>IF(AND(ISBLANK(A3833)),"",VLOOKUP($A3833,Student_Registration!$B$5:$H$2000,6,0))</f>
        <v/>
      </c>
      <c r="E3833" s="57" t="str">
        <f>IF(AND(ISBLANK(A3833)),"",VLOOKUP($A3833,Student_Registration!$B$5:$H$2000,4,0))</f>
        <v/>
      </c>
      <c r="F3833" s="63" t="str">
        <f>IF(AND(ISBLANK(A3833)),"",VLOOKUP($A3833,Student_Registration!$B$5:$H$2000,7,0))</f>
        <v/>
      </c>
      <c r="G3833" s="63" t="str">
        <f>IF(AND(ISBLANK(A3833)),"",VLOOKUP(A3833,Student_Registration!$B$5:$H$2000,7,0)-SUMIF($A$5:A3833,A3833,$H$5:$H$5))</f>
        <v/>
      </c>
      <c r="H3833" s="60"/>
      <c r="I3833" s="60"/>
      <c r="J3833" s="60"/>
      <c r="K3833" s="60"/>
      <c r="L3833" s="62"/>
    </row>
    <row r="3834" spans="1:12" s="41" customFormat="1">
      <c r="A3834" s="66"/>
      <c r="B3834" s="64" t="str">
        <f>(IF(AND(ISBLANK(A3834)),"",VLOOKUP($A3834,Student_Registration!$B$5:$H$2000,2,0)))</f>
        <v/>
      </c>
      <c r="C3834" s="63" t="str">
        <f>IF(AND(ISBLANK(A3834)),"",VLOOKUP($A3834,Student_Registration!$B$5:$H$2000,3,0))</f>
        <v/>
      </c>
      <c r="D3834" s="65" t="str">
        <f>IF(AND(ISBLANK(A3834)),"",VLOOKUP($A3834,Student_Registration!$B$5:$H$2000,6,0))</f>
        <v/>
      </c>
      <c r="E3834" s="57" t="str">
        <f>IF(AND(ISBLANK(A3834)),"",VLOOKUP($A3834,Student_Registration!$B$5:$H$2000,4,0))</f>
        <v/>
      </c>
      <c r="F3834" s="63" t="str">
        <f>IF(AND(ISBLANK(A3834)),"",VLOOKUP($A3834,Student_Registration!$B$5:$H$2000,7,0))</f>
        <v/>
      </c>
      <c r="G3834" s="63" t="str">
        <f>IF(AND(ISBLANK(A3834)),"",VLOOKUP(A3834,Student_Registration!$B$5:$H$2000,7,0)-SUMIF($A$5:A3834,A3834,$H$5:$H$5))</f>
        <v/>
      </c>
      <c r="H3834" s="60"/>
      <c r="I3834" s="60"/>
      <c r="J3834" s="60"/>
      <c r="K3834" s="60"/>
      <c r="L3834" s="62"/>
    </row>
    <row r="3835" spans="1:12" s="41" customFormat="1">
      <c r="A3835" s="66"/>
      <c r="B3835" s="64" t="str">
        <f>(IF(AND(ISBLANK(A3835)),"",VLOOKUP($A3835,Student_Registration!$B$5:$H$2000,2,0)))</f>
        <v/>
      </c>
      <c r="C3835" s="63" t="str">
        <f>IF(AND(ISBLANK(A3835)),"",VLOOKUP($A3835,Student_Registration!$B$5:$H$2000,3,0))</f>
        <v/>
      </c>
      <c r="D3835" s="65" t="str">
        <f>IF(AND(ISBLANK(A3835)),"",VLOOKUP($A3835,Student_Registration!$B$5:$H$2000,6,0))</f>
        <v/>
      </c>
      <c r="E3835" s="57" t="str">
        <f>IF(AND(ISBLANK(A3835)),"",VLOOKUP($A3835,Student_Registration!$B$5:$H$2000,4,0))</f>
        <v/>
      </c>
      <c r="F3835" s="63" t="str">
        <f>IF(AND(ISBLANK(A3835)),"",VLOOKUP($A3835,Student_Registration!$B$5:$H$2000,7,0))</f>
        <v/>
      </c>
      <c r="G3835" s="63" t="str">
        <f>IF(AND(ISBLANK(A3835)),"",VLOOKUP(A3835,Student_Registration!$B$5:$H$2000,7,0)-SUMIF($A$5:A3835,A3835,$H$5:$H$5))</f>
        <v/>
      </c>
      <c r="H3835" s="60"/>
      <c r="I3835" s="60"/>
      <c r="J3835" s="60"/>
      <c r="K3835" s="60"/>
      <c r="L3835" s="62"/>
    </row>
    <row r="3836" spans="1:12" s="41" customFormat="1">
      <c r="A3836" s="66"/>
      <c r="B3836" s="64" t="str">
        <f>(IF(AND(ISBLANK(A3836)),"",VLOOKUP($A3836,Student_Registration!$B$5:$H$2000,2,0)))</f>
        <v/>
      </c>
      <c r="C3836" s="63" t="str">
        <f>IF(AND(ISBLANK(A3836)),"",VLOOKUP($A3836,Student_Registration!$B$5:$H$2000,3,0))</f>
        <v/>
      </c>
      <c r="D3836" s="65" t="str">
        <f>IF(AND(ISBLANK(A3836)),"",VLOOKUP($A3836,Student_Registration!$B$5:$H$2000,6,0))</f>
        <v/>
      </c>
      <c r="E3836" s="57" t="str">
        <f>IF(AND(ISBLANK(A3836)),"",VLOOKUP($A3836,Student_Registration!$B$5:$H$2000,4,0))</f>
        <v/>
      </c>
      <c r="F3836" s="63" t="str">
        <f>IF(AND(ISBLANK(A3836)),"",VLOOKUP($A3836,Student_Registration!$B$5:$H$2000,7,0))</f>
        <v/>
      </c>
      <c r="G3836" s="63" t="str">
        <f>IF(AND(ISBLANK(A3836)),"",VLOOKUP(A3836,Student_Registration!$B$5:$H$2000,7,0)-SUMIF($A$5:A3836,A3836,$H$5:$H$5))</f>
        <v/>
      </c>
      <c r="H3836" s="60"/>
      <c r="I3836" s="60"/>
      <c r="J3836" s="60"/>
      <c r="K3836" s="60"/>
      <c r="L3836" s="62"/>
    </row>
    <row r="3837" spans="1:12" s="41" customFormat="1">
      <c r="A3837" s="66"/>
      <c r="B3837" s="64" t="str">
        <f>(IF(AND(ISBLANK(A3837)),"",VLOOKUP($A3837,Student_Registration!$B$5:$H$2000,2,0)))</f>
        <v/>
      </c>
      <c r="C3837" s="63" t="str">
        <f>IF(AND(ISBLANK(A3837)),"",VLOOKUP($A3837,Student_Registration!$B$5:$H$2000,3,0))</f>
        <v/>
      </c>
      <c r="D3837" s="65" t="str">
        <f>IF(AND(ISBLANK(A3837)),"",VLOOKUP($A3837,Student_Registration!$B$5:$H$2000,6,0))</f>
        <v/>
      </c>
      <c r="E3837" s="57" t="str">
        <f>IF(AND(ISBLANK(A3837)),"",VLOOKUP($A3837,Student_Registration!$B$5:$H$2000,4,0))</f>
        <v/>
      </c>
      <c r="F3837" s="63" t="str">
        <f>IF(AND(ISBLANK(A3837)),"",VLOOKUP($A3837,Student_Registration!$B$5:$H$2000,7,0))</f>
        <v/>
      </c>
      <c r="G3837" s="63" t="str">
        <f>IF(AND(ISBLANK(A3837)),"",VLOOKUP(A3837,Student_Registration!$B$5:$H$2000,7,0)-SUMIF($A$5:A3837,A3837,$H$5:$H$5))</f>
        <v/>
      </c>
      <c r="H3837" s="60"/>
      <c r="I3837" s="60"/>
      <c r="J3837" s="60"/>
      <c r="K3837" s="60"/>
      <c r="L3837" s="62"/>
    </row>
    <row r="3838" spans="1:12" s="41" customFormat="1">
      <c r="A3838" s="66"/>
      <c r="B3838" s="64" t="str">
        <f>(IF(AND(ISBLANK(A3838)),"",VLOOKUP($A3838,Student_Registration!$B$5:$H$2000,2,0)))</f>
        <v/>
      </c>
      <c r="C3838" s="63" t="str">
        <f>IF(AND(ISBLANK(A3838)),"",VLOOKUP($A3838,Student_Registration!$B$5:$H$2000,3,0))</f>
        <v/>
      </c>
      <c r="D3838" s="65" t="str">
        <f>IF(AND(ISBLANK(A3838)),"",VLOOKUP($A3838,Student_Registration!$B$5:$H$2000,6,0))</f>
        <v/>
      </c>
      <c r="E3838" s="57" t="str">
        <f>IF(AND(ISBLANK(A3838)),"",VLOOKUP($A3838,Student_Registration!$B$5:$H$2000,4,0))</f>
        <v/>
      </c>
      <c r="F3838" s="63" t="str">
        <f>IF(AND(ISBLANK(A3838)),"",VLOOKUP($A3838,Student_Registration!$B$5:$H$2000,7,0))</f>
        <v/>
      </c>
      <c r="G3838" s="63" t="str">
        <f>IF(AND(ISBLANK(A3838)),"",VLOOKUP(A3838,Student_Registration!$B$5:$H$2000,7,0)-SUMIF($A$5:A3838,A3838,$H$5:$H$5))</f>
        <v/>
      </c>
      <c r="H3838" s="60"/>
      <c r="I3838" s="60"/>
      <c r="J3838" s="60"/>
      <c r="K3838" s="60"/>
      <c r="L3838" s="62"/>
    </row>
    <row r="3839" spans="1:12" s="41" customFormat="1">
      <c r="A3839" s="66"/>
      <c r="B3839" s="64" t="str">
        <f>(IF(AND(ISBLANK(A3839)),"",VLOOKUP($A3839,Student_Registration!$B$5:$H$2000,2,0)))</f>
        <v/>
      </c>
      <c r="C3839" s="63" t="str">
        <f>IF(AND(ISBLANK(A3839)),"",VLOOKUP($A3839,Student_Registration!$B$5:$H$2000,3,0))</f>
        <v/>
      </c>
      <c r="D3839" s="65" t="str">
        <f>IF(AND(ISBLANK(A3839)),"",VLOOKUP($A3839,Student_Registration!$B$5:$H$2000,6,0))</f>
        <v/>
      </c>
      <c r="E3839" s="57" t="str">
        <f>IF(AND(ISBLANK(A3839)),"",VLOOKUP($A3839,Student_Registration!$B$5:$H$2000,4,0))</f>
        <v/>
      </c>
      <c r="F3839" s="63" t="str">
        <f>IF(AND(ISBLANK(A3839)),"",VLOOKUP($A3839,Student_Registration!$B$5:$H$2000,7,0))</f>
        <v/>
      </c>
      <c r="G3839" s="63" t="str">
        <f>IF(AND(ISBLANK(A3839)),"",VLOOKUP(A3839,Student_Registration!$B$5:$H$2000,7,0)-SUMIF($A$5:A3839,A3839,$H$5:$H$5))</f>
        <v/>
      </c>
      <c r="H3839" s="60"/>
      <c r="I3839" s="60"/>
      <c r="J3839" s="60"/>
      <c r="K3839" s="60"/>
      <c r="L3839" s="62"/>
    </row>
    <row r="3840" spans="1:12" s="41" customFormat="1">
      <c r="A3840" s="66"/>
      <c r="B3840" s="64" t="str">
        <f>(IF(AND(ISBLANK(A3840)),"",VLOOKUP($A3840,Student_Registration!$B$5:$H$2000,2,0)))</f>
        <v/>
      </c>
      <c r="C3840" s="63" t="str">
        <f>IF(AND(ISBLANK(A3840)),"",VLOOKUP($A3840,Student_Registration!$B$5:$H$2000,3,0))</f>
        <v/>
      </c>
      <c r="D3840" s="65" t="str">
        <f>IF(AND(ISBLANK(A3840)),"",VLOOKUP($A3840,Student_Registration!$B$5:$H$2000,6,0))</f>
        <v/>
      </c>
      <c r="E3840" s="57" t="str">
        <f>IF(AND(ISBLANK(A3840)),"",VLOOKUP($A3840,Student_Registration!$B$5:$H$2000,4,0))</f>
        <v/>
      </c>
      <c r="F3840" s="63" t="str">
        <f>IF(AND(ISBLANK(A3840)),"",VLOOKUP($A3840,Student_Registration!$B$5:$H$2000,7,0))</f>
        <v/>
      </c>
      <c r="G3840" s="63" t="str">
        <f>IF(AND(ISBLANK(A3840)),"",VLOOKUP(A3840,Student_Registration!$B$5:$H$2000,7,0)-SUMIF($A$5:A3840,A3840,$H$5:$H$5))</f>
        <v/>
      </c>
      <c r="H3840" s="60"/>
      <c r="I3840" s="60"/>
      <c r="J3840" s="60"/>
      <c r="K3840" s="60"/>
      <c r="L3840" s="62"/>
    </row>
    <row r="3841" spans="1:12" s="41" customFormat="1">
      <c r="A3841" s="66"/>
      <c r="B3841" s="64" t="str">
        <f>(IF(AND(ISBLANK(A3841)),"",VLOOKUP($A3841,Student_Registration!$B$5:$H$2000,2,0)))</f>
        <v/>
      </c>
      <c r="C3841" s="63" t="str">
        <f>IF(AND(ISBLANK(A3841)),"",VLOOKUP($A3841,Student_Registration!$B$5:$H$2000,3,0))</f>
        <v/>
      </c>
      <c r="D3841" s="65" t="str">
        <f>IF(AND(ISBLANK(A3841)),"",VLOOKUP($A3841,Student_Registration!$B$5:$H$2000,6,0))</f>
        <v/>
      </c>
      <c r="E3841" s="57" t="str">
        <f>IF(AND(ISBLANK(A3841)),"",VLOOKUP($A3841,Student_Registration!$B$5:$H$2000,4,0))</f>
        <v/>
      </c>
      <c r="F3841" s="63" t="str">
        <f>IF(AND(ISBLANK(A3841)),"",VLOOKUP($A3841,Student_Registration!$B$5:$H$2000,7,0))</f>
        <v/>
      </c>
      <c r="G3841" s="63" t="str">
        <f>IF(AND(ISBLANK(A3841)),"",VLOOKUP(A3841,Student_Registration!$B$5:$H$2000,7,0)-SUMIF($A$5:A3841,A3841,$H$5:$H$5))</f>
        <v/>
      </c>
      <c r="H3841" s="60"/>
      <c r="I3841" s="60"/>
      <c r="J3841" s="60"/>
      <c r="K3841" s="60"/>
      <c r="L3841" s="62"/>
    </row>
    <row r="3842" spans="1:12" s="41" customFormat="1">
      <c r="A3842" s="66"/>
      <c r="B3842" s="64" t="str">
        <f>(IF(AND(ISBLANK(A3842)),"",VLOOKUP($A3842,Student_Registration!$B$5:$H$2000,2,0)))</f>
        <v/>
      </c>
      <c r="C3842" s="63" t="str">
        <f>IF(AND(ISBLANK(A3842)),"",VLOOKUP($A3842,Student_Registration!$B$5:$H$2000,3,0))</f>
        <v/>
      </c>
      <c r="D3842" s="65" t="str">
        <f>IF(AND(ISBLANK(A3842)),"",VLOOKUP($A3842,Student_Registration!$B$5:$H$2000,6,0))</f>
        <v/>
      </c>
      <c r="E3842" s="57" t="str">
        <f>IF(AND(ISBLANK(A3842)),"",VLOOKUP($A3842,Student_Registration!$B$5:$H$2000,4,0))</f>
        <v/>
      </c>
      <c r="F3842" s="63" t="str">
        <f>IF(AND(ISBLANK(A3842)),"",VLOOKUP($A3842,Student_Registration!$B$5:$H$2000,7,0))</f>
        <v/>
      </c>
      <c r="G3842" s="63" t="str">
        <f>IF(AND(ISBLANK(A3842)),"",VLOOKUP(A3842,Student_Registration!$B$5:$H$2000,7,0)-SUMIF($A$5:A3842,A3842,$H$5:$H$5))</f>
        <v/>
      </c>
      <c r="H3842" s="60"/>
      <c r="I3842" s="60"/>
      <c r="J3842" s="60"/>
      <c r="K3842" s="60"/>
      <c r="L3842" s="62"/>
    </row>
    <row r="3843" spans="1:12" s="41" customFormat="1">
      <c r="A3843" s="66"/>
      <c r="B3843" s="64" t="str">
        <f>(IF(AND(ISBLANK(A3843)),"",VLOOKUP($A3843,Student_Registration!$B$5:$H$2000,2,0)))</f>
        <v/>
      </c>
      <c r="C3843" s="63" t="str">
        <f>IF(AND(ISBLANK(A3843)),"",VLOOKUP($A3843,Student_Registration!$B$5:$H$2000,3,0))</f>
        <v/>
      </c>
      <c r="D3843" s="65" t="str">
        <f>IF(AND(ISBLANK(A3843)),"",VLOOKUP($A3843,Student_Registration!$B$5:$H$2000,6,0))</f>
        <v/>
      </c>
      <c r="E3843" s="57" t="str">
        <f>IF(AND(ISBLANK(A3843)),"",VLOOKUP($A3843,Student_Registration!$B$5:$H$2000,4,0))</f>
        <v/>
      </c>
      <c r="F3843" s="63" t="str">
        <f>IF(AND(ISBLANK(A3843)),"",VLOOKUP($A3843,Student_Registration!$B$5:$H$2000,7,0))</f>
        <v/>
      </c>
      <c r="G3843" s="63" t="str">
        <f>IF(AND(ISBLANK(A3843)),"",VLOOKUP(A3843,Student_Registration!$B$5:$H$2000,7,0)-SUMIF($A$5:A3843,A3843,$H$5:$H$5))</f>
        <v/>
      </c>
      <c r="H3843" s="60"/>
      <c r="I3843" s="60"/>
      <c r="J3843" s="60"/>
      <c r="K3843" s="60"/>
      <c r="L3843" s="62"/>
    </row>
    <row r="3844" spans="1:12" s="41" customFormat="1">
      <c r="A3844" s="66"/>
      <c r="B3844" s="64" t="str">
        <f>(IF(AND(ISBLANK(A3844)),"",VLOOKUP($A3844,Student_Registration!$B$5:$H$2000,2,0)))</f>
        <v/>
      </c>
      <c r="C3844" s="63" t="str">
        <f>IF(AND(ISBLANK(A3844)),"",VLOOKUP($A3844,Student_Registration!$B$5:$H$2000,3,0))</f>
        <v/>
      </c>
      <c r="D3844" s="65" t="str">
        <f>IF(AND(ISBLANK(A3844)),"",VLOOKUP($A3844,Student_Registration!$B$5:$H$2000,6,0))</f>
        <v/>
      </c>
      <c r="E3844" s="57" t="str">
        <f>IF(AND(ISBLANK(A3844)),"",VLOOKUP($A3844,Student_Registration!$B$5:$H$2000,4,0))</f>
        <v/>
      </c>
      <c r="F3844" s="63" t="str">
        <f>IF(AND(ISBLANK(A3844)),"",VLOOKUP($A3844,Student_Registration!$B$5:$H$2000,7,0))</f>
        <v/>
      </c>
      <c r="G3844" s="63" t="str">
        <f>IF(AND(ISBLANK(A3844)),"",VLOOKUP(A3844,Student_Registration!$B$5:$H$2000,7,0)-SUMIF($A$5:A3844,A3844,$H$5:$H$5))</f>
        <v/>
      </c>
      <c r="H3844" s="60"/>
      <c r="I3844" s="60"/>
      <c r="J3844" s="60"/>
      <c r="K3844" s="60"/>
      <c r="L3844" s="62"/>
    </row>
    <row r="3845" spans="1:12" s="41" customFormat="1">
      <c r="A3845" s="66"/>
      <c r="B3845" s="64" t="str">
        <f>(IF(AND(ISBLANK(A3845)),"",VLOOKUP($A3845,Student_Registration!$B$5:$H$2000,2,0)))</f>
        <v/>
      </c>
      <c r="C3845" s="63" t="str">
        <f>IF(AND(ISBLANK(A3845)),"",VLOOKUP($A3845,Student_Registration!$B$5:$H$2000,3,0))</f>
        <v/>
      </c>
      <c r="D3845" s="65" t="str">
        <f>IF(AND(ISBLANK(A3845)),"",VLOOKUP($A3845,Student_Registration!$B$5:$H$2000,6,0))</f>
        <v/>
      </c>
      <c r="E3845" s="57" t="str">
        <f>IF(AND(ISBLANK(A3845)),"",VLOOKUP($A3845,Student_Registration!$B$5:$H$2000,4,0))</f>
        <v/>
      </c>
      <c r="F3845" s="63" t="str">
        <f>IF(AND(ISBLANK(A3845)),"",VLOOKUP($A3845,Student_Registration!$B$5:$H$2000,7,0))</f>
        <v/>
      </c>
      <c r="G3845" s="63" t="str">
        <f>IF(AND(ISBLANK(A3845)),"",VLOOKUP(A3845,Student_Registration!$B$5:$H$2000,7,0)-SUMIF($A$5:A3845,A3845,$H$5:$H$5))</f>
        <v/>
      </c>
      <c r="H3845" s="60"/>
      <c r="I3845" s="60"/>
      <c r="J3845" s="60"/>
      <c r="K3845" s="60"/>
      <c r="L3845" s="62"/>
    </row>
    <row r="3846" spans="1:12" s="41" customFormat="1">
      <c r="A3846" s="66"/>
      <c r="B3846" s="64" t="str">
        <f>(IF(AND(ISBLANK(A3846)),"",VLOOKUP($A3846,Student_Registration!$B$5:$H$2000,2,0)))</f>
        <v/>
      </c>
      <c r="C3846" s="63" t="str">
        <f>IF(AND(ISBLANK(A3846)),"",VLOOKUP($A3846,Student_Registration!$B$5:$H$2000,3,0))</f>
        <v/>
      </c>
      <c r="D3846" s="65" t="str">
        <f>IF(AND(ISBLANK(A3846)),"",VLOOKUP($A3846,Student_Registration!$B$5:$H$2000,6,0))</f>
        <v/>
      </c>
      <c r="E3846" s="57" t="str">
        <f>IF(AND(ISBLANK(A3846)),"",VLOOKUP($A3846,Student_Registration!$B$5:$H$2000,4,0))</f>
        <v/>
      </c>
      <c r="F3846" s="63" t="str">
        <f>IF(AND(ISBLANK(A3846)),"",VLOOKUP($A3846,Student_Registration!$B$5:$H$2000,7,0))</f>
        <v/>
      </c>
      <c r="G3846" s="63" t="str">
        <f>IF(AND(ISBLANK(A3846)),"",VLOOKUP(A3846,Student_Registration!$B$5:$H$2000,7,0)-SUMIF($A$5:A3846,A3846,$H$5:$H$5))</f>
        <v/>
      </c>
      <c r="H3846" s="60"/>
      <c r="I3846" s="60"/>
      <c r="J3846" s="60"/>
      <c r="K3846" s="60"/>
      <c r="L3846" s="62"/>
    </row>
    <row r="3847" spans="1:12" s="41" customFormat="1">
      <c r="A3847" s="66"/>
      <c r="B3847" s="64" t="str">
        <f>(IF(AND(ISBLANK(A3847)),"",VLOOKUP($A3847,Student_Registration!$B$5:$H$2000,2,0)))</f>
        <v/>
      </c>
      <c r="C3847" s="63" t="str">
        <f>IF(AND(ISBLANK(A3847)),"",VLOOKUP($A3847,Student_Registration!$B$5:$H$2000,3,0))</f>
        <v/>
      </c>
      <c r="D3847" s="65" t="str">
        <f>IF(AND(ISBLANK(A3847)),"",VLOOKUP($A3847,Student_Registration!$B$5:$H$2000,6,0))</f>
        <v/>
      </c>
      <c r="E3847" s="57" t="str">
        <f>IF(AND(ISBLANK(A3847)),"",VLOOKUP($A3847,Student_Registration!$B$5:$H$2000,4,0))</f>
        <v/>
      </c>
      <c r="F3847" s="63" t="str">
        <f>IF(AND(ISBLANK(A3847)),"",VLOOKUP($A3847,Student_Registration!$B$5:$H$2000,7,0))</f>
        <v/>
      </c>
      <c r="G3847" s="63" t="str">
        <f>IF(AND(ISBLANK(A3847)),"",VLOOKUP(A3847,Student_Registration!$B$5:$H$2000,7,0)-SUMIF($A$5:A3847,A3847,$H$5:$H$5))</f>
        <v/>
      </c>
      <c r="H3847" s="60"/>
      <c r="I3847" s="60"/>
      <c r="J3847" s="60"/>
      <c r="K3847" s="60"/>
      <c r="L3847" s="62"/>
    </row>
    <row r="3848" spans="1:12" s="41" customFormat="1">
      <c r="A3848" s="66"/>
      <c r="B3848" s="64" t="str">
        <f>(IF(AND(ISBLANK(A3848)),"",VLOOKUP($A3848,Student_Registration!$B$5:$H$2000,2,0)))</f>
        <v/>
      </c>
      <c r="C3848" s="63" t="str">
        <f>IF(AND(ISBLANK(A3848)),"",VLOOKUP($A3848,Student_Registration!$B$5:$H$2000,3,0))</f>
        <v/>
      </c>
      <c r="D3848" s="65" t="str">
        <f>IF(AND(ISBLANK(A3848)),"",VLOOKUP($A3848,Student_Registration!$B$5:$H$2000,6,0))</f>
        <v/>
      </c>
      <c r="E3848" s="57" t="str">
        <f>IF(AND(ISBLANK(A3848)),"",VLOOKUP($A3848,Student_Registration!$B$5:$H$2000,4,0))</f>
        <v/>
      </c>
      <c r="F3848" s="63" t="str">
        <f>IF(AND(ISBLANK(A3848)),"",VLOOKUP($A3848,Student_Registration!$B$5:$H$2000,7,0))</f>
        <v/>
      </c>
      <c r="G3848" s="63" t="str">
        <f>IF(AND(ISBLANK(A3848)),"",VLOOKUP(A3848,Student_Registration!$B$5:$H$2000,7,0)-SUMIF($A$5:A3848,A3848,$H$5:$H$5))</f>
        <v/>
      </c>
      <c r="H3848" s="60"/>
      <c r="I3848" s="60"/>
      <c r="J3848" s="60"/>
      <c r="K3848" s="60"/>
      <c r="L3848" s="62"/>
    </row>
    <row r="3849" spans="1:12" s="41" customFormat="1">
      <c r="A3849" s="66"/>
      <c r="B3849" s="64" t="str">
        <f>(IF(AND(ISBLANK(A3849)),"",VLOOKUP($A3849,Student_Registration!$B$5:$H$2000,2,0)))</f>
        <v/>
      </c>
      <c r="C3849" s="63" t="str">
        <f>IF(AND(ISBLANK(A3849)),"",VLOOKUP($A3849,Student_Registration!$B$5:$H$2000,3,0))</f>
        <v/>
      </c>
      <c r="D3849" s="65" t="str">
        <f>IF(AND(ISBLANK(A3849)),"",VLOOKUP($A3849,Student_Registration!$B$5:$H$2000,6,0))</f>
        <v/>
      </c>
      <c r="E3849" s="57" t="str">
        <f>IF(AND(ISBLANK(A3849)),"",VLOOKUP($A3849,Student_Registration!$B$5:$H$2000,4,0))</f>
        <v/>
      </c>
      <c r="F3849" s="63" t="str">
        <f>IF(AND(ISBLANK(A3849)),"",VLOOKUP($A3849,Student_Registration!$B$5:$H$2000,7,0))</f>
        <v/>
      </c>
      <c r="G3849" s="63" t="str">
        <f>IF(AND(ISBLANK(A3849)),"",VLOOKUP(A3849,Student_Registration!$B$5:$H$2000,7,0)-SUMIF($A$5:A3849,A3849,$H$5:$H$5))</f>
        <v/>
      </c>
      <c r="H3849" s="60"/>
      <c r="I3849" s="60"/>
      <c r="J3849" s="60"/>
      <c r="K3849" s="60"/>
      <c r="L3849" s="62"/>
    </row>
    <row r="3850" spans="1:12" s="41" customFormat="1">
      <c r="A3850" s="66"/>
      <c r="B3850" s="64" t="str">
        <f>(IF(AND(ISBLANK(A3850)),"",VLOOKUP($A3850,Student_Registration!$B$5:$H$2000,2,0)))</f>
        <v/>
      </c>
      <c r="C3850" s="63" t="str">
        <f>IF(AND(ISBLANK(A3850)),"",VLOOKUP($A3850,Student_Registration!$B$5:$H$2000,3,0))</f>
        <v/>
      </c>
      <c r="D3850" s="65" t="str">
        <f>IF(AND(ISBLANK(A3850)),"",VLOOKUP($A3850,Student_Registration!$B$5:$H$2000,6,0))</f>
        <v/>
      </c>
      <c r="E3850" s="57" t="str">
        <f>IF(AND(ISBLANK(A3850)),"",VLOOKUP($A3850,Student_Registration!$B$5:$H$2000,4,0))</f>
        <v/>
      </c>
      <c r="F3850" s="63" t="str">
        <f>IF(AND(ISBLANK(A3850)),"",VLOOKUP($A3850,Student_Registration!$B$5:$H$2000,7,0))</f>
        <v/>
      </c>
      <c r="G3850" s="63" t="str">
        <f>IF(AND(ISBLANK(A3850)),"",VLOOKUP(A3850,Student_Registration!$B$5:$H$2000,7,0)-SUMIF($A$5:A3850,A3850,$H$5:$H$5))</f>
        <v/>
      </c>
      <c r="H3850" s="60"/>
      <c r="I3850" s="60"/>
      <c r="J3850" s="60"/>
      <c r="K3850" s="60"/>
      <c r="L3850" s="62"/>
    </row>
    <row r="3851" spans="1:12" s="41" customFormat="1">
      <c r="A3851" s="66"/>
      <c r="B3851" s="64" t="str">
        <f>(IF(AND(ISBLANK(A3851)),"",VLOOKUP($A3851,Student_Registration!$B$5:$H$2000,2,0)))</f>
        <v/>
      </c>
      <c r="C3851" s="63" t="str">
        <f>IF(AND(ISBLANK(A3851)),"",VLOOKUP($A3851,Student_Registration!$B$5:$H$2000,3,0))</f>
        <v/>
      </c>
      <c r="D3851" s="65" t="str">
        <f>IF(AND(ISBLANK(A3851)),"",VLOOKUP($A3851,Student_Registration!$B$5:$H$2000,6,0))</f>
        <v/>
      </c>
      <c r="E3851" s="57" t="str">
        <f>IF(AND(ISBLANK(A3851)),"",VLOOKUP($A3851,Student_Registration!$B$5:$H$2000,4,0))</f>
        <v/>
      </c>
      <c r="F3851" s="63" t="str">
        <f>IF(AND(ISBLANK(A3851)),"",VLOOKUP($A3851,Student_Registration!$B$5:$H$2000,7,0))</f>
        <v/>
      </c>
      <c r="G3851" s="63" t="str">
        <f>IF(AND(ISBLANK(A3851)),"",VLOOKUP(A3851,Student_Registration!$B$5:$H$2000,7,0)-SUMIF($A$5:A3851,A3851,$H$5:$H$5))</f>
        <v/>
      </c>
      <c r="H3851" s="60"/>
      <c r="I3851" s="60"/>
      <c r="J3851" s="60"/>
      <c r="K3851" s="60"/>
      <c r="L3851" s="62"/>
    </row>
    <row r="3852" spans="1:12" s="41" customFormat="1">
      <c r="A3852" s="66"/>
      <c r="B3852" s="64" t="str">
        <f>(IF(AND(ISBLANK(A3852)),"",VLOOKUP($A3852,Student_Registration!$B$5:$H$2000,2,0)))</f>
        <v/>
      </c>
      <c r="C3852" s="63" t="str">
        <f>IF(AND(ISBLANK(A3852)),"",VLOOKUP($A3852,Student_Registration!$B$5:$H$2000,3,0))</f>
        <v/>
      </c>
      <c r="D3852" s="65" t="str">
        <f>IF(AND(ISBLANK(A3852)),"",VLOOKUP($A3852,Student_Registration!$B$5:$H$2000,6,0))</f>
        <v/>
      </c>
      <c r="E3852" s="57" t="str">
        <f>IF(AND(ISBLANK(A3852)),"",VLOOKUP($A3852,Student_Registration!$B$5:$H$2000,4,0))</f>
        <v/>
      </c>
      <c r="F3852" s="63" t="str">
        <f>IF(AND(ISBLANK(A3852)),"",VLOOKUP($A3852,Student_Registration!$B$5:$H$2000,7,0))</f>
        <v/>
      </c>
      <c r="G3852" s="63" t="str">
        <f>IF(AND(ISBLANK(A3852)),"",VLOOKUP(A3852,Student_Registration!$B$5:$H$2000,7,0)-SUMIF($A$5:A3852,A3852,$H$5:$H$5))</f>
        <v/>
      </c>
      <c r="H3852" s="60"/>
      <c r="I3852" s="60"/>
      <c r="J3852" s="60"/>
      <c r="K3852" s="60"/>
      <c r="L3852" s="62"/>
    </row>
    <row r="3853" spans="1:12" s="41" customFormat="1">
      <c r="A3853" s="66"/>
      <c r="B3853" s="64" t="str">
        <f>(IF(AND(ISBLANK(A3853)),"",VLOOKUP($A3853,Student_Registration!$B$5:$H$2000,2,0)))</f>
        <v/>
      </c>
      <c r="C3853" s="63" t="str">
        <f>IF(AND(ISBLANK(A3853)),"",VLOOKUP($A3853,Student_Registration!$B$5:$H$2000,3,0))</f>
        <v/>
      </c>
      <c r="D3853" s="65" t="str">
        <f>IF(AND(ISBLANK(A3853)),"",VLOOKUP($A3853,Student_Registration!$B$5:$H$2000,6,0))</f>
        <v/>
      </c>
      <c r="E3853" s="57" t="str">
        <f>IF(AND(ISBLANK(A3853)),"",VLOOKUP($A3853,Student_Registration!$B$5:$H$2000,4,0))</f>
        <v/>
      </c>
      <c r="F3853" s="63" t="str">
        <f>IF(AND(ISBLANK(A3853)),"",VLOOKUP($A3853,Student_Registration!$B$5:$H$2000,7,0))</f>
        <v/>
      </c>
      <c r="G3853" s="63" t="str">
        <f>IF(AND(ISBLANK(A3853)),"",VLOOKUP(A3853,Student_Registration!$B$5:$H$2000,7,0)-SUMIF($A$5:A3853,A3853,$H$5:$H$5))</f>
        <v/>
      </c>
      <c r="H3853" s="60"/>
      <c r="I3853" s="60"/>
      <c r="J3853" s="60"/>
      <c r="K3853" s="60"/>
      <c r="L3853" s="62"/>
    </row>
    <row r="3854" spans="1:12" s="41" customFormat="1">
      <c r="A3854" s="66"/>
      <c r="B3854" s="64" t="str">
        <f>(IF(AND(ISBLANK(A3854)),"",VLOOKUP($A3854,Student_Registration!$B$5:$H$2000,2,0)))</f>
        <v/>
      </c>
      <c r="C3854" s="63" t="str">
        <f>IF(AND(ISBLANK(A3854)),"",VLOOKUP($A3854,Student_Registration!$B$5:$H$2000,3,0))</f>
        <v/>
      </c>
      <c r="D3854" s="65" t="str">
        <f>IF(AND(ISBLANK(A3854)),"",VLOOKUP($A3854,Student_Registration!$B$5:$H$2000,6,0))</f>
        <v/>
      </c>
      <c r="E3854" s="57" t="str">
        <f>IF(AND(ISBLANK(A3854)),"",VLOOKUP($A3854,Student_Registration!$B$5:$H$2000,4,0))</f>
        <v/>
      </c>
      <c r="F3854" s="63" t="str">
        <f>IF(AND(ISBLANK(A3854)),"",VLOOKUP($A3854,Student_Registration!$B$5:$H$2000,7,0))</f>
        <v/>
      </c>
      <c r="G3854" s="63" t="str">
        <f>IF(AND(ISBLANK(A3854)),"",VLOOKUP(A3854,Student_Registration!$B$5:$H$2000,7,0)-SUMIF($A$5:A3854,A3854,$H$5:$H$5))</f>
        <v/>
      </c>
      <c r="H3854" s="60"/>
      <c r="I3854" s="60"/>
      <c r="J3854" s="60"/>
      <c r="K3854" s="60"/>
      <c r="L3854" s="62"/>
    </row>
    <row r="3855" spans="1:12" s="41" customFormat="1">
      <c r="A3855" s="66"/>
      <c r="B3855" s="64" t="str">
        <f>(IF(AND(ISBLANK(A3855)),"",VLOOKUP($A3855,Student_Registration!$B$5:$H$2000,2,0)))</f>
        <v/>
      </c>
      <c r="C3855" s="63" t="str">
        <f>IF(AND(ISBLANK(A3855)),"",VLOOKUP($A3855,Student_Registration!$B$5:$H$2000,3,0))</f>
        <v/>
      </c>
      <c r="D3855" s="65" t="str">
        <f>IF(AND(ISBLANK(A3855)),"",VLOOKUP($A3855,Student_Registration!$B$5:$H$2000,6,0))</f>
        <v/>
      </c>
      <c r="E3855" s="57" t="str">
        <f>IF(AND(ISBLANK(A3855)),"",VLOOKUP($A3855,Student_Registration!$B$5:$H$2000,4,0))</f>
        <v/>
      </c>
      <c r="F3855" s="63" t="str">
        <f>IF(AND(ISBLANK(A3855)),"",VLOOKUP($A3855,Student_Registration!$B$5:$H$2000,7,0))</f>
        <v/>
      </c>
      <c r="G3855" s="63" t="str">
        <f>IF(AND(ISBLANK(A3855)),"",VLOOKUP(A3855,Student_Registration!$B$5:$H$2000,7,0)-SUMIF($A$5:A3855,A3855,$H$5:$H$5))</f>
        <v/>
      </c>
      <c r="H3855" s="60"/>
      <c r="I3855" s="60"/>
      <c r="J3855" s="60"/>
      <c r="K3855" s="60"/>
      <c r="L3855" s="62"/>
    </row>
    <row r="3856" spans="1:12" s="41" customFormat="1">
      <c r="A3856" s="66"/>
      <c r="B3856" s="64" t="str">
        <f>(IF(AND(ISBLANK(A3856)),"",VLOOKUP($A3856,Student_Registration!$B$5:$H$2000,2,0)))</f>
        <v/>
      </c>
      <c r="C3856" s="63" t="str">
        <f>IF(AND(ISBLANK(A3856)),"",VLOOKUP($A3856,Student_Registration!$B$5:$H$2000,3,0))</f>
        <v/>
      </c>
      <c r="D3856" s="65" t="str">
        <f>IF(AND(ISBLANK(A3856)),"",VLOOKUP($A3856,Student_Registration!$B$5:$H$2000,6,0))</f>
        <v/>
      </c>
      <c r="E3856" s="57" t="str">
        <f>IF(AND(ISBLANK(A3856)),"",VLOOKUP($A3856,Student_Registration!$B$5:$H$2000,4,0))</f>
        <v/>
      </c>
      <c r="F3856" s="63" t="str">
        <f>IF(AND(ISBLANK(A3856)),"",VLOOKUP($A3856,Student_Registration!$B$5:$H$2000,7,0))</f>
        <v/>
      </c>
      <c r="G3856" s="63" t="str">
        <f>IF(AND(ISBLANK(A3856)),"",VLOOKUP(A3856,Student_Registration!$B$5:$H$2000,7,0)-SUMIF($A$5:A3856,A3856,$H$5:$H$5))</f>
        <v/>
      </c>
      <c r="H3856" s="60"/>
      <c r="I3856" s="60"/>
      <c r="J3856" s="60"/>
      <c r="K3856" s="60"/>
      <c r="L3856" s="62"/>
    </row>
    <row r="3857" spans="1:12" s="41" customFormat="1">
      <c r="A3857" s="66"/>
      <c r="B3857" s="64" t="str">
        <f>(IF(AND(ISBLANK(A3857)),"",VLOOKUP($A3857,Student_Registration!$B$5:$H$2000,2,0)))</f>
        <v/>
      </c>
      <c r="C3857" s="63" t="str">
        <f>IF(AND(ISBLANK(A3857)),"",VLOOKUP($A3857,Student_Registration!$B$5:$H$2000,3,0))</f>
        <v/>
      </c>
      <c r="D3857" s="65" t="str">
        <f>IF(AND(ISBLANK(A3857)),"",VLOOKUP($A3857,Student_Registration!$B$5:$H$2000,6,0))</f>
        <v/>
      </c>
      <c r="E3857" s="57" t="str">
        <f>IF(AND(ISBLANK(A3857)),"",VLOOKUP($A3857,Student_Registration!$B$5:$H$2000,4,0))</f>
        <v/>
      </c>
      <c r="F3857" s="63" t="str">
        <f>IF(AND(ISBLANK(A3857)),"",VLOOKUP($A3857,Student_Registration!$B$5:$H$2000,7,0))</f>
        <v/>
      </c>
      <c r="G3857" s="63" t="str">
        <f>IF(AND(ISBLANK(A3857)),"",VLOOKUP(A3857,Student_Registration!$B$5:$H$2000,7,0)-SUMIF($A$5:A3857,A3857,$H$5:$H$5))</f>
        <v/>
      </c>
      <c r="H3857" s="60"/>
      <c r="I3857" s="60"/>
      <c r="J3857" s="60"/>
      <c r="K3857" s="60"/>
      <c r="L3857" s="62"/>
    </row>
    <row r="3858" spans="1:12" s="41" customFormat="1">
      <c r="A3858" s="66"/>
      <c r="B3858" s="64" t="str">
        <f>(IF(AND(ISBLANK(A3858)),"",VLOOKUP($A3858,Student_Registration!$B$5:$H$2000,2,0)))</f>
        <v/>
      </c>
      <c r="C3858" s="63" t="str">
        <f>IF(AND(ISBLANK(A3858)),"",VLOOKUP($A3858,Student_Registration!$B$5:$H$2000,3,0))</f>
        <v/>
      </c>
      <c r="D3858" s="65" t="str">
        <f>IF(AND(ISBLANK(A3858)),"",VLOOKUP($A3858,Student_Registration!$B$5:$H$2000,6,0))</f>
        <v/>
      </c>
      <c r="E3858" s="57" t="str">
        <f>IF(AND(ISBLANK(A3858)),"",VLOOKUP($A3858,Student_Registration!$B$5:$H$2000,4,0))</f>
        <v/>
      </c>
      <c r="F3858" s="63" t="str">
        <f>IF(AND(ISBLANK(A3858)),"",VLOOKUP($A3858,Student_Registration!$B$5:$H$2000,7,0))</f>
        <v/>
      </c>
      <c r="G3858" s="63" t="str">
        <f>IF(AND(ISBLANK(A3858)),"",VLOOKUP(A3858,Student_Registration!$B$5:$H$2000,7,0)-SUMIF($A$5:A3858,A3858,$H$5:$H$5))</f>
        <v/>
      </c>
      <c r="H3858" s="60"/>
      <c r="I3858" s="60"/>
      <c r="J3858" s="60"/>
      <c r="K3858" s="60"/>
      <c r="L3858" s="62"/>
    </row>
    <row r="3859" spans="1:12" s="41" customFormat="1">
      <c r="A3859" s="66"/>
      <c r="B3859" s="64" t="str">
        <f>(IF(AND(ISBLANK(A3859)),"",VLOOKUP($A3859,Student_Registration!$B$5:$H$2000,2,0)))</f>
        <v/>
      </c>
      <c r="C3859" s="63" t="str">
        <f>IF(AND(ISBLANK(A3859)),"",VLOOKUP($A3859,Student_Registration!$B$5:$H$2000,3,0))</f>
        <v/>
      </c>
      <c r="D3859" s="65" t="str">
        <f>IF(AND(ISBLANK(A3859)),"",VLOOKUP($A3859,Student_Registration!$B$5:$H$2000,6,0))</f>
        <v/>
      </c>
      <c r="E3859" s="57" t="str">
        <f>IF(AND(ISBLANK(A3859)),"",VLOOKUP($A3859,Student_Registration!$B$5:$H$2000,4,0))</f>
        <v/>
      </c>
      <c r="F3859" s="63" t="str">
        <f>IF(AND(ISBLANK(A3859)),"",VLOOKUP($A3859,Student_Registration!$B$5:$H$2000,7,0))</f>
        <v/>
      </c>
      <c r="G3859" s="63" t="str">
        <f>IF(AND(ISBLANK(A3859)),"",VLOOKUP(A3859,Student_Registration!$B$5:$H$2000,7,0)-SUMIF($A$5:A3859,A3859,$H$5:$H$5))</f>
        <v/>
      </c>
      <c r="H3859" s="60"/>
      <c r="I3859" s="60"/>
      <c r="J3859" s="60"/>
      <c r="K3859" s="60"/>
      <c r="L3859" s="62"/>
    </row>
    <row r="3860" spans="1:12" s="41" customFormat="1">
      <c r="A3860" s="66"/>
      <c r="B3860" s="64" t="str">
        <f>(IF(AND(ISBLANK(A3860)),"",VLOOKUP($A3860,Student_Registration!$B$5:$H$2000,2,0)))</f>
        <v/>
      </c>
      <c r="C3860" s="63" t="str">
        <f>IF(AND(ISBLANK(A3860)),"",VLOOKUP($A3860,Student_Registration!$B$5:$H$2000,3,0))</f>
        <v/>
      </c>
      <c r="D3860" s="65" t="str">
        <f>IF(AND(ISBLANK(A3860)),"",VLOOKUP($A3860,Student_Registration!$B$5:$H$2000,6,0))</f>
        <v/>
      </c>
      <c r="E3860" s="57" t="str">
        <f>IF(AND(ISBLANK(A3860)),"",VLOOKUP($A3860,Student_Registration!$B$5:$H$2000,4,0))</f>
        <v/>
      </c>
      <c r="F3860" s="63" t="str">
        <f>IF(AND(ISBLANK(A3860)),"",VLOOKUP($A3860,Student_Registration!$B$5:$H$2000,7,0))</f>
        <v/>
      </c>
      <c r="G3860" s="63" t="str">
        <f>IF(AND(ISBLANK(A3860)),"",VLOOKUP(A3860,Student_Registration!$B$5:$H$2000,7,0)-SUMIF($A$5:A3860,A3860,$H$5:$H$5))</f>
        <v/>
      </c>
      <c r="H3860" s="60"/>
      <c r="I3860" s="60"/>
      <c r="J3860" s="60"/>
      <c r="K3860" s="60"/>
      <c r="L3860" s="62"/>
    </row>
    <row r="3861" spans="1:12" s="41" customFormat="1">
      <c r="A3861" s="66"/>
      <c r="B3861" s="64" t="str">
        <f>(IF(AND(ISBLANK(A3861)),"",VLOOKUP($A3861,Student_Registration!$B$5:$H$2000,2,0)))</f>
        <v/>
      </c>
      <c r="C3861" s="63" t="str">
        <f>IF(AND(ISBLANK(A3861)),"",VLOOKUP($A3861,Student_Registration!$B$5:$H$2000,3,0))</f>
        <v/>
      </c>
      <c r="D3861" s="65" t="str">
        <f>IF(AND(ISBLANK(A3861)),"",VLOOKUP($A3861,Student_Registration!$B$5:$H$2000,6,0))</f>
        <v/>
      </c>
      <c r="E3861" s="57" t="str">
        <f>IF(AND(ISBLANK(A3861)),"",VLOOKUP($A3861,Student_Registration!$B$5:$H$2000,4,0))</f>
        <v/>
      </c>
      <c r="F3861" s="63" t="str">
        <f>IF(AND(ISBLANK(A3861)),"",VLOOKUP($A3861,Student_Registration!$B$5:$H$2000,7,0))</f>
        <v/>
      </c>
      <c r="G3861" s="63" t="str">
        <f>IF(AND(ISBLANK(A3861)),"",VLOOKUP(A3861,Student_Registration!$B$5:$H$2000,7,0)-SUMIF($A$5:A3861,A3861,$H$5:$H$5))</f>
        <v/>
      </c>
      <c r="H3861" s="60"/>
      <c r="I3861" s="60"/>
      <c r="J3861" s="60"/>
      <c r="K3861" s="60"/>
      <c r="L3861" s="62"/>
    </row>
    <row r="3862" spans="1:12" s="41" customFormat="1">
      <c r="A3862" s="66"/>
      <c r="B3862" s="64" t="str">
        <f>(IF(AND(ISBLANK(A3862)),"",VLOOKUP($A3862,Student_Registration!$B$5:$H$2000,2,0)))</f>
        <v/>
      </c>
      <c r="C3862" s="63" t="str">
        <f>IF(AND(ISBLANK(A3862)),"",VLOOKUP($A3862,Student_Registration!$B$5:$H$2000,3,0))</f>
        <v/>
      </c>
      <c r="D3862" s="65" t="str">
        <f>IF(AND(ISBLANK(A3862)),"",VLOOKUP($A3862,Student_Registration!$B$5:$H$2000,6,0))</f>
        <v/>
      </c>
      <c r="E3862" s="57" t="str">
        <f>IF(AND(ISBLANK(A3862)),"",VLOOKUP($A3862,Student_Registration!$B$5:$H$2000,4,0))</f>
        <v/>
      </c>
      <c r="F3862" s="63" t="str">
        <f>IF(AND(ISBLANK(A3862)),"",VLOOKUP($A3862,Student_Registration!$B$5:$H$2000,7,0))</f>
        <v/>
      </c>
      <c r="G3862" s="63" t="str">
        <f>IF(AND(ISBLANK(A3862)),"",VLOOKUP(A3862,Student_Registration!$B$5:$H$2000,7,0)-SUMIF($A$5:A3862,A3862,$H$5:$H$5))</f>
        <v/>
      </c>
      <c r="H3862" s="60"/>
      <c r="I3862" s="60"/>
      <c r="J3862" s="60"/>
      <c r="K3862" s="60"/>
      <c r="L3862" s="62"/>
    </row>
    <row r="3863" spans="1:12" s="41" customFormat="1">
      <c r="A3863" s="66"/>
      <c r="B3863" s="64" t="str">
        <f>(IF(AND(ISBLANK(A3863)),"",VLOOKUP($A3863,Student_Registration!$B$5:$H$2000,2,0)))</f>
        <v/>
      </c>
      <c r="C3863" s="63" t="str">
        <f>IF(AND(ISBLANK(A3863)),"",VLOOKUP($A3863,Student_Registration!$B$5:$H$2000,3,0))</f>
        <v/>
      </c>
      <c r="D3863" s="65" t="str">
        <f>IF(AND(ISBLANK(A3863)),"",VLOOKUP($A3863,Student_Registration!$B$5:$H$2000,6,0))</f>
        <v/>
      </c>
      <c r="E3863" s="57" t="str">
        <f>IF(AND(ISBLANK(A3863)),"",VLOOKUP($A3863,Student_Registration!$B$5:$H$2000,4,0))</f>
        <v/>
      </c>
      <c r="F3863" s="63" t="str">
        <f>IF(AND(ISBLANK(A3863)),"",VLOOKUP($A3863,Student_Registration!$B$5:$H$2000,7,0))</f>
        <v/>
      </c>
      <c r="G3863" s="63" t="str">
        <f>IF(AND(ISBLANK(A3863)),"",VLOOKUP(A3863,Student_Registration!$B$5:$H$2000,7,0)-SUMIF($A$5:A3863,A3863,$H$5:$H$5))</f>
        <v/>
      </c>
      <c r="H3863" s="60"/>
      <c r="I3863" s="60"/>
      <c r="J3863" s="60"/>
      <c r="K3863" s="60"/>
      <c r="L3863" s="62"/>
    </row>
    <row r="3864" spans="1:12" s="41" customFormat="1">
      <c r="A3864" s="66"/>
      <c r="B3864" s="64" t="str">
        <f>(IF(AND(ISBLANK(A3864)),"",VLOOKUP($A3864,Student_Registration!$B$5:$H$2000,2,0)))</f>
        <v/>
      </c>
      <c r="C3864" s="63" t="str">
        <f>IF(AND(ISBLANK(A3864)),"",VLOOKUP($A3864,Student_Registration!$B$5:$H$2000,3,0))</f>
        <v/>
      </c>
      <c r="D3864" s="65" t="str">
        <f>IF(AND(ISBLANK(A3864)),"",VLOOKUP($A3864,Student_Registration!$B$5:$H$2000,6,0))</f>
        <v/>
      </c>
      <c r="E3864" s="57" t="str">
        <f>IF(AND(ISBLANK(A3864)),"",VLOOKUP($A3864,Student_Registration!$B$5:$H$2000,4,0))</f>
        <v/>
      </c>
      <c r="F3864" s="63" t="str">
        <f>IF(AND(ISBLANK(A3864)),"",VLOOKUP($A3864,Student_Registration!$B$5:$H$2000,7,0))</f>
        <v/>
      </c>
      <c r="G3864" s="63" t="str">
        <f>IF(AND(ISBLANK(A3864)),"",VLOOKUP(A3864,Student_Registration!$B$5:$H$2000,7,0)-SUMIF($A$5:A3864,A3864,$H$5:$H$5))</f>
        <v/>
      </c>
      <c r="H3864" s="60"/>
      <c r="I3864" s="60"/>
      <c r="J3864" s="60"/>
      <c r="K3864" s="60"/>
      <c r="L3864" s="62"/>
    </row>
    <row r="3865" spans="1:12" s="41" customFormat="1">
      <c r="A3865" s="66"/>
      <c r="B3865" s="64" t="str">
        <f>(IF(AND(ISBLANK(A3865)),"",VLOOKUP($A3865,Student_Registration!$B$5:$H$2000,2,0)))</f>
        <v/>
      </c>
      <c r="C3865" s="63" t="str">
        <f>IF(AND(ISBLANK(A3865)),"",VLOOKUP($A3865,Student_Registration!$B$5:$H$2000,3,0))</f>
        <v/>
      </c>
      <c r="D3865" s="65" t="str">
        <f>IF(AND(ISBLANK(A3865)),"",VLOOKUP($A3865,Student_Registration!$B$5:$H$2000,6,0))</f>
        <v/>
      </c>
      <c r="E3865" s="57" t="str">
        <f>IF(AND(ISBLANK(A3865)),"",VLOOKUP($A3865,Student_Registration!$B$5:$H$2000,4,0))</f>
        <v/>
      </c>
      <c r="F3865" s="63" t="str">
        <f>IF(AND(ISBLANK(A3865)),"",VLOOKUP($A3865,Student_Registration!$B$5:$H$2000,7,0))</f>
        <v/>
      </c>
      <c r="G3865" s="63" t="str">
        <f>IF(AND(ISBLANK(A3865)),"",VLOOKUP(A3865,Student_Registration!$B$5:$H$2000,7,0)-SUMIF($A$5:A3865,A3865,$H$5:$H$5))</f>
        <v/>
      </c>
      <c r="H3865" s="60"/>
      <c r="I3865" s="60"/>
      <c r="J3865" s="60"/>
      <c r="K3865" s="60"/>
      <c r="L3865" s="62"/>
    </row>
    <row r="3866" spans="1:12" s="41" customFormat="1">
      <c r="A3866" s="66"/>
      <c r="B3866" s="64" t="str">
        <f>(IF(AND(ISBLANK(A3866)),"",VLOOKUP($A3866,Student_Registration!$B$5:$H$2000,2,0)))</f>
        <v/>
      </c>
      <c r="C3866" s="63" t="str">
        <f>IF(AND(ISBLANK(A3866)),"",VLOOKUP($A3866,Student_Registration!$B$5:$H$2000,3,0))</f>
        <v/>
      </c>
      <c r="D3866" s="65" t="str">
        <f>IF(AND(ISBLANK(A3866)),"",VLOOKUP($A3866,Student_Registration!$B$5:$H$2000,6,0))</f>
        <v/>
      </c>
      <c r="E3866" s="57" t="str">
        <f>IF(AND(ISBLANK(A3866)),"",VLOOKUP($A3866,Student_Registration!$B$5:$H$2000,4,0))</f>
        <v/>
      </c>
      <c r="F3866" s="63" t="str">
        <f>IF(AND(ISBLANK(A3866)),"",VLOOKUP($A3866,Student_Registration!$B$5:$H$2000,7,0))</f>
        <v/>
      </c>
      <c r="G3866" s="63" t="str">
        <f>IF(AND(ISBLANK(A3866)),"",VLOOKUP(A3866,Student_Registration!$B$5:$H$2000,7,0)-SUMIF($A$5:A3866,A3866,$H$5:$H$5))</f>
        <v/>
      </c>
      <c r="H3866" s="60"/>
      <c r="I3866" s="60"/>
      <c r="J3866" s="60"/>
      <c r="K3866" s="60"/>
      <c r="L3866" s="62"/>
    </row>
    <row r="3867" spans="1:12" s="41" customFormat="1">
      <c r="A3867" s="66"/>
      <c r="B3867" s="64" t="str">
        <f>(IF(AND(ISBLANK(A3867)),"",VLOOKUP($A3867,Student_Registration!$B$5:$H$2000,2,0)))</f>
        <v/>
      </c>
      <c r="C3867" s="63" t="str">
        <f>IF(AND(ISBLANK(A3867)),"",VLOOKUP($A3867,Student_Registration!$B$5:$H$2000,3,0))</f>
        <v/>
      </c>
      <c r="D3867" s="65" t="str">
        <f>IF(AND(ISBLANK(A3867)),"",VLOOKUP($A3867,Student_Registration!$B$5:$H$2000,6,0))</f>
        <v/>
      </c>
      <c r="E3867" s="57" t="str">
        <f>IF(AND(ISBLANK(A3867)),"",VLOOKUP($A3867,Student_Registration!$B$5:$H$2000,4,0))</f>
        <v/>
      </c>
      <c r="F3867" s="63" t="str">
        <f>IF(AND(ISBLANK(A3867)),"",VLOOKUP($A3867,Student_Registration!$B$5:$H$2000,7,0))</f>
        <v/>
      </c>
      <c r="G3867" s="63" t="str">
        <f>IF(AND(ISBLANK(A3867)),"",VLOOKUP(A3867,Student_Registration!$B$5:$H$2000,7,0)-SUMIF($A$5:A3867,A3867,$H$5:$H$5))</f>
        <v/>
      </c>
      <c r="H3867" s="60"/>
      <c r="I3867" s="60"/>
      <c r="J3867" s="60"/>
      <c r="K3867" s="60"/>
      <c r="L3867" s="62"/>
    </row>
    <row r="3868" spans="1:12" s="41" customFormat="1">
      <c r="A3868" s="66"/>
      <c r="B3868" s="64" t="str">
        <f>(IF(AND(ISBLANK(A3868)),"",VLOOKUP($A3868,Student_Registration!$B$5:$H$2000,2,0)))</f>
        <v/>
      </c>
      <c r="C3868" s="63" t="str">
        <f>IF(AND(ISBLANK(A3868)),"",VLOOKUP($A3868,Student_Registration!$B$5:$H$2000,3,0))</f>
        <v/>
      </c>
      <c r="D3868" s="65" t="str">
        <f>IF(AND(ISBLANK(A3868)),"",VLOOKUP($A3868,Student_Registration!$B$5:$H$2000,6,0))</f>
        <v/>
      </c>
      <c r="E3868" s="57" t="str">
        <f>IF(AND(ISBLANK(A3868)),"",VLOOKUP($A3868,Student_Registration!$B$5:$H$2000,4,0))</f>
        <v/>
      </c>
      <c r="F3868" s="63" t="str">
        <f>IF(AND(ISBLANK(A3868)),"",VLOOKUP($A3868,Student_Registration!$B$5:$H$2000,7,0))</f>
        <v/>
      </c>
      <c r="G3868" s="63" t="str">
        <f>IF(AND(ISBLANK(A3868)),"",VLOOKUP(A3868,Student_Registration!$B$5:$H$2000,7,0)-SUMIF($A$5:A3868,A3868,$H$5:$H$5))</f>
        <v/>
      </c>
      <c r="H3868" s="60"/>
      <c r="I3868" s="60"/>
      <c r="J3868" s="60"/>
      <c r="K3868" s="60"/>
      <c r="L3868" s="62"/>
    </row>
    <row r="3869" spans="1:12" s="41" customFormat="1">
      <c r="A3869" s="66"/>
      <c r="B3869" s="64" t="str">
        <f>(IF(AND(ISBLANK(A3869)),"",VLOOKUP($A3869,Student_Registration!$B$5:$H$2000,2,0)))</f>
        <v/>
      </c>
      <c r="C3869" s="63" t="str">
        <f>IF(AND(ISBLANK(A3869)),"",VLOOKUP($A3869,Student_Registration!$B$5:$H$2000,3,0))</f>
        <v/>
      </c>
      <c r="D3869" s="65" t="str">
        <f>IF(AND(ISBLANK(A3869)),"",VLOOKUP($A3869,Student_Registration!$B$5:$H$2000,6,0))</f>
        <v/>
      </c>
      <c r="E3869" s="57" t="str">
        <f>IF(AND(ISBLANK(A3869)),"",VLOOKUP($A3869,Student_Registration!$B$5:$H$2000,4,0))</f>
        <v/>
      </c>
      <c r="F3869" s="63" t="str">
        <f>IF(AND(ISBLANK(A3869)),"",VLOOKUP($A3869,Student_Registration!$B$5:$H$2000,7,0))</f>
        <v/>
      </c>
      <c r="G3869" s="63" t="str">
        <f>IF(AND(ISBLANK(A3869)),"",VLOOKUP(A3869,Student_Registration!$B$5:$H$2000,7,0)-SUMIF($A$5:A3869,A3869,$H$5:$H$5))</f>
        <v/>
      </c>
      <c r="H3869" s="60"/>
      <c r="I3869" s="60"/>
      <c r="J3869" s="60"/>
      <c r="K3869" s="60"/>
      <c r="L3869" s="62"/>
    </row>
    <row r="3870" spans="1:12" s="41" customFormat="1">
      <c r="A3870" s="66"/>
      <c r="B3870" s="64" t="str">
        <f>(IF(AND(ISBLANK(A3870)),"",VLOOKUP($A3870,Student_Registration!$B$5:$H$2000,2,0)))</f>
        <v/>
      </c>
      <c r="C3870" s="63" t="str">
        <f>IF(AND(ISBLANK(A3870)),"",VLOOKUP($A3870,Student_Registration!$B$5:$H$2000,3,0))</f>
        <v/>
      </c>
      <c r="D3870" s="65" t="str">
        <f>IF(AND(ISBLANK(A3870)),"",VLOOKUP($A3870,Student_Registration!$B$5:$H$2000,6,0))</f>
        <v/>
      </c>
      <c r="E3870" s="57" t="str">
        <f>IF(AND(ISBLANK(A3870)),"",VLOOKUP($A3870,Student_Registration!$B$5:$H$2000,4,0))</f>
        <v/>
      </c>
      <c r="F3870" s="63" t="str">
        <f>IF(AND(ISBLANK(A3870)),"",VLOOKUP($A3870,Student_Registration!$B$5:$H$2000,7,0))</f>
        <v/>
      </c>
      <c r="G3870" s="63" t="str">
        <f>IF(AND(ISBLANK(A3870)),"",VLOOKUP(A3870,Student_Registration!$B$5:$H$2000,7,0)-SUMIF($A$5:A3870,A3870,$H$5:$H$5))</f>
        <v/>
      </c>
      <c r="H3870" s="60"/>
      <c r="I3870" s="60"/>
      <c r="J3870" s="60"/>
      <c r="K3870" s="60"/>
      <c r="L3870" s="62"/>
    </row>
    <row r="3871" spans="1:12" s="41" customFormat="1">
      <c r="A3871" s="66"/>
      <c r="B3871" s="64" t="str">
        <f>(IF(AND(ISBLANK(A3871)),"",VLOOKUP($A3871,Student_Registration!$B$5:$H$2000,2,0)))</f>
        <v/>
      </c>
      <c r="C3871" s="63" t="str">
        <f>IF(AND(ISBLANK(A3871)),"",VLOOKUP($A3871,Student_Registration!$B$5:$H$2000,3,0))</f>
        <v/>
      </c>
      <c r="D3871" s="65" t="str">
        <f>IF(AND(ISBLANK(A3871)),"",VLOOKUP($A3871,Student_Registration!$B$5:$H$2000,6,0))</f>
        <v/>
      </c>
      <c r="E3871" s="57" t="str">
        <f>IF(AND(ISBLANK(A3871)),"",VLOOKUP($A3871,Student_Registration!$B$5:$H$2000,4,0))</f>
        <v/>
      </c>
      <c r="F3871" s="63" t="str">
        <f>IF(AND(ISBLANK(A3871)),"",VLOOKUP($A3871,Student_Registration!$B$5:$H$2000,7,0))</f>
        <v/>
      </c>
      <c r="G3871" s="63" t="str">
        <f>IF(AND(ISBLANK(A3871)),"",VLOOKUP(A3871,Student_Registration!$B$5:$H$2000,7,0)-SUMIF($A$5:A3871,A3871,$H$5:$H$5))</f>
        <v/>
      </c>
      <c r="H3871" s="60"/>
      <c r="I3871" s="60"/>
      <c r="J3871" s="60"/>
      <c r="K3871" s="60"/>
      <c r="L3871" s="62"/>
    </row>
    <row r="3872" spans="1:12" s="41" customFormat="1">
      <c r="A3872" s="66"/>
      <c r="B3872" s="64" t="str">
        <f>(IF(AND(ISBLANK(A3872)),"",VLOOKUP($A3872,Student_Registration!$B$5:$H$2000,2,0)))</f>
        <v/>
      </c>
      <c r="C3872" s="63" t="str">
        <f>IF(AND(ISBLANK(A3872)),"",VLOOKUP($A3872,Student_Registration!$B$5:$H$2000,3,0))</f>
        <v/>
      </c>
      <c r="D3872" s="65" t="str">
        <f>IF(AND(ISBLANK(A3872)),"",VLOOKUP($A3872,Student_Registration!$B$5:$H$2000,6,0))</f>
        <v/>
      </c>
      <c r="E3872" s="57" t="str">
        <f>IF(AND(ISBLANK(A3872)),"",VLOOKUP($A3872,Student_Registration!$B$5:$H$2000,4,0))</f>
        <v/>
      </c>
      <c r="F3872" s="63" t="str">
        <f>IF(AND(ISBLANK(A3872)),"",VLOOKUP($A3872,Student_Registration!$B$5:$H$2000,7,0))</f>
        <v/>
      </c>
      <c r="G3872" s="63" t="str">
        <f>IF(AND(ISBLANK(A3872)),"",VLOOKUP(A3872,Student_Registration!$B$5:$H$2000,7,0)-SUMIF($A$5:A3872,A3872,$H$5:$H$5))</f>
        <v/>
      </c>
      <c r="H3872" s="60"/>
      <c r="I3872" s="60"/>
      <c r="J3872" s="60"/>
      <c r="K3872" s="60"/>
      <c r="L3872" s="62"/>
    </row>
    <row r="3873" spans="1:12" s="41" customFormat="1">
      <c r="A3873" s="66"/>
      <c r="B3873" s="64" t="str">
        <f>(IF(AND(ISBLANK(A3873)),"",VLOOKUP($A3873,Student_Registration!$B$5:$H$2000,2,0)))</f>
        <v/>
      </c>
      <c r="C3873" s="63" t="str">
        <f>IF(AND(ISBLANK(A3873)),"",VLOOKUP($A3873,Student_Registration!$B$5:$H$2000,3,0))</f>
        <v/>
      </c>
      <c r="D3873" s="65" t="str">
        <f>IF(AND(ISBLANK(A3873)),"",VLOOKUP($A3873,Student_Registration!$B$5:$H$2000,6,0))</f>
        <v/>
      </c>
      <c r="E3873" s="57" t="str">
        <f>IF(AND(ISBLANK(A3873)),"",VLOOKUP($A3873,Student_Registration!$B$5:$H$2000,4,0))</f>
        <v/>
      </c>
      <c r="F3873" s="63" t="str">
        <f>IF(AND(ISBLANK(A3873)),"",VLOOKUP($A3873,Student_Registration!$B$5:$H$2000,7,0))</f>
        <v/>
      </c>
      <c r="G3873" s="63" t="str">
        <f>IF(AND(ISBLANK(A3873)),"",VLOOKUP(A3873,Student_Registration!$B$5:$H$2000,7,0)-SUMIF($A$5:A3873,A3873,$H$5:$H$5))</f>
        <v/>
      </c>
      <c r="H3873" s="60"/>
      <c r="I3873" s="60"/>
      <c r="J3873" s="60"/>
      <c r="K3873" s="60"/>
      <c r="L3873" s="62"/>
    </row>
    <row r="3874" spans="1:12" s="41" customFormat="1">
      <c r="A3874" s="66"/>
      <c r="B3874" s="64" t="str">
        <f>(IF(AND(ISBLANK(A3874)),"",VLOOKUP($A3874,Student_Registration!$B$5:$H$2000,2,0)))</f>
        <v/>
      </c>
      <c r="C3874" s="63" t="str">
        <f>IF(AND(ISBLANK(A3874)),"",VLOOKUP($A3874,Student_Registration!$B$5:$H$2000,3,0))</f>
        <v/>
      </c>
      <c r="D3874" s="65" t="str">
        <f>IF(AND(ISBLANK(A3874)),"",VLOOKUP($A3874,Student_Registration!$B$5:$H$2000,6,0))</f>
        <v/>
      </c>
      <c r="E3874" s="57" t="str">
        <f>IF(AND(ISBLANK(A3874)),"",VLOOKUP($A3874,Student_Registration!$B$5:$H$2000,4,0))</f>
        <v/>
      </c>
      <c r="F3874" s="63" t="str">
        <f>IF(AND(ISBLANK(A3874)),"",VLOOKUP($A3874,Student_Registration!$B$5:$H$2000,7,0))</f>
        <v/>
      </c>
      <c r="G3874" s="63" t="str">
        <f>IF(AND(ISBLANK(A3874)),"",VLOOKUP(A3874,Student_Registration!$B$5:$H$2000,7,0)-SUMIF($A$5:A3874,A3874,$H$5:$H$5))</f>
        <v/>
      </c>
      <c r="H3874" s="60"/>
      <c r="I3874" s="60"/>
      <c r="J3874" s="60"/>
      <c r="K3874" s="60"/>
      <c r="L3874" s="62"/>
    </row>
    <row r="3875" spans="1:12" s="41" customFormat="1">
      <c r="A3875" s="66"/>
      <c r="B3875" s="64" t="str">
        <f>(IF(AND(ISBLANK(A3875)),"",VLOOKUP($A3875,Student_Registration!$B$5:$H$2000,2,0)))</f>
        <v/>
      </c>
      <c r="C3875" s="63" t="str">
        <f>IF(AND(ISBLANK(A3875)),"",VLOOKUP($A3875,Student_Registration!$B$5:$H$2000,3,0))</f>
        <v/>
      </c>
      <c r="D3875" s="65" t="str">
        <f>IF(AND(ISBLANK(A3875)),"",VLOOKUP($A3875,Student_Registration!$B$5:$H$2000,6,0))</f>
        <v/>
      </c>
      <c r="E3875" s="57" t="str">
        <f>IF(AND(ISBLANK(A3875)),"",VLOOKUP($A3875,Student_Registration!$B$5:$H$2000,4,0))</f>
        <v/>
      </c>
      <c r="F3875" s="63" t="str">
        <f>IF(AND(ISBLANK(A3875)),"",VLOOKUP($A3875,Student_Registration!$B$5:$H$2000,7,0))</f>
        <v/>
      </c>
      <c r="G3875" s="63" t="str">
        <f>IF(AND(ISBLANK(A3875)),"",VLOOKUP(A3875,Student_Registration!$B$5:$H$2000,7,0)-SUMIF($A$5:A3875,A3875,$H$5:$H$5))</f>
        <v/>
      </c>
      <c r="H3875" s="60"/>
      <c r="I3875" s="60"/>
      <c r="J3875" s="60"/>
      <c r="K3875" s="60"/>
      <c r="L3875" s="62"/>
    </row>
    <row r="3876" spans="1:12" s="41" customFormat="1">
      <c r="A3876" s="66"/>
      <c r="B3876" s="64" t="str">
        <f>(IF(AND(ISBLANK(A3876)),"",VLOOKUP($A3876,Student_Registration!$B$5:$H$2000,2,0)))</f>
        <v/>
      </c>
      <c r="C3876" s="63" t="str">
        <f>IF(AND(ISBLANK(A3876)),"",VLOOKUP($A3876,Student_Registration!$B$5:$H$2000,3,0))</f>
        <v/>
      </c>
      <c r="D3876" s="65" t="str">
        <f>IF(AND(ISBLANK(A3876)),"",VLOOKUP($A3876,Student_Registration!$B$5:$H$2000,6,0))</f>
        <v/>
      </c>
      <c r="E3876" s="57" t="str">
        <f>IF(AND(ISBLANK(A3876)),"",VLOOKUP($A3876,Student_Registration!$B$5:$H$2000,4,0))</f>
        <v/>
      </c>
      <c r="F3876" s="63" t="str">
        <f>IF(AND(ISBLANK(A3876)),"",VLOOKUP($A3876,Student_Registration!$B$5:$H$2000,7,0))</f>
        <v/>
      </c>
      <c r="G3876" s="63" t="str">
        <f>IF(AND(ISBLANK(A3876)),"",VLOOKUP(A3876,Student_Registration!$B$5:$H$2000,7,0)-SUMIF($A$5:A3876,A3876,$H$5:$H$5))</f>
        <v/>
      </c>
      <c r="H3876" s="60"/>
      <c r="I3876" s="60"/>
      <c r="J3876" s="60"/>
      <c r="K3876" s="60"/>
      <c r="L3876" s="62"/>
    </row>
    <row r="3877" spans="1:12" s="41" customFormat="1">
      <c r="A3877" s="66"/>
      <c r="B3877" s="64" t="str">
        <f>(IF(AND(ISBLANK(A3877)),"",VLOOKUP($A3877,Student_Registration!$B$5:$H$2000,2,0)))</f>
        <v/>
      </c>
      <c r="C3877" s="63" t="str">
        <f>IF(AND(ISBLANK(A3877)),"",VLOOKUP($A3877,Student_Registration!$B$5:$H$2000,3,0))</f>
        <v/>
      </c>
      <c r="D3877" s="65" t="str">
        <f>IF(AND(ISBLANK(A3877)),"",VLOOKUP($A3877,Student_Registration!$B$5:$H$2000,6,0))</f>
        <v/>
      </c>
      <c r="E3877" s="57" t="str">
        <f>IF(AND(ISBLANK(A3877)),"",VLOOKUP($A3877,Student_Registration!$B$5:$H$2000,4,0))</f>
        <v/>
      </c>
      <c r="F3877" s="63" t="str">
        <f>IF(AND(ISBLANK(A3877)),"",VLOOKUP($A3877,Student_Registration!$B$5:$H$2000,7,0))</f>
        <v/>
      </c>
      <c r="G3877" s="63" t="str">
        <f>IF(AND(ISBLANK(A3877)),"",VLOOKUP(A3877,Student_Registration!$B$5:$H$2000,7,0)-SUMIF($A$5:A3877,A3877,$H$5:$H$5))</f>
        <v/>
      </c>
      <c r="H3877" s="60"/>
      <c r="I3877" s="60"/>
      <c r="J3877" s="60"/>
      <c r="K3877" s="60"/>
      <c r="L3877" s="62"/>
    </row>
    <row r="3878" spans="1:12" s="41" customFormat="1">
      <c r="A3878" s="66"/>
      <c r="B3878" s="64" t="str">
        <f>(IF(AND(ISBLANK(A3878)),"",VLOOKUP($A3878,Student_Registration!$B$5:$H$2000,2,0)))</f>
        <v/>
      </c>
      <c r="C3878" s="63" t="str">
        <f>IF(AND(ISBLANK(A3878)),"",VLOOKUP($A3878,Student_Registration!$B$5:$H$2000,3,0))</f>
        <v/>
      </c>
      <c r="D3878" s="65" t="str">
        <f>IF(AND(ISBLANK(A3878)),"",VLOOKUP($A3878,Student_Registration!$B$5:$H$2000,6,0))</f>
        <v/>
      </c>
      <c r="E3878" s="57" t="str">
        <f>IF(AND(ISBLANK(A3878)),"",VLOOKUP($A3878,Student_Registration!$B$5:$H$2000,4,0))</f>
        <v/>
      </c>
      <c r="F3878" s="63" t="str">
        <f>IF(AND(ISBLANK(A3878)),"",VLOOKUP($A3878,Student_Registration!$B$5:$H$2000,7,0))</f>
        <v/>
      </c>
      <c r="G3878" s="63" t="str">
        <f>IF(AND(ISBLANK(A3878)),"",VLOOKUP(A3878,Student_Registration!$B$5:$H$2000,7,0)-SUMIF($A$5:A3878,A3878,$H$5:$H$5))</f>
        <v/>
      </c>
      <c r="H3878" s="60"/>
      <c r="I3878" s="60"/>
      <c r="J3878" s="60"/>
      <c r="K3878" s="60"/>
      <c r="L3878" s="62"/>
    </row>
    <row r="3879" spans="1:12" s="41" customFormat="1">
      <c r="A3879" s="66"/>
      <c r="B3879" s="64" t="str">
        <f>(IF(AND(ISBLANK(A3879)),"",VLOOKUP($A3879,Student_Registration!$B$5:$H$2000,2,0)))</f>
        <v/>
      </c>
      <c r="C3879" s="63" t="str">
        <f>IF(AND(ISBLANK(A3879)),"",VLOOKUP($A3879,Student_Registration!$B$5:$H$2000,3,0))</f>
        <v/>
      </c>
      <c r="D3879" s="65" t="str">
        <f>IF(AND(ISBLANK(A3879)),"",VLOOKUP($A3879,Student_Registration!$B$5:$H$2000,6,0))</f>
        <v/>
      </c>
      <c r="E3879" s="57" t="str">
        <f>IF(AND(ISBLANK(A3879)),"",VLOOKUP($A3879,Student_Registration!$B$5:$H$2000,4,0))</f>
        <v/>
      </c>
      <c r="F3879" s="63" t="str">
        <f>IF(AND(ISBLANK(A3879)),"",VLOOKUP($A3879,Student_Registration!$B$5:$H$2000,7,0))</f>
        <v/>
      </c>
      <c r="G3879" s="63" t="str">
        <f>IF(AND(ISBLANK(A3879)),"",VLOOKUP(A3879,Student_Registration!$B$5:$H$2000,7,0)-SUMIF($A$5:A3879,A3879,$H$5:$H$5))</f>
        <v/>
      </c>
      <c r="H3879" s="60"/>
      <c r="I3879" s="60"/>
      <c r="J3879" s="60"/>
      <c r="K3879" s="60"/>
      <c r="L3879" s="62"/>
    </row>
    <row r="3880" spans="1:12" s="41" customFormat="1">
      <c r="A3880" s="66"/>
      <c r="B3880" s="64" t="str">
        <f>(IF(AND(ISBLANK(A3880)),"",VLOOKUP($A3880,Student_Registration!$B$5:$H$2000,2,0)))</f>
        <v/>
      </c>
      <c r="C3880" s="63" t="str">
        <f>IF(AND(ISBLANK(A3880)),"",VLOOKUP($A3880,Student_Registration!$B$5:$H$2000,3,0))</f>
        <v/>
      </c>
      <c r="D3880" s="65" t="str">
        <f>IF(AND(ISBLANK(A3880)),"",VLOOKUP($A3880,Student_Registration!$B$5:$H$2000,6,0))</f>
        <v/>
      </c>
      <c r="E3880" s="57" t="str">
        <f>IF(AND(ISBLANK(A3880)),"",VLOOKUP($A3880,Student_Registration!$B$5:$H$2000,4,0))</f>
        <v/>
      </c>
      <c r="F3880" s="63" t="str">
        <f>IF(AND(ISBLANK(A3880)),"",VLOOKUP($A3880,Student_Registration!$B$5:$H$2000,7,0))</f>
        <v/>
      </c>
      <c r="G3880" s="63" t="str">
        <f>IF(AND(ISBLANK(A3880)),"",VLOOKUP(A3880,Student_Registration!$B$5:$H$2000,7,0)-SUMIF($A$5:A3880,A3880,$H$5:$H$5))</f>
        <v/>
      </c>
      <c r="H3880" s="60"/>
      <c r="I3880" s="60"/>
      <c r="J3880" s="60"/>
      <c r="K3880" s="60"/>
      <c r="L3880" s="62"/>
    </row>
    <row r="3881" spans="1:12" s="41" customFormat="1">
      <c r="A3881" s="66"/>
      <c r="B3881" s="64" t="str">
        <f>(IF(AND(ISBLANK(A3881)),"",VLOOKUP($A3881,Student_Registration!$B$5:$H$2000,2,0)))</f>
        <v/>
      </c>
      <c r="C3881" s="63" t="str">
        <f>IF(AND(ISBLANK(A3881)),"",VLOOKUP($A3881,Student_Registration!$B$5:$H$2000,3,0))</f>
        <v/>
      </c>
      <c r="D3881" s="65" t="str">
        <f>IF(AND(ISBLANK(A3881)),"",VLOOKUP($A3881,Student_Registration!$B$5:$H$2000,6,0))</f>
        <v/>
      </c>
      <c r="E3881" s="57" t="str">
        <f>IF(AND(ISBLANK(A3881)),"",VLOOKUP($A3881,Student_Registration!$B$5:$H$2000,4,0))</f>
        <v/>
      </c>
      <c r="F3881" s="63" t="str">
        <f>IF(AND(ISBLANK(A3881)),"",VLOOKUP($A3881,Student_Registration!$B$5:$H$2000,7,0))</f>
        <v/>
      </c>
      <c r="G3881" s="63" t="str">
        <f>IF(AND(ISBLANK(A3881)),"",VLOOKUP(A3881,Student_Registration!$B$5:$H$2000,7,0)-SUMIF($A$5:A3881,A3881,$H$5:$H$5))</f>
        <v/>
      </c>
      <c r="H3881" s="60"/>
      <c r="I3881" s="60"/>
      <c r="J3881" s="60"/>
      <c r="K3881" s="60"/>
      <c r="L3881" s="62"/>
    </row>
    <row r="3882" spans="1:12" s="41" customFormat="1">
      <c r="A3882" s="66"/>
      <c r="B3882" s="64" t="str">
        <f>(IF(AND(ISBLANK(A3882)),"",VLOOKUP($A3882,Student_Registration!$B$5:$H$2000,2,0)))</f>
        <v/>
      </c>
      <c r="C3882" s="63" t="str">
        <f>IF(AND(ISBLANK(A3882)),"",VLOOKUP($A3882,Student_Registration!$B$5:$H$2000,3,0))</f>
        <v/>
      </c>
      <c r="D3882" s="65" t="str">
        <f>IF(AND(ISBLANK(A3882)),"",VLOOKUP($A3882,Student_Registration!$B$5:$H$2000,6,0))</f>
        <v/>
      </c>
      <c r="E3882" s="57" t="str">
        <f>IF(AND(ISBLANK(A3882)),"",VLOOKUP($A3882,Student_Registration!$B$5:$H$2000,4,0))</f>
        <v/>
      </c>
      <c r="F3882" s="63" t="str">
        <f>IF(AND(ISBLANK(A3882)),"",VLOOKUP($A3882,Student_Registration!$B$5:$H$2000,7,0))</f>
        <v/>
      </c>
      <c r="G3882" s="63" t="str">
        <f>IF(AND(ISBLANK(A3882)),"",VLOOKUP(A3882,Student_Registration!$B$5:$H$2000,7,0)-SUMIF($A$5:A3882,A3882,$H$5:$H$5))</f>
        <v/>
      </c>
      <c r="H3882" s="60"/>
      <c r="I3882" s="60"/>
      <c r="J3882" s="60"/>
      <c r="K3882" s="60"/>
      <c r="L3882" s="62"/>
    </row>
    <row r="3883" spans="1:12" s="41" customFormat="1">
      <c r="A3883" s="66"/>
      <c r="B3883" s="64" t="str">
        <f>(IF(AND(ISBLANK(A3883)),"",VLOOKUP($A3883,Student_Registration!$B$5:$H$2000,2,0)))</f>
        <v/>
      </c>
      <c r="C3883" s="63" t="str">
        <f>IF(AND(ISBLANK(A3883)),"",VLOOKUP($A3883,Student_Registration!$B$5:$H$2000,3,0))</f>
        <v/>
      </c>
      <c r="D3883" s="65" t="str">
        <f>IF(AND(ISBLANK(A3883)),"",VLOOKUP($A3883,Student_Registration!$B$5:$H$2000,6,0))</f>
        <v/>
      </c>
      <c r="E3883" s="57" t="str">
        <f>IF(AND(ISBLANK(A3883)),"",VLOOKUP($A3883,Student_Registration!$B$5:$H$2000,4,0))</f>
        <v/>
      </c>
      <c r="F3883" s="63" t="str">
        <f>IF(AND(ISBLANK(A3883)),"",VLOOKUP($A3883,Student_Registration!$B$5:$H$2000,7,0))</f>
        <v/>
      </c>
      <c r="G3883" s="63" t="str">
        <f>IF(AND(ISBLANK(A3883)),"",VLOOKUP(A3883,Student_Registration!$B$5:$H$2000,7,0)-SUMIF($A$5:A3883,A3883,$H$5:$H$5))</f>
        <v/>
      </c>
      <c r="H3883" s="60"/>
      <c r="I3883" s="60"/>
      <c r="J3883" s="60"/>
      <c r="K3883" s="60"/>
      <c r="L3883" s="62"/>
    </row>
    <row r="3884" spans="1:12" s="41" customFormat="1">
      <c r="A3884" s="66"/>
      <c r="B3884" s="64" t="str">
        <f>(IF(AND(ISBLANK(A3884)),"",VLOOKUP($A3884,Student_Registration!$B$5:$H$2000,2,0)))</f>
        <v/>
      </c>
      <c r="C3884" s="63" t="str">
        <f>IF(AND(ISBLANK(A3884)),"",VLOOKUP($A3884,Student_Registration!$B$5:$H$2000,3,0))</f>
        <v/>
      </c>
      <c r="D3884" s="65" t="str">
        <f>IF(AND(ISBLANK(A3884)),"",VLOOKUP($A3884,Student_Registration!$B$5:$H$2000,6,0))</f>
        <v/>
      </c>
      <c r="E3884" s="57" t="str">
        <f>IF(AND(ISBLANK(A3884)),"",VLOOKUP($A3884,Student_Registration!$B$5:$H$2000,4,0))</f>
        <v/>
      </c>
      <c r="F3884" s="63" t="str">
        <f>IF(AND(ISBLANK(A3884)),"",VLOOKUP($A3884,Student_Registration!$B$5:$H$2000,7,0))</f>
        <v/>
      </c>
      <c r="G3884" s="63" t="str">
        <f>IF(AND(ISBLANK(A3884)),"",VLOOKUP(A3884,Student_Registration!$B$5:$H$2000,7,0)-SUMIF($A$5:A3884,A3884,$H$5:$H$5))</f>
        <v/>
      </c>
      <c r="H3884" s="60"/>
      <c r="I3884" s="60"/>
      <c r="J3884" s="60"/>
      <c r="K3884" s="60"/>
      <c r="L3884" s="62"/>
    </row>
    <row r="3885" spans="1:12" s="41" customFormat="1">
      <c r="A3885" s="66"/>
      <c r="B3885" s="64" t="str">
        <f>(IF(AND(ISBLANK(A3885)),"",VLOOKUP($A3885,Student_Registration!$B$5:$H$2000,2,0)))</f>
        <v/>
      </c>
      <c r="C3885" s="63" t="str">
        <f>IF(AND(ISBLANK(A3885)),"",VLOOKUP($A3885,Student_Registration!$B$5:$H$2000,3,0))</f>
        <v/>
      </c>
      <c r="D3885" s="65" t="str">
        <f>IF(AND(ISBLANK(A3885)),"",VLOOKUP($A3885,Student_Registration!$B$5:$H$2000,6,0))</f>
        <v/>
      </c>
      <c r="E3885" s="57" t="str">
        <f>IF(AND(ISBLANK(A3885)),"",VLOOKUP($A3885,Student_Registration!$B$5:$H$2000,4,0))</f>
        <v/>
      </c>
      <c r="F3885" s="63" t="str">
        <f>IF(AND(ISBLANK(A3885)),"",VLOOKUP($A3885,Student_Registration!$B$5:$H$2000,7,0))</f>
        <v/>
      </c>
      <c r="G3885" s="63" t="str">
        <f>IF(AND(ISBLANK(A3885)),"",VLOOKUP(A3885,Student_Registration!$B$5:$H$2000,7,0)-SUMIF($A$5:A3885,A3885,$H$5:$H$5))</f>
        <v/>
      </c>
      <c r="H3885" s="60"/>
      <c r="I3885" s="60"/>
      <c r="J3885" s="60"/>
      <c r="K3885" s="60"/>
      <c r="L3885" s="62"/>
    </row>
    <row r="3886" spans="1:12" s="41" customFormat="1">
      <c r="A3886" s="66"/>
      <c r="B3886" s="64" t="str">
        <f>(IF(AND(ISBLANK(A3886)),"",VLOOKUP($A3886,Student_Registration!$B$5:$H$2000,2,0)))</f>
        <v/>
      </c>
      <c r="C3886" s="63" t="str">
        <f>IF(AND(ISBLANK(A3886)),"",VLOOKUP($A3886,Student_Registration!$B$5:$H$2000,3,0))</f>
        <v/>
      </c>
      <c r="D3886" s="65" t="str">
        <f>IF(AND(ISBLANK(A3886)),"",VLOOKUP($A3886,Student_Registration!$B$5:$H$2000,6,0))</f>
        <v/>
      </c>
      <c r="E3886" s="57" t="str">
        <f>IF(AND(ISBLANK(A3886)),"",VLOOKUP($A3886,Student_Registration!$B$5:$H$2000,4,0))</f>
        <v/>
      </c>
      <c r="F3886" s="63" t="str">
        <f>IF(AND(ISBLANK(A3886)),"",VLOOKUP($A3886,Student_Registration!$B$5:$H$2000,7,0))</f>
        <v/>
      </c>
      <c r="G3886" s="63" t="str">
        <f>IF(AND(ISBLANK(A3886)),"",VLOOKUP(A3886,Student_Registration!$B$5:$H$2000,7,0)-SUMIF($A$5:A3886,A3886,$H$5:$H$5))</f>
        <v/>
      </c>
      <c r="H3886" s="60"/>
      <c r="I3886" s="60"/>
      <c r="J3886" s="60"/>
      <c r="K3886" s="60"/>
      <c r="L3886" s="62"/>
    </row>
    <row r="3887" spans="1:12" s="41" customFormat="1">
      <c r="A3887" s="66"/>
      <c r="B3887" s="64" t="str">
        <f>(IF(AND(ISBLANK(A3887)),"",VLOOKUP($A3887,Student_Registration!$B$5:$H$2000,2,0)))</f>
        <v/>
      </c>
      <c r="C3887" s="63" t="str">
        <f>IF(AND(ISBLANK(A3887)),"",VLOOKUP($A3887,Student_Registration!$B$5:$H$2000,3,0))</f>
        <v/>
      </c>
      <c r="D3887" s="65" t="str">
        <f>IF(AND(ISBLANK(A3887)),"",VLOOKUP($A3887,Student_Registration!$B$5:$H$2000,6,0))</f>
        <v/>
      </c>
      <c r="E3887" s="57" t="str">
        <f>IF(AND(ISBLANK(A3887)),"",VLOOKUP($A3887,Student_Registration!$B$5:$H$2000,4,0))</f>
        <v/>
      </c>
      <c r="F3887" s="63" t="str">
        <f>IF(AND(ISBLANK(A3887)),"",VLOOKUP($A3887,Student_Registration!$B$5:$H$2000,7,0))</f>
        <v/>
      </c>
      <c r="G3887" s="63" t="str">
        <f>IF(AND(ISBLANK(A3887)),"",VLOOKUP(A3887,Student_Registration!$B$5:$H$2000,7,0)-SUMIF($A$5:A3887,A3887,$H$5:$H$5))</f>
        <v/>
      </c>
      <c r="H3887" s="60"/>
      <c r="I3887" s="60"/>
      <c r="J3887" s="60"/>
      <c r="K3887" s="60"/>
      <c r="L3887" s="62"/>
    </row>
    <row r="3888" spans="1:12" s="41" customFormat="1">
      <c r="A3888" s="66"/>
      <c r="B3888" s="64" t="str">
        <f>(IF(AND(ISBLANK(A3888)),"",VLOOKUP($A3888,Student_Registration!$B$5:$H$2000,2,0)))</f>
        <v/>
      </c>
      <c r="C3888" s="63" t="str">
        <f>IF(AND(ISBLANK(A3888)),"",VLOOKUP($A3888,Student_Registration!$B$5:$H$2000,3,0))</f>
        <v/>
      </c>
      <c r="D3888" s="65" t="str">
        <f>IF(AND(ISBLANK(A3888)),"",VLOOKUP($A3888,Student_Registration!$B$5:$H$2000,6,0))</f>
        <v/>
      </c>
      <c r="E3888" s="57" t="str">
        <f>IF(AND(ISBLANK(A3888)),"",VLOOKUP($A3888,Student_Registration!$B$5:$H$2000,4,0))</f>
        <v/>
      </c>
      <c r="F3888" s="63" t="str">
        <f>IF(AND(ISBLANK(A3888)),"",VLOOKUP($A3888,Student_Registration!$B$5:$H$2000,7,0))</f>
        <v/>
      </c>
      <c r="G3888" s="63" t="str">
        <f>IF(AND(ISBLANK(A3888)),"",VLOOKUP(A3888,Student_Registration!$B$5:$H$2000,7,0)-SUMIF($A$5:A3888,A3888,$H$5:$H$5))</f>
        <v/>
      </c>
      <c r="H3888" s="60"/>
      <c r="I3888" s="60"/>
      <c r="J3888" s="60"/>
      <c r="K3888" s="60"/>
      <c r="L3888" s="62"/>
    </row>
    <row r="3889" spans="1:12" s="41" customFormat="1">
      <c r="A3889" s="66"/>
      <c r="B3889" s="64" t="str">
        <f>(IF(AND(ISBLANK(A3889)),"",VLOOKUP($A3889,Student_Registration!$B$5:$H$2000,2,0)))</f>
        <v/>
      </c>
      <c r="C3889" s="63" t="str">
        <f>IF(AND(ISBLANK(A3889)),"",VLOOKUP($A3889,Student_Registration!$B$5:$H$2000,3,0))</f>
        <v/>
      </c>
      <c r="D3889" s="65" t="str">
        <f>IF(AND(ISBLANK(A3889)),"",VLOOKUP($A3889,Student_Registration!$B$5:$H$2000,6,0))</f>
        <v/>
      </c>
      <c r="E3889" s="57" t="str">
        <f>IF(AND(ISBLANK(A3889)),"",VLOOKUP($A3889,Student_Registration!$B$5:$H$2000,4,0))</f>
        <v/>
      </c>
      <c r="F3889" s="63" t="str">
        <f>IF(AND(ISBLANK(A3889)),"",VLOOKUP($A3889,Student_Registration!$B$5:$H$2000,7,0))</f>
        <v/>
      </c>
      <c r="G3889" s="63" t="str">
        <f>IF(AND(ISBLANK(A3889)),"",VLOOKUP(A3889,Student_Registration!$B$5:$H$2000,7,0)-SUMIF($A$5:A3889,A3889,$H$5:$H$5))</f>
        <v/>
      </c>
      <c r="H3889" s="60"/>
      <c r="I3889" s="60"/>
      <c r="J3889" s="60"/>
      <c r="K3889" s="60"/>
      <c r="L3889" s="62"/>
    </row>
    <row r="3890" spans="1:12" s="41" customFormat="1">
      <c r="A3890" s="66"/>
      <c r="B3890" s="64" t="str">
        <f>(IF(AND(ISBLANK(A3890)),"",VLOOKUP($A3890,Student_Registration!$B$5:$H$2000,2,0)))</f>
        <v/>
      </c>
      <c r="C3890" s="63" t="str">
        <f>IF(AND(ISBLANK(A3890)),"",VLOOKUP($A3890,Student_Registration!$B$5:$H$2000,3,0))</f>
        <v/>
      </c>
      <c r="D3890" s="65" t="str">
        <f>IF(AND(ISBLANK(A3890)),"",VLOOKUP($A3890,Student_Registration!$B$5:$H$2000,6,0))</f>
        <v/>
      </c>
      <c r="E3890" s="57" t="str">
        <f>IF(AND(ISBLANK(A3890)),"",VLOOKUP($A3890,Student_Registration!$B$5:$H$2000,4,0))</f>
        <v/>
      </c>
      <c r="F3890" s="63" t="str">
        <f>IF(AND(ISBLANK(A3890)),"",VLOOKUP($A3890,Student_Registration!$B$5:$H$2000,7,0))</f>
        <v/>
      </c>
      <c r="G3890" s="63" t="str">
        <f>IF(AND(ISBLANK(A3890)),"",VLOOKUP(A3890,Student_Registration!$B$5:$H$2000,7,0)-SUMIF($A$5:A3890,A3890,$H$5:$H$5))</f>
        <v/>
      </c>
      <c r="H3890" s="60"/>
      <c r="I3890" s="60"/>
      <c r="J3890" s="60"/>
      <c r="K3890" s="60"/>
      <c r="L3890" s="62"/>
    </row>
    <row r="3891" spans="1:12" s="41" customFormat="1">
      <c r="A3891" s="66"/>
      <c r="B3891" s="64" t="str">
        <f>(IF(AND(ISBLANK(A3891)),"",VLOOKUP($A3891,Student_Registration!$B$5:$H$2000,2,0)))</f>
        <v/>
      </c>
      <c r="C3891" s="63" t="str">
        <f>IF(AND(ISBLANK(A3891)),"",VLOOKUP($A3891,Student_Registration!$B$5:$H$2000,3,0))</f>
        <v/>
      </c>
      <c r="D3891" s="65" t="str">
        <f>IF(AND(ISBLANK(A3891)),"",VLOOKUP($A3891,Student_Registration!$B$5:$H$2000,6,0))</f>
        <v/>
      </c>
      <c r="E3891" s="57" t="str">
        <f>IF(AND(ISBLANK(A3891)),"",VLOOKUP($A3891,Student_Registration!$B$5:$H$2000,4,0))</f>
        <v/>
      </c>
      <c r="F3891" s="63" t="str">
        <f>IF(AND(ISBLANK(A3891)),"",VLOOKUP($A3891,Student_Registration!$B$5:$H$2000,7,0))</f>
        <v/>
      </c>
      <c r="G3891" s="63" t="str">
        <f>IF(AND(ISBLANK(A3891)),"",VLOOKUP(A3891,Student_Registration!$B$5:$H$2000,7,0)-SUMIF($A$5:A3891,A3891,$H$5:$H$5))</f>
        <v/>
      </c>
      <c r="H3891" s="60"/>
      <c r="I3891" s="60"/>
      <c r="J3891" s="60"/>
      <c r="K3891" s="60"/>
      <c r="L3891" s="62"/>
    </row>
    <row r="3892" spans="1:12" s="41" customFormat="1">
      <c r="A3892" s="66"/>
      <c r="B3892" s="64" t="str">
        <f>(IF(AND(ISBLANK(A3892)),"",VLOOKUP($A3892,Student_Registration!$B$5:$H$2000,2,0)))</f>
        <v/>
      </c>
      <c r="C3892" s="63" t="str">
        <f>IF(AND(ISBLANK(A3892)),"",VLOOKUP($A3892,Student_Registration!$B$5:$H$2000,3,0))</f>
        <v/>
      </c>
      <c r="D3892" s="65" t="str">
        <f>IF(AND(ISBLANK(A3892)),"",VLOOKUP($A3892,Student_Registration!$B$5:$H$2000,6,0))</f>
        <v/>
      </c>
      <c r="E3892" s="57" t="str">
        <f>IF(AND(ISBLANK(A3892)),"",VLOOKUP($A3892,Student_Registration!$B$5:$H$2000,4,0))</f>
        <v/>
      </c>
      <c r="F3892" s="63" t="str">
        <f>IF(AND(ISBLANK(A3892)),"",VLOOKUP($A3892,Student_Registration!$B$5:$H$2000,7,0))</f>
        <v/>
      </c>
      <c r="G3892" s="63" t="str">
        <f>IF(AND(ISBLANK(A3892)),"",VLOOKUP(A3892,Student_Registration!$B$5:$H$2000,7,0)-SUMIF($A$5:A3892,A3892,$H$5:$H$5))</f>
        <v/>
      </c>
      <c r="H3892" s="60"/>
      <c r="I3892" s="60"/>
      <c r="J3892" s="60"/>
      <c r="K3892" s="60"/>
      <c r="L3892" s="62"/>
    </row>
    <row r="3893" spans="1:12" s="41" customFormat="1">
      <c r="A3893" s="66"/>
      <c r="B3893" s="64" t="str">
        <f>(IF(AND(ISBLANK(A3893)),"",VLOOKUP($A3893,Student_Registration!$B$5:$H$2000,2,0)))</f>
        <v/>
      </c>
      <c r="C3893" s="63" t="str">
        <f>IF(AND(ISBLANK(A3893)),"",VLOOKUP($A3893,Student_Registration!$B$5:$H$2000,3,0))</f>
        <v/>
      </c>
      <c r="D3893" s="65" t="str">
        <f>IF(AND(ISBLANK(A3893)),"",VLOOKUP($A3893,Student_Registration!$B$5:$H$2000,6,0))</f>
        <v/>
      </c>
      <c r="E3893" s="57" t="str">
        <f>IF(AND(ISBLANK(A3893)),"",VLOOKUP($A3893,Student_Registration!$B$5:$H$2000,4,0))</f>
        <v/>
      </c>
      <c r="F3893" s="63" t="str">
        <f>IF(AND(ISBLANK(A3893)),"",VLOOKUP($A3893,Student_Registration!$B$5:$H$2000,7,0))</f>
        <v/>
      </c>
      <c r="G3893" s="63" t="str">
        <f>IF(AND(ISBLANK(A3893)),"",VLOOKUP(A3893,Student_Registration!$B$5:$H$2000,7,0)-SUMIF($A$5:A3893,A3893,$H$5:$H$5))</f>
        <v/>
      </c>
      <c r="H3893" s="60"/>
      <c r="I3893" s="60"/>
      <c r="J3893" s="60"/>
      <c r="K3893" s="60"/>
      <c r="L3893" s="62"/>
    </row>
    <row r="3894" spans="1:12" s="41" customFormat="1">
      <c r="A3894" s="66"/>
      <c r="B3894" s="64" t="str">
        <f>(IF(AND(ISBLANK(A3894)),"",VLOOKUP($A3894,Student_Registration!$B$5:$H$2000,2,0)))</f>
        <v/>
      </c>
      <c r="C3894" s="63" t="str">
        <f>IF(AND(ISBLANK(A3894)),"",VLOOKUP($A3894,Student_Registration!$B$5:$H$2000,3,0))</f>
        <v/>
      </c>
      <c r="D3894" s="65" t="str">
        <f>IF(AND(ISBLANK(A3894)),"",VLOOKUP($A3894,Student_Registration!$B$5:$H$2000,6,0))</f>
        <v/>
      </c>
      <c r="E3894" s="57" t="str">
        <f>IF(AND(ISBLANK(A3894)),"",VLOOKUP($A3894,Student_Registration!$B$5:$H$2000,4,0))</f>
        <v/>
      </c>
      <c r="F3894" s="63" t="str">
        <f>IF(AND(ISBLANK(A3894)),"",VLOOKUP($A3894,Student_Registration!$B$5:$H$2000,7,0))</f>
        <v/>
      </c>
      <c r="G3894" s="63" t="str">
        <f>IF(AND(ISBLANK(A3894)),"",VLOOKUP(A3894,Student_Registration!$B$5:$H$2000,7,0)-SUMIF($A$5:A3894,A3894,$H$5:$H$5))</f>
        <v/>
      </c>
      <c r="H3894" s="60"/>
      <c r="I3894" s="60"/>
      <c r="J3894" s="60"/>
      <c r="K3894" s="60"/>
      <c r="L3894" s="62"/>
    </row>
    <row r="3895" spans="1:12" s="41" customFormat="1">
      <c r="A3895" s="66"/>
      <c r="B3895" s="64" t="str">
        <f>(IF(AND(ISBLANK(A3895)),"",VLOOKUP($A3895,Student_Registration!$B$5:$H$2000,2,0)))</f>
        <v/>
      </c>
      <c r="C3895" s="63" t="str">
        <f>IF(AND(ISBLANK(A3895)),"",VLOOKUP($A3895,Student_Registration!$B$5:$H$2000,3,0))</f>
        <v/>
      </c>
      <c r="D3895" s="65" t="str">
        <f>IF(AND(ISBLANK(A3895)),"",VLOOKUP($A3895,Student_Registration!$B$5:$H$2000,6,0))</f>
        <v/>
      </c>
      <c r="E3895" s="57" t="str">
        <f>IF(AND(ISBLANK(A3895)),"",VLOOKUP($A3895,Student_Registration!$B$5:$H$2000,4,0))</f>
        <v/>
      </c>
      <c r="F3895" s="63" t="str">
        <f>IF(AND(ISBLANK(A3895)),"",VLOOKUP($A3895,Student_Registration!$B$5:$H$2000,7,0))</f>
        <v/>
      </c>
      <c r="G3895" s="63" t="str">
        <f>IF(AND(ISBLANK(A3895)),"",VLOOKUP(A3895,Student_Registration!$B$5:$H$2000,7,0)-SUMIF($A$5:A3895,A3895,$H$5:$H$5))</f>
        <v/>
      </c>
      <c r="H3895" s="60"/>
      <c r="I3895" s="60"/>
      <c r="J3895" s="60"/>
      <c r="K3895" s="60"/>
      <c r="L3895" s="62"/>
    </row>
    <row r="3896" spans="1:12" s="41" customFormat="1">
      <c r="A3896" s="66"/>
      <c r="B3896" s="64" t="str">
        <f>(IF(AND(ISBLANK(A3896)),"",VLOOKUP($A3896,Student_Registration!$B$5:$H$2000,2,0)))</f>
        <v/>
      </c>
      <c r="C3896" s="63" t="str">
        <f>IF(AND(ISBLANK(A3896)),"",VLOOKUP($A3896,Student_Registration!$B$5:$H$2000,3,0))</f>
        <v/>
      </c>
      <c r="D3896" s="65" t="str">
        <f>IF(AND(ISBLANK(A3896)),"",VLOOKUP($A3896,Student_Registration!$B$5:$H$2000,6,0))</f>
        <v/>
      </c>
      <c r="E3896" s="57" t="str">
        <f>IF(AND(ISBLANK(A3896)),"",VLOOKUP($A3896,Student_Registration!$B$5:$H$2000,4,0))</f>
        <v/>
      </c>
      <c r="F3896" s="63" t="str">
        <f>IF(AND(ISBLANK(A3896)),"",VLOOKUP($A3896,Student_Registration!$B$5:$H$2000,7,0))</f>
        <v/>
      </c>
      <c r="G3896" s="63" t="str">
        <f>IF(AND(ISBLANK(A3896)),"",VLOOKUP(A3896,Student_Registration!$B$5:$H$2000,7,0)-SUMIF($A$5:A3896,A3896,$H$5:$H$5))</f>
        <v/>
      </c>
      <c r="H3896" s="60"/>
      <c r="I3896" s="60"/>
      <c r="J3896" s="60"/>
      <c r="K3896" s="60"/>
      <c r="L3896" s="62"/>
    </row>
    <row r="3897" spans="1:12" s="41" customFormat="1">
      <c r="A3897" s="66"/>
      <c r="B3897" s="64" t="str">
        <f>(IF(AND(ISBLANK(A3897)),"",VLOOKUP($A3897,Student_Registration!$B$5:$H$2000,2,0)))</f>
        <v/>
      </c>
      <c r="C3897" s="63" t="str">
        <f>IF(AND(ISBLANK(A3897)),"",VLOOKUP($A3897,Student_Registration!$B$5:$H$2000,3,0))</f>
        <v/>
      </c>
      <c r="D3897" s="65" t="str">
        <f>IF(AND(ISBLANK(A3897)),"",VLOOKUP($A3897,Student_Registration!$B$5:$H$2000,6,0))</f>
        <v/>
      </c>
      <c r="E3897" s="57" t="str">
        <f>IF(AND(ISBLANK(A3897)),"",VLOOKUP($A3897,Student_Registration!$B$5:$H$2000,4,0))</f>
        <v/>
      </c>
      <c r="F3897" s="63" t="str">
        <f>IF(AND(ISBLANK(A3897)),"",VLOOKUP($A3897,Student_Registration!$B$5:$H$2000,7,0))</f>
        <v/>
      </c>
      <c r="G3897" s="63" t="str">
        <f>IF(AND(ISBLANK(A3897)),"",VLOOKUP(A3897,Student_Registration!$B$5:$H$2000,7,0)-SUMIF($A$5:A3897,A3897,$H$5:$H$5))</f>
        <v/>
      </c>
      <c r="H3897" s="60"/>
      <c r="I3897" s="60"/>
      <c r="J3897" s="60"/>
      <c r="K3897" s="60"/>
      <c r="L3897" s="62"/>
    </row>
    <row r="3898" spans="1:12" s="41" customFormat="1">
      <c r="A3898" s="66"/>
      <c r="B3898" s="64" t="str">
        <f>(IF(AND(ISBLANK(A3898)),"",VLOOKUP($A3898,Student_Registration!$B$5:$H$2000,2,0)))</f>
        <v/>
      </c>
      <c r="C3898" s="63" t="str">
        <f>IF(AND(ISBLANK(A3898)),"",VLOOKUP($A3898,Student_Registration!$B$5:$H$2000,3,0))</f>
        <v/>
      </c>
      <c r="D3898" s="65" t="str">
        <f>IF(AND(ISBLANK(A3898)),"",VLOOKUP($A3898,Student_Registration!$B$5:$H$2000,6,0))</f>
        <v/>
      </c>
      <c r="E3898" s="57" t="str">
        <f>IF(AND(ISBLANK(A3898)),"",VLOOKUP($A3898,Student_Registration!$B$5:$H$2000,4,0))</f>
        <v/>
      </c>
      <c r="F3898" s="63" t="str">
        <f>IF(AND(ISBLANK(A3898)),"",VLOOKUP($A3898,Student_Registration!$B$5:$H$2000,7,0))</f>
        <v/>
      </c>
      <c r="G3898" s="63" t="str">
        <f>IF(AND(ISBLANK(A3898)),"",VLOOKUP(A3898,Student_Registration!$B$5:$H$2000,7,0)-SUMIF($A$5:A3898,A3898,$H$5:$H$5))</f>
        <v/>
      </c>
      <c r="H3898" s="60"/>
      <c r="I3898" s="60"/>
      <c r="J3898" s="60"/>
      <c r="K3898" s="60"/>
      <c r="L3898" s="62"/>
    </row>
    <row r="3899" spans="1:12" s="41" customFormat="1">
      <c r="A3899" s="66"/>
      <c r="B3899" s="64" t="str">
        <f>(IF(AND(ISBLANK(A3899)),"",VLOOKUP($A3899,Student_Registration!$B$5:$H$2000,2,0)))</f>
        <v/>
      </c>
      <c r="C3899" s="63" t="str">
        <f>IF(AND(ISBLANK(A3899)),"",VLOOKUP($A3899,Student_Registration!$B$5:$H$2000,3,0))</f>
        <v/>
      </c>
      <c r="D3899" s="65" t="str">
        <f>IF(AND(ISBLANK(A3899)),"",VLOOKUP($A3899,Student_Registration!$B$5:$H$2000,6,0))</f>
        <v/>
      </c>
      <c r="E3899" s="57" t="str">
        <f>IF(AND(ISBLANK(A3899)),"",VLOOKUP($A3899,Student_Registration!$B$5:$H$2000,4,0))</f>
        <v/>
      </c>
      <c r="F3899" s="63" t="str">
        <f>IF(AND(ISBLANK(A3899)),"",VLOOKUP($A3899,Student_Registration!$B$5:$H$2000,7,0))</f>
        <v/>
      </c>
      <c r="G3899" s="63" t="str">
        <f>IF(AND(ISBLANK(A3899)),"",VLOOKUP(A3899,Student_Registration!$B$5:$H$2000,7,0)-SUMIF($A$5:A3899,A3899,$H$5:$H$5))</f>
        <v/>
      </c>
      <c r="H3899" s="60"/>
      <c r="I3899" s="60"/>
      <c r="J3899" s="60"/>
      <c r="K3899" s="60"/>
      <c r="L3899" s="62"/>
    </row>
    <row r="3900" spans="1:12" s="41" customFormat="1">
      <c r="A3900" s="66"/>
      <c r="B3900" s="64" t="str">
        <f>(IF(AND(ISBLANK(A3900)),"",VLOOKUP($A3900,Student_Registration!$B$5:$H$2000,2,0)))</f>
        <v/>
      </c>
      <c r="C3900" s="63" t="str">
        <f>IF(AND(ISBLANK(A3900)),"",VLOOKUP($A3900,Student_Registration!$B$5:$H$2000,3,0))</f>
        <v/>
      </c>
      <c r="D3900" s="65" t="str">
        <f>IF(AND(ISBLANK(A3900)),"",VLOOKUP($A3900,Student_Registration!$B$5:$H$2000,6,0))</f>
        <v/>
      </c>
      <c r="E3900" s="57" t="str">
        <f>IF(AND(ISBLANK(A3900)),"",VLOOKUP($A3900,Student_Registration!$B$5:$H$2000,4,0))</f>
        <v/>
      </c>
      <c r="F3900" s="63" t="str">
        <f>IF(AND(ISBLANK(A3900)),"",VLOOKUP($A3900,Student_Registration!$B$5:$H$2000,7,0))</f>
        <v/>
      </c>
      <c r="G3900" s="63" t="str">
        <f>IF(AND(ISBLANK(A3900)),"",VLOOKUP(A3900,Student_Registration!$B$5:$H$2000,7,0)-SUMIF($A$5:A3900,A3900,$H$5:$H$5))</f>
        <v/>
      </c>
      <c r="H3900" s="60"/>
      <c r="I3900" s="60"/>
      <c r="J3900" s="60"/>
      <c r="K3900" s="60"/>
      <c r="L3900" s="62"/>
    </row>
    <row r="3901" spans="1:12" s="41" customFormat="1">
      <c r="A3901" s="66"/>
      <c r="B3901" s="64" t="str">
        <f>(IF(AND(ISBLANK(A3901)),"",VLOOKUP($A3901,Student_Registration!$B$5:$H$2000,2,0)))</f>
        <v/>
      </c>
      <c r="C3901" s="63" t="str">
        <f>IF(AND(ISBLANK(A3901)),"",VLOOKUP($A3901,Student_Registration!$B$5:$H$2000,3,0))</f>
        <v/>
      </c>
      <c r="D3901" s="65" t="str">
        <f>IF(AND(ISBLANK(A3901)),"",VLOOKUP($A3901,Student_Registration!$B$5:$H$2000,6,0))</f>
        <v/>
      </c>
      <c r="E3901" s="57" t="str">
        <f>IF(AND(ISBLANK(A3901)),"",VLOOKUP($A3901,Student_Registration!$B$5:$H$2000,4,0))</f>
        <v/>
      </c>
      <c r="F3901" s="63" t="str">
        <f>IF(AND(ISBLANK(A3901)),"",VLOOKUP($A3901,Student_Registration!$B$5:$H$2000,7,0))</f>
        <v/>
      </c>
      <c r="G3901" s="63" t="str">
        <f>IF(AND(ISBLANK(A3901)),"",VLOOKUP(A3901,Student_Registration!$B$5:$H$2000,7,0)-SUMIF($A$5:A3901,A3901,$H$5:$H$5))</f>
        <v/>
      </c>
      <c r="H3901" s="60"/>
      <c r="I3901" s="60"/>
      <c r="J3901" s="60"/>
      <c r="K3901" s="60"/>
      <c r="L3901" s="62"/>
    </row>
    <row r="3902" spans="1:12" s="41" customFormat="1">
      <c r="A3902" s="66"/>
      <c r="B3902" s="64" t="str">
        <f>(IF(AND(ISBLANK(A3902)),"",VLOOKUP($A3902,Student_Registration!$B$5:$H$2000,2,0)))</f>
        <v/>
      </c>
      <c r="C3902" s="63" t="str">
        <f>IF(AND(ISBLANK(A3902)),"",VLOOKUP($A3902,Student_Registration!$B$5:$H$2000,3,0))</f>
        <v/>
      </c>
      <c r="D3902" s="65" t="str">
        <f>IF(AND(ISBLANK(A3902)),"",VLOOKUP($A3902,Student_Registration!$B$5:$H$2000,6,0))</f>
        <v/>
      </c>
      <c r="E3902" s="57" t="str">
        <f>IF(AND(ISBLANK(A3902)),"",VLOOKUP($A3902,Student_Registration!$B$5:$H$2000,4,0))</f>
        <v/>
      </c>
      <c r="F3902" s="63" t="str">
        <f>IF(AND(ISBLANK(A3902)),"",VLOOKUP($A3902,Student_Registration!$B$5:$H$2000,7,0))</f>
        <v/>
      </c>
      <c r="G3902" s="63" t="str">
        <f>IF(AND(ISBLANK(A3902)),"",VLOOKUP(A3902,Student_Registration!$B$5:$H$2000,7,0)-SUMIF($A$5:A3902,A3902,$H$5:$H$5))</f>
        <v/>
      </c>
      <c r="H3902" s="60"/>
      <c r="I3902" s="60"/>
      <c r="J3902" s="60"/>
      <c r="K3902" s="60"/>
      <c r="L3902" s="62"/>
    </row>
    <row r="3903" spans="1:12" s="41" customFormat="1">
      <c r="A3903" s="66"/>
      <c r="B3903" s="64" t="str">
        <f>(IF(AND(ISBLANK(A3903)),"",VLOOKUP($A3903,Student_Registration!$B$5:$H$2000,2,0)))</f>
        <v/>
      </c>
      <c r="C3903" s="63" t="str">
        <f>IF(AND(ISBLANK(A3903)),"",VLOOKUP($A3903,Student_Registration!$B$5:$H$2000,3,0))</f>
        <v/>
      </c>
      <c r="D3903" s="65" t="str">
        <f>IF(AND(ISBLANK(A3903)),"",VLOOKUP($A3903,Student_Registration!$B$5:$H$2000,6,0))</f>
        <v/>
      </c>
      <c r="E3903" s="57" t="str">
        <f>IF(AND(ISBLANK(A3903)),"",VLOOKUP($A3903,Student_Registration!$B$5:$H$2000,4,0))</f>
        <v/>
      </c>
      <c r="F3903" s="63" t="str">
        <f>IF(AND(ISBLANK(A3903)),"",VLOOKUP($A3903,Student_Registration!$B$5:$H$2000,7,0))</f>
        <v/>
      </c>
      <c r="G3903" s="63" t="str">
        <f>IF(AND(ISBLANK(A3903)),"",VLOOKUP(A3903,Student_Registration!$B$5:$H$2000,7,0)-SUMIF($A$5:A3903,A3903,$H$5:$H$5))</f>
        <v/>
      </c>
      <c r="H3903" s="60"/>
      <c r="I3903" s="60"/>
      <c r="J3903" s="60"/>
      <c r="K3903" s="60"/>
      <c r="L3903" s="62"/>
    </row>
    <row r="3904" spans="1:12" s="41" customFormat="1">
      <c r="A3904" s="66"/>
      <c r="B3904" s="64" t="str">
        <f>(IF(AND(ISBLANK(A3904)),"",VLOOKUP($A3904,Student_Registration!$B$5:$H$2000,2,0)))</f>
        <v/>
      </c>
      <c r="C3904" s="63" t="str">
        <f>IF(AND(ISBLANK(A3904)),"",VLOOKUP($A3904,Student_Registration!$B$5:$H$2000,3,0))</f>
        <v/>
      </c>
      <c r="D3904" s="65" t="str">
        <f>IF(AND(ISBLANK(A3904)),"",VLOOKUP($A3904,Student_Registration!$B$5:$H$2000,6,0))</f>
        <v/>
      </c>
      <c r="E3904" s="57" t="str">
        <f>IF(AND(ISBLANK(A3904)),"",VLOOKUP($A3904,Student_Registration!$B$5:$H$2000,4,0))</f>
        <v/>
      </c>
      <c r="F3904" s="63" t="str">
        <f>IF(AND(ISBLANK(A3904)),"",VLOOKUP($A3904,Student_Registration!$B$5:$H$2000,7,0))</f>
        <v/>
      </c>
      <c r="G3904" s="63" t="str">
        <f>IF(AND(ISBLANK(A3904)),"",VLOOKUP(A3904,Student_Registration!$B$5:$H$2000,7,0)-SUMIF($A$5:A3904,A3904,$H$5:$H$5))</f>
        <v/>
      </c>
      <c r="H3904" s="60"/>
      <c r="I3904" s="60"/>
      <c r="J3904" s="60"/>
      <c r="K3904" s="60"/>
      <c r="L3904" s="62"/>
    </row>
    <row r="3905" spans="1:12" s="41" customFormat="1">
      <c r="A3905" s="66"/>
      <c r="B3905" s="64" t="str">
        <f>(IF(AND(ISBLANK(A3905)),"",VLOOKUP($A3905,Student_Registration!$B$5:$H$2000,2,0)))</f>
        <v/>
      </c>
      <c r="C3905" s="63" t="str">
        <f>IF(AND(ISBLANK(A3905)),"",VLOOKUP($A3905,Student_Registration!$B$5:$H$2000,3,0))</f>
        <v/>
      </c>
      <c r="D3905" s="65" t="str">
        <f>IF(AND(ISBLANK(A3905)),"",VLOOKUP($A3905,Student_Registration!$B$5:$H$2000,6,0))</f>
        <v/>
      </c>
      <c r="E3905" s="57" t="str">
        <f>IF(AND(ISBLANK(A3905)),"",VLOOKUP($A3905,Student_Registration!$B$5:$H$2000,4,0))</f>
        <v/>
      </c>
      <c r="F3905" s="63" t="str">
        <f>IF(AND(ISBLANK(A3905)),"",VLOOKUP($A3905,Student_Registration!$B$5:$H$2000,7,0))</f>
        <v/>
      </c>
      <c r="G3905" s="63" t="str">
        <f>IF(AND(ISBLANK(A3905)),"",VLOOKUP(A3905,Student_Registration!$B$5:$H$2000,7,0)-SUMIF($A$5:A3905,A3905,$H$5:$H$5))</f>
        <v/>
      </c>
      <c r="H3905" s="60"/>
      <c r="I3905" s="60"/>
      <c r="J3905" s="60"/>
      <c r="K3905" s="60"/>
      <c r="L3905" s="62"/>
    </row>
    <row r="3906" spans="1:12" s="41" customFormat="1">
      <c r="A3906" s="66"/>
      <c r="B3906" s="64" t="str">
        <f>(IF(AND(ISBLANK(A3906)),"",VLOOKUP($A3906,Student_Registration!$B$5:$H$2000,2,0)))</f>
        <v/>
      </c>
      <c r="C3906" s="63" t="str">
        <f>IF(AND(ISBLANK(A3906)),"",VLOOKUP($A3906,Student_Registration!$B$5:$H$2000,3,0))</f>
        <v/>
      </c>
      <c r="D3906" s="65" t="str">
        <f>IF(AND(ISBLANK(A3906)),"",VLOOKUP($A3906,Student_Registration!$B$5:$H$2000,6,0))</f>
        <v/>
      </c>
      <c r="E3906" s="57" t="str">
        <f>IF(AND(ISBLANK(A3906)),"",VLOOKUP($A3906,Student_Registration!$B$5:$H$2000,4,0))</f>
        <v/>
      </c>
      <c r="F3906" s="63" t="str">
        <f>IF(AND(ISBLANK(A3906)),"",VLOOKUP($A3906,Student_Registration!$B$5:$H$2000,7,0))</f>
        <v/>
      </c>
      <c r="G3906" s="63" t="str">
        <f>IF(AND(ISBLANK(A3906)),"",VLOOKUP(A3906,Student_Registration!$B$5:$H$2000,7,0)-SUMIF($A$5:A3906,A3906,$H$5:$H$5))</f>
        <v/>
      </c>
      <c r="H3906" s="60"/>
      <c r="I3906" s="60"/>
      <c r="J3906" s="60"/>
      <c r="K3906" s="60"/>
      <c r="L3906" s="62"/>
    </row>
    <row r="3907" spans="1:12" s="41" customFormat="1">
      <c r="A3907" s="66"/>
      <c r="B3907" s="64" t="str">
        <f>(IF(AND(ISBLANK(A3907)),"",VLOOKUP($A3907,Student_Registration!$B$5:$H$2000,2,0)))</f>
        <v/>
      </c>
      <c r="C3907" s="63" t="str">
        <f>IF(AND(ISBLANK(A3907)),"",VLOOKUP($A3907,Student_Registration!$B$5:$H$2000,3,0))</f>
        <v/>
      </c>
      <c r="D3907" s="65" t="str">
        <f>IF(AND(ISBLANK(A3907)),"",VLOOKUP($A3907,Student_Registration!$B$5:$H$2000,6,0))</f>
        <v/>
      </c>
      <c r="E3907" s="57" t="str">
        <f>IF(AND(ISBLANK(A3907)),"",VLOOKUP($A3907,Student_Registration!$B$5:$H$2000,4,0))</f>
        <v/>
      </c>
      <c r="F3907" s="63" t="str">
        <f>IF(AND(ISBLANK(A3907)),"",VLOOKUP($A3907,Student_Registration!$B$5:$H$2000,7,0))</f>
        <v/>
      </c>
      <c r="G3907" s="63" t="str">
        <f>IF(AND(ISBLANK(A3907)),"",VLOOKUP(A3907,Student_Registration!$B$5:$H$2000,7,0)-SUMIF($A$5:A3907,A3907,$H$5:$H$5))</f>
        <v/>
      </c>
      <c r="H3907" s="60"/>
      <c r="I3907" s="60"/>
      <c r="J3907" s="60"/>
      <c r="K3907" s="60"/>
      <c r="L3907" s="62"/>
    </row>
    <row r="3908" spans="1:12" s="41" customFormat="1">
      <c r="A3908" s="66"/>
      <c r="B3908" s="64" t="str">
        <f>(IF(AND(ISBLANK(A3908)),"",VLOOKUP($A3908,Student_Registration!$B$5:$H$2000,2,0)))</f>
        <v/>
      </c>
      <c r="C3908" s="63" t="str">
        <f>IF(AND(ISBLANK(A3908)),"",VLOOKUP($A3908,Student_Registration!$B$5:$H$2000,3,0))</f>
        <v/>
      </c>
      <c r="D3908" s="65" t="str">
        <f>IF(AND(ISBLANK(A3908)),"",VLOOKUP($A3908,Student_Registration!$B$5:$H$2000,6,0))</f>
        <v/>
      </c>
      <c r="E3908" s="57" t="str">
        <f>IF(AND(ISBLANK(A3908)),"",VLOOKUP($A3908,Student_Registration!$B$5:$H$2000,4,0))</f>
        <v/>
      </c>
      <c r="F3908" s="63" t="str">
        <f>IF(AND(ISBLANK(A3908)),"",VLOOKUP($A3908,Student_Registration!$B$5:$H$2000,7,0))</f>
        <v/>
      </c>
      <c r="G3908" s="63" t="str">
        <f>IF(AND(ISBLANK(A3908)),"",VLOOKUP(A3908,Student_Registration!$B$5:$H$2000,7,0)-SUMIF($A$5:A3908,A3908,$H$5:$H$5))</f>
        <v/>
      </c>
      <c r="H3908" s="60"/>
      <c r="I3908" s="60"/>
      <c r="J3908" s="60"/>
      <c r="K3908" s="60"/>
      <c r="L3908" s="62"/>
    </row>
    <row r="3909" spans="1:12" s="41" customFormat="1">
      <c r="A3909" s="66"/>
      <c r="B3909" s="64" t="str">
        <f>(IF(AND(ISBLANK(A3909)),"",VLOOKUP($A3909,Student_Registration!$B$5:$H$2000,2,0)))</f>
        <v/>
      </c>
      <c r="C3909" s="63" t="str">
        <f>IF(AND(ISBLANK(A3909)),"",VLOOKUP($A3909,Student_Registration!$B$5:$H$2000,3,0))</f>
        <v/>
      </c>
      <c r="D3909" s="65" t="str">
        <f>IF(AND(ISBLANK(A3909)),"",VLOOKUP($A3909,Student_Registration!$B$5:$H$2000,6,0))</f>
        <v/>
      </c>
      <c r="E3909" s="57" t="str">
        <f>IF(AND(ISBLANK(A3909)),"",VLOOKUP($A3909,Student_Registration!$B$5:$H$2000,4,0))</f>
        <v/>
      </c>
      <c r="F3909" s="63" t="str">
        <f>IF(AND(ISBLANK(A3909)),"",VLOOKUP($A3909,Student_Registration!$B$5:$H$2000,7,0))</f>
        <v/>
      </c>
      <c r="G3909" s="63" t="str">
        <f>IF(AND(ISBLANK(A3909)),"",VLOOKUP(A3909,Student_Registration!$B$5:$H$2000,7,0)-SUMIF($A$5:A3909,A3909,$H$5:$H$5))</f>
        <v/>
      </c>
      <c r="H3909" s="60"/>
      <c r="I3909" s="60"/>
      <c r="J3909" s="60"/>
      <c r="K3909" s="60"/>
      <c r="L3909" s="62"/>
    </row>
    <row r="3910" spans="1:12" s="41" customFormat="1">
      <c r="A3910" s="66"/>
      <c r="B3910" s="64" t="str">
        <f>(IF(AND(ISBLANK(A3910)),"",VLOOKUP($A3910,Student_Registration!$B$5:$H$2000,2,0)))</f>
        <v/>
      </c>
      <c r="C3910" s="63" t="str">
        <f>IF(AND(ISBLANK(A3910)),"",VLOOKUP($A3910,Student_Registration!$B$5:$H$2000,3,0))</f>
        <v/>
      </c>
      <c r="D3910" s="65" t="str">
        <f>IF(AND(ISBLANK(A3910)),"",VLOOKUP($A3910,Student_Registration!$B$5:$H$2000,6,0))</f>
        <v/>
      </c>
      <c r="E3910" s="57" t="str">
        <f>IF(AND(ISBLANK(A3910)),"",VLOOKUP($A3910,Student_Registration!$B$5:$H$2000,4,0))</f>
        <v/>
      </c>
      <c r="F3910" s="63" t="str">
        <f>IF(AND(ISBLANK(A3910)),"",VLOOKUP($A3910,Student_Registration!$B$5:$H$2000,7,0))</f>
        <v/>
      </c>
      <c r="G3910" s="63" t="str">
        <f>IF(AND(ISBLANK(A3910)),"",VLOOKUP(A3910,Student_Registration!$B$5:$H$2000,7,0)-SUMIF($A$5:A3910,A3910,$H$5:$H$5))</f>
        <v/>
      </c>
      <c r="H3910" s="60"/>
      <c r="I3910" s="60"/>
      <c r="J3910" s="60"/>
      <c r="K3910" s="60"/>
      <c r="L3910" s="62"/>
    </row>
    <row r="3911" spans="1:12" s="41" customFormat="1">
      <c r="A3911" s="66"/>
      <c r="B3911" s="64" t="str">
        <f>(IF(AND(ISBLANK(A3911)),"",VLOOKUP($A3911,Student_Registration!$B$5:$H$2000,2,0)))</f>
        <v/>
      </c>
      <c r="C3911" s="63" t="str">
        <f>IF(AND(ISBLANK(A3911)),"",VLOOKUP($A3911,Student_Registration!$B$5:$H$2000,3,0))</f>
        <v/>
      </c>
      <c r="D3911" s="65" t="str">
        <f>IF(AND(ISBLANK(A3911)),"",VLOOKUP($A3911,Student_Registration!$B$5:$H$2000,6,0))</f>
        <v/>
      </c>
      <c r="E3911" s="57" t="str">
        <f>IF(AND(ISBLANK(A3911)),"",VLOOKUP($A3911,Student_Registration!$B$5:$H$2000,4,0))</f>
        <v/>
      </c>
      <c r="F3911" s="63" t="str">
        <f>IF(AND(ISBLANK(A3911)),"",VLOOKUP($A3911,Student_Registration!$B$5:$H$2000,7,0))</f>
        <v/>
      </c>
      <c r="G3911" s="63" t="str">
        <f>IF(AND(ISBLANK(A3911)),"",VLOOKUP(A3911,Student_Registration!$B$5:$H$2000,7,0)-SUMIF($A$5:A3911,A3911,$H$5:$H$5))</f>
        <v/>
      </c>
      <c r="H3911" s="60"/>
      <c r="I3911" s="60"/>
      <c r="J3911" s="60"/>
      <c r="K3911" s="60"/>
      <c r="L3911" s="62"/>
    </row>
    <row r="3912" spans="1:12" s="41" customFormat="1">
      <c r="A3912" s="66"/>
      <c r="B3912" s="64" t="str">
        <f>(IF(AND(ISBLANK(A3912)),"",VLOOKUP($A3912,Student_Registration!$B$5:$H$2000,2,0)))</f>
        <v/>
      </c>
      <c r="C3912" s="63" t="str">
        <f>IF(AND(ISBLANK(A3912)),"",VLOOKUP($A3912,Student_Registration!$B$5:$H$2000,3,0))</f>
        <v/>
      </c>
      <c r="D3912" s="65" t="str">
        <f>IF(AND(ISBLANK(A3912)),"",VLOOKUP($A3912,Student_Registration!$B$5:$H$2000,6,0))</f>
        <v/>
      </c>
      <c r="E3912" s="57" t="str">
        <f>IF(AND(ISBLANK(A3912)),"",VLOOKUP($A3912,Student_Registration!$B$5:$H$2000,4,0))</f>
        <v/>
      </c>
      <c r="F3912" s="63" t="str">
        <f>IF(AND(ISBLANK(A3912)),"",VLOOKUP($A3912,Student_Registration!$B$5:$H$2000,7,0))</f>
        <v/>
      </c>
      <c r="G3912" s="63" t="str">
        <f>IF(AND(ISBLANK(A3912)),"",VLOOKUP(A3912,Student_Registration!$B$5:$H$2000,7,0)-SUMIF($A$5:A3912,A3912,$H$5:$H$5))</f>
        <v/>
      </c>
      <c r="H3912" s="60"/>
      <c r="I3912" s="60"/>
      <c r="J3912" s="60"/>
      <c r="K3912" s="60"/>
      <c r="L3912" s="62"/>
    </row>
    <row r="3913" spans="1:12" s="41" customFormat="1">
      <c r="A3913" s="66"/>
      <c r="B3913" s="64" t="str">
        <f>(IF(AND(ISBLANK(A3913)),"",VLOOKUP($A3913,Student_Registration!$B$5:$H$2000,2,0)))</f>
        <v/>
      </c>
      <c r="C3913" s="63" t="str">
        <f>IF(AND(ISBLANK(A3913)),"",VLOOKUP($A3913,Student_Registration!$B$5:$H$2000,3,0))</f>
        <v/>
      </c>
      <c r="D3913" s="65" t="str">
        <f>IF(AND(ISBLANK(A3913)),"",VLOOKUP($A3913,Student_Registration!$B$5:$H$2000,6,0))</f>
        <v/>
      </c>
      <c r="E3913" s="57" t="str">
        <f>IF(AND(ISBLANK(A3913)),"",VLOOKUP($A3913,Student_Registration!$B$5:$H$2000,4,0))</f>
        <v/>
      </c>
      <c r="F3913" s="63" t="str">
        <f>IF(AND(ISBLANK(A3913)),"",VLOOKUP($A3913,Student_Registration!$B$5:$H$2000,7,0))</f>
        <v/>
      </c>
      <c r="G3913" s="63" t="str">
        <f>IF(AND(ISBLANK(A3913)),"",VLOOKUP(A3913,Student_Registration!$B$5:$H$2000,7,0)-SUMIF($A$5:A3913,A3913,$H$5:$H$5))</f>
        <v/>
      </c>
      <c r="H3913" s="60"/>
      <c r="I3913" s="60"/>
      <c r="J3913" s="60"/>
      <c r="K3913" s="60"/>
      <c r="L3913" s="62"/>
    </row>
    <row r="3914" spans="1:12" s="41" customFormat="1">
      <c r="A3914" s="66"/>
      <c r="B3914" s="64" t="str">
        <f>(IF(AND(ISBLANK(A3914)),"",VLOOKUP($A3914,Student_Registration!$B$5:$H$2000,2,0)))</f>
        <v/>
      </c>
      <c r="C3914" s="63" t="str">
        <f>IF(AND(ISBLANK(A3914)),"",VLOOKUP($A3914,Student_Registration!$B$5:$H$2000,3,0))</f>
        <v/>
      </c>
      <c r="D3914" s="65" t="str">
        <f>IF(AND(ISBLANK(A3914)),"",VLOOKUP($A3914,Student_Registration!$B$5:$H$2000,6,0))</f>
        <v/>
      </c>
      <c r="E3914" s="57" t="str">
        <f>IF(AND(ISBLANK(A3914)),"",VLOOKUP($A3914,Student_Registration!$B$5:$H$2000,4,0))</f>
        <v/>
      </c>
      <c r="F3914" s="63" t="str">
        <f>IF(AND(ISBLANK(A3914)),"",VLOOKUP($A3914,Student_Registration!$B$5:$H$2000,7,0))</f>
        <v/>
      </c>
      <c r="G3914" s="63" t="str">
        <f>IF(AND(ISBLANK(A3914)),"",VLOOKUP(A3914,Student_Registration!$B$5:$H$2000,7,0)-SUMIF($A$5:A3914,A3914,$H$5:$H$5))</f>
        <v/>
      </c>
      <c r="H3914" s="60"/>
      <c r="I3914" s="60"/>
      <c r="J3914" s="60"/>
      <c r="K3914" s="60"/>
      <c r="L3914" s="62"/>
    </row>
    <row r="3915" spans="1:12" s="41" customFormat="1">
      <c r="A3915" s="66"/>
      <c r="B3915" s="64" t="str">
        <f>(IF(AND(ISBLANK(A3915)),"",VLOOKUP($A3915,Student_Registration!$B$5:$H$2000,2,0)))</f>
        <v/>
      </c>
      <c r="C3915" s="63" t="str">
        <f>IF(AND(ISBLANK(A3915)),"",VLOOKUP($A3915,Student_Registration!$B$5:$H$2000,3,0))</f>
        <v/>
      </c>
      <c r="D3915" s="65" t="str">
        <f>IF(AND(ISBLANK(A3915)),"",VLOOKUP($A3915,Student_Registration!$B$5:$H$2000,6,0))</f>
        <v/>
      </c>
      <c r="E3915" s="57" t="str">
        <f>IF(AND(ISBLANK(A3915)),"",VLOOKUP($A3915,Student_Registration!$B$5:$H$2000,4,0))</f>
        <v/>
      </c>
      <c r="F3915" s="63" t="str">
        <f>IF(AND(ISBLANK(A3915)),"",VLOOKUP($A3915,Student_Registration!$B$5:$H$2000,7,0))</f>
        <v/>
      </c>
      <c r="G3915" s="63" t="str">
        <f>IF(AND(ISBLANK(A3915)),"",VLOOKUP(A3915,Student_Registration!$B$5:$H$2000,7,0)-SUMIF($A$5:A3915,A3915,$H$5:$H$5))</f>
        <v/>
      </c>
      <c r="H3915" s="60"/>
      <c r="I3915" s="60"/>
      <c r="J3915" s="60"/>
      <c r="K3915" s="60"/>
      <c r="L3915" s="62"/>
    </row>
    <row r="3916" spans="1:12" s="41" customFormat="1">
      <c r="A3916" s="66"/>
      <c r="B3916" s="64" t="str">
        <f>(IF(AND(ISBLANK(A3916)),"",VLOOKUP($A3916,Student_Registration!$B$5:$H$2000,2,0)))</f>
        <v/>
      </c>
      <c r="C3916" s="63" t="str">
        <f>IF(AND(ISBLANK(A3916)),"",VLOOKUP($A3916,Student_Registration!$B$5:$H$2000,3,0))</f>
        <v/>
      </c>
      <c r="D3916" s="65" t="str">
        <f>IF(AND(ISBLANK(A3916)),"",VLOOKUP($A3916,Student_Registration!$B$5:$H$2000,6,0))</f>
        <v/>
      </c>
      <c r="E3916" s="57" t="str">
        <f>IF(AND(ISBLANK(A3916)),"",VLOOKUP($A3916,Student_Registration!$B$5:$H$2000,4,0))</f>
        <v/>
      </c>
      <c r="F3916" s="63" t="str">
        <f>IF(AND(ISBLANK(A3916)),"",VLOOKUP($A3916,Student_Registration!$B$5:$H$2000,7,0))</f>
        <v/>
      </c>
      <c r="G3916" s="63" t="str">
        <f>IF(AND(ISBLANK(A3916)),"",VLOOKUP(A3916,Student_Registration!$B$5:$H$2000,7,0)-SUMIF($A$5:A3916,A3916,$H$5:$H$5))</f>
        <v/>
      </c>
      <c r="H3916" s="60"/>
      <c r="I3916" s="60"/>
      <c r="J3916" s="60"/>
      <c r="K3916" s="60"/>
      <c r="L3916" s="62"/>
    </row>
    <row r="3917" spans="1:12" s="41" customFormat="1">
      <c r="A3917" s="66"/>
      <c r="B3917" s="64" t="str">
        <f>(IF(AND(ISBLANK(A3917)),"",VLOOKUP($A3917,Student_Registration!$B$5:$H$2000,2,0)))</f>
        <v/>
      </c>
      <c r="C3917" s="63" t="str">
        <f>IF(AND(ISBLANK(A3917)),"",VLOOKUP($A3917,Student_Registration!$B$5:$H$2000,3,0))</f>
        <v/>
      </c>
      <c r="D3917" s="65" t="str">
        <f>IF(AND(ISBLANK(A3917)),"",VLOOKUP($A3917,Student_Registration!$B$5:$H$2000,6,0))</f>
        <v/>
      </c>
      <c r="E3917" s="57" t="str">
        <f>IF(AND(ISBLANK(A3917)),"",VLOOKUP($A3917,Student_Registration!$B$5:$H$2000,4,0))</f>
        <v/>
      </c>
      <c r="F3917" s="63" t="str">
        <f>IF(AND(ISBLANK(A3917)),"",VLOOKUP($A3917,Student_Registration!$B$5:$H$2000,7,0))</f>
        <v/>
      </c>
      <c r="G3917" s="63" t="str">
        <f>IF(AND(ISBLANK(A3917)),"",VLOOKUP(A3917,Student_Registration!$B$5:$H$2000,7,0)-SUMIF($A$5:A3917,A3917,$H$5:$H$5))</f>
        <v/>
      </c>
      <c r="H3917" s="60"/>
      <c r="I3917" s="60"/>
      <c r="J3917" s="60"/>
      <c r="K3917" s="60"/>
      <c r="L3917" s="62"/>
    </row>
    <row r="3918" spans="1:12" s="41" customFormat="1">
      <c r="A3918" s="66"/>
      <c r="B3918" s="64" t="str">
        <f>(IF(AND(ISBLANK(A3918)),"",VLOOKUP($A3918,Student_Registration!$B$5:$H$2000,2,0)))</f>
        <v/>
      </c>
      <c r="C3918" s="63" t="str">
        <f>IF(AND(ISBLANK(A3918)),"",VLOOKUP($A3918,Student_Registration!$B$5:$H$2000,3,0))</f>
        <v/>
      </c>
      <c r="D3918" s="65" t="str">
        <f>IF(AND(ISBLANK(A3918)),"",VLOOKUP($A3918,Student_Registration!$B$5:$H$2000,6,0))</f>
        <v/>
      </c>
      <c r="E3918" s="57" t="str">
        <f>IF(AND(ISBLANK(A3918)),"",VLOOKUP($A3918,Student_Registration!$B$5:$H$2000,4,0))</f>
        <v/>
      </c>
      <c r="F3918" s="63" t="str">
        <f>IF(AND(ISBLANK(A3918)),"",VLOOKUP($A3918,Student_Registration!$B$5:$H$2000,7,0))</f>
        <v/>
      </c>
      <c r="G3918" s="63" t="str">
        <f>IF(AND(ISBLANK(A3918)),"",VLOOKUP(A3918,Student_Registration!$B$5:$H$2000,7,0)-SUMIF($A$5:A3918,A3918,$H$5:$H$5))</f>
        <v/>
      </c>
      <c r="H3918" s="60"/>
      <c r="I3918" s="60"/>
      <c r="J3918" s="60"/>
      <c r="K3918" s="60"/>
      <c r="L3918" s="62"/>
    </row>
    <row r="3919" spans="1:12" s="41" customFormat="1">
      <c r="A3919" s="66"/>
      <c r="B3919" s="64" t="str">
        <f>(IF(AND(ISBLANK(A3919)),"",VLOOKUP($A3919,Student_Registration!$B$5:$H$2000,2,0)))</f>
        <v/>
      </c>
      <c r="C3919" s="63" t="str">
        <f>IF(AND(ISBLANK(A3919)),"",VLOOKUP($A3919,Student_Registration!$B$5:$H$2000,3,0))</f>
        <v/>
      </c>
      <c r="D3919" s="65" t="str">
        <f>IF(AND(ISBLANK(A3919)),"",VLOOKUP($A3919,Student_Registration!$B$5:$H$2000,6,0))</f>
        <v/>
      </c>
      <c r="E3919" s="57" t="str">
        <f>IF(AND(ISBLANK(A3919)),"",VLOOKUP($A3919,Student_Registration!$B$5:$H$2000,4,0))</f>
        <v/>
      </c>
      <c r="F3919" s="63" t="str">
        <f>IF(AND(ISBLANK(A3919)),"",VLOOKUP($A3919,Student_Registration!$B$5:$H$2000,7,0))</f>
        <v/>
      </c>
      <c r="G3919" s="63" t="str">
        <f>IF(AND(ISBLANK(A3919)),"",VLOOKUP(A3919,Student_Registration!$B$5:$H$2000,7,0)-SUMIF($A$5:A3919,A3919,$H$5:$H$5))</f>
        <v/>
      </c>
      <c r="H3919" s="60"/>
      <c r="I3919" s="60"/>
      <c r="J3919" s="60"/>
      <c r="K3919" s="60"/>
      <c r="L3919" s="62"/>
    </row>
    <row r="3920" spans="1:12" s="41" customFormat="1">
      <c r="A3920" s="66"/>
      <c r="B3920" s="64" t="str">
        <f>(IF(AND(ISBLANK(A3920)),"",VLOOKUP($A3920,Student_Registration!$B$5:$H$2000,2,0)))</f>
        <v/>
      </c>
      <c r="C3920" s="63" t="str">
        <f>IF(AND(ISBLANK(A3920)),"",VLOOKUP($A3920,Student_Registration!$B$5:$H$2000,3,0))</f>
        <v/>
      </c>
      <c r="D3920" s="65" t="str">
        <f>IF(AND(ISBLANK(A3920)),"",VLOOKUP($A3920,Student_Registration!$B$5:$H$2000,6,0))</f>
        <v/>
      </c>
      <c r="E3920" s="57" t="str">
        <f>IF(AND(ISBLANK(A3920)),"",VLOOKUP($A3920,Student_Registration!$B$5:$H$2000,4,0))</f>
        <v/>
      </c>
      <c r="F3920" s="63" t="str">
        <f>IF(AND(ISBLANK(A3920)),"",VLOOKUP($A3920,Student_Registration!$B$5:$H$2000,7,0))</f>
        <v/>
      </c>
      <c r="G3920" s="63" t="str">
        <f>IF(AND(ISBLANK(A3920)),"",VLOOKUP(A3920,Student_Registration!$B$5:$H$2000,7,0)-SUMIF($A$5:A3920,A3920,$H$5:$H$5))</f>
        <v/>
      </c>
      <c r="H3920" s="60"/>
      <c r="I3920" s="60"/>
      <c r="J3920" s="60"/>
      <c r="K3920" s="60"/>
      <c r="L3920" s="62"/>
    </row>
    <row r="3921" spans="1:12" s="41" customFormat="1">
      <c r="A3921" s="66"/>
      <c r="B3921" s="64" t="str">
        <f>(IF(AND(ISBLANK(A3921)),"",VLOOKUP($A3921,Student_Registration!$B$5:$H$2000,2,0)))</f>
        <v/>
      </c>
      <c r="C3921" s="63" t="str">
        <f>IF(AND(ISBLANK(A3921)),"",VLOOKUP($A3921,Student_Registration!$B$5:$H$2000,3,0))</f>
        <v/>
      </c>
      <c r="D3921" s="65" t="str">
        <f>IF(AND(ISBLANK(A3921)),"",VLOOKUP($A3921,Student_Registration!$B$5:$H$2000,6,0))</f>
        <v/>
      </c>
      <c r="E3921" s="57" t="str">
        <f>IF(AND(ISBLANK(A3921)),"",VLOOKUP($A3921,Student_Registration!$B$5:$H$2000,4,0))</f>
        <v/>
      </c>
      <c r="F3921" s="63" t="str">
        <f>IF(AND(ISBLANK(A3921)),"",VLOOKUP($A3921,Student_Registration!$B$5:$H$2000,7,0))</f>
        <v/>
      </c>
      <c r="G3921" s="63" t="str">
        <f>IF(AND(ISBLANK(A3921)),"",VLOOKUP(A3921,Student_Registration!$B$5:$H$2000,7,0)-SUMIF($A$5:A3921,A3921,$H$5:$H$5))</f>
        <v/>
      </c>
      <c r="H3921" s="60"/>
      <c r="I3921" s="60"/>
      <c r="J3921" s="60"/>
      <c r="K3921" s="60"/>
      <c r="L3921" s="62"/>
    </row>
    <row r="3922" spans="1:12" s="41" customFormat="1">
      <c r="A3922" s="66"/>
      <c r="B3922" s="64" t="str">
        <f>(IF(AND(ISBLANK(A3922)),"",VLOOKUP($A3922,Student_Registration!$B$5:$H$2000,2,0)))</f>
        <v/>
      </c>
      <c r="C3922" s="63" t="str">
        <f>IF(AND(ISBLANK(A3922)),"",VLOOKUP($A3922,Student_Registration!$B$5:$H$2000,3,0))</f>
        <v/>
      </c>
      <c r="D3922" s="65" t="str">
        <f>IF(AND(ISBLANK(A3922)),"",VLOOKUP($A3922,Student_Registration!$B$5:$H$2000,6,0))</f>
        <v/>
      </c>
      <c r="E3922" s="57" t="str">
        <f>IF(AND(ISBLANK(A3922)),"",VLOOKUP($A3922,Student_Registration!$B$5:$H$2000,4,0))</f>
        <v/>
      </c>
      <c r="F3922" s="63" t="str">
        <f>IF(AND(ISBLANK(A3922)),"",VLOOKUP($A3922,Student_Registration!$B$5:$H$2000,7,0))</f>
        <v/>
      </c>
      <c r="G3922" s="63" t="str">
        <f>IF(AND(ISBLANK(A3922)),"",VLOOKUP(A3922,Student_Registration!$B$5:$H$2000,7,0)-SUMIF($A$5:A3922,A3922,$H$5:$H$5))</f>
        <v/>
      </c>
      <c r="H3922" s="60"/>
      <c r="I3922" s="60"/>
      <c r="J3922" s="60"/>
      <c r="K3922" s="60"/>
      <c r="L3922" s="62"/>
    </row>
    <row r="3923" spans="1:12" s="41" customFormat="1">
      <c r="A3923" s="66"/>
      <c r="B3923" s="64" t="str">
        <f>(IF(AND(ISBLANK(A3923)),"",VLOOKUP($A3923,Student_Registration!$B$5:$H$2000,2,0)))</f>
        <v/>
      </c>
      <c r="C3923" s="63" t="str">
        <f>IF(AND(ISBLANK(A3923)),"",VLOOKUP($A3923,Student_Registration!$B$5:$H$2000,3,0))</f>
        <v/>
      </c>
      <c r="D3923" s="65" t="str">
        <f>IF(AND(ISBLANK(A3923)),"",VLOOKUP($A3923,Student_Registration!$B$5:$H$2000,6,0))</f>
        <v/>
      </c>
      <c r="E3923" s="57" t="str">
        <f>IF(AND(ISBLANK(A3923)),"",VLOOKUP($A3923,Student_Registration!$B$5:$H$2000,4,0))</f>
        <v/>
      </c>
      <c r="F3923" s="63" t="str">
        <f>IF(AND(ISBLANK(A3923)),"",VLOOKUP($A3923,Student_Registration!$B$5:$H$2000,7,0))</f>
        <v/>
      </c>
      <c r="G3923" s="63" t="str">
        <f>IF(AND(ISBLANK(A3923)),"",VLOOKUP(A3923,Student_Registration!$B$5:$H$2000,7,0)-SUMIF($A$5:A3923,A3923,$H$5:$H$5))</f>
        <v/>
      </c>
      <c r="H3923" s="60"/>
      <c r="I3923" s="60"/>
      <c r="J3923" s="60"/>
      <c r="K3923" s="60"/>
      <c r="L3923" s="62"/>
    </row>
    <row r="3924" spans="1:12" s="41" customFormat="1">
      <c r="A3924" s="66"/>
      <c r="B3924" s="64" t="str">
        <f>(IF(AND(ISBLANK(A3924)),"",VLOOKUP($A3924,Student_Registration!$B$5:$H$2000,2,0)))</f>
        <v/>
      </c>
      <c r="C3924" s="63" t="str">
        <f>IF(AND(ISBLANK(A3924)),"",VLOOKUP($A3924,Student_Registration!$B$5:$H$2000,3,0))</f>
        <v/>
      </c>
      <c r="D3924" s="65" t="str">
        <f>IF(AND(ISBLANK(A3924)),"",VLOOKUP($A3924,Student_Registration!$B$5:$H$2000,6,0))</f>
        <v/>
      </c>
      <c r="E3924" s="57" t="str">
        <f>IF(AND(ISBLANK(A3924)),"",VLOOKUP($A3924,Student_Registration!$B$5:$H$2000,4,0))</f>
        <v/>
      </c>
      <c r="F3924" s="63" t="str">
        <f>IF(AND(ISBLANK(A3924)),"",VLOOKUP($A3924,Student_Registration!$B$5:$H$2000,7,0))</f>
        <v/>
      </c>
      <c r="G3924" s="63" t="str">
        <f>IF(AND(ISBLANK(A3924)),"",VLOOKUP(A3924,Student_Registration!$B$5:$H$2000,7,0)-SUMIF($A$5:A3924,A3924,$H$5:$H$5))</f>
        <v/>
      </c>
      <c r="H3924" s="60"/>
      <c r="I3924" s="60"/>
      <c r="J3924" s="60"/>
      <c r="K3924" s="60"/>
      <c r="L3924" s="62"/>
    </row>
    <row r="3925" spans="1:12" s="41" customFormat="1">
      <c r="A3925" s="66"/>
      <c r="B3925" s="64" t="str">
        <f>(IF(AND(ISBLANK(A3925)),"",VLOOKUP($A3925,Student_Registration!$B$5:$H$2000,2,0)))</f>
        <v/>
      </c>
      <c r="C3925" s="63" t="str">
        <f>IF(AND(ISBLANK(A3925)),"",VLOOKUP($A3925,Student_Registration!$B$5:$H$2000,3,0))</f>
        <v/>
      </c>
      <c r="D3925" s="65" t="str">
        <f>IF(AND(ISBLANK(A3925)),"",VLOOKUP($A3925,Student_Registration!$B$5:$H$2000,6,0))</f>
        <v/>
      </c>
      <c r="E3925" s="57" t="str">
        <f>IF(AND(ISBLANK(A3925)),"",VLOOKUP($A3925,Student_Registration!$B$5:$H$2000,4,0))</f>
        <v/>
      </c>
      <c r="F3925" s="63" t="str">
        <f>IF(AND(ISBLANK(A3925)),"",VLOOKUP($A3925,Student_Registration!$B$5:$H$2000,7,0))</f>
        <v/>
      </c>
      <c r="G3925" s="63" t="str">
        <f>IF(AND(ISBLANK(A3925)),"",VLOOKUP(A3925,Student_Registration!$B$5:$H$2000,7,0)-SUMIF($A$5:A3925,A3925,$H$5:$H$5))</f>
        <v/>
      </c>
      <c r="H3925" s="60"/>
      <c r="I3925" s="60"/>
      <c r="J3925" s="60"/>
      <c r="K3925" s="60"/>
      <c r="L3925" s="62"/>
    </row>
    <row r="3926" spans="1:12" s="41" customFormat="1">
      <c r="A3926" s="66"/>
      <c r="B3926" s="64" t="str">
        <f>(IF(AND(ISBLANK(A3926)),"",VLOOKUP($A3926,Student_Registration!$B$5:$H$2000,2,0)))</f>
        <v/>
      </c>
      <c r="C3926" s="63" t="str">
        <f>IF(AND(ISBLANK(A3926)),"",VLOOKUP($A3926,Student_Registration!$B$5:$H$2000,3,0))</f>
        <v/>
      </c>
      <c r="D3926" s="65" t="str">
        <f>IF(AND(ISBLANK(A3926)),"",VLOOKUP($A3926,Student_Registration!$B$5:$H$2000,6,0))</f>
        <v/>
      </c>
      <c r="E3926" s="57" t="str">
        <f>IF(AND(ISBLANK(A3926)),"",VLOOKUP($A3926,Student_Registration!$B$5:$H$2000,4,0))</f>
        <v/>
      </c>
      <c r="F3926" s="63" t="str">
        <f>IF(AND(ISBLANK(A3926)),"",VLOOKUP($A3926,Student_Registration!$B$5:$H$2000,7,0))</f>
        <v/>
      </c>
      <c r="G3926" s="63" t="str">
        <f>IF(AND(ISBLANK(A3926)),"",VLOOKUP(A3926,Student_Registration!$B$5:$H$2000,7,0)-SUMIF($A$5:A3926,A3926,$H$5:$H$5))</f>
        <v/>
      </c>
      <c r="H3926" s="60"/>
      <c r="I3926" s="60"/>
      <c r="J3926" s="60"/>
      <c r="K3926" s="60"/>
      <c r="L3926" s="62"/>
    </row>
    <row r="3927" spans="1:12" s="41" customFormat="1">
      <c r="A3927" s="66"/>
      <c r="B3927" s="64" t="str">
        <f>(IF(AND(ISBLANK(A3927)),"",VLOOKUP($A3927,Student_Registration!$B$5:$H$2000,2,0)))</f>
        <v/>
      </c>
      <c r="C3927" s="63" t="str">
        <f>IF(AND(ISBLANK(A3927)),"",VLOOKUP($A3927,Student_Registration!$B$5:$H$2000,3,0))</f>
        <v/>
      </c>
      <c r="D3927" s="65" t="str">
        <f>IF(AND(ISBLANK(A3927)),"",VLOOKUP($A3927,Student_Registration!$B$5:$H$2000,6,0))</f>
        <v/>
      </c>
      <c r="E3927" s="57" t="str">
        <f>IF(AND(ISBLANK(A3927)),"",VLOOKUP($A3927,Student_Registration!$B$5:$H$2000,4,0))</f>
        <v/>
      </c>
      <c r="F3927" s="63" t="str">
        <f>IF(AND(ISBLANK(A3927)),"",VLOOKUP($A3927,Student_Registration!$B$5:$H$2000,7,0))</f>
        <v/>
      </c>
      <c r="G3927" s="63" t="str">
        <f>IF(AND(ISBLANK(A3927)),"",VLOOKUP(A3927,Student_Registration!$B$5:$H$2000,7,0)-SUMIF($A$5:A3927,A3927,$H$5:$H$5))</f>
        <v/>
      </c>
      <c r="H3927" s="60"/>
      <c r="I3927" s="60"/>
      <c r="J3927" s="60"/>
      <c r="K3927" s="60"/>
      <c r="L3927" s="62"/>
    </row>
    <row r="3928" spans="1:12" s="41" customFormat="1">
      <c r="A3928" s="66"/>
      <c r="B3928" s="64" t="str">
        <f>(IF(AND(ISBLANK(A3928)),"",VLOOKUP($A3928,Student_Registration!$B$5:$H$2000,2,0)))</f>
        <v/>
      </c>
      <c r="C3928" s="63" t="str">
        <f>IF(AND(ISBLANK(A3928)),"",VLOOKUP($A3928,Student_Registration!$B$5:$H$2000,3,0))</f>
        <v/>
      </c>
      <c r="D3928" s="65" t="str">
        <f>IF(AND(ISBLANK(A3928)),"",VLOOKUP($A3928,Student_Registration!$B$5:$H$2000,6,0))</f>
        <v/>
      </c>
      <c r="E3928" s="57" t="str">
        <f>IF(AND(ISBLANK(A3928)),"",VLOOKUP($A3928,Student_Registration!$B$5:$H$2000,4,0))</f>
        <v/>
      </c>
      <c r="F3928" s="63" t="str">
        <f>IF(AND(ISBLANK(A3928)),"",VLOOKUP($A3928,Student_Registration!$B$5:$H$2000,7,0))</f>
        <v/>
      </c>
      <c r="G3928" s="63" t="str">
        <f>IF(AND(ISBLANK(A3928)),"",VLOOKUP(A3928,Student_Registration!$B$5:$H$2000,7,0)-SUMIF($A$5:A3928,A3928,$H$5:$H$5))</f>
        <v/>
      </c>
      <c r="H3928" s="60"/>
      <c r="I3928" s="60"/>
      <c r="J3928" s="60"/>
      <c r="K3928" s="60"/>
      <c r="L3928" s="62"/>
    </row>
    <row r="3929" spans="1:12" s="41" customFormat="1">
      <c r="A3929" s="66"/>
      <c r="B3929" s="64" t="str">
        <f>(IF(AND(ISBLANK(A3929)),"",VLOOKUP($A3929,Student_Registration!$B$5:$H$2000,2,0)))</f>
        <v/>
      </c>
      <c r="C3929" s="63" t="str">
        <f>IF(AND(ISBLANK(A3929)),"",VLOOKUP($A3929,Student_Registration!$B$5:$H$2000,3,0))</f>
        <v/>
      </c>
      <c r="D3929" s="65" t="str">
        <f>IF(AND(ISBLANK(A3929)),"",VLOOKUP($A3929,Student_Registration!$B$5:$H$2000,6,0))</f>
        <v/>
      </c>
      <c r="E3929" s="57" t="str">
        <f>IF(AND(ISBLANK(A3929)),"",VLOOKUP($A3929,Student_Registration!$B$5:$H$2000,4,0))</f>
        <v/>
      </c>
      <c r="F3929" s="63" t="str">
        <f>IF(AND(ISBLANK(A3929)),"",VLOOKUP($A3929,Student_Registration!$B$5:$H$2000,7,0))</f>
        <v/>
      </c>
      <c r="G3929" s="63" t="str">
        <f>IF(AND(ISBLANK(A3929)),"",VLOOKUP(A3929,Student_Registration!$B$5:$H$2000,7,0)-SUMIF($A$5:A3929,A3929,$H$5:$H$5))</f>
        <v/>
      </c>
      <c r="H3929" s="60"/>
      <c r="I3929" s="60"/>
      <c r="J3929" s="60"/>
      <c r="K3929" s="60"/>
      <c r="L3929" s="62"/>
    </row>
    <row r="3930" spans="1:12" s="41" customFormat="1">
      <c r="A3930" s="66"/>
      <c r="B3930" s="64" t="str">
        <f>(IF(AND(ISBLANK(A3930)),"",VLOOKUP($A3930,Student_Registration!$B$5:$H$2000,2,0)))</f>
        <v/>
      </c>
      <c r="C3930" s="63" t="str">
        <f>IF(AND(ISBLANK(A3930)),"",VLOOKUP($A3930,Student_Registration!$B$5:$H$2000,3,0))</f>
        <v/>
      </c>
      <c r="D3930" s="65" t="str">
        <f>IF(AND(ISBLANK(A3930)),"",VLOOKUP($A3930,Student_Registration!$B$5:$H$2000,6,0))</f>
        <v/>
      </c>
      <c r="E3930" s="57" t="str">
        <f>IF(AND(ISBLANK(A3930)),"",VLOOKUP($A3930,Student_Registration!$B$5:$H$2000,4,0))</f>
        <v/>
      </c>
      <c r="F3930" s="63" t="str">
        <f>IF(AND(ISBLANK(A3930)),"",VLOOKUP($A3930,Student_Registration!$B$5:$H$2000,7,0))</f>
        <v/>
      </c>
      <c r="G3930" s="63" t="str">
        <f>IF(AND(ISBLANK(A3930)),"",VLOOKUP(A3930,Student_Registration!$B$5:$H$2000,7,0)-SUMIF($A$5:A3930,A3930,$H$5:$H$5))</f>
        <v/>
      </c>
      <c r="H3930" s="60"/>
      <c r="I3930" s="60"/>
      <c r="J3930" s="60"/>
      <c r="K3930" s="60"/>
      <c r="L3930" s="62"/>
    </row>
    <row r="3931" spans="1:12" s="41" customFormat="1">
      <c r="A3931" s="66"/>
      <c r="B3931" s="64" t="str">
        <f>(IF(AND(ISBLANK(A3931)),"",VLOOKUP($A3931,Student_Registration!$B$5:$H$2000,2,0)))</f>
        <v/>
      </c>
      <c r="C3931" s="63" t="str">
        <f>IF(AND(ISBLANK(A3931)),"",VLOOKUP($A3931,Student_Registration!$B$5:$H$2000,3,0))</f>
        <v/>
      </c>
      <c r="D3931" s="65" t="str">
        <f>IF(AND(ISBLANK(A3931)),"",VLOOKUP($A3931,Student_Registration!$B$5:$H$2000,6,0))</f>
        <v/>
      </c>
      <c r="E3931" s="57" t="str">
        <f>IF(AND(ISBLANK(A3931)),"",VLOOKUP($A3931,Student_Registration!$B$5:$H$2000,4,0))</f>
        <v/>
      </c>
      <c r="F3931" s="63" t="str">
        <f>IF(AND(ISBLANK(A3931)),"",VLOOKUP($A3931,Student_Registration!$B$5:$H$2000,7,0))</f>
        <v/>
      </c>
      <c r="G3931" s="63" t="str">
        <f>IF(AND(ISBLANK(A3931)),"",VLOOKUP(A3931,Student_Registration!$B$5:$H$2000,7,0)-SUMIF($A$5:A3931,A3931,$H$5:$H$5))</f>
        <v/>
      </c>
      <c r="H3931" s="60"/>
      <c r="I3931" s="60"/>
      <c r="J3931" s="60"/>
      <c r="K3931" s="60"/>
      <c r="L3931" s="62"/>
    </row>
    <row r="3932" spans="1:12" s="41" customFormat="1">
      <c r="A3932" s="66"/>
      <c r="B3932" s="64" t="str">
        <f>(IF(AND(ISBLANK(A3932)),"",VLOOKUP($A3932,Student_Registration!$B$5:$H$2000,2,0)))</f>
        <v/>
      </c>
      <c r="C3932" s="63" t="str">
        <f>IF(AND(ISBLANK(A3932)),"",VLOOKUP($A3932,Student_Registration!$B$5:$H$2000,3,0))</f>
        <v/>
      </c>
      <c r="D3932" s="65" t="str">
        <f>IF(AND(ISBLANK(A3932)),"",VLOOKUP($A3932,Student_Registration!$B$5:$H$2000,6,0))</f>
        <v/>
      </c>
      <c r="E3932" s="57" t="str">
        <f>IF(AND(ISBLANK(A3932)),"",VLOOKUP($A3932,Student_Registration!$B$5:$H$2000,4,0))</f>
        <v/>
      </c>
      <c r="F3932" s="63" t="str">
        <f>IF(AND(ISBLANK(A3932)),"",VLOOKUP($A3932,Student_Registration!$B$5:$H$2000,7,0))</f>
        <v/>
      </c>
      <c r="G3932" s="63" t="str">
        <f>IF(AND(ISBLANK(A3932)),"",VLOOKUP(A3932,Student_Registration!$B$5:$H$2000,7,0)-SUMIF($A$5:A3932,A3932,$H$5:$H$5))</f>
        <v/>
      </c>
      <c r="H3932" s="60"/>
      <c r="I3932" s="60"/>
      <c r="J3932" s="60"/>
      <c r="K3932" s="60"/>
      <c r="L3932" s="62"/>
    </row>
    <row r="3933" spans="1:12" s="41" customFormat="1">
      <c r="A3933" s="66"/>
      <c r="B3933" s="64" t="str">
        <f>(IF(AND(ISBLANK(A3933)),"",VLOOKUP($A3933,Student_Registration!$B$5:$H$2000,2,0)))</f>
        <v/>
      </c>
      <c r="C3933" s="63" t="str">
        <f>IF(AND(ISBLANK(A3933)),"",VLOOKUP($A3933,Student_Registration!$B$5:$H$2000,3,0))</f>
        <v/>
      </c>
      <c r="D3933" s="65" t="str">
        <f>IF(AND(ISBLANK(A3933)),"",VLOOKUP($A3933,Student_Registration!$B$5:$H$2000,6,0))</f>
        <v/>
      </c>
      <c r="E3933" s="57" t="str">
        <f>IF(AND(ISBLANK(A3933)),"",VLOOKUP($A3933,Student_Registration!$B$5:$H$2000,4,0))</f>
        <v/>
      </c>
      <c r="F3933" s="63" t="str">
        <f>IF(AND(ISBLANK(A3933)),"",VLOOKUP($A3933,Student_Registration!$B$5:$H$2000,7,0))</f>
        <v/>
      </c>
      <c r="G3933" s="63" t="str">
        <f>IF(AND(ISBLANK(A3933)),"",VLOOKUP(A3933,Student_Registration!$B$5:$H$2000,7,0)-SUMIF($A$5:A3933,A3933,$H$5:$H$5))</f>
        <v/>
      </c>
      <c r="H3933" s="60"/>
      <c r="I3933" s="60"/>
      <c r="J3933" s="60"/>
      <c r="K3933" s="60"/>
      <c r="L3933" s="62"/>
    </row>
    <row r="3934" spans="1:12" s="41" customFormat="1">
      <c r="A3934" s="66"/>
      <c r="B3934" s="64" t="str">
        <f>(IF(AND(ISBLANK(A3934)),"",VLOOKUP($A3934,Student_Registration!$B$5:$H$2000,2,0)))</f>
        <v/>
      </c>
      <c r="C3934" s="63" t="str">
        <f>IF(AND(ISBLANK(A3934)),"",VLOOKUP($A3934,Student_Registration!$B$5:$H$2000,3,0))</f>
        <v/>
      </c>
      <c r="D3934" s="65" t="str">
        <f>IF(AND(ISBLANK(A3934)),"",VLOOKUP($A3934,Student_Registration!$B$5:$H$2000,6,0))</f>
        <v/>
      </c>
      <c r="E3934" s="57" t="str">
        <f>IF(AND(ISBLANK(A3934)),"",VLOOKUP($A3934,Student_Registration!$B$5:$H$2000,4,0))</f>
        <v/>
      </c>
      <c r="F3934" s="63" t="str">
        <f>IF(AND(ISBLANK(A3934)),"",VLOOKUP($A3934,Student_Registration!$B$5:$H$2000,7,0))</f>
        <v/>
      </c>
      <c r="G3934" s="63" t="str">
        <f>IF(AND(ISBLANK(A3934)),"",VLOOKUP(A3934,Student_Registration!$B$5:$H$2000,7,0)-SUMIF($A$5:A3934,A3934,$H$5:$H$5))</f>
        <v/>
      </c>
      <c r="H3934" s="60"/>
      <c r="I3934" s="60"/>
      <c r="J3934" s="60"/>
      <c r="K3934" s="60"/>
      <c r="L3934" s="62"/>
    </row>
    <row r="3935" spans="1:12" s="41" customFormat="1">
      <c r="A3935" s="66"/>
      <c r="B3935" s="64" t="str">
        <f>(IF(AND(ISBLANK(A3935)),"",VLOOKUP($A3935,Student_Registration!$B$5:$H$2000,2,0)))</f>
        <v/>
      </c>
      <c r="C3935" s="63" t="str">
        <f>IF(AND(ISBLANK(A3935)),"",VLOOKUP($A3935,Student_Registration!$B$5:$H$2000,3,0))</f>
        <v/>
      </c>
      <c r="D3935" s="65" t="str">
        <f>IF(AND(ISBLANK(A3935)),"",VLOOKUP($A3935,Student_Registration!$B$5:$H$2000,6,0))</f>
        <v/>
      </c>
      <c r="E3935" s="57" t="str">
        <f>IF(AND(ISBLANK(A3935)),"",VLOOKUP($A3935,Student_Registration!$B$5:$H$2000,4,0))</f>
        <v/>
      </c>
      <c r="F3935" s="63" t="str">
        <f>IF(AND(ISBLANK(A3935)),"",VLOOKUP($A3935,Student_Registration!$B$5:$H$2000,7,0))</f>
        <v/>
      </c>
      <c r="G3935" s="63" t="str">
        <f>IF(AND(ISBLANK(A3935)),"",VLOOKUP(A3935,Student_Registration!$B$5:$H$2000,7,0)-SUMIF($A$5:A3935,A3935,$H$5:$H$5))</f>
        <v/>
      </c>
      <c r="H3935" s="60"/>
      <c r="I3935" s="60"/>
      <c r="J3935" s="60"/>
      <c r="K3935" s="60"/>
      <c r="L3935" s="62"/>
    </row>
    <row r="3936" spans="1:12" s="41" customFormat="1">
      <c r="A3936" s="66"/>
      <c r="B3936" s="64" t="str">
        <f>(IF(AND(ISBLANK(A3936)),"",VLOOKUP($A3936,Student_Registration!$B$5:$H$2000,2,0)))</f>
        <v/>
      </c>
      <c r="C3936" s="63" t="str">
        <f>IF(AND(ISBLANK(A3936)),"",VLOOKUP($A3936,Student_Registration!$B$5:$H$2000,3,0))</f>
        <v/>
      </c>
      <c r="D3936" s="65" t="str">
        <f>IF(AND(ISBLANK(A3936)),"",VLOOKUP($A3936,Student_Registration!$B$5:$H$2000,6,0))</f>
        <v/>
      </c>
      <c r="E3936" s="57" t="str">
        <f>IF(AND(ISBLANK(A3936)),"",VLOOKUP($A3936,Student_Registration!$B$5:$H$2000,4,0))</f>
        <v/>
      </c>
      <c r="F3936" s="63" t="str">
        <f>IF(AND(ISBLANK(A3936)),"",VLOOKUP($A3936,Student_Registration!$B$5:$H$2000,7,0))</f>
        <v/>
      </c>
      <c r="G3936" s="63" t="str">
        <f>IF(AND(ISBLANK(A3936)),"",VLOOKUP(A3936,Student_Registration!$B$5:$H$2000,7,0)-SUMIF($A$5:A3936,A3936,$H$5:$H$5))</f>
        <v/>
      </c>
      <c r="H3936" s="60"/>
      <c r="I3936" s="60"/>
      <c r="J3936" s="60"/>
      <c r="K3936" s="60"/>
      <c r="L3936" s="62"/>
    </row>
    <row r="3937" spans="1:12" s="41" customFormat="1">
      <c r="A3937" s="66"/>
      <c r="B3937" s="64" t="str">
        <f>(IF(AND(ISBLANK(A3937)),"",VLOOKUP($A3937,Student_Registration!$B$5:$H$2000,2,0)))</f>
        <v/>
      </c>
      <c r="C3937" s="63" t="str">
        <f>IF(AND(ISBLANK(A3937)),"",VLOOKUP($A3937,Student_Registration!$B$5:$H$2000,3,0))</f>
        <v/>
      </c>
      <c r="D3937" s="65" t="str">
        <f>IF(AND(ISBLANK(A3937)),"",VLOOKUP($A3937,Student_Registration!$B$5:$H$2000,6,0))</f>
        <v/>
      </c>
      <c r="E3937" s="57" t="str">
        <f>IF(AND(ISBLANK(A3937)),"",VLOOKUP($A3937,Student_Registration!$B$5:$H$2000,4,0))</f>
        <v/>
      </c>
      <c r="F3937" s="63" t="str">
        <f>IF(AND(ISBLANK(A3937)),"",VLOOKUP($A3937,Student_Registration!$B$5:$H$2000,7,0))</f>
        <v/>
      </c>
      <c r="G3937" s="63" t="str">
        <f>IF(AND(ISBLANK(A3937)),"",VLOOKUP(A3937,Student_Registration!$B$5:$H$2000,7,0)-SUMIF($A$5:A3937,A3937,$H$5:$H$5))</f>
        <v/>
      </c>
      <c r="H3937" s="60"/>
      <c r="I3937" s="60"/>
      <c r="J3937" s="60"/>
      <c r="K3937" s="60"/>
      <c r="L3937" s="62"/>
    </row>
    <row r="3938" spans="1:12" s="41" customFormat="1">
      <c r="A3938" s="66"/>
      <c r="B3938" s="64" t="str">
        <f>(IF(AND(ISBLANK(A3938)),"",VLOOKUP($A3938,Student_Registration!$B$5:$H$2000,2,0)))</f>
        <v/>
      </c>
      <c r="C3938" s="63" t="str">
        <f>IF(AND(ISBLANK(A3938)),"",VLOOKUP($A3938,Student_Registration!$B$5:$H$2000,3,0))</f>
        <v/>
      </c>
      <c r="D3938" s="65" t="str">
        <f>IF(AND(ISBLANK(A3938)),"",VLOOKUP($A3938,Student_Registration!$B$5:$H$2000,6,0))</f>
        <v/>
      </c>
      <c r="E3938" s="57" t="str">
        <f>IF(AND(ISBLANK(A3938)),"",VLOOKUP($A3938,Student_Registration!$B$5:$H$2000,4,0))</f>
        <v/>
      </c>
      <c r="F3938" s="63" t="str">
        <f>IF(AND(ISBLANK(A3938)),"",VLOOKUP($A3938,Student_Registration!$B$5:$H$2000,7,0))</f>
        <v/>
      </c>
      <c r="G3938" s="63" t="str">
        <f>IF(AND(ISBLANK(A3938)),"",VLOOKUP(A3938,Student_Registration!$B$5:$H$2000,7,0)-SUMIF($A$5:A3938,A3938,$H$5:$H$5))</f>
        <v/>
      </c>
      <c r="H3938" s="60"/>
      <c r="I3938" s="60"/>
      <c r="J3938" s="60"/>
      <c r="K3938" s="60"/>
      <c r="L3938" s="62"/>
    </row>
    <row r="3939" spans="1:12" s="41" customFormat="1">
      <c r="A3939" s="66"/>
      <c r="B3939" s="64" t="str">
        <f>(IF(AND(ISBLANK(A3939)),"",VLOOKUP($A3939,Student_Registration!$B$5:$H$2000,2,0)))</f>
        <v/>
      </c>
      <c r="C3939" s="63" t="str">
        <f>IF(AND(ISBLANK(A3939)),"",VLOOKUP($A3939,Student_Registration!$B$5:$H$2000,3,0))</f>
        <v/>
      </c>
      <c r="D3939" s="65" t="str">
        <f>IF(AND(ISBLANK(A3939)),"",VLOOKUP($A3939,Student_Registration!$B$5:$H$2000,6,0))</f>
        <v/>
      </c>
      <c r="E3939" s="57" t="str">
        <f>IF(AND(ISBLANK(A3939)),"",VLOOKUP($A3939,Student_Registration!$B$5:$H$2000,4,0))</f>
        <v/>
      </c>
      <c r="F3939" s="63" t="str">
        <f>IF(AND(ISBLANK(A3939)),"",VLOOKUP($A3939,Student_Registration!$B$5:$H$2000,7,0))</f>
        <v/>
      </c>
      <c r="G3939" s="63" t="str">
        <f>IF(AND(ISBLANK(A3939)),"",VLOOKUP(A3939,Student_Registration!$B$5:$H$2000,7,0)-SUMIF($A$5:A3939,A3939,$H$5:$H$5))</f>
        <v/>
      </c>
      <c r="H3939" s="60"/>
      <c r="I3939" s="60"/>
      <c r="J3939" s="60"/>
      <c r="K3939" s="60"/>
      <c r="L3939" s="62"/>
    </row>
    <row r="3940" spans="1:12" s="41" customFormat="1">
      <c r="A3940" s="66"/>
      <c r="B3940" s="64" t="str">
        <f>(IF(AND(ISBLANK(A3940)),"",VLOOKUP($A3940,Student_Registration!$B$5:$H$2000,2,0)))</f>
        <v/>
      </c>
      <c r="C3940" s="63" t="str">
        <f>IF(AND(ISBLANK(A3940)),"",VLOOKUP($A3940,Student_Registration!$B$5:$H$2000,3,0))</f>
        <v/>
      </c>
      <c r="D3940" s="65" t="str">
        <f>IF(AND(ISBLANK(A3940)),"",VLOOKUP($A3940,Student_Registration!$B$5:$H$2000,6,0))</f>
        <v/>
      </c>
      <c r="E3940" s="57" t="str">
        <f>IF(AND(ISBLANK(A3940)),"",VLOOKUP($A3940,Student_Registration!$B$5:$H$2000,4,0))</f>
        <v/>
      </c>
      <c r="F3940" s="63" t="str">
        <f>IF(AND(ISBLANK(A3940)),"",VLOOKUP($A3940,Student_Registration!$B$5:$H$2000,7,0))</f>
        <v/>
      </c>
      <c r="G3940" s="63" t="str">
        <f>IF(AND(ISBLANK(A3940)),"",VLOOKUP(A3940,Student_Registration!$B$5:$H$2000,7,0)-SUMIF($A$5:A3940,A3940,$H$5:$H$5))</f>
        <v/>
      </c>
      <c r="H3940" s="60"/>
      <c r="I3940" s="60"/>
      <c r="J3940" s="60"/>
      <c r="K3940" s="60"/>
      <c r="L3940" s="62"/>
    </row>
    <row r="3941" spans="1:12" s="41" customFormat="1">
      <c r="A3941" s="66"/>
      <c r="B3941" s="64" t="str">
        <f>(IF(AND(ISBLANK(A3941)),"",VLOOKUP($A3941,Student_Registration!$B$5:$H$2000,2,0)))</f>
        <v/>
      </c>
      <c r="C3941" s="63" t="str">
        <f>IF(AND(ISBLANK(A3941)),"",VLOOKUP($A3941,Student_Registration!$B$5:$H$2000,3,0))</f>
        <v/>
      </c>
      <c r="D3941" s="65" t="str">
        <f>IF(AND(ISBLANK(A3941)),"",VLOOKUP($A3941,Student_Registration!$B$5:$H$2000,6,0))</f>
        <v/>
      </c>
      <c r="E3941" s="57" t="str">
        <f>IF(AND(ISBLANK(A3941)),"",VLOOKUP($A3941,Student_Registration!$B$5:$H$2000,4,0))</f>
        <v/>
      </c>
      <c r="F3941" s="63" t="str">
        <f>IF(AND(ISBLANK(A3941)),"",VLOOKUP($A3941,Student_Registration!$B$5:$H$2000,7,0))</f>
        <v/>
      </c>
      <c r="G3941" s="63" t="str">
        <f>IF(AND(ISBLANK(A3941)),"",VLOOKUP(A3941,Student_Registration!$B$5:$H$2000,7,0)-SUMIF($A$5:A3941,A3941,$H$5:$H$5))</f>
        <v/>
      </c>
      <c r="H3941" s="60"/>
      <c r="I3941" s="60"/>
      <c r="J3941" s="60"/>
      <c r="K3941" s="60"/>
      <c r="L3941" s="62"/>
    </row>
    <row r="3942" spans="1:12" s="41" customFormat="1">
      <c r="A3942" s="66"/>
      <c r="B3942" s="64" t="str">
        <f>(IF(AND(ISBLANK(A3942)),"",VLOOKUP($A3942,Student_Registration!$B$5:$H$2000,2,0)))</f>
        <v/>
      </c>
      <c r="C3942" s="63" t="str">
        <f>IF(AND(ISBLANK(A3942)),"",VLOOKUP($A3942,Student_Registration!$B$5:$H$2000,3,0))</f>
        <v/>
      </c>
      <c r="D3942" s="65" t="str">
        <f>IF(AND(ISBLANK(A3942)),"",VLOOKUP($A3942,Student_Registration!$B$5:$H$2000,6,0))</f>
        <v/>
      </c>
      <c r="E3942" s="57" t="str">
        <f>IF(AND(ISBLANK(A3942)),"",VLOOKUP($A3942,Student_Registration!$B$5:$H$2000,4,0))</f>
        <v/>
      </c>
      <c r="F3942" s="63" t="str">
        <f>IF(AND(ISBLANK(A3942)),"",VLOOKUP($A3942,Student_Registration!$B$5:$H$2000,7,0))</f>
        <v/>
      </c>
      <c r="G3942" s="63" t="str">
        <f>IF(AND(ISBLANK(A3942)),"",VLOOKUP(A3942,Student_Registration!$B$5:$H$2000,7,0)-SUMIF($A$5:A3942,A3942,$H$5:$H$5))</f>
        <v/>
      </c>
      <c r="H3942" s="60"/>
      <c r="I3942" s="60"/>
      <c r="J3942" s="60"/>
      <c r="K3942" s="60"/>
      <c r="L3942" s="62"/>
    </row>
    <row r="3943" spans="1:12" s="41" customFormat="1">
      <c r="A3943" s="66"/>
      <c r="B3943" s="64" t="str">
        <f>(IF(AND(ISBLANK(A3943)),"",VLOOKUP($A3943,Student_Registration!$B$5:$H$2000,2,0)))</f>
        <v/>
      </c>
      <c r="C3943" s="63" t="str">
        <f>IF(AND(ISBLANK(A3943)),"",VLOOKUP($A3943,Student_Registration!$B$5:$H$2000,3,0))</f>
        <v/>
      </c>
      <c r="D3943" s="65" t="str">
        <f>IF(AND(ISBLANK(A3943)),"",VLOOKUP($A3943,Student_Registration!$B$5:$H$2000,6,0))</f>
        <v/>
      </c>
      <c r="E3943" s="57" t="str">
        <f>IF(AND(ISBLANK(A3943)),"",VLOOKUP($A3943,Student_Registration!$B$5:$H$2000,4,0))</f>
        <v/>
      </c>
      <c r="F3943" s="63" t="str">
        <f>IF(AND(ISBLANK(A3943)),"",VLOOKUP($A3943,Student_Registration!$B$5:$H$2000,7,0))</f>
        <v/>
      </c>
      <c r="G3943" s="63" t="str">
        <f>IF(AND(ISBLANK(A3943)),"",VLOOKUP(A3943,Student_Registration!$B$5:$H$2000,7,0)-SUMIF($A$5:A3943,A3943,$H$5:$H$5))</f>
        <v/>
      </c>
      <c r="H3943" s="60"/>
      <c r="I3943" s="60"/>
      <c r="J3943" s="60"/>
      <c r="K3943" s="60"/>
      <c r="L3943" s="62"/>
    </row>
    <row r="3944" spans="1:12" s="41" customFormat="1">
      <c r="A3944" s="66"/>
      <c r="B3944" s="64" t="str">
        <f>(IF(AND(ISBLANK(A3944)),"",VLOOKUP($A3944,Student_Registration!$B$5:$H$2000,2,0)))</f>
        <v/>
      </c>
      <c r="C3944" s="63" t="str">
        <f>IF(AND(ISBLANK(A3944)),"",VLOOKUP($A3944,Student_Registration!$B$5:$H$2000,3,0))</f>
        <v/>
      </c>
      <c r="D3944" s="65" t="str">
        <f>IF(AND(ISBLANK(A3944)),"",VLOOKUP($A3944,Student_Registration!$B$5:$H$2000,6,0))</f>
        <v/>
      </c>
      <c r="E3944" s="57" t="str">
        <f>IF(AND(ISBLANK(A3944)),"",VLOOKUP($A3944,Student_Registration!$B$5:$H$2000,4,0))</f>
        <v/>
      </c>
      <c r="F3944" s="63" t="str">
        <f>IF(AND(ISBLANK(A3944)),"",VLOOKUP($A3944,Student_Registration!$B$5:$H$2000,7,0))</f>
        <v/>
      </c>
      <c r="G3944" s="63" t="str">
        <f>IF(AND(ISBLANK(A3944)),"",VLOOKUP(A3944,Student_Registration!$B$5:$H$2000,7,0)-SUMIF($A$5:A3944,A3944,$H$5:$H$5))</f>
        <v/>
      </c>
      <c r="H3944" s="60"/>
      <c r="I3944" s="60"/>
      <c r="J3944" s="60"/>
      <c r="K3944" s="60"/>
      <c r="L3944" s="62"/>
    </row>
    <row r="3945" spans="1:12" s="41" customFormat="1">
      <c r="A3945" s="66"/>
      <c r="B3945" s="64" t="str">
        <f>(IF(AND(ISBLANK(A3945)),"",VLOOKUP($A3945,Student_Registration!$B$5:$H$2000,2,0)))</f>
        <v/>
      </c>
      <c r="C3945" s="63" t="str">
        <f>IF(AND(ISBLANK(A3945)),"",VLOOKUP($A3945,Student_Registration!$B$5:$H$2000,3,0))</f>
        <v/>
      </c>
      <c r="D3945" s="65" t="str">
        <f>IF(AND(ISBLANK(A3945)),"",VLOOKUP($A3945,Student_Registration!$B$5:$H$2000,6,0))</f>
        <v/>
      </c>
      <c r="E3945" s="57" t="str">
        <f>IF(AND(ISBLANK(A3945)),"",VLOOKUP($A3945,Student_Registration!$B$5:$H$2000,4,0))</f>
        <v/>
      </c>
      <c r="F3945" s="63" t="str">
        <f>IF(AND(ISBLANK(A3945)),"",VLOOKUP($A3945,Student_Registration!$B$5:$H$2000,7,0))</f>
        <v/>
      </c>
      <c r="G3945" s="63" t="str">
        <f>IF(AND(ISBLANK(A3945)),"",VLOOKUP(A3945,Student_Registration!$B$5:$H$2000,7,0)-SUMIF($A$5:A3945,A3945,$H$5:$H$5))</f>
        <v/>
      </c>
      <c r="H3945" s="60"/>
      <c r="I3945" s="60"/>
      <c r="J3945" s="60"/>
      <c r="K3945" s="60"/>
      <c r="L3945" s="62"/>
    </row>
    <row r="3946" spans="1:12" s="41" customFormat="1">
      <c r="A3946" s="66"/>
      <c r="B3946" s="64" t="str">
        <f>(IF(AND(ISBLANK(A3946)),"",VLOOKUP($A3946,Student_Registration!$B$5:$H$2000,2,0)))</f>
        <v/>
      </c>
      <c r="C3946" s="63" t="str">
        <f>IF(AND(ISBLANK(A3946)),"",VLOOKUP($A3946,Student_Registration!$B$5:$H$2000,3,0))</f>
        <v/>
      </c>
      <c r="D3946" s="65" t="str">
        <f>IF(AND(ISBLANK(A3946)),"",VLOOKUP($A3946,Student_Registration!$B$5:$H$2000,6,0))</f>
        <v/>
      </c>
      <c r="E3946" s="57" t="str">
        <f>IF(AND(ISBLANK(A3946)),"",VLOOKUP($A3946,Student_Registration!$B$5:$H$2000,4,0))</f>
        <v/>
      </c>
      <c r="F3946" s="63" t="str">
        <f>IF(AND(ISBLANK(A3946)),"",VLOOKUP($A3946,Student_Registration!$B$5:$H$2000,7,0))</f>
        <v/>
      </c>
      <c r="G3946" s="63" t="str">
        <f>IF(AND(ISBLANK(A3946)),"",VLOOKUP(A3946,Student_Registration!$B$5:$H$2000,7,0)-SUMIF($A$5:A3946,A3946,$H$5:$H$5))</f>
        <v/>
      </c>
      <c r="H3946" s="60"/>
      <c r="I3946" s="60"/>
      <c r="J3946" s="60"/>
      <c r="K3946" s="60"/>
      <c r="L3946" s="62"/>
    </row>
    <row r="3947" spans="1:12" s="41" customFormat="1">
      <c r="A3947" s="66"/>
      <c r="B3947" s="64" t="str">
        <f>(IF(AND(ISBLANK(A3947)),"",VLOOKUP($A3947,Student_Registration!$B$5:$H$2000,2,0)))</f>
        <v/>
      </c>
      <c r="C3947" s="63" t="str">
        <f>IF(AND(ISBLANK(A3947)),"",VLOOKUP($A3947,Student_Registration!$B$5:$H$2000,3,0))</f>
        <v/>
      </c>
      <c r="D3947" s="65" t="str">
        <f>IF(AND(ISBLANK(A3947)),"",VLOOKUP($A3947,Student_Registration!$B$5:$H$2000,6,0))</f>
        <v/>
      </c>
      <c r="E3947" s="57" t="str">
        <f>IF(AND(ISBLANK(A3947)),"",VLOOKUP($A3947,Student_Registration!$B$5:$H$2000,4,0))</f>
        <v/>
      </c>
      <c r="F3947" s="63" t="str">
        <f>IF(AND(ISBLANK(A3947)),"",VLOOKUP($A3947,Student_Registration!$B$5:$H$2000,7,0))</f>
        <v/>
      </c>
      <c r="G3947" s="63" t="str">
        <f>IF(AND(ISBLANK(A3947)),"",VLOOKUP(A3947,Student_Registration!$B$5:$H$2000,7,0)-SUMIF($A$5:A3947,A3947,$H$5:$H$5))</f>
        <v/>
      </c>
      <c r="H3947" s="60"/>
      <c r="I3947" s="60"/>
      <c r="J3947" s="60"/>
      <c r="K3947" s="60"/>
      <c r="L3947" s="62"/>
    </row>
    <row r="3948" spans="1:12" s="41" customFormat="1">
      <c r="A3948" s="66"/>
      <c r="B3948" s="64" t="str">
        <f>(IF(AND(ISBLANK(A3948)),"",VLOOKUP($A3948,Student_Registration!$B$5:$H$2000,2,0)))</f>
        <v/>
      </c>
      <c r="C3948" s="63" t="str">
        <f>IF(AND(ISBLANK(A3948)),"",VLOOKUP($A3948,Student_Registration!$B$5:$H$2000,3,0))</f>
        <v/>
      </c>
      <c r="D3948" s="65" t="str">
        <f>IF(AND(ISBLANK(A3948)),"",VLOOKUP($A3948,Student_Registration!$B$5:$H$2000,6,0))</f>
        <v/>
      </c>
      <c r="E3948" s="57" t="str">
        <f>IF(AND(ISBLANK(A3948)),"",VLOOKUP($A3948,Student_Registration!$B$5:$H$2000,4,0))</f>
        <v/>
      </c>
      <c r="F3948" s="63" t="str">
        <f>IF(AND(ISBLANK(A3948)),"",VLOOKUP($A3948,Student_Registration!$B$5:$H$2000,7,0))</f>
        <v/>
      </c>
      <c r="G3948" s="63" t="str">
        <f>IF(AND(ISBLANK(A3948)),"",VLOOKUP(A3948,Student_Registration!$B$5:$H$2000,7,0)-SUMIF($A$5:A3948,A3948,$H$5:$H$5))</f>
        <v/>
      </c>
      <c r="H3948" s="60"/>
      <c r="I3948" s="60"/>
      <c r="J3948" s="60"/>
      <c r="K3948" s="60"/>
      <c r="L3948" s="62"/>
    </row>
    <row r="3949" spans="1:12" s="41" customFormat="1">
      <c r="A3949" s="66"/>
      <c r="B3949" s="64" t="str">
        <f>(IF(AND(ISBLANK(A3949)),"",VLOOKUP($A3949,Student_Registration!$B$5:$H$2000,2,0)))</f>
        <v/>
      </c>
      <c r="C3949" s="63" t="str">
        <f>IF(AND(ISBLANK(A3949)),"",VLOOKUP($A3949,Student_Registration!$B$5:$H$2000,3,0))</f>
        <v/>
      </c>
      <c r="D3949" s="65" t="str">
        <f>IF(AND(ISBLANK(A3949)),"",VLOOKUP($A3949,Student_Registration!$B$5:$H$2000,6,0))</f>
        <v/>
      </c>
      <c r="E3949" s="57" t="str">
        <f>IF(AND(ISBLANK(A3949)),"",VLOOKUP($A3949,Student_Registration!$B$5:$H$2000,4,0))</f>
        <v/>
      </c>
      <c r="F3949" s="63" t="str">
        <f>IF(AND(ISBLANK(A3949)),"",VLOOKUP($A3949,Student_Registration!$B$5:$H$2000,7,0))</f>
        <v/>
      </c>
      <c r="G3949" s="63" t="str">
        <f>IF(AND(ISBLANK(A3949)),"",VLOOKUP(A3949,Student_Registration!$B$5:$H$2000,7,0)-SUMIF($A$5:A3949,A3949,$H$5:$H$5))</f>
        <v/>
      </c>
      <c r="H3949" s="60"/>
      <c r="I3949" s="60"/>
      <c r="J3949" s="60"/>
      <c r="K3949" s="60"/>
      <c r="L3949" s="62"/>
    </row>
    <row r="3950" spans="1:12" s="41" customFormat="1">
      <c r="A3950" s="66"/>
      <c r="B3950" s="64" t="str">
        <f>(IF(AND(ISBLANK(A3950)),"",VLOOKUP($A3950,Student_Registration!$B$5:$H$2000,2,0)))</f>
        <v/>
      </c>
      <c r="C3950" s="63" t="str">
        <f>IF(AND(ISBLANK(A3950)),"",VLOOKUP($A3950,Student_Registration!$B$5:$H$2000,3,0))</f>
        <v/>
      </c>
      <c r="D3950" s="65" t="str">
        <f>IF(AND(ISBLANK(A3950)),"",VLOOKUP($A3950,Student_Registration!$B$5:$H$2000,6,0))</f>
        <v/>
      </c>
      <c r="E3950" s="57" t="str">
        <f>IF(AND(ISBLANK(A3950)),"",VLOOKUP($A3950,Student_Registration!$B$5:$H$2000,4,0))</f>
        <v/>
      </c>
      <c r="F3950" s="63" t="str">
        <f>IF(AND(ISBLANK(A3950)),"",VLOOKUP($A3950,Student_Registration!$B$5:$H$2000,7,0))</f>
        <v/>
      </c>
      <c r="G3950" s="63" t="str">
        <f>IF(AND(ISBLANK(A3950)),"",VLOOKUP(A3950,Student_Registration!$B$5:$H$2000,7,0)-SUMIF($A$5:A3950,A3950,$H$5:$H$5))</f>
        <v/>
      </c>
      <c r="H3950" s="60"/>
      <c r="I3950" s="60"/>
      <c r="J3950" s="60"/>
      <c r="K3950" s="60"/>
      <c r="L3950" s="62"/>
    </row>
    <row r="3951" spans="1:12" s="41" customFormat="1">
      <c r="A3951" s="66"/>
      <c r="B3951" s="64" t="str">
        <f>(IF(AND(ISBLANK(A3951)),"",VLOOKUP($A3951,Student_Registration!$B$5:$H$2000,2,0)))</f>
        <v/>
      </c>
      <c r="C3951" s="63" t="str">
        <f>IF(AND(ISBLANK(A3951)),"",VLOOKUP($A3951,Student_Registration!$B$5:$H$2000,3,0))</f>
        <v/>
      </c>
      <c r="D3951" s="65" t="str">
        <f>IF(AND(ISBLANK(A3951)),"",VLOOKUP($A3951,Student_Registration!$B$5:$H$2000,6,0))</f>
        <v/>
      </c>
      <c r="E3951" s="57" t="str">
        <f>IF(AND(ISBLANK(A3951)),"",VLOOKUP($A3951,Student_Registration!$B$5:$H$2000,4,0))</f>
        <v/>
      </c>
      <c r="F3951" s="63" t="str">
        <f>IF(AND(ISBLANK(A3951)),"",VLOOKUP($A3951,Student_Registration!$B$5:$H$2000,7,0))</f>
        <v/>
      </c>
      <c r="G3951" s="63" t="str">
        <f>IF(AND(ISBLANK(A3951)),"",VLOOKUP(A3951,Student_Registration!$B$5:$H$2000,7,0)-SUMIF($A$5:A3951,A3951,$H$5:$H$5))</f>
        <v/>
      </c>
      <c r="H3951" s="60"/>
      <c r="I3951" s="60"/>
      <c r="J3951" s="60"/>
      <c r="K3951" s="60"/>
      <c r="L3951" s="62"/>
    </row>
    <row r="3952" spans="1:12" s="41" customFormat="1">
      <c r="A3952" s="66"/>
      <c r="B3952" s="64" t="str">
        <f>(IF(AND(ISBLANK(A3952)),"",VLOOKUP($A3952,Student_Registration!$B$5:$H$2000,2,0)))</f>
        <v/>
      </c>
      <c r="C3952" s="63" t="str">
        <f>IF(AND(ISBLANK(A3952)),"",VLOOKUP($A3952,Student_Registration!$B$5:$H$2000,3,0))</f>
        <v/>
      </c>
      <c r="D3952" s="65" t="str">
        <f>IF(AND(ISBLANK(A3952)),"",VLOOKUP($A3952,Student_Registration!$B$5:$H$2000,6,0))</f>
        <v/>
      </c>
      <c r="E3952" s="57" t="str">
        <f>IF(AND(ISBLANK(A3952)),"",VLOOKUP($A3952,Student_Registration!$B$5:$H$2000,4,0))</f>
        <v/>
      </c>
      <c r="F3952" s="63" t="str">
        <f>IF(AND(ISBLANK(A3952)),"",VLOOKUP($A3952,Student_Registration!$B$5:$H$2000,7,0))</f>
        <v/>
      </c>
      <c r="G3952" s="63" t="str">
        <f>IF(AND(ISBLANK(A3952)),"",VLOOKUP(A3952,Student_Registration!$B$5:$H$2000,7,0)-SUMIF($A$5:A3952,A3952,$H$5:$H$5))</f>
        <v/>
      </c>
      <c r="H3952" s="60"/>
      <c r="I3952" s="60"/>
      <c r="J3952" s="60"/>
      <c r="K3952" s="60"/>
      <c r="L3952" s="62"/>
    </row>
    <row r="3953" spans="1:12" s="41" customFormat="1">
      <c r="A3953" s="66"/>
      <c r="B3953" s="64" t="str">
        <f>(IF(AND(ISBLANK(A3953)),"",VLOOKUP($A3953,Student_Registration!$B$5:$H$2000,2,0)))</f>
        <v/>
      </c>
      <c r="C3953" s="63" t="str">
        <f>IF(AND(ISBLANK(A3953)),"",VLOOKUP($A3953,Student_Registration!$B$5:$H$2000,3,0))</f>
        <v/>
      </c>
      <c r="D3953" s="65" t="str">
        <f>IF(AND(ISBLANK(A3953)),"",VLOOKUP($A3953,Student_Registration!$B$5:$H$2000,6,0))</f>
        <v/>
      </c>
      <c r="E3953" s="57" t="str">
        <f>IF(AND(ISBLANK(A3953)),"",VLOOKUP($A3953,Student_Registration!$B$5:$H$2000,4,0))</f>
        <v/>
      </c>
      <c r="F3953" s="63" t="str">
        <f>IF(AND(ISBLANK(A3953)),"",VLOOKUP($A3953,Student_Registration!$B$5:$H$2000,7,0))</f>
        <v/>
      </c>
      <c r="G3953" s="63" t="str">
        <f>IF(AND(ISBLANK(A3953)),"",VLOOKUP(A3953,Student_Registration!$B$5:$H$2000,7,0)-SUMIF($A$5:A3953,A3953,$H$5:$H$5))</f>
        <v/>
      </c>
      <c r="H3953" s="60"/>
      <c r="I3953" s="60"/>
      <c r="J3953" s="60"/>
      <c r="K3953" s="60"/>
      <c r="L3953" s="62"/>
    </row>
    <row r="3954" spans="1:12" s="41" customFormat="1">
      <c r="A3954" s="66"/>
      <c r="B3954" s="64" t="str">
        <f>(IF(AND(ISBLANK(A3954)),"",VLOOKUP($A3954,Student_Registration!$B$5:$H$2000,2,0)))</f>
        <v/>
      </c>
      <c r="C3954" s="63" t="str">
        <f>IF(AND(ISBLANK(A3954)),"",VLOOKUP($A3954,Student_Registration!$B$5:$H$2000,3,0))</f>
        <v/>
      </c>
      <c r="D3954" s="65" t="str">
        <f>IF(AND(ISBLANK(A3954)),"",VLOOKUP($A3954,Student_Registration!$B$5:$H$2000,6,0))</f>
        <v/>
      </c>
      <c r="E3954" s="57" t="str">
        <f>IF(AND(ISBLANK(A3954)),"",VLOOKUP($A3954,Student_Registration!$B$5:$H$2000,4,0))</f>
        <v/>
      </c>
      <c r="F3954" s="63" t="str">
        <f>IF(AND(ISBLANK(A3954)),"",VLOOKUP($A3954,Student_Registration!$B$5:$H$2000,7,0))</f>
        <v/>
      </c>
      <c r="G3954" s="63" t="str">
        <f>IF(AND(ISBLANK(A3954)),"",VLOOKUP(A3954,Student_Registration!$B$5:$H$2000,7,0)-SUMIF($A$5:A3954,A3954,$H$5:$H$5))</f>
        <v/>
      </c>
      <c r="H3954" s="60"/>
      <c r="I3954" s="60"/>
      <c r="J3954" s="60"/>
      <c r="K3954" s="60"/>
      <c r="L3954" s="62"/>
    </row>
    <row r="3955" spans="1:12" s="41" customFormat="1">
      <c r="A3955" s="66"/>
      <c r="B3955" s="64" t="str">
        <f>(IF(AND(ISBLANK(A3955)),"",VLOOKUP($A3955,Student_Registration!$B$5:$H$2000,2,0)))</f>
        <v/>
      </c>
      <c r="C3955" s="63" t="str">
        <f>IF(AND(ISBLANK(A3955)),"",VLOOKUP($A3955,Student_Registration!$B$5:$H$2000,3,0))</f>
        <v/>
      </c>
      <c r="D3955" s="65" t="str">
        <f>IF(AND(ISBLANK(A3955)),"",VLOOKUP($A3955,Student_Registration!$B$5:$H$2000,6,0))</f>
        <v/>
      </c>
      <c r="E3955" s="57" t="str">
        <f>IF(AND(ISBLANK(A3955)),"",VLOOKUP($A3955,Student_Registration!$B$5:$H$2000,4,0))</f>
        <v/>
      </c>
      <c r="F3955" s="63" t="str">
        <f>IF(AND(ISBLANK(A3955)),"",VLOOKUP($A3955,Student_Registration!$B$5:$H$2000,7,0))</f>
        <v/>
      </c>
      <c r="G3955" s="63" t="str">
        <f>IF(AND(ISBLANK(A3955)),"",VLOOKUP(A3955,Student_Registration!$B$5:$H$2000,7,0)-SUMIF($A$5:A3955,A3955,$H$5:$H$5))</f>
        <v/>
      </c>
      <c r="H3955" s="60"/>
      <c r="I3955" s="60"/>
      <c r="J3955" s="60"/>
      <c r="K3955" s="60"/>
      <c r="L3955" s="62"/>
    </row>
    <row r="3956" spans="1:12" s="41" customFormat="1">
      <c r="A3956" s="66"/>
      <c r="B3956" s="64" t="str">
        <f>(IF(AND(ISBLANK(A3956)),"",VLOOKUP($A3956,Student_Registration!$B$5:$H$2000,2,0)))</f>
        <v/>
      </c>
      <c r="C3956" s="63" t="str">
        <f>IF(AND(ISBLANK(A3956)),"",VLOOKUP($A3956,Student_Registration!$B$5:$H$2000,3,0))</f>
        <v/>
      </c>
      <c r="D3956" s="65" t="str">
        <f>IF(AND(ISBLANK(A3956)),"",VLOOKUP($A3956,Student_Registration!$B$5:$H$2000,6,0))</f>
        <v/>
      </c>
      <c r="E3956" s="57" t="str">
        <f>IF(AND(ISBLANK(A3956)),"",VLOOKUP($A3956,Student_Registration!$B$5:$H$2000,4,0))</f>
        <v/>
      </c>
      <c r="F3956" s="63" t="str">
        <f>IF(AND(ISBLANK(A3956)),"",VLOOKUP($A3956,Student_Registration!$B$5:$H$2000,7,0))</f>
        <v/>
      </c>
      <c r="G3956" s="63" t="str">
        <f>IF(AND(ISBLANK(A3956)),"",VLOOKUP(A3956,Student_Registration!$B$5:$H$2000,7,0)-SUMIF($A$5:A3956,A3956,$H$5:$H$5))</f>
        <v/>
      </c>
      <c r="H3956" s="60"/>
      <c r="I3956" s="60"/>
      <c r="J3956" s="60"/>
      <c r="K3956" s="60"/>
      <c r="L3956" s="62"/>
    </row>
    <row r="3957" spans="1:12" s="41" customFormat="1">
      <c r="A3957" s="66"/>
      <c r="B3957" s="64" t="str">
        <f>(IF(AND(ISBLANK(A3957)),"",VLOOKUP($A3957,Student_Registration!$B$5:$H$2000,2,0)))</f>
        <v/>
      </c>
      <c r="C3957" s="63" t="str">
        <f>IF(AND(ISBLANK(A3957)),"",VLOOKUP($A3957,Student_Registration!$B$5:$H$2000,3,0))</f>
        <v/>
      </c>
      <c r="D3957" s="65" t="str">
        <f>IF(AND(ISBLANK(A3957)),"",VLOOKUP($A3957,Student_Registration!$B$5:$H$2000,6,0))</f>
        <v/>
      </c>
      <c r="E3957" s="57" t="str">
        <f>IF(AND(ISBLANK(A3957)),"",VLOOKUP($A3957,Student_Registration!$B$5:$H$2000,4,0))</f>
        <v/>
      </c>
      <c r="F3957" s="63" t="str">
        <f>IF(AND(ISBLANK(A3957)),"",VLOOKUP($A3957,Student_Registration!$B$5:$H$2000,7,0))</f>
        <v/>
      </c>
      <c r="G3957" s="63" t="str">
        <f>IF(AND(ISBLANK(A3957)),"",VLOOKUP(A3957,Student_Registration!$B$5:$H$2000,7,0)-SUMIF($A$5:A3957,A3957,$H$5:$H$5))</f>
        <v/>
      </c>
      <c r="H3957" s="60"/>
      <c r="I3957" s="60"/>
      <c r="J3957" s="60"/>
      <c r="K3957" s="60"/>
      <c r="L3957" s="62"/>
    </row>
    <row r="3958" spans="1:12" s="41" customFormat="1">
      <c r="A3958" s="66"/>
      <c r="B3958" s="64" t="str">
        <f>(IF(AND(ISBLANK(A3958)),"",VLOOKUP($A3958,Student_Registration!$B$5:$H$2000,2,0)))</f>
        <v/>
      </c>
      <c r="C3958" s="63" t="str">
        <f>IF(AND(ISBLANK(A3958)),"",VLOOKUP($A3958,Student_Registration!$B$5:$H$2000,3,0))</f>
        <v/>
      </c>
      <c r="D3958" s="65" t="str">
        <f>IF(AND(ISBLANK(A3958)),"",VLOOKUP($A3958,Student_Registration!$B$5:$H$2000,6,0))</f>
        <v/>
      </c>
      <c r="E3958" s="57" t="str">
        <f>IF(AND(ISBLANK(A3958)),"",VLOOKUP($A3958,Student_Registration!$B$5:$H$2000,4,0))</f>
        <v/>
      </c>
      <c r="F3958" s="63" t="str">
        <f>IF(AND(ISBLANK(A3958)),"",VLOOKUP($A3958,Student_Registration!$B$5:$H$2000,7,0))</f>
        <v/>
      </c>
      <c r="G3958" s="63" t="str">
        <f>IF(AND(ISBLANK(A3958)),"",VLOOKUP(A3958,Student_Registration!$B$5:$H$2000,7,0)-SUMIF($A$5:A3958,A3958,$H$5:$H$5))</f>
        <v/>
      </c>
      <c r="H3958" s="60"/>
      <c r="I3958" s="60"/>
      <c r="J3958" s="60"/>
      <c r="K3958" s="60"/>
      <c r="L3958" s="62"/>
    </row>
    <row r="3959" spans="1:12" s="41" customFormat="1">
      <c r="A3959" s="66"/>
      <c r="B3959" s="64" t="str">
        <f>(IF(AND(ISBLANK(A3959)),"",VLOOKUP($A3959,Student_Registration!$B$5:$H$2000,2,0)))</f>
        <v/>
      </c>
      <c r="C3959" s="63" t="str">
        <f>IF(AND(ISBLANK(A3959)),"",VLOOKUP($A3959,Student_Registration!$B$5:$H$2000,3,0))</f>
        <v/>
      </c>
      <c r="D3959" s="65" t="str">
        <f>IF(AND(ISBLANK(A3959)),"",VLOOKUP($A3959,Student_Registration!$B$5:$H$2000,6,0))</f>
        <v/>
      </c>
      <c r="E3959" s="57" t="str">
        <f>IF(AND(ISBLANK(A3959)),"",VLOOKUP($A3959,Student_Registration!$B$5:$H$2000,4,0))</f>
        <v/>
      </c>
      <c r="F3959" s="63" t="str">
        <f>IF(AND(ISBLANK(A3959)),"",VLOOKUP($A3959,Student_Registration!$B$5:$H$2000,7,0))</f>
        <v/>
      </c>
      <c r="G3959" s="63" t="str">
        <f>IF(AND(ISBLANK(A3959)),"",VLOOKUP(A3959,Student_Registration!$B$5:$H$2000,7,0)-SUMIF($A$5:A3959,A3959,$H$5:$H$5))</f>
        <v/>
      </c>
      <c r="H3959" s="60"/>
      <c r="I3959" s="60"/>
      <c r="J3959" s="60"/>
      <c r="K3959" s="60"/>
      <c r="L3959" s="62"/>
    </row>
    <row r="3960" spans="1:12" s="41" customFormat="1">
      <c r="A3960" s="66"/>
      <c r="B3960" s="64" t="str">
        <f>(IF(AND(ISBLANK(A3960)),"",VLOOKUP($A3960,Student_Registration!$B$5:$H$2000,2,0)))</f>
        <v/>
      </c>
      <c r="C3960" s="63" t="str">
        <f>IF(AND(ISBLANK(A3960)),"",VLOOKUP($A3960,Student_Registration!$B$5:$H$2000,3,0))</f>
        <v/>
      </c>
      <c r="D3960" s="65" t="str">
        <f>IF(AND(ISBLANK(A3960)),"",VLOOKUP($A3960,Student_Registration!$B$5:$H$2000,6,0))</f>
        <v/>
      </c>
      <c r="E3960" s="57" t="str">
        <f>IF(AND(ISBLANK(A3960)),"",VLOOKUP($A3960,Student_Registration!$B$5:$H$2000,4,0))</f>
        <v/>
      </c>
      <c r="F3960" s="63" t="str">
        <f>IF(AND(ISBLANK(A3960)),"",VLOOKUP($A3960,Student_Registration!$B$5:$H$2000,7,0))</f>
        <v/>
      </c>
      <c r="G3960" s="63" t="str">
        <f>IF(AND(ISBLANK(A3960)),"",VLOOKUP(A3960,Student_Registration!$B$5:$H$2000,7,0)-SUMIF($A$5:A3960,A3960,$H$5:$H$5))</f>
        <v/>
      </c>
      <c r="H3960" s="60"/>
      <c r="I3960" s="60"/>
      <c r="J3960" s="60"/>
      <c r="K3960" s="60"/>
      <c r="L3960" s="62"/>
    </row>
    <row r="3961" spans="1:12" s="41" customFormat="1">
      <c r="A3961" s="66"/>
      <c r="B3961" s="64" t="str">
        <f>(IF(AND(ISBLANK(A3961)),"",VLOOKUP($A3961,Student_Registration!$B$5:$H$2000,2,0)))</f>
        <v/>
      </c>
      <c r="C3961" s="63" t="str">
        <f>IF(AND(ISBLANK(A3961)),"",VLOOKUP($A3961,Student_Registration!$B$5:$H$2000,3,0))</f>
        <v/>
      </c>
      <c r="D3961" s="65" t="str">
        <f>IF(AND(ISBLANK(A3961)),"",VLOOKUP($A3961,Student_Registration!$B$5:$H$2000,6,0))</f>
        <v/>
      </c>
      <c r="E3961" s="57" t="str">
        <f>IF(AND(ISBLANK(A3961)),"",VLOOKUP($A3961,Student_Registration!$B$5:$H$2000,4,0))</f>
        <v/>
      </c>
      <c r="F3961" s="63" t="str">
        <f>IF(AND(ISBLANK(A3961)),"",VLOOKUP($A3961,Student_Registration!$B$5:$H$2000,7,0))</f>
        <v/>
      </c>
      <c r="G3961" s="63" t="str">
        <f>IF(AND(ISBLANK(A3961)),"",VLOOKUP(A3961,Student_Registration!$B$5:$H$2000,7,0)-SUMIF($A$5:A3961,A3961,$H$5:$H$5))</f>
        <v/>
      </c>
      <c r="H3961" s="60"/>
      <c r="I3961" s="60"/>
      <c r="J3961" s="60"/>
      <c r="K3961" s="60"/>
      <c r="L3961" s="62"/>
    </row>
    <row r="3962" spans="1:12" s="41" customFormat="1">
      <c r="A3962" s="66"/>
      <c r="B3962" s="64" t="str">
        <f>(IF(AND(ISBLANK(A3962)),"",VLOOKUP($A3962,Student_Registration!$B$5:$H$2000,2,0)))</f>
        <v/>
      </c>
      <c r="C3962" s="63" t="str">
        <f>IF(AND(ISBLANK(A3962)),"",VLOOKUP($A3962,Student_Registration!$B$5:$H$2000,3,0))</f>
        <v/>
      </c>
      <c r="D3962" s="65" t="str">
        <f>IF(AND(ISBLANK(A3962)),"",VLOOKUP($A3962,Student_Registration!$B$5:$H$2000,6,0))</f>
        <v/>
      </c>
      <c r="E3962" s="57" t="str">
        <f>IF(AND(ISBLANK(A3962)),"",VLOOKUP($A3962,Student_Registration!$B$5:$H$2000,4,0))</f>
        <v/>
      </c>
      <c r="F3962" s="63" t="str">
        <f>IF(AND(ISBLANK(A3962)),"",VLOOKUP($A3962,Student_Registration!$B$5:$H$2000,7,0))</f>
        <v/>
      </c>
      <c r="G3962" s="63" t="str">
        <f>IF(AND(ISBLANK(A3962)),"",VLOOKUP(A3962,Student_Registration!$B$5:$H$2000,7,0)-SUMIF($A$5:A3962,A3962,$H$5:$H$5))</f>
        <v/>
      </c>
      <c r="H3962" s="60"/>
      <c r="I3962" s="60"/>
      <c r="J3962" s="60"/>
      <c r="K3962" s="60"/>
      <c r="L3962" s="62"/>
    </row>
    <row r="3963" spans="1:12" s="41" customFormat="1">
      <c r="A3963" s="66"/>
      <c r="B3963" s="64" t="str">
        <f>(IF(AND(ISBLANK(A3963)),"",VLOOKUP($A3963,Student_Registration!$B$5:$H$2000,2,0)))</f>
        <v/>
      </c>
      <c r="C3963" s="63" t="str">
        <f>IF(AND(ISBLANK(A3963)),"",VLOOKUP($A3963,Student_Registration!$B$5:$H$2000,3,0))</f>
        <v/>
      </c>
      <c r="D3963" s="65" t="str">
        <f>IF(AND(ISBLANK(A3963)),"",VLOOKUP($A3963,Student_Registration!$B$5:$H$2000,6,0))</f>
        <v/>
      </c>
      <c r="E3963" s="57" t="str">
        <f>IF(AND(ISBLANK(A3963)),"",VLOOKUP($A3963,Student_Registration!$B$5:$H$2000,4,0))</f>
        <v/>
      </c>
      <c r="F3963" s="63" t="str">
        <f>IF(AND(ISBLANK(A3963)),"",VLOOKUP($A3963,Student_Registration!$B$5:$H$2000,7,0))</f>
        <v/>
      </c>
      <c r="G3963" s="63" t="str">
        <f>IF(AND(ISBLANK(A3963)),"",VLOOKUP(A3963,Student_Registration!$B$5:$H$2000,7,0)-SUMIF($A$5:A3963,A3963,$H$5:$H$5))</f>
        <v/>
      </c>
      <c r="H3963" s="60"/>
      <c r="I3963" s="60"/>
      <c r="J3963" s="60"/>
      <c r="K3963" s="60"/>
      <c r="L3963" s="62"/>
    </row>
    <row r="3964" spans="1:12" s="41" customFormat="1">
      <c r="A3964" s="66"/>
      <c r="B3964" s="64" t="str">
        <f>(IF(AND(ISBLANK(A3964)),"",VLOOKUP($A3964,Student_Registration!$B$5:$H$2000,2,0)))</f>
        <v/>
      </c>
      <c r="C3964" s="63" t="str">
        <f>IF(AND(ISBLANK(A3964)),"",VLOOKUP($A3964,Student_Registration!$B$5:$H$2000,3,0))</f>
        <v/>
      </c>
      <c r="D3964" s="65" t="str">
        <f>IF(AND(ISBLANK(A3964)),"",VLOOKUP($A3964,Student_Registration!$B$5:$H$2000,6,0))</f>
        <v/>
      </c>
      <c r="E3964" s="57" t="str">
        <f>IF(AND(ISBLANK(A3964)),"",VLOOKUP($A3964,Student_Registration!$B$5:$H$2000,4,0))</f>
        <v/>
      </c>
      <c r="F3964" s="63" t="str">
        <f>IF(AND(ISBLANK(A3964)),"",VLOOKUP($A3964,Student_Registration!$B$5:$H$2000,7,0))</f>
        <v/>
      </c>
      <c r="G3964" s="63" t="str">
        <f>IF(AND(ISBLANK(A3964)),"",VLOOKUP(A3964,Student_Registration!$B$5:$H$2000,7,0)-SUMIF($A$5:A3964,A3964,$H$5:$H$5))</f>
        <v/>
      </c>
      <c r="H3964" s="60"/>
      <c r="I3964" s="60"/>
      <c r="J3964" s="60"/>
      <c r="K3964" s="60"/>
      <c r="L3964" s="62"/>
    </row>
    <row r="3965" spans="1:12" s="41" customFormat="1">
      <c r="A3965" s="66"/>
      <c r="B3965" s="64" t="str">
        <f>(IF(AND(ISBLANK(A3965)),"",VLOOKUP($A3965,Student_Registration!$B$5:$H$2000,2,0)))</f>
        <v/>
      </c>
      <c r="C3965" s="63" t="str">
        <f>IF(AND(ISBLANK(A3965)),"",VLOOKUP($A3965,Student_Registration!$B$5:$H$2000,3,0))</f>
        <v/>
      </c>
      <c r="D3965" s="65" t="str">
        <f>IF(AND(ISBLANK(A3965)),"",VLOOKUP($A3965,Student_Registration!$B$5:$H$2000,6,0))</f>
        <v/>
      </c>
      <c r="E3965" s="57" t="str">
        <f>IF(AND(ISBLANK(A3965)),"",VLOOKUP($A3965,Student_Registration!$B$5:$H$2000,4,0))</f>
        <v/>
      </c>
      <c r="F3965" s="63" t="str">
        <f>IF(AND(ISBLANK(A3965)),"",VLOOKUP($A3965,Student_Registration!$B$5:$H$2000,7,0))</f>
        <v/>
      </c>
      <c r="G3965" s="63" t="str">
        <f>IF(AND(ISBLANK(A3965)),"",VLOOKUP(A3965,Student_Registration!$B$5:$H$2000,7,0)-SUMIF($A$5:A3965,A3965,$H$5:$H$5))</f>
        <v/>
      </c>
      <c r="H3965" s="60"/>
      <c r="I3965" s="60"/>
      <c r="J3965" s="60"/>
      <c r="K3965" s="60"/>
      <c r="L3965" s="62"/>
    </row>
    <row r="3966" spans="1:12" s="41" customFormat="1">
      <c r="A3966" s="66"/>
      <c r="B3966" s="64" t="str">
        <f>(IF(AND(ISBLANK(A3966)),"",VLOOKUP($A3966,Student_Registration!$B$5:$H$2000,2,0)))</f>
        <v/>
      </c>
      <c r="C3966" s="63" t="str">
        <f>IF(AND(ISBLANK(A3966)),"",VLOOKUP($A3966,Student_Registration!$B$5:$H$2000,3,0))</f>
        <v/>
      </c>
      <c r="D3966" s="65" t="str">
        <f>IF(AND(ISBLANK(A3966)),"",VLOOKUP($A3966,Student_Registration!$B$5:$H$2000,6,0))</f>
        <v/>
      </c>
      <c r="E3966" s="57" t="str">
        <f>IF(AND(ISBLANK(A3966)),"",VLOOKUP($A3966,Student_Registration!$B$5:$H$2000,4,0))</f>
        <v/>
      </c>
      <c r="F3966" s="63" t="str">
        <f>IF(AND(ISBLANK(A3966)),"",VLOOKUP($A3966,Student_Registration!$B$5:$H$2000,7,0))</f>
        <v/>
      </c>
      <c r="G3966" s="63" t="str">
        <f>IF(AND(ISBLANK(A3966)),"",VLOOKUP(A3966,Student_Registration!$B$5:$H$2000,7,0)-SUMIF($A$5:A3966,A3966,$H$5:$H$5))</f>
        <v/>
      </c>
      <c r="H3966" s="60"/>
      <c r="I3966" s="60"/>
      <c r="J3966" s="60"/>
      <c r="K3966" s="60"/>
      <c r="L3966" s="62"/>
    </row>
    <row r="3967" spans="1:12" s="41" customFormat="1">
      <c r="A3967" s="66"/>
      <c r="B3967" s="64" t="str">
        <f>(IF(AND(ISBLANK(A3967)),"",VLOOKUP($A3967,Student_Registration!$B$5:$H$2000,2,0)))</f>
        <v/>
      </c>
      <c r="C3967" s="63" t="str">
        <f>IF(AND(ISBLANK(A3967)),"",VLOOKUP($A3967,Student_Registration!$B$5:$H$2000,3,0))</f>
        <v/>
      </c>
      <c r="D3967" s="65" t="str">
        <f>IF(AND(ISBLANK(A3967)),"",VLOOKUP($A3967,Student_Registration!$B$5:$H$2000,6,0))</f>
        <v/>
      </c>
      <c r="E3967" s="57" t="str">
        <f>IF(AND(ISBLANK(A3967)),"",VLOOKUP($A3967,Student_Registration!$B$5:$H$2000,4,0))</f>
        <v/>
      </c>
      <c r="F3967" s="63" t="str">
        <f>IF(AND(ISBLANK(A3967)),"",VLOOKUP($A3967,Student_Registration!$B$5:$H$2000,7,0))</f>
        <v/>
      </c>
      <c r="G3967" s="63" t="str">
        <f>IF(AND(ISBLANK(A3967)),"",VLOOKUP(A3967,Student_Registration!$B$5:$H$2000,7,0)-SUMIF($A$5:A3967,A3967,$H$5:$H$5))</f>
        <v/>
      </c>
      <c r="H3967" s="60"/>
      <c r="I3967" s="60"/>
      <c r="J3967" s="60"/>
      <c r="K3967" s="60"/>
      <c r="L3967" s="62"/>
    </row>
    <row r="3968" spans="1:12" s="41" customFormat="1">
      <c r="A3968" s="66"/>
      <c r="B3968" s="64" t="str">
        <f>(IF(AND(ISBLANK(A3968)),"",VLOOKUP($A3968,Student_Registration!$B$5:$H$2000,2,0)))</f>
        <v/>
      </c>
      <c r="C3968" s="63" t="str">
        <f>IF(AND(ISBLANK(A3968)),"",VLOOKUP($A3968,Student_Registration!$B$5:$H$2000,3,0))</f>
        <v/>
      </c>
      <c r="D3968" s="65" t="str">
        <f>IF(AND(ISBLANK(A3968)),"",VLOOKUP($A3968,Student_Registration!$B$5:$H$2000,6,0))</f>
        <v/>
      </c>
      <c r="E3968" s="57" t="str">
        <f>IF(AND(ISBLANK(A3968)),"",VLOOKUP($A3968,Student_Registration!$B$5:$H$2000,4,0))</f>
        <v/>
      </c>
      <c r="F3968" s="63" t="str">
        <f>IF(AND(ISBLANK(A3968)),"",VLOOKUP($A3968,Student_Registration!$B$5:$H$2000,7,0))</f>
        <v/>
      </c>
      <c r="G3968" s="63" t="str">
        <f>IF(AND(ISBLANK(A3968)),"",VLOOKUP(A3968,Student_Registration!$B$5:$H$2000,7,0)-SUMIF($A$5:A3968,A3968,$H$5:$H$5))</f>
        <v/>
      </c>
      <c r="H3968" s="60"/>
      <c r="I3968" s="60"/>
      <c r="J3968" s="60"/>
      <c r="K3968" s="60"/>
      <c r="L3968" s="62"/>
    </row>
    <row r="3969" spans="1:12" s="41" customFormat="1">
      <c r="A3969" s="66"/>
      <c r="B3969" s="64" t="str">
        <f>(IF(AND(ISBLANK(A3969)),"",VLOOKUP($A3969,Student_Registration!$B$5:$H$2000,2,0)))</f>
        <v/>
      </c>
      <c r="C3969" s="63" t="str">
        <f>IF(AND(ISBLANK(A3969)),"",VLOOKUP($A3969,Student_Registration!$B$5:$H$2000,3,0))</f>
        <v/>
      </c>
      <c r="D3969" s="65" t="str">
        <f>IF(AND(ISBLANK(A3969)),"",VLOOKUP($A3969,Student_Registration!$B$5:$H$2000,6,0))</f>
        <v/>
      </c>
      <c r="E3969" s="57" t="str">
        <f>IF(AND(ISBLANK(A3969)),"",VLOOKUP($A3969,Student_Registration!$B$5:$H$2000,4,0))</f>
        <v/>
      </c>
      <c r="F3969" s="63" t="str">
        <f>IF(AND(ISBLANK(A3969)),"",VLOOKUP($A3969,Student_Registration!$B$5:$H$2000,7,0))</f>
        <v/>
      </c>
      <c r="G3969" s="63" t="str">
        <f>IF(AND(ISBLANK(A3969)),"",VLOOKUP(A3969,Student_Registration!$B$5:$H$2000,7,0)-SUMIF($A$5:A3969,A3969,$H$5:$H$5))</f>
        <v/>
      </c>
      <c r="H3969" s="60"/>
      <c r="I3969" s="60"/>
      <c r="J3969" s="60"/>
      <c r="K3969" s="60"/>
      <c r="L3969" s="62"/>
    </row>
    <row r="3970" spans="1:12" s="41" customFormat="1">
      <c r="A3970" s="66"/>
      <c r="B3970" s="64" t="str">
        <f>(IF(AND(ISBLANK(A3970)),"",VLOOKUP($A3970,Student_Registration!$B$5:$H$2000,2,0)))</f>
        <v/>
      </c>
      <c r="C3970" s="63" t="str">
        <f>IF(AND(ISBLANK(A3970)),"",VLOOKUP($A3970,Student_Registration!$B$5:$H$2000,3,0))</f>
        <v/>
      </c>
      <c r="D3970" s="65" t="str">
        <f>IF(AND(ISBLANK(A3970)),"",VLOOKUP($A3970,Student_Registration!$B$5:$H$2000,6,0))</f>
        <v/>
      </c>
      <c r="E3970" s="57" t="str">
        <f>IF(AND(ISBLANK(A3970)),"",VLOOKUP($A3970,Student_Registration!$B$5:$H$2000,4,0))</f>
        <v/>
      </c>
      <c r="F3970" s="63" t="str">
        <f>IF(AND(ISBLANK(A3970)),"",VLOOKUP($A3970,Student_Registration!$B$5:$H$2000,7,0))</f>
        <v/>
      </c>
      <c r="G3970" s="63" t="str">
        <f>IF(AND(ISBLANK(A3970)),"",VLOOKUP(A3970,Student_Registration!$B$5:$H$2000,7,0)-SUMIF($A$5:A3970,A3970,$H$5:$H$5))</f>
        <v/>
      </c>
      <c r="H3970" s="60"/>
      <c r="I3970" s="60"/>
      <c r="J3970" s="60"/>
      <c r="K3970" s="60"/>
      <c r="L3970" s="62"/>
    </row>
    <row r="3971" spans="1:12" s="41" customFormat="1">
      <c r="A3971" s="66"/>
      <c r="B3971" s="64" t="str">
        <f>(IF(AND(ISBLANK(A3971)),"",VLOOKUP($A3971,Student_Registration!$B$5:$H$2000,2,0)))</f>
        <v/>
      </c>
      <c r="C3971" s="63" t="str">
        <f>IF(AND(ISBLANK(A3971)),"",VLOOKUP($A3971,Student_Registration!$B$5:$H$2000,3,0))</f>
        <v/>
      </c>
      <c r="D3971" s="65" t="str">
        <f>IF(AND(ISBLANK(A3971)),"",VLOOKUP($A3971,Student_Registration!$B$5:$H$2000,6,0))</f>
        <v/>
      </c>
      <c r="E3971" s="57" t="str">
        <f>IF(AND(ISBLANK(A3971)),"",VLOOKUP($A3971,Student_Registration!$B$5:$H$2000,4,0))</f>
        <v/>
      </c>
      <c r="F3971" s="63" t="str">
        <f>IF(AND(ISBLANK(A3971)),"",VLOOKUP($A3971,Student_Registration!$B$5:$H$2000,7,0))</f>
        <v/>
      </c>
      <c r="G3971" s="63" t="str">
        <f>IF(AND(ISBLANK(A3971)),"",VLOOKUP(A3971,Student_Registration!$B$5:$H$2000,7,0)-SUMIF($A$5:A3971,A3971,$H$5:$H$5))</f>
        <v/>
      </c>
      <c r="H3971" s="60"/>
      <c r="I3971" s="60"/>
      <c r="J3971" s="60"/>
      <c r="K3971" s="60"/>
      <c r="L3971" s="62"/>
    </row>
    <row r="3972" spans="1:12" s="41" customFormat="1">
      <c r="A3972" s="66"/>
      <c r="B3972" s="64" t="str">
        <f>(IF(AND(ISBLANK(A3972)),"",VLOOKUP($A3972,Student_Registration!$B$5:$H$2000,2,0)))</f>
        <v/>
      </c>
      <c r="C3972" s="63" t="str">
        <f>IF(AND(ISBLANK(A3972)),"",VLOOKUP($A3972,Student_Registration!$B$5:$H$2000,3,0))</f>
        <v/>
      </c>
      <c r="D3972" s="65" t="str">
        <f>IF(AND(ISBLANK(A3972)),"",VLOOKUP($A3972,Student_Registration!$B$5:$H$2000,6,0))</f>
        <v/>
      </c>
      <c r="E3972" s="57" t="str">
        <f>IF(AND(ISBLANK(A3972)),"",VLOOKUP($A3972,Student_Registration!$B$5:$H$2000,4,0))</f>
        <v/>
      </c>
      <c r="F3972" s="63" t="str">
        <f>IF(AND(ISBLANK(A3972)),"",VLOOKUP($A3972,Student_Registration!$B$5:$H$2000,7,0))</f>
        <v/>
      </c>
      <c r="G3972" s="63" t="str">
        <f>IF(AND(ISBLANK(A3972)),"",VLOOKUP(A3972,Student_Registration!$B$5:$H$2000,7,0)-SUMIF($A$5:A3972,A3972,$H$5:$H$5))</f>
        <v/>
      </c>
      <c r="H3972" s="60"/>
      <c r="I3972" s="60"/>
      <c r="J3972" s="60"/>
      <c r="K3972" s="60"/>
      <c r="L3972" s="62"/>
    </row>
    <row r="3973" spans="1:12" s="41" customFormat="1">
      <c r="A3973" s="66"/>
      <c r="B3973" s="64" t="str">
        <f>(IF(AND(ISBLANK(A3973)),"",VLOOKUP($A3973,Student_Registration!$B$5:$H$2000,2,0)))</f>
        <v/>
      </c>
      <c r="C3973" s="63" t="str">
        <f>IF(AND(ISBLANK(A3973)),"",VLOOKUP($A3973,Student_Registration!$B$5:$H$2000,3,0))</f>
        <v/>
      </c>
      <c r="D3973" s="65" t="str">
        <f>IF(AND(ISBLANK(A3973)),"",VLOOKUP($A3973,Student_Registration!$B$5:$H$2000,6,0))</f>
        <v/>
      </c>
      <c r="E3973" s="57" t="str">
        <f>IF(AND(ISBLANK(A3973)),"",VLOOKUP($A3973,Student_Registration!$B$5:$H$2000,4,0))</f>
        <v/>
      </c>
      <c r="F3973" s="63" t="str">
        <f>IF(AND(ISBLANK(A3973)),"",VLOOKUP($A3973,Student_Registration!$B$5:$H$2000,7,0))</f>
        <v/>
      </c>
      <c r="G3973" s="63" t="str">
        <f>IF(AND(ISBLANK(A3973)),"",VLOOKUP(A3973,Student_Registration!$B$5:$H$2000,7,0)-SUMIF($A$5:A3973,A3973,$H$5:$H$5))</f>
        <v/>
      </c>
      <c r="H3973" s="60"/>
      <c r="I3973" s="60"/>
      <c r="J3973" s="60"/>
      <c r="K3973" s="60"/>
      <c r="L3973" s="62"/>
    </row>
    <row r="3974" spans="1:12" s="41" customFormat="1">
      <c r="A3974" s="66"/>
      <c r="B3974" s="64" t="str">
        <f>(IF(AND(ISBLANK(A3974)),"",VLOOKUP($A3974,Student_Registration!$B$5:$H$2000,2,0)))</f>
        <v/>
      </c>
      <c r="C3974" s="63" t="str">
        <f>IF(AND(ISBLANK(A3974)),"",VLOOKUP($A3974,Student_Registration!$B$5:$H$2000,3,0))</f>
        <v/>
      </c>
      <c r="D3974" s="65" t="str">
        <f>IF(AND(ISBLANK(A3974)),"",VLOOKUP($A3974,Student_Registration!$B$5:$H$2000,6,0))</f>
        <v/>
      </c>
      <c r="E3974" s="57" t="str">
        <f>IF(AND(ISBLANK(A3974)),"",VLOOKUP($A3974,Student_Registration!$B$5:$H$2000,4,0))</f>
        <v/>
      </c>
      <c r="F3974" s="63" t="str">
        <f>IF(AND(ISBLANK(A3974)),"",VLOOKUP($A3974,Student_Registration!$B$5:$H$2000,7,0))</f>
        <v/>
      </c>
      <c r="G3974" s="63" t="str">
        <f>IF(AND(ISBLANK(A3974)),"",VLOOKUP(A3974,Student_Registration!$B$5:$H$2000,7,0)-SUMIF($A$5:A3974,A3974,$H$5:$H$5))</f>
        <v/>
      </c>
      <c r="H3974" s="60"/>
      <c r="I3974" s="60"/>
      <c r="J3974" s="60"/>
      <c r="K3974" s="60"/>
      <c r="L3974" s="62"/>
    </row>
    <row r="3975" spans="1:12" s="41" customFormat="1">
      <c r="A3975" s="66"/>
      <c r="B3975" s="64" t="str">
        <f>(IF(AND(ISBLANK(A3975)),"",VLOOKUP($A3975,Student_Registration!$B$5:$H$2000,2,0)))</f>
        <v/>
      </c>
      <c r="C3975" s="63" t="str">
        <f>IF(AND(ISBLANK(A3975)),"",VLOOKUP($A3975,Student_Registration!$B$5:$H$2000,3,0))</f>
        <v/>
      </c>
      <c r="D3975" s="65" t="str">
        <f>IF(AND(ISBLANK(A3975)),"",VLOOKUP($A3975,Student_Registration!$B$5:$H$2000,6,0))</f>
        <v/>
      </c>
      <c r="E3975" s="57" t="str">
        <f>IF(AND(ISBLANK(A3975)),"",VLOOKUP($A3975,Student_Registration!$B$5:$H$2000,4,0))</f>
        <v/>
      </c>
      <c r="F3975" s="63" t="str">
        <f>IF(AND(ISBLANK(A3975)),"",VLOOKUP($A3975,Student_Registration!$B$5:$H$2000,7,0))</f>
        <v/>
      </c>
      <c r="G3975" s="63" t="str">
        <f>IF(AND(ISBLANK(A3975)),"",VLOOKUP(A3975,Student_Registration!$B$5:$H$2000,7,0)-SUMIF($A$5:A3975,A3975,$H$5:$H$5))</f>
        <v/>
      </c>
      <c r="H3975" s="60"/>
      <c r="I3975" s="60"/>
      <c r="J3975" s="60"/>
      <c r="K3975" s="60"/>
      <c r="L3975" s="62"/>
    </row>
    <row r="3976" spans="1:12" s="41" customFormat="1">
      <c r="A3976" s="66"/>
      <c r="B3976" s="64" t="str">
        <f>(IF(AND(ISBLANK(A3976)),"",VLOOKUP($A3976,Student_Registration!$B$5:$H$2000,2,0)))</f>
        <v/>
      </c>
      <c r="C3976" s="63" t="str">
        <f>IF(AND(ISBLANK(A3976)),"",VLOOKUP($A3976,Student_Registration!$B$5:$H$2000,3,0))</f>
        <v/>
      </c>
      <c r="D3976" s="65" t="str">
        <f>IF(AND(ISBLANK(A3976)),"",VLOOKUP($A3976,Student_Registration!$B$5:$H$2000,6,0))</f>
        <v/>
      </c>
      <c r="E3976" s="57" t="str">
        <f>IF(AND(ISBLANK(A3976)),"",VLOOKUP($A3976,Student_Registration!$B$5:$H$2000,4,0))</f>
        <v/>
      </c>
      <c r="F3976" s="63" t="str">
        <f>IF(AND(ISBLANK(A3976)),"",VLOOKUP($A3976,Student_Registration!$B$5:$H$2000,7,0))</f>
        <v/>
      </c>
      <c r="G3976" s="63" t="str">
        <f>IF(AND(ISBLANK(A3976)),"",VLOOKUP(A3976,Student_Registration!$B$5:$H$2000,7,0)-SUMIF($A$5:A3976,A3976,$H$5:$H$5))</f>
        <v/>
      </c>
      <c r="H3976" s="60"/>
      <c r="I3976" s="60"/>
      <c r="J3976" s="60"/>
      <c r="K3976" s="60"/>
      <c r="L3976" s="62"/>
    </row>
    <row r="3977" spans="1:12" s="41" customFormat="1">
      <c r="A3977" s="66"/>
      <c r="B3977" s="64" t="str">
        <f>(IF(AND(ISBLANK(A3977)),"",VLOOKUP($A3977,Student_Registration!$B$5:$H$2000,2,0)))</f>
        <v/>
      </c>
      <c r="C3977" s="63" t="str">
        <f>IF(AND(ISBLANK(A3977)),"",VLOOKUP($A3977,Student_Registration!$B$5:$H$2000,3,0))</f>
        <v/>
      </c>
      <c r="D3977" s="65" t="str">
        <f>IF(AND(ISBLANK(A3977)),"",VLOOKUP($A3977,Student_Registration!$B$5:$H$2000,6,0))</f>
        <v/>
      </c>
      <c r="E3977" s="57" t="str">
        <f>IF(AND(ISBLANK(A3977)),"",VLOOKUP($A3977,Student_Registration!$B$5:$H$2000,4,0))</f>
        <v/>
      </c>
      <c r="F3977" s="63" t="str">
        <f>IF(AND(ISBLANK(A3977)),"",VLOOKUP($A3977,Student_Registration!$B$5:$H$2000,7,0))</f>
        <v/>
      </c>
      <c r="G3977" s="63" t="str">
        <f>IF(AND(ISBLANK(A3977)),"",VLOOKUP(A3977,Student_Registration!$B$5:$H$2000,7,0)-SUMIF($A$5:A3977,A3977,$H$5:$H$5))</f>
        <v/>
      </c>
      <c r="H3977" s="60"/>
      <c r="I3977" s="60"/>
      <c r="J3977" s="60"/>
      <c r="K3977" s="60"/>
      <c r="L3977" s="62"/>
    </row>
    <row r="3978" spans="1:12" s="41" customFormat="1">
      <c r="A3978" s="66"/>
      <c r="B3978" s="64" t="str">
        <f>(IF(AND(ISBLANK(A3978)),"",VLOOKUP($A3978,Student_Registration!$B$5:$H$2000,2,0)))</f>
        <v/>
      </c>
      <c r="C3978" s="63" t="str">
        <f>IF(AND(ISBLANK(A3978)),"",VLOOKUP($A3978,Student_Registration!$B$5:$H$2000,3,0))</f>
        <v/>
      </c>
      <c r="D3978" s="65" t="str">
        <f>IF(AND(ISBLANK(A3978)),"",VLOOKUP($A3978,Student_Registration!$B$5:$H$2000,6,0))</f>
        <v/>
      </c>
      <c r="E3978" s="57" t="str">
        <f>IF(AND(ISBLANK(A3978)),"",VLOOKUP($A3978,Student_Registration!$B$5:$H$2000,4,0))</f>
        <v/>
      </c>
      <c r="F3978" s="63" t="str">
        <f>IF(AND(ISBLANK(A3978)),"",VLOOKUP($A3978,Student_Registration!$B$5:$H$2000,7,0))</f>
        <v/>
      </c>
      <c r="G3978" s="63" t="str">
        <f>IF(AND(ISBLANK(A3978)),"",VLOOKUP(A3978,Student_Registration!$B$5:$H$2000,7,0)-SUMIF($A$5:A3978,A3978,$H$5:$H$5))</f>
        <v/>
      </c>
      <c r="H3978" s="60"/>
      <c r="I3978" s="60"/>
      <c r="J3978" s="60"/>
      <c r="K3978" s="60"/>
      <c r="L3978" s="62"/>
    </row>
    <row r="3979" spans="1:12" s="41" customFormat="1">
      <c r="A3979" s="66"/>
      <c r="B3979" s="64" t="str">
        <f>(IF(AND(ISBLANK(A3979)),"",VLOOKUP($A3979,Student_Registration!$B$5:$H$2000,2,0)))</f>
        <v/>
      </c>
      <c r="C3979" s="63" t="str">
        <f>IF(AND(ISBLANK(A3979)),"",VLOOKUP($A3979,Student_Registration!$B$5:$H$2000,3,0))</f>
        <v/>
      </c>
      <c r="D3979" s="65" t="str">
        <f>IF(AND(ISBLANK(A3979)),"",VLOOKUP($A3979,Student_Registration!$B$5:$H$2000,6,0))</f>
        <v/>
      </c>
      <c r="E3979" s="57" t="str">
        <f>IF(AND(ISBLANK(A3979)),"",VLOOKUP($A3979,Student_Registration!$B$5:$H$2000,4,0))</f>
        <v/>
      </c>
      <c r="F3979" s="63" t="str">
        <f>IF(AND(ISBLANK(A3979)),"",VLOOKUP($A3979,Student_Registration!$B$5:$H$2000,7,0))</f>
        <v/>
      </c>
      <c r="G3979" s="63" t="str">
        <f>IF(AND(ISBLANK(A3979)),"",VLOOKUP(A3979,Student_Registration!$B$5:$H$2000,7,0)-SUMIF($A$5:A3979,A3979,$H$5:$H$5))</f>
        <v/>
      </c>
      <c r="H3979" s="60"/>
      <c r="I3979" s="60"/>
      <c r="J3979" s="60"/>
      <c r="K3979" s="60"/>
      <c r="L3979" s="62"/>
    </row>
    <row r="3980" spans="1:12" s="41" customFormat="1">
      <c r="A3980" s="66"/>
      <c r="B3980" s="64" t="str">
        <f>(IF(AND(ISBLANK(A3980)),"",VLOOKUP($A3980,Student_Registration!$B$5:$H$2000,2,0)))</f>
        <v/>
      </c>
      <c r="C3980" s="63" t="str">
        <f>IF(AND(ISBLANK(A3980)),"",VLOOKUP($A3980,Student_Registration!$B$5:$H$2000,3,0))</f>
        <v/>
      </c>
      <c r="D3980" s="65" t="str">
        <f>IF(AND(ISBLANK(A3980)),"",VLOOKUP($A3980,Student_Registration!$B$5:$H$2000,6,0))</f>
        <v/>
      </c>
      <c r="E3980" s="57" t="str">
        <f>IF(AND(ISBLANK(A3980)),"",VLOOKUP($A3980,Student_Registration!$B$5:$H$2000,4,0))</f>
        <v/>
      </c>
      <c r="F3980" s="63" t="str">
        <f>IF(AND(ISBLANK(A3980)),"",VLOOKUP($A3980,Student_Registration!$B$5:$H$2000,7,0))</f>
        <v/>
      </c>
      <c r="G3980" s="63" t="str">
        <f>IF(AND(ISBLANK(A3980)),"",VLOOKUP(A3980,Student_Registration!$B$5:$H$2000,7,0)-SUMIF($A$5:A3980,A3980,$H$5:$H$5))</f>
        <v/>
      </c>
      <c r="H3980" s="60"/>
      <c r="I3980" s="60"/>
      <c r="J3980" s="60"/>
      <c r="K3980" s="60"/>
      <c r="L3980" s="62"/>
    </row>
    <row r="3981" spans="1:12" s="41" customFormat="1">
      <c r="A3981" s="66"/>
      <c r="B3981" s="64" t="str">
        <f>(IF(AND(ISBLANK(A3981)),"",VLOOKUP($A3981,Student_Registration!$B$5:$H$2000,2,0)))</f>
        <v/>
      </c>
      <c r="C3981" s="63" t="str">
        <f>IF(AND(ISBLANK(A3981)),"",VLOOKUP($A3981,Student_Registration!$B$5:$H$2000,3,0))</f>
        <v/>
      </c>
      <c r="D3981" s="65" t="str">
        <f>IF(AND(ISBLANK(A3981)),"",VLOOKUP($A3981,Student_Registration!$B$5:$H$2000,6,0))</f>
        <v/>
      </c>
      <c r="E3981" s="57" t="str">
        <f>IF(AND(ISBLANK(A3981)),"",VLOOKUP($A3981,Student_Registration!$B$5:$H$2000,4,0))</f>
        <v/>
      </c>
      <c r="F3981" s="63" t="str">
        <f>IF(AND(ISBLANK(A3981)),"",VLOOKUP($A3981,Student_Registration!$B$5:$H$2000,7,0))</f>
        <v/>
      </c>
      <c r="G3981" s="63" t="str">
        <f>IF(AND(ISBLANK(A3981)),"",VLOOKUP(A3981,Student_Registration!$B$5:$H$2000,7,0)-SUMIF($A$5:A3981,A3981,$H$5:$H$5))</f>
        <v/>
      </c>
      <c r="H3981" s="60"/>
      <c r="I3981" s="60"/>
      <c r="J3981" s="60"/>
      <c r="K3981" s="60"/>
      <c r="L3981" s="62"/>
    </row>
    <row r="3982" spans="1:12" s="41" customFormat="1">
      <c r="A3982" s="66"/>
      <c r="B3982" s="64" t="str">
        <f>(IF(AND(ISBLANK(A3982)),"",VLOOKUP($A3982,Student_Registration!$B$5:$H$2000,2,0)))</f>
        <v/>
      </c>
      <c r="C3982" s="63" t="str">
        <f>IF(AND(ISBLANK(A3982)),"",VLOOKUP($A3982,Student_Registration!$B$5:$H$2000,3,0))</f>
        <v/>
      </c>
      <c r="D3982" s="65" t="str">
        <f>IF(AND(ISBLANK(A3982)),"",VLOOKUP($A3982,Student_Registration!$B$5:$H$2000,6,0))</f>
        <v/>
      </c>
      <c r="E3982" s="57" t="str">
        <f>IF(AND(ISBLANK(A3982)),"",VLOOKUP($A3982,Student_Registration!$B$5:$H$2000,4,0))</f>
        <v/>
      </c>
      <c r="F3982" s="63" t="str">
        <f>IF(AND(ISBLANK(A3982)),"",VLOOKUP($A3982,Student_Registration!$B$5:$H$2000,7,0))</f>
        <v/>
      </c>
      <c r="G3982" s="63" t="str">
        <f>IF(AND(ISBLANK(A3982)),"",VLOOKUP(A3982,Student_Registration!$B$5:$H$2000,7,0)-SUMIF($A$5:A3982,A3982,$H$5:$H$5))</f>
        <v/>
      </c>
      <c r="H3982" s="60"/>
      <c r="I3982" s="60"/>
      <c r="J3982" s="60"/>
      <c r="K3982" s="60"/>
      <c r="L3982" s="62"/>
    </row>
    <row r="3983" spans="1:12" s="41" customFormat="1">
      <c r="A3983" s="66"/>
      <c r="B3983" s="64" t="str">
        <f>(IF(AND(ISBLANK(A3983)),"",VLOOKUP($A3983,Student_Registration!$B$5:$H$2000,2,0)))</f>
        <v/>
      </c>
      <c r="C3983" s="63" t="str">
        <f>IF(AND(ISBLANK(A3983)),"",VLOOKUP($A3983,Student_Registration!$B$5:$H$2000,3,0))</f>
        <v/>
      </c>
      <c r="D3983" s="65" t="str">
        <f>IF(AND(ISBLANK(A3983)),"",VLOOKUP($A3983,Student_Registration!$B$5:$H$2000,6,0))</f>
        <v/>
      </c>
      <c r="E3983" s="57" t="str">
        <f>IF(AND(ISBLANK(A3983)),"",VLOOKUP($A3983,Student_Registration!$B$5:$H$2000,4,0))</f>
        <v/>
      </c>
      <c r="F3983" s="63" t="str">
        <f>IF(AND(ISBLANK(A3983)),"",VLOOKUP($A3983,Student_Registration!$B$5:$H$2000,7,0))</f>
        <v/>
      </c>
      <c r="G3983" s="63" t="str">
        <f>IF(AND(ISBLANK(A3983)),"",VLOOKUP(A3983,Student_Registration!$B$5:$H$2000,7,0)-SUMIF($A$5:A3983,A3983,$H$5:$H$5))</f>
        <v/>
      </c>
      <c r="H3983" s="60"/>
      <c r="I3983" s="60"/>
      <c r="J3983" s="60"/>
      <c r="K3983" s="60"/>
      <c r="L3983" s="62"/>
    </row>
    <row r="3984" spans="1:12" s="41" customFormat="1">
      <c r="A3984" s="66"/>
      <c r="B3984" s="64" t="str">
        <f>(IF(AND(ISBLANK(A3984)),"",VLOOKUP($A3984,Student_Registration!$B$5:$H$2000,2,0)))</f>
        <v/>
      </c>
      <c r="C3984" s="63" t="str">
        <f>IF(AND(ISBLANK(A3984)),"",VLOOKUP($A3984,Student_Registration!$B$5:$H$2000,3,0))</f>
        <v/>
      </c>
      <c r="D3984" s="65" t="str">
        <f>IF(AND(ISBLANK(A3984)),"",VLOOKUP($A3984,Student_Registration!$B$5:$H$2000,6,0))</f>
        <v/>
      </c>
      <c r="E3984" s="57" t="str">
        <f>IF(AND(ISBLANK(A3984)),"",VLOOKUP($A3984,Student_Registration!$B$5:$H$2000,4,0))</f>
        <v/>
      </c>
      <c r="F3984" s="63" t="str">
        <f>IF(AND(ISBLANK(A3984)),"",VLOOKUP($A3984,Student_Registration!$B$5:$H$2000,7,0))</f>
        <v/>
      </c>
      <c r="G3984" s="63" t="str">
        <f>IF(AND(ISBLANK(A3984)),"",VLOOKUP(A3984,Student_Registration!$B$5:$H$2000,7,0)-SUMIF($A$5:A3984,A3984,$H$5:$H$5))</f>
        <v/>
      </c>
      <c r="H3984" s="60"/>
      <c r="I3984" s="60"/>
      <c r="J3984" s="60"/>
      <c r="K3984" s="60"/>
      <c r="L3984" s="62"/>
    </row>
    <row r="3985" spans="1:12" s="41" customFormat="1">
      <c r="A3985" s="66"/>
      <c r="B3985" s="64" t="str">
        <f>(IF(AND(ISBLANK(A3985)),"",VLOOKUP($A3985,Student_Registration!$B$5:$H$2000,2,0)))</f>
        <v/>
      </c>
      <c r="C3985" s="63" t="str">
        <f>IF(AND(ISBLANK(A3985)),"",VLOOKUP($A3985,Student_Registration!$B$5:$H$2000,3,0))</f>
        <v/>
      </c>
      <c r="D3985" s="65" t="str">
        <f>IF(AND(ISBLANK(A3985)),"",VLOOKUP($A3985,Student_Registration!$B$5:$H$2000,6,0))</f>
        <v/>
      </c>
      <c r="E3985" s="57" t="str">
        <f>IF(AND(ISBLANK(A3985)),"",VLOOKUP($A3985,Student_Registration!$B$5:$H$2000,4,0))</f>
        <v/>
      </c>
      <c r="F3985" s="63" t="str">
        <f>IF(AND(ISBLANK(A3985)),"",VLOOKUP($A3985,Student_Registration!$B$5:$H$2000,7,0))</f>
        <v/>
      </c>
      <c r="G3985" s="63" t="str">
        <f>IF(AND(ISBLANK(A3985)),"",VLOOKUP(A3985,Student_Registration!$B$5:$H$2000,7,0)-SUMIF($A$5:A3985,A3985,$H$5:$H$5))</f>
        <v/>
      </c>
      <c r="H3985" s="60"/>
      <c r="I3985" s="60"/>
      <c r="J3985" s="60"/>
      <c r="K3985" s="60"/>
      <c r="L3985" s="62"/>
    </row>
    <row r="3986" spans="1:12" s="41" customFormat="1">
      <c r="A3986" s="66"/>
      <c r="B3986" s="64" t="str">
        <f>(IF(AND(ISBLANK(A3986)),"",VLOOKUP($A3986,Student_Registration!$B$5:$H$2000,2,0)))</f>
        <v/>
      </c>
      <c r="C3986" s="63" t="str">
        <f>IF(AND(ISBLANK(A3986)),"",VLOOKUP($A3986,Student_Registration!$B$5:$H$2000,3,0))</f>
        <v/>
      </c>
      <c r="D3986" s="65" t="str">
        <f>IF(AND(ISBLANK(A3986)),"",VLOOKUP($A3986,Student_Registration!$B$5:$H$2000,6,0))</f>
        <v/>
      </c>
      <c r="E3986" s="57" t="str">
        <f>IF(AND(ISBLANK(A3986)),"",VLOOKUP($A3986,Student_Registration!$B$5:$H$2000,4,0))</f>
        <v/>
      </c>
      <c r="F3986" s="63" t="str">
        <f>IF(AND(ISBLANK(A3986)),"",VLOOKUP($A3986,Student_Registration!$B$5:$H$2000,7,0))</f>
        <v/>
      </c>
      <c r="G3986" s="63" t="str">
        <f>IF(AND(ISBLANK(A3986)),"",VLOOKUP(A3986,Student_Registration!$B$5:$H$2000,7,0)-SUMIF($A$5:A3986,A3986,$H$5:$H$5))</f>
        <v/>
      </c>
      <c r="H3986" s="60"/>
      <c r="I3986" s="60"/>
      <c r="J3986" s="60"/>
      <c r="K3986" s="60"/>
      <c r="L3986" s="62"/>
    </row>
    <row r="3987" spans="1:12" s="41" customFormat="1">
      <c r="A3987" s="66"/>
      <c r="B3987" s="64" t="str">
        <f>(IF(AND(ISBLANK(A3987)),"",VLOOKUP($A3987,Student_Registration!$B$5:$H$2000,2,0)))</f>
        <v/>
      </c>
      <c r="C3987" s="63" t="str">
        <f>IF(AND(ISBLANK(A3987)),"",VLOOKUP($A3987,Student_Registration!$B$5:$H$2000,3,0))</f>
        <v/>
      </c>
      <c r="D3987" s="65" t="str">
        <f>IF(AND(ISBLANK(A3987)),"",VLOOKUP($A3987,Student_Registration!$B$5:$H$2000,6,0))</f>
        <v/>
      </c>
      <c r="E3987" s="57" t="str">
        <f>IF(AND(ISBLANK(A3987)),"",VLOOKUP($A3987,Student_Registration!$B$5:$H$2000,4,0))</f>
        <v/>
      </c>
      <c r="F3987" s="63" t="str">
        <f>IF(AND(ISBLANK(A3987)),"",VLOOKUP($A3987,Student_Registration!$B$5:$H$2000,7,0))</f>
        <v/>
      </c>
      <c r="G3987" s="63" t="str">
        <f>IF(AND(ISBLANK(A3987)),"",VLOOKUP(A3987,Student_Registration!$B$5:$H$2000,7,0)-SUMIF($A$5:A3987,A3987,$H$5:$H$5))</f>
        <v/>
      </c>
      <c r="H3987" s="60"/>
      <c r="I3987" s="60"/>
      <c r="J3987" s="60"/>
      <c r="K3987" s="60"/>
      <c r="L3987" s="62"/>
    </row>
    <row r="3988" spans="1:12" s="41" customFormat="1">
      <c r="A3988" s="66"/>
      <c r="B3988" s="64" t="str">
        <f>(IF(AND(ISBLANK(A3988)),"",VLOOKUP($A3988,Student_Registration!$B$5:$H$2000,2,0)))</f>
        <v/>
      </c>
      <c r="C3988" s="63" t="str">
        <f>IF(AND(ISBLANK(A3988)),"",VLOOKUP($A3988,Student_Registration!$B$5:$H$2000,3,0))</f>
        <v/>
      </c>
      <c r="D3988" s="65" t="str">
        <f>IF(AND(ISBLANK(A3988)),"",VLOOKUP($A3988,Student_Registration!$B$5:$H$2000,6,0))</f>
        <v/>
      </c>
      <c r="E3988" s="57" t="str">
        <f>IF(AND(ISBLANK(A3988)),"",VLOOKUP($A3988,Student_Registration!$B$5:$H$2000,4,0))</f>
        <v/>
      </c>
      <c r="F3988" s="63" t="str">
        <f>IF(AND(ISBLANK(A3988)),"",VLOOKUP($A3988,Student_Registration!$B$5:$H$2000,7,0))</f>
        <v/>
      </c>
      <c r="G3988" s="63" t="str">
        <f>IF(AND(ISBLANK(A3988)),"",VLOOKUP(A3988,Student_Registration!$B$5:$H$2000,7,0)-SUMIF($A$5:A3988,A3988,$H$5:$H$5))</f>
        <v/>
      </c>
      <c r="H3988" s="60"/>
      <c r="I3988" s="60"/>
      <c r="J3988" s="60"/>
      <c r="K3988" s="60"/>
      <c r="L3988" s="62"/>
    </row>
    <row r="3989" spans="1:12" s="41" customFormat="1">
      <c r="A3989" s="66"/>
      <c r="B3989" s="64" t="str">
        <f>(IF(AND(ISBLANK(A3989)),"",VLOOKUP($A3989,Student_Registration!$B$5:$H$2000,2,0)))</f>
        <v/>
      </c>
      <c r="C3989" s="63" t="str">
        <f>IF(AND(ISBLANK(A3989)),"",VLOOKUP($A3989,Student_Registration!$B$5:$H$2000,3,0))</f>
        <v/>
      </c>
      <c r="D3989" s="65" t="str">
        <f>IF(AND(ISBLANK(A3989)),"",VLOOKUP($A3989,Student_Registration!$B$5:$H$2000,6,0))</f>
        <v/>
      </c>
      <c r="E3989" s="57" t="str">
        <f>IF(AND(ISBLANK(A3989)),"",VLOOKUP($A3989,Student_Registration!$B$5:$H$2000,4,0))</f>
        <v/>
      </c>
      <c r="F3989" s="63" t="str">
        <f>IF(AND(ISBLANK(A3989)),"",VLOOKUP($A3989,Student_Registration!$B$5:$H$2000,7,0))</f>
        <v/>
      </c>
      <c r="G3989" s="63" t="str">
        <f>IF(AND(ISBLANK(A3989)),"",VLOOKUP(A3989,Student_Registration!$B$5:$H$2000,7,0)-SUMIF($A$5:A3989,A3989,$H$5:$H$5))</f>
        <v/>
      </c>
      <c r="H3989" s="60"/>
      <c r="I3989" s="60"/>
      <c r="J3989" s="60"/>
      <c r="K3989" s="60"/>
      <c r="L3989" s="62"/>
    </row>
    <row r="3990" spans="1:12" s="41" customFormat="1">
      <c r="A3990" s="66"/>
      <c r="B3990" s="64" t="str">
        <f>(IF(AND(ISBLANK(A3990)),"",VLOOKUP($A3990,Student_Registration!$B$5:$H$2000,2,0)))</f>
        <v/>
      </c>
      <c r="C3990" s="63" t="str">
        <f>IF(AND(ISBLANK(A3990)),"",VLOOKUP($A3990,Student_Registration!$B$5:$H$2000,3,0))</f>
        <v/>
      </c>
      <c r="D3990" s="65" t="str">
        <f>IF(AND(ISBLANK(A3990)),"",VLOOKUP($A3990,Student_Registration!$B$5:$H$2000,6,0))</f>
        <v/>
      </c>
      <c r="E3990" s="57" t="str">
        <f>IF(AND(ISBLANK(A3990)),"",VLOOKUP($A3990,Student_Registration!$B$5:$H$2000,4,0))</f>
        <v/>
      </c>
      <c r="F3990" s="63" t="str">
        <f>IF(AND(ISBLANK(A3990)),"",VLOOKUP($A3990,Student_Registration!$B$5:$H$2000,7,0))</f>
        <v/>
      </c>
      <c r="G3990" s="63" t="str">
        <f>IF(AND(ISBLANK(A3990)),"",VLOOKUP(A3990,Student_Registration!$B$5:$H$2000,7,0)-SUMIF($A$5:A3990,A3990,$H$5:$H$5))</f>
        <v/>
      </c>
      <c r="H3990" s="60"/>
      <c r="I3990" s="60"/>
      <c r="J3990" s="60"/>
      <c r="K3990" s="60"/>
      <c r="L3990" s="62"/>
    </row>
    <row r="3991" spans="1:12" s="41" customFormat="1">
      <c r="A3991" s="66"/>
      <c r="B3991" s="64" t="str">
        <f>(IF(AND(ISBLANK(A3991)),"",VLOOKUP($A3991,Student_Registration!$B$5:$H$2000,2,0)))</f>
        <v/>
      </c>
      <c r="C3991" s="63" t="str">
        <f>IF(AND(ISBLANK(A3991)),"",VLOOKUP($A3991,Student_Registration!$B$5:$H$2000,3,0))</f>
        <v/>
      </c>
      <c r="D3991" s="65" t="str">
        <f>IF(AND(ISBLANK(A3991)),"",VLOOKUP($A3991,Student_Registration!$B$5:$H$2000,6,0))</f>
        <v/>
      </c>
      <c r="E3991" s="57" t="str">
        <f>IF(AND(ISBLANK(A3991)),"",VLOOKUP($A3991,Student_Registration!$B$5:$H$2000,4,0))</f>
        <v/>
      </c>
      <c r="F3991" s="63" t="str">
        <f>IF(AND(ISBLANK(A3991)),"",VLOOKUP($A3991,Student_Registration!$B$5:$H$2000,7,0))</f>
        <v/>
      </c>
      <c r="G3991" s="63" t="str">
        <f>IF(AND(ISBLANK(A3991)),"",VLOOKUP(A3991,Student_Registration!$B$5:$H$2000,7,0)-SUMIF($A$5:A3991,A3991,$H$5:$H$5))</f>
        <v/>
      </c>
      <c r="H3991" s="60"/>
      <c r="I3991" s="60"/>
      <c r="J3991" s="60"/>
      <c r="K3991" s="60"/>
      <c r="L3991" s="62"/>
    </row>
    <row r="3992" spans="1:12" s="41" customFormat="1">
      <c r="A3992" s="66"/>
      <c r="B3992" s="64" t="str">
        <f>(IF(AND(ISBLANK(A3992)),"",VLOOKUP($A3992,Student_Registration!$B$5:$H$2000,2,0)))</f>
        <v/>
      </c>
      <c r="C3992" s="63" t="str">
        <f>IF(AND(ISBLANK(A3992)),"",VLOOKUP($A3992,Student_Registration!$B$5:$H$2000,3,0))</f>
        <v/>
      </c>
      <c r="D3992" s="65" t="str">
        <f>IF(AND(ISBLANK(A3992)),"",VLOOKUP($A3992,Student_Registration!$B$5:$H$2000,6,0))</f>
        <v/>
      </c>
      <c r="E3992" s="57" t="str">
        <f>IF(AND(ISBLANK(A3992)),"",VLOOKUP($A3992,Student_Registration!$B$5:$H$2000,4,0))</f>
        <v/>
      </c>
      <c r="F3992" s="63" t="str">
        <f>IF(AND(ISBLANK(A3992)),"",VLOOKUP($A3992,Student_Registration!$B$5:$H$2000,7,0))</f>
        <v/>
      </c>
      <c r="G3992" s="63" t="str">
        <f>IF(AND(ISBLANK(A3992)),"",VLOOKUP(A3992,Student_Registration!$B$5:$H$2000,7,0)-SUMIF($A$5:A3992,A3992,$H$5:$H$5))</f>
        <v/>
      </c>
      <c r="H3992" s="60"/>
      <c r="I3992" s="60"/>
      <c r="J3992" s="60"/>
      <c r="K3992" s="60"/>
      <c r="L3992" s="62"/>
    </row>
    <row r="3993" spans="1:12" s="41" customFormat="1">
      <c r="A3993" s="66"/>
      <c r="B3993" s="64" t="str">
        <f>(IF(AND(ISBLANK(A3993)),"",VLOOKUP($A3993,Student_Registration!$B$5:$H$2000,2,0)))</f>
        <v/>
      </c>
      <c r="C3993" s="63" t="str">
        <f>IF(AND(ISBLANK(A3993)),"",VLOOKUP($A3993,Student_Registration!$B$5:$H$2000,3,0))</f>
        <v/>
      </c>
      <c r="D3993" s="65" t="str">
        <f>IF(AND(ISBLANK(A3993)),"",VLOOKUP($A3993,Student_Registration!$B$5:$H$2000,6,0))</f>
        <v/>
      </c>
      <c r="E3993" s="57" t="str">
        <f>IF(AND(ISBLANK(A3993)),"",VLOOKUP($A3993,Student_Registration!$B$5:$H$2000,4,0))</f>
        <v/>
      </c>
      <c r="F3993" s="63" t="str">
        <f>IF(AND(ISBLANK(A3993)),"",VLOOKUP($A3993,Student_Registration!$B$5:$H$2000,7,0))</f>
        <v/>
      </c>
      <c r="G3993" s="63" t="str">
        <f>IF(AND(ISBLANK(A3993)),"",VLOOKUP(A3993,Student_Registration!$B$5:$H$2000,7,0)-SUMIF($A$5:A3993,A3993,$H$5:$H$5))</f>
        <v/>
      </c>
      <c r="H3993" s="60"/>
      <c r="I3993" s="60"/>
      <c r="J3993" s="60"/>
      <c r="K3993" s="60"/>
      <c r="L3993" s="62"/>
    </row>
    <row r="3994" spans="1:12" s="41" customFormat="1">
      <c r="A3994" s="66"/>
      <c r="B3994" s="64" t="str">
        <f>(IF(AND(ISBLANK(A3994)),"",VLOOKUP($A3994,Student_Registration!$B$5:$H$2000,2,0)))</f>
        <v/>
      </c>
      <c r="C3994" s="63" t="str">
        <f>IF(AND(ISBLANK(A3994)),"",VLOOKUP($A3994,Student_Registration!$B$5:$H$2000,3,0))</f>
        <v/>
      </c>
      <c r="D3994" s="65" t="str">
        <f>IF(AND(ISBLANK(A3994)),"",VLOOKUP($A3994,Student_Registration!$B$5:$H$2000,6,0))</f>
        <v/>
      </c>
      <c r="E3994" s="57" t="str">
        <f>IF(AND(ISBLANK(A3994)),"",VLOOKUP($A3994,Student_Registration!$B$5:$H$2000,4,0))</f>
        <v/>
      </c>
      <c r="F3994" s="63" t="str">
        <f>IF(AND(ISBLANK(A3994)),"",VLOOKUP($A3994,Student_Registration!$B$5:$H$2000,7,0))</f>
        <v/>
      </c>
      <c r="G3994" s="63" t="str">
        <f>IF(AND(ISBLANK(A3994)),"",VLOOKUP(A3994,Student_Registration!$B$5:$H$2000,7,0)-SUMIF($A$5:A3994,A3994,$H$5:$H$5))</f>
        <v/>
      </c>
      <c r="H3994" s="60"/>
      <c r="I3994" s="60"/>
      <c r="J3994" s="60"/>
      <c r="K3994" s="60"/>
      <c r="L3994" s="62"/>
    </row>
    <row r="3995" spans="1:12" s="41" customFormat="1">
      <c r="A3995" s="66"/>
      <c r="B3995" s="64" t="str">
        <f>(IF(AND(ISBLANK(A3995)),"",VLOOKUP($A3995,Student_Registration!$B$5:$H$2000,2,0)))</f>
        <v/>
      </c>
      <c r="C3995" s="63" t="str">
        <f>IF(AND(ISBLANK(A3995)),"",VLOOKUP($A3995,Student_Registration!$B$5:$H$2000,3,0))</f>
        <v/>
      </c>
      <c r="D3995" s="65" t="str">
        <f>IF(AND(ISBLANK(A3995)),"",VLOOKUP($A3995,Student_Registration!$B$5:$H$2000,6,0))</f>
        <v/>
      </c>
      <c r="E3995" s="57" t="str">
        <f>IF(AND(ISBLANK(A3995)),"",VLOOKUP($A3995,Student_Registration!$B$5:$H$2000,4,0))</f>
        <v/>
      </c>
      <c r="F3995" s="63" t="str">
        <f>IF(AND(ISBLANK(A3995)),"",VLOOKUP($A3995,Student_Registration!$B$5:$H$2000,7,0))</f>
        <v/>
      </c>
      <c r="G3995" s="63" t="str">
        <f>IF(AND(ISBLANK(A3995)),"",VLOOKUP(A3995,Student_Registration!$B$5:$H$2000,7,0)-SUMIF($A$5:A3995,A3995,$H$5:$H$5))</f>
        <v/>
      </c>
      <c r="H3995" s="60"/>
      <c r="I3995" s="60"/>
      <c r="J3995" s="60"/>
      <c r="K3995" s="60"/>
      <c r="L3995" s="62"/>
    </row>
    <row r="3996" spans="1:12" s="41" customFormat="1">
      <c r="A3996" s="66"/>
      <c r="B3996" s="64" t="str">
        <f>(IF(AND(ISBLANK(A3996)),"",VLOOKUP($A3996,Student_Registration!$B$5:$H$2000,2,0)))</f>
        <v/>
      </c>
      <c r="C3996" s="63" t="str">
        <f>IF(AND(ISBLANK(A3996)),"",VLOOKUP($A3996,Student_Registration!$B$5:$H$2000,3,0))</f>
        <v/>
      </c>
      <c r="D3996" s="65" t="str">
        <f>IF(AND(ISBLANK(A3996)),"",VLOOKUP($A3996,Student_Registration!$B$5:$H$2000,6,0))</f>
        <v/>
      </c>
      <c r="E3996" s="57" t="str">
        <f>IF(AND(ISBLANK(A3996)),"",VLOOKUP($A3996,Student_Registration!$B$5:$H$2000,4,0))</f>
        <v/>
      </c>
      <c r="F3996" s="63" t="str">
        <f>IF(AND(ISBLANK(A3996)),"",VLOOKUP($A3996,Student_Registration!$B$5:$H$2000,7,0))</f>
        <v/>
      </c>
      <c r="G3996" s="63" t="str">
        <f>IF(AND(ISBLANK(A3996)),"",VLOOKUP(A3996,Student_Registration!$B$5:$H$2000,7,0)-SUMIF($A$5:A3996,A3996,$H$5:$H$5))</f>
        <v/>
      </c>
      <c r="H3996" s="60"/>
      <c r="I3996" s="60"/>
      <c r="J3996" s="60"/>
      <c r="K3996" s="60"/>
      <c r="L3996" s="62"/>
    </row>
    <row r="3997" spans="1:12" s="41" customFormat="1">
      <c r="A3997" s="66"/>
      <c r="B3997" s="64" t="str">
        <f>(IF(AND(ISBLANK(A3997)),"",VLOOKUP($A3997,Student_Registration!$B$5:$H$2000,2,0)))</f>
        <v/>
      </c>
      <c r="C3997" s="63" t="str">
        <f>IF(AND(ISBLANK(A3997)),"",VLOOKUP($A3997,Student_Registration!$B$5:$H$2000,3,0))</f>
        <v/>
      </c>
      <c r="D3997" s="65" t="str">
        <f>IF(AND(ISBLANK(A3997)),"",VLOOKUP($A3997,Student_Registration!$B$5:$H$2000,6,0))</f>
        <v/>
      </c>
      <c r="E3997" s="57" t="str">
        <f>IF(AND(ISBLANK(A3997)),"",VLOOKUP($A3997,Student_Registration!$B$5:$H$2000,4,0))</f>
        <v/>
      </c>
      <c r="F3997" s="63" t="str">
        <f>IF(AND(ISBLANK(A3997)),"",VLOOKUP($A3997,Student_Registration!$B$5:$H$2000,7,0))</f>
        <v/>
      </c>
      <c r="G3997" s="63" t="str">
        <f>IF(AND(ISBLANK(A3997)),"",VLOOKUP(A3997,Student_Registration!$B$5:$H$2000,7,0)-SUMIF($A$5:A3997,A3997,$H$5:$H$5))</f>
        <v/>
      </c>
      <c r="H3997" s="60"/>
      <c r="I3997" s="60"/>
      <c r="J3997" s="60"/>
      <c r="K3997" s="60"/>
      <c r="L3997" s="62"/>
    </row>
    <row r="3998" spans="1:12" s="41" customFormat="1">
      <c r="A3998" s="66"/>
      <c r="B3998" s="64" t="str">
        <f>(IF(AND(ISBLANK(A3998)),"",VLOOKUP($A3998,Student_Registration!$B$5:$H$2000,2,0)))</f>
        <v/>
      </c>
      <c r="C3998" s="63" t="str">
        <f>IF(AND(ISBLANK(A3998)),"",VLOOKUP($A3998,Student_Registration!$B$5:$H$2000,3,0))</f>
        <v/>
      </c>
      <c r="D3998" s="65" t="str">
        <f>IF(AND(ISBLANK(A3998)),"",VLOOKUP($A3998,Student_Registration!$B$5:$H$2000,6,0))</f>
        <v/>
      </c>
      <c r="E3998" s="57" t="str">
        <f>IF(AND(ISBLANK(A3998)),"",VLOOKUP($A3998,Student_Registration!$B$5:$H$2000,4,0))</f>
        <v/>
      </c>
      <c r="F3998" s="63" t="str">
        <f>IF(AND(ISBLANK(A3998)),"",VLOOKUP($A3998,Student_Registration!$B$5:$H$2000,7,0))</f>
        <v/>
      </c>
      <c r="G3998" s="63" t="str">
        <f>IF(AND(ISBLANK(A3998)),"",VLOOKUP(A3998,Student_Registration!$B$5:$H$2000,7,0)-SUMIF($A$5:A3998,A3998,$H$5:$H$5))</f>
        <v/>
      </c>
      <c r="H3998" s="60"/>
      <c r="I3998" s="60"/>
      <c r="J3998" s="60"/>
      <c r="K3998" s="60"/>
      <c r="L3998" s="62"/>
    </row>
    <row r="3999" spans="1:12" s="41" customFormat="1">
      <c r="A3999" s="66"/>
      <c r="B3999" s="64" t="str">
        <f>(IF(AND(ISBLANK(A3999)),"",VLOOKUP($A3999,Student_Registration!$B$5:$H$2000,2,0)))</f>
        <v/>
      </c>
      <c r="C3999" s="63" t="str">
        <f>IF(AND(ISBLANK(A3999)),"",VLOOKUP($A3999,Student_Registration!$B$5:$H$2000,3,0))</f>
        <v/>
      </c>
      <c r="D3999" s="65" t="str">
        <f>IF(AND(ISBLANK(A3999)),"",VLOOKUP($A3999,Student_Registration!$B$5:$H$2000,6,0))</f>
        <v/>
      </c>
      <c r="E3999" s="57" t="str">
        <f>IF(AND(ISBLANK(A3999)),"",VLOOKUP($A3999,Student_Registration!$B$5:$H$2000,4,0))</f>
        <v/>
      </c>
      <c r="F3999" s="63" t="str">
        <f>IF(AND(ISBLANK(A3999)),"",VLOOKUP($A3999,Student_Registration!$B$5:$H$2000,7,0))</f>
        <v/>
      </c>
      <c r="G3999" s="63" t="str">
        <f>IF(AND(ISBLANK(A3999)),"",VLOOKUP(A3999,Student_Registration!$B$5:$H$2000,7,0)-SUMIF($A$5:A3999,A3999,$H$5:$H$5))</f>
        <v/>
      </c>
      <c r="H3999" s="60"/>
      <c r="I3999" s="60"/>
      <c r="J3999" s="60"/>
      <c r="K3999" s="60"/>
      <c r="L3999" s="62"/>
    </row>
    <row r="4000" spans="1:12" s="41" customFormat="1">
      <c r="A4000" s="66"/>
      <c r="B4000" s="64" t="str">
        <f>(IF(AND(ISBLANK(A4000)),"",VLOOKUP($A4000,Student_Registration!$B$5:$H$2000,2,0)))</f>
        <v/>
      </c>
      <c r="C4000" s="63" t="str">
        <f>IF(AND(ISBLANK(A4000)),"",VLOOKUP($A4000,Student_Registration!$B$5:$H$2000,3,0))</f>
        <v/>
      </c>
      <c r="D4000" s="65" t="str">
        <f>IF(AND(ISBLANK(A4000)),"",VLOOKUP($A4000,Student_Registration!$B$5:$H$2000,6,0))</f>
        <v/>
      </c>
      <c r="E4000" s="57" t="str">
        <f>IF(AND(ISBLANK(A4000)),"",VLOOKUP($A4000,Student_Registration!$B$5:$H$2000,4,0))</f>
        <v/>
      </c>
      <c r="F4000" s="63" t="str">
        <f>IF(AND(ISBLANK(A4000)),"",VLOOKUP($A4000,Student_Registration!$B$5:$H$2000,7,0))</f>
        <v/>
      </c>
      <c r="G4000" s="63" t="str">
        <f>IF(AND(ISBLANK(A4000)),"",VLOOKUP(A4000,Student_Registration!$B$5:$H$2000,7,0)-SUMIF($A$5:A4000,A4000,$H$5:$H$5))</f>
        <v/>
      </c>
      <c r="H4000" s="60"/>
      <c r="I4000" s="60"/>
      <c r="J4000" s="60"/>
      <c r="K4000" s="60"/>
      <c r="L4000" s="62"/>
    </row>
    <row r="4001" spans="1:12" s="41" customFormat="1">
      <c r="A4001" s="66"/>
      <c r="B4001" s="64" t="str">
        <f>(IF(AND(ISBLANK(A4001)),"",VLOOKUP($A4001,Student_Registration!$B$5:$H$2000,2,0)))</f>
        <v/>
      </c>
      <c r="C4001" s="63" t="str">
        <f>IF(AND(ISBLANK(A4001)),"",VLOOKUP($A4001,Student_Registration!$B$5:$H$2000,3,0))</f>
        <v/>
      </c>
      <c r="D4001" s="65" t="str">
        <f>IF(AND(ISBLANK(A4001)),"",VLOOKUP($A4001,Student_Registration!$B$5:$H$2000,6,0))</f>
        <v/>
      </c>
      <c r="E4001" s="57" t="str">
        <f>IF(AND(ISBLANK(A4001)),"",VLOOKUP($A4001,Student_Registration!$B$5:$H$2000,4,0))</f>
        <v/>
      </c>
      <c r="F4001" s="63" t="str">
        <f>IF(AND(ISBLANK(A4001)),"",VLOOKUP($A4001,Student_Registration!$B$5:$H$2000,7,0))</f>
        <v/>
      </c>
      <c r="G4001" s="63" t="str">
        <f>IF(AND(ISBLANK(A4001)),"",VLOOKUP(A4001,Student_Registration!$B$5:$H$2000,7,0)-SUMIF($A$5:A4001,A4001,$H$5:$H$5))</f>
        <v/>
      </c>
      <c r="H4001" s="60"/>
      <c r="I4001" s="60"/>
      <c r="J4001" s="60"/>
      <c r="K4001" s="60"/>
      <c r="L4001" s="62"/>
    </row>
    <row r="4002" spans="1:12" s="41" customFormat="1">
      <c r="A4002" s="66"/>
      <c r="B4002" s="64" t="str">
        <f>(IF(AND(ISBLANK(A4002)),"",VLOOKUP($A4002,Student_Registration!$B$5:$H$2000,2,0)))</f>
        <v/>
      </c>
      <c r="C4002" s="63" t="str">
        <f>IF(AND(ISBLANK(A4002)),"",VLOOKUP($A4002,Student_Registration!$B$5:$H$2000,3,0))</f>
        <v/>
      </c>
      <c r="D4002" s="65" t="str">
        <f>IF(AND(ISBLANK(A4002)),"",VLOOKUP($A4002,Student_Registration!$B$5:$H$2000,6,0))</f>
        <v/>
      </c>
      <c r="E4002" s="57" t="str">
        <f>IF(AND(ISBLANK(A4002)),"",VLOOKUP($A4002,Student_Registration!$B$5:$H$2000,4,0))</f>
        <v/>
      </c>
      <c r="F4002" s="63" t="str">
        <f>IF(AND(ISBLANK(A4002)),"",VLOOKUP($A4002,Student_Registration!$B$5:$H$2000,7,0))</f>
        <v/>
      </c>
      <c r="G4002" s="63" t="str">
        <f>IF(AND(ISBLANK(A4002)),"",VLOOKUP(A4002,Student_Registration!$B$5:$H$2000,7,0)-SUMIF($A$5:A4002,A4002,$H$5:$H$5))</f>
        <v/>
      </c>
      <c r="H4002" s="60"/>
      <c r="I4002" s="60"/>
      <c r="J4002" s="60"/>
      <c r="K4002" s="60"/>
      <c r="L4002" s="62"/>
    </row>
    <row r="4003" spans="1:12" s="41" customFormat="1">
      <c r="A4003" s="66"/>
      <c r="B4003" s="64" t="str">
        <f>(IF(AND(ISBLANK(A4003)),"",VLOOKUP($A4003,Student_Registration!$B$5:$H$2000,2,0)))</f>
        <v/>
      </c>
      <c r="C4003" s="63" t="str">
        <f>IF(AND(ISBLANK(A4003)),"",VLOOKUP($A4003,Student_Registration!$B$5:$H$2000,3,0))</f>
        <v/>
      </c>
      <c r="D4003" s="65" t="str">
        <f>IF(AND(ISBLANK(A4003)),"",VLOOKUP($A4003,Student_Registration!$B$5:$H$2000,6,0))</f>
        <v/>
      </c>
      <c r="E4003" s="57" t="str">
        <f>IF(AND(ISBLANK(A4003)),"",VLOOKUP($A4003,Student_Registration!$B$5:$H$2000,4,0))</f>
        <v/>
      </c>
      <c r="F4003" s="63" t="str">
        <f>IF(AND(ISBLANK(A4003)),"",VLOOKUP($A4003,Student_Registration!$B$5:$H$2000,7,0))</f>
        <v/>
      </c>
      <c r="G4003" s="63" t="str">
        <f>IF(AND(ISBLANK(A4003)),"",VLOOKUP(A4003,Student_Registration!$B$5:$H$2000,7,0)-SUMIF($A$5:A4003,A4003,$H$5:$H$5))</f>
        <v/>
      </c>
      <c r="H4003" s="60"/>
      <c r="I4003" s="60"/>
      <c r="J4003" s="60"/>
      <c r="K4003" s="60"/>
      <c r="L4003" s="62"/>
    </row>
    <row r="4004" spans="1:12" s="41" customFormat="1">
      <c r="A4004" s="66"/>
      <c r="B4004" s="64" t="str">
        <f>(IF(AND(ISBLANK(A4004)),"",VLOOKUP($A4004,Student_Registration!$B$5:$H$2000,2,0)))</f>
        <v/>
      </c>
      <c r="C4004" s="63" t="str">
        <f>IF(AND(ISBLANK(A4004)),"",VLOOKUP($A4004,Student_Registration!$B$5:$H$2000,3,0))</f>
        <v/>
      </c>
      <c r="D4004" s="65" t="str">
        <f>IF(AND(ISBLANK(A4004)),"",VLOOKUP($A4004,Student_Registration!$B$5:$H$2000,6,0))</f>
        <v/>
      </c>
      <c r="E4004" s="57" t="str">
        <f>IF(AND(ISBLANK(A4004)),"",VLOOKUP($A4004,Student_Registration!$B$5:$H$2000,4,0))</f>
        <v/>
      </c>
      <c r="F4004" s="63" t="str">
        <f>IF(AND(ISBLANK(A4004)),"",VLOOKUP($A4004,Student_Registration!$B$5:$H$2000,7,0))</f>
        <v/>
      </c>
      <c r="G4004" s="63" t="str">
        <f>IF(AND(ISBLANK(A4004)),"",VLOOKUP(A4004,Student_Registration!$B$5:$H$2000,7,0)-SUMIF($A$5:A4004,A4004,$H$5:$H$5))</f>
        <v/>
      </c>
      <c r="H4004" s="60"/>
      <c r="I4004" s="60"/>
      <c r="J4004" s="60"/>
      <c r="K4004" s="60"/>
      <c r="L4004" s="62"/>
    </row>
    <row r="4005" spans="1:12" s="41" customFormat="1">
      <c r="A4005" s="66"/>
      <c r="B4005" s="64" t="str">
        <f>(IF(AND(ISBLANK(A4005)),"",VLOOKUP($A4005,Student_Registration!$B$5:$H$2000,2,0)))</f>
        <v/>
      </c>
      <c r="C4005" s="63" t="str">
        <f>IF(AND(ISBLANK(A4005)),"",VLOOKUP($A4005,Student_Registration!$B$5:$H$2000,3,0))</f>
        <v/>
      </c>
      <c r="D4005" s="65" t="str">
        <f>IF(AND(ISBLANK(A4005)),"",VLOOKUP($A4005,Student_Registration!$B$5:$H$2000,6,0))</f>
        <v/>
      </c>
      <c r="E4005" s="57" t="str">
        <f>IF(AND(ISBLANK(A4005)),"",VLOOKUP($A4005,Student_Registration!$B$5:$H$2000,4,0))</f>
        <v/>
      </c>
      <c r="F4005" s="63" t="str">
        <f>IF(AND(ISBLANK(A4005)),"",VLOOKUP($A4005,Student_Registration!$B$5:$H$2000,7,0))</f>
        <v/>
      </c>
      <c r="G4005" s="63" t="str">
        <f>IF(AND(ISBLANK(A4005)),"",VLOOKUP(A4005,Student_Registration!$B$5:$H$2000,7,0)-SUMIF($A$5:A4005,A4005,$H$5:$H$5))</f>
        <v/>
      </c>
      <c r="H4005" s="60"/>
      <c r="I4005" s="60"/>
      <c r="J4005" s="60"/>
      <c r="K4005" s="60"/>
      <c r="L4005" s="62"/>
    </row>
    <row r="4006" spans="1:12" s="41" customFormat="1">
      <c r="A4006" s="66"/>
      <c r="B4006" s="64" t="str">
        <f>(IF(AND(ISBLANK(A4006)),"",VLOOKUP($A4006,Student_Registration!$B$5:$H$2000,2,0)))</f>
        <v/>
      </c>
      <c r="C4006" s="63" t="str">
        <f>IF(AND(ISBLANK(A4006)),"",VLOOKUP($A4006,Student_Registration!$B$5:$H$2000,3,0))</f>
        <v/>
      </c>
      <c r="D4006" s="65" t="str">
        <f>IF(AND(ISBLANK(A4006)),"",VLOOKUP($A4006,Student_Registration!$B$5:$H$2000,6,0))</f>
        <v/>
      </c>
      <c r="E4006" s="57" t="str">
        <f>IF(AND(ISBLANK(A4006)),"",VLOOKUP($A4006,Student_Registration!$B$5:$H$2000,4,0))</f>
        <v/>
      </c>
      <c r="F4006" s="63" t="str">
        <f>IF(AND(ISBLANK(A4006)),"",VLOOKUP($A4006,Student_Registration!$B$5:$H$2000,7,0))</f>
        <v/>
      </c>
      <c r="G4006" s="63" t="str">
        <f>IF(AND(ISBLANK(A4006)),"",VLOOKUP(A4006,Student_Registration!$B$5:$H$2000,7,0)-SUMIF($A$5:A4006,A4006,$H$5:$H$5))</f>
        <v/>
      </c>
      <c r="H4006" s="60"/>
      <c r="I4006" s="60"/>
      <c r="J4006" s="60"/>
      <c r="K4006" s="60"/>
      <c r="L4006" s="62"/>
    </row>
    <row r="4007" spans="1:12" s="41" customFormat="1">
      <c r="A4007" s="66"/>
      <c r="B4007" s="64" t="str">
        <f>(IF(AND(ISBLANK(A4007)),"",VLOOKUP($A4007,Student_Registration!$B$5:$H$2000,2,0)))</f>
        <v/>
      </c>
      <c r="C4007" s="63" t="str">
        <f>IF(AND(ISBLANK(A4007)),"",VLOOKUP($A4007,Student_Registration!$B$5:$H$2000,3,0))</f>
        <v/>
      </c>
      <c r="D4007" s="65" t="str">
        <f>IF(AND(ISBLANK(A4007)),"",VLOOKUP($A4007,Student_Registration!$B$5:$H$2000,6,0))</f>
        <v/>
      </c>
      <c r="E4007" s="57" t="str">
        <f>IF(AND(ISBLANK(A4007)),"",VLOOKUP($A4007,Student_Registration!$B$5:$H$2000,4,0))</f>
        <v/>
      </c>
      <c r="F4007" s="63" t="str">
        <f>IF(AND(ISBLANK(A4007)),"",VLOOKUP($A4007,Student_Registration!$B$5:$H$2000,7,0))</f>
        <v/>
      </c>
      <c r="G4007" s="63" t="str">
        <f>IF(AND(ISBLANK(A4007)),"",VLOOKUP(A4007,Student_Registration!$B$5:$H$2000,7,0)-SUMIF($A$5:A4007,A4007,$H$5:$H$5))</f>
        <v/>
      </c>
      <c r="H4007" s="60"/>
      <c r="I4007" s="60"/>
      <c r="J4007" s="60"/>
      <c r="K4007" s="60"/>
      <c r="L4007" s="62"/>
    </row>
    <row r="4008" spans="1:12" s="41" customFormat="1">
      <c r="A4008" s="66"/>
      <c r="B4008" s="64" t="str">
        <f>(IF(AND(ISBLANK(A4008)),"",VLOOKUP($A4008,Student_Registration!$B$5:$H$2000,2,0)))</f>
        <v/>
      </c>
      <c r="C4008" s="63" t="str">
        <f>IF(AND(ISBLANK(A4008)),"",VLOOKUP($A4008,Student_Registration!$B$5:$H$2000,3,0))</f>
        <v/>
      </c>
      <c r="D4008" s="65" t="str">
        <f>IF(AND(ISBLANK(A4008)),"",VLOOKUP($A4008,Student_Registration!$B$5:$H$2000,6,0))</f>
        <v/>
      </c>
      <c r="E4008" s="57" t="str">
        <f>IF(AND(ISBLANK(A4008)),"",VLOOKUP($A4008,Student_Registration!$B$5:$H$2000,4,0))</f>
        <v/>
      </c>
      <c r="F4008" s="63" t="str">
        <f>IF(AND(ISBLANK(A4008)),"",VLOOKUP($A4008,Student_Registration!$B$5:$H$2000,7,0))</f>
        <v/>
      </c>
      <c r="G4008" s="63" t="str">
        <f>IF(AND(ISBLANK(A4008)),"",VLOOKUP(A4008,Student_Registration!$B$5:$H$2000,7,0)-SUMIF($A$5:A4008,A4008,$H$5:$H$5))</f>
        <v/>
      </c>
      <c r="H4008" s="60"/>
      <c r="I4008" s="60"/>
      <c r="J4008" s="60"/>
      <c r="K4008" s="60"/>
      <c r="L4008" s="62"/>
    </row>
    <row r="4009" spans="1:12" s="41" customFormat="1">
      <c r="A4009" s="66"/>
      <c r="B4009" s="64" t="str">
        <f>(IF(AND(ISBLANK(A4009)),"",VLOOKUP($A4009,Student_Registration!$B$5:$H$2000,2,0)))</f>
        <v/>
      </c>
      <c r="C4009" s="63" t="str">
        <f>IF(AND(ISBLANK(A4009)),"",VLOOKUP($A4009,Student_Registration!$B$5:$H$2000,3,0))</f>
        <v/>
      </c>
      <c r="D4009" s="65" t="str">
        <f>IF(AND(ISBLANK(A4009)),"",VLOOKUP($A4009,Student_Registration!$B$5:$H$2000,6,0))</f>
        <v/>
      </c>
      <c r="E4009" s="57" t="str">
        <f>IF(AND(ISBLANK(A4009)),"",VLOOKUP($A4009,Student_Registration!$B$5:$H$2000,4,0))</f>
        <v/>
      </c>
      <c r="F4009" s="63" t="str">
        <f>IF(AND(ISBLANK(A4009)),"",VLOOKUP($A4009,Student_Registration!$B$5:$H$2000,7,0))</f>
        <v/>
      </c>
      <c r="G4009" s="63" t="str">
        <f>IF(AND(ISBLANK(A4009)),"",VLOOKUP(A4009,Student_Registration!$B$5:$H$2000,7,0)-SUMIF($A$5:A4009,A4009,$H$5:$H$5))</f>
        <v/>
      </c>
      <c r="H4009" s="60"/>
      <c r="I4009" s="60"/>
      <c r="J4009" s="60"/>
      <c r="K4009" s="60"/>
      <c r="L4009" s="62"/>
    </row>
    <row r="4010" spans="1:12" s="41" customFormat="1">
      <c r="A4010" s="66"/>
      <c r="B4010" s="64" t="str">
        <f>(IF(AND(ISBLANK(A4010)),"",VLOOKUP($A4010,Student_Registration!$B$5:$H$2000,2,0)))</f>
        <v/>
      </c>
      <c r="C4010" s="63" t="str">
        <f>IF(AND(ISBLANK(A4010)),"",VLOOKUP($A4010,Student_Registration!$B$5:$H$2000,3,0))</f>
        <v/>
      </c>
      <c r="D4010" s="65" t="str">
        <f>IF(AND(ISBLANK(A4010)),"",VLOOKUP($A4010,Student_Registration!$B$5:$H$2000,6,0))</f>
        <v/>
      </c>
      <c r="E4010" s="57" t="str">
        <f>IF(AND(ISBLANK(A4010)),"",VLOOKUP($A4010,Student_Registration!$B$5:$H$2000,4,0))</f>
        <v/>
      </c>
      <c r="F4010" s="63" t="str">
        <f>IF(AND(ISBLANK(A4010)),"",VLOOKUP($A4010,Student_Registration!$B$5:$H$2000,7,0))</f>
        <v/>
      </c>
      <c r="G4010" s="63" t="str">
        <f>IF(AND(ISBLANK(A4010)),"",VLOOKUP(A4010,Student_Registration!$B$5:$H$2000,7,0)-SUMIF($A$5:A4010,A4010,$H$5:$H$5))</f>
        <v/>
      </c>
      <c r="H4010" s="60"/>
      <c r="I4010" s="60"/>
      <c r="J4010" s="60"/>
      <c r="K4010" s="60"/>
      <c r="L4010" s="62"/>
    </row>
    <row r="4011" spans="1:12" s="41" customFormat="1">
      <c r="A4011" s="66"/>
      <c r="B4011" s="64" t="str">
        <f>(IF(AND(ISBLANK(A4011)),"",VLOOKUP($A4011,Student_Registration!$B$5:$H$2000,2,0)))</f>
        <v/>
      </c>
      <c r="C4011" s="63" t="str">
        <f>IF(AND(ISBLANK(A4011)),"",VLOOKUP($A4011,Student_Registration!$B$5:$H$2000,3,0))</f>
        <v/>
      </c>
      <c r="D4011" s="65" t="str">
        <f>IF(AND(ISBLANK(A4011)),"",VLOOKUP($A4011,Student_Registration!$B$5:$H$2000,6,0))</f>
        <v/>
      </c>
      <c r="E4011" s="57" t="str">
        <f>IF(AND(ISBLANK(A4011)),"",VLOOKUP($A4011,Student_Registration!$B$5:$H$2000,4,0))</f>
        <v/>
      </c>
      <c r="F4011" s="63" t="str">
        <f>IF(AND(ISBLANK(A4011)),"",VLOOKUP($A4011,Student_Registration!$B$5:$H$2000,7,0))</f>
        <v/>
      </c>
      <c r="G4011" s="63" t="str">
        <f>IF(AND(ISBLANK(A4011)),"",VLOOKUP(A4011,Student_Registration!$B$5:$H$2000,7,0)-SUMIF($A$5:A4011,A4011,$H$5:$H$5))</f>
        <v/>
      </c>
      <c r="H4011" s="60"/>
      <c r="I4011" s="60"/>
      <c r="J4011" s="60"/>
      <c r="K4011" s="60"/>
      <c r="L4011" s="62"/>
    </row>
    <row r="4012" spans="1:12" s="41" customFormat="1">
      <c r="A4012" s="66"/>
      <c r="B4012" s="64" t="str">
        <f>(IF(AND(ISBLANK(A4012)),"",VLOOKUP($A4012,Student_Registration!$B$5:$H$2000,2,0)))</f>
        <v/>
      </c>
      <c r="C4012" s="63" t="str">
        <f>IF(AND(ISBLANK(A4012)),"",VLOOKUP($A4012,Student_Registration!$B$5:$H$2000,3,0))</f>
        <v/>
      </c>
      <c r="D4012" s="65" t="str">
        <f>IF(AND(ISBLANK(A4012)),"",VLOOKUP($A4012,Student_Registration!$B$5:$H$2000,6,0))</f>
        <v/>
      </c>
      <c r="E4012" s="57" t="str">
        <f>IF(AND(ISBLANK(A4012)),"",VLOOKUP($A4012,Student_Registration!$B$5:$H$2000,4,0))</f>
        <v/>
      </c>
      <c r="F4012" s="63" t="str">
        <f>IF(AND(ISBLANK(A4012)),"",VLOOKUP($A4012,Student_Registration!$B$5:$H$2000,7,0))</f>
        <v/>
      </c>
      <c r="G4012" s="63" t="str">
        <f>IF(AND(ISBLANK(A4012)),"",VLOOKUP(A4012,Student_Registration!$B$5:$H$2000,7,0)-SUMIF($A$5:A4012,A4012,$H$5:$H$5))</f>
        <v/>
      </c>
      <c r="H4012" s="60"/>
      <c r="I4012" s="60"/>
      <c r="J4012" s="60"/>
      <c r="K4012" s="60"/>
      <c r="L4012" s="62"/>
    </row>
    <row r="4013" spans="1:12" s="41" customFormat="1">
      <c r="A4013" s="66"/>
      <c r="B4013" s="64" t="str">
        <f>(IF(AND(ISBLANK(A4013)),"",VLOOKUP($A4013,Student_Registration!$B$5:$H$2000,2,0)))</f>
        <v/>
      </c>
      <c r="C4013" s="63" t="str">
        <f>IF(AND(ISBLANK(A4013)),"",VLOOKUP($A4013,Student_Registration!$B$5:$H$2000,3,0))</f>
        <v/>
      </c>
      <c r="D4013" s="65" t="str">
        <f>IF(AND(ISBLANK(A4013)),"",VLOOKUP($A4013,Student_Registration!$B$5:$H$2000,6,0))</f>
        <v/>
      </c>
      <c r="E4013" s="57" t="str">
        <f>IF(AND(ISBLANK(A4013)),"",VLOOKUP($A4013,Student_Registration!$B$5:$H$2000,4,0))</f>
        <v/>
      </c>
      <c r="F4013" s="63" t="str">
        <f>IF(AND(ISBLANK(A4013)),"",VLOOKUP($A4013,Student_Registration!$B$5:$H$2000,7,0))</f>
        <v/>
      </c>
      <c r="G4013" s="63" t="str">
        <f>IF(AND(ISBLANK(A4013)),"",VLOOKUP(A4013,Student_Registration!$B$5:$H$2000,7,0)-SUMIF($A$5:A4013,A4013,$H$5:$H$5))</f>
        <v/>
      </c>
      <c r="H4013" s="60"/>
      <c r="I4013" s="60"/>
      <c r="J4013" s="60"/>
      <c r="K4013" s="60"/>
      <c r="L4013" s="62"/>
    </row>
    <row r="4014" spans="1:12" s="41" customFormat="1">
      <c r="A4014" s="66"/>
      <c r="B4014" s="64" t="str">
        <f>(IF(AND(ISBLANK(A4014)),"",VLOOKUP($A4014,Student_Registration!$B$5:$H$2000,2,0)))</f>
        <v/>
      </c>
      <c r="C4014" s="63" t="str">
        <f>IF(AND(ISBLANK(A4014)),"",VLOOKUP($A4014,Student_Registration!$B$5:$H$2000,3,0))</f>
        <v/>
      </c>
      <c r="D4014" s="65" t="str">
        <f>IF(AND(ISBLANK(A4014)),"",VLOOKUP($A4014,Student_Registration!$B$5:$H$2000,6,0))</f>
        <v/>
      </c>
      <c r="E4014" s="57" t="str">
        <f>IF(AND(ISBLANK(A4014)),"",VLOOKUP($A4014,Student_Registration!$B$5:$H$2000,4,0))</f>
        <v/>
      </c>
      <c r="F4014" s="63" t="str">
        <f>IF(AND(ISBLANK(A4014)),"",VLOOKUP($A4014,Student_Registration!$B$5:$H$2000,7,0))</f>
        <v/>
      </c>
      <c r="G4014" s="63" t="str">
        <f>IF(AND(ISBLANK(A4014)),"",VLOOKUP(A4014,Student_Registration!$B$5:$H$2000,7,0)-SUMIF($A$5:A4014,A4014,$H$5:$H$5))</f>
        <v/>
      </c>
      <c r="H4014" s="60"/>
      <c r="I4014" s="60"/>
      <c r="J4014" s="60"/>
      <c r="K4014" s="60"/>
      <c r="L4014" s="62"/>
    </row>
    <row r="4015" spans="1:12" s="41" customFormat="1">
      <c r="A4015" s="66"/>
      <c r="B4015" s="64" t="str">
        <f>(IF(AND(ISBLANK(A4015)),"",VLOOKUP($A4015,Student_Registration!$B$5:$H$2000,2,0)))</f>
        <v/>
      </c>
      <c r="C4015" s="63" t="str">
        <f>IF(AND(ISBLANK(A4015)),"",VLOOKUP($A4015,Student_Registration!$B$5:$H$2000,3,0))</f>
        <v/>
      </c>
      <c r="D4015" s="65" t="str">
        <f>IF(AND(ISBLANK(A4015)),"",VLOOKUP($A4015,Student_Registration!$B$5:$H$2000,6,0))</f>
        <v/>
      </c>
      <c r="E4015" s="57" t="str">
        <f>IF(AND(ISBLANK(A4015)),"",VLOOKUP($A4015,Student_Registration!$B$5:$H$2000,4,0))</f>
        <v/>
      </c>
      <c r="F4015" s="63" t="str">
        <f>IF(AND(ISBLANK(A4015)),"",VLOOKUP($A4015,Student_Registration!$B$5:$H$2000,7,0))</f>
        <v/>
      </c>
      <c r="G4015" s="63" t="str">
        <f>IF(AND(ISBLANK(A4015)),"",VLOOKUP(A4015,Student_Registration!$B$5:$H$2000,7,0)-SUMIF($A$5:A4015,A4015,$H$5:$H$5))</f>
        <v/>
      </c>
      <c r="H4015" s="60"/>
      <c r="I4015" s="60"/>
      <c r="J4015" s="60"/>
      <c r="K4015" s="60"/>
      <c r="L4015" s="62"/>
    </row>
    <row r="4016" spans="1:12" s="41" customFormat="1">
      <c r="A4016" s="66"/>
      <c r="B4016" s="64" t="str">
        <f>(IF(AND(ISBLANK(A4016)),"",VLOOKUP($A4016,Student_Registration!$B$5:$H$2000,2,0)))</f>
        <v/>
      </c>
      <c r="C4016" s="63" t="str">
        <f>IF(AND(ISBLANK(A4016)),"",VLOOKUP($A4016,Student_Registration!$B$5:$H$2000,3,0))</f>
        <v/>
      </c>
      <c r="D4016" s="65" t="str">
        <f>IF(AND(ISBLANK(A4016)),"",VLOOKUP($A4016,Student_Registration!$B$5:$H$2000,6,0))</f>
        <v/>
      </c>
      <c r="E4016" s="57" t="str">
        <f>IF(AND(ISBLANK(A4016)),"",VLOOKUP($A4016,Student_Registration!$B$5:$H$2000,4,0))</f>
        <v/>
      </c>
      <c r="F4016" s="63" t="str">
        <f>IF(AND(ISBLANK(A4016)),"",VLOOKUP($A4016,Student_Registration!$B$5:$H$2000,7,0))</f>
        <v/>
      </c>
      <c r="G4016" s="63" t="str">
        <f>IF(AND(ISBLANK(A4016)),"",VLOOKUP(A4016,Student_Registration!$B$5:$H$2000,7,0)-SUMIF($A$5:A4016,A4016,$H$5:$H$5))</f>
        <v/>
      </c>
      <c r="H4016" s="60"/>
      <c r="I4016" s="60"/>
      <c r="J4016" s="60"/>
      <c r="K4016" s="60"/>
      <c r="L4016" s="62"/>
    </row>
    <row r="4017" spans="1:12" s="41" customFormat="1">
      <c r="A4017" s="66"/>
      <c r="B4017" s="64" t="str">
        <f>(IF(AND(ISBLANK(A4017)),"",VLOOKUP($A4017,Student_Registration!$B$5:$H$2000,2,0)))</f>
        <v/>
      </c>
      <c r="C4017" s="63" t="str">
        <f>IF(AND(ISBLANK(A4017)),"",VLOOKUP($A4017,Student_Registration!$B$5:$H$2000,3,0))</f>
        <v/>
      </c>
      <c r="D4017" s="65" t="str">
        <f>IF(AND(ISBLANK(A4017)),"",VLOOKUP($A4017,Student_Registration!$B$5:$H$2000,6,0))</f>
        <v/>
      </c>
      <c r="E4017" s="57" t="str">
        <f>IF(AND(ISBLANK(A4017)),"",VLOOKUP($A4017,Student_Registration!$B$5:$H$2000,4,0))</f>
        <v/>
      </c>
      <c r="F4017" s="63" t="str">
        <f>IF(AND(ISBLANK(A4017)),"",VLOOKUP($A4017,Student_Registration!$B$5:$H$2000,7,0))</f>
        <v/>
      </c>
      <c r="G4017" s="63" t="str">
        <f>IF(AND(ISBLANK(A4017)),"",VLOOKUP(A4017,Student_Registration!$B$5:$H$2000,7,0)-SUMIF($A$5:A4017,A4017,$H$5:$H$5))</f>
        <v/>
      </c>
      <c r="H4017" s="60"/>
      <c r="I4017" s="60"/>
      <c r="J4017" s="60"/>
      <c r="K4017" s="60"/>
      <c r="L4017" s="62"/>
    </row>
    <row r="4018" spans="1:12" s="41" customFormat="1">
      <c r="A4018" s="66"/>
      <c r="B4018" s="64" t="str">
        <f>(IF(AND(ISBLANK(A4018)),"",VLOOKUP($A4018,Student_Registration!$B$5:$H$2000,2,0)))</f>
        <v/>
      </c>
      <c r="C4018" s="63" t="str">
        <f>IF(AND(ISBLANK(A4018)),"",VLOOKUP($A4018,Student_Registration!$B$5:$H$2000,3,0))</f>
        <v/>
      </c>
      <c r="D4018" s="65" t="str">
        <f>IF(AND(ISBLANK(A4018)),"",VLOOKUP($A4018,Student_Registration!$B$5:$H$2000,6,0))</f>
        <v/>
      </c>
      <c r="E4018" s="57" t="str">
        <f>IF(AND(ISBLANK(A4018)),"",VLOOKUP($A4018,Student_Registration!$B$5:$H$2000,4,0))</f>
        <v/>
      </c>
      <c r="F4018" s="63" t="str">
        <f>IF(AND(ISBLANK(A4018)),"",VLOOKUP($A4018,Student_Registration!$B$5:$H$2000,7,0))</f>
        <v/>
      </c>
      <c r="G4018" s="63" t="str">
        <f>IF(AND(ISBLANK(A4018)),"",VLOOKUP(A4018,Student_Registration!$B$5:$H$2000,7,0)-SUMIF($A$5:A4018,A4018,$H$5:$H$5))</f>
        <v/>
      </c>
      <c r="H4018" s="60"/>
      <c r="I4018" s="60"/>
      <c r="J4018" s="60"/>
      <c r="K4018" s="60"/>
      <c r="L4018" s="62"/>
    </row>
    <row r="4019" spans="1:12" s="41" customFormat="1">
      <c r="A4019" s="66"/>
      <c r="B4019" s="64" t="str">
        <f>(IF(AND(ISBLANK(A4019)),"",VLOOKUP($A4019,Student_Registration!$B$5:$H$2000,2,0)))</f>
        <v/>
      </c>
      <c r="C4019" s="63" t="str">
        <f>IF(AND(ISBLANK(A4019)),"",VLOOKUP($A4019,Student_Registration!$B$5:$H$2000,3,0))</f>
        <v/>
      </c>
      <c r="D4019" s="65" t="str">
        <f>IF(AND(ISBLANK(A4019)),"",VLOOKUP($A4019,Student_Registration!$B$5:$H$2000,6,0))</f>
        <v/>
      </c>
      <c r="E4019" s="57" t="str">
        <f>IF(AND(ISBLANK(A4019)),"",VLOOKUP($A4019,Student_Registration!$B$5:$H$2000,4,0))</f>
        <v/>
      </c>
      <c r="F4019" s="63" t="str">
        <f>IF(AND(ISBLANK(A4019)),"",VLOOKUP($A4019,Student_Registration!$B$5:$H$2000,7,0))</f>
        <v/>
      </c>
      <c r="G4019" s="63" t="str">
        <f>IF(AND(ISBLANK(A4019)),"",VLOOKUP(A4019,Student_Registration!$B$5:$H$2000,7,0)-SUMIF($A$5:A4019,A4019,$H$5:$H$5))</f>
        <v/>
      </c>
      <c r="H4019" s="60"/>
      <c r="I4019" s="60"/>
      <c r="J4019" s="60"/>
      <c r="K4019" s="60"/>
      <c r="L4019" s="62"/>
    </row>
    <row r="4020" spans="1:12" s="41" customFormat="1">
      <c r="A4020" s="66"/>
      <c r="B4020" s="64" t="str">
        <f>(IF(AND(ISBLANK(A4020)),"",VLOOKUP($A4020,Student_Registration!$B$5:$H$2000,2,0)))</f>
        <v/>
      </c>
      <c r="C4020" s="63" t="str">
        <f>IF(AND(ISBLANK(A4020)),"",VLOOKUP($A4020,Student_Registration!$B$5:$H$2000,3,0))</f>
        <v/>
      </c>
      <c r="D4020" s="65" t="str">
        <f>IF(AND(ISBLANK(A4020)),"",VLOOKUP($A4020,Student_Registration!$B$5:$H$2000,6,0))</f>
        <v/>
      </c>
      <c r="E4020" s="57" t="str">
        <f>IF(AND(ISBLANK(A4020)),"",VLOOKUP($A4020,Student_Registration!$B$5:$H$2000,4,0))</f>
        <v/>
      </c>
      <c r="F4020" s="63" t="str">
        <f>IF(AND(ISBLANK(A4020)),"",VLOOKUP($A4020,Student_Registration!$B$5:$H$2000,7,0))</f>
        <v/>
      </c>
      <c r="G4020" s="63" t="str">
        <f>IF(AND(ISBLANK(A4020)),"",VLOOKUP(A4020,Student_Registration!$B$5:$H$2000,7,0)-SUMIF($A$5:A4020,A4020,$H$5:$H$5))</f>
        <v/>
      </c>
      <c r="H4020" s="60"/>
      <c r="I4020" s="60"/>
      <c r="J4020" s="60"/>
      <c r="K4020" s="60"/>
      <c r="L4020" s="62"/>
    </row>
    <row r="4021" spans="1:12" s="41" customFormat="1">
      <c r="A4021" s="66"/>
      <c r="B4021" s="64" t="str">
        <f>(IF(AND(ISBLANK(A4021)),"",VLOOKUP($A4021,Student_Registration!$B$5:$H$2000,2,0)))</f>
        <v/>
      </c>
      <c r="C4021" s="63" t="str">
        <f>IF(AND(ISBLANK(A4021)),"",VLOOKUP($A4021,Student_Registration!$B$5:$H$2000,3,0))</f>
        <v/>
      </c>
      <c r="D4021" s="65" t="str">
        <f>IF(AND(ISBLANK(A4021)),"",VLOOKUP($A4021,Student_Registration!$B$5:$H$2000,6,0))</f>
        <v/>
      </c>
      <c r="E4021" s="57" t="str">
        <f>IF(AND(ISBLANK(A4021)),"",VLOOKUP($A4021,Student_Registration!$B$5:$H$2000,4,0))</f>
        <v/>
      </c>
      <c r="F4021" s="63" t="str">
        <f>IF(AND(ISBLANK(A4021)),"",VLOOKUP($A4021,Student_Registration!$B$5:$H$2000,7,0))</f>
        <v/>
      </c>
      <c r="G4021" s="63" t="str">
        <f>IF(AND(ISBLANK(A4021)),"",VLOOKUP(A4021,Student_Registration!$B$5:$H$2000,7,0)-SUMIF($A$5:A4021,A4021,$H$5:$H$5))</f>
        <v/>
      </c>
      <c r="H4021" s="60"/>
      <c r="I4021" s="60"/>
      <c r="J4021" s="60"/>
      <c r="K4021" s="60"/>
      <c r="L4021" s="62"/>
    </row>
    <row r="4022" spans="1:12" s="41" customFormat="1">
      <c r="A4022" s="66"/>
      <c r="B4022" s="64" t="str">
        <f>(IF(AND(ISBLANK(A4022)),"",VLOOKUP($A4022,Student_Registration!$B$5:$H$2000,2,0)))</f>
        <v/>
      </c>
      <c r="C4022" s="63" t="str">
        <f>IF(AND(ISBLANK(A4022)),"",VLOOKUP($A4022,Student_Registration!$B$5:$H$2000,3,0))</f>
        <v/>
      </c>
      <c r="D4022" s="65" t="str">
        <f>IF(AND(ISBLANK(A4022)),"",VLOOKUP($A4022,Student_Registration!$B$5:$H$2000,6,0))</f>
        <v/>
      </c>
      <c r="E4022" s="57" t="str">
        <f>IF(AND(ISBLANK(A4022)),"",VLOOKUP($A4022,Student_Registration!$B$5:$H$2000,4,0))</f>
        <v/>
      </c>
      <c r="F4022" s="63" t="str">
        <f>IF(AND(ISBLANK(A4022)),"",VLOOKUP($A4022,Student_Registration!$B$5:$H$2000,7,0))</f>
        <v/>
      </c>
      <c r="G4022" s="63" t="str">
        <f>IF(AND(ISBLANK(A4022)),"",VLOOKUP(A4022,Student_Registration!$B$5:$H$2000,7,0)-SUMIF($A$5:A4022,A4022,$H$5:$H$5))</f>
        <v/>
      </c>
      <c r="H4022" s="60"/>
      <c r="I4022" s="60"/>
      <c r="J4022" s="60"/>
      <c r="K4022" s="60"/>
      <c r="L4022" s="62"/>
    </row>
    <row r="4023" spans="1:12" s="41" customFormat="1">
      <c r="A4023" s="66"/>
      <c r="B4023" s="64" t="str">
        <f>(IF(AND(ISBLANK(A4023)),"",VLOOKUP($A4023,Student_Registration!$B$5:$H$2000,2,0)))</f>
        <v/>
      </c>
      <c r="C4023" s="63" t="str">
        <f>IF(AND(ISBLANK(A4023)),"",VLOOKUP($A4023,Student_Registration!$B$5:$H$2000,3,0))</f>
        <v/>
      </c>
      <c r="D4023" s="65" t="str">
        <f>IF(AND(ISBLANK(A4023)),"",VLOOKUP($A4023,Student_Registration!$B$5:$H$2000,6,0))</f>
        <v/>
      </c>
      <c r="E4023" s="57" t="str">
        <f>IF(AND(ISBLANK(A4023)),"",VLOOKUP($A4023,Student_Registration!$B$5:$H$2000,4,0))</f>
        <v/>
      </c>
      <c r="F4023" s="63" t="str">
        <f>IF(AND(ISBLANK(A4023)),"",VLOOKUP($A4023,Student_Registration!$B$5:$H$2000,7,0))</f>
        <v/>
      </c>
      <c r="G4023" s="63" t="str">
        <f>IF(AND(ISBLANK(A4023)),"",VLOOKUP(A4023,Student_Registration!$B$5:$H$2000,7,0)-SUMIF($A$5:A4023,A4023,$H$5:$H$5))</f>
        <v/>
      </c>
      <c r="H4023" s="60"/>
      <c r="I4023" s="60"/>
      <c r="J4023" s="60"/>
      <c r="K4023" s="60"/>
      <c r="L4023" s="62"/>
    </row>
    <row r="4024" spans="1:12" s="41" customFormat="1">
      <c r="A4024" s="66"/>
      <c r="B4024" s="64" t="str">
        <f>(IF(AND(ISBLANK(A4024)),"",VLOOKUP($A4024,Student_Registration!$B$5:$H$2000,2,0)))</f>
        <v/>
      </c>
      <c r="C4024" s="63" t="str">
        <f>IF(AND(ISBLANK(A4024)),"",VLOOKUP($A4024,Student_Registration!$B$5:$H$2000,3,0))</f>
        <v/>
      </c>
      <c r="D4024" s="65" t="str">
        <f>IF(AND(ISBLANK(A4024)),"",VLOOKUP($A4024,Student_Registration!$B$5:$H$2000,6,0))</f>
        <v/>
      </c>
      <c r="E4024" s="57" t="str">
        <f>IF(AND(ISBLANK(A4024)),"",VLOOKUP($A4024,Student_Registration!$B$5:$H$2000,4,0))</f>
        <v/>
      </c>
      <c r="F4024" s="63" t="str">
        <f>IF(AND(ISBLANK(A4024)),"",VLOOKUP($A4024,Student_Registration!$B$5:$H$2000,7,0))</f>
        <v/>
      </c>
      <c r="G4024" s="63" t="str">
        <f>IF(AND(ISBLANK(A4024)),"",VLOOKUP(A4024,Student_Registration!$B$5:$H$2000,7,0)-SUMIF($A$5:A4024,A4024,$H$5:$H$5))</f>
        <v/>
      </c>
      <c r="H4024" s="60"/>
      <c r="I4024" s="60"/>
      <c r="J4024" s="60"/>
      <c r="K4024" s="60"/>
      <c r="L4024" s="62"/>
    </row>
    <row r="4025" spans="1:12" s="41" customFormat="1">
      <c r="A4025" s="66"/>
      <c r="B4025" s="64" t="str">
        <f>(IF(AND(ISBLANK(A4025)),"",VLOOKUP($A4025,Student_Registration!$B$5:$H$2000,2,0)))</f>
        <v/>
      </c>
      <c r="C4025" s="63" t="str">
        <f>IF(AND(ISBLANK(A4025)),"",VLOOKUP($A4025,Student_Registration!$B$5:$H$2000,3,0))</f>
        <v/>
      </c>
      <c r="D4025" s="65" t="str">
        <f>IF(AND(ISBLANK(A4025)),"",VLOOKUP($A4025,Student_Registration!$B$5:$H$2000,6,0))</f>
        <v/>
      </c>
      <c r="E4025" s="57" t="str">
        <f>IF(AND(ISBLANK(A4025)),"",VLOOKUP($A4025,Student_Registration!$B$5:$H$2000,4,0))</f>
        <v/>
      </c>
      <c r="F4025" s="63" t="str">
        <f>IF(AND(ISBLANK(A4025)),"",VLOOKUP($A4025,Student_Registration!$B$5:$H$2000,7,0))</f>
        <v/>
      </c>
      <c r="G4025" s="63" t="str">
        <f>IF(AND(ISBLANK(A4025)),"",VLOOKUP(A4025,Student_Registration!$B$5:$H$2000,7,0)-SUMIF($A$5:A4025,A4025,$H$5:$H$5))</f>
        <v/>
      </c>
      <c r="H4025" s="60"/>
      <c r="I4025" s="60"/>
      <c r="J4025" s="60"/>
      <c r="K4025" s="60"/>
      <c r="L4025" s="62"/>
    </row>
    <row r="4026" spans="1:12" s="41" customFormat="1">
      <c r="A4026" s="66"/>
      <c r="B4026" s="64" t="str">
        <f>(IF(AND(ISBLANK(A4026)),"",VLOOKUP($A4026,Student_Registration!$B$5:$H$2000,2,0)))</f>
        <v/>
      </c>
      <c r="C4026" s="63" t="str">
        <f>IF(AND(ISBLANK(A4026)),"",VLOOKUP($A4026,Student_Registration!$B$5:$H$2000,3,0))</f>
        <v/>
      </c>
      <c r="D4026" s="65" t="str">
        <f>IF(AND(ISBLANK(A4026)),"",VLOOKUP($A4026,Student_Registration!$B$5:$H$2000,6,0))</f>
        <v/>
      </c>
      <c r="E4026" s="57" t="str">
        <f>IF(AND(ISBLANK(A4026)),"",VLOOKUP($A4026,Student_Registration!$B$5:$H$2000,4,0))</f>
        <v/>
      </c>
      <c r="F4026" s="63" t="str">
        <f>IF(AND(ISBLANK(A4026)),"",VLOOKUP($A4026,Student_Registration!$B$5:$H$2000,7,0))</f>
        <v/>
      </c>
      <c r="G4026" s="63" t="str">
        <f>IF(AND(ISBLANK(A4026)),"",VLOOKUP(A4026,Student_Registration!$B$5:$H$2000,7,0)-SUMIF($A$5:A4026,A4026,$H$5:$H$5))</f>
        <v/>
      </c>
      <c r="H4026" s="60"/>
      <c r="I4026" s="60"/>
      <c r="J4026" s="60"/>
      <c r="K4026" s="60"/>
      <c r="L4026" s="62"/>
    </row>
    <row r="4027" spans="1:12" s="41" customFormat="1">
      <c r="A4027" s="66"/>
      <c r="B4027" s="64" t="str">
        <f>(IF(AND(ISBLANK(A4027)),"",VLOOKUP($A4027,Student_Registration!$B$5:$H$2000,2,0)))</f>
        <v/>
      </c>
      <c r="C4027" s="63" t="str">
        <f>IF(AND(ISBLANK(A4027)),"",VLOOKUP($A4027,Student_Registration!$B$5:$H$2000,3,0))</f>
        <v/>
      </c>
      <c r="D4027" s="65" t="str">
        <f>IF(AND(ISBLANK(A4027)),"",VLOOKUP($A4027,Student_Registration!$B$5:$H$2000,6,0))</f>
        <v/>
      </c>
      <c r="E4027" s="57" t="str">
        <f>IF(AND(ISBLANK(A4027)),"",VLOOKUP($A4027,Student_Registration!$B$5:$H$2000,4,0))</f>
        <v/>
      </c>
      <c r="F4027" s="63" t="str">
        <f>IF(AND(ISBLANK(A4027)),"",VLOOKUP($A4027,Student_Registration!$B$5:$H$2000,7,0))</f>
        <v/>
      </c>
      <c r="G4027" s="63" t="str">
        <f>IF(AND(ISBLANK(A4027)),"",VLOOKUP(A4027,Student_Registration!$B$5:$H$2000,7,0)-SUMIF($A$5:A4027,A4027,$H$5:$H$5))</f>
        <v/>
      </c>
      <c r="H4027" s="60"/>
      <c r="I4027" s="60"/>
      <c r="J4027" s="60"/>
      <c r="K4027" s="60"/>
      <c r="L4027" s="62"/>
    </row>
    <row r="4028" spans="1:12" s="41" customFormat="1">
      <c r="A4028" s="66"/>
      <c r="B4028" s="64" t="str">
        <f>(IF(AND(ISBLANK(A4028)),"",VLOOKUP($A4028,Student_Registration!$B$5:$H$2000,2,0)))</f>
        <v/>
      </c>
      <c r="C4028" s="63" t="str">
        <f>IF(AND(ISBLANK(A4028)),"",VLOOKUP($A4028,Student_Registration!$B$5:$H$2000,3,0))</f>
        <v/>
      </c>
      <c r="D4028" s="65" t="str">
        <f>IF(AND(ISBLANK(A4028)),"",VLOOKUP($A4028,Student_Registration!$B$5:$H$2000,6,0))</f>
        <v/>
      </c>
      <c r="E4028" s="57" t="str">
        <f>IF(AND(ISBLANK(A4028)),"",VLOOKUP($A4028,Student_Registration!$B$5:$H$2000,4,0))</f>
        <v/>
      </c>
      <c r="F4028" s="63" t="str">
        <f>IF(AND(ISBLANK(A4028)),"",VLOOKUP($A4028,Student_Registration!$B$5:$H$2000,7,0))</f>
        <v/>
      </c>
      <c r="G4028" s="63" t="str">
        <f>IF(AND(ISBLANK(A4028)),"",VLOOKUP(A4028,Student_Registration!$B$5:$H$2000,7,0)-SUMIF($A$5:A4028,A4028,$H$5:$H$5))</f>
        <v/>
      </c>
      <c r="H4028" s="60"/>
      <c r="I4028" s="60"/>
      <c r="J4028" s="60"/>
      <c r="K4028" s="60"/>
      <c r="L4028" s="62"/>
    </row>
    <row r="4029" spans="1:12" s="41" customFormat="1">
      <c r="A4029" s="66"/>
      <c r="B4029" s="64" t="str">
        <f>(IF(AND(ISBLANK(A4029)),"",VLOOKUP($A4029,Student_Registration!$B$5:$H$2000,2,0)))</f>
        <v/>
      </c>
      <c r="C4029" s="63" t="str">
        <f>IF(AND(ISBLANK(A4029)),"",VLOOKUP($A4029,Student_Registration!$B$5:$H$2000,3,0))</f>
        <v/>
      </c>
      <c r="D4029" s="65" t="str">
        <f>IF(AND(ISBLANK(A4029)),"",VLOOKUP($A4029,Student_Registration!$B$5:$H$2000,6,0))</f>
        <v/>
      </c>
      <c r="E4029" s="57" t="str">
        <f>IF(AND(ISBLANK(A4029)),"",VLOOKUP($A4029,Student_Registration!$B$5:$H$2000,4,0))</f>
        <v/>
      </c>
      <c r="F4029" s="63" t="str">
        <f>IF(AND(ISBLANK(A4029)),"",VLOOKUP($A4029,Student_Registration!$B$5:$H$2000,7,0))</f>
        <v/>
      </c>
      <c r="G4029" s="63" t="str">
        <f>IF(AND(ISBLANK(A4029)),"",VLOOKUP(A4029,Student_Registration!$B$5:$H$2000,7,0)-SUMIF($A$5:A4029,A4029,$H$5:$H$5))</f>
        <v/>
      </c>
      <c r="H4029" s="60"/>
      <c r="I4029" s="60"/>
      <c r="J4029" s="60"/>
      <c r="K4029" s="60"/>
      <c r="L4029" s="62"/>
    </row>
    <row r="4030" spans="1:12" s="41" customFormat="1">
      <c r="A4030" s="66"/>
      <c r="B4030" s="64" t="str">
        <f>(IF(AND(ISBLANK(A4030)),"",VLOOKUP($A4030,Student_Registration!$B$5:$H$2000,2,0)))</f>
        <v/>
      </c>
      <c r="C4030" s="63" t="str">
        <f>IF(AND(ISBLANK(A4030)),"",VLOOKUP($A4030,Student_Registration!$B$5:$H$2000,3,0))</f>
        <v/>
      </c>
      <c r="D4030" s="65" t="str">
        <f>IF(AND(ISBLANK(A4030)),"",VLOOKUP($A4030,Student_Registration!$B$5:$H$2000,6,0))</f>
        <v/>
      </c>
      <c r="E4030" s="57" t="str">
        <f>IF(AND(ISBLANK(A4030)),"",VLOOKUP($A4030,Student_Registration!$B$5:$H$2000,4,0))</f>
        <v/>
      </c>
      <c r="F4030" s="63" t="str">
        <f>IF(AND(ISBLANK(A4030)),"",VLOOKUP($A4030,Student_Registration!$B$5:$H$2000,7,0))</f>
        <v/>
      </c>
      <c r="G4030" s="63" t="str">
        <f>IF(AND(ISBLANK(A4030)),"",VLOOKUP(A4030,Student_Registration!$B$5:$H$2000,7,0)-SUMIF($A$5:A4030,A4030,$H$5:$H$5))</f>
        <v/>
      </c>
      <c r="H4030" s="60"/>
      <c r="I4030" s="60"/>
      <c r="J4030" s="60"/>
      <c r="K4030" s="60"/>
      <c r="L4030" s="62"/>
    </row>
    <row r="4031" spans="1:12" s="41" customFormat="1">
      <c r="A4031" s="66"/>
      <c r="B4031" s="64" t="str">
        <f>(IF(AND(ISBLANK(A4031)),"",VLOOKUP($A4031,Student_Registration!$B$5:$H$2000,2,0)))</f>
        <v/>
      </c>
      <c r="C4031" s="63" t="str">
        <f>IF(AND(ISBLANK(A4031)),"",VLOOKUP($A4031,Student_Registration!$B$5:$H$2000,3,0))</f>
        <v/>
      </c>
      <c r="D4031" s="65" t="str">
        <f>IF(AND(ISBLANK(A4031)),"",VLOOKUP($A4031,Student_Registration!$B$5:$H$2000,6,0))</f>
        <v/>
      </c>
      <c r="E4031" s="57" t="str">
        <f>IF(AND(ISBLANK(A4031)),"",VLOOKUP($A4031,Student_Registration!$B$5:$H$2000,4,0))</f>
        <v/>
      </c>
      <c r="F4031" s="63" t="str">
        <f>IF(AND(ISBLANK(A4031)),"",VLOOKUP($A4031,Student_Registration!$B$5:$H$2000,7,0))</f>
        <v/>
      </c>
      <c r="G4031" s="63" t="str">
        <f>IF(AND(ISBLANK(A4031)),"",VLOOKUP(A4031,Student_Registration!$B$5:$H$2000,7,0)-SUMIF($A$5:A4031,A4031,$H$5:$H$5))</f>
        <v/>
      </c>
      <c r="H4031" s="60"/>
      <c r="I4031" s="60"/>
      <c r="J4031" s="60"/>
      <c r="K4031" s="60"/>
      <c r="L4031" s="62"/>
    </row>
    <row r="4032" spans="1:12" s="41" customFormat="1">
      <c r="A4032" s="66"/>
      <c r="B4032" s="64" t="str">
        <f>(IF(AND(ISBLANK(A4032)),"",VLOOKUP($A4032,Student_Registration!$B$5:$H$2000,2,0)))</f>
        <v/>
      </c>
      <c r="C4032" s="63" t="str">
        <f>IF(AND(ISBLANK(A4032)),"",VLOOKUP($A4032,Student_Registration!$B$5:$H$2000,3,0))</f>
        <v/>
      </c>
      <c r="D4032" s="65" t="str">
        <f>IF(AND(ISBLANK(A4032)),"",VLOOKUP($A4032,Student_Registration!$B$5:$H$2000,6,0))</f>
        <v/>
      </c>
      <c r="E4032" s="57" t="str">
        <f>IF(AND(ISBLANK(A4032)),"",VLOOKUP($A4032,Student_Registration!$B$5:$H$2000,4,0))</f>
        <v/>
      </c>
      <c r="F4032" s="63" t="str">
        <f>IF(AND(ISBLANK(A4032)),"",VLOOKUP($A4032,Student_Registration!$B$5:$H$2000,7,0))</f>
        <v/>
      </c>
      <c r="G4032" s="63" t="str">
        <f>IF(AND(ISBLANK(A4032)),"",VLOOKUP(A4032,Student_Registration!$B$5:$H$2000,7,0)-SUMIF($A$5:A4032,A4032,$H$5:$H$5))</f>
        <v/>
      </c>
      <c r="H4032" s="60"/>
      <c r="I4032" s="60"/>
      <c r="J4032" s="60"/>
      <c r="K4032" s="60"/>
      <c r="L4032" s="62"/>
    </row>
    <row r="4033" spans="1:12" s="41" customFormat="1">
      <c r="A4033" s="66"/>
      <c r="B4033" s="64" t="str">
        <f>(IF(AND(ISBLANK(A4033)),"",VLOOKUP($A4033,Student_Registration!$B$5:$H$2000,2,0)))</f>
        <v/>
      </c>
      <c r="C4033" s="63" t="str">
        <f>IF(AND(ISBLANK(A4033)),"",VLOOKUP($A4033,Student_Registration!$B$5:$H$2000,3,0))</f>
        <v/>
      </c>
      <c r="D4033" s="65" t="str">
        <f>IF(AND(ISBLANK(A4033)),"",VLOOKUP($A4033,Student_Registration!$B$5:$H$2000,6,0))</f>
        <v/>
      </c>
      <c r="E4033" s="57" t="str">
        <f>IF(AND(ISBLANK(A4033)),"",VLOOKUP($A4033,Student_Registration!$B$5:$H$2000,4,0))</f>
        <v/>
      </c>
      <c r="F4033" s="63" t="str">
        <f>IF(AND(ISBLANK(A4033)),"",VLOOKUP($A4033,Student_Registration!$B$5:$H$2000,7,0))</f>
        <v/>
      </c>
      <c r="G4033" s="63" t="str">
        <f>IF(AND(ISBLANK(A4033)),"",VLOOKUP(A4033,Student_Registration!$B$5:$H$2000,7,0)-SUMIF($A$5:A4033,A4033,$H$5:$H$5))</f>
        <v/>
      </c>
      <c r="H4033" s="60"/>
      <c r="I4033" s="60"/>
      <c r="J4033" s="60"/>
      <c r="K4033" s="60"/>
      <c r="L4033" s="62"/>
    </row>
    <row r="4034" spans="1:12" s="41" customFormat="1">
      <c r="A4034" s="66"/>
      <c r="B4034" s="64" t="str">
        <f>(IF(AND(ISBLANK(A4034)),"",VLOOKUP($A4034,Student_Registration!$B$5:$H$2000,2,0)))</f>
        <v/>
      </c>
      <c r="C4034" s="63" t="str">
        <f>IF(AND(ISBLANK(A4034)),"",VLOOKUP($A4034,Student_Registration!$B$5:$H$2000,3,0))</f>
        <v/>
      </c>
      <c r="D4034" s="65" t="str">
        <f>IF(AND(ISBLANK(A4034)),"",VLOOKUP($A4034,Student_Registration!$B$5:$H$2000,6,0))</f>
        <v/>
      </c>
      <c r="E4034" s="57" t="str">
        <f>IF(AND(ISBLANK(A4034)),"",VLOOKUP($A4034,Student_Registration!$B$5:$H$2000,4,0))</f>
        <v/>
      </c>
      <c r="F4034" s="63" t="str">
        <f>IF(AND(ISBLANK(A4034)),"",VLOOKUP($A4034,Student_Registration!$B$5:$H$2000,7,0))</f>
        <v/>
      </c>
      <c r="G4034" s="63" t="str">
        <f>IF(AND(ISBLANK(A4034)),"",VLOOKUP(A4034,Student_Registration!$B$5:$H$2000,7,0)-SUMIF($A$5:A4034,A4034,$H$5:$H$5))</f>
        <v/>
      </c>
      <c r="H4034" s="60"/>
      <c r="I4034" s="60"/>
      <c r="J4034" s="60"/>
      <c r="K4034" s="60"/>
      <c r="L4034" s="62"/>
    </row>
    <row r="4035" spans="1:12" s="41" customFormat="1">
      <c r="A4035" s="66"/>
      <c r="B4035" s="64" t="str">
        <f>(IF(AND(ISBLANK(A4035)),"",VLOOKUP($A4035,Student_Registration!$B$5:$H$2000,2,0)))</f>
        <v/>
      </c>
      <c r="C4035" s="63" t="str">
        <f>IF(AND(ISBLANK(A4035)),"",VLOOKUP($A4035,Student_Registration!$B$5:$H$2000,3,0))</f>
        <v/>
      </c>
      <c r="D4035" s="65" t="str">
        <f>IF(AND(ISBLANK(A4035)),"",VLOOKUP($A4035,Student_Registration!$B$5:$H$2000,6,0))</f>
        <v/>
      </c>
      <c r="E4035" s="57" t="str">
        <f>IF(AND(ISBLANK(A4035)),"",VLOOKUP($A4035,Student_Registration!$B$5:$H$2000,4,0))</f>
        <v/>
      </c>
      <c r="F4035" s="63" t="str">
        <f>IF(AND(ISBLANK(A4035)),"",VLOOKUP($A4035,Student_Registration!$B$5:$H$2000,7,0))</f>
        <v/>
      </c>
      <c r="G4035" s="63" t="str">
        <f>IF(AND(ISBLANK(A4035)),"",VLOOKUP(A4035,Student_Registration!$B$5:$H$2000,7,0)-SUMIF($A$5:A4035,A4035,$H$5:$H$5))</f>
        <v/>
      </c>
      <c r="H4035" s="60"/>
      <c r="I4035" s="60"/>
      <c r="J4035" s="60"/>
      <c r="K4035" s="60"/>
      <c r="L4035" s="62"/>
    </row>
    <row r="4036" spans="1:12" s="41" customFormat="1">
      <c r="A4036" s="66"/>
      <c r="B4036" s="64" t="str">
        <f>(IF(AND(ISBLANK(A4036)),"",VLOOKUP($A4036,Student_Registration!$B$5:$H$2000,2,0)))</f>
        <v/>
      </c>
      <c r="C4036" s="63" t="str">
        <f>IF(AND(ISBLANK(A4036)),"",VLOOKUP($A4036,Student_Registration!$B$5:$H$2000,3,0))</f>
        <v/>
      </c>
      <c r="D4036" s="65" t="str">
        <f>IF(AND(ISBLANK(A4036)),"",VLOOKUP($A4036,Student_Registration!$B$5:$H$2000,6,0))</f>
        <v/>
      </c>
      <c r="E4036" s="57" t="str">
        <f>IF(AND(ISBLANK(A4036)),"",VLOOKUP($A4036,Student_Registration!$B$5:$H$2000,4,0))</f>
        <v/>
      </c>
      <c r="F4036" s="63" t="str">
        <f>IF(AND(ISBLANK(A4036)),"",VLOOKUP($A4036,Student_Registration!$B$5:$H$2000,7,0))</f>
        <v/>
      </c>
      <c r="G4036" s="63" t="str">
        <f>IF(AND(ISBLANK(A4036)),"",VLOOKUP(A4036,Student_Registration!$B$5:$H$2000,7,0)-SUMIF($A$5:A4036,A4036,$H$5:$H$5))</f>
        <v/>
      </c>
      <c r="H4036" s="60"/>
      <c r="I4036" s="60"/>
      <c r="J4036" s="60"/>
      <c r="K4036" s="60"/>
      <c r="L4036" s="62"/>
    </row>
    <row r="4037" spans="1:12" s="41" customFormat="1">
      <c r="A4037" s="66"/>
      <c r="B4037" s="64" t="str">
        <f>(IF(AND(ISBLANK(A4037)),"",VLOOKUP($A4037,Student_Registration!$B$5:$H$2000,2,0)))</f>
        <v/>
      </c>
      <c r="C4037" s="63" t="str">
        <f>IF(AND(ISBLANK(A4037)),"",VLOOKUP($A4037,Student_Registration!$B$5:$H$2000,3,0))</f>
        <v/>
      </c>
      <c r="D4037" s="65" t="str">
        <f>IF(AND(ISBLANK(A4037)),"",VLOOKUP($A4037,Student_Registration!$B$5:$H$2000,6,0))</f>
        <v/>
      </c>
      <c r="E4037" s="57" t="str">
        <f>IF(AND(ISBLANK(A4037)),"",VLOOKUP($A4037,Student_Registration!$B$5:$H$2000,4,0))</f>
        <v/>
      </c>
      <c r="F4037" s="63" t="str">
        <f>IF(AND(ISBLANK(A4037)),"",VLOOKUP($A4037,Student_Registration!$B$5:$H$2000,7,0))</f>
        <v/>
      </c>
      <c r="G4037" s="63" t="str">
        <f>IF(AND(ISBLANK(A4037)),"",VLOOKUP(A4037,Student_Registration!$B$5:$H$2000,7,0)-SUMIF($A$5:A4037,A4037,$H$5:$H$5))</f>
        <v/>
      </c>
      <c r="H4037" s="60"/>
      <c r="I4037" s="60"/>
      <c r="J4037" s="60"/>
      <c r="K4037" s="60"/>
      <c r="L4037" s="62"/>
    </row>
    <row r="4038" spans="1:12" s="41" customFormat="1">
      <c r="A4038" s="66"/>
      <c r="B4038" s="64" t="str">
        <f>(IF(AND(ISBLANK(A4038)),"",VLOOKUP($A4038,Student_Registration!$B$5:$H$2000,2,0)))</f>
        <v/>
      </c>
      <c r="C4038" s="63" t="str">
        <f>IF(AND(ISBLANK(A4038)),"",VLOOKUP($A4038,Student_Registration!$B$5:$H$2000,3,0))</f>
        <v/>
      </c>
      <c r="D4038" s="65" t="str">
        <f>IF(AND(ISBLANK(A4038)),"",VLOOKUP($A4038,Student_Registration!$B$5:$H$2000,6,0))</f>
        <v/>
      </c>
      <c r="E4038" s="57" t="str">
        <f>IF(AND(ISBLANK(A4038)),"",VLOOKUP($A4038,Student_Registration!$B$5:$H$2000,4,0))</f>
        <v/>
      </c>
      <c r="F4038" s="63" t="str">
        <f>IF(AND(ISBLANK(A4038)),"",VLOOKUP($A4038,Student_Registration!$B$5:$H$2000,7,0))</f>
        <v/>
      </c>
      <c r="G4038" s="63" t="str">
        <f>IF(AND(ISBLANK(A4038)),"",VLOOKUP(A4038,Student_Registration!$B$5:$H$2000,7,0)-SUMIF($A$5:A4038,A4038,$H$5:$H$5))</f>
        <v/>
      </c>
      <c r="H4038" s="60"/>
      <c r="I4038" s="60"/>
      <c r="J4038" s="60"/>
      <c r="K4038" s="60"/>
      <c r="L4038" s="62"/>
    </row>
    <row r="4039" spans="1:12" s="41" customFormat="1">
      <c r="A4039" s="66"/>
      <c r="B4039" s="64" t="str">
        <f>(IF(AND(ISBLANK(A4039)),"",VLOOKUP($A4039,Student_Registration!$B$5:$H$2000,2,0)))</f>
        <v/>
      </c>
      <c r="C4039" s="63" t="str">
        <f>IF(AND(ISBLANK(A4039)),"",VLOOKUP($A4039,Student_Registration!$B$5:$H$2000,3,0))</f>
        <v/>
      </c>
      <c r="D4039" s="65" t="str">
        <f>IF(AND(ISBLANK(A4039)),"",VLOOKUP($A4039,Student_Registration!$B$5:$H$2000,6,0))</f>
        <v/>
      </c>
      <c r="E4039" s="57" t="str">
        <f>IF(AND(ISBLANK(A4039)),"",VLOOKUP($A4039,Student_Registration!$B$5:$H$2000,4,0))</f>
        <v/>
      </c>
      <c r="F4039" s="63" t="str">
        <f>IF(AND(ISBLANK(A4039)),"",VLOOKUP($A4039,Student_Registration!$B$5:$H$2000,7,0))</f>
        <v/>
      </c>
      <c r="G4039" s="63" t="str">
        <f>IF(AND(ISBLANK(A4039)),"",VLOOKUP(A4039,Student_Registration!$B$5:$H$2000,7,0)-SUMIF($A$5:A4039,A4039,$H$5:$H$5))</f>
        <v/>
      </c>
      <c r="H4039" s="60"/>
      <c r="I4039" s="60"/>
      <c r="J4039" s="60"/>
      <c r="K4039" s="60"/>
      <c r="L4039" s="62"/>
    </row>
    <row r="4040" spans="1:12" s="41" customFormat="1">
      <c r="A4040" s="66"/>
      <c r="B4040" s="64" t="str">
        <f>(IF(AND(ISBLANK(A4040)),"",VLOOKUP($A4040,Student_Registration!$B$5:$H$2000,2,0)))</f>
        <v/>
      </c>
      <c r="C4040" s="63" t="str">
        <f>IF(AND(ISBLANK(A4040)),"",VLOOKUP($A4040,Student_Registration!$B$5:$H$2000,3,0))</f>
        <v/>
      </c>
      <c r="D4040" s="65" t="str">
        <f>IF(AND(ISBLANK(A4040)),"",VLOOKUP($A4040,Student_Registration!$B$5:$H$2000,6,0))</f>
        <v/>
      </c>
      <c r="E4040" s="57" t="str">
        <f>IF(AND(ISBLANK(A4040)),"",VLOOKUP($A4040,Student_Registration!$B$5:$H$2000,4,0))</f>
        <v/>
      </c>
      <c r="F4040" s="63" t="str">
        <f>IF(AND(ISBLANK(A4040)),"",VLOOKUP($A4040,Student_Registration!$B$5:$H$2000,7,0))</f>
        <v/>
      </c>
      <c r="G4040" s="63" t="str">
        <f>IF(AND(ISBLANK(A4040)),"",VLOOKUP(A4040,Student_Registration!$B$5:$H$2000,7,0)-SUMIF($A$5:A4040,A4040,$H$5:$H$5))</f>
        <v/>
      </c>
      <c r="H4040" s="60"/>
      <c r="I4040" s="60"/>
      <c r="J4040" s="60"/>
      <c r="K4040" s="60"/>
      <c r="L4040" s="62"/>
    </row>
    <row r="4041" spans="1:12" s="41" customFormat="1">
      <c r="A4041" s="66"/>
      <c r="B4041" s="64" t="str">
        <f>(IF(AND(ISBLANK(A4041)),"",VLOOKUP($A4041,Student_Registration!$B$5:$H$2000,2,0)))</f>
        <v/>
      </c>
      <c r="C4041" s="63" t="str">
        <f>IF(AND(ISBLANK(A4041)),"",VLOOKUP($A4041,Student_Registration!$B$5:$H$2000,3,0))</f>
        <v/>
      </c>
      <c r="D4041" s="65" t="str">
        <f>IF(AND(ISBLANK(A4041)),"",VLOOKUP($A4041,Student_Registration!$B$5:$H$2000,6,0))</f>
        <v/>
      </c>
      <c r="E4041" s="57" t="str">
        <f>IF(AND(ISBLANK(A4041)),"",VLOOKUP($A4041,Student_Registration!$B$5:$H$2000,4,0))</f>
        <v/>
      </c>
      <c r="F4041" s="63" t="str">
        <f>IF(AND(ISBLANK(A4041)),"",VLOOKUP($A4041,Student_Registration!$B$5:$H$2000,7,0))</f>
        <v/>
      </c>
      <c r="G4041" s="63" t="str">
        <f>IF(AND(ISBLANK(A4041)),"",VLOOKUP(A4041,Student_Registration!$B$5:$H$2000,7,0)-SUMIF($A$5:A4041,A4041,$H$5:$H$5))</f>
        <v/>
      </c>
      <c r="H4041" s="60"/>
      <c r="I4041" s="60"/>
      <c r="J4041" s="60"/>
      <c r="K4041" s="60"/>
      <c r="L4041" s="62"/>
    </row>
    <row r="4042" spans="1:12" s="41" customFormat="1">
      <c r="A4042" s="66"/>
      <c r="B4042" s="64" t="str">
        <f>(IF(AND(ISBLANK(A4042)),"",VLOOKUP($A4042,Student_Registration!$B$5:$H$2000,2,0)))</f>
        <v/>
      </c>
      <c r="C4042" s="63" t="str">
        <f>IF(AND(ISBLANK(A4042)),"",VLOOKUP($A4042,Student_Registration!$B$5:$H$2000,3,0))</f>
        <v/>
      </c>
      <c r="D4042" s="65" t="str">
        <f>IF(AND(ISBLANK(A4042)),"",VLOOKUP($A4042,Student_Registration!$B$5:$H$2000,6,0))</f>
        <v/>
      </c>
      <c r="E4042" s="57" t="str">
        <f>IF(AND(ISBLANK(A4042)),"",VLOOKUP($A4042,Student_Registration!$B$5:$H$2000,4,0))</f>
        <v/>
      </c>
      <c r="F4042" s="63" t="str">
        <f>IF(AND(ISBLANK(A4042)),"",VLOOKUP($A4042,Student_Registration!$B$5:$H$2000,7,0))</f>
        <v/>
      </c>
      <c r="G4042" s="63" t="str">
        <f>IF(AND(ISBLANK(A4042)),"",VLOOKUP(A4042,Student_Registration!$B$5:$H$2000,7,0)-SUMIF($A$5:A4042,A4042,$H$5:$H$5))</f>
        <v/>
      </c>
      <c r="H4042" s="60"/>
      <c r="I4042" s="60"/>
      <c r="J4042" s="60"/>
      <c r="K4042" s="60"/>
      <c r="L4042" s="62"/>
    </row>
    <row r="4043" spans="1:12" s="41" customFormat="1">
      <c r="A4043" s="66"/>
      <c r="B4043" s="64" t="str">
        <f>(IF(AND(ISBLANK(A4043)),"",VLOOKUP($A4043,Student_Registration!$B$5:$H$2000,2,0)))</f>
        <v/>
      </c>
      <c r="C4043" s="63" t="str">
        <f>IF(AND(ISBLANK(A4043)),"",VLOOKUP($A4043,Student_Registration!$B$5:$H$2000,3,0))</f>
        <v/>
      </c>
      <c r="D4043" s="65" t="str">
        <f>IF(AND(ISBLANK(A4043)),"",VLOOKUP($A4043,Student_Registration!$B$5:$H$2000,6,0))</f>
        <v/>
      </c>
      <c r="E4043" s="57" t="str">
        <f>IF(AND(ISBLANK(A4043)),"",VLOOKUP($A4043,Student_Registration!$B$5:$H$2000,4,0))</f>
        <v/>
      </c>
      <c r="F4043" s="63" t="str">
        <f>IF(AND(ISBLANK(A4043)),"",VLOOKUP($A4043,Student_Registration!$B$5:$H$2000,7,0))</f>
        <v/>
      </c>
      <c r="G4043" s="63" t="str">
        <f>IF(AND(ISBLANK(A4043)),"",VLOOKUP(A4043,Student_Registration!$B$5:$H$2000,7,0)-SUMIF($A$5:A4043,A4043,$H$5:$H$5))</f>
        <v/>
      </c>
      <c r="H4043" s="60"/>
      <c r="I4043" s="60"/>
      <c r="J4043" s="60"/>
      <c r="K4043" s="60"/>
      <c r="L4043" s="62"/>
    </row>
    <row r="4044" spans="1:12" s="41" customFormat="1">
      <c r="A4044" s="66"/>
      <c r="B4044" s="64" t="str">
        <f>(IF(AND(ISBLANK(A4044)),"",VLOOKUP($A4044,Student_Registration!$B$5:$H$2000,2,0)))</f>
        <v/>
      </c>
      <c r="C4044" s="63" t="str">
        <f>IF(AND(ISBLANK(A4044)),"",VLOOKUP($A4044,Student_Registration!$B$5:$H$2000,3,0))</f>
        <v/>
      </c>
      <c r="D4044" s="65" t="str">
        <f>IF(AND(ISBLANK(A4044)),"",VLOOKUP($A4044,Student_Registration!$B$5:$H$2000,6,0))</f>
        <v/>
      </c>
      <c r="E4044" s="57" t="str">
        <f>IF(AND(ISBLANK(A4044)),"",VLOOKUP($A4044,Student_Registration!$B$5:$H$2000,4,0))</f>
        <v/>
      </c>
      <c r="F4044" s="63" t="str">
        <f>IF(AND(ISBLANK(A4044)),"",VLOOKUP($A4044,Student_Registration!$B$5:$H$2000,7,0))</f>
        <v/>
      </c>
      <c r="G4044" s="63" t="str">
        <f>IF(AND(ISBLANK(A4044)),"",VLOOKUP(A4044,Student_Registration!$B$5:$H$2000,7,0)-SUMIF($A$5:A4044,A4044,$H$5:$H$5))</f>
        <v/>
      </c>
      <c r="H4044" s="60"/>
      <c r="I4044" s="60"/>
      <c r="J4044" s="60"/>
      <c r="K4044" s="60"/>
      <c r="L4044" s="62"/>
    </row>
    <row r="4045" spans="1:12" s="41" customFormat="1">
      <c r="A4045" s="66"/>
      <c r="B4045" s="64" t="str">
        <f>(IF(AND(ISBLANK(A4045)),"",VLOOKUP($A4045,Student_Registration!$B$5:$H$2000,2,0)))</f>
        <v/>
      </c>
      <c r="C4045" s="63" t="str">
        <f>IF(AND(ISBLANK(A4045)),"",VLOOKUP($A4045,Student_Registration!$B$5:$H$2000,3,0))</f>
        <v/>
      </c>
      <c r="D4045" s="65" t="str">
        <f>IF(AND(ISBLANK(A4045)),"",VLOOKUP($A4045,Student_Registration!$B$5:$H$2000,6,0))</f>
        <v/>
      </c>
      <c r="E4045" s="57" t="str">
        <f>IF(AND(ISBLANK(A4045)),"",VLOOKUP($A4045,Student_Registration!$B$5:$H$2000,4,0))</f>
        <v/>
      </c>
      <c r="F4045" s="63" t="str">
        <f>IF(AND(ISBLANK(A4045)),"",VLOOKUP($A4045,Student_Registration!$B$5:$H$2000,7,0))</f>
        <v/>
      </c>
      <c r="G4045" s="63" t="str">
        <f>IF(AND(ISBLANK(A4045)),"",VLOOKUP(A4045,Student_Registration!$B$5:$H$2000,7,0)-SUMIF($A$5:A4045,A4045,$H$5:$H$5))</f>
        <v/>
      </c>
      <c r="H4045" s="60"/>
      <c r="I4045" s="60"/>
      <c r="J4045" s="60"/>
      <c r="K4045" s="60"/>
      <c r="L4045" s="62"/>
    </row>
    <row r="4046" spans="1:12" s="41" customFormat="1">
      <c r="A4046" s="66"/>
      <c r="B4046" s="64" t="str">
        <f>(IF(AND(ISBLANK(A4046)),"",VLOOKUP($A4046,Student_Registration!$B$5:$H$2000,2,0)))</f>
        <v/>
      </c>
      <c r="C4046" s="63" t="str">
        <f>IF(AND(ISBLANK(A4046)),"",VLOOKUP($A4046,Student_Registration!$B$5:$H$2000,3,0))</f>
        <v/>
      </c>
      <c r="D4046" s="65" t="str">
        <f>IF(AND(ISBLANK(A4046)),"",VLOOKUP($A4046,Student_Registration!$B$5:$H$2000,6,0))</f>
        <v/>
      </c>
      <c r="E4046" s="57" t="str">
        <f>IF(AND(ISBLANK(A4046)),"",VLOOKUP($A4046,Student_Registration!$B$5:$H$2000,4,0))</f>
        <v/>
      </c>
      <c r="F4046" s="63" t="str">
        <f>IF(AND(ISBLANK(A4046)),"",VLOOKUP($A4046,Student_Registration!$B$5:$H$2000,7,0))</f>
        <v/>
      </c>
      <c r="G4046" s="63" t="str">
        <f>IF(AND(ISBLANK(A4046)),"",VLOOKUP(A4046,Student_Registration!$B$5:$H$2000,7,0)-SUMIF($A$5:A4046,A4046,$H$5:$H$5))</f>
        <v/>
      </c>
      <c r="H4046" s="60"/>
      <c r="I4046" s="60"/>
      <c r="J4046" s="60"/>
      <c r="K4046" s="60"/>
      <c r="L4046" s="62"/>
    </row>
    <row r="4047" spans="1:12" s="41" customFormat="1">
      <c r="A4047" s="66"/>
      <c r="B4047" s="64" t="str">
        <f>(IF(AND(ISBLANK(A4047)),"",VLOOKUP($A4047,Student_Registration!$B$5:$H$2000,2,0)))</f>
        <v/>
      </c>
      <c r="C4047" s="63" t="str">
        <f>IF(AND(ISBLANK(A4047)),"",VLOOKUP($A4047,Student_Registration!$B$5:$H$2000,3,0))</f>
        <v/>
      </c>
      <c r="D4047" s="65" t="str">
        <f>IF(AND(ISBLANK(A4047)),"",VLOOKUP($A4047,Student_Registration!$B$5:$H$2000,6,0))</f>
        <v/>
      </c>
      <c r="E4047" s="57" t="str">
        <f>IF(AND(ISBLANK(A4047)),"",VLOOKUP($A4047,Student_Registration!$B$5:$H$2000,4,0))</f>
        <v/>
      </c>
      <c r="F4047" s="63" t="str">
        <f>IF(AND(ISBLANK(A4047)),"",VLOOKUP($A4047,Student_Registration!$B$5:$H$2000,7,0))</f>
        <v/>
      </c>
      <c r="G4047" s="63" t="str">
        <f>IF(AND(ISBLANK(A4047)),"",VLOOKUP(A4047,Student_Registration!$B$5:$H$2000,7,0)-SUMIF($A$5:A4047,A4047,$H$5:$H$5))</f>
        <v/>
      </c>
      <c r="H4047" s="60"/>
      <c r="I4047" s="60"/>
      <c r="J4047" s="60"/>
      <c r="K4047" s="60"/>
      <c r="L4047" s="62"/>
    </row>
    <row r="4048" spans="1:12" s="41" customFormat="1">
      <c r="A4048" s="66"/>
      <c r="B4048" s="64" t="str">
        <f>(IF(AND(ISBLANK(A4048)),"",VLOOKUP($A4048,Student_Registration!$B$5:$H$2000,2,0)))</f>
        <v/>
      </c>
      <c r="C4048" s="63" t="str">
        <f>IF(AND(ISBLANK(A4048)),"",VLOOKUP($A4048,Student_Registration!$B$5:$H$2000,3,0))</f>
        <v/>
      </c>
      <c r="D4048" s="65" t="str">
        <f>IF(AND(ISBLANK(A4048)),"",VLOOKUP($A4048,Student_Registration!$B$5:$H$2000,6,0))</f>
        <v/>
      </c>
      <c r="E4048" s="57" t="str">
        <f>IF(AND(ISBLANK(A4048)),"",VLOOKUP($A4048,Student_Registration!$B$5:$H$2000,4,0))</f>
        <v/>
      </c>
      <c r="F4048" s="63" t="str">
        <f>IF(AND(ISBLANK(A4048)),"",VLOOKUP($A4048,Student_Registration!$B$5:$H$2000,7,0))</f>
        <v/>
      </c>
      <c r="G4048" s="63" t="str">
        <f>IF(AND(ISBLANK(A4048)),"",VLOOKUP(A4048,Student_Registration!$B$5:$H$2000,7,0)-SUMIF($A$5:A4048,A4048,$H$5:$H$5))</f>
        <v/>
      </c>
      <c r="H4048" s="60"/>
      <c r="I4048" s="60"/>
      <c r="J4048" s="60"/>
      <c r="K4048" s="60"/>
      <c r="L4048" s="62"/>
    </row>
    <row r="4049" spans="1:12" s="41" customFormat="1">
      <c r="A4049" s="66"/>
      <c r="B4049" s="64" t="str">
        <f>(IF(AND(ISBLANK(A4049)),"",VLOOKUP($A4049,Student_Registration!$B$5:$H$2000,2,0)))</f>
        <v/>
      </c>
      <c r="C4049" s="63" t="str">
        <f>IF(AND(ISBLANK(A4049)),"",VLOOKUP($A4049,Student_Registration!$B$5:$H$2000,3,0))</f>
        <v/>
      </c>
      <c r="D4049" s="65" t="str">
        <f>IF(AND(ISBLANK(A4049)),"",VLOOKUP($A4049,Student_Registration!$B$5:$H$2000,6,0))</f>
        <v/>
      </c>
      <c r="E4049" s="57" t="str">
        <f>IF(AND(ISBLANK(A4049)),"",VLOOKUP($A4049,Student_Registration!$B$5:$H$2000,4,0))</f>
        <v/>
      </c>
      <c r="F4049" s="63" t="str">
        <f>IF(AND(ISBLANK(A4049)),"",VLOOKUP($A4049,Student_Registration!$B$5:$H$2000,7,0))</f>
        <v/>
      </c>
      <c r="G4049" s="63" t="str">
        <f>IF(AND(ISBLANK(A4049)),"",VLOOKUP(A4049,Student_Registration!$B$5:$H$2000,7,0)-SUMIF($A$5:A4049,A4049,$H$5:$H$5))</f>
        <v/>
      </c>
      <c r="H4049" s="60"/>
      <c r="I4049" s="60"/>
      <c r="J4049" s="60"/>
      <c r="K4049" s="60"/>
      <c r="L4049" s="62"/>
    </row>
    <row r="4050" spans="1:12" s="41" customFormat="1">
      <c r="A4050" s="66"/>
      <c r="B4050" s="64" t="str">
        <f>(IF(AND(ISBLANK(A4050)),"",VLOOKUP($A4050,Student_Registration!$B$5:$H$2000,2,0)))</f>
        <v/>
      </c>
      <c r="C4050" s="63" t="str">
        <f>IF(AND(ISBLANK(A4050)),"",VLOOKUP($A4050,Student_Registration!$B$5:$H$2000,3,0))</f>
        <v/>
      </c>
      <c r="D4050" s="65" t="str">
        <f>IF(AND(ISBLANK(A4050)),"",VLOOKUP($A4050,Student_Registration!$B$5:$H$2000,6,0))</f>
        <v/>
      </c>
      <c r="E4050" s="57" t="str">
        <f>IF(AND(ISBLANK(A4050)),"",VLOOKUP($A4050,Student_Registration!$B$5:$H$2000,4,0))</f>
        <v/>
      </c>
      <c r="F4050" s="63" t="str">
        <f>IF(AND(ISBLANK(A4050)),"",VLOOKUP($A4050,Student_Registration!$B$5:$H$2000,7,0))</f>
        <v/>
      </c>
      <c r="G4050" s="63" t="str">
        <f>IF(AND(ISBLANK(A4050)),"",VLOOKUP(A4050,Student_Registration!$B$5:$H$2000,7,0)-SUMIF($A$5:A4050,A4050,$H$5:$H$5))</f>
        <v/>
      </c>
      <c r="H4050" s="60"/>
      <c r="I4050" s="60"/>
      <c r="J4050" s="60"/>
      <c r="K4050" s="60"/>
      <c r="L4050" s="62"/>
    </row>
    <row r="4051" spans="1:12" s="41" customFormat="1">
      <c r="A4051" s="66"/>
      <c r="B4051" s="64" t="str">
        <f>(IF(AND(ISBLANK(A4051)),"",VLOOKUP($A4051,Student_Registration!$B$5:$H$2000,2,0)))</f>
        <v/>
      </c>
      <c r="C4051" s="63" t="str">
        <f>IF(AND(ISBLANK(A4051)),"",VLOOKUP($A4051,Student_Registration!$B$5:$H$2000,3,0))</f>
        <v/>
      </c>
      <c r="D4051" s="65" t="str">
        <f>IF(AND(ISBLANK(A4051)),"",VLOOKUP($A4051,Student_Registration!$B$5:$H$2000,6,0))</f>
        <v/>
      </c>
      <c r="E4051" s="57" t="str">
        <f>IF(AND(ISBLANK(A4051)),"",VLOOKUP($A4051,Student_Registration!$B$5:$H$2000,4,0))</f>
        <v/>
      </c>
      <c r="F4051" s="63" t="str">
        <f>IF(AND(ISBLANK(A4051)),"",VLOOKUP($A4051,Student_Registration!$B$5:$H$2000,7,0))</f>
        <v/>
      </c>
      <c r="G4051" s="63" t="str">
        <f>IF(AND(ISBLANK(A4051)),"",VLOOKUP(A4051,Student_Registration!$B$5:$H$2000,7,0)-SUMIF($A$5:A4051,A4051,$H$5:$H$5))</f>
        <v/>
      </c>
      <c r="H4051" s="60"/>
      <c r="I4051" s="60"/>
      <c r="J4051" s="60"/>
      <c r="K4051" s="60"/>
      <c r="L4051" s="62"/>
    </row>
    <row r="4052" spans="1:12" s="41" customFormat="1">
      <c r="A4052" s="66"/>
      <c r="B4052" s="64" t="str">
        <f>(IF(AND(ISBLANK(A4052)),"",VLOOKUP($A4052,Student_Registration!$B$5:$H$2000,2,0)))</f>
        <v/>
      </c>
      <c r="C4052" s="63" t="str">
        <f>IF(AND(ISBLANK(A4052)),"",VLOOKUP($A4052,Student_Registration!$B$5:$H$2000,3,0))</f>
        <v/>
      </c>
      <c r="D4052" s="65" t="str">
        <f>IF(AND(ISBLANK(A4052)),"",VLOOKUP($A4052,Student_Registration!$B$5:$H$2000,6,0))</f>
        <v/>
      </c>
      <c r="E4052" s="57" t="str">
        <f>IF(AND(ISBLANK(A4052)),"",VLOOKUP($A4052,Student_Registration!$B$5:$H$2000,4,0))</f>
        <v/>
      </c>
      <c r="F4052" s="63" t="str">
        <f>IF(AND(ISBLANK(A4052)),"",VLOOKUP($A4052,Student_Registration!$B$5:$H$2000,7,0))</f>
        <v/>
      </c>
      <c r="G4052" s="63" t="str">
        <f>IF(AND(ISBLANK(A4052)),"",VLOOKUP(A4052,Student_Registration!$B$5:$H$2000,7,0)-SUMIF($A$5:A4052,A4052,$H$5:$H$5))</f>
        <v/>
      </c>
      <c r="H4052" s="60"/>
      <c r="I4052" s="60"/>
      <c r="J4052" s="60"/>
      <c r="K4052" s="60"/>
      <c r="L4052" s="62"/>
    </row>
    <row r="4053" spans="1:12" s="41" customFormat="1">
      <c r="A4053" s="66"/>
      <c r="B4053" s="64" t="str">
        <f>(IF(AND(ISBLANK(A4053)),"",VLOOKUP($A4053,Student_Registration!$B$5:$H$2000,2,0)))</f>
        <v/>
      </c>
      <c r="C4053" s="63" t="str">
        <f>IF(AND(ISBLANK(A4053)),"",VLOOKUP($A4053,Student_Registration!$B$5:$H$2000,3,0))</f>
        <v/>
      </c>
      <c r="D4053" s="65" t="str">
        <f>IF(AND(ISBLANK(A4053)),"",VLOOKUP($A4053,Student_Registration!$B$5:$H$2000,6,0))</f>
        <v/>
      </c>
      <c r="E4053" s="57" t="str">
        <f>IF(AND(ISBLANK(A4053)),"",VLOOKUP($A4053,Student_Registration!$B$5:$H$2000,4,0))</f>
        <v/>
      </c>
      <c r="F4053" s="63" t="str">
        <f>IF(AND(ISBLANK(A4053)),"",VLOOKUP($A4053,Student_Registration!$B$5:$H$2000,7,0))</f>
        <v/>
      </c>
      <c r="G4053" s="63" t="str">
        <f>IF(AND(ISBLANK(A4053)),"",VLOOKUP(A4053,Student_Registration!$B$5:$H$2000,7,0)-SUMIF($A$5:A4053,A4053,$H$5:$H$5))</f>
        <v/>
      </c>
      <c r="H4053" s="60"/>
      <c r="I4053" s="60"/>
      <c r="J4053" s="60"/>
      <c r="K4053" s="60"/>
      <c r="L4053" s="62"/>
    </row>
    <row r="4054" spans="1:12" s="41" customFormat="1">
      <c r="A4054" s="66"/>
      <c r="B4054" s="64" t="str">
        <f>(IF(AND(ISBLANK(A4054)),"",VLOOKUP($A4054,Student_Registration!$B$5:$H$2000,2,0)))</f>
        <v/>
      </c>
      <c r="C4054" s="63" t="str">
        <f>IF(AND(ISBLANK(A4054)),"",VLOOKUP($A4054,Student_Registration!$B$5:$H$2000,3,0))</f>
        <v/>
      </c>
      <c r="D4054" s="65" t="str">
        <f>IF(AND(ISBLANK(A4054)),"",VLOOKUP($A4054,Student_Registration!$B$5:$H$2000,6,0))</f>
        <v/>
      </c>
      <c r="E4054" s="57" t="str">
        <f>IF(AND(ISBLANK(A4054)),"",VLOOKUP($A4054,Student_Registration!$B$5:$H$2000,4,0))</f>
        <v/>
      </c>
      <c r="F4054" s="63" t="str">
        <f>IF(AND(ISBLANK(A4054)),"",VLOOKUP($A4054,Student_Registration!$B$5:$H$2000,7,0))</f>
        <v/>
      </c>
      <c r="G4054" s="63" t="str">
        <f>IF(AND(ISBLANK(A4054)),"",VLOOKUP(A4054,Student_Registration!$B$5:$H$2000,7,0)-SUMIF($A$5:A4054,A4054,$H$5:$H$5))</f>
        <v/>
      </c>
      <c r="H4054" s="60"/>
      <c r="I4054" s="60"/>
      <c r="J4054" s="60"/>
      <c r="K4054" s="60"/>
      <c r="L4054" s="62"/>
    </row>
    <row r="4055" spans="1:12" s="41" customFormat="1">
      <c r="A4055" s="66"/>
      <c r="B4055" s="64" t="str">
        <f>(IF(AND(ISBLANK(A4055)),"",VLOOKUP($A4055,Student_Registration!$B$5:$H$2000,2,0)))</f>
        <v/>
      </c>
      <c r="C4055" s="63" t="str">
        <f>IF(AND(ISBLANK(A4055)),"",VLOOKUP($A4055,Student_Registration!$B$5:$H$2000,3,0))</f>
        <v/>
      </c>
      <c r="D4055" s="65" t="str">
        <f>IF(AND(ISBLANK(A4055)),"",VLOOKUP($A4055,Student_Registration!$B$5:$H$2000,6,0))</f>
        <v/>
      </c>
      <c r="E4055" s="57" t="str">
        <f>IF(AND(ISBLANK(A4055)),"",VLOOKUP($A4055,Student_Registration!$B$5:$H$2000,4,0))</f>
        <v/>
      </c>
      <c r="F4055" s="63" t="str">
        <f>IF(AND(ISBLANK(A4055)),"",VLOOKUP($A4055,Student_Registration!$B$5:$H$2000,7,0))</f>
        <v/>
      </c>
      <c r="G4055" s="63" t="str">
        <f>IF(AND(ISBLANK(A4055)),"",VLOOKUP(A4055,Student_Registration!$B$5:$H$2000,7,0)-SUMIF($A$5:A4055,A4055,$H$5:$H$5))</f>
        <v/>
      </c>
      <c r="H4055" s="60"/>
      <c r="I4055" s="60"/>
      <c r="J4055" s="60"/>
      <c r="K4055" s="60"/>
      <c r="L4055" s="62"/>
    </row>
    <row r="4056" spans="1:12" s="41" customFormat="1">
      <c r="A4056" s="66"/>
      <c r="B4056" s="64" t="str">
        <f>(IF(AND(ISBLANK(A4056)),"",VLOOKUP($A4056,Student_Registration!$B$5:$H$2000,2,0)))</f>
        <v/>
      </c>
      <c r="C4056" s="63" t="str">
        <f>IF(AND(ISBLANK(A4056)),"",VLOOKUP($A4056,Student_Registration!$B$5:$H$2000,3,0))</f>
        <v/>
      </c>
      <c r="D4056" s="65" t="str">
        <f>IF(AND(ISBLANK(A4056)),"",VLOOKUP($A4056,Student_Registration!$B$5:$H$2000,6,0))</f>
        <v/>
      </c>
      <c r="E4056" s="57" t="str">
        <f>IF(AND(ISBLANK(A4056)),"",VLOOKUP($A4056,Student_Registration!$B$5:$H$2000,4,0))</f>
        <v/>
      </c>
      <c r="F4056" s="63" t="str">
        <f>IF(AND(ISBLANK(A4056)),"",VLOOKUP($A4056,Student_Registration!$B$5:$H$2000,7,0))</f>
        <v/>
      </c>
      <c r="G4056" s="63" t="str">
        <f>IF(AND(ISBLANK(A4056)),"",VLOOKUP(A4056,Student_Registration!$B$5:$H$2000,7,0)-SUMIF($A$5:A4056,A4056,$H$5:$H$5))</f>
        <v/>
      </c>
      <c r="H4056" s="60"/>
      <c r="I4056" s="60"/>
      <c r="J4056" s="60"/>
      <c r="K4056" s="60"/>
      <c r="L4056" s="62"/>
    </row>
    <row r="4057" spans="1:12" s="41" customFormat="1">
      <c r="A4057" s="66"/>
      <c r="B4057" s="64" t="str">
        <f>(IF(AND(ISBLANK(A4057)),"",VLOOKUP($A4057,Student_Registration!$B$5:$H$2000,2,0)))</f>
        <v/>
      </c>
      <c r="C4057" s="63" t="str">
        <f>IF(AND(ISBLANK(A4057)),"",VLOOKUP($A4057,Student_Registration!$B$5:$H$2000,3,0))</f>
        <v/>
      </c>
      <c r="D4057" s="65" t="str">
        <f>IF(AND(ISBLANK(A4057)),"",VLOOKUP($A4057,Student_Registration!$B$5:$H$2000,6,0))</f>
        <v/>
      </c>
      <c r="E4057" s="57" t="str">
        <f>IF(AND(ISBLANK(A4057)),"",VLOOKUP($A4057,Student_Registration!$B$5:$H$2000,4,0))</f>
        <v/>
      </c>
      <c r="F4057" s="63" t="str">
        <f>IF(AND(ISBLANK(A4057)),"",VLOOKUP($A4057,Student_Registration!$B$5:$H$2000,7,0))</f>
        <v/>
      </c>
      <c r="G4057" s="63" t="str">
        <f>IF(AND(ISBLANK(A4057)),"",VLOOKUP(A4057,Student_Registration!$B$5:$H$2000,7,0)-SUMIF($A$5:A4057,A4057,$H$5:$H$5))</f>
        <v/>
      </c>
      <c r="H4057" s="60"/>
      <c r="I4057" s="60"/>
      <c r="J4057" s="60"/>
      <c r="K4057" s="60"/>
      <c r="L4057" s="62"/>
    </row>
    <row r="4058" spans="1:12" s="41" customFormat="1">
      <c r="A4058" s="66"/>
      <c r="B4058" s="64" t="str">
        <f>(IF(AND(ISBLANK(A4058)),"",VLOOKUP($A4058,Student_Registration!$B$5:$H$2000,2,0)))</f>
        <v/>
      </c>
      <c r="C4058" s="63" t="str">
        <f>IF(AND(ISBLANK(A4058)),"",VLOOKUP($A4058,Student_Registration!$B$5:$H$2000,3,0))</f>
        <v/>
      </c>
      <c r="D4058" s="65" t="str">
        <f>IF(AND(ISBLANK(A4058)),"",VLOOKUP($A4058,Student_Registration!$B$5:$H$2000,6,0))</f>
        <v/>
      </c>
      <c r="E4058" s="57" t="str">
        <f>IF(AND(ISBLANK(A4058)),"",VLOOKUP($A4058,Student_Registration!$B$5:$H$2000,4,0))</f>
        <v/>
      </c>
      <c r="F4058" s="63" t="str">
        <f>IF(AND(ISBLANK(A4058)),"",VLOOKUP($A4058,Student_Registration!$B$5:$H$2000,7,0))</f>
        <v/>
      </c>
      <c r="G4058" s="63" t="str">
        <f>IF(AND(ISBLANK(A4058)),"",VLOOKUP(A4058,Student_Registration!$B$5:$H$2000,7,0)-SUMIF($A$5:A4058,A4058,$H$5:$H$5))</f>
        <v/>
      </c>
      <c r="H4058" s="60"/>
      <c r="I4058" s="60"/>
      <c r="J4058" s="60"/>
      <c r="K4058" s="60"/>
      <c r="L4058" s="62"/>
    </row>
    <row r="4059" spans="1:12" s="41" customFormat="1">
      <c r="A4059" s="66"/>
      <c r="B4059" s="64" t="str">
        <f>(IF(AND(ISBLANK(A4059)),"",VLOOKUP($A4059,Student_Registration!$B$5:$H$2000,2,0)))</f>
        <v/>
      </c>
      <c r="C4059" s="63" t="str">
        <f>IF(AND(ISBLANK(A4059)),"",VLOOKUP($A4059,Student_Registration!$B$5:$H$2000,3,0))</f>
        <v/>
      </c>
      <c r="D4059" s="65" t="str">
        <f>IF(AND(ISBLANK(A4059)),"",VLOOKUP($A4059,Student_Registration!$B$5:$H$2000,6,0))</f>
        <v/>
      </c>
      <c r="E4059" s="57" t="str">
        <f>IF(AND(ISBLANK(A4059)),"",VLOOKUP($A4059,Student_Registration!$B$5:$H$2000,4,0))</f>
        <v/>
      </c>
      <c r="F4059" s="63" t="str">
        <f>IF(AND(ISBLANK(A4059)),"",VLOOKUP($A4059,Student_Registration!$B$5:$H$2000,7,0))</f>
        <v/>
      </c>
      <c r="G4059" s="63" t="str">
        <f>IF(AND(ISBLANK(A4059)),"",VLOOKUP(A4059,Student_Registration!$B$5:$H$2000,7,0)-SUMIF($A$5:A4059,A4059,$H$5:$H$5))</f>
        <v/>
      </c>
      <c r="H4059" s="60"/>
      <c r="I4059" s="60"/>
      <c r="J4059" s="60"/>
      <c r="K4059" s="60"/>
      <c r="L4059" s="62"/>
    </row>
    <row r="4060" spans="1:12" s="41" customFormat="1">
      <c r="A4060" s="66"/>
      <c r="B4060" s="64" t="str">
        <f>(IF(AND(ISBLANK(A4060)),"",VLOOKUP($A4060,Student_Registration!$B$5:$H$2000,2,0)))</f>
        <v/>
      </c>
      <c r="C4060" s="63" t="str">
        <f>IF(AND(ISBLANK(A4060)),"",VLOOKUP($A4060,Student_Registration!$B$5:$H$2000,3,0))</f>
        <v/>
      </c>
      <c r="D4060" s="65" t="str">
        <f>IF(AND(ISBLANK(A4060)),"",VLOOKUP($A4060,Student_Registration!$B$5:$H$2000,6,0))</f>
        <v/>
      </c>
      <c r="E4060" s="57" t="str">
        <f>IF(AND(ISBLANK(A4060)),"",VLOOKUP($A4060,Student_Registration!$B$5:$H$2000,4,0))</f>
        <v/>
      </c>
      <c r="F4060" s="63" t="str">
        <f>IF(AND(ISBLANK(A4060)),"",VLOOKUP($A4060,Student_Registration!$B$5:$H$2000,7,0))</f>
        <v/>
      </c>
      <c r="G4060" s="63" t="str">
        <f>IF(AND(ISBLANK(A4060)),"",VLOOKUP(A4060,Student_Registration!$B$5:$H$2000,7,0)-SUMIF($A$5:A4060,A4060,$H$5:$H$5))</f>
        <v/>
      </c>
      <c r="H4060" s="60"/>
      <c r="I4060" s="60"/>
      <c r="J4060" s="60"/>
      <c r="K4060" s="60"/>
      <c r="L4060" s="62"/>
    </row>
    <row r="4061" spans="1:12" s="41" customFormat="1">
      <c r="A4061" s="66"/>
      <c r="B4061" s="64" t="str">
        <f>(IF(AND(ISBLANK(A4061)),"",VLOOKUP($A4061,Student_Registration!$B$5:$H$2000,2,0)))</f>
        <v/>
      </c>
      <c r="C4061" s="63" t="str">
        <f>IF(AND(ISBLANK(A4061)),"",VLOOKUP($A4061,Student_Registration!$B$5:$H$2000,3,0))</f>
        <v/>
      </c>
      <c r="D4061" s="65" t="str">
        <f>IF(AND(ISBLANK(A4061)),"",VLOOKUP($A4061,Student_Registration!$B$5:$H$2000,6,0))</f>
        <v/>
      </c>
      <c r="E4061" s="57" t="str">
        <f>IF(AND(ISBLANK(A4061)),"",VLOOKUP($A4061,Student_Registration!$B$5:$H$2000,4,0))</f>
        <v/>
      </c>
      <c r="F4061" s="63" t="str">
        <f>IF(AND(ISBLANK(A4061)),"",VLOOKUP($A4061,Student_Registration!$B$5:$H$2000,7,0))</f>
        <v/>
      </c>
      <c r="G4061" s="63" t="str">
        <f>IF(AND(ISBLANK(A4061)),"",VLOOKUP(A4061,Student_Registration!$B$5:$H$2000,7,0)-SUMIF($A$5:A4061,A4061,$H$5:$H$5))</f>
        <v/>
      </c>
      <c r="H4061" s="60"/>
      <c r="I4061" s="60"/>
      <c r="J4061" s="60"/>
      <c r="K4061" s="60"/>
      <c r="L4061" s="62"/>
    </row>
    <row r="4062" spans="1:12" s="41" customFormat="1">
      <c r="A4062" s="66"/>
      <c r="B4062" s="64" t="str">
        <f>(IF(AND(ISBLANK(A4062)),"",VLOOKUP($A4062,Student_Registration!$B$5:$H$2000,2,0)))</f>
        <v/>
      </c>
      <c r="C4062" s="63" t="str">
        <f>IF(AND(ISBLANK(A4062)),"",VLOOKUP($A4062,Student_Registration!$B$5:$H$2000,3,0))</f>
        <v/>
      </c>
      <c r="D4062" s="65" t="str">
        <f>IF(AND(ISBLANK(A4062)),"",VLOOKUP($A4062,Student_Registration!$B$5:$H$2000,6,0))</f>
        <v/>
      </c>
      <c r="E4062" s="57" t="str">
        <f>IF(AND(ISBLANK(A4062)),"",VLOOKUP($A4062,Student_Registration!$B$5:$H$2000,4,0))</f>
        <v/>
      </c>
      <c r="F4062" s="63" t="str">
        <f>IF(AND(ISBLANK(A4062)),"",VLOOKUP($A4062,Student_Registration!$B$5:$H$2000,7,0))</f>
        <v/>
      </c>
      <c r="G4062" s="63" t="str">
        <f>IF(AND(ISBLANK(A4062)),"",VLOOKUP(A4062,Student_Registration!$B$5:$H$2000,7,0)-SUMIF($A$5:A4062,A4062,$H$5:$H$5))</f>
        <v/>
      </c>
      <c r="H4062" s="60"/>
      <c r="I4062" s="60"/>
      <c r="J4062" s="60"/>
      <c r="K4062" s="60"/>
      <c r="L4062" s="62"/>
    </row>
    <row r="4063" spans="1:12" s="41" customFormat="1">
      <c r="A4063" s="66"/>
      <c r="B4063" s="64" t="str">
        <f>(IF(AND(ISBLANK(A4063)),"",VLOOKUP($A4063,Student_Registration!$B$5:$H$2000,2,0)))</f>
        <v/>
      </c>
      <c r="C4063" s="63" t="str">
        <f>IF(AND(ISBLANK(A4063)),"",VLOOKUP($A4063,Student_Registration!$B$5:$H$2000,3,0))</f>
        <v/>
      </c>
      <c r="D4063" s="65" t="str">
        <f>IF(AND(ISBLANK(A4063)),"",VLOOKUP($A4063,Student_Registration!$B$5:$H$2000,6,0))</f>
        <v/>
      </c>
      <c r="E4063" s="57" t="str">
        <f>IF(AND(ISBLANK(A4063)),"",VLOOKUP($A4063,Student_Registration!$B$5:$H$2000,4,0))</f>
        <v/>
      </c>
      <c r="F4063" s="63" t="str">
        <f>IF(AND(ISBLANK(A4063)),"",VLOOKUP($A4063,Student_Registration!$B$5:$H$2000,7,0))</f>
        <v/>
      </c>
      <c r="G4063" s="63" t="str">
        <f>IF(AND(ISBLANK(A4063)),"",VLOOKUP(A4063,Student_Registration!$B$5:$H$2000,7,0)-SUMIF($A$5:A4063,A4063,$H$5:$H$5))</f>
        <v/>
      </c>
      <c r="H4063" s="60"/>
      <c r="I4063" s="60"/>
      <c r="J4063" s="60"/>
      <c r="K4063" s="60"/>
      <c r="L4063" s="62"/>
    </row>
    <row r="4064" spans="1:12" s="41" customFormat="1">
      <c r="A4064" s="66"/>
      <c r="B4064" s="64" t="str">
        <f>(IF(AND(ISBLANK(A4064)),"",VLOOKUP($A4064,Student_Registration!$B$5:$H$2000,2,0)))</f>
        <v/>
      </c>
      <c r="C4064" s="63" t="str">
        <f>IF(AND(ISBLANK(A4064)),"",VLOOKUP($A4064,Student_Registration!$B$5:$H$2000,3,0))</f>
        <v/>
      </c>
      <c r="D4064" s="65" t="str">
        <f>IF(AND(ISBLANK(A4064)),"",VLOOKUP($A4064,Student_Registration!$B$5:$H$2000,6,0))</f>
        <v/>
      </c>
      <c r="E4064" s="57" t="str">
        <f>IF(AND(ISBLANK(A4064)),"",VLOOKUP($A4064,Student_Registration!$B$5:$H$2000,4,0))</f>
        <v/>
      </c>
      <c r="F4064" s="63" t="str">
        <f>IF(AND(ISBLANK(A4064)),"",VLOOKUP($A4064,Student_Registration!$B$5:$H$2000,7,0))</f>
        <v/>
      </c>
      <c r="G4064" s="63" t="str">
        <f>IF(AND(ISBLANK(A4064)),"",VLOOKUP(A4064,Student_Registration!$B$5:$H$2000,7,0)-SUMIF($A$5:A4064,A4064,$H$5:$H$5))</f>
        <v/>
      </c>
      <c r="H4064" s="60"/>
      <c r="I4064" s="60"/>
      <c r="J4064" s="60"/>
      <c r="K4064" s="60"/>
      <c r="L4064" s="62"/>
    </row>
    <row r="4065" spans="1:12" s="41" customFormat="1">
      <c r="A4065" s="66"/>
      <c r="B4065" s="64" t="str">
        <f>(IF(AND(ISBLANK(A4065)),"",VLOOKUP($A4065,Student_Registration!$B$5:$H$2000,2,0)))</f>
        <v/>
      </c>
      <c r="C4065" s="63" t="str">
        <f>IF(AND(ISBLANK(A4065)),"",VLOOKUP($A4065,Student_Registration!$B$5:$H$2000,3,0))</f>
        <v/>
      </c>
      <c r="D4065" s="65" t="str">
        <f>IF(AND(ISBLANK(A4065)),"",VLOOKUP($A4065,Student_Registration!$B$5:$H$2000,6,0))</f>
        <v/>
      </c>
      <c r="E4065" s="57" t="str">
        <f>IF(AND(ISBLANK(A4065)),"",VLOOKUP($A4065,Student_Registration!$B$5:$H$2000,4,0))</f>
        <v/>
      </c>
      <c r="F4065" s="63" t="str">
        <f>IF(AND(ISBLANK(A4065)),"",VLOOKUP($A4065,Student_Registration!$B$5:$H$2000,7,0))</f>
        <v/>
      </c>
      <c r="G4065" s="63" t="str">
        <f>IF(AND(ISBLANK(A4065)),"",VLOOKUP(A4065,Student_Registration!$B$5:$H$2000,7,0)-SUMIF($A$5:A4065,A4065,$H$5:$H$5))</f>
        <v/>
      </c>
      <c r="H4065" s="60"/>
      <c r="I4065" s="60"/>
      <c r="J4065" s="60"/>
      <c r="K4065" s="60"/>
      <c r="L4065" s="62"/>
    </row>
    <row r="4066" spans="1:12" s="41" customFormat="1">
      <c r="A4066" s="66"/>
      <c r="B4066" s="64" t="str">
        <f>(IF(AND(ISBLANK(A4066)),"",VLOOKUP($A4066,Student_Registration!$B$5:$H$2000,2,0)))</f>
        <v/>
      </c>
      <c r="C4066" s="63" t="str">
        <f>IF(AND(ISBLANK(A4066)),"",VLOOKUP($A4066,Student_Registration!$B$5:$H$2000,3,0))</f>
        <v/>
      </c>
      <c r="D4066" s="65" t="str">
        <f>IF(AND(ISBLANK(A4066)),"",VLOOKUP($A4066,Student_Registration!$B$5:$H$2000,6,0))</f>
        <v/>
      </c>
      <c r="E4066" s="57" t="str">
        <f>IF(AND(ISBLANK(A4066)),"",VLOOKUP($A4066,Student_Registration!$B$5:$H$2000,4,0))</f>
        <v/>
      </c>
      <c r="F4066" s="63" t="str">
        <f>IF(AND(ISBLANK(A4066)),"",VLOOKUP($A4066,Student_Registration!$B$5:$H$2000,7,0))</f>
        <v/>
      </c>
      <c r="G4066" s="63" t="str">
        <f>IF(AND(ISBLANK(A4066)),"",VLOOKUP(A4066,Student_Registration!$B$5:$H$2000,7,0)-SUMIF($A$5:A4066,A4066,$H$5:$H$5))</f>
        <v/>
      </c>
      <c r="H4066" s="60"/>
      <c r="I4066" s="60"/>
      <c r="J4066" s="60"/>
      <c r="K4066" s="60"/>
      <c r="L4066" s="62"/>
    </row>
    <row r="4067" spans="1:12" s="41" customFormat="1">
      <c r="A4067" s="66"/>
      <c r="B4067" s="64" t="str">
        <f>(IF(AND(ISBLANK(A4067)),"",VLOOKUP($A4067,Student_Registration!$B$5:$H$2000,2,0)))</f>
        <v/>
      </c>
      <c r="C4067" s="63" t="str">
        <f>IF(AND(ISBLANK(A4067)),"",VLOOKUP($A4067,Student_Registration!$B$5:$H$2000,3,0))</f>
        <v/>
      </c>
      <c r="D4067" s="65" t="str">
        <f>IF(AND(ISBLANK(A4067)),"",VLOOKUP($A4067,Student_Registration!$B$5:$H$2000,6,0))</f>
        <v/>
      </c>
      <c r="E4067" s="57" t="str">
        <f>IF(AND(ISBLANK(A4067)),"",VLOOKUP($A4067,Student_Registration!$B$5:$H$2000,4,0))</f>
        <v/>
      </c>
      <c r="F4067" s="63" t="str">
        <f>IF(AND(ISBLANK(A4067)),"",VLOOKUP($A4067,Student_Registration!$B$5:$H$2000,7,0))</f>
        <v/>
      </c>
      <c r="G4067" s="63" t="str">
        <f>IF(AND(ISBLANK(A4067)),"",VLOOKUP(A4067,Student_Registration!$B$5:$H$2000,7,0)-SUMIF($A$5:A4067,A4067,$H$5:$H$5))</f>
        <v/>
      </c>
      <c r="H4067" s="60"/>
      <c r="I4067" s="60"/>
      <c r="J4067" s="60"/>
      <c r="K4067" s="60"/>
      <c r="L4067" s="62"/>
    </row>
    <row r="4068" spans="1:12" s="41" customFormat="1">
      <c r="A4068" s="66"/>
      <c r="B4068" s="64" t="str">
        <f>(IF(AND(ISBLANK(A4068)),"",VLOOKUP($A4068,Student_Registration!$B$5:$H$2000,2,0)))</f>
        <v/>
      </c>
      <c r="C4068" s="63" t="str">
        <f>IF(AND(ISBLANK(A4068)),"",VLOOKUP($A4068,Student_Registration!$B$5:$H$2000,3,0))</f>
        <v/>
      </c>
      <c r="D4068" s="65" t="str">
        <f>IF(AND(ISBLANK(A4068)),"",VLOOKUP($A4068,Student_Registration!$B$5:$H$2000,6,0))</f>
        <v/>
      </c>
      <c r="E4068" s="57" t="str">
        <f>IF(AND(ISBLANK(A4068)),"",VLOOKUP($A4068,Student_Registration!$B$5:$H$2000,4,0))</f>
        <v/>
      </c>
      <c r="F4068" s="63" t="str">
        <f>IF(AND(ISBLANK(A4068)),"",VLOOKUP($A4068,Student_Registration!$B$5:$H$2000,7,0))</f>
        <v/>
      </c>
      <c r="G4068" s="63" t="str">
        <f>IF(AND(ISBLANK(A4068)),"",VLOOKUP(A4068,Student_Registration!$B$5:$H$2000,7,0)-SUMIF($A$5:A4068,A4068,$H$5:$H$5))</f>
        <v/>
      </c>
      <c r="H4068" s="60"/>
      <c r="I4068" s="60"/>
      <c r="J4068" s="60"/>
      <c r="K4068" s="60"/>
      <c r="L4068" s="62"/>
    </row>
    <row r="4069" spans="1:12" s="41" customFormat="1">
      <c r="A4069" s="66"/>
      <c r="B4069" s="64" t="str">
        <f>(IF(AND(ISBLANK(A4069)),"",VLOOKUP($A4069,Student_Registration!$B$5:$H$2000,2,0)))</f>
        <v/>
      </c>
      <c r="C4069" s="63" t="str">
        <f>IF(AND(ISBLANK(A4069)),"",VLOOKUP($A4069,Student_Registration!$B$5:$H$2000,3,0))</f>
        <v/>
      </c>
      <c r="D4069" s="65" t="str">
        <f>IF(AND(ISBLANK(A4069)),"",VLOOKUP($A4069,Student_Registration!$B$5:$H$2000,6,0))</f>
        <v/>
      </c>
      <c r="E4069" s="57" t="str">
        <f>IF(AND(ISBLANK(A4069)),"",VLOOKUP($A4069,Student_Registration!$B$5:$H$2000,4,0))</f>
        <v/>
      </c>
      <c r="F4069" s="63" t="str">
        <f>IF(AND(ISBLANK(A4069)),"",VLOOKUP($A4069,Student_Registration!$B$5:$H$2000,7,0))</f>
        <v/>
      </c>
      <c r="G4069" s="63" t="str">
        <f>IF(AND(ISBLANK(A4069)),"",VLOOKUP(A4069,Student_Registration!$B$5:$H$2000,7,0)-SUMIF($A$5:A4069,A4069,$H$5:$H$5))</f>
        <v/>
      </c>
      <c r="H4069" s="60"/>
      <c r="I4069" s="60"/>
      <c r="J4069" s="60"/>
      <c r="K4069" s="60"/>
      <c r="L4069" s="62"/>
    </row>
    <row r="4070" spans="1:12" s="41" customFormat="1">
      <c r="A4070" s="66"/>
      <c r="B4070" s="64" t="str">
        <f>(IF(AND(ISBLANK(A4070)),"",VLOOKUP($A4070,Student_Registration!$B$5:$H$2000,2,0)))</f>
        <v/>
      </c>
      <c r="C4070" s="63" t="str">
        <f>IF(AND(ISBLANK(A4070)),"",VLOOKUP($A4070,Student_Registration!$B$5:$H$2000,3,0))</f>
        <v/>
      </c>
      <c r="D4070" s="65" t="str">
        <f>IF(AND(ISBLANK(A4070)),"",VLOOKUP($A4070,Student_Registration!$B$5:$H$2000,6,0))</f>
        <v/>
      </c>
      <c r="E4070" s="57" t="str">
        <f>IF(AND(ISBLANK(A4070)),"",VLOOKUP($A4070,Student_Registration!$B$5:$H$2000,4,0))</f>
        <v/>
      </c>
      <c r="F4070" s="63" t="str">
        <f>IF(AND(ISBLANK(A4070)),"",VLOOKUP($A4070,Student_Registration!$B$5:$H$2000,7,0))</f>
        <v/>
      </c>
      <c r="G4070" s="63" t="str">
        <f>IF(AND(ISBLANK(A4070)),"",VLOOKUP(A4070,Student_Registration!$B$5:$H$2000,7,0)-SUMIF($A$5:A4070,A4070,$H$5:$H$5))</f>
        <v/>
      </c>
      <c r="H4070" s="60"/>
      <c r="I4070" s="60"/>
      <c r="J4070" s="60"/>
      <c r="K4070" s="60"/>
      <c r="L4070" s="62"/>
    </row>
    <row r="4071" spans="1:12" s="41" customFormat="1">
      <c r="A4071" s="66"/>
      <c r="B4071" s="64" t="str">
        <f>(IF(AND(ISBLANK(A4071)),"",VLOOKUP($A4071,Student_Registration!$B$5:$H$2000,2,0)))</f>
        <v/>
      </c>
      <c r="C4071" s="63" t="str">
        <f>IF(AND(ISBLANK(A4071)),"",VLOOKUP($A4071,Student_Registration!$B$5:$H$2000,3,0))</f>
        <v/>
      </c>
      <c r="D4071" s="65" t="str">
        <f>IF(AND(ISBLANK(A4071)),"",VLOOKUP($A4071,Student_Registration!$B$5:$H$2000,6,0))</f>
        <v/>
      </c>
      <c r="E4071" s="57" t="str">
        <f>IF(AND(ISBLANK(A4071)),"",VLOOKUP($A4071,Student_Registration!$B$5:$H$2000,4,0))</f>
        <v/>
      </c>
      <c r="F4071" s="63" t="str">
        <f>IF(AND(ISBLANK(A4071)),"",VLOOKUP($A4071,Student_Registration!$B$5:$H$2000,7,0))</f>
        <v/>
      </c>
      <c r="G4071" s="63" t="str">
        <f>IF(AND(ISBLANK(A4071)),"",VLOOKUP(A4071,Student_Registration!$B$5:$H$2000,7,0)-SUMIF($A$5:A4071,A4071,$H$5:$H$5))</f>
        <v/>
      </c>
      <c r="H4071" s="60"/>
      <c r="I4071" s="60"/>
      <c r="J4071" s="60"/>
      <c r="K4071" s="60"/>
      <c r="L4071" s="62"/>
    </row>
    <row r="4072" spans="1:12" s="41" customFormat="1">
      <c r="A4072" s="66"/>
      <c r="B4072" s="64" t="str">
        <f>(IF(AND(ISBLANK(A4072)),"",VLOOKUP($A4072,Student_Registration!$B$5:$H$2000,2,0)))</f>
        <v/>
      </c>
      <c r="C4072" s="63" t="str">
        <f>IF(AND(ISBLANK(A4072)),"",VLOOKUP($A4072,Student_Registration!$B$5:$H$2000,3,0))</f>
        <v/>
      </c>
      <c r="D4072" s="65" t="str">
        <f>IF(AND(ISBLANK(A4072)),"",VLOOKUP($A4072,Student_Registration!$B$5:$H$2000,6,0))</f>
        <v/>
      </c>
      <c r="E4072" s="57" t="str">
        <f>IF(AND(ISBLANK(A4072)),"",VLOOKUP($A4072,Student_Registration!$B$5:$H$2000,4,0))</f>
        <v/>
      </c>
      <c r="F4072" s="63" t="str">
        <f>IF(AND(ISBLANK(A4072)),"",VLOOKUP($A4072,Student_Registration!$B$5:$H$2000,7,0))</f>
        <v/>
      </c>
      <c r="G4072" s="63" t="str">
        <f>IF(AND(ISBLANK(A4072)),"",VLOOKUP(A4072,Student_Registration!$B$5:$H$2000,7,0)-SUMIF($A$5:A4072,A4072,$H$5:$H$5))</f>
        <v/>
      </c>
      <c r="H4072" s="60"/>
      <c r="I4072" s="60"/>
      <c r="J4072" s="60"/>
      <c r="K4072" s="60"/>
      <c r="L4072" s="62"/>
    </row>
    <row r="4073" spans="1:12" s="41" customFormat="1">
      <c r="A4073" s="66"/>
      <c r="B4073" s="64" t="str">
        <f>(IF(AND(ISBLANK(A4073)),"",VLOOKUP($A4073,Student_Registration!$B$5:$H$2000,2,0)))</f>
        <v/>
      </c>
      <c r="C4073" s="63" t="str">
        <f>IF(AND(ISBLANK(A4073)),"",VLOOKUP($A4073,Student_Registration!$B$5:$H$2000,3,0))</f>
        <v/>
      </c>
      <c r="D4073" s="65" t="str">
        <f>IF(AND(ISBLANK(A4073)),"",VLOOKUP($A4073,Student_Registration!$B$5:$H$2000,6,0))</f>
        <v/>
      </c>
      <c r="E4073" s="57" t="str">
        <f>IF(AND(ISBLANK(A4073)),"",VLOOKUP($A4073,Student_Registration!$B$5:$H$2000,4,0))</f>
        <v/>
      </c>
      <c r="F4073" s="63" t="str">
        <f>IF(AND(ISBLANK(A4073)),"",VLOOKUP($A4073,Student_Registration!$B$5:$H$2000,7,0))</f>
        <v/>
      </c>
      <c r="G4073" s="63" t="str">
        <f>IF(AND(ISBLANK(A4073)),"",VLOOKUP(A4073,Student_Registration!$B$5:$H$2000,7,0)-SUMIF($A$5:A4073,A4073,$H$5:$H$5))</f>
        <v/>
      </c>
      <c r="H4073" s="60"/>
      <c r="I4073" s="60"/>
      <c r="J4073" s="60"/>
      <c r="K4073" s="60"/>
      <c r="L4073" s="62"/>
    </row>
    <row r="4074" spans="1:12" s="41" customFormat="1">
      <c r="A4074" s="66"/>
      <c r="B4074" s="64" t="str">
        <f>(IF(AND(ISBLANK(A4074)),"",VLOOKUP($A4074,Student_Registration!$B$5:$H$2000,2,0)))</f>
        <v/>
      </c>
      <c r="C4074" s="63" t="str">
        <f>IF(AND(ISBLANK(A4074)),"",VLOOKUP($A4074,Student_Registration!$B$5:$H$2000,3,0))</f>
        <v/>
      </c>
      <c r="D4074" s="65" t="str">
        <f>IF(AND(ISBLANK(A4074)),"",VLOOKUP($A4074,Student_Registration!$B$5:$H$2000,6,0))</f>
        <v/>
      </c>
      <c r="E4074" s="57" t="str">
        <f>IF(AND(ISBLANK(A4074)),"",VLOOKUP($A4074,Student_Registration!$B$5:$H$2000,4,0))</f>
        <v/>
      </c>
      <c r="F4074" s="63" t="str">
        <f>IF(AND(ISBLANK(A4074)),"",VLOOKUP($A4074,Student_Registration!$B$5:$H$2000,7,0))</f>
        <v/>
      </c>
      <c r="G4074" s="63" t="str">
        <f>IF(AND(ISBLANK(A4074)),"",VLOOKUP(A4074,Student_Registration!$B$5:$H$2000,7,0)-SUMIF($A$5:A4074,A4074,$H$5:$H$5))</f>
        <v/>
      </c>
      <c r="H4074" s="60"/>
      <c r="I4074" s="60"/>
      <c r="J4074" s="60"/>
      <c r="K4074" s="60"/>
      <c r="L4074" s="62"/>
    </row>
    <row r="4075" spans="1:12" s="41" customFormat="1">
      <c r="A4075" s="66"/>
      <c r="B4075" s="64" t="str">
        <f>(IF(AND(ISBLANK(A4075)),"",VLOOKUP($A4075,Student_Registration!$B$5:$H$2000,2,0)))</f>
        <v/>
      </c>
      <c r="C4075" s="63" t="str">
        <f>IF(AND(ISBLANK(A4075)),"",VLOOKUP($A4075,Student_Registration!$B$5:$H$2000,3,0))</f>
        <v/>
      </c>
      <c r="D4075" s="65" t="str">
        <f>IF(AND(ISBLANK(A4075)),"",VLOOKUP($A4075,Student_Registration!$B$5:$H$2000,6,0))</f>
        <v/>
      </c>
      <c r="E4075" s="57" t="str">
        <f>IF(AND(ISBLANK(A4075)),"",VLOOKUP($A4075,Student_Registration!$B$5:$H$2000,4,0))</f>
        <v/>
      </c>
      <c r="F4075" s="63" t="str">
        <f>IF(AND(ISBLANK(A4075)),"",VLOOKUP($A4075,Student_Registration!$B$5:$H$2000,7,0))</f>
        <v/>
      </c>
      <c r="G4075" s="63" t="str">
        <f>IF(AND(ISBLANK(A4075)),"",VLOOKUP(A4075,Student_Registration!$B$5:$H$2000,7,0)-SUMIF($A$5:A4075,A4075,$H$5:$H$5))</f>
        <v/>
      </c>
      <c r="H4075" s="60"/>
      <c r="I4075" s="60"/>
      <c r="J4075" s="60"/>
      <c r="K4075" s="60"/>
      <c r="L4075" s="62"/>
    </row>
    <row r="4076" spans="1:12" s="41" customFormat="1">
      <c r="A4076" s="66"/>
      <c r="B4076" s="64" t="str">
        <f>(IF(AND(ISBLANK(A4076)),"",VLOOKUP($A4076,Student_Registration!$B$5:$H$2000,2,0)))</f>
        <v/>
      </c>
      <c r="C4076" s="63" t="str">
        <f>IF(AND(ISBLANK(A4076)),"",VLOOKUP($A4076,Student_Registration!$B$5:$H$2000,3,0))</f>
        <v/>
      </c>
      <c r="D4076" s="65" t="str">
        <f>IF(AND(ISBLANK(A4076)),"",VLOOKUP($A4076,Student_Registration!$B$5:$H$2000,6,0))</f>
        <v/>
      </c>
      <c r="E4076" s="57" t="str">
        <f>IF(AND(ISBLANK(A4076)),"",VLOOKUP($A4076,Student_Registration!$B$5:$H$2000,4,0))</f>
        <v/>
      </c>
      <c r="F4076" s="63" t="str">
        <f>IF(AND(ISBLANK(A4076)),"",VLOOKUP($A4076,Student_Registration!$B$5:$H$2000,7,0))</f>
        <v/>
      </c>
      <c r="G4076" s="63" t="str">
        <f>IF(AND(ISBLANK(A4076)),"",VLOOKUP(A4076,Student_Registration!$B$5:$H$2000,7,0)-SUMIF($A$5:A4076,A4076,$H$5:$H$5))</f>
        <v/>
      </c>
      <c r="H4076" s="60"/>
      <c r="I4076" s="60"/>
      <c r="J4076" s="60"/>
      <c r="K4076" s="60"/>
      <c r="L4076" s="62"/>
    </row>
    <row r="4077" spans="1:12" s="41" customFormat="1">
      <c r="A4077" s="66"/>
      <c r="B4077" s="64" t="str">
        <f>(IF(AND(ISBLANK(A4077)),"",VLOOKUP($A4077,Student_Registration!$B$5:$H$2000,2,0)))</f>
        <v/>
      </c>
      <c r="C4077" s="63" t="str">
        <f>IF(AND(ISBLANK(A4077)),"",VLOOKUP($A4077,Student_Registration!$B$5:$H$2000,3,0))</f>
        <v/>
      </c>
      <c r="D4077" s="65" t="str">
        <f>IF(AND(ISBLANK(A4077)),"",VLOOKUP($A4077,Student_Registration!$B$5:$H$2000,6,0))</f>
        <v/>
      </c>
      <c r="E4077" s="57" t="str">
        <f>IF(AND(ISBLANK(A4077)),"",VLOOKUP($A4077,Student_Registration!$B$5:$H$2000,4,0))</f>
        <v/>
      </c>
      <c r="F4077" s="63" t="str">
        <f>IF(AND(ISBLANK(A4077)),"",VLOOKUP($A4077,Student_Registration!$B$5:$H$2000,7,0))</f>
        <v/>
      </c>
      <c r="G4077" s="63" t="str">
        <f>IF(AND(ISBLANK(A4077)),"",VLOOKUP(A4077,Student_Registration!$B$5:$H$2000,7,0)-SUMIF($A$5:A4077,A4077,$H$5:$H$5))</f>
        <v/>
      </c>
      <c r="H4077" s="60"/>
      <c r="I4077" s="60"/>
      <c r="J4077" s="60"/>
      <c r="K4077" s="60"/>
      <c r="L4077" s="62"/>
    </row>
    <row r="4078" spans="1:12" s="41" customFormat="1">
      <c r="A4078" s="66"/>
      <c r="B4078" s="64" t="str">
        <f>(IF(AND(ISBLANK(A4078)),"",VLOOKUP($A4078,Student_Registration!$B$5:$H$2000,2,0)))</f>
        <v/>
      </c>
      <c r="C4078" s="63" t="str">
        <f>IF(AND(ISBLANK(A4078)),"",VLOOKUP($A4078,Student_Registration!$B$5:$H$2000,3,0))</f>
        <v/>
      </c>
      <c r="D4078" s="65" t="str">
        <f>IF(AND(ISBLANK(A4078)),"",VLOOKUP($A4078,Student_Registration!$B$5:$H$2000,6,0))</f>
        <v/>
      </c>
      <c r="E4078" s="57" t="str">
        <f>IF(AND(ISBLANK(A4078)),"",VLOOKUP($A4078,Student_Registration!$B$5:$H$2000,4,0))</f>
        <v/>
      </c>
      <c r="F4078" s="63" t="str">
        <f>IF(AND(ISBLANK(A4078)),"",VLOOKUP($A4078,Student_Registration!$B$5:$H$2000,7,0))</f>
        <v/>
      </c>
      <c r="G4078" s="63" t="str">
        <f>IF(AND(ISBLANK(A4078)),"",VLOOKUP(A4078,Student_Registration!$B$5:$H$2000,7,0)-SUMIF($A$5:A4078,A4078,$H$5:$H$5))</f>
        <v/>
      </c>
      <c r="H4078" s="60"/>
      <c r="I4078" s="60"/>
      <c r="J4078" s="60"/>
      <c r="K4078" s="60"/>
      <c r="L4078" s="62"/>
    </row>
    <row r="4079" spans="1:12" s="41" customFormat="1">
      <c r="A4079" s="66"/>
      <c r="B4079" s="64" t="str">
        <f>(IF(AND(ISBLANK(A4079)),"",VLOOKUP($A4079,Student_Registration!$B$5:$H$2000,2,0)))</f>
        <v/>
      </c>
      <c r="C4079" s="63" t="str">
        <f>IF(AND(ISBLANK(A4079)),"",VLOOKUP($A4079,Student_Registration!$B$5:$H$2000,3,0))</f>
        <v/>
      </c>
      <c r="D4079" s="65" t="str">
        <f>IF(AND(ISBLANK(A4079)),"",VLOOKUP($A4079,Student_Registration!$B$5:$H$2000,6,0))</f>
        <v/>
      </c>
      <c r="E4079" s="57" t="str">
        <f>IF(AND(ISBLANK(A4079)),"",VLOOKUP($A4079,Student_Registration!$B$5:$H$2000,4,0))</f>
        <v/>
      </c>
      <c r="F4079" s="63" t="str">
        <f>IF(AND(ISBLANK(A4079)),"",VLOOKUP($A4079,Student_Registration!$B$5:$H$2000,7,0))</f>
        <v/>
      </c>
      <c r="G4079" s="63" t="str">
        <f>IF(AND(ISBLANK(A4079)),"",VLOOKUP(A4079,Student_Registration!$B$5:$H$2000,7,0)-SUMIF($A$5:A4079,A4079,$H$5:$H$5))</f>
        <v/>
      </c>
      <c r="H4079" s="60"/>
      <c r="I4079" s="60"/>
      <c r="J4079" s="60"/>
      <c r="K4079" s="60"/>
      <c r="L4079" s="62"/>
    </row>
    <row r="4080" spans="1:12" s="41" customFormat="1">
      <c r="A4080" s="66"/>
      <c r="B4080" s="64" t="str">
        <f>(IF(AND(ISBLANK(A4080)),"",VLOOKUP($A4080,Student_Registration!$B$5:$H$2000,2,0)))</f>
        <v/>
      </c>
      <c r="C4080" s="63" t="str">
        <f>IF(AND(ISBLANK(A4080)),"",VLOOKUP($A4080,Student_Registration!$B$5:$H$2000,3,0))</f>
        <v/>
      </c>
      <c r="D4080" s="65" t="str">
        <f>IF(AND(ISBLANK(A4080)),"",VLOOKUP($A4080,Student_Registration!$B$5:$H$2000,6,0))</f>
        <v/>
      </c>
      <c r="E4080" s="57" t="str">
        <f>IF(AND(ISBLANK(A4080)),"",VLOOKUP($A4080,Student_Registration!$B$5:$H$2000,4,0))</f>
        <v/>
      </c>
      <c r="F4080" s="63" t="str">
        <f>IF(AND(ISBLANK(A4080)),"",VLOOKUP($A4080,Student_Registration!$B$5:$H$2000,7,0))</f>
        <v/>
      </c>
      <c r="G4080" s="63" t="str">
        <f>IF(AND(ISBLANK(A4080)),"",VLOOKUP(A4080,Student_Registration!$B$5:$H$2000,7,0)-SUMIF($A$5:A4080,A4080,$H$5:$H$5))</f>
        <v/>
      </c>
      <c r="H4080" s="60"/>
      <c r="I4080" s="60"/>
      <c r="J4080" s="60"/>
      <c r="K4080" s="60"/>
      <c r="L4080" s="62"/>
    </row>
    <row r="4081" spans="1:12" s="41" customFormat="1">
      <c r="A4081" s="66"/>
      <c r="B4081" s="64" t="str">
        <f>(IF(AND(ISBLANK(A4081)),"",VLOOKUP($A4081,Student_Registration!$B$5:$H$2000,2,0)))</f>
        <v/>
      </c>
      <c r="C4081" s="63" t="str">
        <f>IF(AND(ISBLANK(A4081)),"",VLOOKUP($A4081,Student_Registration!$B$5:$H$2000,3,0))</f>
        <v/>
      </c>
      <c r="D4081" s="65" t="str">
        <f>IF(AND(ISBLANK(A4081)),"",VLOOKUP($A4081,Student_Registration!$B$5:$H$2000,6,0))</f>
        <v/>
      </c>
      <c r="E4081" s="57" t="str">
        <f>IF(AND(ISBLANK(A4081)),"",VLOOKUP($A4081,Student_Registration!$B$5:$H$2000,4,0))</f>
        <v/>
      </c>
      <c r="F4081" s="63" t="str">
        <f>IF(AND(ISBLANK(A4081)),"",VLOOKUP($A4081,Student_Registration!$B$5:$H$2000,7,0))</f>
        <v/>
      </c>
      <c r="G4081" s="63" t="str">
        <f>IF(AND(ISBLANK(A4081)),"",VLOOKUP(A4081,Student_Registration!$B$5:$H$2000,7,0)-SUMIF($A$5:A4081,A4081,$H$5:$H$5))</f>
        <v/>
      </c>
      <c r="H4081" s="60"/>
      <c r="I4081" s="60"/>
      <c r="J4081" s="60"/>
      <c r="K4081" s="60"/>
      <c r="L4081" s="62"/>
    </row>
    <row r="4082" spans="1:12" s="41" customFormat="1">
      <c r="A4082" s="66"/>
      <c r="B4082" s="64" t="str">
        <f>(IF(AND(ISBLANK(A4082)),"",VLOOKUP($A4082,Student_Registration!$B$5:$H$2000,2,0)))</f>
        <v/>
      </c>
      <c r="C4082" s="63" t="str">
        <f>IF(AND(ISBLANK(A4082)),"",VLOOKUP($A4082,Student_Registration!$B$5:$H$2000,3,0))</f>
        <v/>
      </c>
      <c r="D4082" s="65" t="str">
        <f>IF(AND(ISBLANK(A4082)),"",VLOOKUP($A4082,Student_Registration!$B$5:$H$2000,6,0))</f>
        <v/>
      </c>
      <c r="E4082" s="57" t="str">
        <f>IF(AND(ISBLANK(A4082)),"",VLOOKUP($A4082,Student_Registration!$B$5:$H$2000,4,0))</f>
        <v/>
      </c>
      <c r="F4082" s="63" t="str">
        <f>IF(AND(ISBLANK(A4082)),"",VLOOKUP($A4082,Student_Registration!$B$5:$H$2000,7,0))</f>
        <v/>
      </c>
      <c r="G4082" s="63" t="str">
        <f>IF(AND(ISBLANK(A4082)),"",VLOOKUP(A4082,Student_Registration!$B$5:$H$2000,7,0)-SUMIF($A$5:A4082,A4082,$H$5:$H$5))</f>
        <v/>
      </c>
      <c r="H4082" s="60"/>
      <c r="I4082" s="60"/>
      <c r="J4082" s="60"/>
      <c r="K4082" s="60"/>
      <c r="L4082" s="62"/>
    </row>
    <row r="4083" spans="1:12" s="41" customFormat="1">
      <c r="A4083" s="66"/>
      <c r="B4083" s="64" t="str">
        <f>(IF(AND(ISBLANK(A4083)),"",VLOOKUP($A4083,Student_Registration!$B$5:$H$2000,2,0)))</f>
        <v/>
      </c>
      <c r="C4083" s="63" t="str">
        <f>IF(AND(ISBLANK(A4083)),"",VLOOKUP($A4083,Student_Registration!$B$5:$H$2000,3,0))</f>
        <v/>
      </c>
      <c r="D4083" s="65" t="str">
        <f>IF(AND(ISBLANK(A4083)),"",VLOOKUP($A4083,Student_Registration!$B$5:$H$2000,6,0))</f>
        <v/>
      </c>
      <c r="E4083" s="57" t="str">
        <f>IF(AND(ISBLANK(A4083)),"",VLOOKUP($A4083,Student_Registration!$B$5:$H$2000,4,0))</f>
        <v/>
      </c>
      <c r="F4083" s="63" t="str">
        <f>IF(AND(ISBLANK(A4083)),"",VLOOKUP($A4083,Student_Registration!$B$5:$H$2000,7,0))</f>
        <v/>
      </c>
      <c r="G4083" s="63" t="str">
        <f>IF(AND(ISBLANK(A4083)),"",VLOOKUP(A4083,Student_Registration!$B$5:$H$2000,7,0)-SUMIF($A$5:A4083,A4083,$H$5:$H$5))</f>
        <v/>
      </c>
      <c r="H4083" s="60"/>
      <c r="I4083" s="60"/>
      <c r="J4083" s="60"/>
      <c r="K4083" s="60"/>
      <c r="L4083" s="62"/>
    </row>
    <row r="4084" spans="1:12" s="41" customFormat="1">
      <c r="A4084" s="66"/>
      <c r="B4084" s="64" t="str">
        <f>(IF(AND(ISBLANK(A4084)),"",VLOOKUP($A4084,Student_Registration!$B$5:$H$2000,2,0)))</f>
        <v/>
      </c>
      <c r="C4084" s="63" t="str">
        <f>IF(AND(ISBLANK(A4084)),"",VLOOKUP($A4084,Student_Registration!$B$5:$H$2000,3,0))</f>
        <v/>
      </c>
      <c r="D4084" s="65" t="str">
        <f>IF(AND(ISBLANK(A4084)),"",VLOOKUP($A4084,Student_Registration!$B$5:$H$2000,6,0))</f>
        <v/>
      </c>
      <c r="E4084" s="57" t="str">
        <f>IF(AND(ISBLANK(A4084)),"",VLOOKUP($A4084,Student_Registration!$B$5:$H$2000,4,0))</f>
        <v/>
      </c>
      <c r="F4084" s="63" t="str">
        <f>IF(AND(ISBLANK(A4084)),"",VLOOKUP($A4084,Student_Registration!$B$5:$H$2000,7,0))</f>
        <v/>
      </c>
      <c r="G4084" s="63" t="str">
        <f>IF(AND(ISBLANK(A4084)),"",VLOOKUP(A4084,Student_Registration!$B$5:$H$2000,7,0)-SUMIF($A$5:A4084,A4084,$H$5:$H$5))</f>
        <v/>
      </c>
      <c r="H4084" s="60"/>
      <c r="I4084" s="60"/>
      <c r="J4084" s="60"/>
      <c r="K4084" s="60"/>
      <c r="L4084" s="62"/>
    </row>
    <row r="4085" spans="1:12" s="41" customFormat="1">
      <c r="A4085" s="66"/>
      <c r="B4085" s="64" t="str">
        <f>(IF(AND(ISBLANK(A4085)),"",VLOOKUP($A4085,Student_Registration!$B$5:$H$2000,2,0)))</f>
        <v/>
      </c>
      <c r="C4085" s="63" t="str">
        <f>IF(AND(ISBLANK(A4085)),"",VLOOKUP($A4085,Student_Registration!$B$5:$H$2000,3,0))</f>
        <v/>
      </c>
      <c r="D4085" s="65" t="str">
        <f>IF(AND(ISBLANK(A4085)),"",VLOOKUP($A4085,Student_Registration!$B$5:$H$2000,6,0))</f>
        <v/>
      </c>
      <c r="E4085" s="57" t="str">
        <f>IF(AND(ISBLANK(A4085)),"",VLOOKUP($A4085,Student_Registration!$B$5:$H$2000,4,0))</f>
        <v/>
      </c>
      <c r="F4085" s="63" t="str">
        <f>IF(AND(ISBLANK(A4085)),"",VLOOKUP($A4085,Student_Registration!$B$5:$H$2000,7,0))</f>
        <v/>
      </c>
      <c r="G4085" s="63" t="str">
        <f>IF(AND(ISBLANK(A4085)),"",VLOOKUP(A4085,Student_Registration!$B$5:$H$2000,7,0)-SUMIF($A$5:A4085,A4085,$H$5:$H$5))</f>
        <v/>
      </c>
      <c r="H4085" s="60"/>
      <c r="I4085" s="60"/>
      <c r="J4085" s="60"/>
      <c r="K4085" s="60"/>
      <c r="L4085" s="62"/>
    </row>
    <row r="4086" spans="1:12" s="41" customFormat="1">
      <c r="A4086" s="66"/>
      <c r="B4086" s="64" t="str">
        <f>(IF(AND(ISBLANK(A4086)),"",VLOOKUP($A4086,Student_Registration!$B$5:$H$2000,2,0)))</f>
        <v/>
      </c>
      <c r="C4086" s="63" t="str">
        <f>IF(AND(ISBLANK(A4086)),"",VLOOKUP($A4086,Student_Registration!$B$5:$H$2000,3,0))</f>
        <v/>
      </c>
      <c r="D4086" s="65" t="str">
        <f>IF(AND(ISBLANK(A4086)),"",VLOOKUP($A4086,Student_Registration!$B$5:$H$2000,6,0))</f>
        <v/>
      </c>
      <c r="E4086" s="57" t="str">
        <f>IF(AND(ISBLANK(A4086)),"",VLOOKUP($A4086,Student_Registration!$B$5:$H$2000,4,0))</f>
        <v/>
      </c>
      <c r="F4086" s="63" t="str">
        <f>IF(AND(ISBLANK(A4086)),"",VLOOKUP($A4086,Student_Registration!$B$5:$H$2000,7,0))</f>
        <v/>
      </c>
      <c r="G4086" s="63" t="str">
        <f>IF(AND(ISBLANK(A4086)),"",VLOOKUP(A4086,Student_Registration!$B$5:$H$2000,7,0)-SUMIF($A$5:A4086,A4086,$H$5:$H$5))</f>
        <v/>
      </c>
      <c r="H4086" s="60"/>
      <c r="I4086" s="60"/>
      <c r="J4086" s="60"/>
      <c r="K4086" s="60"/>
      <c r="L4086" s="62"/>
    </row>
    <row r="4087" spans="1:12" s="41" customFormat="1">
      <c r="A4087" s="66"/>
      <c r="B4087" s="64" t="str">
        <f>(IF(AND(ISBLANK(A4087)),"",VLOOKUP($A4087,Student_Registration!$B$5:$H$2000,2,0)))</f>
        <v/>
      </c>
      <c r="C4087" s="63" t="str">
        <f>IF(AND(ISBLANK(A4087)),"",VLOOKUP($A4087,Student_Registration!$B$5:$H$2000,3,0))</f>
        <v/>
      </c>
      <c r="D4087" s="65" t="str">
        <f>IF(AND(ISBLANK(A4087)),"",VLOOKUP($A4087,Student_Registration!$B$5:$H$2000,6,0))</f>
        <v/>
      </c>
      <c r="E4087" s="57" t="str">
        <f>IF(AND(ISBLANK(A4087)),"",VLOOKUP($A4087,Student_Registration!$B$5:$H$2000,4,0))</f>
        <v/>
      </c>
      <c r="F4087" s="63" t="str">
        <f>IF(AND(ISBLANK(A4087)),"",VLOOKUP($A4087,Student_Registration!$B$5:$H$2000,7,0))</f>
        <v/>
      </c>
      <c r="G4087" s="63" t="str">
        <f>IF(AND(ISBLANK(A4087)),"",VLOOKUP(A4087,Student_Registration!$B$5:$H$2000,7,0)-SUMIF($A$5:A4087,A4087,$H$5:$H$5))</f>
        <v/>
      </c>
      <c r="H4087" s="60"/>
      <c r="I4087" s="60"/>
      <c r="J4087" s="60"/>
      <c r="K4087" s="60"/>
      <c r="L4087" s="62"/>
    </row>
    <row r="4088" spans="1:12" s="41" customFormat="1">
      <c r="A4088" s="66"/>
      <c r="B4088" s="64" t="str">
        <f>(IF(AND(ISBLANK(A4088)),"",VLOOKUP($A4088,Student_Registration!$B$5:$H$2000,2,0)))</f>
        <v/>
      </c>
      <c r="C4088" s="63" t="str">
        <f>IF(AND(ISBLANK(A4088)),"",VLOOKUP($A4088,Student_Registration!$B$5:$H$2000,3,0))</f>
        <v/>
      </c>
      <c r="D4088" s="65" t="str">
        <f>IF(AND(ISBLANK(A4088)),"",VLOOKUP($A4088,Student_Registration!$B$5:$H$2000,6,0))</f>
        <v/>
      </c>
      <c r="E4088" s="57" t="str">
        <f>IF(AND(ISBLANK(A4088)),"",VLOOKUP($A4088,Student_Registration!$B$5:$H$2000,4,0))</f>
        <v/>
      </c>
      <c r="F4088" s="63" t="str">
        <f>IF(AND(ISBLANK(A4088)),"",VLOOKUP($A4088,Student_Registration!$B$5:$H$2000,7,0))</f>
        <v/>
      </c>
      <c r="G4088" s="63" t="str">
        <f>IF(AND(ISBLANK(A4088)),"",VLOOKUP(A4088,Student_Registration!$B$5:$H$2000,7,0)-SUMIF($A$5:A4088,A4088,$H$5:$H$5))</f>
        <v/>
      </c>
      <c r="H4088" s="60"/>
      <c r="I4088" s="60"/>
      <c r="J4088" s="60"/>
      <c r="K4088" s="60"/>
      <c r="L4088" s="62"/>
    </row>
    <row r="4089" spans="1:12" s="41" customFormat="1">
      <c r="A4089" s="66"/>
      <c r="B4089" s="64" t="str">
        <f>(IF(AND(ISBLANK(A4089)),"",VLOOKUP($A4089,Student_Registration!$B$5:$H$2000,2,0)))</f>
        <v/>
      </c>
      <c r="C4089" s="63" t="str">
        <f>IF(AND(ISBLANK(A4089)),"",VLOOKUP($A4089,Student_Registration!$B$5:$H$2000,3,0))</f>
        <v/>
      </c>
      <c r="D4089" s="65" t="str">
        <f>IF(AND(ISBLANK(A4089)),"",VLOOKUP($A4089,Student_Registration!$B$5:$H$2000,6,0))</f>
        <v/>
      </c>
      <c r="E4089" s="57" t="str">
        <f>IF(AND(ISBLANK(A4089)),"",VLOOKUP($A4089,Student_Registration!$B$5:$H$2000,4,0))</f>
        <v/>
      </c>
      <c r="F4089" s="63" t="str">
        <f>IF(AND(ISBLANK(A4089)),"",VLOOKUP($A4089,Student_Registration!$B$5:$H$2000,7,0))</f>
        <v/>
      </c>
      <c r="G4089" s="63" t="str">
        <f>IF(AND(ISBLANK(A4089)),"",VLOOKUP(A4089,Student_Registration!$B$5:$H$2000,7,0)-SUMIF($A$5:A4089,A4089,$H$5:$H$5))</f>
        <v/>
      </c>
      <c r="H4089" s="60"/>
      <c r="I4089" s="60"/>
      <c r="J4089" s="60"/>
      <c r="K4089" s="60"/>
      <c r="L4089" s="62"/>
    </row>
    <row r="4090" spans="1:12" s="41" customFormat="1">
      <c r="A4090" s="66"/>
      <c r="B4090" s="64" t="str">
        <f>(IF(AND(ISBLANK(A4090)),"",VLOOKUP($A4090,Student_Registration!$B$5:$H$2000,2,0)))</f>
        <v/>
      </c>
      <c r="C4090" s="63" t="str">
        <f>IF(AND(ISBLANK(A4090)),"",VLOOKUP($A4090,Student_Registration!$B$5:$H$2000,3,0))</f>
        <v/>
      </c>
      <c r="D4090" s="65" t="str">
        <f>IF(AND(ISBLANK(A4090)),"",VLOOKUP($A4090,Student_Registration!$B$5:$H$2000,6,0))</f>
        <v/>
      </c>
      <c r="E4090" s="57" t="str">
        <f>IF(AND(ISBLANK(A4090)),"",VLOOKUP($A4090,Student_Registration!$B$5:$H$2000,4,0))</f>
        <v/>
      </c>
      <c r="F4090" s="63" t="str">
        <f>IF(AND(ISBLANK(A4090)),"",VLOOKUP($A4090,Student_Registration!$B$5:$H$2000,7,0))</f>
        <v/>
      </c>
      <c r="G4090" s="63" t="str">
        <f>IF(AND(ISBLANK(A4090)),"",VLOOKUP(A4090,Student_Registration!$B$5:$H$2000,7,0)-SUMIF($A$5:A4090,A4090,$H$5:$H$5))</f>
        <v/>
      </c>
      <c r="H4090" s="60"/>
      <c r="I4090" s="60"/>
      <c r="J4090" s="60"/>
      <c r="K4090" s="60"/>
      <c r="L4090" s="62"/>
    </row>
    <row r="4091" spans="1:12" s="41" customFormat="1">
      <c r="A4091" s="66"/>
      <c r="B4091" s="64" t="str">
        <f>(IF(AND(ISBLANK(A4091)),"",VLOOKUP($A4091,Student_Registration!$B$5:$H$2000,2,0)))</f>
        <v/>
      </c>
      <c r="C4091" s="63" t="str">
        <f>IF(AND(ISBLANK(A4091)),"",VLOOKUP($A4091,Student_Registration!$B$5:$H$2000,3,0))</f>
        <v/>
      </c>
      <c r="D4091" s="65" t="str">
        <f>IF(AND(ISBLANK(A4091)),"",VLOOKUP($A4091,Student_Registration!$B$5:$H$2000,6,0))</f>
        <v/>
      </c>
      <c r="E4091" s="57" t="str">
        <f>IF(AND(ISBLANK(A4091)),"",VLOOKUP($A4091,Student_Registration!$B$5:$H$2000,4,0))</f>
        <v/>
      </c>
      <c r="F4091" s="63" t="str">
        <f>IF(AND(ISBLANK(A4091)),"",VLOOKUP($A4091,Student_Registration!$B$5:$H$2000,7,0))</f>
        <v/>
      </c>
      <c r="G4091" s="63" t="str">
        <f>IF(AND(ISBLANK(A4091)),"",VLOOKUP(A4091,Student_Registration!$B$5:$H$2000,7,0)-SUMIF($A$5:A4091,A4091,$H$5:$H$5))</f>
        <v/>
      </c>
      <c r="H4091" s="60"/>
      <c r="I4091" s="60"/>
      <c r="J4091" s="60"/>
      <c r="K4091" s="60"/>
      <c r="L4091" s="62"/>
    </row>
    <row r="4092" spans="1:12" s="41" customFormat="1">
      <c r="A4092" s="66"/>
      <c r="B4092" s="64" t="str">
        <f>(IF(AND(ISBLANK(A4092)),"",VLOOKUP($A4092,Student_Registration!$B$5:$H$2000,2,0)))</f>
        <v/>
      </c>
      <c r="C4092" s="63" t="str">
        <f>IF(AND(ISBLANK(A4092)),"",VLOOKUP($A4092,Student_Registration!$B$5:$H$2000,3,0))</f>
        <v/>
      </c>
      <c r="D4092" s="65" t="str">
        <f>IF(AND(ISBLANK(A4092)),"",VLOOKUP($A4092,Student_Registration!$B$5:$H$2000,6,0))</f>
        <v/>
      </c>
      <c r="E4092" s="57" t="str">
        <f>IF(AND(ISBLANK(A4092)),"",VLOOKUP($A4092,Student_Registration!$B$5:$H$2000,4,0))</f>
        <v/>
      </c>
      <c r="F4092" s="63" t="str">
        <f>IF(AND(ISBLANK(A4092)),"",VLOOKUP($A4092,Student_Registration!$B$5:$H$2000,7,0))</f>
        <v/>
      </c>
      <c r="G4092" s="63" t="str">
        <f>IF(AND(ISBLANK(A4092)),"",VLOOKUP(A4092,Student_Registration!$B$5:$H$2000,7,0)-SUMIF($A$5:A4092,A4092,$H$5:$H$5))</f>
        <v/>
      </c>
      <c r="H4092" s="60"/>
      <c r="I4092" s="60"/>
      <c r="J4092" s="60"/>
      <c r="K4092" s="60"/>
      <c r="L4092" s="62"/>
    </row>
    <row r="4093" spans="1:12" s="41" customFormat="1">
      <c r="A4093" s="66"/>
      <c r="B4093" s="64" t="str">
        <f>(IF(AND(ISBLANK(A4093)),"",VLOOKUP($A4093,Student_Registration!$B$5:$H$2000,2,0)))</f>
        <v/>
      </c>
      <c r="C4093" s="63" t="str">
        <f>IF(AND(ISBLANK(A4093)),"",VLOOKUP($A4093,Student_Registration!$B$5:$H$2000,3,0))</f>
        <v/>
      </c>
      <c r="D4093" s="65" t="str">
        <f>IF(AND(ISBLANK(A4093)),"",VLOOKUP($A4093,Student_Registration!$B$5:$H$2000,6,0))</f>
        <v/>
      </c>
      <c r="E4093" s="57" t="str">
        <f>IF(AND(ISBLANK(A4093)),"",VLOOKUP($A4093,Student_Registration!$B$5:$H$2000,4,0))</f>
        <v/>
      </c>
      <c r="F4093" s="63" t="str">
        <f>IF(AND(ISBLANK(A4093)),"",VLOOKUP($A4093,Student_Registration!$B$5:$H$2000,7,0))</f>
        <v/>
      </c>
      <c r="G4093" s="63" t="str">
        <f>IF(AND(ISBLANK(A4093)),"",VLOOKUP(A4093,Student_Registration!$B$5:$H$2000,7,0)-SUMIF($A$5:A4093,A4093,$H$5:$H$5))</f>
        <v/>
      </c>
      <c r="H4093" s="60"/>
      <c r="I4093" s="60"/>
      <c r="J4093" s="60"/>
      <c r="K4093" s="60"/>
      <c r="L4093" s="62"/>
    </row>
    <row r="4094" spans="1:12" s="41" customFormat="1">
      <c r="A4094" s="66"/>
      <c r="B4094" s="64" t="str">
        <f>(IF(AND(ISBLANK(A4094)),"",VLOOKUP($A4094,Student_Registration!$B$5:$H$2000,2,0)))</f>
        <v/>
      </c>
      <c r="C4094" s="63" t="str">
        <f>IF(AND(ISBLANK(A4094)),"",VLOOKUP($A4094,Student_Registration!$B$5:$H$2000,3,0))</f>
        <v/>
      </c>
      <c r="D4094" s="65" t="str">
        <f>IF(AND(ISBLANK(A4094)),"",VLOOKUP($A4094,Student_Registration!$B$5:$H$2000,6,0))</f>
        <v/>
      </c>
      <c r="E4094" s="57" t="str">
        <f>IF(AND(ISBLANK(A4094)),"",VLOOKUP($A4094,Student_Registration!$B$5:$H$2000,4,0))</f>
        <v/>
      </c>
      <c r="F4094" s="63" t="str">
        <f>IF(AND(ISBLANK(A4094)),"",VLOOKUP($A4094,Student_Registration!$B$5:$H$2000,7,0))</f>
        <v/>
      </c>
      <c r="G4094" s="63" t="str">
        <f>IF(AND(ISBLANK(A4094)),"",VLOOKUP(A4094,Student_Registration!$B$5:$H$2000,7,0)-SUMIF($A$5:A4094,A4094,$H$5:$H$5))</f>
        <v/>
      </c>
      <c r="H4094" s="60"/>
      <c r="I4094" s="60"/>
      <c r="J4094" s="60"/>
      <c r="K4094" s="60"/>
      <c r="L4094" s="62"/>
    </row>
    <row r="4095" spans="1:12" s="41" customFormat="1">
      <c r="A4095" s="66"/>
      <c r="B4095" s="64" t="str">
        <f>(IF(AND(ISBLANK(A4095)),"",VLOOKUP($A4095,Student_Registration!$B$5:$H$2000,2,0)))</f>
        <v/>
      </c>
      <c r="C4095" s="63" t="str">
        <f>IF(AND(ISBLANK(A4095)),"",VLOOKUP($A4095,Student_Registration!$B$5:$H$2000,3,0))</f>
        <v/>
      </c>
      <c r="D4095" s="65" t="str">
        <f>IF(AND(ISBLANK(A4095)),"",VLOOKUP($A4095,Student_Registration!$B$5:$H$2000,6,0))</f>
        <v/>
      </c>
      <c r="E4095" s="57" t="str">
        <f>IF(AND(ISBLANK(A4095)),"",VLOOKUP($A4095,Student_Registration!$B$5:$H$2000,4,0))</f>
        <v/>
      </c>
      <c r="F4095" s="63" t="str">
        <f>IF(AND(ISBLANK(A4095)),"",VLOOKUP($A4095,Student_Registration!$B$5:$H$2000,7,0))</f>
        <v/>
      </c>
      <c r="G4095" s="63" t="str">
        <f>IF(AND(ISBLANK(A4095)),"",VLOOKUP(A4095,Student_Registration!$B$5:$H$2000,7,0)-SUMIF($A$5:A4095,A4095,$H$5:$H$5))</f>
        <v/>
      </c>
      <c r="H4095" s="60"/>
      <c r="I4095" s="60"/>
      <c r="J4095" s="60"/>
      <c r="K4095" s="60"/>
      <c r="L4095" s="62"/>
    </row>
    <row r="4096" spans="1:12" s="41" customFormat="1">
      <c r="A4096" s="66"/>
      <c r="B4096" s="64" t="str">
        <f>(IF(AND(ISBLANK(A4096)),"",VLOOKUP($A4096,Student_Registration!$B$5:$H$2000,2,0)))</f>
        <v/>
      </c>
      <c r="C4096" s="63" t="str">
        <f>IF(AND(ISBLANK(A4096)),"",VLOOKUP($A4096,Student_Registration!$B$5:$H$2000,3,0))</f>
        <v/>
      </c>
      <c r="D4096" s="65" t="str">
        <f>IF(AND(ISBLANK(A4096)),"",VLOOKUP($A4096,Student_Registration!$B$5:$H$2000,6,0))</f>
        <v/>
      </c>
      <c r="E4096" s="57" t="str">
        <f>IF(AND(ISBLANK(A4096)),"",VLOOKUP($A4096,Student_Registration!$B$5:$H$2000,4,0))</f>
        <v/>
      </c>
      <c r="F4096" s="63" t="str">
        <f>IF(AND(ISBLANK(A4096)),"",VLOOKUP($A4096,Student_Registration!$B$5:$H$2000,7,0))</f>
        <v/>
      </c>
      <c r="G4096" s="63" t="str">
        <f>IF(AND(ISBLANK(A4096)),"",VLOOKUP(A4096,Student_Registration!$B$5:$H$2000,7,0)-SUMIF($A$5:A4096,A4096,$H$5:$H$5))</f>
        <v/>
      </c>
      <c r="H4096" s="60"/>
      <c r="I4096" s="60"/>
      <c r="J4096" s="60"/>
      <c r="K4096" s="60"/>
      <c r="L4096" s="62"/>
    </row>
    <row r="4097" spans="1:12" s="41" customFormat="1">
      <c r="A4097" s="66"/>
      <c r="B4097" s="64" t="str">
        <f>(IF(AND(ISBLANK(A4097)),"",VLOOKUP($A4097,Student_Registration!$B$5:$H$2000,2,0)))</f>
        <v/>
      </c>
      <c r="C4097" s="63" t="str">
        <f>IF(AND(ISBLANK(A4097)),"",VLOOKUP($A4097,Student_Registration!$B$5:$H$2000,3,0))</f>
        <v/>
      </c>
      <c r="D4097" s="65" t="str">
        <f>IF(AND(ISBLANK(A4097)),"",VLOOKUP($A4097,Student_Registration!$B$5:$H$2000,6,0))</f>
        <v/>
      </c>
      <c r="E4097" s="57" t="str">
        <f>IF(AND(ISBLANK(A4097)),"",VLOOKUP($A4097,Student_Registration!$B$5:$H$2000,4,0))</f>
        <v/>
      </c>
      <c r="F4097" s="63" t="str">
        <f>IF(AND(ISBLANK(A4097)),"",VLOOKUP($A4097,Student_Registration!$B$5:$H$2000,7,0))</f>
        <v/>
      </c>
      <c r="G4097" s="63" t="str">
        <f>IF(AND(ISBLANK(A4097)),"",VLOOKUP(A4097,Student_Registration!$B$5:$H$2000,7,0)-SUMIF($A$5:A4097,A4097,$H$5:$H$5))</f>
        <v/>
      </c>
      <c r="H4097" s="60"/>
      <c r="I4097" s="60"/>
      <c r="J4097" s="60"/>
      <c r="K4097" s="60"/>
      <c r="L4097" s="62"/>
    </row>
    <row r="4098" spans="1:12" s="41" customFormat="1">
      <c r="A4098" s="66"/>
      <c r="B4098" s="64" t="str">
        <f>(IF(AND(ISBLANK(A4098)),"",VLOOKUP($A4098,Student_Registration!$B$5:$H$2000,2,0)))</f>
        <v/>
      </c>
      <c r="C4098" s="63" t="str">
        <f>IF(AND(ISBLANK(A4098)),"",VLOOKUP($A4098,Student_Registration!$B$5:$H$2000,3,0))</f>
        <v/>
      </c>
      <c r="D4098" s="65" t="str">
        <f>IF(AND(ISBLANK(A4098)),"",VLOOKUP($A4098,Student_Registration!$B$5:$H$2000,6,0))</f>
        <v/>
      </c>
      <c r="E4098" s="57" t="str">
        <f>IF(AND(ISBLANK(A4098)),"",VLOOKUP($A4098,Student_Registration!$B$5:$H$2000,4,0))</f>
        <v/>
      </c>
      <c r="F4098" s="63" t="str">
        <f>IF(AND(ISBLANK(A4098)),"",VLOOKUP($A4098,Student_Registration!$B$5:$H$2000,7,0))</f>
        <v/>
      </c>
      <c r="G4098" s="63" t="str">
        <f>IF(AND(ISBLANK(A4098)),"",VLOOKUP(A4098,Student_Registration!$B$5:$H$2000,7,0)-SUMIF($A$5:A4098,A4098,$H$5:$H$5))</f>
        <v/>
      </c>
      <c r="H4098" s="60"/>
      <c r="I4098" s="60"/>
      <c r="J4098" s="60"/>
      <c r="K4098" s="60"/>
      <c r="L4098" s="62"/>
    </row>
    <row r="4099" spans="1:12" s="41" customFormat="1">
      <c r="A4099" s="66"/>
      <c r="B4099" s="64" t="str">
        <f>(IF(AND(ISBLANK(A4099)),"",VLOOKUP($A4099,Student_Registration!$B$5:$H$2000,2,0)))</f>
        <v/>
      </c>
      <c r="C4099" s="63" t="str">
        <f>IF(AND(ISBLANK(A4099)),"",VLOOKUP($A4099,Student_Registration!$B$5:$H$2000,3,0))</f>
        <v/>
      </c>
      <c r="D4099" s="65" t="str">
        <f>IF(AND(ISBLANK(A4099)),"",VLOOKUP($A4099,Student_Registration!$B$5:$H$2000,6,0))</f>
        <v/>
      </c>
      <c r="E4099" s="57" t="str">
        <f>IF(AND(ISBLANK(A4099)),"",VLOOKUP($A4099,Student_Registration!$B$5:$H$2000,4,0))</f>
        <v/>
      </c>
      <c r="F4099" s="63" t="str">
        <f>IF(AND(ISBLANK(A4099)),"",VLOOKUP($A4099,Student_Registration!$B$5:$H$2000,7,0))</f>
        <v/>
      </c>
      <c r="G4099" s="63" t="str">
        <f>IF(AND(ISBLANK(A4099)),"",VLOOKUP(A4099,Student_Registration!$B$5:$H$2000,7,0)-SUMIF($A$5:A4099,A4099,$H$5:$H$5))</f>
        <v/>
      </c>
      <c r="H4099" s="60"/>
      <c r="I4099" s="60"/>
      <c r="J4099" s="60"/>
      <c r="K4099" s="60"/>
      <c r="L4099" s="62"/>
    </row>
    <row r="4100" spans="1:12" s="41" customFormat="1">
      <c r="A4100" s="66"/>
      <c r="B4100" s="64" t="str">
        <f>(IF(AND(ISBLANK(A4100)),"",VLOOKUP($A4100,Student_Registration!$B$5:$H$2000,2,0)))</f>
        <v/>
      </c>
      <c r="C4100" s="63" t="str">
        <f>IF(AND(ISBLANK(A4100)),"",VLOOKUP($A4100,Student_Registration!$B$5:$H$2000,3,0))</f>
        <v/>
      </c>
      <c r="D4100" s="65" t="str">
        <f>IF(AND(ISBLANK(A4100)),"",VLOOKUP($A4100,Student_Registration!$B$5:$H$2000,6,0))</f>
        <v/>
      </c>
      <c r="E4100" s="57" t="str">
        <f>IF(AND(ISBLANK(A4100)),"",VLOOKUP($A4100,Student_Registration!$B$5:$H$2000,4,0))</f>
        <v/>
      </c>
      <c r="F4100" s="63" t="str">
        <f>IF(AND(ISBLANK(A4100)),"",VLOOKUP($A4100,Student_Registration!$B$5:$H$2000,7,0))</f>
        <v/>
      </c>
      <c r="G4100" s="63" t="str">
        <f>IF(AND(ISBLANK(A4100)),"",VLOOKUP(A4100,Student_Registration!$B$5:$H$2000,7,0)-SUMIF($A$5:A4100,A4100,$H$5:$H$5))</f>
        <v/>
      </c>
      <c r="H4100" s="60"/>
      <c r="I4100" s="60"/>
      <c r="J4100" s="60"/>
      <c r="K4100" s="60"/>
      <c r="L4100" s="62"/>
    </row>
    <row r="4101" spans="1:12" s="41" customFormat="1">
      <c r="A4101" s="66"/>
      <c r="B4101" s="64" t="str">
        <f>(IF(AND(ISBLANK(A4101)),"",VLOOKUP($A4101,Student_Registration!$B$5:$H$2000,2,0)))</f>
        <v/>
      </c>
      <c r="C4101" s="63" t="str">
        <f>IF(AND(ISBLANK(A4101)),"",VLOOKUP($A4101,Student_Registration!$B$5:$H$2000,3,0))</f>
        <v/>
      </c>
      <c r="D4101" s="65" t="str">
        <f>IF(AND(ISBLANK(A4101)),"",VLOOKUP($A4101,Student_Registration!$B$5:$H$2000,6,0))</f>
        <v/>
      </c>
      <c r="E4101" s="57" t="str">
        <f>IF(AND(ISBLANK(A4101)),"",VLOOKUP($A4101,Student_Registration!$B$5:$H$2000,4,0))</f>
        <v/>
      </c>
      <c r="F4101" s="63" t="str">
        <f>IF(AND(ISBLANK(A4101)),"",VLOOKUP($A4101,Student_Registration!$B$5:$H$2000,7,0))</f>
        <v/>
      </c>
      <c r="G4101" s="63" t="str">
        <f>IF(AND(ISBLANK(A4101)),"",VLOOKUP(A4101,Student_Registration!$B$5:$H$2000,7,0)-SUMIF($A$5:A4101,A4101,$H$5:$H$5))</f>
        <v/>
      </c>
      <c r="H4101" s="60"/>
      <c r="I4101" s="60"/>
      <c r="J4101" s="60"/>
      <c r="K4101" s="60"/>
      <c r="L4101" s="62"/>
    </row>
    <row r="4102" spans="1:12" s="41" customFormat="1">
      <c r="A4102" s="66"/>
      <c r="B4102" s="64" t="str">
        <f>(IF(AND(ISBLANK(A4102)),"",VLOOKUP($A4102,Student_Registration!$B$5:$H$2000,2,0)))</f>
        <v/>
      </c>
      <c r="C4102" s="63" t="str">
        <f>IF(AND(ISBLANK(A4102)),"",VLOOKUP($A4102,Student_Registration!$B$5:$H$2000,3,0))</f>
        <v/>
      </c>
      <c r="D4102" s="65" t="str">
        <f>IF(AND(ISBLANK(A4102)),"",VLOOKUP($A4102,Student_Registration!$B$5:$H$2000,6,0))</f>
        <v/>
      </c>
      <c r="E4102" s="57" t="str">
        <f>IF(AND(ISBLANK(A4102)),"",VLOOKUP($A4102,Student_Registration!$B$5:$H$2000,4,0))</f>
        <v/>
      </c>
      <c r="F4102" s="63" t="str">
        <f>IF(AND(ISBLANK(A4102)),"",VLOOKUP($A4102,Student_Registration!$B$5:$H$2000,7,0))</f>
        <v/>
      </c>
      <c r="G4102" s="63" t="str">
        <f>IF(AND(ISBLANK(A4102)),"",VLOOKUP(A4102,Student_Registration!$B$5:$H$2000,7,0)-SUMIF($A$5:A4102,A4102,$H$5:$H$5))</f>
        <v/>
      </c>
      <c r="H4102" s="60"/>
      <c r="I4102" s="60"/>
      <c r="J4102" s="60"/>
      <c r="K4102" s="60"/>
      <c r="L4102" s="62"/>
    </row>
    <row r="4103" spans="1:12" s="41" customFormat="1">
      <c r="A4103" s="66"/>
      <c r="B4103" s="64" t="str">
        <f>(IF(AND(ISBLANK(A4103)),"",VLOOKUP($A4103,Student_Registration!$B$5:$H$2000,2,0)))</f>
        <v/>
      </c>
      <c r="C4103" s="63" t="str">
        <f>IF(AND(ISBLANK(A4103)),"",VLOOKUP($A4103,Student_Registration!$B$5:$H$2000,3,0))</f>
        <v/>
      </c>
      <c r="D4103" s="65" t="str">
        <f>IF(AND(ISBLANK(A4103)),"",VLOOKUP($A4103,Student_Registration!$B$5:$H$2000,6,0))</f>
        <v/>
      </c>
      <c r="E4103" s="57" t="str">
        <f>IF(AND(ISBLANK(A4103)),"",VLOOKUP($A4103,Student_Registration!$B$5:$H$2000,4,0))</f>
        <v/>
      </c>
      <c r="F4103" s="63" t="str">
        <f>IF(AND(ISBLANK(A4103)),"",VLOOKUP($A4103,Student_Registration!$B$5:$H$2000,7,0))</f>
        <v/>
      </c>
      <c r="G4103" s="63" t="str">
        <f>IF(AND(ISBLANK(A4103)),"",VLOOKUP(A4103,Student_Registration!$B$5:$H$2000,7,0)-SUMIF($A$5:A4103,A4103,$H$5:$H$5))</f>
        <v/>
      </c>
      <c r="H4103" s="60"/>
      <c r="I4103" s="60"/>
      <c r="J4103" s="60"/>
      <c r="K4103" s="60"/>
      <c r="L4103" s="62"/>
    </row>
    <row r="4104" spans="1:12" s="41" customFormat="1">
      <c r="A4104" s="66"/>
      <c r="B4104" s="64" t="str">
        <f>(IF(AND(ISBLANK(A4104)),"",VLOOKUP($A4104,Student_Registration!$B$5:$H$2000,2,0)))</f>
        <v/>
      </c>
      <c r="C4104" s="63" t="str">
        <f>IF(AND(ISBLANK(A4104)),"",VLOOKUP($A4104,Student_Registration!$B$5:$H$2000,3,0))</f>
        <v/>
      </c>
      <c r="D4104" s="65" t="str">
        <f>IF(AND(ISBLANK(A4104)),"",VLOOKUP($A4104,Student_Registration!$B$5:$H$2000,6,0))</f>
        <v/>
      </c>
      <c r="E4104" s="57" t="str">
        <f>IF(AND(ISBLANK(A4104)),"",VLOOKUP($A4104,Student_Registration!$B$5:$H$2000,4,0))</f>
        <v/>
      </c>
      <c r="F4104" s="63" t="str">
        <f>IF(AND(ISBLANK(A4104)),"",VLOOKUP($A4104,Student_Registration!$B$5:$H$2000,7,0))</f>
        <v/>
      </c>
      <c r="G4104" s="63" t="str">
        <f>IF(AND(ISBLANK(A4104)),"",VLOOKUP(A4104,Student_Registration!$B$5:$H$2000,7,0)-SUMIF($A$5:A4104,A4104,$H$5:$H$5))</f>
        <v/>
      </c>
      <c r="H4104" s="60"/>
      <c r="I4104" s="60"/>
      <c r="J4104" s="60"/>
      <c r="K4104" s="60"/>
      <c r="L4104" s="62"/>
    </row>
    <row r="4105" spans="1:12" s="41" customFormat="1">
      <c r="A4105" s="66"/>
      <c r="B4105" s="64" t="str">
        <f>(IF(AND(ISBLANK(A4105)),"",VLOOKUP($A4105,Student_Registration!$B$5:$H$2000,2,0)))</f>
        <v/>
      </c>
      <c r="C4105" s="63" t="str">
        <f>IF(AND(ISBLANK(A4105)),"",VLOOKUP($A4105,Student_Registration!$B$5:$H$2000,3,0))</f>
        <v/>
      </c>
      <c r="D4105" s="65" t="str">
        <f>IF(AND(ISBLANK(A4105)),"",VLOOKUP($A4105,Student_Registration!$B$5:$H$2000,6,0))</f>
        <v/>
      </c>
      <c r="E4105" s="57" t="str">
        <f>IF(AND(ISBLANK(A4105)),"",VLOOKUP($A4105,Student_Registration!$B$5:$H$2000,4,0))</f>
        <v/>
      </c>
      <c r="F4105" s="63" t="str">
        <f>IF(AND(ISBLANK(A4105)),"",VLOOKUP($A4105,Student_Registration!$B$5:$H$2000,7,0))</f>
        <v/>
      </c>
      <c r="G4105" s="63" t="str">
        <f>IF(AND(ISBLANK(A4105)),"",VLOOKUP(A4105,Student_Registration!$B$5:$H$2000,7,0)-SUMIF($A$5:A4105,A4105,$H$5:$H$5))</f>
        <v/>
      </c>
      <c r="H4105" s="60"/>
      <c r="I4105" s="60"/>
      <c r="J4105" s="60"/>
      <c r="K4105" s="60"/>
      <c r="L4105" s="62"/>
    </row>
    <row r="4106" spans="1:12" s="41" customFormat="1">
      <c r="A4106" s="66"/>
      <c r="B4106" s="64" t="str">
        <f>(IF(AND(ISBLANK(A4106)),"",VLOOKUP($A4106,Student_Registration!$B$5:$H$2000,2,0)))</f>
        <v/>
      </c>
      <c r="C4106" s="63" t="str">
        <f>IF(AND(ISBLANK(A4106)),"",VLOOKUP($A4106,Student_Registration!$B$5:$H$2000,3,0))</f>
        <v/>
      </c>
      <c r="D4106" s="65" t="str">
        <f>IF(AND(ISBLANK(A4106)),"",VLOOKUP($A4106,Student_Registration!$B$5:$H$2000,6,0))</f>
        <v/>
      </c>
      <c r="E4106" s="57" t="str">
        <f>IF(AND(ISBLANK(A4106)),"",VLOOKUP($A4106,Student_Registration!$B$5:$H$2000,4,0))</f>
        <v/>
      </c>
      <c r="F4106" s="63" t="str">
        <f>IF(AND(ISBLANK(A4106)),"",VLOOKUP($A4106,Student_Registration!$B$5:$H$2000,7,0))</f>
        <v/>
      </c>
      <c r="G4106" s="63" t="str">
        <f>IF(AND(ISBLANK(A4106)),"",VLOOKUP(A4106,Student_Registration!$B$5:$H$2000,7,0)-SUMIF($A$5:A4106,A4106,$H$5:$H$5))</f>
        <v/>
      </c>
      <c r="H4106" s="60"/>
      <c r="I4106" s="60"/>
      <c r="J4106" s="60"/>
      <c r="K4106" s="60"/>
      <c r="L4106" s="62"/>
    </row>
    <row r="4107" spans="1:12" s="41" customFormat="1">
      <c r="A4107" s="66"/>
      <c r="B4107" s="64" t="str">
        <f>(IF(AND(ISBLANK(A4107)),"",VLOOKUP($A4107,Student_Registration!$B$5:$H$2000,2,0)))</f>
        <v/>
      </c>
      <c r="C4107" s="63" t="str">
        <f>IF(AND(ISBLANK(A4107)),"",VLOOKUP($A4107,Student_Registration!$B$5:$H$2000,3,0))</f>
        <v/>
      </c>
      <c r="D4107" s="65" t="str">
        <f>IF(AND(ISBLANK(A4107)),"",VLOOKUP($A4107,Student_Registration!$B$5:$H$2000,6,0))</f>
        <v/>
      </c>
      <c r="E4107" s="57" t="str">
        <f>IF(AND(ISBLANK(A4107)),"",VLOOKUP($A4107,Student_Registration!$B$5:$H$2000,4,0))</f>
        <v/>
      </c>
      <c r="F4107" s="63" t="str">
        <f>IF(AND(ISBLANK(A4107)),"",VLOOKUP($A4107,Student_Registration!$B$5:$H$2000,7,0))</f>
        <v/>
      </c>
      <c r="G4107" s="63" t="str">
        <f>IF(AND(ISBLANK(A4107)),"",VLOOKUP(A4107,Student_Registration!$B$5:$H$2000,7,0)-SUMIF($A$5:A4107,A4107,$H$5:$H$5))</f>
        <v/>
      </c>
      <c r="H4107" s="60"/>
      <c r="I4107" s="60"/>
      <c r="J4107" s="60"/>
      <c r="K4107" s="60"/>
      <c r="L4107" s="62"/>
    </row>
    <row r="4108" spans="1:12" s="41" customFormat="1">
      <c r="A4108" s="66"/>
      <c r="B4108" s="64" t="str">
        <f>(IF(AND(ISBLANK(A4108)),"",VLOOKUP($A4108,Student_Registration!$B$5:$H$2000,2,0)))</f>
        <v/>
      </c>
      <c r="C4108" s="63" t="str">
        <f>IF(AND(ISBLANK(A4108)),"",VLOOKUP($A4108,Student_Registration!$B$5:$H$2000,3,0))</f>
        <v/>
      </c>
      <c r="D4108" s="65" t="str">
        <f>IF(AND(ISBLANK(A4108)),"",VLOOKUP($A4108,Student_Registration!$B$5:$H$2000,6,0))</f>
        <v/>
      </c>
      <c r="E4108" s="57" t="str">
        <f>IF(AND(ISBLANK(A4108)),"",VLOOKUP($A4108,Student_Registration!$B$5:$H$2000,4,0))</f>
        <v/>
      </c>
      <c r="F4108" s="63" t="str">
        <f>IF(AND(ISBLANK(A4108)),"",VLOOKUP($A4108,Student_Registration!$B$5:$H$2000,7,0))</f>
        <v/>
      </c>
      <c r="G4108" s="63" t="str">
        <f>IF(AND(ISBLANK(A4108)),"",VLOOKUP(A4108,Student_Registration!$B$5:$H$2000,7,0)-SUMIF($A$5:A4108,A4108,$H$5:$H$5))</f>
        <v/>
      </c>
      <c r="H4108" s="60"/>
      <c r="I4108" s="60"/>
      <c r="J4108" s="60"/>
      <c r="K4108" s="60"/>
      <c r="L4108" s="62"/>
    </row>
    <row r="4109" spans="1:12" s="41" customFormat="1">
      <c r="A4109" s="66"/>
      <c r="B4109" s="64" t="str">
        <f>(IF(AND(ISBLANK(A4109)),"",VLOOKUP($A4109,Student_Registration!$B$5:$H$2000,2,0)))</f>
        <v/>
      </c>
      <c r="C4109" s="63" t="str">
        <f>IF(AND(ISBLANK(A4109)),"",VLOOKUP($A4109,Student_Registration!$B$5:$H$2000,3,0))</f>
        <v/>
      </c>
      <c r="D4109" s="65" t="str">
        <f>IF(AND(ISBLANK(A4109)),"",VLOOKUP($A4109,Student_Registration!$B$5:$H$2000,6,0))</f>
        <v/>
      </c>
      <c r="E4109" s="57" t="str">
        <f>IF(AND(ISBLANK(A4109)),"",VLOOKUP($A4109,Student_Registration!$B$5:$H$2000,4,0))</f>
        <v/>
      </c>
      <c r="F4109" s="63" t="str">
        <f>IF(AND(ISBLANK(A4109)),"",VLOOKUP($A4109,Student_Registration!$B$5:$H$2000,7,0))</f>
        <v/>
      </c>
      <c r="G4109" s="63" t="str">
        <f>IF(AND(ISBLANK(A4109)),"",VLOOKUP(A4109,Student_Registration!$B$5:$H$2000,7,0)-SUMIF($A$5:A4109,A4109,$H$5:$H$5))</f>
        <v/>
      </c>
      <c r="H4109" s="60"/>
      <c r="I4109" s="60"/>
      <c r="J4109" s="60"/>
      <c r="K4109" s="60"/>
      <c r="L4109" s="62"/>
    </row>
    <row r="4110" spans="1:12" s="41" customFormat="1">
      <c r="A4110" s="66"/>
      <c r="B4110" s="64" t="str">
        <f>(IF(AND(ISBLANK(A4110)),"",VLOOKUP($A4110,Student_Registration!$B$5:$H$2000,2,0)))</f>
        <v/>
      </c>
      <c r="C4110" s="63" t="str">
        <f>IF(AND(ISBLANK(A4110)),"",VLOOKUP($A4110,Student_Registration!$B$5:$H$2000,3,0))</f>
        <v/>
      </c>
      <c r="D4110" s="65" t="str">
        <f>IF(AND(ISBLANK(A4110)),"",VLOOKUP($A4110,Student_Registration!$B$5:$H$2000,6,0))</f>
        <v/>
      </c>
      <c r="E4110" s="57" t="str">
        <f>IF(AND(ISBLANK(A4110)),"",VLOOKUP($A4110,Student_Registration!$B$5:$H$2000,4,0))</f>
        <v/>
      </c>
      <c r="F4110" s="63" t="str">
        <f>IF(AND(ISBLANK(A4110)),"",VLOOKUP($A4110,Student_Registration!$B$5:$H$2000,7,0))</f>
        <v/>
      </c>
      <c r="G4110" s="63" t="str">
        <f>IF(AND(ISBLANK(A4110)),"",VLOOKUP(A4110,Student_Registration!$B$5:$H$2000,7,0)-SUMIF($A$5:A4110,A4110,$H$5:$H$5))</f>
        <v/>
      </c>
      <c r="H4110" s="60"/>
      <c r="I4110" s="60"/>
      <c r="J4110" s="60"/>
      <c r="K4110" s="60"/>
      <c r="L4110" s="62"/>
    </row>
    <row r="4111" spans="1:12" s="41" customFormat="1">
      <c r="A4111" s="66"/>
      <c r="B4111" s="64" t="str">
        <f>(IF(AND(ISBLANK(A4111)),"",VLOOKUP($A4111,Student_Registration!$B$5:$H$2000,2,0)))</f>
        <v/>
      </c>
      <c r="C4111" s="63" t="str">
        <f>IF(AND(ISBLANK(A4111)),"",VLOOKUP($A4111,Student_Registration!$B$5:$H$2000,3,0))</f>
        <v/>
      </c>
      <c r="D4111" s="65" t="str">
        <f>IF(AND(ISBLANK(A4111)),"",VLOOKUP($A4111,Student_Registration!$B$5:$H$2000,6,0))</f>
        <v/>
      </c>
      <c r="E4111" s="57" t="str">
        <f>IF(AND(ISBLANK(A4111)),"",VLOOKUP($A4111,Student_Registration!$B$5:$H$2000,4,0))</f>
        <v/>
      </c>
      <c r="F4111" s="63" t="str">
        <f>IF(AND(ISBLANK(A4111)),"",VLOOKUP($A4111,Student_Registration!$B$5:$H$2000,7,0))</f>
        <v/>
      </c>
      <c r="G4111" s="63" t="str">
        <f>IF(AND(ISBLANK(A4111)),"",VLOOKUP(A4111,Student_Registration!$B$5:$H$2000,7,0)-SUMIF($A$5:A4111,A4111,$H$5:$H$5))</f>
        <v/>
      </c>
      <c r="H4111" s="60"/>
      <c r="I4111" s="60"/>
      <c r="J4111" s="60"/>
      <c r="K4111" s="60"/>
      <c r="L4111" s="62"/>
    </row>
    <row r="4112" spans="1:12" s="41" customFormat="1">
      <c r="A4112" s="66"/>
      <c r="B4112" s="64" t="str">
        <f>(IF(AND(ISBLANK(A4112)),"",VLOOKUP($A4112,Student_Registration!$B$5:$H$2000,2,0)))</f>
        <v/>
      </c>
      <c r="C4112" s="63" t="str">
        <f>IF(AND(ISBLANK(A4112)),"",VLOOKUP($A4112,Student_Registration!$B$5:$H$2000,3,0))</f>
        <v/>
      </c>
      <c r="D4112" s="65" t="str">
        <f>IF(AND(ISBLANK(A4112)),"",VLOOKUP($A4112,Student_Registration!$B$5:$H$2000,6,0))</f>
        <v/>
      </c>
      <c r="E4112" s="57" t="str">
        <f>IF(AND(ISBLANK(A4112)),"",VLOOKUP($A4112,Student_Registration!$B$5:$H$2000,4,0))</f>
        <v/>
      </c>
      <c r="F4112" s="63" t="str">
        <f>IF(AND(ISBLANK(A4112)),"",VLOOKUP($A4112,Student_Registration!$B$5:$H$2000,7,0))</f>
        <v/>
      </c>
      <c r="G4112" s="63" t="str">
        <f>IF(AND(ISBLANK(A4112)),"",VLOOKUP(A4112,Student_Registration!$B$5:$H$2000,7,0)-SUMIF($A$5:A4112,A4112,$H$5:$H$5))</f>
        <v/>
      </c>
      <c r="H4112" s="60"/>
      <c r="I4112" s="60"/>
      <c r="J4112" s="60"/>
      <c r="K4112" s="60"/>
      <c r="L4112" s="62"/>
    </row>
    <row r="4113" spans="1:12" s="41" customFormat="1">
      <c r="A4113" s="66"/>
      <c r="B4113" s="64" t="str">
        <f>(IF(AND(ISBLANK(A4113)),"",VLOOKUP($A4113,Student_Registration!$B$5:$H$2000,2,0)))</f>
        <v/>
      </c>
      <c r="C4113" s="63" t="str">
        <f>IF(AND(ISBLANK(A4113)),"",VLOOKUP($A4113,Student_Registration!$B$5:$H$2000,3,0))</f>
        <v/>
      </c>
      <c r="D4113" s="65" t="str">
        <f>IF(AND(ISBLANK(A4113)),"",VLOOKUP($A4113,Student_Registration!$B$5:$H$2000,6,0))</f>
        <v/>
      </c>
      <c r="E4113" s="57" t="str">
        <f>IF(AND(ISBLANK(A4113)),"",VLOOKUP($A4113,Student_Registration!$B$5:$H$2000,4,0))</f>
        <v/>
      </c>
      <c r="F4113" s="63" t="str">
        <f>IF(AND(ISBLANK(A4113)),"",VLOOKUP($A4113,Student_Registration!$B$5:$H$2000,7,0))</f>
        <v/>
      </c>
      <c r="G4113" s="63" t="str">
        <f>IF(AND(ISBLANK(A4113)),"",VLOOKUP(A4113,Student_Registration!$B$5:$H$2000,7,0)-SUMIF($A$5:A4113,A4113,$H$5:$H$5))</f>
        <v/>
      </c>
      <c r="H4113" s="60"/>
      <c r="I4113" s="60"/>
      <c r="J4113" s="60"/>
      <c r="K4113" s="60"/>
      <c r="L4113" s="62"/>
    </row>
    <row r="4114" spans="1:12" s="41" customFormat="1">
      <c r="A4114" s="66"/>
      <c r="B4114" s="64" t="str">
        <f>(IF(AND(ISBLANK(A4114)),"",VLOOKUP($A4114,Student_Registration!$B$5:$H$2000,2,0)))</f>
        <v/>
      </c>
      <c r="C4114" s="63" t="str">
        <f>IF(AND(ISBLANK(A4114)),"",VLOOKUP($A4114,Student_Registration!$B$5:$H$2000,3,0))</f>
        <v/>
      </c>
      <c r="D4114" s="65" t="str">
        <f>IF(AND(ISBLANK(A4114)),"",VLOOKUP($A4114,Student_Registration!$B$5:$H$2000,6,0))</f>
        <v/>
      </c>
      <c r="E4114" s="57" t="str">
        <f>IF(AND(ISBLANK(A4114)),"",VLOOKUP($A4114,Student_Registration!$B$5:$H$2000,4,0))</f>
        <v/>
      </c>
      <c r="F4114" s="63" t="str">
        <f>IF(AND(ISBLANK(A4114)),"",VLOOKUP($A4114,Student_Registration!$B$5:$H$2000,7,0))</f>
        <v/>
      </c>
      <c r="G4114" s="63" t="str">
        <f>IF(AND(ISBLANK(A4114)),"",VLOOKUP(A4114,Student_Registration!$B$5:$H$2000,7,0)-SUMIF($A$5:A4114,A4114,$H$5:$H$5))</f>
        <v/>
      </c>
      <c r="H4114" s="60"/>
      <c r="I4114" s="60"/>
      <c r="J4114" s="60"/>
      <c r="K4114" s="60"/>
      <c r="L4114" s="62"/>
    </row>
    <row r="4115" spans="1:12" s="41" customFormat="1">
      <c r="A4115" s="66"/>
      <c r="B4115" s="64" t="str">
        <f>(IF(AND(ISBLANK(A4115)),"",VLOOKUP($A4115,Student_Registration!$B$5:$H$2000,2,0)))</f>
        <v/>
      </c>
      <c r="C4115" s="63" t="str">
        <f>IF(AND(ISBLANK(A4115)),"",VLOOKUP($A4115,Student_Registration!$B$5:$H$2000,3,0))</f>
        <v/>
      </c>
      <c r="D4115" s="65" t="str">
        <f>IF(AND(ISBLANK(A4115)),"",VLOOKUP($A4115,Student_Registration!$B$5:$H$2000,6,0))</f>
        <v/>
      </c>
      <c r="E4115" s="57" t="str">
        <f>IF(AND(ISBLANK(A4115)),"",VLOOKUP($A4115,Student_Registration!$B$5:$H$2000,4,0))</f>
        <v/>
      </c>
      <c r="F4115" s="63" t="str">
        <f>IF(AND(ISBLANK(A4115)),"",VLOOKUP($A4115,Student_Registration!$B$5:$H$2000,7,0))</f>
        <v/>
      </c>
      <c r="G4115" s="63" t="str">
        <f>IF(AND(ISBLANK(A4115)),"",VLOOKUP(A4115,Student_Registration!$B$5:$H$2000,7,0)-SUMIF($A$5:A4115,A4115,$H$5:$H$5))</f>
        <v/>
      </c>
      <c r="H4115" s="60"/>
      <c r="I4115" s="60"/>
      <c r="J4115" s="60"/>
      <c r="K4115" s="60"/>
      <c r="L4115" s="62"/>
    </row>
    <row r="4116" spans="1:12" s="41" customFormat="1">
      <c r="A4116" s="66"/>
      <c r="B4116" s="64" t="str">
        <f>(IF(AND(ISBLANK(A4116)),"",VLOOKUP($A4116,Student_Registration!$B$5:$H$2000,2,0)))</f>
        <v/>
      </c>
      <c r="C4116" s="63" t="str">
        <f>IF(AND(ISBLANK(A4116)),"",VLOOKUP($A4116,Student_Registration!$B$5:$H$2000,3,0))</f>
        <v/>
      </c>
      <c r="D4116" s="65" t="str">
        <f>IF(AND(ISBLANK(A4116)),"",VLOOKUP($A4116,Student_Registration!$B$5:$H$2000,6,0))</f>
        <v/>
      </c>
      <c r="E4116" s="57" t="str">
        <f>IF(AND(ISBLANK(A4116)),"",VLOOKUP($A4116,Student_Registration!$B$5:$H$2000,4,0))</f>
        <v/>
      </c>
      <c r="F4116" s="63" t="str">
        <f>IF(AND(ISBLANK(A4116)),"",VLOOKUP($A4116,Student_Registration!$B$5:$H$2000,7,0))</f>
        <v/>
      </c>
      <c r="G4116" s="63" t="str">
        <f>IF(AND(ISBLANK(A4116)),"",VLOOKUP(A4116,Student_Registration!$B$5:$H$2000,7,0)-SUMIF($A$5:A4116,A4116,$H$5:$H$5))</f>
        <v/>
      </c>
      <c r="H4116" s="60"/>
      <c r="I4116" s="60"/>
      <c r="J4116" s="60"/>
      <c r="K4116" s="60"/>
      <c r="L4116" s="62"/>
    </row>
    <row r="4117" spans="1:12" s="41" customFormat="1">
      <c r="A4117" s="66"/>
      <c r="B4117" s="64" t="str">
        <f>(IF(AND(ISBLANK(A4117)),"",VLOOKUP($A4117,Student_Registration!$B$5:$H$2000,2,0)))</f>
        <v/>
      </c>
      <c r="C4117" s="63" t="str">
        <f>IF(AND(ISBLANK(A4117)),"",VLOOKUP($A4117,Student_Registration!$B$5:$H$2000,3,0))</f>
        <v/>
      </c>
      <c r="D4117" s="65" t="str">
        <f>IF(AND(ISBLANK(A4117)),"",VLOOKUP($A4117,Student_Registration!$B$5:$H$2000,6,0))</f>
        <v/>
      </c>
      <c r="E4117" s="57" t="str">
        <f>IF(AND(ISBLANK(A4117)),"",VLOOKUP($A4117,Student_Registration!$B$5:$H$2000,4,0))</f>
        <v/>
      </c>
      <c r="F4117" s="63" t="str">
        <f>IF(AND(ISBLANK(A4117)),"",VLOOKUP($A4117,Student_Registration!$B$5:$H$2000,7,0))</f>
        <v/>
      </c>
      <c r="G4117" s="63" t="str">
        <f>IF(AND(ISBLANK(A4117)),"",VLOOKUP(A4117,Student_Registration!$B$5:$H$2000,7,0)-SUMIF($A$5:A4117,A4117,$H$5:$H$5))</f>
        <v/>
      </c>
      <c r="H4117" s="60"/>
      <c r="I4117" s="60"/>
      <c r="J4117" s="60"/>
      <c r="K4117" s="60"/>
      <c r="L4117" s="62"/>
    </row>
    <row r="4118" spans="1:12" s="41" customFormat="1">
      <c r="A4118" s="66"/>
      <c r="B4118" s="64" t="str">
        <f>(IF(AND(ISBLANK(A4118)),"",VLOOKUP($A4118,Student_Registration!$B$5:$H$2000,2,0)))</f>
        <v/>
      </c>
      <c r="C4118" s="63" t="str">
        <f>IF(AND(ISBLANK(A4118)),"",VLOOKUP($A4118,Student_Registration!$B$5:$H$2000,3,0))</f>
        <v/>
      </c>
      <c r="D4118" s="65" t="str">
        <f>IF(AND(ISBLANK(A4118)),"",VLOOKUP($A4118,Student_Registration!$B$5:$H$2000,6,0))</f>
        <v/>
      </c>
      <c r="E4118" s="57" t="str">
        <f>IF(AND(ISBLANK(A4118)),"",VLOOKUP($A4118,Student_Registration!$B$5:$H$2000,4,0))</f>
        <v/>
      </c>
      <c r="F4118" s="63" t="str">
        <f>IF(AND(ISBLANK(A4118)),"",VLOOKUP($A4118,Student_Registration!$B$5:$H$2000,7,0))</f>
        <v/>
      </c>
      <c r="G4118" s="63" t="str">
        <f>IF(AND(ISBLANK(A4118)),"",VLOOKUP(A4118,Student_Registration!$B$5:$H$2000,7,0)-SUMIF($A$5:A4118,A4118,$H$5:$H$5))</f>
        <v/>
      </c>
      <c r="H4118" s="60"/>
      <c r="I4118" s="60"/>
      <c r="J4118" s="60"/>
      <c r="K4118" s="60"/>
      <c r="L4118" s="62"/>
    </row>
    <row r="4119" spans="1:12" s="41" customFormat="1">
      <c r="A4119" s="66"/>
      <c r="B4119" s="64" t="str">
        <f>(IF(AND(ISBLANK(A4119)),"",VLOOKUP($A4119,Student_Registration!$B$5:$H$2000,2,0)))</f>
        <v/>
      </c>
      <c r="C4119" s="63" t="str">
        <f>IF(AND(ISBLANK(A4119)),"",VLOOKUP($A4119,Student_Registration!$B$5:$H$2000,3,0))</f>
        <v/>
      </c>
      <c r="D4119" s="65" t="str">
        <f>IF(AND(ISBLANK(A4119)),"",VLOOKUP($A4119,Student_Registration!$B$5:$H$2000,6,0))</f>
        <v/>
      </c>
      <c r="E4119" s="57" t="str">
        <f>IF(AND(ISBLANK(A4119)),"",VLOOKUP($A4119,Student_Registration!$B$5:$H$2000,4,0))</f>
        <v/>
      </c>
      <c r="F4119" s="63" t="str">
        <f>IF(AND(ISBLANK(A4119)),"",VLOOKUP($A4119,Student_Registration!$B$5:$H$2000,7,0))</f>
        <v/>
      </c>
      <c r="G4119" s="63" t="str">
        <f>IF(AND(ISBLANK(A4119)),"",VLOOKUP(A4119,Student_Registration!$B$5:$H$2000,7,0)-SUMIF($A$5:A4119,A4119,$H$5:$H$5))</f>
        <v/>
      </c>
      <c r="H4119" s="60"/>
      <c r="I4119" s="60"/>
      <c r="J4119" s="60"/>
      <c r="K4119" s="60"/>
      <c r="L4119" s="62"/>
    </row>
    <row r="4120" spans="1:12" s="41" customFormat="1">
      <c r="A4120" s="66"/>
      <c r="B4120" s="64" t="str">
        <f>(IF(AND(ISBLANK(A4120)),"",VLOOKUP($A4120,Student_Registration!$B$5:$H$2000,2,0)))</f>
        <v/>
      </c>
      <c r="C4120" s="63" t="str">
        <f>IF(AND(ISBLANK(A4120)),"",VLOOKUP($A4120,Student_Registration!$B$5:$H$2000,3,0))</f>
        <v/>
      </c>
      <c r="D4120" s="65" t="str">
        <f>IF(AND(ISBLANK(A4120)),"",VLOOKUP($A4120,Student_Registration!$B$5:$H$2000,6,0))</f>
        <v/>
      </c>
      <c r="E4120" s="57" t="str">
        <f>IF(AND(ISBLANK(A4120)),"",VLOOKUP($A4120,Student_Registration!$B$5:$H$2000,4,0))</f>
        <v/>
      </c>
      <c r="F4120" s="63" t="str">
        <f>IF(AND(ISBLANK(A4120)),"",VLOOKUP($A4120,Student_Registration!$B$5:$H$2000,7,0))</f>
        <v/>
      </c>
      <c r="G4120" s="63" t="str">
        <f>IF(AND(ISBLANK(A4120)),"",VLOOKUP(A4120,Student_Registration!$B$5:$H$2000,7,0)-SUMIF($A$5:A4120,A4120,$H$5:$H$5))</f>
        <v/>
      </c>
      <c r="H4120" s="60"/>
      <c r="I4120" s="60"/>
      <c r="J4120" s="60"/>
      <c r="K4120" s="60"/>
      <c r="L4120" s="62"/>
    </row>
    <row r="4121" spans="1:12" s="41" customFormat="1">
      <c r="A4121" s="66"/>
      <c r="B4121" s="64" t="str">
        <f>(IF(AND(ISBLANK(A4121)),"",VLOOKUP($A4121,Student_Registration!$B$5:$H$2000,2,0)))</f>
        <v/>
      </c>
      <c r="C4121" s="63" t="str">
        <f>IF(AND(ISBLANK(A4121)),"",VLOOKUP($A4121,Student_Registration!$B$5:$H$2000,3,0))</f>
        <v/>
      </c>
      <c r="D4121" s="65" t="str">
        <f>IF(AND(ISBLANK(A4121)),"",VLOOKUP($A4121,Student_Registration!$B$5:$H$2000,6,0))</f>
        <v/>
      </c>
      <c r="E4121" s="57" t="str">
        <f>IF(AND(ISBLANK(A4121)),"",VLOOKUP($A4121,Student_Registration!$B$5:$H$2000,4,0))</f>
        <v/>
      </c>
      <c r="F4121" s="63" t="str">
        <f>IF(AND(ISBLANK(A4121)),"",VLOOKUP($A4121,Student_Registration!$B$5:$H$2000,7,0))</f>
        <v/>
      </c>
      <c r="G4121" s="63" t="str">
        <f>IF(AND(ISBLANK(A4121)),"",VLOOKUP(A4121,Student_Registration!$B$5:$H$2000,7,0)-SUMIF($A$5:A4121,A4121,$H$5:$H$5))</f>
        <v/>
      </c>
      <c r="H4121" s="60"/>
      <c r="I4121" s="60"/>
      <c r="J4121" s="60"/>
      <c r="K4121" s="60"/>
      <c r="L4121" s="62"/>
    </row>
    <row r="4122" spans="1:12" s="41" customFormat="1">
      <c r="A4122" s="66"/>
      <c r="B4122" s="64" t="str">
        <f>(IF(AND(ISBLANK(A4122)),"",VLOOKUP($A4122,Student_Registration!$B$5:$H$2000,2,0)))</f>
        <v/>
      </c>
      <c r="C4122" s="63" t="str">
        <f>IF(AND(ISBLANK(A4122)),"",VLOOKUP($A4122,Student_Registration!$B$5:$H$2000,3,0))</f>
        <v/>
      </c>
      <c r="D4122" s="65" t="str">
        <f>IF(AND(ISBLANK(A4122)),"",VLOOKUP($A4122,Student_Registration!$B$5:$H$2000,6,0))</f>
        <v/>
      </c>
      <c r="E4122" s="57" t="str">
        <f>IF(AND(ISBLANK(A4122)),"",VLOOKUP($A4122,Student_Registration!$B$5:$H$2000,4,0))</f>
        <v/>
      </c>
      <c r="F4122" s="63" t="str">
        <f>IF(AND(ISBLANK(A4122)),"",VLOOKUP($A4122,Student_Registration!$B$5:$H$2000,7,0))</f>
        <v/>
      </c>
      <c r="G4122" s="63" t="str">
        <f>IF(AND(ISBLANK(A4122)),"",VLOOKUP(A4122,Student_Registration!$B$5:$H$2000,7,0)-SUMIF($A$5:A4122,A4122,$H$5:$H$5))</f>
        <v/>
      </c>
      <c r="H4122" s="60"/>
      <c r="I4122" s="60"/>
      <c r="J4122" s="60"/>
      <c r="K4122" s="60"/>
      <c r="L4122" s="62"/>
    </row>
    <row r="4123" spans="1:12" s="41" customFormat="1">
      <c r="A4123" s="66"/>
      <c r="B4123" s="64" t="str">
        <f>(IF(AND(ISBLANK(A4123)),"",VLOOKUP($A4123,Student_Registration!$B$5:$H$2000,2,0)))</f>
        <v/>
      </c>
      <c r="C4123" s="63" t="str">
        <f>IF(AND(ISBLANK(A4123)),"",VLOOKUP($A4123,Student_Registration!$B$5:$H$2000,3,0))</f>
        <v/>
      </c>
      <c r="D4123" s="65" t="str">
        <f>IF(AND(ISBLANK(A4123)),"",VLOOKUP($A4123,Student_Registration!$B$5:$H$2000,6,0))</f>
        <v/>
      </c>
      <c r="E4123" s="57" t="str">
        <f>IF(AND(ISBLANK(A4123)),"",VLOOKUP($A4123,Student_Registration!$B$5:$H$2000,4,0))</f>
        <v/>
      </c>
      <c r="F4123" s="63" t="str">
        <f>IF(AND(ISBLANK(A4123)),"",VLOOKUP($A4123,Student_Registration!$B$5:$H$2000,7,0))</f>
        <v/>
      </c>
      <c r="G4123" s="63" t="str">
        <f>IF(AND(ISBLANK(A4123)),"",VLOOKUP(A4123,Student_Registration!$B$5:$H$2000,7,0)-SUMIF($A$5:A4123,A4123,$H$5:$H$5))</f>
        <v/>
      </c>
      <c r="H4123" s="60"/>
      <c r="I4123" s="60"/>
      <c r="J4123" s="60"/>
      <c r="K4123" s="60"/>
      <c r="L4123" s="62"/>
    </row>
    <row r="4124" spans="1:12" s="41" customFormat="1">
      <c r="A4124" s="66"/>
      <c r="B4124" s="64" t="str">
        <f>(IF(AND(ISBLANK(A4124)),"",VLOOKUP($A4124,Student_Registration!$B$5:$H$2000,2,0)))</f>
        <v/>
      </c>
      <c r="C4124" s="63" t="str">
        <f>IF(AND(ISBLANK(A4124)),"",VLOOKUP($A4124,Student_Registration!$B$5:$H$2000,3,0))</f>
        <v/>
      </c>
      <c r="D4124" s="65" t="str">
        <f>IF(AND(ISBLANK(A4124)),"",VLOOKUP($A4124,Student_Registration!$B$5:$H$2000,6,0))</f>
        <v/>
      </c>
      <c r="E4124" s="57" t="str">
        <f>IF(AND(ISBLANK(A4124)),"",VLOOKUP($A4124,Student_Registration!$B$5:$H$2000,4,0))</f>
        <v/>
      </c>
      <c r="F4124" s="63" t="str">
        <f>IF(AND(ISBLANK(A4124)),"",VLOOKUP($A4124,Student_Registration!$B$5:$H$2000,7,0))</f>
        <v/>
      </c>
      <c r="G4124" s="63" t="str">
        <f>IF(AND(ISBLANK(A4124)),"",VLOOKUP(A4124,Student_Registration!$B$5:$H$2000,7,0)-SUMIF($A$5:A4124,A4124,$H$5:$H$5))</f>
        <v/>
      </c>
      <c r="H4124" s="60"/>
      <c r="I4124" s="60"/>
      <c r="J4124" s="60"/>
      <c r="K4124" s="60"/>
      <c r="L4124" s="62"/>
    </row>
    <row r="4125" spans="1:12" s="41" customFormat="1">
      <c r="A4125" s="66"/>
      <c r="B4125" s="64" t="str">
        <f>(IF(AND(ISBLANK(A4125)),"",VLOOKUP($A4125,Student_Registration!$B$5:$H$2000,2,0)))</f>
        <v/>
      </c>
      <c r="C4125" s="63" t="str">
        <f>IF(AND(ISBLANK(A4125)),"",VLOOKUP($A4125,Student_Registration!$B$5:$H$2000,3,0))</f>
        <v/>
      </c>
      <c r="D4125" s="65" t="str">
        <f>IF(AND(ISBLANK(A4125)),"",VLOOKUP($A4125,Student_Registration!$B$5:$H$2000,6,0))</f>
        <v/>
      </c>
      <c r="E4125" s="57" t="str">
        <f>IF(AND(ISBLANK(A4125)),"",VLOOKUP($A4125,Student_Registration!$B$5:$H$2000,4,0))</f>
        <v/>
      </c>
      <c r="F4125" s="63" t="str">
        <f>IF(AND(ISBLANK(A4125)),"",VLOOKUP($A4125,Student_Registration!$B$5:$H$2000,7,0))</f>
        <v/>
      </c>
      <c r="G4125" s="63" t="str">
        <f>IF(AND(ISBLANK(A4125)),"",VLOOKUP(A4125,Student_Registration!$B$5:$H$2000,7,0)-SUMIF($A$5:A4125,A4125,$H$5:$H$5))</f>
        <v/>
      </c>
      <c r="H4125" s="60"/>
      <c r="I4125" s="60"/>
      <c r="J4125" s="60"/>
      <c r="K4125" s="60"/>
      <c r="L4125" s="62"/>
    </row>
    <row r="4126" spans="1:12" s="41" customFormat="1">
      <c r="A4126" s="66"/>
      <c r="B4126" s="64" t="str">
        <f>(IF(AND(ISBLANK(A4126)),"",VLOOKUP($A4126,Student_Registration!$B$5:$H$2000,2,0)))</f>
        <v/>
      </c>
      <c r="C4126" s="63" t="str">
        <f>IF(AND(ISBLANK(A4126)),"",VLOOKUP($A4126,Student_Registration!$B$5:$H$2000,3,0))</f>
        <v/>
      </c>
      <c r="D4126" s="65" t="str">
        <f>IF(AND(ISBLANK(A4126)),"",VLOOKUP($A4126,Student_Registration!$B$5:$H$2000,6,0))</f>
        <v/>
      </c>
      <c r="E4126" s="57" t="str">
        <f>IF(AND(ISBLANK(A4126)),"",VLOOKUP($A4126,Student_Registration!$B$5:$H$2000,4,0))</f>
        <v/>
      </c>
      <c r="F4126" s="63" t="str">
        <f>IF(AND(ISBLANK(A4126)),"",VLOOKUP($A4126,Student_Registration!$B$5:$H$2000,7,0))</f>
        <v/>
      </c>
      <c r="G4126" s="63" t="str">
        <f>IF(AND(ISBLANK(A4126)),"",VLOOKUP(A4126,Student_Registration!$B$5:$H$2000,7,0)-SUMIF($A$5:A4126,A4126,$H$5:$H$5))</f>
        <v/>
      </c>
      <c r="H4126" s="60"/>
      <c r="I4126" s="60"/>
      <c r="J4126" s="60"/>
      <c r="K4126" s="60"/>
      <c r="L4126" s="62"/>
    </row>
    <row r="4127" spans="1:12" s="41" customFormat="1">
      <c r="A4127" s="66"/>
      <c r="B4127" s="64" t="str">
        <f>(IF(AND(ISBLANK(A4127)),"",VLOOKUP($A4127,Student_Registration!$B$5:$H$2000,2,0)))</f>
        <v/>
      </c>
      <c r="C4127" s="63" t="str">
        <f>IF(AND(ISBLANK(A4127)),"",VLOOKUP($A4127,Student_Registration!$B$5:$H$2000,3,0))</f>
        <v/>
      </c>
      <c r="D4127" s="65" t="str">
        <f>IF(AND(ISBLANK(A4127)),"",VLOOKUP($A4127,Student_Registration!$B$5:$H$2000,6,0))</f>
        <v/>
      </c>
      <c r="E4127" s="57" t="str">
        <f>IF(AND(ISBLANK(A4127)),"",VLOOKUP($A4127,Student_Registration!$B$5:$H$2000,4,0))</f>
        <v/>
      </c>
      <c r="F4127" s="63" t="str">
        <f>IF(AND(ISBLANK(A4127)),"",VLOOKUP($A4127,Student_Registration!$B$5:$H$2000,7,0))</f>
        <v/>
      </c>
      <c r="G4127" s="63" t="str">
        <f>IF(AND(ISBLANK(A4127)),"",VLOOKUP(A4127,Student_Registration!$B$5:$H$2000,7,0)-SUMIF($A$5:A4127,A4127,$H$5:$H$5))</f>
        <v/>
      </c>
      <c r="H4127" s="60"/>
      <c r="I4127" s="60"/>
      <c r="J4127" s="60"/>
      <c r="K4127" s="60"/>
      <c r="L4127" s="62"/>
    </row>
    <row r="4128" spans="1:12" s="41" customFormat="1">
      <c r="A4128" s="66"/>
      <c r="B4128" s="64" t="str">
        <f>(IF(AND(ISBLANK(A4128)),"",VLOOKUP($A4128,Student_Registration!$B$5:$H$2000,2,0)))</f>
        <v/>
      </c>
      <c r="C4128" s="63" t="str">
        <f>IF(AND(ISBLANK(A4128)),"",VLOOKUP($A4128,Student_Registration!$B$5:$H$2000,3,0))</f>
        <v/>
      </c>
      <c r="D4128" s="65" t="str">
        <f>IF(AND(ISBLANK(A4128)),"",VLOOKUP($A4128,Student_Registration!$B$5:$H$2000,6,0))</f>
        <v/>
      </c>
      <c r="E4128" s="57" t="str">
        <f>IF(AND(ISBLANK(A4128)),"",VLOOKUP($A4128,Student_Registration!$B$5:$H$2000,4,0))</f>
        <v/>
      </c>
      <c r="F4128" s="63" t="str">
        <f>IF(AND(ISBLANK(A4128)),"",VLOOKUP($A4128,Student_Registration!$B$5:$H$2000,7,0))</f>
        <v/>
      </c>
      <c r="G4128" s="63" t="str">
        <f>IF(AND(ISBLANK(A4128)),"",VLOOKUP(A4128,Student_Registration!$B$5:$H$2000,7,0)-SUMIF($A$5:A4128,A4128,$H$5:$H$5))</f>
        <v/>
      </c>
      <c r="H4128" s="60"/>
      <c r="I4128" s="60"/>
      <c r="J4128" s="60"/>
      <c r="K4128" s="60"/>
      <c r="L4128" s="62"/>
    </row>
    <row r="4129" spans="1:12" s="41" customFormat="1">
      <c r="A4129" s="66"/>
      <c r="B4129" s="64" t="str">
        <f>(IF(AND(ISBLANK(A4129)),"",VLOOKUP($A4129,Student_Registration!$B$5:$H$2000,2,0)))</f>
        <v/>
      </c>
      <c r="C4129" s="63" t="str">
        <f>IF(AND(ISBLANK(A4129)),"",VLOOKUP($A4129,Student_Registration!$B$5:$H$2000,3,0))</f>
        <v/>
      </c>
      <c r="D4129" s="65" t="str">
        <f>IF(AND(ISBLANK(A4129)),"",VLOOKUP($A4129,Student_Registration!$B$5:$H$2000,6,0))</f>
        <v/>
      </c>
      <c r="E4129" s="57" t="str">
        <f>IF(AND(ISBLANK(A4129)),"",VLOOKUP($A4129,Student_Registration!$B$5:$H$2000,4,0))</f>
        <v/>
      </c>
      <c r="F4129" s="63" t="str">
        <f>IF(AND(ISBLANK(A4129)),"",VLOOKUP($A4129,Student_Registration!$B$5:$H$2000,7,0))</f>
        <v/>
      </c>
      <c r="G4129" s="63" t="str">
        <f>IF(AND(ISBLANK(A4129)),"",VLOOKUP(A4129,Student_Registration!$B$5:$H$2000,7,0)-SUMIF($A$5:A4129,A4129,$H$5:$H$5))</f>
        <v/>
      </c>
      <c r="H4129" s="60"/>
      <c r="I4129" s="60"/>
      <c r="J4129" s="60"/>
      <c r="K4129" s="60"/>
      <c r="L4129" s="62"/>
    </row>
    <row r="4130" spans="1:12" s="41" customFormat="1">
      <c r="A4130" s="66"/>
      <c r="B4130" s="64" t="str">
        <f>(IF(AND(ISBLANK(A4130)),"",VLOOKUP($A4130,Student_Registration!$B$5:$H$2000,2,0)))</f>
        <v/>
      </c>
      <c r="C4130" s="63" t="str">
        <f>IF(AND(ISBLANK(A4130)),"",VLOOKUP($A4130,Student_Registration!$B$5:$H$2000,3,0))</f>
        <v/>
      </c>
      <c r="D4130" s="65" t="str">
        <f>IF(AND(ISBLANK(A4130)),"",VLOOKUP($A4130,Student_Registration!$B$5:$H$2000,6,0))</f>
        <v/>
      </c>
      <c r="E4130" s="57" t="str">
        <f>IF(AND(ISBLANK(A4130)),"",VLOOKUP($A4130,Student_Registration!$B$5:$H$2000,4,0))</f>
        <v/>
      </c>
      <c r="F4130" s="63" t="str">
        <f>IF(AND(ISBLANK(A4130)),"",VLOOKUP($A4130,Student_Registration!$B$5:$H$2000,7,0))</f>
        <v/>
      </c>
      <c r="G4130" s="63" t="str">
        <f>IF(AND(ISBLANK(A4130)),"",VLOOKUP(A4130,Student_Registration!$B$5:$H$2000,7,0)-SUMIF($A$5:A4130,A4130,$H$5:$H$5))</f>
        <v/>
      </c>
      <c r="H4130" s="60"/>
      <c r="I4130" s="60"/>
      <c r="J4130" s="60"/>
      <c r="K4130" s="60"/>
      <c r="L4130" s="62"/>
    </row>
    <row r="4131" spans="1:12" s="41" customFormat="1">
      <c r="A4131" s="66"/>
      <c r="B4131" s="64" t="str">
        <f>(IF(AND(ISBLANK(A4131)),"",VLOOKUP($A4131,Student_Registration!$B$5:$H$2000,2,0)))</f>
        <v/>
      </c>
      <c r="C4131" s="63" t="str">
        <f>IF(AND(ISBLANK(A4131)),"",VLOOKUP($A4131,Student_Registration!$B$5:$H$2000,3,0))</f>
        <v/>
      </c>
      <c r="D4131" s="65" t="str">
        <f>IF(AND(ISBLANK(A4131)),"",VLOOKUP($A4131,Student_Registration!$B$5:$H$2000,6,0))</f>
        <v/>
      </c>
      <c r="E4131" s="57" t="str">
        <f>IF(AND(ISBLANK(A4131)),"",VLOOKUP($A4131,Student_Registration!$B$5:$H$2000,4,0))</f>
        <v/>
      </c>
      <c r="F4131" s="63" t="str">
        <f>IF(AND(ISBLANK(A4131)),"",VLOOKUP($A4131,Student_Registration!$B$5:$H$2000,7,0))</f>
        <v/>
      </c>
      <c r="G4131" s="63" t="str">
        <f>IF(AND(ISBLANK(A4131)),"",VLOOKUP(A4131,Student_Registration!$B$5:$H$2000,7,0)-SUMIF($A$5:A4131,A4131,$H$5:$H$5))</f>
        <v/>
      </c>
      <c r="H4131" s="60"/>
      <c r="I4131" s="60"/>
      <c r="J4131" s="60"/>
      <c r="K4131" s="60"/>
      <c r="L4131" s="62"/>
    </row>
    <row r="4132" spans="1:12" s="41" customFormat="1">
      <c r="A4132" s="66"/>
      <c r="B4132" s="64" t="str">
        <f>(IF(AND(ISBLANK(A4132)),"",VLOOKUP($A4132,Student_Registration!$B$5:$H$2000,2,0)))</f>
        <v/>
      </c>
      <c r="C4132" s="63" t="str">
        <f>IF(AND(ISBLANK(A4132)),"",VLOOKUP($A4132,Student_Registration!$B$5:$H$2000,3,0))</f>
        <v/>
      </c>
      <c r="D4132" s="65" t="str">
        <f>IF(AND(ISBLANK(A4132)),"",VLOOKUP($A4132,Student_Registration!$B$5:$H$2000,6,0))</f>
        <v/>
      </c>
      <c r="E4132" s="57" t="str">
        <f>IF(AND(ISBLANK(A4132)),"",VLOOKUP($A4132,Student_Registration!$B$5:$H$2000,4,0))</f>
        <v/>
      </c>
      <c r="F4132" s="63" t="str">
        <f>IF(AND(ISBLANK(A4132)),"",VLOOKUP($A4132,Student_Registration!$B$5:$H$2000,7,0))</f>
        <v/>
      </c>
      <c r="G4132" s="63" t="str">
        <f>IF(AND(ISBLANK(A4132)),"",VLOOKUP(A4132,Student_Registration!$B$5:$H$2000,7,0)-SUMIF($A$5:A4132,A4132,$H$5:$H$5))</f>
        <v/>
      </c>
      <c r="H4132" s="60"/>
      <c r="I4132" s="60"/>
      <c r="J4132" s="60"/>
      <c r="K4132" s="60"/>
      <c r="L4132" s="62"/>
    </row>
    <row r="4133" spans="1:12" s="41" customFormat="1">
      <c r="A4133" s="66"/>
      <c r="B4133" s="64" t="str">
        <f>(IF(AND(ISBLANK(A4133)),"",VLOOKUP($A4133,Student_Registration!$B$5:$H$2000,2,0)))</f>
        <v/>
      </c>
      <c r="C4133" s="63" t="str">
        <f>IF(AND(ISBLANK(A4133)),"",VLOOKUP($A4133,Student_Registration!$B$5:$H$2000,3,0))</f>
        <v/>
      </c>
      <c r="D4133" s="65" t="str">
        <f>IF(AND(ISBLANK(A4133)),"",VLOOKUP($A4133,Student_Registration!$B$5:$H$2000,6,0))</f>
        <v/>
      </c>
      <c r="E4133" s="57" t="str">
        <f>IF(AND(ISBLANK(A4133)),"",VLOOKUP($A4133,Student_Registration!$B$5:$H$2000,4,0))</f>
        <v/>
      </c>
      <c r="F4133" s="63" t="str">
        <f>IF(AND(ISBLANK(A4133)),"",VLOOKUP($A4133,Student_Registration!$B$5:$H$2000,7,0))</f>
        <v/>
      </c>
      <c r="G4133" s="63" t="str">
        <f>IF(AND(ISBLANK(A4133)),"",VLOOKUP(A4133,Student_Registration!$B$5:$H$2000,7,0)-SUMIF($A$5:A4133,A4133,$H$5:$H$5))</f>
        <v/>
      </c>
      <c r="H4133" s="60"/>
      <c r="I4133" s="60"/>
      <c r="J4133" s="60"/>
      <c r="K4133" s="60"/>
      <c r="L4133" s="62"/>
    </row>
    <row r="4134" spans="1:12" s="41" customFormat="1">
      <c r="A4134" s="66"/>
      <c r="B4134" s="64" t="str">
        <f>(IF(AND(ISBLANK(A4134)),"",VLOOKUP($A4134,Student_Registration!$B$5:$H$2000,2,0)))</f>
        <v/>
      </c>
      <c r="C4134" s="63" t="str">
        <f>IF(AND(ISBLANK(A4134)),"",VLOOKUP($A4134,Student_Registration!$B$5:$H$2000,3,0))</f>
        <v/>
      </c>
      <c r="D4134" s="65" t="str">
        <f>IF(AND(ISBLANK(A4134)),"",VLOOKUP($A4134,Student_Registration!$B$5:$H$2000,6,0))</f>
        <v/>
      </c>
      <c r="E4134" s="57" t="str">
        <f>IF(AND(ISBLANK(A4134)),"",VLOOKUP($A4134,Student_Registration!$B$5:$H$2000,4,0))</f>
        <v/>
      </c>
      <c r="F4134" s="63" t="str">
        <f>IF(AND(ISBLANK(A4134)),"",VLOOKUP($A4134,Student_Registration!$B$5:$H$2000,7,0))</f>
        <v/>
      </c>
      <c r="G4134" s="63" t="str">
        <f>IF(AND(ISBLANK(A4134)),"",VLOOKUP(A4134,Student_Registration!$B$5:$H$2000,7,0)-SUMIF($A$5:A4134,A4134,$H$5:$H$5))</f>
        <v/>
      </c>
      <c r="H4134" s="60"/>
      <c r="I4134" s="60"/>
      <c r="J4134" s="60"/>
      <c r="K4134" s="60"/>
      <c r="L4134" s="62"/>
    </row>
    <row r="4135" spans="1:12" s="41" customFormat="1">
      <c r="A4135" s="66"/>
      <c r="B4135" s="64" t="str">
        <f>(IF(AND(ISBLANK(A4135)),"",VLOOKUP($A4135,Student_Registration!$B$5:$H$2000,2,0)))</f>
        <v/>
      </c>
      <c r="C4135" s="63" t="str">
        <f>IF(AND(ISBLANK(A4135)),"",VLOOKUP($A4135,Student_Registration!$B$5:$H$2000,3,0))</f>
        <v/>
      </c>
      <c r="D4135" s="65" t="str">
        <f>IF(AND(ISBLANK(A4135)),"",VLOOKUP($A4135,Student_Registration!$B$5:$H$2000,6,0))</f>
        <v/>
      </c>
      <c r="E4135" s="57" t="str">
        <f>IF(AND(ISBLANK(A4135)),"",VLOOKUP($A4135,Student_Registration!$B$5:$H$2000,4,0))</f>
        <v/>
      </c>
      <c r="F4135" s="63" t="str">
        <f>IF(AND(ISBLANK(A4135)),"",VLOOKUP($A4135,Student_Registration!$B$5:$H$2000,7,0))</f>
        <v/>
      </c>
      <c r="G4135" s="63" t="str">
        <f>IF(AND(ISBLANK(A4135)),"",VLOOKUP(A4135,Student_Registration!$B$5:$H$2000,7,0)-SUMIF($A$5:A4135,A4135,$H$5:$H$5))</f>
        <v/>
      </c>
      <c r="H4135" s="60"/>
      <c r="I4135" s="60"/>
      <c r="J4135" s="60"/>
      <c r="K4135" s="60"/>
      <c r="L4135" s="62"/>
    </row>
    <row r="4136" spans="1:12" s="41" customFormat="1">
      <c r="A4136" s="66"/>
      <c r="B4136" s="64" t="str">
        <f>(IF(AND(ISBLANK(A4136)),"",VLOOKUP($A4136,Student_Registration!$B$5:$H$2000,2,0)))</f>
        <v/>
      </c>
      <c r="C4136" s="63" t="str">
        <f>IF(AND(ISBLANK(A4136)),"",VLOOKUP($A4136,Student_Registration!$B$5:$H$2000,3,0))</f>
        <v/>
      </c>
      <c r="D4136" s="65" t="str">
        <f>IF(AND(ISBLANK(A4136)),"",VLOOKUP($A4136,Student_Registration!$B$5:$H$2000,6,0))</f>
        <v/>
      </c>
      <c r="E4136" s="57" t="str">
        <f>IF(AND(ISBLANK(A4136)),"",VLOOKUP($A4136,Student_Registration!$B$5:$H$2000,4,0))</f>
        <v/>
      </c>
      <c r="F4136" s="63" t="str">
        <f>IF(AND(ISBLANK(A4136)),"",VLOOKUP($A4136,Student_Registration!$B$5:$H$2000,7,0))</f>
        <v/>
      </c>
      <c r="G4136" s="63" t="str">
        <f>IF(AND(ISBLANK(A4136)),"",VLOOKUP(A4136,Student_Registration!$B$5:$H$2000,7,0)-SUMIF($A$5:A4136,A4136,$H$5:$H$5))</f>
        <v/>
      </c>
      <c r="H4136" s="60"/>
      <c r="I4136" s="60"/>
      <c r="J4136" s="60"/>
      <c r="K4136" s="60"/>
      <c r="L4136" s="62"/>
    </row>
    <row r="4137" spans="1:12" s="41" customFormat="1">
      <c r="A4137" s="66"/>
      <c r="B4137" s="64" t="str">
        <f>(IF(AND(ISBLANK(A4137)),"",VLOOKUP($A4137,Student_Registration!$B$5:$H$2000,2,0)))</f>
        <v/>
      </c>
      <c r="C4137" s="63" t="str">
        <f>IF(AND(ISBLANK(A4137)),"",VLOOKUP($A4137,Student_Registration!$B$5:$H$2000,3,0))</f>
        <v/>
      </c>
      <c r="D4137" s="65" t="str">
        <f>IF(AND(ISBLANK(A4137)),"",VLOOKUP($A4137,Student_Registration!$B$5:$H$2000,6,0))</f>
        <v/>
      </c>
      <c r="E4137" s="57" t="str">
        <f>IF(AND(ISBLANK(A4137)),"",VLOOKUP($A4137,Student_Registration!$B$5:$H$2000,4,0))</f>
        <v/>
      </c>
      <c r="F4137" s="63" t="str">
        <f>IF(AND(ISBLANK(A4137)),"",VLOOKUP($A4137,Student_Registration!$B$5:$H$2000,7,0))</f>
        <v/>
      </c>
      <c r="G4137" s="63" t="str">
        <f>IF(AND(ISBLANK(A4137)),"",VLOOKUP(A4137,Student_Registration!$B$5:$H$2000,7,0)-SUMIF($A$5:A4137,A4137,$H$5:$H$5))</f>
        <v/>
      </c>
      <c r="H4137" s="60"/>
      <c r="I4137" s="60"/>
      <c r="J4137" s="60"/>
      <c r="K4137" s="60"/>
      <c r="L4137" s="62"/>
    </row>
    <row r="4138" spans="1:12" s="41" customFormat="1">
      <c r="A4138" s="66"/>
      <c r="B4138" s="64" t="str">
        <f>(IF(AND(ISBLANK(A4138)),"",VLOOKUP($A4138,Student_Registration!$B$5:$H$2000,2,0)))</f>
        <v/>
      </c>
      <c r="C4138" s="63" t="str">
        <f>IF(AND(ISBLANK(A4138)),"",VLOOKUP($A4138,Student_Registration!$B$5:$H$2000,3,0))</f>
        <v/>
      </c>
      <c r="D4138" s="65" t="str">
        <f>IF(AND(ISBLANK(A4138)),"",VLOOKUP($A4138,Student_Registration!$B$5:$H$2000,6,0))</f>
        <v/>
      </c>
      <c r="E4138" s="57" t="str">
        <f>IF(AND(ISBLANK(A4138)),"",VLOOKUP($A4138,Student_Registration!$B$5:$H$2000,4,0))</f>
        <v/>
      </c>
      <c r="F4138" s="63" t="str">
        <f>IF(AND(ISBLANK(A4138)),"",VLOOKUP($A4138,Student_Registration!$B$5:$H$2000,7,0))</f>
        <v/>
      </c>
      <c r="G4138" s="63" t="str">
        <f>IF(AND(ISBLANK(A4138)),"",VLOOKUP(A4138,Student_Registration!$B$5:$H$2000,7,0)-SUMIF($A$5:A4138,A4138,$H$5:$H$5))</f>
        <v/>
      </c>
      <c r="H4138" s="60"/>
      <c r="I4138" s="60"/>
      <c r="J4138" s="60"/>
      <c r="K4138" s="60"/>
      <c r="L4138" s="62"/>
    </row>
    <row r="4139" spans="1:12" s="41" customFormat="1">
      <c r="A4139" s="66"/>
      <c r="B4139" s="64" t="str">
        <f>(IF(AND(ISBLANK(A4139)),"",VLOOKUP($A4139,Student_Registration!$B$5:$H$2000,2,0)))</f>
        <v/>
      </c>
      <c r="C4139" s="63" t="str">
        <f>IF(AND(ISBLANK(A4139)),"",VLOOKUP($A4139,Student_Registration!$B$5:$H$2000,3,0))</f>
        <v/>
      </c>
      <c r="D4139" s="65" t="str">
        <f>IF(AND(ISBLANK(A4139)),"",VLOOKUP($A4139,Student_Registration!$B$5:$H$2000,6,0))</f>
        <v/>
      </c>
      <c r="E4139" s="57" t="str">
        <f>IF(AND(ISBLANK(A4139)),"",VLOOKUP($A4139,Student_Registration!$B$5:$H$2000,4,0))</f>
        <v/>
      </c>
      <c r="F4139" s="63" t="str">
        <f>IF(AND(ISBLANK(A4139)),"",VLOOKUP($A4139,Student_Registration!$B$5:$H$2000,7,0))</f>
        <v/>
      </c>
      <c r="G4139" s="63" t="str">
        <f>IF(AND(ISBLANK(A4139)),"",VLOOKUP(A4139,Student_Registration!$B$5:$H$2000,7,0)-SUMIF($A$5:A4139,A4139,$H$5:$H$5))</f>
        <v/>
      </c>
      <c r="H4139" s="60"/>
      <c r="I4139" s="60"/>
      <c r="J4139" s="60"/>
      <c r="K4139" s="60"/>
      <c r="L4139" s="62"/>
    </row>
    <row r="4140" spans="1:12" s="41" customFormat="1">
      <c r="A4140" s="66"/>
      <c r="B4140" s="64" t="str">
        <f>(IF(AND(ISBLANK(A4140)),"",VLOOKUP($A4140,Student_Registration!$B$5:$H$2000,2,0)))</f>
        <v/>
      </c>
      <c r="C4140" s="63" t="str">
        <f>IF(AND(ISBLANK(A4140)),"",VLOOKUP($A4140,Student_Registration!$B$5:$H$2000,3,0))</f>
        <v/>
      </c>
      <c r="D4140" s="65" t="str">
        <f>IF(AND(ISBLANK(A4140)),"",VLOOKUP($A4140,Student_Registration!$B$5:$H$2000,6,0))</f>
        <v/>
      </c>
      <c r="E4140" s="57" t="str">
        <f>IF(AND(ISBLANK(A4140)),"",VLOOKUP($A4140,Student_Registration!$B$5:$H$2000,4,0))</f>
        <v/>
      </c>
      <c r="F4140" s="63" t="str">
        <f>IF(AND(ISBLANK(A4140)),"",VLOOKUP($A4140,Student_Registration!$B$5:$H$2000,7,0))</f>
        <v/>
      </c>
      <c r="G4140" s="63" t="str">
        <f>IF(AND(ISBLANK(A4140)),"",VLOOKUP(A4140,Student_Registration!$B$5:$H$2000,7,0)-SUMIF($A$5:A4140,A4140,$H$5:$H$5))</f>
        <v/>
      </c>
      <c r="H4140" s="60"/>
      <c r="I4140" s="60"/>
      <c r="J4140" s="60"/>
      <c r="K4140" s="60"/>
      <c r="L4140" s="62"/>
    </row>
    <row r="4141" spans="1:12" s="41" customFormat="1">
      <c r="A4141" s="66"/>
      <c r="B4141" s="64" t="str">
        <f>(IF(AND(ISBLANK(A4141)),"",VLOOKUP($A4141,Student_Registration!$B$5:$H$2000,2,0)))</f>
        <v/>
      </c>
      <c r="C4141" s="63" t="str">
        <f>IF(AND(ISBLANK(A4141)),"",VLOOKUP($A4141,Student_Registration!$B$5:$H$2000,3,0))</f>
        <v/>
      </c>
      <c r="D4141" s="65" t="str">
        <f>IF(AND(ISBLANK(A4141)),"",VLOOKUP($A4141,Student_Registration!$B$5:$H$2000,6,0))</f>
        <v/>
      </c>
      <c r="E4141" s="57" t="str">
        <f>IF(AND(ISBLANK(A4141)),"",VLOOKUP($A4141,Student_Registration!$B$5:$H$2000,4,0))</f>
        <v/>
      </c>
      <c r="F4141" s="63" t="str">
        <f>IF(AND(ISBLANK(A4141)),"",VLOOKUP($A4141,Student_Registration!$B$5:$H$2000,7,0))</f>
        <v/>
      </c>
      <c r="G4141" s="63" t="str">
        <f>IF(AND(ISBLANK(A4141)),"",VLOOKUP(A4141,Student_Registration!$B$5:$H$2000,7,0)-SUMIF($A$5:A4141,A4141,$H$5:$H$5))</f>
        <v/>
      </c>
      <c r="H4141" s="60"/>
      <c r="I4141" s="60"/>
      <c r="J4141" s="60"/>
      <c r="K4141" s="60"/>
      <c r="L4141" s="62"/>
    </row>
    <row r="4142" spans="1:12" s="41" customFormat="1">
      <c r="A4142" s="66"/>
      <c r="B4142" s="64" t="str">
        <f>(IF(AND(ISBLANK(A4142)),"",VLOOKUP($A4142,Student_Registration!$B$5:$H$2000,2,0)))</f>
        <v/>
      </c>
      <c r="C4142" s="63" t="str">
        <f>IF(AND(ISBLANK(A4142)),"",VLOOKUP($A4142,Student_Registration!$B$5:$H$2000,3,0))</f>
        <v/>
      </c>
      <c r="D4142" s="65" t="str">
        <f>IF(AND(ISBLANK(A4142)),"",VLOOKUP($A4142,Student_Registration!$B$5:$H$2000,6,0))</f>
        <v/>
      </c>
      <c r="E4142" s="57" t="str">
        <f>IF(AND(ISBLANK(A4142)),"",VLOOKUP($A4142,Student_Registration!$B$5:$H$2000,4,0))</f>
        <v/>
      </c>
      <c r="F4142" s="63" t="str">
        <f>IF(AND(ISBLANK(A4142)),"",VLOOKUP($A4142,Student_Registration!$B$5:$H$2000,7,0))</f>
        <v/>
      </c>
      <c r="G4142" s="63" t="str">
        <f>IF(AND(ISBLANK(A4142)),"",VLOOKUP(A4142,Student_Registration!$B$5:$H$2000,7,0)-SUMIF($A$5:A4142,A4142,$H$5:$H$5))</f>
        <v/>
      </c>
      <c r="H4142" s="60"/>
      <c r="I4142" s="60"/>
      <c r="J4142" s="60"/>
      <c r="K4142" s="60"/>
      <c r="L4142" s="62"/>
    </row>
    <row r="4143" spans="1:12" s="41" customFormat="1">
      <c r="A4143" s="66"/>
      <c r="B4143" s="64" t="str">
        <f>(IF(AND(ISBLANK(A4143)),"",VLOOKUP($A4143,Student_Registration!$B$5:$H$2000,2,0)))</f>
        <v/>
      </c>
      <c r="C4143" s="63" t="str">
        <f>IF(AND(ISBLANK(A4143)),"",VLOOKUP($A4143,Student_Registration!$B$5:$H$2000,3,0))</f>
        <v/>
      </c>
      <c r="D4143" s="65" t="str">
        <f>IF(AND(ISBLANK(A4143)),"",VLOOKUP($A4143,Student_Registration!$B$5:$H$2000,6,0))</f>
        <v/>
      </c>
      <c r="E4143" s="57" t="str">
        <f>IF(AND(ISBLANK(A4143)),"",VLOOKUP($A4143,Student_Registration!$B$5:$H$2000,4,0))</f>
        <v/>
      </c>
      <c r="F4143" s="63" t="str">
        <f>IF(AND(ISBLANK(A4143)),"",VLOOKUP($A4143,Student_Registration!$B$5:$H$2000,7,0))</f>
        <v/>
      </c>
      <c r="G4143" s="63" t="str">
        <f>IF(AND(ISBLANK(A4143)),"",VLOOKUP(A4143,Student_Registration!$B$5:$H$2000,7,0)-SUMIF($A$5:A4143,A4143,$H$5:$H$5))</f>
        <v/>
      </c>
      <c r="H4143" s="60"/>
      <c r="I4143" s="60"/>
      <c r="J4143" s="60"/>
      <c r="K4143" s="60"/>
      <c r="L4143" s="62"/>
    </row>
    <row r="4144" spans="1:12" s="41" customFormat="1">
      <c r="A4144" s="66"/>
      <c r="B4144" s="64" t="str">
        <f>(IF(AND(ISBLANK(A4144)),"",VLOOKUP($A4144,Student_Registration!$B$5:$H$2000,2,0)))</f>
        <v/>
      </c>
      <c r="C4144" s="63" t="str">
        <f>IF(AND(ISBLANK(A4144)),"",VLOOKUP($A4144,Student_Registration!$B$5:$H$2000,3,0))</f>
        <v/>
      </c>
      <c r="D4144" s="65" t="str">
        <f>IF(AND(ISBLANK(A4144)),"",VLOOKUP($A4144,Student_Registration!$B$5:$H$2000,6,0))</f>
        <v/>
      </c>
      <c r="E4144" s="57" t="str">
        <f>IF(AND(ISBLANK(A4144)),"",VLOOKUP($A4144,Student_Registration!$B$5:$H$2000,4,0))</f>
        <v/>
      </c>
      <c r="F4144" s="63" t="str">
        <f>IF(AND(ISBLANK(A4144)),"",VLOOKUP($A4144,Student_Registration!$B$5:$H$2000,7,0))</f>
        <v/>
      </c>
      <c r="G4144" s="63" t="str">
        <f>IF(AND(ISBLANK(A4144)),"",VLOOKUP(A4144,Student_Registration!$B$5:$H$2000,7,0)-SUMIF($A$5:A4144,A4144,$H$5:$H$5))</f>
        <v/>
      </c>
      <c r="H4144" s="60"/>
      <c r="I4144" s="60"/>
      <c r="J4144" s="60"/>
      <c r="K4144" s="60"/>
      <c r="L4144" s="62"/>
    </row>
    <row r="4145" spans="1:12" s="41" customFormat="1">
      <c r="A4145" s="66"/>
      <c r="B4145" s="64" t="str">
        <f>(IF(AND(ISBLANK(A4145)),"",VLOOKUP($A4145,Student_Registration!$B$5:$H$2000,2,0)))</f>
        <v/>
      </c>
      <c r="C4145" s="63" t="str">
        <f>IF(AND(ISBLANK(A4145)),"",VLOOKUP($A4145,Student_Registration!$B$5:$H$2000,3,0))</f>
        <v/>
      </c>
      <c r="D4145" s="65" t="str">
        <f>IF(AND(ISBLANK(A4145)),"",VLOOKUP($A4145,Student_Registration!$B$5:$H$2000,6,0))</f>
        <v/>
      </c>
      <c r="E4145" s="57" t="str">
        <f>IF(AND(ISBLANK(A4145)),"",VLOOKUP($A4145,Student_Registration!$B$5:$H$2000,4,0))</f>
        <v/>
      </c>
      <c r="F4145" s="63" t="str">
        <f>IF(AND(ISBLANK(A4145)),"",VLOOKUP($A4145,Student_Registration!$B$5:$H$2000,7,0))</f>
        <v/>
      </c>
      <c r="G4145" s="63" t="str">
        <f>IF(AND(ISBLANK(A4145)),"",VLOOKUP(A4145,Student_Registration!$B$5:$H$2000,7,0)-SUMIF($A$5:A4145,A4145,$H$5:$H$5))</f>
        <v/>
      </c>
      <c r="H4145" s="60"/>
      <c r="I4145" s="60"/>
      <c r="J4145" s="60"/>
      <c r="K4145" s="60"/>
      <c r="L4145" s="62"/>
    </row>
    <row r="4146" spans="1:12" s="41" customFormat="1">
      <c r="A4146" s="66"/>
      <c r="B4146" s="64" t="str">
        <f>(IF(AND(ISBLANK(A4146)),"",VLOOKUP($A4146,Student_Registration!$B$5:$H$2000,2,0)))</f>
        <v/>
      </c>
      <c r="C4146" s="63" t="str">
        <f>IF(AND(ISBLANK(A4146)),"",VLOOKUP($A4146,Student_Registration!$B$5:$H$2000,3,0))</f>
        <v/>
      </c>
      <c r="D4146" s="65" t="str">
        <f>IF(AND(ISBLANK(A4146)),"",VLOOKUP($A4146,Student_Registration!$B$5:$H$2000,6,0))</f>
        <v/>
      </c>
      <c r="E4146" s="57" t="str">
        <f>IF(AND(ISBLANK(A4146)),"",VLOOKUP($A4146,Student_Registration!$B$5:$H$2000,4,0))</f>
        <v/>
      </c>
      <c r="F4146" s="63" t="str">
        <f>IF(AND(ISBLANK(A4146)),"",VLOOKUP($A4146,Student_Registration!$B$5:$H$2000,7,0))</f>
        <v/>
      </c>
      <c r="G4146" s="63" t="str">
        <f>IF(AND(ISBLANK(A4146)),"",VLOOKUP(A4146,Student_Registration!$B$5:$H$2000,7,0)-SUMIF($A$5:A4146,A4146,$H$5:$H$5))</f>
        <v/>
      </c>
      <c r="H4146" s="60"/>
      <c r="I4146" s="60"/>
      <c r="J4146" s="60"/>
      <c r="K4146" s="60"/>
      <c r="L4146" s="62"/>
    </row>
    <row r="4147" spans="1:12" s="41" customFormat="1">
      <c r="A4147" s="66"/>
      <c r="B4147" s="64" t="str">
        <f>(IF(AND(ISBLANK(A4147)),"",VLOOKUP($A4147,Student_Registration!$B$5:$H$2000,2,0)))</f>
        <v/>
      </c>
      <c r="C4147" s="63" t="str">
        <f>IF(AND(ISBLANK(A4147)),"",VLOOKUP($A4147,Student_Registration!$B$5:$H$2000,3,0))</f>
        <v/>
      </c>
      <c r="D4147" s="65" t="str">
        <f>IF(AND(ISBLANK(A4147)),"",VLOOKUP($A4147,Student_Registration!$B$5:$H$2000,6,0))</f>
        <v/>
      </c>
      <c r="E4147" s="57" t="str">
        <f>IF(AND(ISBLANK(A4147)),"",VLOOKUP($A4147,Student_Registration!$B$5:$H$2000,4,0))</f>
        <v/>
      </c>
      <c r="F4147" s="63" t="str">
        <f>IF(AND(ISBLANK(A4147)),"",VLOOKUP($A4147,Student_Registration!$B$5:$H$2000,7,0))</f>
        <v/>
      </c>
      <c r="G4147" s="63" t="str">
        <f>IF(AND(ISBLANK(A4147)),"",VLOOKUP(A4147,Student_Registration!$B$5:$H$2000,7,0)-SUMIF($A$5:A4147,A4147,$H$5:$H$5))</f>
        <v/>
      </c>
      <c r="H4147" s="60"/>
      <c r="I4147" s="60"/>
      <c r="J4147" s="60"/>
      <c r="K4147" s="60"/>
      <c r="L4147" s="62"/>
    </row>
    <row r="4148" spans="1:12" s="41" customFormat="1">
      <c r="A4148" s="66"/>
      <c r="B4148" s="64" t="str">
        <f>(IF(AND(ISBLANK(A4148)),"",VLOOKUP($A4148,Student_Registration!$B$5:$H$2000,2,0)))</f>
        <v/>
      </c>
      <c r="C4148" s="63" t="str">
        <f>IF(AND(ISBLANK(A4148)),"",VLOOKUP($A4148,Student_Registration!$B$5:$H$2000,3,0))</f>
        <v/>
      </c>
      <c r="D4148" s="65" t="str">
        <f>IF(AND(ISBLANK(A4148)),"",VLOOKUP($A4148,Student_Registration!$B$5:$H$2000,6,0))</f>
        <v/>
      </c>
      <c r="E4148" s="57" t="str">
        <f>IF(AND(ISBLANK(A4148)),"",VLOOKUP($A4148,Student_Registration!$B$5:$H$2000,4,0))</f>
        <v/>
      </c>
      <c r="F4148" s="63" t="str">
        <f>IF(AND(ISBLANK(A4148)),"",VLOOKUP($A4148,Student_Registration!$B$5:$H$2000,7,0))</f>
        <v/>
      </c>
      <c r="G4148" s="63" t="str">
        <f>IF(AND(ISBLANK(A4148)),"",VLOOKUP(A4148,Student_Registration!$B$5:$H$2000,7,0)-SUMIF($A$5:A4148,A4148,$H$5:$H$5))</f>
        <v/>
      </c>
      <c r="H4148" s="60"/>
      <c r="I4148" s="60"/>
      <c r="J4148" s="60"/>
      <c r="K4148" s="60"/>
      <c r="L4148" s="62"/>
    </row>
    <row r="4149" spans="1:12" s="41" customFormat="1">
      <c r="A4149" s="66"/>
      <c r="B4149" s="64" t="str">
        <f>(IF(AND(ISBLANK(A4149)),"",VLOOKUP($A4149,Student_Registration!$B$5:$H$2000,2,0)))</f>
        <v/>
      </c>
      <c r="C4149" s="63" t="str">
        <f>IF(AND(ISBLANK(A4149)),"",VLOOKUP($A4149,Student_Registration!$B$5:$H$2000,3,0))</f>
        <v/>
      </c>
      <c r="D4149" s="65" t="str">
        <f>IF(AND(ISBLANK(A4149)),"",VLOOKUP($A4149,Student_Registration!$B$5:$H$2000,6,0))</f>
        <v/>
      </c>
      <c r="E4149" s="57" t="str">
        <f>IF(AND(ISBLANK(A4149)),"",VLOOKUP($A4149,Student_Registration!$B$5:$H$2000,4,0))</f>
        <v/>
      </c>
      <c r="F4149" s="63" t="str">
        <f>IF(AND(ISBLANK(A4149)),"",VLOOKUP($A4149,Student_Registration!$B$5:$H$2000,7,0))</f>
        <v/>
      </c>
      <c r="G4149" s="63" t="str">
        <f>IF(AND(ISBLANK(A4149)),"",VLOOKUP(A4149,Student_Registration!$B$5:$H$2000,7,0)-SUMIF($A$5:A4149,A4149,$H$5:$H$5))</f>
        <v/>
      </c>
      <c r="H4149" s="60"/>
      <c r="I4149" s="60"/>
      <c r="J4149" s="60"/>
      <c r="K4149" s="60"/>
      <c r="L4149" s="62"/>
    </row>
    <row r="4150" spans="1:12" s="41" customFormat="1">
      <c r="A4150" s="66"/>
      <c r="B4150" s="64" t="str">
        <f>(IF(AND(ISBLANK(A4150)),"",VLOOKUP($A4150,Student_Registration!$B$5:$H$2000,2,0)))</f>
        <v/>
      </c>
      <c r="C4150" s="63" t="str">
        <f>IF(AND(ISBLANK(A4150)),"",VLOOKUP($A4150,Student_Registration!$B$5:$H$2000,3,0))</f>
        <v/>
      </c>
      <c r="D4150" s="65" t="str">
        <f>IF(AND(ISBLANK(A4150)),"",VLOOKUP($A4150,Student_Registration!$B$5:$H$2000,6,0))</f>
        <v/>
      </c>
      <c r="E4150" s="57" t="str">
        <f>IF(AND(ISBLANK(A4150)),"",VLOOKUP($A4150,Student_Registration!$B$5:$H$2000,4,0))</f>
        <v/>
      </c>
      <c r="F4150" s="63" t="str">
        <f>IF(AND(ISBLANK(A4150)),"",VLOOKUP($A4150,Student_Registration!$B$5:$H$2000,7,0))</f>
        <v/>
      </c>
      <c r="G4150" s="63" t="str">
        <f>IF(AND(ISBLANK(A4150)),"",VLOOKUP(A4150,Student_Registration!$B$5:$H$2000,7,0)-SUMIF($A$5:A4150,A4150,$H$5:$H$5))</f>
        <v/>
      </c>
      <c r="H4150" s="60"/>
      <c r="I4150" s="60"/>
      <c r="J4150" s="60"/>
      <c r="K4150" s="60"/>
      <c r="L4150" s="62"/>
    </row>
    <row r="4151" spans="1:12" s="41" customFormat="1">
      <c r="A4151" s="66"/>
      <c r="B4151" s="64" t="str">
        <f>(IF(AND(ISBLANK(A4151)),"",VLOOKUP($A4151,Student_Registration!$B$5:$H$2000,2,0)))</f>
        <v/>
      </c>
      <c r="C4151" s="63" t="str">
        <f>IF(AND(ISBLANK(A4151)),"",VLOOKUP($A4151,Student_Registration!$B$5:$H$2000,3,0))</f>
        <v/>
      </c>
      <c r="D4151" s="65" t="str">
        <f>IF(AND(ISBLANK(A4151)),"",VLOOKUP($A4151,Student_Registration!$B$5:$H$2000,6,0))</f>
        <v/>
      </c>
      <c r="E4151" s="57" t="str">
        <f>IF(AND(ISBLANK(A4151)),"",VLOOKUP($A4151,Student_Registration!$B$5:$H$2000,4,0))</f>
        <v/>
      </c>
      <c r="F4151" s="63" t="str">
        <f>IF(AND(ISBLANK(A4151)),"",VLOOKUP($A4151,Student_Registration!$B$5:$H$2000,7,0))</f>
        <v/>
      </c>
      <c r="G4151" s="63" t="str">
        <f>IF(AND(ISBLANK(A4151)),"",VLOOKUP(A4151,Student_Registration!$B$5:$H$2000,7,0)-SUMIF($A$5:A4151,A4151,$H$5:$H$5))</f>
        <v/>
      </c>
      <c r="H4151" s="60"/>
      <c r="I4151" s="60"/>
      <c r="J4151" s="60"/>
      <c r="K4151" s="60"/>
      <c r="L4151" s="62"/>
    </row>
    <row r="4152" spans="1:12" s="41" customFormat="1">
      <c r="A4152" s="66"/>
      <c r="B4152" s="64" t="str">
        <f>(IF(AND(ISBLANK(A4152)),"",VLOOKUP($A4152,Student_Registration!$B$5:$H$2000,2,0)))</f>
        <v/>
      </c>
      <c r="C4152" s="63" t="str">
        <f>IF(AND(ISBLANK(A4152)),"",VLOOKUP($A4152,Student_Registration!$B$5:$H$2000,3,0))</f>
        <v/>
      </c>
      <c r="D4152" s="65" t="str">
        <f>IF(AND(ISBLANK(A4152)),"",VLOOKUP($A4152,Student_Registration!$B$5:$H$2000,6,0))</f>
        <v/>
      </c>
      <c r="E4152" s="57" t="str">
        <f>IF(AND(ISBLANK(A4152)),"",VLOOKUP($A4152,Student_Registration!$B$5:$H$2000,4,0))</f>
        <v/>
      </c>
      <c r="F4152" s="63" t="str">
        <f>IF(AND(ISBLANK(A4152)),"",VLOOKUP($A4152,Student_Registration!$B$5:$H$2000,7,0))</f>
        <v/>
      </c>
      <c r="G4152" s="63" t="str">
        <f>IF(AND(ISBLANK(A4152)),"",VLOOKUP(A4152,Student_Registration!$B$5:$H$2000,7,0)-SUMIF($A$5:A4152,A4152,$H$5:$H$5))</f>
        <v/>
      </c>
      <c r="H4152" s="60"/>
      <c r="I4152" s="60"/>
      <c r="J4152" s="60"/>
      <c r="K4152" s="60"/>
      <c r="L4152" s="62"/>
    </row>
    <row r="4153" spans="1:12" s="41" customFormat="1">
      <c r="A4153" s="66"/>
      <c r="B4153" s="64" t="str">
        <f>(IF(AND(ISBLANK(A4153)),"",VLOOKUP($A4153,Student_Registration!$B$5:$H$2000,2,0)))</f>
        <v/>
      </c>
      <c r="C4153" s="63" t="str">
        <f>IF(AND(ISBLANK(A4153)),"",VLOOKUP($A4153,Student_Registration!$B$5:$H$2000,3,0))</f>
        <v/>
      </c>
      <c r="D4153" s="65" t="str">
        <f>IF(AND(ISBLANK(A4153)),"",VLOOKUP($A4153,Student_Registration!$B$5:$H$2000,6,0))</f>
        <v/>
      </c>
      <c r="E4153" s="57" t="str">
        <f>IF(AND(ISBLANK(A4153)),"",VLOOKUP($A4153,Student_Registration!$B$5:$H$2000,4,0))</f>
        <v/>
      </c>
      <c r="F4153" s="63" t="str">
        <f>IF(AND(ISBLANK(A4153)),"",VLOOKUP($A4153,Student_Registration!$B$5:$H$2000,7,0))</f>
        <v/>
      </c>
      <c r="G4153" s="63" t="str">
        <f>IF(AND(ISBLANK(A4153)),"",VLOOKUP(A4153,Student_Registration!$B$5:$H$2000,7,0)-SUMIF($A$5:A4153,A4153,$H$5:$H$5))</f>
        <v/>
      </c>
      <c r="H4153" s="60"/>
      <c r="I4153" s="60"/>
      <c r="J4153" s="60"/>
      <c r="K4153" s="60"/>
      <c r="L4153" s="62"/>
    </row>
    <row r="4154" spans="1:12" s="41" customFormat="1">
      <c r="A4154" s="66"/>
      <c r="B4154" s="64" t="str">
        <f>(IF(AND(ISBLANK(A4154)),"",VLOOKUP($A4154,Student_Registration!$B$5:$H$2000,2,0)))</f>
        <v/>
      </c>
      <c r="C4154" s="63" t="str">
        <f>IF(AND(ISBLANK(A4154)),"",VLOOKUP($A4154,Student_Registration!$B$5:$H$2000,3,0))</f>
        <v/>
      </c>
      <c r="D4154" s="65" t="str">
        <f>IF(AND(ISBLANK(A4154)),"",VLOOKUP($A4154,Student_Registration!$B$5:$H$2000,6,0))</f>
        <v/>
      </c>
      <c r="E4154" s="57" t="str">
        <f>IF(AND(ISBLANK(A4154)),"",VLOOKUP($A4154,Student_Registration!$B$5:$H$2000,4,0))</f>
        <v/>
      </c>
      <c r="F4154" s="63" t="str">
        <f>IF(AND(ISBLANK(A4154)),"",VLOOKUP($A4154,Student_Registration!$B$5:$H$2000,7,0))</f>
        <v/>
      </c>
      <c r="G4154" s="63" t="str">
        <f>IF(AND(ISBLANK(A4154)),"",VLOOKUP(A4154,Student_Registration!$B$5:$H$2000,7,0)-SUMIF($A$5:A4154,A4154,$H$5:$H$5))</f>
        <v/>
      </c>
      <c r="H4154" s="60"/>
      <c r="I4154" s="60"/>
      <c r="J4154" s="60"/>
      <c r="K4154" s="60"/>
      <c r="L4154" s="62"/>
    </row>
    <row r="4155" spans="1:12" s="41" customFormat="1">
      <c r="A4155" s="66"/>
      <c r="B4155" s="64" t="str">
        <f>(IF(AND(ISBLANK(A4155)),"",VLOOKUP($A4155,Student_Registration!$B$5:$H$2000,2,0)))</f>
        <v/>
      </c>
      <c r="C4155" s="63" t="str">
        <f>IF(AND(ISBLANK(A4155)),"",VLOOKUP($A4155,Student_Registration!$B$5:$H$2000,3,0))</f>
        <v/>
      </c>
      <c r="D4155" s="65" t="str">
        <f>IF(AND(ISBLANK(A4155)),"",VLOOKUP($A4155,Student_Registration!$B$5:$H$2000,6,0))</f>
        <v/>
      </c>
      <c r="E4155" s="57" t="str">
        <f>IF(AND(ISBLANK(A4155)),"",VLOOKUP($A4155,Student_Registration!$B$5:$H$2000,4,0))</f>
        <v/>
      </c>
      <c r="F4155" s="63" t="str">
        <f>IF(AND(ISBLANK(A4155)),"",VLOOKUP($A4155,Student_Registration!$B$5:$H$2000,7,0))</f>
        <v/>
      </c>
      <c r="G4155" s="63" t="str">
        <f>IF(AND(ISBLANK(A4155)),"",VLOOKUP(A4155,Student_Registration!$B$5:$H$2000,7,0)-SUMIF($A$5:A4155,A4155,$H$5:$H$5))</f>
        <v/>
      </c>
      <c r="H4155" s="60"/>
      <c r="I4155" s="60"/>
      <c r="J4155" s="60"/>
      <c r="K4155" s="60"/>
      <c r="L4155" s="62"/>
    </row>
    <row r="4156" spans="1:12" s="41" customFormat="1">
      <c r="A4156" s="66"/>
      <c r="B4156" s="64" t="str">
        <f>(IF(AND(ISBLANK(A4156)),"",VLOOKUP($A4156,Student_Registration!$B$5:$H$2000,2,0)))</f>
        <v/>
      </c>
      <c r="C4156" s="63" t="str">
        <f>IF(AND(ISBLANK(A4156)),"",VLOOKUP($A4156,Student_Registration!$B$5:$H$2000,3,0))</f>
        <v/>
      </c>
      <c r="D4156" s="65" t="str">
        <f>IF(AND(ISBLANK(A4156)),"",VLOOKUP($A4156,Student_Registration!$B$5:$H$2000,6,0))</f>
        <v/>
      </c>
      <c r="E4156" s="57" t="str">
        <f>IF(AND(ISBLANK(A4156)),"",VLOOKUP($A4156,Student_Registration!$B$5:$H$2000,4,0))</f>
        <v/>
      </c>
      <c r="F4156" s="63" t="str">
        <f>IF(AND(ISBLANK(A4156)),"",VLOOKUP($A4156,Student_Registration!$B$5:$H$2000,7,0))</f>
        <v/>
      </c>
      <c r="G4156" s="63" t="str">
        <f>IF(AND(ISBLANK(A4156)),"",VLOOKUP(A4156,Student_Registration!$B$5:$H$2000,7,0)-SUMIF($A$5:A4156,A4156,$H$5:$H$5))</f>
        <v/>
      </c>
      <c r="H4156" s="60"/>
      <c r="I4156" s="60"/>
      <c r="J4156" s="60"/>
      <c r="K4156" s="60"/>
      <c r="L4156" s="62"/>
    </row>
    <row r="4157" spans="1:12" s="41" customFormat="1">
      <c r="A4157" s="66"/>
      <c r="B4157" s="64" t="str">
        <f>(IF(AND(ISBLANK(A4157)),"",VLOOKUP($A4157,Student_Registration!$B$5:$H$2000,2,0)))</f>
        <v/>
      </c>
      <c r="C4157" s="63" t="str">
        <f>IF(AND(ISBLANK(A4157)),"",VLOOKUP($A4157,Student_Registration!$B$5:$H$2000,3,0))</f>
        <v/>
      </c>
      <c r="D4157" s="65" t="str">
        <f>IF(AND(ISBLANK(A4157)),"",VLOOKUP($A4157,Student_Registration!$B$5:$H$2000,6,0))</f>
        <v/>
      </c>
      <c r="E4157" s="57" t="str">
        <f>IF(AND(ISBLANK(A4157)),"",VLOOKUP($A4157,Student_Registration!$B$5:$H$2000,4,0))</f>
        <v/>
      </c>
      <c r="F4157" s="63" t="str">
        <f>IF(AND(ISBLANK(A4157)),"",VLOOKUP($A4157,Student_Registration!$B$5:$H$2000,7,0))</f>
        <v/>
      </c>
      <c r="G4157" s="63" t="str">
        <f>IF(AND(ISBLANK(A4157)),"",VLOOKUP(A4157,Student_Registration!$B$5:$H$2000,7,0)-SUMIF($A$5:A4157,A4157,$H$5:$H$5))</f>
        <v/>
      </c>
      <c r="H4157" s="60"/>
      <c r="I4157" s="60"/>
      <c r="J4157" s="60"/>
      <c r="K4157" s="60"/>
      <c r="L4157" s="62"/>
    </row>
    <row r="4158" spans="1:12" s="41" customFormat="1">
      <c r="A4158" s="66"/>
      <c r="B4158" s="64" t="str">
        <f>(IF(AND(ISBLANK(A4158)),"",VLOOKUP($A4158,Student_Registration!$B$5:$H$2000,2,0)))</f>
        <v/>
      </c>
      <c r="C4158" s="63" t="str">
        <f>IF(AND(ISBLANK(A4158)),"",VLOOKUP($A4158,Student_Registration!$B$5:$H$2000,3,0))</f>
        <v/>
      </c>
      <c r="D4158" s="65" t="str">
        <f>IF(AND(ISBLANK(A4158)),"",VLOOKUP($A4158,Student_Registration!$B$5:$H$2000,6,0))</f>
        <v/>
      </c>
      <c r="E4158" s="57" t="str">
        <f>IF(AND(ISBLANK(A4158)),"",VLOOKUP($A4158,Student_Registration!$B$5:$H$2000,4,0))</f>
        <v/>
      </c>
      <c r="F4158" s="63" t="str">
        <f>IF(AND(ISBLANK(A4158)),"",VLOOKUP($A4158,Student_Registration!$B$5:$H$2000,7,0))</f>
        <v/>
      </c>
      <c r="G4158" s="63" t="str">
        <f>IF(AND(ISBLANK(A4158)),"",VLOOKUP(A4158,Student_Registration!$B$5:$H$2000,7,0)-SUMIF($A$5:A4158,A4158,$H$5:$H$5))</f>
        <v/>
      </c>
      <c r="H4158" s="60"/>
      <c r="I4158" s="60"/>
      <c r="J4158" s="60"/>
      <c r="K4158" s="60"/>
      <c r="L4158" s="62"/>
    </row>
    <row r="4159" spans="1:12" s="41" customFormat="1">
      <c r="A4159" s="66"/>
      <c r="B4159" s="64" t="str">
        <f>(IF(AND(ISBLANK(A4159)),"",VLOOKUP($A4159,Student_Registration!$B$5:$H$2000,2,0)))</f>
        <v/>
      </c>
      <c r="C4159" s="63" t="str">
        <f>IF(AND(ISBLANK(A4159)),"",VLOOKUP($A4159,Student_Registration!$B$5:$H$2000,3,0))</f>
        <v/>
      </c>
      <c r="D4159" s="65" t="str">
        <f>IF(AND(ISBLANK(A4159)),"",VLOOKUP($A4159,Student_Registration!$B$5:$H$2000,6,0))</f>
        <v/>
      </c>
      <c r="E4159" s="57" t="str">
        <f>IF(AND(ISBLANK(A4159)),"",VLOOKUP($A4159,Student_Registration!$B$5:$H$2000,4,0))</f>
        <v/>
      </c>
      <c r="F4159" s="63" t="str">
        <f>IF(AND(ISBLANK(A4159)),"",VLOOKUP($A4159,Student_Registration!$B$5:$H$2000,7,0))</f>
        <v/>
      </c>
      <c r="G4159" s="63" t="str">
        <f>IF(AND(ISBLANK(A4159)),"",VLOOKUP(A4159,Student_Registration!$B$5:$H$2000,7,0)-SUMIF($A$5:A4159,A4159,$H$5:$H$5))</f>
        <v/>
      </c>
      <c r="H4159" s="60"/>
      <c r="I4159" s="60"/>
      <c r="J4159" s="60"/>
      <c r="K4159" s="60"/>
      <c r="L4159" s="62"/>
    </row>
    <row r="4160" spans="1:12" s="41" customFormat="1">
      <c r="A4160" s="66"/>
      <c r="B4160" s="64" t="str">
        <f>(IF(AND(ISBLANK(A4160)),"",VLOOKUP($A4160,Student_Registration!$B$5:$H$2000,2,0)))</f>
        <v/>
      </c>
      <c r="C4160" s="63" t="str">
        <f>IF(AND(ISBLANK(A4160)),"",VLOOKUP($A4160,Student_Registration!$B$5:$H$2000,3,0))</f>
        <v/>
      </c>
      <c r="D4160" s="65" t="str">
        <f>IF(AND(ISBLANK(A4160)),"",VLOOKUP($A4160,Student_Registration!$B$5:$H$2000,6,0))</f>
        <v/>
      </c>
      <c r="E4160" s="57" t="str">
        <f>IF(AND(ISBLANK(A4160)),"",VLOOKUP($A4160,Student_Registration!$B$5:$H$2000,4,0))</f>
        <v/>
      </c>
      <c r="F4160" s="63" t="str">
        <f>IF(AND(ISBLANK(A4160)),"",VLOOKUP($A4160,Student_Registration!$B$5:$H$2000,7,0))</f>
        <v/>
      </c>
      <c r="G4160" s="63" t="str">
        <f>IF(AND(ISBLANK(A4160)),"",VLOOKUP(A4160,Student_Registration!$B$5:$H$2000,7,0)-SUMIF($A$5:A4160,A4160,$H$5:$H$5))</f>
        <v/>
      </c>
      <c r="H4160" s="60"/>
      <c r="I4160" s="60"/>
      <c r="J4160" s="60"/>
      <c r="K4160" s="60"/>
      <c r="L4160" s="62"/>
    </row>
    <row r="4161" spans="1:12" s="41" customFormat="1">
      <c r="A4161" s="66"/>
      <c r="B4161" s="64" t="str">
        <f>(IF(AND(ISBLANK(A4161)),"",VLOOKUP($A4161,Student_Registration!$B$5:$H$2000,2,0)))</f>
        <v/>
      </c>
      <c r="C4161" s="63" t="str">
        <f>IF(AND(ISBLANK(A4161)),"",VLOOKUP($A4161,Student_Registration!$B$5:$H$2000,3,0))</f>
        <v/>
      </c>
      <c r="D4161" s="65" t="str">
        <f>IF(AND(ISBLANK(A4161)),"",VLOOKUP($A4161,Student_Registration!$B$5:$H$2000,6,0))</f>
        <v/>
      </c>
      <c r="E4161" s="57" t="str">
        <f>IF(AND(ISBLANK(A4161)),"",VLOOKUP($A4161,Student_Registration!$B$5:$H$2000,4,0))</f>
        <v/>
      </c>
      <c r="F4161" s="63" t="str">
        <f>IF(AND(ISBLANK(A4161)),"",VLOOKUP($A4161,Student_Registration!$B$5:$H$2000,7,0))</f>
        <v/>
      </c>
      <c r="G4161" s="63" t="str">
        <f>IF(AND(ISBLANK(A4161)),"",VLOOKUP(A4161,Student_Registration!$B$5:$H$2000,7,0)-SUMIF($A$5:A4161,A4161,$H$5:$H$5))</f>
        <v/>
      </c>
      <c r="H4161" s="60"/>
      <c r="I4161" s="60"/>
      <c r="J4161" s="60"/>
      <c r="K4161" s="60"/>
      <c r="L4161" s="62"/>
    </row>
    <row r="4162" spans="1:12" s="41" customFormat="1">
      <c r="A4162" s="66"/>
      <c r="B4162" s="64" t="str">
        <f>(IF(AND(ISBLANK(A4162)),"",VLOOKUP($A4162,Student_Registration!$B$5:$H$2000,2,0)))</f>
        <v/>
      </c>
      <c r="C4162" s="63" t="str">
        <f>IF(AND(ISBLANK(A4162)),"",VLOOKUP($A4162,Student_Registration!$B$5:$H$2000,3,0))</f>
        <v/>
      </c>
      <c r="D4162" s="65" t="str">
        <f>IF(AND(ISBLANK(A4162)),"",VLOOKUP($A4162,Student_Registration!$B$5:$H$2000,6,0))</f>
        <v/>
      </c>
      <c r="E4162" s="57" t="str">
        <f>IF(AND(ISBLANK(A4162)),"",VLOOKUP($A4162,Student_Registration!$B$5:$H$2000,4,0))</f>
        <v/>
      </c>
      <c r="F4162" s="63" t="str">
        <f>IF(AND(ISBLANK(A4162)),"",VLOOKUP($A4162,Student_Registration!$B$5:$H$2000,7,0))</f>
        <v/>
      </c>
      <c r="G4162" s="63" t="str">
        <f>IF(AND(ISBLANK(A4162)),"",VLOOKUP(A4162,Student_Registration!$B$5:$H$2000,7,0)-SUMIF($A$5:A4162,A4162,$H$5:$H$5))</f>
        <v/>
      </c>
      <c r="H4162" s="60"/>
      <c r="I4162" s="60"/>
      <c r="J4162" s="60"/>
      <c r="K4162" s="60"/>
      <c r="L4162" s="62"/>
    </row>
    <row r="4163" spans="1:12" s="41" customFormat="1">
      <c r="A4163" s="66"/>
      <c r="B4163" s="64" t="str">
        <f>(IF(AND(ISBLANK(A4163)),"",VLOOKUP($A4163,Student_Registration!$B$5:$H$2000,2,0)))</f>
        <v/>
      </c>
      <c r="C4163" s="63" t="str">
        <f>IF(AND(ISBLANK(A4163)),"",VLOOKUP($A4163,Student_Registration!$B$5:$H$2000,3,0))</f>
        <v/>
      </c>
      <c r="D4163" s="65" t="str">
        <f>IF(AND(ISBLANK(A4163)),"",VLOOKUP($A4163,Student_Registration!$B$5:$H$2000,6,0))</f>
        <v/>
      </c>
      <c r="E4163" s="57" t="str">
        <f>IF(AND(ISBLANK(A4163)),"",VLOOKUP($A4163,Student_Registration!$B$5:$H$2000,4,0))</f>
        <v/>
      </c>
      <c r="F4163" s="63" t="str">
        <f>IF(AND(ISBLANK(A4163)),"",VLOOKUP($A4163,Student_Registration!$B$5:$H$2000,7,0))</f>
        <v/>
      </c>
      <c r="G4163" s="63" t="str">
        <f>IF(AND(ISBLANK(A4163)),"",VLOOKUP(A4163,Student_Registration!$B$5:$H$2000,7,0)-SUMIF($A$5:A4163,A4163,$H$5:$H$5))</f>
        <v/>
      </c>
      <c r="H4163" s="60"/>
      <c r="I4163" s="60"/>
      <c r="J4163" s="60"/>
      <c r="K4163" s="60"/>
      <c r="L4163" s="62"/>
    </row>
    <row r="4164" spans="1:12" s="41" customFormat="1">
      <c r="A4164" s="66"/>
      <c r="B4164" s="64" t="str">
        <f>(IF(AND(ISBLANK(A4164)),"",VLOOKUP($A4164,Student_Registration!$B$5:$H$2000,2,0)))</f>
        <v/>
      </c>
      <c r="C4164" s="63" t="str">
        <f>IF(AND(ISBLANK(A4164)),"",VLOOKUP($A4164,Student_Registration!$B$5:$H$2000,3,0))</f>
        <v/>
      </c>
      <c r="D4164" s="65" t="str">
        <f>IF(AND(ISBLANK(A4164)),"",VLOOKUP($A4164,Student_Registration!$B$5:$H$2000,6,0))</f>
        <v/>
      </c>
      <c r="E4164" s="57" t="str">
        <f>IF(AND(ISBLANK(A4164)),"",VLOOKUP($A4164,Student_Registration!$B$5:$H$2000,4,0))</f>
        <v/>
      </c>
      <c r="F4164" s="63" t="str">
        <f>IF(AND(ISBLANK(A4164)),"",VLOOKUP($A4164,Student_Registration!$B$5:$H$2000,7,0))</f>
        <v/>
      </c>
      <c r="G4164" s="63" t="str">
        <f>IF(AND(ISBLANK(A4164)),"",VLOOKUP(A4164,Student_Registration!$B$5:$H$2000,7,0)-SUMIF($A$5:A4164,A4164,$H$5:$H$5))</f>
        <v/>
      </c>
      <c r="H4164" s="60"/>
      <c r="I4164" s="60"/>
      <c r="J4164" s="60"/>
      <c r="K4164" s="60"/>
      <c r="L4164" s="62"/>
    </row>
    <row r="4165" spans="1:12" s="41" customFormat="1">
      <c r="A4165" s="66"/>
      <c r="B4165" s="64" t="str">
        <f>(IF(AND(ISBLANK(A4165)),"",VLOOKUP($A4165,Student_Registration!$B$5:$H$2000,2,0)))</f>
        <v/>
      </c>
      <c r="C4165" s="63" t="str">
        <f>IF(AND(ISBLANK(A4165)),"",VLOOKUP($A4165,Student_Registration!$B$5:$H$2000,3,0))</f>
        <v/>
      </c>
      <c r="D4165" s="65" t="str">
        <f>IF(AND(ISBLANK(A4165)),"",VLOOKUP($A4165,Student_Registration!$B$5:$H$2000,6,0))</f>
        <v/>
      </c>
      <c r="E4165" s="57" t="str">
        <f>IF(AND(ISBLANK(A4165)),"",VLOOKUP($A4165,Student_Registration!$B$5:$H$2000,4,0))</f>
        <v/>
      </c>
      <c r="F4165" s="63" t="str">
        <f>IF(AND(ISBLANK(A4165)),"",VLOOKUP($A4165,Student_Registration!$B$5:$H$2000,7,0))</f>
        <v/>
      </c>
      <c r="G4165" s="63" t="str">
        <f>IF(AND(ISBLANK(A4165)),"",VLOOKUP(A4165,Student_Registration!$B$5:$H$2000,7,0)-SUMIF($A$5:A4165,A4165,$H$5:$H$5))</f>
        <v/>
      </c>
      <c r="H4165" s="60"/>
      <c r="I4165" s="60"/>
      <c r="J4165" s="60"/>
      <c r="K4165" s="60"/>
      <c r="L4165" s="62"/>
    </row>
    <row r="4166" spans="1:12" s="41" customFormat="1">
      <c r="A4166" s="66"/>
      <c r="B4166" s="64" t="str">
        <f>(IF(AND(ISBLANK(A4166)),"",VLOOKUP($A4166,Student_Registration!$B$5:$H$2000,2,0)))</f>
        <v/>
      </c>
      <c r="C4166" s="63" t="str">
        <f>IF(AND(ISBLANK(A4166)),"",VLOOKUP($A4166,Student_Registration!$B$5:$H$2000,3,0))</f>
        <v/>
      </c>
      <c r="D4166" s="65" t="str">
        <f>IF(AND(ISBLANK(A4166)),"",VLOOKUP($A4166,Student_Registration!$B$5:$H$2000,6,0))</f>
        <v/>
      </c>
      <c r="E4166" s="57" t="str">
        <f>IF(AND(ISBLANK(A4166)),"",VLOOKUP($A4166,Student_Registration!$B$5:$H$2000,4,0))</f>
        <v/>
      </c>
      <c r="F4166" s="63" t="str">
        <f>IF(AND(ISBLANK(A4166)),"",VLOOKUP($A4166,Student_Registration!$B$5:$H$2000,7,0))</f>
        <v/>
      </c>
      <c r="G4166" s="63" t="str">
        <f>IF(AND(ISBLANK(A4166)),"",VLOOKUP(A4166,Student_Registration!$B$5:$H$2000,7,0)-SUMIF($A$5:A4166,A4166,$H$5:$H$5))</f>
        <v/>
      </c>
      <c r="H4166" s="60"/>
      <c r="I4166" s="60"/>
      <c r="J4166" s="60"/>
      <c r="K4166" s="60"/>
      <c r="L4166" s="62"/>
    </row>
    <row r="4167" spans="1:12" s="41" customFormat="1">
      <c r="A4167" s="66"/>
      <c r="B4167" s="64" t="str">
        <f>(IF(AND(ISBLANK(A4167)),"",VLOOKUP($A4167,Student_Registration!$B$5:$H$2000,2,0)))</f>
        <v/>
      </c>
      <c r="C4167" s="63" t="str">
        <f>IF(AND(ISBLANK(A4167)),"",VLOOKUP($A4167,Student_Registration!$B$5:$H$2000,3,0))</f>
        <v/>
      </c>
      <c r="D4167" s="65" t="str">
        <f>IF(AND(ISBLANK(A4167)),"",VLOOKUP($A4167,Student_Registration!$B$5:$H$2000,6,0))</f>
        <v/>
      </c>
      <c r="E4167" s="57" t="str">
        <f>IF(AND(ISBLANK(A4167)),"",VLOOKUP($A4167,Student_Registration!$B$5:$H$2000,4,0))</f>
        <v/>
      </c>
      <c r="F4167" s="63" t="str">
        <f>IF(AND(ISBLANK(A4167)),"",VLOOKUP($A4167,Student_Registration!$B$5:$H$2000,7,0))</f>
        <v/>
      </c>
      <c r="G4167" s="63" t="str">
        <f>IF(AND(ISBLANK(A4167)),"",VLOOKUP(A4167,Student_Registration!$B$5:$H$2000,7,0)-SUMIF($A$5:A4167,A4167,$H$5:$H$5))</f>
        <v/>
      </c>
      <c r="H4167" s="60"/>
      <c r="I4167" s="60"/>
      <c r="J4167" s="60"/>
      <c r="K4167" s="60"/>
      <c r="L4167" s="62"/>
    </row>
    <row r="4168" spans="1:12" s="41" customFormat="1">
      <c r="A4168" s="66"/>
      <c r="B4168" s="64" t="str">
        <f>(IF(AND(ISBLANK(A4168)),"",VLOOKUP($A4168,Student_Registration!$B$5:$H$2000,2,0)))</f>
        <v/>
      </c>
      <c r="C4168" s="63" t="str">
        <f>IF(AND(ISBLANK(A4168)),"",VLOOKUP($A4168,Student_Registration!$B$5:$H$2000,3,0))</f>
        <v/>
      </c>
      <c r="D4168" s="65" t="str">
        <f>IF(AND(ISBLANK(A4168)),"",VLOOKUP($A4168,Student_Registration!$B$5:$H$2000,6,0))</f>
        <v/>
      </c>
      <c r="E4168" s="57" t="str">
        <f>IF(AND(ISBLANK(A4168)),"",VLOOKUP($A4168,Student_Registration!$B$5:$H$2000,4,0))</f>
        <v/>
      </c>
      <c r="F4168" s="63" t="str">
        <f>IF(AND(ISBLANK(A4168)),"",VLOOKUP($A4168,Student_Registration!$B$5:$H$2000,7,0))</f>
        <v/>
      </c>
      <c r="G4168" s="63" t="str">
        <f>IF(AND(ISBLANK(A4168)),"",VLOOKUP(A4168,Student_Registration!$B$5:$H$2000,7,0)-SUMIF($A$5:A4168,A4168,$H$5:$H$5))</f>
        <v/>
      </c>
      <c r="H4168" s="60"/>
      <c r="I4168" s="60"/>
      <c r="J4168" s="60"/>
      <c r="K4168" s="60"/>
      <c r="L4168" s="62"/>
    </row>
    <row r="4169" spans="1:12" s="41" customFormat="1">
      <c r="A4169" s="66"/>
      <c r="B4169" s="64" t="str">
        <f>(IF(AND(ISBLANK(A4169)),"",VLOOKUP($A4169,Student_Registration!$B$5:$H$2000,2,0)))</f>
        <v/>
      </c>
      <c r="C4169" s="63" t="str">
        <f>IF(AND(ISBLANK(A4169)),"",VLOOKUP($A4169,Student_Registration!$B$5:$H$2000,3,0))</f>
        <v/>
      </c>
      <c r="D4169" s="65" t="str">
        <f>IF(AND(ISBLANK(A4169)),"",VLOOKUP($A4169,Student_Registration!$B$5:$H$2000,6,0))</f>
        <v/>
      </c>
      <c r="E4169" s="57" t="str">
        <f>IF(AND(ISBLANK(A4169)),"",VLOOKUP($A4169,Student_Registration!$B$5:$H$2000,4,0))</f>
        <v/>
      </c>
      <c r="F4169" s="63" t="str">
        <f>IF(AND(ISBLANK(A4169)),"",VLOOKUP($A4169,Student_Registration!$B$5:$H$2000,7,0))</f>
        <v/>
      </c>
      <c r="G4169" s="63" t="str">
        <f>IF(AND(ISBLANK(A4169)),"",VLOOKUP(A4169,Student_Registration!$B$5:$H$2000,7,0)-SUMIF($A$5:A4169,A4169,$H$5:$H$5))</f>
        <v/>
      </c>
      <c r="H4169" s="60"/>
      <c r="I4169" s="60"/>
      <c r="J4169" s="60"/>
      <c r="K4169" s="60"/>
      <c r="L4169" s="62"/>
    </row>
    <row r="4170" spans="1:12" s="41" customFormat="1">
      <c r="A4170" s="66"/>
      <c r="B4170" s="64" t="str">
        <f>(IF(AND(ISBLANK(A4170)),"",VLOOKUP($A4170,Student_Registration!$B$5:$H$2000,2,0)))</f>
        <v/>
      </c>
      <c r="C4170" s="63" t="str">
        <f>IF(AND(ISBLANK(A4170)),"",VLOOKUP($A4170,Student_Registration!$B$5:$H$2000,3,0))</f>
        <v/>
      </c>
      <c r="D4170" s="65" t="str">
        <f>IF(AND(ISBLANK(A4170)),"",VLOOKUP($A4170,Student_Registration!$B$5:$H$2000,6,0))</f>
        <v/>
      </c>
      <c r="E4170" s="57" t="str">
        <f>IF(AND(ISBLANK(A4170)),"",VLOOKUP($A4170,Student_Registration!$B$5:$H$2000,4,0))</f>
        <v/>
      </c>
      <c r="F4170" s="63" t="str">
        <f>IF(AND(ISBLANK(A4170)),"",VLOOKUP($A4170,Student_Registration!$B$5:$H$2000,7,0))</f>
        <v/>
      </c>
      <c r="G4170" s="63" t="str">
        <f>IF(AND(ISBLANK(A4170)),"",VLOOKUP(A4170,Student_Registration!$B$5:$H$2000,7,0)-SUMIF($A$5:A4170,A4170,$H$5:$H$5))</f>
        <v/>
      </c>
      <c r="H4170" s="60"/>
      <c r="I4170" s="60"/>
      <c r="J4170" s="60"/>
      <c r="K4170" s="60"/>
      <c r="L4170" s="62"/>
    </row>
    <row r="4171" spans="1:12" s="41" customFormat="1">
      <c r="A4171" s="66"/>
      <c r="B4171" s="64" t="str">
        <f>(IF(AND(ISBLANK(A4171)),"",VLOOKUP($A4171,Student_Registration!$B$5:$H$2000,2,0)))</f>
        <v/>
      </c>
      <c r="C4171" s="63" t="str">
        <f>IF(AND(ISBLANK(A4171)),"",VLOOKUP($A4171,Student_Registration!$B$5:$H$2000,3,0))</f>
        <v/>
      </c>
      <c r="D4171" s="65" t="str">
        <f>IF(AND(ISBLANK(A4171)),"",VLOOKUP($A4171,Student_Registration!$B$5:$H$2000,6,0))</f>
        <v/>
      </c>
      <c r="E4171" s="57" t="str">
        <f>IF(AND(ISBLANK(A4171)),"",VLOOKUP($A4171,Student_Registration!$B$5:$H$2000,4,0))</f>
        <v/>
      </c>
      <c r="F4171" s="63" t="str">
        <f>IF(AND(ISBLANK(A4171)),"",VLOOKUP($A4171,Student_Registration!$B$5:$H$2000,7,0))</f>
        <v/>
      </c>
      <c r="G4171" s="63" t="str">
        <f>IF(AND(ISBLANK(A4171)),"",VLOOKUP(A4171,Student_Registration!$B$5:$H$2000,7,0)-SUMIF($A$5:A4171,A4171,$H$5:$H$5))</f>
        <v/>
      </c>
      <c r="H4171" s="60"/>
      <c r="I4171" s="60"/>
      <c r="J4171" s="60"/>
      <c r="K4171" s="60"/>
      <c r="L4171" s="62"/>
    </row>
    <row r="4172" spans="1:12" s="41" customFormat="1">
      <c r="A4172" s="66"/>
      <c r="B4172" s="64" t="str">
        <f>(IF(AND(ISBLANK(A4172)),"",VLOOKUP($A4172,Student_Registration!$B$5:$H$2000,2,0)))</f>
        <v/>
      </c>
      <c r="C4172" s="63" t="str">
        <f>IF(AND(ISBLANK(A4172)),"",VLOOKUP($A4172,Student_Registration!$B$5:$H$2000,3,0))</f>
        <v/>
      </c>
      <c r="D4172" s="65" t="str">
        <f>IF(AND(ISBLANK(A4172)),"",VLOOKUP($A4172,Student_Registration!$B$5:$H$2000,6,0))</f>
        <v/>
      </c>
      <c r="E4172" s="57" t="str">
        <f>IF(AND(ISBLANK(A4172)),"",VLOOKUP($A4172,Student_Registration!$B$5:$H$2000,4,0))</f>
        <v/>
      </c>
      <c r="F4172" s="63" t="str">
        <f>IF(AND(ISBLANK(A4172)),"",VLOOKUP($A4172,Student_Registration!$B$5:$H$2000,7,0))</f>
        <v/>
      </c>
      <c r="G4172" s="63" t="str">
        <f>IF(AND(ISBLANK(A4172)),"",VLOOKUP(A4172,Student_Registration!$B$5:$H$2000,7,0)-SUMIF($A$5:A4172,A4172,$H$5:$H$5))</f>
        <v/>
      </c>
      <c r="H4172" s="60"/>
      <c r="I4172" s="60"/>
      <c r="J4172" s="60"/>
      <c r="K4172" s="60"/>
      <c r="L4172" s="62"/>
    </row>
    <row r="4173" spans="1:12" s="41" customFormat="1">
      <c r="A4173" s="66"/>
      <c r="B4173" s="64" t="str">
        <f>(IF(AND(ISBLANK(A4173)),"",VLOOKUP($A4173,Student_Registration!$B$5:$H$2000,2,0)))</f>
        <v/>
      </c>
      <c r="C4173" s="63" t="str">
        <f>IF(AND(ISBLANK(A4173)),"",VLOOKUP($A4173,Student_Registration!$B$5:$H$2000,3,0))</f>
        <v/>
      </c>
      <c r="D4173" s="65" t="str">
        <f>IF(AND(ISBLANK(A4173)),"",VLOOKUP($A4173,Student_Registration!$B$5:$H$2000,6,0))</f>
        <v/>
      </c>
      <c r="E4173" s="57" t="str">
        <f>IF(AND(ISBLANK(A4173)),"",VLOOKUP($A4173,Student_Registration!$B$5:$H$2000,4,0))</f>
        <v/>
      </c>
      <c r="F4173" s="63" t="str">
        <f>IF(AND(ISBLANK(A4173)),"",VLOOKUP($A4173,Student_Registration!$B$5:$H$2000,7,0))</f>
        <v/>
      </c>
      <c r="G4173" s="63" t="str">
        <f>IF(AND(ISBLANK(A4173)),"",VLOOKUP(A4173,Student_Registration!$B$5:$H$2000,7,0)-SUMIF($A$5:A4173,A4173,$H$5:$H$5))</f>
        <v/>
      </c>
      <c r="H4173" s="60"/>
      <c r="I4173" s="60"/>
      <c r="J4173" s="60"/>
      <c r="K4173" s="60"/>
      <c r="L4173" s="62"/>
    </row>
    <row r="4174" spans="1:12" s="41" customFormat="1">
      <c r="A4174" s="66"/>
      <c r="B4174" s="64" t="str">
        <f>(IF(AND(ISBLANK(A4174)),"",VLOOKUP($A4174,Student_Registration!$B$5:$H$2000,2,0)))</f>
        <v/>
      </c>
      <c r="C4174" s="63" t="str">
        <f>IF(AND(ISBLANK(A4174)),"",VLOOKUP($A4174,Student_Registration!$B$5:$H$2000,3,0))</f>
        <v/>
      </c>
      <c r="D4174" s="65" t="str">
        <f>IF(AND(ISBLANK(A4174)),"",VLOOKUP($A4174,Student_Registration!$B$5:$H$2000,6,0))</f>
        <v/>
      </c>
      <c r="E4174" s="57" t="str">
        <f>IF(AND(ISBLANK(A4174)),"",VLOOKUP($A4174,Student_Registration!$B$5:$H$2000,4,0))</f>
        <v/>
      </c>
      <c r="F4174" s="63" t="str">
        <f>IF(AND(ISBLANK(A4174)),"",VLOOKUP($A4174,Student_Registration!$B$5:$H$2000,7,0))</f>
        <v/>
      </c>
      <c r="G4174" s="63" t="str">
        <f>IF(AND(ISBLANK(A4174)),"",VLOOKUP(A4174,Student_Registration!$B$5:$H$2000,7,0)-SUMIF($A$5:A4174,A4174,$H$5:$H$5))</f>
        <v/>
      </c>
      <c r="H4174" s="60"/>
      <c r="I4174" s="60"/>
      <c r="J4174" s="60"/>
      <c r="K4174" s="60"/>
      <c r="L4174" s="62"/>
    </row>
    <row r="4175" spans="1:12" s="41" customFormat="1">
      <c r="A4175" s="66"/>
      <c r="B4175" s="64" t="str">
        <f>(IF(AND(ISBLANK(A4175)),"",VLOOKUP($A4175,Student_Registration!$B$5:$H$2000,2,0)))</f>
        <v/>
      </c>
      <c r="C4175" s="63" t="str">
        <f>IF(AND(ISBLANK(A4175)),"",VLOOKUP($A4175,Student_Registration!$B$5:$H$2000,3,0))</f>
        <v/>
      </c>
      <c r="D4175" s="65" t="str">
        <f>IF(AND(ISBLANK(A4175)),"",VLOOKUP($A4175,Student_Registration!$B$5:$H$2000,6,0))</f>
        <v/>
      </c>
      <c r="E4175" s="57" t="str">
        <f>IF(AND(ISBLANK(A4175)),"",VLOOKUP($A4175,Student_Registration!$B$5:$H$2000,4,0))</f>
        <v/>
      </c>
      <c r="F4175" s="63" t="str">
        <f>IF(AND(ISBLANK(A4175)),"",VLOOKUP($A4175,Student_Registration!$B$5:$H$2000,7,0))</f>
        <v/>
      </c>
      <c r="G4175" s="63" t="str">
        <f>IF(AND(ISBLANK(A4175)),"",VLOOKUP(A4175,Student_Registration!$B$5:$H$2000,7,0)-SUMIF($A$5:A4175,A4175,$H$5:$H$5))</f>
        <v/>
      </c>
      <c r="H4175" s="60"/>
      <c r="I4175" s="60"/>
      <c r="J4175" s="60"/>
      <c r="K4175" s="60"/>
      <c r="L4175" s="62"/>
    </row>
    <row r="4176" spans="1:12" s="41" customFormat="1">
      <c r="A4176" s="66"/>
      <c r="B4176" s="64" t="str">
        <f>(IF(AND(ISBLANK(A4176)),"",VLOOKUP($A4176,Student_Registration!$B$5:$H$2000,2,0)))</f>
        <v/>
      </c>
      <c r="C4176" s="63" t="str">
        <f>IF(AND(ISBLANK(A4176)),"",VLOOKUP($A4176,Student_Registration!$B$5:$H$2000,3,0))</f>
        <v/>
      </c>
      <c r="D4176" s="65" t="str">
        <f>IF(AND(ISBLANK(A4176)),"",VLOOKUP($A4176,Student_Registration!$B$5:$H$2000,6,0))</f>
        <v/>
      </c>
      <c r="E4176" s="57" t="str">
        <f>IF(AND(ISBLANK(A4176)),"",VLOOKUP($A4176,Student_Registration!$B$5:$H$2000,4,0))</f>
        <v/>
      </c>
      <c r="F4176" s="63" t="str">
        <f>IF(AND(ISBLANK(A4176)),"",VLOOKUP($A4176,Student_Registration!$B$5:$H$2000,7,0))</f>
        <v/>
      </c>
      <c r="G4176" s="63" t="str">
        <f>IF(AND(ISBLANK(A4176)),"",VLOOKUP(A4176,Student_Registration!$B$5:$H$2000,7,0)-SUMIF($A$5:A4176,A4176,$H$5:$H$5))</f>
        <v/>
      </c>
      <c r="H4176" s="60"/>
      <c r="I4176" s="60"/>
      <c r="J4176" s="60"/>
      <c r="K4176" s="60"/>
      <c r="L4176" s="62"/>
    </row>
    <row r="4177" spans="1:12" s="41" customFormat="1">
      <c r="A4177" s="66"/>
      <c r="B4177" s="64" t="str">
        <f>(IF(AND(ISBLANK(A4177)),"",VLOOKUP($A4177,Student_Registration!$B$5:$H$2000,2,0)))</f>
        <v/>
      </c>
      <c r="C4177" s="63" t="str">
        <f>IF(AND(ISBLANK(A4177)),"",VLOOKUP($A4177,Student_Registration!$B$5:$H$2000,3,0))</f>
        <v/>
      </c>
      <c r="D4177" s="65" t="str">
        <f>IF(AND(ISBLANK(A4177)),"",VLOOKUP($A4177,Student_Registration!$B$5:$H$2000,6,0))</f>
        <v/>
      </c>
      <c r="E4177" s="57" t="str">
        <f>IF(AND(ISBLANK(A4177)),"",VLOOKUP($A4177,Student_Registration!$B$5:$H$2000,4,0))</f>
        <v/>
      </c>
      <c r="F4177" s="63" t="str">
        <f>IF(AND(ISBLANK(A4177)),"",VLOOKUP($A4177,Student_Registration!$B$5:$H$2000,7,0))</f>
        <v/>
      </c>
      <c r="G4177" s="63" t="str">
        <f>IF(AND(ISBLANK(A4177)),"",VLOOKUP(A4177,Student_Registration!$B$5:$H$2000,7,0)-SUMIF($A$5:A4177,A4177,$H$5:$H$5))</f>
        <v/>
      </c>
      <c r="H4177" s="60"/>
      <c r="I4177" s="60"/>
      <c r="J4177" s="60"/>
      <c r="K4177" s="60"/>
      <c r="L4177" s="62"/>
    </row>
    <row r="4178" spans="1:12" s="41" customFormat="1">
      <c r="A4178" s="66"/>
      <c r="B4178" s="64" t="str">
        <f>(IF(AND(ISBLANK(A4178)),"",VLOOKUP($A4178,Student_Registration!$B$5:$H$2000,2,0)))</f>
        <v/>
      </c>
      <c r="C4178" s="63" t="str">
        <f>IF(AND(ISBLANK(A4178)),"",VLOOKUP($A4178,Student_Registration!$B$5:$H$2000,3,0))</f>
        <v/>
      </c>
      <c r="D4178" s="65" t="str">
        <f>IF(AND(ISBLANK(A4178)),"",VLOOKUP($A4178,Student_Registration!$B$5:$H$2000,6,0))</f>
        <v/>
      </c>
      <c r="E4178" s="57" t="str">
        <f>IF(AND(ISBLANK(A4178)),"",VLOOKUP($A4178,Student_Registration!$B$5:$H$2000,4,0))</f>
        <v/>
      </c>
      <c r="F4178" s="63" t="str">
        <f>IF(AND(ISBLANK(A4178)),"",VLOOKUP($A4178,Student_Registration!$B$5:$H$2000,7,0))</f>
        <v/>
      </c>
      <c r="G4178" s="63" t="str">
        <f>IF(AND(ISBLANK(A4178)),"",VLOOKUP(A4178,Student_Registration!$B$5:$H$2000,7,0)-SUMIF($A$5:A4178,A4178,$H$5:$H$5))</f>
        <v/>
      </c>
      <c r="H4178" s="60"/>
      <c r="I4178" s="60"/>
      <c r="J4178" s="60"/>
      <c r="K4178" s="60"/>
      <c r="L4178" s="62"/>
    </row>
    <row r="4179" spans="1:12" s="41" customFormat="1">
      <c r="A4179" s="66"/>
      <c r="B4179" s="64" t="str">
        <f>(IF(AND(ISBLANK(A4179)),"",VLOOKUP($A4179,Student_Registration!$B$5:$H$2000,2,0)))</f>
        <v/>
      </c>
      <c r="C4179" s="63" t="str">
        <f>IF(AND(ISBLANK(A4179)),"",VLOOKUP($A4179,Student_Registration!$B$5:$H$2000,3,0))</f>
        <v/>
      </c>
      <c r="D4179" s="65" t="str">
        <f>IF(AND(ISBLANK(A4179)),"",VLOOKUP($A4179,Student_Registration!$B$5:$H$2000,6,0))</f>
        <v/>
      </c>
      <c r="E4179" s="57" t="str">
        <f>IF(AND(ISBLANK(A4179)),"",VLOOKUP($A4179,Student_Registration!$B$5:$H$2000,4,0))</f>
        <v/>
      </c>
      <c r="F4179" s="63" t="str">
        <f>IF(AND(ISBLANK(A4179)),"",VLOOKUP($A4179,Student_Registration!$B$5:$H$2000,7,0))</f>
        <v/>
      </c>
      <c r="G4179" s="63" t="str">
        <f>IF(AND(ISBLANK(A4179)),"",VLOOKUP(A4179,Student_Registration!$B$5:$H$2000,7,0)-SUMIF($A$5:A4179,A4179,$H$5:$H$5))</f>
        <v/>
      </c>
      <c r="H4179" s="60"/>
      <c r="I4179" s="60"/>
      <c r="J4179" s="60"/>
      <c r="K4179" s="60"/>
      <c r="L4179" s="62"/>
    </row>
    <row r="4180" spans="1:12" s="41" customFormat="1">
      <c r="A4180" s="66"/>
      <c r="B4180" s="64" t="str">
        <f>(IF(AND(ISBLANK(A4180)),"",VLOOKUP($A4180,Student_Registration!$B$5:$H$2000,2,0)))</f>
        <v/>
      </c>
      <c r="C4180" s="63" t="str">
        <f>IF(AND(ISBLANK(A4180)),"",VLOOKUP($A4180,Student_Registration!$B$5:$H$2000,3,0))</f>
        <v/>
      </c>
      <c r="D4180" s="65" t="str">
        <f>IF(AND(ISBLANK(A4180)),"",VLOOKUP($A4180,Student_Registration!$B$5:$H$2000,6,0))</f>
        <v/>
      </c>
      <c r="E4180" s="57" t="str">
        <f>IF(AND(ISBLANK(A4180)),"",VLOOKUP($A4180,Student_Registration!$B$5:$H$2000,4,0))</f>
        <v/>
      </c>
      <c r="F4180" s="63" t="str">
        <f>IF(AND(ISBLANK(A4180)),"",VLOOKUP($A4180,Student_Registration!$B$5:$H$2000,7,0))</f>
        <v/>
      </c>
      <c r="G4180" s="63" t="str">
        <f>IF(AND(ISBLANK(A4180)),"",VLOOKUP(A4180,Student_Registration!$B$5:$H$2000,7,0)-SUMIF($A$5:A4180,A4180,$H$5:$H$5))</f>
        <v/>
      </c>
      <c r="H4180" s="60"/>
      <c r="I4180" s="60"/>
      <c r="J4180" s="60"/>
      <c r="K4180" s="60"/>
      <c r="L4180" s="62"/>
    </row>
    <row r="4181" spans="1:12" s="41" customFormat="1">
      <c r="A4181" s="66"/>
      <c r="B4181" s="64" t="str">
        <f>(IF(AND(ISBLANK(A4181)),"",VLOOKUP($A4181,Student_Registration!$B$5:$H$2000,2,0)))</f>
        <v/>
      </c>
      <c r="C4181" s="63" t="str">
        <f>IF(AND(ISBLANK(A4181)),"",VLOOKUP($A4181,Student_Registration!$B$5:$H$2000,3,0))</f>
        <v/>
      </c>
      <c r="D4181" s="65" t="str">
        <f>IF(AND(ISBLANK(A4181)),"",VLOOKUP($A4181,Student_Registration!$B$5:$H$2000,6,0))</f>
        <v/>
      </c>
      <c r="E4181" s="57" t="str">
        <f>IF(AND(ISBLANK(A4181)),"",VLOOKUP($A4181,Student_Registration!$B$5:$H$2000,4,0))</f>
        <v/>
      </c>
      <c r="F4181" s="63" t="str">
        <f>IF(AND(ISBLANK(A4181)),"",VLOOKUP($A4181,Student_Registration!$B$5:$H$2000,7,0))</f>
        <v/>
      </c>
      <c r="G4181" s="63" t="str">
        <f>IF(AND(ISBLANK(A4181)),"",VLOOKUP(A4181,Student_Registration!$B$5:$H$2000,7,0)-SUMIF($A$5:A4181,A4181,$H$5:$H$5))</f>
        <v/>
      </c>
      <c r="H4181" s="60"/>
      <c r="I4181" s="60"/>
      <c r="J4181" s="60"/>
      <c r="K4181" s="60"/>
      <c r="L4181" s="62"/>
    </row>
    <row r="4182" spans="1:12" s="41" customFormat="1">
      <c r="A4182" s="66"/>
      <c r="B4182" s="64" t="str">
        <f>(IF(AND(ISBLANK(A4182)),"",VLOOKUP($A4182,Student_Registration!$B$5:$H$2000,2,0)))</f>
        <v/>
      </c>
      <c r="C4182" s="63" t="str">
        <f>IF(AND(ISBLANK(A4182)),"",VLOOKUP($A4182,Student_Registration!$B$5:$H$2000,3,0))</f>
        <v/>
      </c>
      <c r="D4182" s="65" t="str">
        <f>IF(AND(ISBLANK(A4182)),"",VLOOKUP($A4182,Student_Registration!$B$5:$H$2000,6,0))</f>
        <v/>
      </c>
      <c r="E4182" s="57" t="str">
        <f>IF(AND(ISBLANK(A4182)),"",VLOOKUP($A4182,Student_Registration!$B$5:$H$2000,4,0))</f>
        <v/>
      </c>
      <c r="F4182" s="63" t="str">
        <f>IF(AND(ISBLANK(A4182)),"",VLOOKUP($A4182,Student_Registration!$B$5:$H$2000,7,0))</f>
        <v/>
      </c>
      <c r="G4182" s="63" t="str">
        <f>IF(AND(ISBLANK(A4182)),"",VLOOKUP(A4182,Student_Registration!$B$5:$H$2000,7,0)-SUMIF($A$5:A4182,A4182,$H$5:$H$5))</f>
        <v/>
      </c>
      <c r="H4182" s="60"/>
      <c r="I4182" s="60"/>
      <c r="J4182" s="60"/>
      <c r="K4182" s="60"/>
      <c r="L4182" s="62"/>
    </row>
    <row r="4183" spans="1:12" s="41" customFormat="1">
      <c r="A4183" s="66"/>
      <c r="B4183" s="64" t="str">
        <f>(IF(AND(ISBLANK(A4183)),"",VLOOKUP($A4183,Student_Registration!$B$5:$H$2000,2,0)))</f>
        <v/>
      </c>
      <c r="C4183" s="63" t="str">
        <f>IF(AND(ISBLANK(A4183)),"",VLOOKUP($A4183,Student_Registration!$B$5:$H$2000,3,0))</f>
        <v/>
      </c>
      <c r="D4183" s="65" t="str">
        <f>IF(AND(ISBLANK(A4183)),"",VLOOKUP($A4183,Student_Registration!$B$5:$H$2000,6,0))</f>
        <v/>
      </c>
      <c r="E4183" s="57" t="str">
        <f>IF(AND(ISBLANK(A4183)),"",VLOOKUP($A4183,Student_Registration!$B$5:$H$2000,4,0))</f>
        <v/>
      </c>
      <c r="F4183" s="63" t="str">
        <f>IF(AND(ISBLANK(A4183)),"",VLOOKUP($A4183,Student_Registration!$B$5:$H$2000,7,0))</f>
        <v/>
      </c>
      <c r="G4183" s="63" t="str">
        <f>IF(AND(ISBLANK(A4183)),"",VLOOKUP(A4183,Student_Registration!$B$5:$H$2000,7,0)-SUMIF($A$5:A4183,A4183,$H$5:$H$5))</f>
        <v/>
      </c>
      <c r="H4183" s="60"/>
      <c r="I4183" s="60"/>
      <c r="J4183" s="60"/>
      <c r="K4183" s="60"/>
      <c r="L4183" s="62"/>
    </row>
    <row r="4184" spans="1:12" s="41" customFormat="1">
      <c r="A4184" s="66"/>
      <c r="B4184" s="64" t="str">
        <f>(IF(AND(ISBLANK(A4184)),"",VLOOKUP($A4184,Student_Registration!$B$5:$H$2000,2,0)))</f>
        <v/>
      </c>
      <c r="C4184" s="63" t="str">
        <f>IF(AND(ISBLANK(A4184)),"",VLOOKUP($A4184,Student_Registration!$B$5:$H$2000,3,0))</f>
        <v/>
      </c>
      <c r="D4184" s="65" t="str">
        <f>IF(AND(ISBLANK(A4184)),"",VLOOKUP($A4184,Student_Registration!$B$5:$H$2000,6,0))</f>
        <v/>
      </c>
      <c r="E4184" s="57" t="str">
        <f>IF(AND(ISBLANK(A4184)),"",VLOOKUP($A4184,Student_Registration!$B$5:$H$2000,4,0))</f>
        <v/>
      </c>
      <c r="F4184" s="63" t="str">
        <f>IF(AND(ISBLANK(A4184)),"",VLOOKUP($A4184,Student_Registration!$B$5:$H$2000,7,0))</f>
        <v/>
      </c>
      <c r="G4184" s="63" t="str">
        <f>IF(AND(ISBLANK(A4184)),"",VLOOKUP(A4184,Student_Registration!$B$5:$H$2000,7,0)-SUMIF($A$5:A4184,A4184,$H$5:$H$5))</f>
        <v/>
      </c>
      <c r="H4184" s="60"/>
      <c r="I4184" s="60"/>
      <c r="J4184" s="60"/>
      <c r="K4184" s="60"/>
      <c r="L4184" s="62"/>
    </row>
    <row r="4185" spans="1:12" s="41" customFormat="1">
      <c r="A4185" s="66"/>
      <c r="B4185" s="64" t="str">
        <f>(IF(AND(ISBLANK(A4185)),"",VLOOKUP($A4185,Student_Registration!$B$5:$H$2000,2,0)))</f>
        <v/>
      </c>
      <c r="C4185" s="63" t="str">
        <f>IF(AND(ISBLANK(A4185)),"",VLOOKUP($A4185,Student_Registration!$B$5:$H$2000,3,0))</f>
        <v/>
      </c>
      <c r="D4185" s="65" t="str">
        <f>IF(AND(ISBLANK(A4185)),"",VLOOKUP($A4185,Student_Registration!$B$5:$H$2000,6,0))</f>
        <v/>
      </c>
      <c r="E4185" s="57" t="str">
        <f>IF(AND(ISBLANK(A4185)),"",VLOOKUP($A4185,Student_Registration!$B$5:$H$2000,4,0))</f>
        <v/>
      </c>
      <c r="F4185" s="63" t="str">
        <f>IF(AND(ISBLANK(A4185)),"",VLOOKUP($A4185,Student_Registration!$B$5:$H$2000,7,0))</f>
        <v/>
      </c>
      <c r="G4185" s="63" t="str">
        <f>IF(AND(ISBLANK(A4185)),"",VLOOKUP(A4185,Student_Registration!$B$5:$H$2000,7,0)-SUMIF($A$5:A4185,A4185,$H$5:$H$5))</f>
        <v/>
      </c>
      <c r="H4185" s="60"/>
      <c r="I4185" s="60"/>
      <c r="J4185" s="60"/>
      <c r="K4185" s="60"/>
      <c r="L4185" s="62"/>
    </row>
    <row r="4186" spans="1:12" s="41" customFormat="1">
      <c r="A4186" s="66"/>
      <c r="B4186" s="64" t="str">
        <f>(IF(AND(ISBLANK(A4186)),"",VLOOKUP($A4186,Student_Registration!$B$5:$H$2000,2,0)))</f>
        <v/>
      </c>
      <c r="C4186" s="63" t="str">
        <f>IF(AND(ISBLANK(A4186)),"",VLOOKUP($A4186,Student_Registration!$B$5:$H$2000,3,0))</f>
        <v/>
      </c>
      <c r="D4186" s="65" t="str">
        <f>IF(AND(ISBLANK(A4186)),"",VLOOKUP($A4186,Student_Registration!$B$5:$H$2000,6,0))</f>
        <v/>
      </c>
      <c r="E4186" s="57" t="str">
        <f>IF(AND(ISBLANK(A4186)),"",VLOOKUP($A4186,Student_Registration!$B$5:$H$2000,4,0))</f>
        <v/>
      </c>
      <c r="F4186" s="63" t="str">
        <f>IF(AND(ISBLANK(A4186)),"",VLOOKUP($A4186,Student_Registration!$B$5:$H$2000,7,0))</f>
        <v/>
      </c>
      <c r="G4186" s="63" t="str">
        <f>IF(AND(ISBLANK(A4186)),"",VLOOKUP(A4186,Student_Registration!$B$5:$H$2000,7,0)-SUMIF($A$5:A4186,A4186,$H$5:$H$5))</f>
        <v/>
      </c>
      <c r="H4186" s="60"/>
      <c r="I4186" s="60"/>
      <c r="J4186" s="60"/>
      <c r="K4186" s="60"/>
      <c r="L4186" s="62"/>
    </row>
    <row r="4187" spans="1:12" s="41" customFormat="1">
      <c r="A4187" s="66"/>
      <c r="B4187" s="64" t="str">
        <f>(IF(AND(ISBLANK(A4187)),"",VLOOKUP($A4187,Student_Registration!$B$5:$H$2000,2,0)))</f>
        <v/>
      </c>
      <c r="C4187" s="63" t="str">
        <f>IF(AND(ISBLANK(A4187)),"",VLOOKUP($A4187,Student_Registration!$B$5:$H$2000,3,0))</f>
        <v/>
      </c>
      <c r="D4187" s="65" t="str">
        <f>IF(AND(ISBLANK(A4187)),"",VLOOKUP($A4187,Student_Registration!$B$5:$H$2000,6,0))</f>
        <v/>
      </c>
      <c r="E4187" s="57" t="str">
        <f>IF(AND(ISBLANK(A4187)),"",VLOOKUP($A4187,Student_Registration!$B$5:$H$2000,4,0))</f>
        <v/>
      </c>
      <c r="F4187" s="63" t="str">
        <f>IF(AND(ISBLANK(A4187)),"",VLOOKUP($A4187,Student_Registration!$B$5:$H$2000,7,0))</f>
        <v/>
      </c>
      <c r="G4187" s="63" t="str">
        <f>IF(AND(ISBLANK(A4187)),"",VLOOKUP(A4187,Student_Registration!$B$5:$H$2000,7,0)-SUMIF($A$5:A4187,A4187,$H$5:$H$5))</f>
        <v/>
      </c>
      <c r="H4187" s="60"/>
      <c r="I4187" s="60"/>
      <c r="J4187" s="60"/>
      <c r="K4187" s="60"/>
      <c r="L4187" s="62"/>
    </row>
    <row r="4188" spans="1:12" s="41" customFormat="1">
      <c r="A4188" s="66"/>
      <c r="B4188" s="64" t="str">
        <f>(IF(AND(ISBLANK(A4188)),"",VLOOKUP($A4188,Student_Registration!$B$5:$H$2000,2,0)))</f>
        <v/>
      </c>
      <c r="C4188" s="63" t="str">
        <f>IF(AND(ISBLANK(A4188)),"",VLOOKUP($A4188,Student_Registration!$B$5:$H$2000,3,0))</f>
        <v/>
      </c>
      <c r="D4188" s="65" t="str">
        <f>IF(AND(ISBLANK(A4188)),"",VLOOKUP($A4188,Student_Registration!$B$5:$H$2000,6,0))</f>
        <v/>
      </c>
      <c r="E4188" s="57" t="str">
        <f>IF(AND(ISBLANK(A4188)),"",VLOOKUP($A4188,Student_Registration!$B$5:$H$2000,4,0))</f>
        <v/>
      </c>
      <c r="F4188" s="63" t="str">
        <f>IF(AND(ISBLANK(A4188)),"",VLOOKUP($A4188,Student_Registration!$B$5:$H$2000,7,0))</f>
        <v/>
      </c>
      <c r="G4188" s="63" t="str">
        <f>IF(AND(ISBLANK(A4188)),"",VLOOKUP(A4188,Student_Registration!$B$5:$H$2000,7,0)-SUMIF($A$5:A4188,A4188,$H$5:$H$5))</f>
        <v/>
      </c>
      <c r="H4188" s="60"/>
      <c r="I4188" s="60"/>
      <c r="J4188" s="60"/>
      <c r="K4188" s="60"/>
      <c r="L4188" s="62"/>
    </row>
    <row r="4189" spans="1:12" s="41" customFormat="1">
      <c r="A4189" s="66"/>
      <c r="B4189" s="64" t="str">
        <f>(IF(AND(ISBLANK(A4189)),"",VLOOKUP($A4189,Student_Registration!$B$5:$H$2000,2,0)))</f>
        <v/>
      </c>
      <c r="C4189" s="63" t="str">
        <f>IF(AND(ISBLANK(A4189)),"",VLOOKUP($A4189,Student_Registration!$B$5:$H$2000,3,0))</f>
        <v/>
      </c>
      <c r="D4189" s="65" t="str">
        <f>IF(AND(ISBLANK(A4189)),"",VLOOKUP($A4189,Student_Registration!$B$5:$H$2000,6,0))</f>
        <v/>
      </c>
      <c r="E4189" s="57" t="str">
        <f>IF(AND(ISBLANK(A4189)),"",VLOOKUP($A4189,Student_Registration!$B$5:$H$2000,4,0))</f>
        <v/>
      </c>
      <c r="F4189" s="63" t="str">
        <f>IF(AND(ISBLANK(A4189)),"",VLOOKUP($A4189,Student_Registration!$B$5:$H$2000,7,0))</f>
        <v/>
      </c>
      <c r="G4189" s="63" t="str">
        <f>IF(AND(ISBLANK(A4189)),"",VLOOKUP(A4189,Student_Registration!$B$5:$H$2000,7,0)-SUMIF($A$5:A4189,A4189,$H$5:$H$5))</f>
        <v/>
      </c>
      <c r="H4189" s="60"/>
      <c r="I4189" s="60"/>
      <c r="J4189" s="60"/>
      <c r="K4189" s="60"/>
      <c r="L4189" s="62"/>
    </row>
    <row r="4190" spans="1:12" s="41" customFormat="1">
      <c r="A4190" s="66"/>
      <c r="B4190" s="64" t="str">
        <f>(IF(AND(ISBLANK(A4190)),"",VLOOKUP($A4190,Student_Registration!$B$5:$H$2000,2,0)))</f>
        <v/>
      </c>
      <c r="C4190" s="63" t="str">
        <f>IF(AND(ISBLANK(A4190)),"",VLOOKUP($A4190,Student_Registration!$B$5:$H$2000,3,0))</f>
        <v/>
      </c>
      <c r="D4190" s="65" t="str">
        <f>IF(AND(ISBLANK(A4190)),"",VLOOKUP($A4190,Student_Registration!$B$5:$H$2000,6,0))</f>
        <v/>
      </c>
      <c r="E4190" s="57" t="str">
        <f>IF(AND(ISBLANK(A4190)),"",VLOOKUP($A4190,Student_Registration!$B$5:$H$2000,4,0))</f>
        <v/>
      </c>
      <c r="F4190" s="63" t="str">
        <f>IF(AND(ISBLANK(A4190)),"",VLOOKUP($A4190,Student_Registration!$B$5:$H$2000,7,0))</f>
        <v/>
      </c>
      <c r="G4190" s="63" t="str">
        <f>IF(AND(ISBLANK(A4190)),"",VLOOKUP(A4190,Student_Registration!$B$5:$H$2000,7,0)-SUMIF($A$5:A4190,A4190,$H$5:$H$5))</f>
        <v/>
      </c>
      <c r="H4190" s="60"/>
      <c r="I4190" s="60"/>
      <c r="J4190" s="60"/>
      <c r="K4190" s="60"/>
      <c r="L4190" s="62"/>
    </row>
    <row r="4191" spans="1:12" s="41" customFormat="1">
      <c r="A4191" s="66"/>
      <c r="B4191" s="64" t="str">
        <f>(IF(AND(ISBLANK(A4191)),"",VLOOKUP($A4191,Student_Registration!$B$5:$H$2000,2,0)))</f>
        <v/>
      </c>
      <c r="C4191" s="63" t="str">
        <f>IF(AND(ISBLANK(A4191)),"",VLOOKUP($A4191,Student_Registration!$B$5:$H$2000,3,0))</f>
        <v/>
      </c>
      <c r="D4191" s="65" t="str">
        <f>IF(AND(ISBLANK(A4191)),"",VLOOKUP($A4191,Student_Registration!$B$5:$H$2000,6,0))</f>
        <v/>
      </c>
      <c r="E4191" s="57" t="str">
        <f>IF(AND(ISBLANK(A4191)),"",VLOOKUP($A4191,Student_Registration!$B$5:$H$2000,4,0))</f>
        <v/>
      </c>
      <c r="F4191" s="63" t="str">
        <f>IF(AND(ISBLANK(A4191)),"",VLOOKUP($A4191,Student_Registration!$B$5:$H$2000,7,0))</f>
        <v/>
      </c>
      <c r="G4191" s="63" t="str">
        <f>IF(AND(ISBLANK(A4191)),"",VLOOKUP(A4191,Student_Registration!$B$5:$H$2000,7,0)-SUMIF($A$5:A4191,A4191,$H$5:$H$5))</f>
        <v/>
      </c>
      <c r="H4191" s="60"/>
      <c r="I4191" s="60"/>
      <c r="J4191" s="60"/>
      <c r="K4191" s="60"/>
      <c r="L4191" s="62"/>
    </row>
    <row r="4192" spans="1:12" s="41" customFormat="1">
      <c r="A4192" s="66"/>
      <c r="B4192" s="64" t="str">
        <f>(IF(AND(ISBLANK(A4192)),"",VLOOKUP($A4192,Student_Registration!$B$5:$H$2000,2,0)))</f>
        <v/>
      </c>
      <c r="C4192" s="63" t="str">
        <f>IF(AND(ISBLANK(A4192)),"",VLOOKUP($A4192,Student_Registration!$B$5:$H$2000,3,0))</f>
        <v/>
      </c>
      <c r="D4192" s="65" t="str">
        <f>IF(AND(ISBLANK(A4192)),"",VLOOKUP($A4192,Student_Registration!$B$5:$H$2000,6,0))</f>
        <v/>
      </c>
      <c r="E4192" s="57" t="str">
        <f>IF(AND(ISBLANK(A4192)),"",VLOOKUP($A4192,Student_Registration!$B$5:$H$2000,4,0))</f>
        <v/>
      </c>
      <c r="F4192" s="63" t="str">
        <f>IF(AND(ISBLANK(A4192)),"",VLOOKUP($A4192,Student_Registration!$B$5:$H$2000,7,0))</f>
        <v/>
      </c>
      <c r="G4192" s="63" t="str">
        <f>IF(AND(ISBLANK(A4192)),"",VLOOKUP(A4192,Student_Registration!$B$5:$H$2000,7,0)-SUMIF($A$5:A4192,A4192,$H$5:$H$5))</f>
        <v/>
      </c>
      <c r="H4192" s="60"/>
      <c r="I4192" s="60"/>
      <c r="J4192" s="60"/>
      <c r="K4192" s="60"/>
      <c r="L4192" s="62"/>
    </row>
    <row r="4193" spans="1:12" s="41" customFormat="1">
      <c r="A4193" s="66"/>
      <c r="B4193" s="64" t="str">
        <f>(IF(AND(ISBLANK(A4193)),"",VLOOKUP($A4193,Student_Registration!$B$5:$H$2000,2,0)))</f>
        <v/>
      </c>
      <c r="C4193" s="63" t="str">
        <f>IF(AND(ISBLANK(A4193)),"",VLOOKUP($A4193,Student_Registration!$B$5:$H$2000,3,0))</f>
        <v/>
      </c>
      <c r="D4193" s="65" t="str">
        <f>IF(AND(ISBLANK(A4193)),"",VLOOKUP($A4193,Student_Registration!$B$5:$H$2000,6,0))</f>
        <v/>
      </c>
      <c r="E4193" s="57" t="str">
        <f>IF(AND(ISBLANK(A4193)),"",VLOOKUP($A4193,Student_Registration!$B$5:$H$2000,4,0))</f>
        <v/>
      </c>
      <c r="F4193" s="63" t="str">
        <f>IF(AND(ISBLANK(A4193)),"",VLOOKUP($A4193,Student_Registration!$B$5:$H$2000,7,0))</f>
        <v/>
      </c>
      <c r="G4193" s="63" t="str">
        <f>IF(AND(ISBLANK(A4193)),"",VLOOKUP(A4193,Student_Registration!$B$5:$H$2000,7,0)-SUMIF($A$5:A4193,A4193,$H$5:$H$5))</f>
        <v/>
      </c>
      <c r="H4193" s="60"/>
      <c r="I4193" s="60"/>
      <c r="J4193" s="60"/>
      <c r="K4193" s="60"/>
      <c r="L4193" s="62"/>
    </row>
    <row r="4194" spans="1:12" s="41" customFormat="1">
      <c r="A4194" s="66"/>
      <c r="B4194" s="64" t="str">
        <f>(IF(AND(ISBLANK(A4194)),"",VLOOKUP($A4194,Student_Registration!$B$5:$H$2000,2,0)))</f>
        <v/>
      </c>
      <c r="C4194" s="63" t="str">
        <f>IF(AND(ISBLANK(A4194)),"",VLOOKUP($A4194,Student_Registration!$B$5:$H$2000,3,0))</f>
        <v/>
      </c>
      <c r="D4194" s="65" t="str">
        <f>IF(AND(ISBLANK(A4194)),"",VLOOKUP($A4194,Student_Registration!$B$5:$H$2000,6,0))</f>
        <v/>
      </c>
      <c r="E4194" s="57" t="str">
        <f>IF(AND(ISBLANK(A4194)),"",VLOOKUP($A4194,Student_Registration!$B$5:$H$2000,4,0))</f>
        <v/>
      </c>
      <c r="F4194" s="63" t="str">
        <f>IF(AND(ISBLANK(A4194)),"",VLOOKUP($A4194,Student_Registration!$B$5:$H$2000,7,0))</f>
        <v/>
      </c>
      <c r="G4194" s="63" t="str">
        <f>IF(AND(ISBLANK(A4194)),"",VLOOKUP(A4194,Student_Registration!$B$5:$H$2000,7,0)-SUMIF($A$5:A4194,A4194,$H$5:$H$5))</f>
        <v/>
      </c>
      <c r="H4194" s="60"/>
      <c r="I4194" s="60"/>
      <c r="J4194" s="60"/>
      <c r="K4194" s="60"/>
      <c r="L4194" s="62"/>
    </row>
    <row r="4195" spans="1:12" s="41" customFormat="1">
      <c r="A4195" s="66"/>
      <c r="B4195" s="64" t="str">
        <f>(IF(AND(ISBLANK(A4195)),"",VLOOKUP($A4195,Student_Registration!$B$5:$H$2000,2,0)))</f>
        <v/>
      </c>
      <c r="C4195" s="63" t="str">
        <f>IF(AND(ISBLANK(A4195)),"",VLOOKUP($A4195,Student_Registration!$B$5:$H$2000,3,0))</f>
        <v/>
      </c>
      <c r="D4195" s="65" t="str">
        <f>IF(AND(ISBLANK(A4195)),"",VLOOKUP($A4195,Student_Registration!$B$5:$H$2000,6,0))</f>
        <v/>
      </c>
      <c r="E4195" s="57" t="str">
        <f>IF(AND(ISBLANK(A4195)),"",VLOOKUP($A4195,Student_Registration!$B$5:$H$2000,4,0))</f>
        <v/>
      </c>
      <c r="F4195" s="63" t="str">
        <f>IF(AND(ISBLANK(A4195)),"",VLOOKUP($A4195,Student_Registration!$B$5:$H$2000,7,0))</f>
        <v/>
      </c>
      <c r="G4195" s="63" t="str">
        <f>IF(AND(ISBLANK(A4195)),"",VLOOKUP(A4195,Student_Registration!$B$5:$H$2000,7,0)-SUMIF($A$5:A4195,A4195,$H$5:$H$5))</f>
        <v/>
      </c>
      <c r="H4195" s="60"/>
      <c r="I4195" s="60"/>
      <c r="J4195" s="60"/>
      <c r="K4195" s="60"/>
      <c r="L4195" s="62"/>
    </row>
    <row r="4196" spans="1:12" s="41" customFormat="1">
      <c r="A4196" s="66"/>
      <c r="B4196" s="64" t="str">
        <f>(IF(AND(ISBLANK(A4196)),"",VLOOKUP($A4196,Student_Registration!$B$5:$H$2000,2,0)))</f>
        <v/>
      </c>
      <c r="C4196" s="63" t="str">
        <f>IF(AND(ISBLANK(A4196)),"",VLOOKUP($A4196,Student_Registration!$B$5:$H$2000,3,0))</f>
        <v/>
      </c>
      <c r="D4196" s="65" t="str">
        <f>IF(AND(ISBLANK(A4196)),"",VLOOKUP($A4196,Student_Registration!$B$5:$H$2000,6,0))</f>
        <v/>
      </c>
      <c r="E4196" s="57" t="str">
        <f>IF(AND(ISBLANK(A4196)),"",VLOOKUP($A4196,Student_Registration!$B$5:$H$2000,4,0))</f>
        <v/>
      </c>
      <c r="F4196" s="63" t="str">
        <f>IF(AND(ISBLANK(A4196)),"",VLOOKUP($A4196,Student_Registration!$B$5:$H$2000,7,0))</f>
        <v/>
      </c>
      <c r="G4196" s="63" t="str">
        <f>IF(AND(ISBLANK(A4196)),"",VLOOKUP(A4196,Student_Registration!$B$5:$H$2000,7,0)-SUMIF($A$5:A4196,A4196,$H$5:$H$5))</f>
        <v/>
      </c>
      <c r="H4196" s="60"/>
      <c r="I4196" s="60"/>
      <c r="J4196" s="60"/>
      <c r="K4196" s="60"/>
      <c r="L4196" s="62"/>
    </row>
    <row r="4197" spans="1:12" s="41" customFormat="1">
      <c r="A4197" s="66"/>
      <c r="B4197" s="64" t="str">
        <f>(IF(AND(ISBLANK(A4197)),"",VLOOKUP($A4197,Student_Registration!$B$5:$H$2000,2,0)))</f>
        <v/>
      </c>
      <c r="C4197" s="63" t="str">
        <f>IF(AND(ISBLANK(A4197)),"",VLOOKUP($A4197,Student_Registration!$B$5:$H$2000,3,0))</f>
        <v/>
      </c>
      <c r="D4197" s="65" t="str">
        <f>IF(AND(ISBLANK(A4197)),"",VLOOKUP($A4197,Student_Registration!$B$5:$H$2000,6,0))</f>
        <v/>
      </c>
      <c r="E4197" s="57" t="str">
        <f>IF(AND(ISBLANK(A4197)),"",VLOOKUP($A4197,Student_Registration!$B$5:$H$2000,4,0))</f>
        <v/>
      </c>
      <c r="F4197" s="63" t="str">
        <f>IF(AND(ISBLANK(A4197)),"",VLOOKUP($A4197,Student_Registration!$B$5:$H$2000,7,0))</f>
        <v/>
      </c>
      <c r="G4197" s="63" t="str">
        <f>IF(AND(ISBLANK(A4197)),"",VLOOKUP(A4197,Student_Registration!$B$5:$H$2000,7,0)-SUMIF($A$5:A4197,A4197,$H$5:$H$5))</f>
        <v/>
      </c>
      <c r="H4197" s="60"/>
      <c r="I4197" s="60"/>
      <c r="J4197" s="60"/>
      <c r="K4197" s="60"/>
      <c r="L4197" s="62"/>
    </row>
    <row r="4198" spans="1:12" s="41" customFormat="1">
      <c r="A4198" s="66"/>
      <c r="B4198" s="64" t="str">
        <f>(IF(AND(ISBLANK(A4198)),"",VLOOKUP($A4198,Student_Registration!$B$5:$H$2000,2,0)))</f>
        <v/>
      </c>
      <c r="C4198" s="63" t="str">
        <f>IF(AND(ISBLANK(A4198)),"",VLOOKUP($A4198,Student_Registration!$B$5:$H$2000,3,0))</f>
        <v/>
      </c>
      <c r="D4198" s="65" t="str">
        <f>IF(AND(ISBLANK(A4198)),"",VLOOKUP($A4198,Student_Registration!$B$5:$H$2000,6,0))</f>
        <v/>
      </c>
      <c r="E4198" s="57" t="str">
        <f>IF(AND(ISBLANK(A4198)),"",VLOOKUP($A4198,Student_Registration!$B$5:$H$2000,4,0))</f>
        <v/>
      </c>
      <c r="F4198" s="63" t="str">
        <f>IF(AND(ISBLANK(A4198)),"",VLOOKUP($A4198,Student_Registration!$B$5:$H$2000,7,0))</f>
        <v/>
      </c>
      <c r="G4198" s="63" t="str">
        <f>IF(AND(ISBLANK(A4198)),"",VLOOKUP(A4198,Student_Registration!$B$5:$H$2000,7,0)-SUMIF($A$5:A4198,A4198,$H$5:$H$5))</f>
        <v/>
      </c>
      <c r="H4198" s="60"/>
      <c r="I4198" s="60"/>
      <c r="J4198" s="60"/>
      <c r="K4198" s="60"/>
      <c r="L4198" s="62"/>
    </row>
    <row r="4199" spans="1:12" s="41" customFormat="1">
      <c r="A4199" s="66"/>
      <c r="B4199" s="64" t="str">
        <f>(IF(AND(ISBLANK(A4199)),"",VLOOKUP($A4199,Student_Registration!$B$5:$H$2000,2,0)))</f>
        <v/>
      </c>
      <c r="C4199" s="63" t="str">
        <f>IF(AND(ISBLANK(A4199)),"",VLOOKUP($A4199,Student_Registration!$B$5:$H$2000,3,0))</f>
        <v/>
      </c>
      <c r="D4199" s="65" t="str">
        <f>IF(AND(ISBLANK(A4199)),"",VLOOKUP($A4199,Student_Registration!$B$5:$H$2000,6,0))</f>
        <v/>
      </c>
      <c r="E4199" s="57" t="str">
        <f>IF(AND(ISBLANK(A4199)),"",VLOOKUP($A4199,Student_Registration!$B$5:$H$2000,4,0))</f>
        <v/>
      </c>
      <c r="F4199" s="63" t="str">
        <f>IF(AND(ISBLANK(A4199)),"",VLOOKUP($A4199,Student_Registration!$B$5:$H$2000,7,0))</f>
        <v/>
      </c>
      <c r="G4199" s="63" t="str">
        <f>IF(AND(ISBLANK(A4199)),"",VLOOKUP(A4199,Student_Registration!$B$5:$H$2000,7,0)-SUMIF($A$5:A4199,A4199,$H$5:$H$5))</f>
        <v/>
      </c>
      <c r="H4199" s="60"/>
      <c r="I4199" s="60"/>
      <c r="J4199" s="60"/>
      <c r="K4199" s="60"/>
      <c r="L4199" s="62"/>
    </row>
    <row r="4200" spans="1:12" s="41" customFormat="1">
      <c r="A4200" s="66"/>
      <c r="B4200" s="64" t="str">
        <f>(IF(AND(ISBLANK(A4200)),"",VLOOKUP($A4200,Student_Registration!$B$5:$H$2000,2,0)))</f>
        <v/>
      </c>
      <c r="C4200" s="63" t="str">
        <f>IF(AND(ISBLANK(A4200)),"",VLOOKUP($A4200,Student_Registration!$B$5:$H$2000,3,0))</f>
        <v/>
      </c>
      <c r="D4200" s="65" t="str">
        <f>IF(AND(ISBLANK(A4200)),"",VLOOKUP($A4200,Student_Registration!$B$5:$H$2000,6,0))</f>
        <v/>
      </c>
      <c r="E4200" s="57" t="str">
        <f>IF(AND(ISBLANK(A4200)),"",VLOOKUP($A4200,Student_Registration!$B$5:$H$2000,4,0))</f>
        <v/>
      </c>
      <c r="F4200" s="63" t="str">
        <f>IF(AND(ISBLANK(A4200)),"",VLOOKUP($A4200,Student_Registration!$B$5:$H$2000,7,0))</f>
        <v/>
      </c>
      <c r="G4200" s="63" t="str">
        <f>IF(AND(ISBLANK(A4200)),"",VLOOKUP(A4200,Student_Registration!$B$5:$H$2000,7,0)-SUMIF($A$5:A4200,A4200,$H$5:$H$5))</f>
        <v/>
      </c>
      <c r="H4200" s="60"/>
      <c r="I4200" s="60"/>
      <c r="J4200" s="60"/>
      <c r="K4200" s="60"/>
      <c r="L4200" s="62"/>
    </row>
    <row r="4201" spans="1:12" s="41" customFormat="1">
      <c r="A4201" s="66"/>
      <c r="B4201" s="64" t="str">
        <f>(IF(AND(ISBLANK(A4201)),"",VLOOKUP($A4201,Student_Registration!$B$5:$H$2000,2,0)))</f>
        <v/>
      </c>
      <c r="C4201" s="63" t="str">
        <f>IF(AND(ISBLANK(A4201)),"",VLOOKUP($A4201,Student_Registration!$B$5:$H$2000,3,0))</f>
        <v/>
      </c>
      <c r="D4201" s="65" t="str">
        <f>IF(AND(ISBLANK(A4201)),"",VLOOKUP($A4201,Student_Registration!$B$5:$H$2000,6,0))</f>
        <v/>
      </c>
      <c r="E4201" s="57" t="str">
        <f>IF(AND(ISBLANK(A4201)),"",VLOOKUP($A4201,Student_Registration!$B$5:$H$2000,4,0))</f>
        <v/>
      </c>
      <c r="F4201" s="63" t="str">
        <f>IF(AND(ISBLANK(A4201)),"",VLOOKUP($A4201,Student_Registration!$B$5:$H$2000,7,0))</f>
        <v/>
      </c>
      <c r="G4201" s="63" t="str">
        <f>IF(AND(ISBLANK(A4201)),"",VLOOKUP(A4201,Student_Registration!$B$5:$H$2000,7,0)-SUMIF($A$5:A4201,A4201,$H$5:$H$5))</f>
        <v/>
      </c>
      <c r="H4201" s="60"/>
      <c r="I4201" s="60"/>
      <c r="J4201" s="60"/>
      <c r="K4201" s="60"/>
      <c r="L4201" s="62"/>
    </row>
    <row r="4202" spans="1:12" s="41" customFormat="1">
      <c r="A4202" s="66"/>
      <c r="B4202" s="64" t="str">
        <f>(IF(AND(ISBLANK(A4202)),"",VLOOKUP($A4202,Student_Registration!$B$5:$H$2000,2,0)))</f>
        <v/>
      </c>
      <c r="C4202" s="63" t="str">
        <f>IF(AND(ISBLANK(A4202)),"",VLOOKUP($A4202,Student_Registration!$B$5:$H$2000,3,0))</f>
        <v/>
      </c>
      <c r="D4202" s="65" t="str">
        <f>IF(AND(ISBLANK(A4202)),"",VLOOKUP($A4202,Student_Registration!$B$5:$H$2000,6,0))</f>
        <v/>
      </c>
      <c r="E4202" s="57" t="str">
        <f>IF(AND(ISBLANK(A4202)),"",VLOOKUP($A4202,Student_Registration!$B$5:$H$2000,4,0))</f>
        <v/>
      </c>
      <c r="F4202" s="63" t="str">
        <f>IF(AND(ISBLANK(A4202)),"",VLOOKUP($A4202,Student_Registration!$B$5:$H$2000,7,0))</f>
        <v/>
      </c>
      <c r="G4202" s="63" t="str">
        <f>IF(AND(ISBLANK(A4202)),"",VLOOKUP(A4202,Student_Registration!$B$5:$H$2000,7,0)-SUMIF($A$5:A4202,A4202,$H$5:$H$5))</f>
        <v/>
      </c>
      <c r="H4202" s="60"/>
      <c r="I4202" s="60"/>
      <c r="J4202" s="60"/>
      <c r="K4202" s="60"/>
      <c r="L4202" s="62"/>
    </row>
    <row r="4203" spans="1:12" s="41" customFormat="1">
      <c r="A4203" s="66"/>
      <c r="B4203" s="64" t="str">
        <f>(IF(AND(ISBLANK(A4203)),"",VLOOKUP($A4203,Student_Registration!$B$5:$H$2000,2,0)))</f>
        <v/>
      </c>
      <c r="C4203" s="63" t="str">
        <f>IF(AND(ISBLANK(A4203)),"",VLOOKUP($A4203,Student_Registration!$B$5:$H$2000,3,0))</f>
        <v/>
      </c>
      <c r="D4203" s="65" t="str">
        <f>IF(AND(ISBLANK(A4203)),"",VLOOKUP($A4203,Student_Registration!$B$5:$H$2000,6,0))</f>
        <v/>
      </c>
      <c r="E4203" s="57" t="str">
        <f>IF(AND(ISBLANK(A4203)),"",VLOOKUP($A4203,Student_Registration!$B$5:$H$2000,4,0))</f>
        <v/>
      </c>
      <c r="F4203" s="63" t="str">
        <f>IF(AND(ISBLANK(A4203)),"",VLOOKUP($A4203,Student_Registration!$B$5:$H$2000,7,0))</f>
        <v/>
      </c>
      <c r="G4203" s="63" t="str">
        <f>IF(AND(ISBLANK(A4203)),"",VLOOKUP(A4203,Student_Registration!$B$5:$H$2000,7,0)-SUMIF($A$5:A4203,A4203,$H$5:$H$5))</f>
        <v/>
      </c>
      <c r="H4203" s="60"/>
      <c r="I4203" s="60"/>
      <c r="J4203" s="60"/>
      <c r="K4203" s="60"/>
      <c r="L4203" s="62"/>
    </row>
    <row r="4204" spans="1:12" s="41" customFormat="1">
      <c r="A4204" s="66"/>
      <c r="B4204" s="64" t="str">
        <f>(IF(AND(ISBLANK(A4204)),"",VLOOKUP($A4204,Student_Registration!$B$5:$H$2000,2,0)))</f>
        <v/>
      </c>
      <c r="C4204" s="63" t="str">
        <f>IF(AND(ISBLANK(A4204)),"",VLOOKUP($A4204,Student_Registration!$B$5:$H$2000,3,0))</f>
        <v/>
      </c>
      <c r="D4204" s="65" t="str">
        <f>IF(AND(ISBLANK(A4204)),"",VLOOKUP($A4204,Student_Registration!$B$5:$H$2000,6,0))</f>
        <v/>
      </c>
      <c r="E4204" s="57" t="str">
        <f>IF(AND(ISBLANK(A4204)),"",VLOOKUP($A4204,Student_Registration!$B$5:$H$2000,4,0))</f>
        <v/>
      </c>
      <c r="F4204" s="63" t="str">
        <f>IF(AND(ISBLANK(A4204)),"",VLOOKUP($A4204,Student_Registration!$B$5:$H$2000,7,0))</f>
        <v/>
      </c>
      <c r="G4204" s="63" t="str">
        <f>IF(AND(ISBLANK(A4204)),"",VLOOKUP(A4204,Student_Registration!$B$5:$H$2000,7,0)-SUMIF($A$5:A4204,A4204,$H$5:$H$5))</f>
        <v/>
      </c>
      <c r="H4204" s="60"/>
      <c r="I4204" s="60"/>
      <c r="J4204" s="60"/>
      <c r="K4204" s="60"/>
      <c r="L4204" s="62"/>
    </row>
    <row r="4205" spans="1:12" s="41" customFormat="1">
      <c r="A4205" s="66"/>
      <c r="B4205" s="64" t="str">
        <f>(IF(AND(ISBLANK(A4205)),"",VLOOKUP($A4205,Student_Registration!$B$5:$H$2000,2,0)))</f>
        <v/>
      </c>
      <c r="C4205" s="63" t="str">
        <f>IF(AND(ISBLANK(A4205)),"",VLOOKUP($A4205,Student_Registration!$B$5:$H$2000,3,0))</f>
        <v/>
      </c>
      <c r="D4205" s="65" t="str">
        <f>IF(AND(ISBLANK(A4205)),"",VLOOKUP($A4205,Student_Registration!$B$5:$H$2000,6,0))</f>
        <v/>
      </c>
      <c r="E4205" s="57" t="str">
        <f>IF(AND(ISBLANK(A4205)),"",VLOOKUP($A4205,Student_Registration!$B$5:$H$2000,4,0))</f>
        <v/>
      </c>
      <c r="F4205" s="63" t="str">
        <f>IF(AND(ISBLANK(A4205)),"",VLOOKUP($A4205,Student_Registration!$B$5:$H$2000,7,0))</f>
        <v/>
      </c>
      <c r="G4205" s="63" t="str">
        <f>IF(AND(ISBLANK(A4205)),"",VLOOKUP(A4205,Student_Registration!$B$5:$H$2000,7,0)-SUMIF($A$5:A4205,A4205,$H$5:$H$5))</f>
        <v/>
      </c>
      <c r="H4205" s="60"/>
      <c r="I4205" s="60"/>
      <c r="J4205" s="60"/>
      <c r="K4205" s="60"/>
      <c r="L4205" s="62"/>
    </row>
    <row r="4206" spans="1:12" s="41" customFormat="1">
      <c r="A4206" s="66"/>
      <c r="B4206" s="64" t="str">
        <f>(IF(AND(ISBLANK(A4206)),"",VLOOKUP($A4206,Student_Registration!$B$5:$H$2000,2,0)))</f>
        <v/>
      </c>
      <c r="C4206" s="63" t="str">
        <f>IF(AND(ISBLANK(A4206)),"",VLOOKUP($A4206,Student_Registration!$B$5:$H$2000,3,0))</f>
        <v/>
      </c>
      <c r="D4206" s="65" t="str">
        <f>IF(AND(ISBLANK(A4206)),"",VLOOKUP($A4206,Student_Registration!$B$5:$H$2000,6,0))</f>
        <v/>
      </c>
      <c r="E4206" s="57" t="str">
        <f>IF(AND(ISBLANK(A4206)),"",VLOOKUP($A4206,Student_Registration!$B$5:$H$2000,4,0))</f>
        <v/>
      </c>
      <c r="F4206" s="63" t="str">
        <f>IF(AND(ISBLANK(A4206)),"",VLOOKUP($A4206,Student_Registration!$B$5:$H$2000,7,0))</f>
        <v/>
      </c>
      <c r="G4206" s="63" t="str">
        <f>IF(AND(ISBLANK(A4206)),"",VLOOKUP(A4206,Student_Registration!$B$5:$H$2000,7,0)-SUMIF($A$5:A4206,A4206,$H$5:$H$5))</f>
        <v/>
      </c>
      <c r="H4206" s="60"/>
      <c r="I4206" s="60"/>
      <c r="J4206" s="60"/>
      <c r="K4206" s="60"/>
      <c r="L4206" s="62"/>
    </row>
    <row r="4207" spans="1:12" s="41" customFormat="1">
      <c r="A4207" s="66"/>
      <c r="B4207" s="64" t="str">
        <f>(IF(AND(ISBLANK(A4207)),"",VLOOKUP($A4207,Student_Registration!$B$5:$H$2000,2,0)))</f>
        <v/>
      </c>
      <c r="C4207" s="63" t="str">
        <f>IF(AND(ISBLANK(A4207)),"",VLOOKUP($A4207,Student_Registration!$B$5:$H$2000,3,0))</f>
        <v/>
      </c>
      <c r="D4207" s="65" t="str">
        <f>IF(AND(ISBLANK(A4207)),"",VLOOKUP($A4207,Student_Registration!$B$5:$H$2000,6,0))</f>
        <v/>
      </c>
      <c r="E4207" s="57" t="str">
        <f>IF(AND(ISBLANK(A4207)),"",VLOOKUP($A4207,Student_Registration!$B$5:$H$2000,4,0))</f>
        <v/>
      </c>
      <c r="F4207" s="63" t="str">
        <f>IF(AND(ISBLANK(A4207)),"",VLOOKUP($A4207,Student_Registration!$B$5:$H$2000,7,0))</f>
        <v/>
      </c>
      <c r="G4207" s="63" t="str">
        <f>IF(AND(ISBLANK(A4207)),"",VLOOKUP(A4207,Student_Registration!$B$5:$H$2000,7,0)-SUMIF($A$5:A4207,A4207,$H$5:$H$5))</f>
        <v/>
      </c>
      <c r="H4207" s="60"/>
      <c r="I4207" s="60"/>
      <c r="J4207" s="60"/>
      <c r="K4207" s="60"/>
      <c r="L4207" s="62"/>
    </row>
    <row r="4208" spans="1:12" s="41" customFormat="1">
      <c r="A4208" s="66"/>
      <c r="B4208" s="64" t="str">
        <f>(IF(AND(ISBLANK(A4208)),"",VLOOKUP($A4208,Student_Registration!$B$5:$H$2000,2,0)))</f>
        <v/>
      </c>
      <c r="C4208" s="63" t="str">
        <f>IF(AND(ISBLANK(A4208)),"",VLOOKUP($A4208,Student_Registration!$B$5:$H$2000,3,0))</f>
        <v/>
      </c>
      <c r="D4208" s="65" t="str">
        <f>IF(AND(ISBLANK(A4208)),"",VLOOKUP($A4208,Student_Registration!$B$5:$H$2000,6,0))</f>
        <v/>
      </c>
      <c r="E4208" s="57" t="str">
        <f>IF(AND(ISBLANK(A4208)),"",VLOOKUP($A4208,Student_Registration!$B$5:$H$2000,4,0))</f>
        <v/>
      </c>
      <c r="F4208" s="63" t="str">
        <f>IF(AND(ISBLANK(A4208)),"",VLOOKUP($A4208,Student_Registration!$B$5:$H$2000,7,0))</f>
        <v/>
      </c>
      <c r="G4208" s="63" t="str">
        <f>IF(AND(ISBLANK(A4208)),"",VLOOKUP(A4208,Student_Registration!$B$5:$H$2000,7,0)-SUMIF($A$5:A4208,A4208,$H$5:$H$5))</f>
        <v/>
      </c>
      <c r="H4208" s="60"/>
      <c r="I4208" s="60"/>
      <c r="J4208" s="60"/>
      <c r="K4208" s="60"/>
      <c r="L4208" s="62"/>
    </row>
    <row r="4209" spans="1:12" s="41" customFormat="1">
      <c r="A4209" s="66"/>
      <c r="B4209" s="64" t="str">
        <f>(IF(AND(ISBLANK(A4209)),"",VLOOKUP($A4209,Student_Registration!$B$5:$H$2000,2,0)))</f>
        <v/>
      </c>
      <c r="C4209" s="63" t="str">
        <f>IF(AND(ISBLANK(A4209)),"",VLOOKUP($A4209,Student_Registration!$B$5:$H$2000,3,0))</f>
        <v/>
      </c>
      <c r="D4209" s="65" t="str">
        <f>IF(AND(ISBLANK(A4209)),"",VLOOKUP($A4209,Student_Registration!$B$5:$H$2000,6,0))</f>
        <v/>
      </c>
      <c r="E4209" s="57" t="str">
        <f>IF(AND(ISBLANK(A4209)),"",VLOOKUP($A4209,Student_Registration!$B$5:$H$2000,4,0))</f>
        <v/>
      </c>
      <c r="F4209" s="63" t="str">
        <f>IF(AND(ISBLANK(A4209)),"",VLOOKUP($A4209,Student_Registration!$B$5:$H$2000,7,0))</f>
        <v/>
      </c>
      <c r="G4209" s="63" t="str">
        <f>IF(AND(ISBLANK(A4209)),"",VLOOKUP(A4209,Student_Registration!$B$5:$H$2000,7,0)-SUMIF($A$5:A4209,A4209,$H$5:$H$5))</f>
        <v/>
      </c>
      <c r="H4209" s="60"/>
      <c r="I4209" s="60"/>
      <c r="J4209" s="60"/>
      <c r="K4209" s="60"/>
      <c r="L4209" s="62"/>
    </row>
    <row r="4210" spans="1:12" s="41" customFormat="1">
      <c r="A4210" s="66"/>
      <c r="B4210" s="64" t="str">
        <f>(IF(AND(ISBLANK(A4210)),"",VLOOKUP($A4210,Student_Registration!$B$5:$H$2000,2,0)))</f>
        <v/>
      </c>
      <c r="C4210" s="63" t="str">
        <f>IF(AND(ISBLANK(A4210)),"",VLOOKUP($A4210,Student_Registration!$B$5:$H$2000,3,0))</f>
        <v/>
      </c>
      <c r="D4210" s="65" t="str">
        <f>IF(AND(ISBLANK(A4210)),"",VLOOKUP($A4210,Student_Registration!$B$5:$H$2000,6,0))</f>
        <v/>
      </c>
      <c r="E4210" s="57" t="str">
        <f>IF(AND(ISBLANK(A4210)),"",VLOOKUP($A4210,Student_Registration!$B$5:$H$2000,4,0))</f>
        <v/>
      </c>
      <c r="F4210" s="63" t="str">
        <f>IF(AND(ISBLANK(A4210)),"",VLOOKUP($A4210,Student_Registration!$B$5:$H$2000,7,0))</f>
        <v/>
      </c>
      <c r="G4210" s="63" t="str">
        <f>IF(AND(ISBLANK(A4210)),"",VLOOKUP(A4210,Student_Registration!$B$5:$H$2000,7,0)-SUMIF($A$5:A4210,A4210,$H$5:$H$5))</f>
        <v/>
      </c>
      <c r="H4210" s="60"/>
      <c r="I4210" s="60"/>
      <c r="J4210" s="60"/>
      <c r="K4210" s="60"/>
      <c r="L4210" s="62"/>
    </row>
    <row r="4211" spans="1:12" s="41" customFormat="1">
      <c r="A4211" s="66"/>
      <c r="B4211" s="64" t="str">
        <f>(IF(AND(ISBLANK(A4211)),"",VLOOKUP($A4211,Student_Registration!$B$5:$H$2000,2,0)))</f>
        <v/>
      </c>
      <c r="C4211" s="63" t="str">
        <f>IF(AND(ISBLANK(A4211)),"",VLOOKUP($A4211,Student_Registration!$B$5:$H$2000,3,0))</f>
        <v/>
      </c>
      <c r="D4211" s="65" t="str">
        <f>IF(AND(ISBLANK(A4211)),"",VLOOKUP($A4211,Student_Registration!$B$5:$H$2000,6,0))</f>
        <v/>
      </c>
      <c r="E4211" s="57" t="str">
        <f>IF(AND(ISBLANK(A4211)),"",VLOOKUP($A4211,Student_Registration!$B$5:$H$2000,4,0))</f>
        <v/>
      </c>
      <c r="F4211" s="63" t="str">
        <f>IF(AND(ISBLANK(A4211)),"",VLOOKUP($A4211,Student_Registration!$B$5:$H$2000,7,0))</f>
        <v/>
      </c>
      <c r="G4211" s="63" t="str">
        <f>IF(AND(ISBLANK(A4211)),"",VLOOKUP(A4211,Student_Registration!$B$5:$H$2000,7,0)-SUMIF($A$5:A4211,A4211,$H$5:$H$5))</f>
        <v/>
      </c>
      <c r="H4211" s="60"/>
      <c r="I4211" s="60"/>
      <c r="J4211" s="60"/>
      <c r="K4211" s="60"/>
      <c r="L4211" s="62"/>
    </row>
    <row r="4212" spans="1:12" s="41" customFormat="1">
      <c r="A4212" s="66"/>
      <c r="B4212" s="64" t="str">
        <f>(IF(AND(ISBLANK(A4212)),"",VLOOKUP($A4212,Student_Registration!$B$5:$H$2000,2,0)))</f>
        <v/>
      </c>
      <c r="C4212" s="63" t="str">
        <f>IF(AND(ISBLANK(A4212)),"",VLOOKUP($A4212,Student_Registration!$B$5:$H$2000,3,0))</f>
        <v/>
      </c>
      <c r="D4212" s="65" t="str">
        <f>IF(AND(ISBLANK(A4212)),"",VLOOKUP($A4212,Student_Registration!$B$5:$H$2000,6,0))</f>
        <v/>
      </c>
      <c r="E4212" s="57" t="str">
        <f>IF(AND(ISBLANK(A4212)),"",VLOOKUP($A4212,Student_Registration!$B$5:$H$2000,4,0))</f>
        <v/>
      </c>
      <c r="F4212" s="63" t="str">
        <f>IF(AND(ISBLANK(A4212)),"",VLOOKUP($A4212,Student_Registration!$B$5:$H$2000,7,0))</f>
        <v/>
      </c>
      <c r="G4212" s="63" t="str">
        <f>IF(AND(ISBLANK(A4212)),"",VLOOKUP(A4212,Student_Registration!$B$5:$H$2000,7,0)-SUMIF($A$5:A4212,A4212,$H$5:$H$5))</f>
        <v/>
      </c>
      <c r="H4212" s="60"/>
      <c r="I4212" s="60"/>
      <c r="J4212" s="60"/>
      <c r="K4212" s="60"/>
      <c r="L4212" s="62"/>
    </row>
    <row r="4213" spans="1:12" s="41" customFormat="1">
      <c r="A4213" s="66"/>
      <c r="B4213" s="64" t="str">
        <f>(IF(AND(ISBLANK(A4213)),"",VLOOKUP($A4213,Student_Registration!$B$5:$H$2000,2,0)))</f>
        <v/>
      </c>
      <c r="C4213" s="63" t="str">
        <f>IF(AND(ISBLANK(A4213)),"",VLOOKUP($A4213,Student_Registration!$B$5:$H$2000,3,0))</f>
        <v/>
      </c>
      <c r="D4213" s="65" t="str">
        <f>IF(AND(ISBLANK(A4213)),"",VLOOKUP($A4213,Student_Registration!$B$5:$H$2000,6,0))</f>
        <v/>
      </c>
      <c r="E4213" s="57" t="str">
        <f>IF(AND(ISBLANK(A4213)),"",VLOOKUP($A4213,Student_Registration!$B$5:$H$2000,4,0))</f>
        <v/>
      </c>
      <c r="F4213" s="63" t="str">
        <f>IF(AND(ISBLANK(A4213)),"",VLOOKUP($A4213,Student_Registration!$B$5:$H$2000,7,0))</f>
        <v/>
      </c>
      <c r="G4213" s="63" t="str">
        <f>IF(AND(ISBLANK(A4213)),"",VLOOKUP(A4213,Student_Registration!$B$5:$H$2000,7,0)-SUMIF($A$5:A4213,A4213,$H$5:$H$5))</f>
        <v/>
      </c>
      <c r="H4213" s="60"/>
      <c r="I4213" s="60"/>
      <c r="J4213" s="60"/>
      <c r="K4213" s="60"/>
      <c r="L4213" s="62"/>
    </row>
    <row r="4214" spans="1:12" s="41" customFormat="1">
      <c r="A4214" s="66"/>
      <c r="B4214" s="64" t="str">
        <f>(IF(AND(ISBLANK(A4214)),"",VLOOKUP($A4214,Student_Registration!$B$5:$H$2000,2,0)))</f>
        <v/>
      </c>
      <c r="C4214" s="63" t="str">
        <f>IF(AND(ISBLANK(A4214)),"",VLOOKUP($A4214,Student_Registration!$B$5:$H$2000,3,0))</f>
        <v/>
      </c>
      <c r="D4214" s="65" t="str">
        <f>IF(AND(ISBLANK(A4214)),"",VLOOKUP($A4214,Student_Registration!$B$5:$H$2000,6,0))</f>
        <v/>
      </c>
      <c r="E4214" s="57" t="str">
        <f>IF(AND(ISBLANK(A4214)),"",VLOOKUP($A4214,Student_Registration!$B$5:$H$2000,4,0))</f>
        <v/>
      </c>
      <c r="F4214" s="63" t="str">
        <f>IF(AND(ISBLANK(A4214)),"",VLOOKUP($A4214,Student_Registration!$B$5:$H$2000,7,0))</f>
        <v/>
      </c>
      <c r="G4214" s="63" t="str">
        <f>IF(AND(ISBLANK(A4214)),"",VLOOKUP(A4214,Student_Registration!$B$5:$H$2000,7,0)-SUMIF($A$5:A4214,A4214,$H$5:$H$5))</f>
        <v/>
      </c>
      <c r="H4214" s="60"/>
      <c r="I4214" s="60"/>
      <c r="J4214" s="60"/>
      <c r="K4214" s="60"/>
      <c r="L4214" s="62"/>
    </row>
    <row r="4215" spans="1:12" s="41" customFormat="1">
      <c r="A4215" s="66"/>
      <c r="B4215" s="64" t="str">
        <f>(IF(AND(ISBLANK(A4215)),"",VLOOKUP($A4215,Student_Registration!$B$5:$H$2000,2,0)))</f>
        <v/>
      </c>
      <c r="C4215" s="63" t="str">
        <f>IF(AND(ISBLANK(A4215)),"",VLOOKUP($A4215,Student_Registration!$B$5:$H$2000,3,0))</f>
        <v/>
      </c>
      <c r="D4215" s="65" t="str">
        <f>IF(AND(ISBLANK(A4215)),"",VLOOKUP($A4215,Student_Registration!$B$5:$H$2000,6,0))</f>
        <v/>
      </c>
      <c r="E4215" s="57" t="str">
        <f>IF(AND(ISBLANK(A4215)),"",VLOOKUP($A4215,Student_Registration!$B$5:$H$2000,4,0))</f>
        <v/>
      </c>
      <c r="F4215" s="63" t="str">
        <f>IF(AND(ISBLANK(A4215)),"",VLOOKUP($A4215,Student_Registration!$B$5:$H$2000,7,0))</f>
        <v/>
      </c>
      <c r="G4215" s="63" t="str">
        <f>IF(AND(ISBLANK(A4215)),"",VLOOKUP(A4215,Student_Registration!$B$5:$H$2000,7,0)-SUMIF($A$5:A4215,A4215,$H$5:$H$5))</f>
        <v/>
      </c>
      <c r="H4215" s="60"/>
      <c r="I4215" s="60"/>
      <c r="J4215" s="60"/>
      <c r="K4215" s="60"/>
      <c r="L4215" s="62"/>
    </row>
    <row r="4216" spans="1:12" s="41" customFormat="1">
      <c r="A4216" s="66"/>
      <c r="B4216" s="64" t="str">
        <f>(IF(AND(ISBLANK(A4216)),"",VLOOKUP($A4216,Student_Registration!$B$5:$H$2000,2,0)))</f>
        <v/>
      </c>
      <c r="C4216" s="63" t="str">
        <f>IF(AND(ISBLANK(A4216)),"",VLOOKUP($A4216,Student_Registration!$B$5:$H$2000,3,0))</f>
        <v/>
      </c>
      <c r="D4216" s="65" t="str">
        <f>IF(AND(ISBLANK(A4216)),"",VLOOKUP($A4216,Student_Registration!$B$5:$H$2000,6,0))</f>
        <v/>
      </c>
      <c r="E4216" s="57" t="str">
        <f>IF(AND(ISBLANK(A4216)),"",VLOOKUP($A4216,Student_Registration!$B$5:$H$2000,4,0))</f>
        <v/>
      </c>
      <c r="F4216" s="63" t="str">
        <f>IF(AND(ISBLANK(A4216)),"",VLOOKUP($A4216,Student_Registration!$B$5:$H$2000,7,0))</f>
        <v/>
      </c>
      <c r="G4216" s="63" t="str">
        <f>IF(AND(ISBLANK(A4216)),"",VLOOKUP(A4216,Student_Registration!$B$5:$H$2000,7,0)-SUMIF($A$5:A4216,A4216,$H$5:$H$5))</f>
        <v/>
      </c>
      <c r="H4216" s="60"/>
      <c r="I4216" s="60"/>
      <c r="J4216" s="60"/>
      <c r="K4216" s="60"/>
      <c r="L4216" s="62"/>
    </row>
    <row r="4217" spans="1:12" s="41" customFormat="1">
      <c r="A4217" s="66"/>
      <c r="B4217" s="64" t="str">
        <f>(IF(AND(ISBLANK(A4217)),"",VLOOKUP($A4217,Student_Registration!$B$5:$H$2000,2,0)))</f>
        <v/>
      </c>
      <c r="C4217" s="63" t="str">
        <f>IF(AND(ISBLANK(A4217)),"",VLOOKUP($A4217,Student_Registration!$B$5:$H$2000,3,0))</f>
        <v/>
      </c>
      <c r="D4217" s="65" t="str">
        <f>IF(AND(ISBLANK(A4217)),"",VLOOKUP($A4217,Student_Registration!$B$5:$H$2000,6,0))</f>
        <v/>
      </c>
      <c r="E4217" s="57" t="str">
        <f>IF(AND(ISBLANK(A4217)),"",VLOOKUP($A4217,Student_Registration!$B$5:$H$2000,4,0))</f>
        <v/>
      </c>
      <c r="F4217" s="63" t="str">
        <f>IF(AND(ISBLANK(A4217)),"",VLOOKUP($A4217,Student_Registration!$B$5:$H$2000,7,0))</f>
        <v/>
      </c>
      <c r="G4217" s="63" t="str">
        <f>IF(AND(ISBLANK(A4217)),"",VLOOKUP(A4217,Student_Registration!$B$5:$H$2000,7,0)-SUMIF($A$5:A4217,A4217,$H$5:$H$5))</f>
        <v/>
      </c>
      <c r="H4217" s="60"/>
      <c r="I4217" s="60"/>
      <c r="J4217" s="60"/>
      <c r="K4217" s="60"/>
      <c r="L4217" s="62"/>
    </row>
    <row r="4218" spans="1:12" s="41" customFormat="1">
      <c r="A4218" s="66"/>
      <c r="B4218" s="64" t="str">
        <f>(IF(AND(ISBLANK(A4218)),"",VLOOKUP($A4218,Student_Registration!$B$5:$H$2000,2,0)))</f>
        <v/>
      </c>
      <c r="C4218" s="63" t="str">
        <f>IF(AND(ISBLANK(A4218)),"",VLOOKUP($A4218,Student_Registration!$B$5:$H$2000,3,0))</f>
        <v/>
      </c>
      <c r="D4218" s="65" t="str">
        <f>IF(AND(ISBLANK(A4218)),"",VLOOKUP($A4218,Student_Registration!$B$5:$H$2000,6,0))</f>
        <v/>
      </c>
      <c r="E4218" s="57" t="str">
        <f>IF(AND(ISBLANK(A4218)),"",VLOOKUP($A4218,Student_Registration!$B$5:$H$2000,4,0))</f>
        <v/>
      </c>
      <c r="F4218" s="63" t="str">
        <f>IF(AND(ISBLANK(A4218)),"",VLOOKUP($A4218,Student_Registration!$B$5:$H$2000,7,0))</f>
        <v/>
      </c>
      <c r="G4218" s="63" t="str">
        <f>IF(AND(ISBLANK(A4218)),"",VLOOKUP(A4218,Student_Registration!$B$5:$H$2000,7,0)-SUMIF($A$5:A4218,A4218,$H$5:$H$5))</f>
        <v/>
      </c>
      <c r="H4218" s="60"/>
      <c r="I4218" s="60"/>
      <c r="J4218" s="60"/>
      <c r="K4218" s="60"/>
      <c r="L4218" s="62"/>
    </row>
    <row r="4219" spans="1:12" s="41" customFormat="1">
      <c r="A4219" s="66"/>
      <c r="B4219" s="64" t="str">
        <f>(IF(AND(ISBLANK(A4219)),"",VLOOKUP($A4219,Student_Registration!$B$5:$H$2000,2,0)))</f>
        <v/>
      </c>
      <c r="C4219" s="63" t="str">
        <f>IF(AND(ISBLANK(A4219)),"",VLOOKUP($A4219,Student_Registration!$B$5:$H$2000,3,0))</f>
        <v/>
      </c>
      <c r="D4219" s="65" t="str">
        <f>IF(AND(ISBLANK(A4219)),"",VLOOKUP($A4219,Student_Registration!$B$5:$H$2000,6,0))</f>
        <v/>
      </c>
      <c r="E4219" s="57" t="str">
        <f>IF(AND(ISBLANK(A4219)),"",VLOOKUP($A4219,Student_Registration!$B$5:$H$2000,4,0))</f>
        <v/>
      </c>
      <c r="F4219" s="63" t="str">
        <f>IF(AND(ISBLANK(A4219)),"",VLOOKUP($A4219,Student_Registration!$B$5:$H$2000,7,0))</f>
        <v/>
      </c>
      <c r="G4219" s="63" t="str">
        <f>IF(AND(ISBLANK(A4219)),"",VLOOKUP(A4219,Student_Registration!$B$5:$H$2000,7,0)-SUMIF($A$5:A4219,A4219,$H$5:$H$5))</f>
        <v/>
      </c>
      <c r="H4219" s="60"/>
      <c r="I4219" s="60"/>
      <c r="J4219" s="60"/>
      <c r="K4219" s="60"/>
      <c r="L4219" s="62"/>
    </row>
    <row r="4220" spans="1:12" s="41" customFormat="1">
      <c r="A4220" s="66"/>
      <c r="B4220" s="64" t="str">
        <f>(IF(AND(ISBLANK(A4220)),"",VLOOKUP($A4220,Student_Registration!$B$5:$H$2000,2,0)))</f>
        <v/>
      </c>
      <c r="C4220" s="63" t="str">
        <f>IF(AND(ISBLANK(A4220)),"",VLOOKUP($A4220,Student_Registration!$B$5:$H$2000,3,0))</f>
        <v/>
      </c>
      <c r="D4220" s="65" t="str">
        <f>IF(AND(ISBLANK(A4220)),"",VLOOKUP($A4220,Student_Registration!$B$5:$H$2000,6,0))</f>
        <v/>
      </c>
      <c r="E4220" s="57" t="str">
        <f>IF(AND(ISBLANK(A4220)),"",VLOOKUP($A4220,Student_Registration!$B$5:$H$2000,4,0))</f>
        <v/>
      </c>
      <c r="F4220" s="63" t="str">
        <f>IF(AND(ISBLANK(A4220)),"",VLOOKUP($A4220,Student_Registration!$B$5:$H$2000,7,0))</f>
        <v/>
      </c>
      <c r="G4220" s="63" t="str">
        <f>IF(AND(ISBLANK(A4220)),"",VLOOKUP(A4220,Student_Registration!$B$5:$H$2000,7,0)-SUMIF($A$5:A4220,A4220,$H$5:$H$5))</f>
        <v/>
      </c>
      <c r="H4220" s="60"/>
      <c r="I4220" s="60"/>
      <c r="J4220" s="60"/>
      <c r="K4220" s="60"/>
      <c r="L4220" s="62"/>
    </row>
    <row r="4221" spans="1:12" s="41" customFormat="1">
      <c r="A4221" s="66"/>
      <c r="B4221" s="64" t="str">
        <f>(IF(AND(ISBLANK(A4221)),"",VLOOKUP($A4221,Student_Registration!$B$5:$H$2000,2,0)))</f>
        <v/>
      </c>
      <c r="C4221" s="63" t="str">
        <f>IF(AND(ISBLANK(A4221)),"",VLOOKUP($A4221,Student_Registration!$B$5:$H$2000,3,0))</f>
        <v/>
      </c>
      <c r="D4221" s="65" t="str">
        <f>IF(AND(ISBLANK(A4221)),"",VLOOKUP($A4221,Student_Registration!$B$5:$H$2000,6,0))</f>
        <v/>
      </c>
      <c r="E4221" s="57" t="str">
        <f>IF(AND(ISBLANK(A4221)),"",VLOOKUP($A4221,Student_Registration!$B$5:$H$2000,4,0))</f>
        <v/>
      </c>
      <c r="F4221" s="63" t="str">
        <f>IF(AND(ISBLANK(A4221)),"",VLOOKUP($A4221,Student_Registration!$B$5:$H$2000,7,0))</f>
        <v/>
      </c>
      <c r="G4221" s="63" t="str">
        <f>IF(AND(ISBLANK(A4221)),"",VLOOKUP(A4221,Student_Registration!$B$5:$H$2000,7,0)-SUMIF($A$5:A4221,A4221,$H$5:$H$5))</f>
        <v/>
      </c>
      <c r="H4221" s="60"/>
      <c r="I4221" s="60"/>
      <c r="J4221" s="60"/>
      <c r="K4221" s="60"/>
      <c r="L4221" s="62"/>
    </row>
    <row r="4222" spans="1:12" s="41" customFormat="1">
      <c r="A4222" s="66"/>
      <c r="B4222" s="64" t="str">
        <f>(IF(AND(ISBLANK(A4222)),"",VLOOKUP($A4222,Student_Registration!$B$5:$H$2000,2,0)))</f>
        <v/>
      </c>
      <c r="C4222" s="63" t="str">
        <f>IF(AND(ISBLANK(A4222)),"",VLOOKUP($A4222,Student_Registration!$B$5:$H$2000,3,0))</f>
        <v/>
      </c>
      <c r="D4222" s="65" t="str">
        <f>IF(AND(ISBLANK(A4222)),"",VLOOKUP($A4222,Student_Registration!$B$5:$H$2000,6,0))</f>
        <v/>
      </c>
      <c r="E4222" s="57" t="str">
        <f>IF(AND(ISBLANK(A4222)),"",VLOOKUP($A4222,Student_Registration!$B$5:$H$2000,4,0))</f>
        <v/>
      </c>
      <c r="F4222" s="63" t="str">
        <f>IF(AND(ISBLANK(A4222)),"",VLOOKUP($A4222,Student_Registration!$B$5:$H$2000,7,0))</f>
        <v/>
      </c>
      <c r="G4222" s="63" t="str">
        <f>IF(AND(ISBLANK(A4222)),"",VLOOKUP(A4222,Student_Registration!$B$5:$H$2000,7,0)-SUMIF($A$5:A4222,A4222,$H$5:$H$5))</f>
        <v/>
      </c>
      <c r="H4222" s="60"/>
      <c r="I4222" s="60"/>
      <c r="J4222" s="60"/>
      <c r="K4222" s="60"/>
      <c r="L4222" s="62"/>
    </row>
    <row r="4223" spans="1:12" s="41" customFormat="1">
      <c r="A4223" s="66"/>
      <c r="B4223" s="64" t="str">
        <f>(IF(AND(ISBLANK(A4223)),"",VLOOKUP($A4223,Student_Registration!$B$5:$H$2000,2,0)))</f>
        <v/>
      </c>
      <c r="C4223" s="63" t="str">
        <f>IF(AND(ISBLANK(A4223)),"",VLOOKUP($A4223,Student_Registration!$B$5:$H$2000,3,0))</f>
        <v/>
      </c>
      <c r="D4223" s="65" t="str">
        <f>IF(AND(ISBLANK(A4223)),"",VLOOKUP($A4223,Student_Registration!$B$5:$H$2000,6,0))</f>
        <v/>
      </c>
      <c r="E4223" s="57" t="str">
        <f>IF(AND(ISBLANK(A4223)),"",VLOOKUP($A4223,Student_Registration!$B$5:$H$2000,4,0))</f>
        <v/>
      </c>
      <c r="F4223" s="63" t="str">
        <f>IF(AND(ISBLANK(A4223)),"",VLOOKUP($A4223,Student_Registration!$B$5:$H$2000,7,0))</f>
        <v/>
      </c>
      <c r="G4223" s="63" t="str">
        <f>IF(AND(ISBLANK(A4223)),"",VLOOKUP(A4223,Student_Registration!$B$5:$H$2000,7,0)-SUMIF($A$5:A4223,A4223,$H$5:$H$5))</f>
        <v/>
      </c>
      <c r="H4223" s="60"/>
      <c r="I4223" s="60"/>
      <c r="J4223" s="60"/>
      <c r="K4223" s="60"/>
      <c r="L4223" s="62"/>
    </row>
    <row r="4224" spans="1:12" s="41" customFormat="1">
      <c r="A4224" s="66"/>
      <c r="B4224" s="64" t="str">
        <f>(IF(AND(ISBLANK(A4224)),"",VLOOKUP($A4224,Student_Registration!$B$5:$H$2000,2,0)))</f>
        <v/>
      </c>
      <c r="C4224" s="63" t="str">
        <f>IF(AND(ISBLANK(A4224)),"",VLOOKUP($A4224,Student_Registration!$B$5:$H$2000,3,0))</f>
        <v/>
      </c>
      <c r="D4224" s="65" t="str">
        <f>IF(AND(ISBLANK(A4224)),"",VLOOKUP($A4224,Student_Registration!$B$5:$H$2000,6,0))</f>
        <v/>
      </c>
      <c r="E4224" s="57" t="str">
        <f>IF(AND(ISBLANK(A4224)),"",VLOOKUP($A4224,Student_Registration!$B$5:$H$2000,4,0))</f>
        <v/>
      </c>
      <c r="F4224" s="63" t="str">
        <f>IF(AND(ISBLANK(A4224)),"",VLOOKUP($A4224,Student_Registration!$B$5:$H$2000,7,0))</f>
        <v/>
      </c>
      <c r="G4224" s="63" t="str">
        <f>IF(AND(ISBLANK(A4224)),"",VLOOKUP(A4224,Student_Registration!$B$5:$H$2000,7,0)-SUMIF($A$5:A4224,A4224,$H$5:$H$5))</f>
        <v/>
      </c>
      <c r="H4224" s="60"/>
      <c r="I4224" s="60"/>
      <c r="J4224" s="60"/>
      <c r="K4224" s="60"/>
      <c r="L4224" s="62"/>
    </row>
    <row r="4225" spans="1:12" s="41" customFormat="1">
      <c r="A4225" s="66"/>
      <c r="B4225" s="64" t="str">
        <f>(IF(AND(ISBLANK(A4225)),"",VLOOKUP($A4225,Student_Registration!$B$5:$H$2000,2,0)))</f>
        <v/>
      </c>
      <c r="C4225" s="63" t="str">
        <f>IF(AND(ISBLANK(A4225)),"",VLOOKUP($A4225,Student_Registration!$B$5:$H$2000,3,0))</f>
        <v/>
      </c>
      <c r="D4225" s="65" t="str">
        <f>IF(AND(ISBLANK(A4225)),"",VLOOKUP($A4225,Student_Registration!$B$5:$H$2000,6,0))</f>
        <v/>
      </c>
      <c r="E4225" s="57" t="str">
        <f>IF(AND(ISBLANK(A4225)),"",VLOOKUP($A4225,Student_Registration!$B$5:$H$2000,4,0))</f>
        <v/>
      </c>
      <c r="F4225" s="63" t="str">
        <f>IF(AND(ISBLANK(A4225)),"",VLOOKUP($A4225,Student_Registration!$B$5:$H$2000,7,0))</f>
        <v/>
      </c>
      <c r="G4225" s="63" t="str">
        <f>IF(AND(ISBLANK(A4225)),"",VLOOKUP(A4225,Student_Registration!$B$5:$H$2000,7,0)-SUMIF($A$5:A4225,A4225,$H$5:$H$5))</f>
        <v/>
      </c>
      <c r="H4225" s="60"/>
      <c r="I4225" s="60"/>
      <c r="J4225" s="60"/>
      <c r="K4225" s="60"/>
      <c r="L4225" s="62"/>
    </row>
    <row r="4226" spans="1:12" s="41" customFormat="1">
      <c r="A4226" s="66"/>
      <c r="B4226" s="64" t="str">
        <f>(IF(AND(ISBLANK(A4226)),"",VLOOKUP($A4226,Student_Registration!$B$5:$H$2000,2,0)))</f>
        <v/>
      </c>
      <c r="C4226" s="63" t="str">
        <f>IF(AND(ISBLANK(A4226)),"",VLOOKUP($A4226,Student_Registration!$B$5:$H$2000,3,0))</f>
        <v/>
      </c>
      <c r="D4226" s="65" t="str">
        <f>IF(AND(ISBLANK(A4226)),"",VLOOKUP($A4226,Student_Registration!$B$5:$H$2000,6,0))</f>
        <v/>
      </c>
      <c r="E4226" s="57" t="str">
        <f>IF(AND(ISBLANK(A4226)),"",VLOOKUP($A4226,Student_Registration!$B$5:$H$2000,4,0))</f>
        <v/>
      </c>
      <c r="F4226" s="63" t="str">
        <f>IF(AND(ISBLANK(A4226)),"",VLOOKUP($A4226,Student_Registration!$B$5:$H$2000,7,0))</f>
        <v/>
      </c>
      <c r="G4226" s="63" t="str">
        <f>IF(AND(ISBLANK(A4226)),"",VLOOKUP(A4226,Student_Registration!$B$5:$H$2000,7,0)-SUMIF($A$5:A4226,A4226,$H$5:$H$5))</f>
        <v/>
      </c>
      <c r="H4226" s="60"/>
      <c r="I4226" s="60"/>
      <c r="J4226" s="60"/>
      <c r="K4226" s="60"/>
      <c r="L4226" s="62"/>
    </row>
    <row r="4227" spans="1:12" s="41" customFormat="1">
      <c r="A4227" s="66"/>
      <c r="B4227" s="64" t="str">
        <f>(IF(AND(ISBLANK(A4227)),"",VLOOKUP($A4227,Student_Registration!$B$5:$H$2000,2,0)))</f>
        <v/>
      </c>
      <c r="C4227" s="63" t="str">
        <f>IF(AND(ISBLANK(A4227)),"",VLOOKUP($A4227,Student_Registration!$B$5:$H$2000,3,0))</f>
        <v/>
      </c>
      <c r="D4227" s="65" t="str">
        <f>IF(AND(ISBLANK(A4227)),"",VLOOKUP($A4227,Student_Registration!$B$5:$H$2000,6,0))</f>
        <v/>
      </c>
      <c r="E4227" s="57" t="str">
        <f>IF(AND(ISBLANK(A4227)),"",VLOOKUP($A4227,Student_Registration!$B$5:$H$2000,4,0))</f>
        <v/>
      </c>
      <c r="F4227" s="63" t="str">
        <f>IF(AND(ISBLANK(A4227)),"",VLOOKUP($A4227,Student_Registration!$B$5:$H$2000,7,0))</f>
        <v/>
      </c>
      <c r="G4227" s="63" t="str">
        <f>IF(AND(ISBLANK(A4227)),"",VLOOKUP(A4227,Student_Registration!$B$5:$H$2000,7,0)-SUMIF($A$5:A4227,A4227,$H$5:$H$5))</f>
        <v/>
      </c>
      <c r="H4227" s="60"/>
      <c r="I4227" s="60"/>
      <c r="J4227" s="60"/>
      <c r="K4227" s="60"/>
      <c r="L4227" s="62"/>
    </row>
    <row r="4228" spans="1:12" s="41" customFormat="1">
      <c r="A4228" s="66"/>
      <c r="B4228" s="64" t="str">
        <f>(IF(AND(ISBLANK(A4228)),"",VLOOKUP($A4228,Student_Registration!$B$5:$H$2000,2,0)))</f>
        <v/>
      </c>
      <c r="C4228" s="63" t="str">
        <f>IF(AND(ISBLANK(A4228)),"",VLOOKUP($A4228,Student_Registration!$B$5:$H$2000,3,0))</f>
        <v/>
      </c>
      <c r="D4228" s="65" t="str">
        <f>IF(AND(ISBLANK(A4228)),"",VLOOKUP($A4228,Student_Registration!$B$5:$H$2000,6,0))</f>
        <v/>
      </c>
      <c r="E4228" s="57" t="str">
        <f>IF(AND(ISBLANK(A4228)),"",VLOOKUP($A4228,Student_Registration!$B$5:$H$2000,4,0))</f>
        <v/>
      </c>
      <c r="F4228" s="63" t="str">
        <f>IF(AND(ISBLANK(A4228)),"",VLOOKUP($A4228,Student_Registration!$B$5:$H$2000,7,0))</f>
        <v/>
      </c>
      <c r="G4228" s="63" t="str">
        <f>IF(AND(ISBLANK(A4228)),"",VLOOKUP(A4228,Student_Registration!$B$5:$H$2000,7,0)-SUMIF($A$5:A4228,A4228,$H$5:$H$5))</f>
        <v/>
      </c>
      <c r="H4228" s="60"/>
      <c r="I4228" s="60"/>
      <c r="J4228" s="60"/>
      <c r="K4228" s="60"/>
      <c r="L4228" s="62"/>
    </row>
    <row r="4229" spans="1:12" s="41" customFormat="1">
      <c r="A4229" s="66"/>
      <c r="B4229" s="64" t="str">
        <f>(IF(AND(ISBLANK(A4229)),"",VLOOKUP($A4229,Student_Registration!$B$5:$H$2000,2,0)))</f>
        <v/>
      </c>
      <c r="C4229" s="63" t="str">
        <f>IF(AND(ISBLANK(A4229)),"",VLOOKUP($A4229,Student_Registration!$B$5:$H$2000,3,0))</f>
        <v/>
      </c>
      <c r="D4229" s="65" t="str">
        <f>IF(AND(ISBLANK(A4229)),"",VLOOKUP($A4229,Student_Registration!$B$5:$H$2000,6,0))</f>
        <v/>
      </c>
      <c r="E4229" s="57" t="str">
        <f>IF(AND(ISBLANK(A4229)),"",VLOOKUP($A4229,Student_Registration!$B$5:$H$2000,4,0))</f>
        <v/>
      </c>
      <c r="F4229" s="63" t="str">
        <f>IF(AND(ISBLANK(A4229)),"",VLOOKUP($A4229,Student_Registration!$B$5:$H$2000,7,0))</f>
        <v/>
      </c>
      <c r="G4229" s="63" t="str">
        <f>IF(AND(ISBLANK(A4229)),"",VLOOKUP(A4229,Student_Registration!$B$5:$H$2000,7,0)-SUMIF($A$5:A4229,A4229,$H$5:$H$5))</f>
        <v/>
      </c>
      <c r="H4229" s="60"/>
      <c r="I4229" s="60"/>
      <c r="J4229" s="60"/>
      <c r="K4229" s="60"/>
      <c r="L4229" s="62"/>
    </row>
    <row r="4230" spans="1:12" s="41" customFormat="1">
      <c r="A4230" s="66"/>
      <c r="B4230" s="64" t="str">
        <f>(IF(AND(ISBLANK(A4230)),"",VLOOKUP($A4230,Student_Registration!$B$5:$H$2000,2,0)))</f>
        <v/>
      </c>
      <c r="C4230" s="63" t="str">
        <f>IF(AND(ISBLANK(A4230)),"",VLOOKUP($A4230,Student_Registration!$B$5:$H$2000,3,0))</f>
        <v/>
      </c>
      <c r="D4230" s="65" t="str">
        <f>IF(AND(ISBLANK(A4230)),"",VLOOKUP($A4230,Student_Registration!$B$5:$H$2000,6,0))</f>
        <v/>
      </c>
      <c r="E4230" s="57" t="str">
        <f>IF(AND(ISBLANK(A4230)),"",VLOOKUP($A4230,Student_Registration!$B$5:$H$2000,4,0))</f>
        <v/>
      </c>
      <c r="F4230" s="63" t="str">
        <f>IF(AND(ISBLANK(A4230)),"",VLOOKUP($A4230,Student_Registration!$B$5:$H$2000,7,0))</f>
        <v/>
      </c>
      <c r="G4230" s="63" t="str">
        <f>IF(AND(ISBLANK(A4230)),"",VLOOKUP(A4230,Student_Registration!$B$5:$H$2000,7,0)-SUMIF($A$5:A4230,A4230,$H$5:$H$5))</f>
        <v/>
      </c>
      <c r="H4230" s="60"/>
      <c r="I4230" s="60"/>
      <c r="J4230" s="60"/>
      <c r="K4230" s="60"/>
      <c r="L4230" s="62"/>
    </row>
    <row r="4231" spans="1:12" s="41" customFormat="1">
      <c r="A4231" s="66"/>
      <c r="B4231" s="64" t="str">
        <f>(IF(AND(ISBLANK(A4231)),"",VLOOKUP($A4231,Student_Registration!$B$5:$H$2000,2,0)))</f>
        <v/>
      </c>
      <c r="C4231" s="63" t="str">
        <f>IF(AND(ISBLANK(A4231)),"",VLOOKUP($A4231,Student_Registration!$B$5:$H$2000,3,0))</f>
        <v/>
      </c>
      <c r="D4231" s="65" t="str">
        <f>IF(AND(ISBLANK(A4231)),"",VLOOKUP($A4231,Student_Registration!$B$5:$H$2000,6,0))</f>
        <v/>
      </c>
      <c r="E4231" s="57" t="str">
        <f>IF(AND(ISBLANK(A4231)),"",VLOOKUP($A4231,Student_Registration!$B$5:$H$2000,4,0))</f>
        <v/>
      </c>
      <c r="F4231" s="63" t="str">
        <f>IF(AND(ISBLANK(A4231)),"",VLOOKUP($A4231,Student_Registration!$B$5:$H$2000,7,0))</f>
        <v/>
      </c>
      <c r="G4231" s="63" t="str">
        <f>IF(AND(ISBLANK(A4231)),"",VLOOKUP(A4231,Student_Registration!$B$5:$H$2000,7,0)-SUMIF($A$5:A4231,A4231,$H$5:$H$5))</f>
        <v/>
      </c>
      <c r="H4231" s="60"/>
      <c r="I4231" s="60"/>
      <c r="J4231" s="60"/>
      <c r="K4231" s="60"/>
      <c r="L4231" s="62"/>
    </row>
    <row r="4232" spans="1:12" s="41" customFormat="1">
      <c r="A4232" s="66"/>
      <c r="B4232" s="64" t="str">
        <f>(IF(AND(ISBLANK(A4232)),"",VLOOKUP($A4232,Student_Registration!$B$5:$H$2000,2,0)))</f>
        <v/>
      </c>
      <c r="C4232" s="63" t="str">
        <f>IF(AND(ISBLANK(A4232)),"",VLOOKUP($A4232,Student_Registration!$B$5:$H$2000,3,0))</f>
        <v/>
      </c>
      <c r="D4232" s="65" t="str">
        <f>IF(AND(ISBLANK(A4232)),"",VLOOKUP($A4232,Student_Registration!$B$5:$H$2000,6,0))</f>
        <v/>
      </c>
      <c r="E4232" s="57" t="str">
        <f>IF(AND(ISBLANK(A4232)),"",VLOOKUP($A4232,Student_Registration!$B$5:$H$2000,4,0))</f>
        <v/>
      </c>
      <c r="F4232" s="63" t="str">
        <f>IF(AND(ISBLANK(A4232)),"",VLOOKUP($A4232,Student_Registration!$B$5:$H$2000,7,0))</f>
        <v/>
      </c>
      <c r="G4232" s="63" t="str">
        <f>IF(AND(ISBLANK(A4232)),"",VLOOKUP(A4232,Student_Registration!$B$5:$H$2000,7,0)-SUMIF($A$5:A4232,A4232,$H$5:$H$5))</f>
        <v/>
      </c>
      <c r="H4232" s="60"/>
      <c r="I4232" s="60"/>
      <c r="J4232" s="60"/>
      <c r="K4232" s="60"/>
      <c r="L4232" s="62"/>
    </row>
    <row r="4233" spans="1:12" s="41" customFormat="1">
      <c r="A4233" s="66"/>
      <c r="B4233" s="64" t="str">
        <f>(IF(AND(ISBLANK(A4233)),"",VLOOKUP($A4233,Student_Registration!$B$5:$H$2000,2,0)))</f>
        <v/>
      </c>
      <c r="C4233" s="63" t="str">
        <f>IF(AND(ISBLANK(A4233)),"",VLOOKUP($A4233,Student_Registration!$B$5:$H$2000,3,0))</f>
        <v/>
      </c>
      <c r="D4233" s="65" t="str">
        <f>IF(AND(ISBLANK(A4233)),"",VLOOKUP($A4233,Student_Registration!$B$5:$H$2000,6,0))</f>
        <v/>
      </c>
      <c r="E4233" s="57" t="str">
        <f>IF(AND(ISBLANK(A4233)),"",VLOOKUP($A4233,Student_Registration!$B$5:$H$2000,4,0))</f>
        <v/>
      </c>
      <c r="F4233" s="63" t="str">
        <f>IF(AND(ISBLANK(A4233)),"",VLOOKUP($A4233,Student_Registration!$B$5:$H$2000,7,0))</f>
        <v/>
      </c>
      <c r="G4233" s="63" t="str">
        <f>IF(AND(ISBLANK(A4233)),"",VLOOKUP(A4233,Student_Registration!$B$5:$H$2000,7,0)-SUMIF($A$5:A4233,A4233,$H$5:$H$5))</f>
        <v/>
      </c>
      <c r="H4233" s="60"/>
      <c r="I4233" s="60"/>
      <c r="J4233" s="60"/>
      <c r="K4233" s="60"/>
      <c r="L4233" s="62"/>
    </row>
    <row r="4234" spans="1:12" s="41" customFormat="1">
      <c r="A4234" s="66"/>
      <c r="B4234" s="64" t="str">
        <f>(IF(AND(ISBLANK(A4234)),"",VLOOKUP($A4234,Student_Registration!$B$5:$H$2000,2,0)))</f>
        <v/>
      </c>
      <c r="C4234" s="63" t="str">
        <f>IF(AND(ISBLANK(A4234)),"",VLOOKUP($A4234,Student_Registration!$B$5:$H$2000,3,0))</f>
        <v/>
      </c>
      <c r="D4234" s="65" t="str">
        <f>IF(AND(ISBLANK(A4234)),"",VLOOKUP($A4234,Student_Registration!$B$5:$H$2000,6,0))</f>
        <v/>
      </c>
      <c r="E4234" s="57" t="str">
        <f>IF(AND(ISBLANK(A4234)),"",VLOOKUP($A4234,Student_Registration!$B$5:$H$2000,4,0))</f>
        <v/>
      </c>
      <c r="F4234" s="63" t="str">
        <f>IF(AND(ISBLANK(A4234)),"",VLOOKUP($A4234,Student_Registration!$B$5:$H$2000,7,0))</f>
        <v/>
      </c>
      <c r="G4234" s="63" t="str">
        <f>IF(AND(ISBLANK(A4234)),"",VLOOKUP(A4234,Student_Registration!$B$5:$H$2000,7,0)-SUMIF($A$5:A4234,A4234,$H$5:$H$5))</f>
        <v/>
      </c>
      <c r="H4234" s="60"/>
      <c r="I4234" s="60"/>
      <c r="J4234" s="60"/>
      <c r="K4234" s="60"/>
      <c r="L4234" s="62"/>
    </row>
    <row r="4235" spans="1:12" s="41" customFormat="1">
      <c r="A4235" s="66"/>
      <c r="B4235" s="64" t="str">
        <f>(IF(AND(ISBLANK(A4235)),"",VLOOKUP($A4235,Student_Registration!$B$5:$H$2000,2,0)))</f>
        <v/>
      </c>
      <c r="C4235" s="63" t="str">
        <f>IF(AND(ISBLANK(A4235)),"",VLOOKUP($A4235,Student_Registration!$B$5:$H$2000,3,0))</f>
        <v/>
      </c>
      <c r="D4235" s="65" t="str">
        <f>IF(AND(ISBLANK(A4235)),"",VLOOKUP($A4235,Student_Registration!$B$5:$H$2000,6,0))</f>
        <v/>
      </c>
      <c r="E4235" s="57" t="str">
        <f>IF(AND(ISBLANK(A4235)),"",VLOOKUP($A4235,Student_Registration!$B$5:$H$2000,4,0))</f>
        <v/>
      </c>
      <c r="F4235" s="63" t="str">
        <f>IF(AND(ISBLANK(A4235)),"",VLOOKUP($A4235,Student_Registration!$B$5:$H$2000,7,0))</f>
        <v/>
      </c>
      <c r="G4235" s="63" t="str">
        <f>IF(AND(ISBLANK(A4235)),"",VLOOKUP(A4235,Student_Registration!$B$5:$H$2000,7,0)-SUMIF($A$5:A4235,A4235,$H$5:$H$5))</f>
        <v/>
      </c>
      <c r="H4235" s="60"/>
      <c r="I4235" s="60"/>
      <c r="J4235" s="60"/>
      <c r="K4235" s="60"/>
      <c r="L4235" s="62"/>
    </row>
    <row r="4236" spans="1:12" s="41" customFormat="1">
      <c r="A4236" s="66"/>
      <c r="B4236" s="64" t="str">
        <f>(IF(AND(ISBLANK(A4236)),"",VLOOKUP($A4236,Student_Registration!$B$5:$H$2000,2,0)))</f>
        <v/>
      </c>
      <c r="C4236" s="63" t="str">
        <f>IF(AND(ISBLANK(A4236)),"",VLOOKUP($A4236,Student_Registration!$B$5:$H$2000,3,0))</f>
        <v/>
      </c>
      <c r="D4236" s="65" t="str">
        <f>IF(AND(ISBLANK(A4236)),"",VLOOKUP($A4236,Student_Registration!$B$5:$H$2000,6,0))</f>
        <v/>
      </c>
      <c r="E4236" s="57" t="str">
        <f>IF(AND(ISBLANK(A4236)),"",VLOOKUP($A4236,Student_Registration!$B$5:$H$2000,4,0))</f>
        <v/>
      </c>
      <c r="F4236" s="63" t="str">
        <f>IF(AND(ISBLANK(A4236)),"",VLOOKUP($A4236,Student_Registration!$B$5:$H$2000,7,0))</f>
        <v/>
      </c>
      <c r="G4236" s="63" t="str">
        <f>IF(AND(ISBLANK(A4236)),"",VLOOKUP(A4236,Student_Registration!$B$5:$H$2000,7,0)-SUMIF($A$5:A4236,A4236,$H$5:$H$5))</f>
        <v/>
      </c>
      <c r="H4236" s="60"/>
      <c r="I4236" s="60"/>
      <c r="J4236" s="60"/>
      <c r="K4236" s="60"/>
      <c r="L4236" s="62"/>
    </row>
    <row r="4237" spans="1:12" s="41" customFormat="1">
      <c r="A4237" s="66"/>
      <c r="B4237" s="64" t="str">
        <f>(IF(AND(ISBLANK(A4237)),"",VLOOKUP($A4237,Student_Registration!$B$5:$H$2000,2,0)))</f>
        <v/>
      </c>
      <c r="C4237" s="63" t="str">
        <f>IF(AND(ISBLANK(A4237)),"",VLOOKUP($A4237,Student_Registration!$B$5:$H$2000,3,0))</f>
        <v/>
      </c>
      <c r="D4237" s="65" t="str">
        <f>IF(AND(ISBLANK(A4237)),"",VLOOKUP($A4237,Student_Registration!$B$5:$H$2000,6,0))</f>
        <v/>
      </c>
      <c r="E4237" s="57" t="str">
        <f>IF(AND(ISBLANK(A4237)),"",VLOOKUP($A4237,Student_Registration!$B$5:$H$2000,4,0))</f>
        <v/>
      </c>
      <c r="F4237" s="63" t="str">
        <f>IF(AND(ISBLANK(A4237)),"",VLOOKUP($A4237,Student_Registration!$B$5:$H$2000,7,0))</f>
        <v/>
      </c>
      <c r="G4237" s="63" t="str">
        <f>IF(AND(ISBLANK(A4237)),"",VLOOKUP(A4237,Student_Registration!$B$5:$H$2000,7,0)-SUMIF($A$5:A4237,A4237,$H$5:$H$5))</f>
        <v/>
      </c>
      <c r="H4237" s="60"/>
      <c r="I4237" s="60"/>
      <c r="J4237" s="60"/>
      <c r="K4237" s="60"/>
      <c r="L4237" s="62"/>
    </row>
    <row r="4238" spans="1:12" s="41" customFormat="1">
      <c r="A4238" s="66"/>
      <c r="B4238" s="64" t="str">
        <f>(IF(AND(ISBLANK(A4238)),"",VLOOKUP($A4238,Student_Registration!$B$5:$H$2000,2,0)))</f>
        <v/>
      </c>
      <c r="C4238" s="63" t="str">
        <f>IF(AND(ISBLANK(A4238)),"",VLOOKUP($A4238,Student_Registration!$B$5:$H$2000,3,0))</f>
        <v/>
      </c>
      <c r="D4238" s="65" t="str">
        <f>IF(AND(ISBLANK(A4238)),"",VLOOKUP($A4238,Student_Registration!$B$5:$H$2000,6,0))</f>
        <v/>
      </c>
      <c r="E4238" s="57" t="str">
        <f>IF(AND(ISBLANK(A4238)),"",VLOOKUP($A4238,Student_Registration!$B$5:$H$2000,4,0))</f>
        <v/>
      </c>
      <c r="F4238" s="63" t="str">
        <f>IF(AND(ISBLANK(A4238)),"",VLOOKUP($A4238,Student_Registration!$B$5:$H$2000,7,0))</f>
        <v/>
      </c>
      <c r="G4238" s="63" t="str">
        <f>IF(AND(ISBLANK(A4238)),"",VLOOKUP(A4238,Student_Registration!$B$5:$H$2000,7,0)-SUMIF($A$5:A4238,A4238,$H$5:$H$5))</f>
        <v/>
      </c>
      <c r="H4238" s="60"/>
      <c r="I4238" s="60"/>
      <c r="J4238" s="60"/>
      <c r="K4238" s="60"/>
      <c r="L4238" s="62"/>
    </row>
    <row r="4239" spans="1:12" s="41" customFormat="1">
      <c r="A4239" s="66"/>
      <c r="B4239" s="64" t="str">
        <f>(IF(AND(ISBLANK(A4239)),"",VLOOKUP($A4239,Student_Registration!$B$5:$H$2000,2,0)))</f>
        <v/>
      </c>
      <c r="C4239" s="63" t="str">
        <f>IF(AND(ISBLANK(A4239)),"",VLOOKUP($A4239,Student_Registration!$B$5:$H$2000,3,0))</f>
        <v/>
      </c>
      <c r="D4239" s="65" t="str">
        <f>IF(AND(ISBLANK(A4239)),"",VLOOKUP($A4239,Student_Registration!$B$5:$H$2000,6,0))</f>
        <v/>
      </c>
      <c r="E4239" s="57" t="str">
        <f>IF(AND(ISBLANK(A4239)),"",VLOOKUP($A4239,Student_Registration!$B$5:$H$2000,4,0))</f>
        <v/>
      </c>
      <c r="F4239" s="63" t="str">
        <f>IF(AND(ISBLANK(A4239)),"",VLOOKUP($A4239,Student_Registration!$B$5:$H$2000,7,0))</f>
        <v/>
      </c>
      <c r="G4239" s="63" t="str">
        <f>IF(AND(ISBLANK(A4239)),"",VLOOKUP(A4239,Student_Registration!$B$5:$H$2000,7,0)-SUMIF($A$5:A4239,A4239,$H$5:$H$5))</f>
        <v/>
      </c>
      <c r="H4239" s="60"/>
      <c r="I4239" s="60"/>
      <c r="J4239" s="60"/>
      <c r="K4239" s="60"/>
      <c r="L4239" s="62"/>
    </row>
    <row r="4240" spans="1:12" s="41" customFormat="1">
      <c r="A4240" s="66"/>
      <c r="B4240" s="64" t="str">
        <f>(IF(AND(ISBLANK(A4240)),"",VLOOKUP($A4240,Student_Registration!$B$5:$H$2000,2,0)))</f>
        <v/>
      </c>
      <c r="C4240" s="63" t="str">
        <f>IF(AND(ISBLANK(A4240)),"",VLOOKUP($A4240,Student_Registration!$B$5:$H$2000,3,0))</f>
        <v/>
      </c>
      <c r="D4240" s="65" t="str">
        <f>IF(AND(ISBLANK(A4240)),"",VLOOKUP($A4240,Student_Registration!$B$5:$H$2000,6,0))</f>
        <v/>
      </c>
      <c r="E4240" s="57" t="str">
        <f>IF(AND(ISBLANK(A4240)),"",VLOOKUP($A4240,Student_Registration!$B$5:$H$2000,4,0))</f>
        <v/>
      </c>
      <c r="F4240" s="63" t="str">
        <f>IF(AND(ISBLANK(A4240)),"",VLOOKUP($A4240,Student_Registration!$B$5:$H$2000,7,0))</f>
        <v/>
      </c>
      <c r="G4240" s="63" t="str">
        <f>IF(AND(ISBLANK(A4240)),"",VLOOKUP(A4240,Student_Registration!$B$5:$H$2000,7,0)-SUMIF($A$5:A4240,A4240,$H$5:$H$5))</f>
        <v/>
      </c>
      <c r="H4240" s="60"/>
      <c r="I4240" s="60"/>
      <c r="J4240" s="60"/>
      <c r="K4240" s="60"/>
      <c r="L4240" s="62"/>
    </row>
    <row r="4241" spans="1:12" s="41" customFormat="1">
      <c r="A4241" s="66"/>
      <c r="B4241" s="64" t="str">
        <f>(IF(AND(ISBLANK(A4241)),"",VLOOKUP($A4241,Student_Registration!$B$5:$H$2000,2,0)))</f>
        <v/>
      </c>
      <c r="C4241" s="63" t="str">
        <f>IF(AND(ISBLANK(A4241)),"",VLOOKUP($A4241,Student_Registration!$B$5:$H$2000,3,0))</f>
        <v/>
      </c>
      <c r="D4241" s="65" t="str">
        <f>IF(AND(ISBLANK(A4241)),"",VLOOKUP($A4241,Student_Registration!$B$5:$H$2000,6,0))</f>
        <v/>
      </c>
      <c r="E4241" s="57" t="str">
        <f>IF(AND(ISBLANK(A4241)),"",VLOOKUP($A4241,Student_Registration!$B$5:$H$2000,4,0))</f>
        <v/>
      </c>
      <c r="F4241" s="63" t="str">
        <f>IF(AND(ISBLANK(A4241)),"",VLOOKUP($A4241,Student_Registration!$B$5:$H$2000,7,0))</f>
        <v/>
      </c>
      <c r="G4241" s="63" t="str">
        <f>IF(AND(ISBLANK(A4241)),"",VLOOKUP(A4241,Student_Registration!$B$5:$H$2000,7,0)-SUMIF($A$5:A4241,A4241,$H$5:$H$5))</f>
        <v/>
      </c>
      <c r="H4241" s="60"/>
      <c r="I4241" s="60"/>
      <c r="J4241" s="60"/>
      <c r="K4241" s="60"/>
      <c r="L4241" s="62"/>
    </row>
    <row r="4242" spans="1:12" s="41" customFormat="1">
      <c r="A4242" s="66"/>
      <c r="B4242" s="64" t="str">
        <f>(IF(AND(ISBLANK(A4242)),"",VLOOKUP($A4242,Student_Registration!$B$5:$H$2000,2,0)))</f>
        <v/>
      </c>
      <c r="C4242" s="63" t="str">
        <f>IF(AND(ISBLANK(A4242)),"",VLOOKUP($A4242,Student_Registration!$B$5:$H$2000,3,0))</f>
        <v/>
      </c>
      <c r="D4242" s="65" t="str">
        <f>IF(AND(ISBLANK(A4242)),"",VLOOKUP($A4242,Student_Registration!$B$5:$H$2000,6,0))</f>
        <v/>
      </c>
      <c r="E4242" s="57" t="str">
        <f>IF(AND(ISBLANK(A4242)),"",VLOOKUP($A4242,Student_Registration!$B$5:$H$2000,4,0))</f>
        <v/>
      </c>
      <c r="F4242" s="63" t="str">
        <f>IF(AND(ISBLANK(A4242)),"",VLOOKUP($A4242,Student_Registration!$B$5:$H$2000,7,0))</f>
        <v/>
      </c>
      <c r="G4242" s="63" t="str">
        <f>IF(AND(ISBLANK(A4242)),"",VLOOKUP(A4242,Student_Registration!$B$5:$H$2000,7,0)-SUMIF($A$5:A4242,A4242,$H$5:$H$5))</f>
        <v/>
      </c>
      <c r="H4242" s="60"/>
      <c r="I4242" s="60"/>
      <c r="J4242" s="60"/>
      <c r="K4242" s="60"/>
      <c r="L4242" s="62"/>
    </row>
    <row r="4243" spans="1:12" s="41" customFormat="1">
      <c r="A4243" s="66"/>
      <c r="B4243" s="64" t="str">
        <f>(IF(AND(ISBLANK(A4243)),"",VLOOKUP($A4243,Student_Registration!$B$5:$H$2000,2,0)))</f>
        <v/>
      </c>
      <c r="C4243" s="63" t="str">
        <f>IF(AND(ISBLANK(A4243)),"",VLOOKUP($A4243,Student_Registration!$B$5:$H$2000,3,0))</f>
        <v/>
      </c>
      <c r="D4243" s="65" t="str">
        <f>IF(AND(ISBLANK(A4243)),"",VLOOKUP($A4243,Student_Registration!$B$5:$H$2000,6,0))</f>
        <v/>
      </c>
      <c r="E4243" s="57" t="str">
        <f>IF(AND(ISBLANK(A4243)),"",VLOOKUP($A4243,Student_Registration!$B$5:$H$2000,4,0))</f>
        <v/>
      </c>
      <c r="F4243" s="63" t="str">
        <f>IF(AND(ISBLANK(A4243)),"",VLOOKUP($A4243,Student_Registration!$B$5:$H$2000,7,0))</f>
        <v/>
      </c>
      <c r="G4243" s="63" t="str">
        <f>IF(AND(ISBLANK(A4243)),"",VLOOKUP(A4243,Student_Registration!$B$5:$H$2000,7,0)-SUMIF($A$5:A4243,A4243,$H$5:$H$5))</f>
        <v/>
      </c>
      <c r="H4243" s="60"/>
      <c r="I4243" s="60"/>
      <c r="J4243" s="60"/>
      <c r="K4243" s="60"/>
      <c r="L4243" s="62"/>
    </row>
    <row r="4244" spans="1:12" s="41" customFormat="1">
      <c r="A4244" s="66"/>
      <c r="B4244" s="64" t="str">
        <f>(IF(AND(ISBLANK(A4244)),"",VLOOKUP($A4244,Student_Registration!$B$5:$H$2000,2,0)))</f>
        <v/>
      </c>
      <c r="C4244" s="63" t="str">
        <f>IF(AND(ISBLANK(A4244)),"",VLOOKUP($A4244,Student_Registration!$B$5:$H$2000,3,0))</f>
        <v/>
      </c>
      <c r="D4244" s="65" t="str">
        <f>IF(AND(ISBLANK(A4244)),"",VLOOKUP($A4244,Student_Registration!$B$5:$H$2000,6,0))</f>
        <v/>
      </c>
      <c r="E4244" s="57" t="str">
        <f>IF(AND(ISBLANK(A4244)),"",VLOOKUP($A4244,Student_Registration!$B$5:$H$2000,4,0))</f>
        <v/>
      </c>
      <c r="F4244" s="63" t="str">
        <f>IF(AND(ISBLANK(A4244)),"",VLOOKUP($A4244,Student_Registration!$B$5:$H$2000,7,0))</f>
        <v/>
      </c>
      <c r="G4244" s="63" t="str">
        <f>IF(AND(ISBLANK(A4244)),"",VLOOKUP(A4244,Student_Registration!$B$5:$H$2000,7,0)-SUMIF($A$5:A4244,A4244,$H$5:$H$5))</f>
        <v/>
      </c>
      <c r="H4244" s="60"/>
      <c r="I4244" s="60"/>
      <c r="J4244" s="60"/>
      <c r="K4244" s="60"/>
      <c r="L4244" s="62"/>
    </row>
    <row r="4245" spans="1:12" s="41" customFormat="1">
      <c r="A4245" s="66"/>
      <c r="B4245" s="64" t="str">
        <f>(IF(AND(ISBLANK(A4245)),"",VLOOKUP($A4245,Student_Registration!$B$5:$H$2000,2,0)))</f>
        <v/>
      </c>
      <c r="C4245" s="63" t="str">
        <f>IF(AND(ISBLANK(A4245)),"",VLOOKUP($A4245,Student_Registration!$B$5:$H$2000,3,0))</f>
        <v/>
      </c>
      <c r="D4245" s="65" t="str">
        <f>IF(AND(ISBLANK(A4245)),"",VLOOKUP($A4245,Student_Registration!$B$5:$H$2000,6,0))</f>
        <v/>
      </c>
      <c r="E4245" s="57" t="str">
        <f>IF(AND(ISBLANK(A4245)),"",VLOOKUP($A4245,Student_Registration!$B$5:$H$2000,4,0))</f>
        <v/>
      </c>
      <c r="F4245" s="63" t="str">
        <f>IF(AND(ISBLANK(A4245)),"",VLOOKUP($A4245,Student_Registration!$B$5:$H$2000,7,0))</f>
        <v/>
      </c>
      <c r="G4245" s="63" t="str">
        <f>IF(AND(ISBLANK(A4245)),"",VLOOKUP(A4245,Student_Registration!$B$5:$H$2000,7,0)-SUMIF($A$5:A4245,A4245,$H$5:$H$5))</f>
        <v/>
      </c>
      <c r="H4245" s="60"/>
      <c r="I4245" s="60"/>
      <c r="J4245" s="60"/>
      <c r="K4245" s="60"/>
      <c r="L4245" s="62"/>
    </row>
    <row r="4246" spans="1:12" s="41" customFormat="1">
      <c r="A4246" s="66"/>
      <c r="B4246" s="64" t="str">
        <f>(IF(AND(ISBLANK(A4246)),"",VLOOKUP($A4246,Student_Registration!$B$5:$H$2000,2,0)))</f>
        <v/>
      </c>
      <c r="C4246" s="63" t="str">
        <f>IF(AND(ISBLANK(A4246)),"",VLOOKUP($A4246,Student_Registration!$B$5:$H$2000,3,0))</f>
        <v/>
      </c>
      <c r="D4246" s="65" t="str">
        <f>IF(AND(ISBLANK(A4246)),"",VLOOKUP($A4246,Student_Registration!$B$5:$H$2000,6,0))</f>
        <v/>
      </c>
      <c r="E4246" s="57" t="str">
        <f>IF(AND(ISBLANK(A4246)),"",VLOOKUP($A4246,Student_Registration!$B$5:$H$2000,4,0))</f>
        <v/>
      </c>
      <c r="F4246" s="63" t="str">
        <f>IF(AND(ISBLANK(A4246)),"",VLOOKUP($A4246,Student_Registration!$B$5:$H$2000,7,0))</f>
        <v/>
      </c>
      <c r="G4246" s="63" t="str">
        <f>IF(AND(ISBLANK(A4246)),"",VLOOKUP(A4246,Student_Registration!$B$5:$H$2000,7,0)-SUMIF($A$5:A4246,A4246,$H$5:$H$5))</f>
        <v/>
      </c>
      <c r="H4246" s="60"/>
      <c r="I4246" s="60"/>
      <c r="J4246" s="60"/>
      <c r="K4246" s="60"/>
      <c r="L4246" s="62"/>
    </row>
    <row r="4247" spans="1:12" s="41" customFormat="1">
      <c r="A4247" s="66"/>
      <c r="B4247" s="64" t="str">
        <f>(IF(AND(ISBLANK(A4247)),"",VLOOKUP($A4247,Student_Registration!$B$5:$H$2000,2,0)))</f>
        <v/>
      </c>
      <c r="C4247" s="63" t="str">
        <f>IF(AND(ISBLANK(A4247)),"",VLOOKUP($A4247,Student_Registration!$B$5:$H$2000,3,0))</f>
        <v/>
      </c>
      <c r="D4247" s="65" t="str">
        <f>IF(AND(ISBLANK(A4247)),"",VLOOKUP($A4247,Student_Registration!$B$5:$H$2000,6,0))</f>
        <v/>
      </c>
      <c r="E4247" s="57" t="str">
        <f>IF(AND(ISBLANK(A4247)),"",VLOOKUP($A4247,Student_Registration!$B$5:$H$2000,4,0))</f>
        <v/>
      </c>
      <c r="F4247" s="63" t="str">
        <f>IF(AND(ISBLANK(A4247)),"",VLOOKUP($A4247,Student_Registration!$B$5:$H$2000,7,0))</f>
        <v/>
      </c>
      <c r="G4247" s="63" t="str">
        <f>IF(AND(ISBLANK(A4247)),"",VLOOKUP(A4247,Student_Registration!$B$5:$H$2000,7,0)-SUMIF($A$5:A4247,A4247,$H$5:$H$5))</f>
        <v/>
      </c>
      <c r="H4247" s="60"/>
      <c r="I4247" s="60"/>
      <c r="J4247" s="60"/>
      <c r="K4247" s="60"/>
      <c r="L4247" s="62"/>
    </row>
    <row r="4248" spans="1:12" s="41" customFormat="1">
      <c r="A4248" s="66"/>
      <c r="B4248" s="64" t="str">
        <f>(IF(AND(ISBLANK(A4248)),"",VLOOKUP($A4248,Student_Registration!$B$5:$H$2000,2,0)))</f>
        <v/>
      </c>
      <c r="C4248" s="63" t="str">
        <f>IF(AND(ISBLANK(A4248)),"",VLOOKUP($A4248,Student_Registration!$B$5:$H$2000,3,0))</f>
        <v/>
      </c>
      <c r="D4248" s="65" t="str">
        <f>IF(AND(ISBLANK(A4248)),"",VLOOKUP($A4248,Student_Registration!$B$5:$H$2000,6,0))</f>
        <v/>
      </c>
      <c r="E4248" s="57" t="str">
        <f>IF(AND(ISBLANK(A4248)),"",VLOOKUP($A4248,Student_Registration!$B$5:$H$2000,4,0))</f>
        <v/>
      </c>
      <c r="F4248" s="63" t="str">
        <f>IF(AND(ISBLANK(A4248)),"",VLOOKUP($A4248,Student_Registration!$B$5:$H$2000,7,0))</f>
        <v/>
      </c>
      <c r="G4248" s="63" t="str">
        <f>IF(AND(ISBLANK(A4248)),"",VLOOKUP(A4248,Student_Registration!$B$5:$H$2000,7,0)-SUMIF($A$5:A4248,A4248,$H$5:$H$5))</f>
        <v/>
      </c>
      <c r="H4248" s="60"/>
      <c r="I4248" s="60"/>
      <c r="J4248" s="60"/>
      <c r="K4248" s="60"/>
      <c r="L4248" s="62"/>
    </row>
    <row r="4249" spans="1:12" s="41" customFormat="1">
      <c r="A4249" s="66"/>
      <c r="B4249" s="64" t="str">
        <f>(IF(AND(ISBLANK(A4249)),"",VLOOKUP($A4249,Student_Registration!$B$5:$H$2000,2,0)))</f>
        <v/>
      </c>
      <c r="C4249" s="63" t="str">
        <f>IF(AND(ISBLANK(A4249)),"",VLOOKUP($A4249,Student_Registration!$B$5:$H$2000,3,0))</f>
        <v/>
      </c>
      <c r="D4249" s="65" t="str">
        <f>IF(AND(ISBLANK(A4249)),"",VLOOKUP($A4249,Student_Registration!$B$5:$H$2000,6,0))</f>
        <v/>
      </c>
      <c r="E4249" s="57" t="str">
        <f>IF(AND(ISBLANK(A4249)),"",VLOOKUP($A4249,Student_Registration!$B$5:$H$2000,4,0))</f>
        <v/>
      </c>
      <c r="F4249" s="63" t="str">
        <f>IF(AND(ISBLANK(A4249)),"",VLOOKUP($A4249,Student_Registration!$B$5:$H$2000,7,0))</f>
        <v/>
      </c>
      <c r="G4249" s="63" t="str">
        <f>IF(AND(ISBLANK(A4249)),"",VLOOKUP(A4249,Student_Registration!$B$5:$H$2000,7,0)-SUMIF($A$5:A4249,A4249,$H$5:$H$5))</f>
        <v/>
      </c>
      <c r="H4249" s="60"/>
      <c r="I4249" s="60"/>
      <c r="J4249" s="60"/>
      <c r="K4249" s="60"/>
      <c r="L4249" s="62"/>
    </row>
    <row r="4250" spans="1:12" s="41" customFormat="1">
      <c r="A4250" s="66"/>
      <c r="B4250" s="64" t="str">
        <f>(IF(AND(ISBLANK(A4250)),"",VLOOKUP($A4250,Student_Registration!$B$5:$H$2000,2,0)))</f>
        <v/>
      </c>
      <c r="C4250" s="63" t="str">
        <f>IF(AND(ISBLANK(A4250)),"",VLOOKUP($A4250,Student_Registration!$B$5:$H$2000,3,0))</f>
        <v/>
      </c>
      <c r="D4250" s="65" t="str">
        <f>IF(AND(ISBLANK(A4250)),"",VLOOKUP($A4250,Student_Registration!$B$5:$H$2000,6,0))</f>
        <v/>
      </c>
      <c r="E4250" s="57" t="str">
        <f>IF(AND(ISBLANK(A4250)),"",VLOOKUP($A4250,Student_Registration!$B$5:$H$2000,4,0))</f>
        <v/>
      </c>
      <c r="F4250" s="63" t="str">
        <f>IF(AND(ISBLANK(A4250)),"",VLOOKUP($A4250,Student_Registration!$B$5:$H$2000,7,0))</f>
        <v/>
      </c>
      <c r="G4250" s="63" t="str">
        <f>IF(AND(ISBLANK(A4250)),"",VLOOKUP(A4250,Student_Registration!$B$5:$H$2000,7,0)-SUMIF($A$5:A4250,A4250,$H$5:$H$5))</f>
        <v/>
      </c>
      <c r="H4250" s="60"/>
      <c r="I4250" s="60"/>
      <c r="J4250" s="60"/>
      <c r="K4250" s="60"/>
      <c r="L4250" s="62"/>
    </row>
    <row r="4251" spans="1:12" s="41" customFormat="1">
      <c r="A4251" s="66"/>
      <c r="B4251" s="64" t="str">
        <f>(IF(AND(ISBLANK(A4251)),"",VLOOKUP($A4251,Student_Registration!$B$5:$H$2000,2,0)))</f>
        <v/>
      </c>
      <c r="C4251" s="63" t="str">
        <f>IF(AND(ISBLANK(A4251)),"",VLOOKUP($A4251,Student_Registration!$B$5:$H$2000,3,0))</f>
        <v/>
      </c>
      <c r="D4251" s="65" t="str">
        <f>IF(AND(ISBLANK(A4251)),"",VLOOKUP($A4251,Student_Registration!$B$5:$H$2000,6,0))</f>
        <v/>
      </c>
      <c r="E4251" s="57" t="str">
        <f>IF(AND(ISBLANK(A4251)),"",VLOOKUP($A4251,Student_Registration!$B$5:$H$2000,4,0))</f>
        <v/>
      </c>
      <c r="F4251" s="63" t="str">
        <f>IF(AND(ISBLANK(A4251)),"",VLOOKUP($A4251,Student_Registration!$B$5:$H$2000,7,0))</f>
        <v/>
      </c>
      <c r="G4251" s="63" t="str">
        <f>IF(AND(ISBLANK(A4251)),"",VLOOKUP(A4251,Student_Registration!$B$5:$H$2000,7,0)-SUMIF($A$5:A4251,A4251,$H$5:$H$5))</f>
        <v/>
      </c>
      <c r="H4251" s="60"/>
      <c r="I4251" s="60"/>
      <c r="J4251" s="60"/>
      <c r="K4251" s="60"/>
      <c r="L4251" s="62"/>
    </row>
    <row r="4252" spans="1:12" s="41" customFormat="1">
      <c r="A4252" s="66"/>
      <c r="B4252" s="64" t="str">
        <f>(IF(AND(ISBLANK(A4252)),"",VLOOKUP($A4252,Student_Registration!$B$5:$H$2000,2,0)))</f>
        <v/>
      </c>
      <c r="C4252" s="63" t="str">
        <f>IF(AND(ISBLANK(A4252)),"",VLOOKUP($A4252,Student_Registration!$B$5:$H$2000,3,0))</f>
        <v/>
      </c>
      <c r="D4252" s="65" t="str">
        <f>IF(AND(ISBLANK(A4252)),"",VLOOKUP($A4252,Student_Registration!$B$5:$H$2000,6,0))</f>
        <v/>
      </c>
      <c r="E4252" s="57" t="str">
        <f>IF(AND(ISBLANK(A4252)),"",VLOOKUP($A4252,Student_Registration!$B$5:$H$2000,4,0))</f>
        <v/>
      </c>
      <c r="F4252" s="63" t="str">
        <f>IF(AND(ISBLANK(A4252)),"",VLOOKUP($A4252,Student_Registration!$B$5:$H$2000,7,0))</f>
        <v/>
      </c>
      <c r="G4252" s="63" t="str">
        <f>IF(AND(ISBLANK(A4252)),"",VLOOKUP(A4252,Student_Registration!$B$5:$H$2000,7,0)-SUMIF($A$5:A4252,A4252,$H$5:$H$5))</f>
        <v/>
      </c>
      <c r="H4252" s="60"/>
      <c r="I4252" s="60"/>
      <c r="J4252" s="60"/>
      <c r="K4252" s="60"/>
      <c r="L4252" s="62"/>
    </row>
    <row r="4253" spans="1:12" s="41" customFormat="1">
      <c r="A4253" s="66"/>
      <c r="B4253" s="64" t="str">
        <f>(IF(AND(ISBLANK(A4253)),"",VLOOKUP($A4253,Student_Registration!$B$5:$H$2000,2,0)))</f>
        <v/>
      </c>
      <c r="C4253" s="63" t="str">
        <f>IF(AND(ISBLANK(A4253)),"",VLOOKUP($A4253,Student_Registration!$B$5:$H$2000,3,0))</f>
        <v/>
      </c>
      <c r="D4253" s="65" t="str">
        <f>IF(AND(ISBLANK(A4253)),"",VLOOKUP($A4253,Student_Registration!$B$5:$H$2000,6,0))</f>
        <v/>
      </c>
      <c r="E4253" s="57" t="str">
        <f>IF(AND(ISBLANK(A4253)),"",VLOOKUP($A4253,Student_Registration!$B$5:$H$2000,4,0))</f>
        <v/>
      </c>
      <c r="F4253" s="63" t="str">
        <f>IF(AND(ISBLANK(A4253)),"",VLOOKUP($A4253,Student_Registration!$B$5:$H$2000,7,0))</f>
        <v/>
      </c>
      <c r="G4253" s="63" t="str">
        <f>IF(AND(ISBLANK(A4253)),"",VLOOKUP(A4253,Student_Registration!$B$5:$H$2000,7,0)-SUMIF($A$5:A4253,A4253,$H$5:$H$5))</f>
        <v/>
      </c>
      <c r="H4253" s="60"/>
      <c r="I4253" s="60"/>
      <c r="J4253" s="60"/>
      <c r="K4253" s="60"/>
      <c r="L4253" s="62"/>
    </row>
    <row r="4254" spans="1:12" s="41" customFormat="1">
      <c r="A4254" s="66"/>
      <c r="B4254" s="64" t="str">
        <f>(IF(AND(ISBLANK(A4254)),"",VLOOKUP($A4254,Student_Registration!$B$5:$H$2000,2,0)))</f>
        <v/>
      </c>
      <c r="C4254" s="63" t="str">
        <f>IF(AND(ISBLANK(A4254)),"",VLOOKUP($A4254,Student_Registration!$B$5:$H$2000,3,0))</f>
        <v/>
      </c>
      <c r="D4254" s="65" t="str">
        <f>IF(AND(ISBLANK(A4254)),"",VLOOKUP($A4254,Student_Registration!$B$5:$H$2000,6,0))</f>
        <v/>
      </c>
      <c r="E4254" s="57" t="str">
        <f>IF(AND(ISBLANK(A4254)),"",VLOOKUP($A4254,Student_Registration!$B$5:$H$2000,4,0))</f>
        <v/>
      </c>
      <c r="F4254" s="63" t="str">
        <f>IF(AND(ISBLANK(A4254)),"",VLOOKUP($A4254,Student_Registration!$B$5:$H$2000,7,0))</f>
        <v/>
      </c>
      <c r="G4254" s="63" t="str">
        <f>IF(AND(ISBLANK(A4254)),"",VLOOKUP(A4254,Student_Registration!$B$5:$H$2000,7,0)-SUMIF($A$5:A4254,A4254,$H$5:$H$5))</f>
        <v/>
      </c>
      <c r="H4254" s="60"/>
      <c r="I4254" s="60"/>
      <c r="J4254" s="60"/>
      <c r="K4254" s="60"/>
      <c r="L4254" s="62"/>
    </row>
    <row r="4255" spans="1:12" s="41" customFormat="1">
      <c r="A4255" s="66"/>
      <c r="B4255" s="64" t="str">
        <f>(IF(AND(ISBLANK(A4255)),"",VLOOKUP($A4255,Student_Registration!$B$5:$H$2000,2,0)))</f>
        <v/>
      </c>
      <c r="C4255" s="63" t="str">
        <f>IF(AND(ISBLANK(A4255)),"",VLOOKUP($A4255,Student_Registration!$B$5:$H$2000,3,0))</f>
        <v/>
      </c>
      <c r="D4255" s="65" t="str">
        <f>IF(AND(ISBLANK(A4255)),"",VLOOKUP($A4255,Student_Registration!$B$5:$H$2000,6,0))</f>
        <v/>
      </c>
      <c r="E4255" s="57" t="str">
        <f>IF(AND(ISBLANK(A4255)),"",VLOOKUP($A4255,Student_Registration!$B$5:$H$2000,4,0))</f>
        <v/>
      </c>
      <c r="F4255" s="63" t="str">
        <f>IF(AND(ISBLANK(A4255)),"",VLOOKUP($A4255,Student_Registration!$B$5:$H$2000,7,0))</f>
        <v/>
      </c>
      <c r="G4255" s="63" t="str">
        <f>IF(AND(ISBLANK(A4255)),"",VLOOKUP(A4255,Student_Registration!$B$5:$H$2000,7,0)-SUMIF($A$5:A4255,A4255,$H$5:$H$5))</f>
        <v/>
      </c>
      <c r="H4255" s="60"/>
      <c r="I4255" s="60"/>
      <c r="J4255" s="60"/>
      <c r="K4255" s="60"/>
      <c r="L4255" s="62"/>
    </row>
    <row r="4256" spans="1:12" s="41" customFormat="1">
      <c r="A4256" s="66"/>
      <c r="B4256" s="64" t="str">
        <f>(IF(AND(ISBLANK(A4256)),"",VLOOKUP($A4256,Student_Registration!$B$5:$H$2000,2,0)))</f>
        <v/>
      </c>
      <c r="C4256" s="63" t="str">
        <f>IF(AND(ISBLANK(A4256)),"",VLOOKUP($A4256,Student_Registration!$B$5:$H$2000,3,0))</f>
        <v/>
      </c>
      <c r="D4256" s="65" t="str">
        <f>IF(AND(ISBLANK(A4256)),"",VLOOKUP($A4256,Student_Registration!$B$5:$H$2000,6,0))</f>
        <v/>
      </c>
      <c r="E4256" s="57" t="str">
        <f>IF(AND(ISBLANK(A4256)),"",VLOOKUP($A4256,Student_Registration!$B$5:$H$2000,4,0))</f>
        <v/>
      </c>
      <c r="F4256" s="63" t="str">
        <f>IF(AND(ISBLANK(A4256)),"",VLOOKUP($A4256,Student_Registration!$B$5:$H$2000,7,0))</f>
        <v/>
      </c>
      <c r="G4256" s="63" t="str">
        <f>IF(AND(ISBLANK(A4256)),"",VLOOKUP(A4256,Student_Registration!$B$5:$H$2000,7,0)-SUMIF($A$5:A4256,A4256,$H$5:$H$5))</f>
        <v/>
      </c>
      <c r="H4256" s="60"/>
      <c r="I4256" s="60"/>
      <c r="J4256" s="60"/>
      <c r="K4256" s="60"/>
      <c r="L4256" s="62"/>
    </row>
    <row r="4257" spans="1:12" s="41" customFormat="1">
      <c r="A4257" s="66"/>
      <c r="B4257" s="64" t="str">
        <f>(IF(AND(ISBLANK(A4257)),"",VLOOKUP($A4257,Student_Registration!$B$5:$H$2000,2,0)))</f>
        <v/>
      </c>
      <c r="C4257" s="63" t="str">
        <f>IF(AND(ISBLANK(A4257)),"",VLOOKUP($A4257,Student_Registration!$B$5:$H$2000,3,0))</f>
        <v/>
      </c>
      <c r="D4257" s="65" t="str">
        <f>IF(AND(ISBLANK(A4257)),"",VLOOKUP($A4257,Student_Registration!$B$5:$H$2000,6,0))</f>
        <v/>
      </c>
      <c r="E4257" s="57" t="str">
        <f>IF(AND(ISBLANK(A4257)),"",VLOOKUP($A4257,Student_Registration!$B$5:$H$2000,4,0))</f>
        <v/>
      </c>
      <c r="F4257" s="63" t="str">
        <f>IF(AND(ISBLANK(A4257)),"",VLOOKUP($A4257,Student_Registration!$B$5:$H$2000,7,0))</f>
        <v/>
      </c>
      <c r="G4257" s="63" t="str">
        <f>IF(AND(ISBLANK(A4257)),"",VLOOKUP(A4257,Student_Registration!$B$5:$H$2000,7,0)-SUMIF($A$5:A4257,A4257,$H$5:$H$5))</f>
        <v/>
      </c>
      <c r="H4257" s="60"/>
      <c r="I4257" s="60"/>
      <c r="J4257" s="60"/>
      <c r="K4257" s="60"/>
      <c r="L4257" s="62"/>
    </row>
    <row r="4258" spans="1:12" s="41" customFormat="1">
      <c r="A4258" s="66"/>
      <c r="B4258" s="64" t="str">
        <f>(IF(AND(ISBLANK(A4258)),"",VLOOKUP($A4258,Student_Registration!$B$5:$H$2000,2,0)))</f>
        <v/>
      </c>
      <c r="C4258" s="63" t="str">
        <f>IF(AND(ISBLANK(A4258)),"",VLOOKUP($A4258,Student_Registration!$B$5:$H$2000,3,0))</f>
        <v/>
      </c>
      <c r="D4258" s="65" t="str">
        <f>IF(AND(ISBLANK(A4258)),"",VLOOKUP($A4258,Student_Registration!$B$5:$H$2000,6,0))</f>
        <v/>
      </c>
      <c r="E4258" s="57" t="str">
        <f>IF(AND(ISBLANK(A4258)),"",VLOOKUP($A4258,Student_Registration!$B$5:$H$2000,4,0))</f>
        <v/>
      </c>
      <c r="F4258" s="63" t="str">
        <f>IF(AND(ISBLANK(A4258)),"",VLOOKUP($A4258,Student_Registration!$B$5:$H$2000,7,0))</f>
        <v/>
      </c>
      <c r="G4258" s="63" t="str">
        <f>IF(AND(ISBLANK(A4258)),"",VLOOKUP(A4258,Student_Registration!$B$5:$H$2000,7,0)-SUMIF($A$5:A4258,A4258,$H$5:$H$5))</f>
        <v/>
      </c>
      <c r="H4258" s="60"/>
      <c r="I4258" s="60"/>
      <c r="J4258" s="60"/>
      <c r="K4258" s="60"/>
      <c r="L4258" s="62"/>
    </row>
    <row r="4259" spans="1:12" s="41" customFormat="1">
      <c r="A4259" s="66"/>
      <c r="B4259" s="64" t="str">
        <f>(IF(AND(ISBLANK(A4259)),"",VLOOKUP($A4259,Student_Registration!$B$5:$H$2000,2,0)))</f>
        <v/>
      </c>
      <c r="C4259" s="63" t="str">
        <f>IF(AND(ISBLANK(A4259)),"",VLOOKUP($A4259,Student_Registration!$B$5:$H$2000,3,0))</f>
        <v/>
      </c>
      <c r="D4259" s="65" t="str">
        <f>IF(AND(ISBLANK(A4259)),"",VLOOKUP($A4259,Student_Registration!$B$5:$H$2000,6,0))</f>
        <v/>
      </c>
      <c r="E4259" s="57" t="str">
        <f>IF(AND(ISBLANK(A4259)),"",VLOOKUP($A4259,Student_Registration!$B$5:$H$2000,4,0))</f>
        <v/>
      </c>
      <c r="F4259" s="63" t="str">
        <f>IF(AND(ISBLANK(A4259)),"",VLOOKUP($A4259,Student_Registration!$B$5:$H$2000,7,0))</f>
        <v/>
      </c>
      <c r="G4259" s="63" t="str">
        <f>IF(AND(ISBLANK(A4259)),"",VLOOKUP(A4259,Student_Registration!$B$5:$H$2000,7,0)-SUMIF($A$5:A4259,A4259,$H$5:$H$5))</f>
        <v/>
      </c>
      <c r="H4259" s="60"/>
      <c r="I4259" s="60"/>
      <c r="J4259" s="60"/>
      <c r="K4259" s="60"/>
      <c r="L4259" s="62"/>
    </row>
    <row r="4260" spans="1:12" s="41" customFormat="1">
      <c r="A4260" s="66"/>
      <c r="B4260" s="64" t="str">
        <f>(IF(AND(ISBLANK(A4260)),"",VLOOKUP($A4260,Student_Registration!$B$5:$H$2000,2,0)))</f>
        <v/>
      </c>
      <c r="C4260" s="63" t="str">
        <f>IF(AND(ISBLANK(A4260)),"",VLOOKUP($A4260,Student_Registration!$B$5:$H$2000,3,0))</f>
        <v/>
      </c>
      <c r="D4260" s="65" t="str">
        <f>IF(AND(ISBLANK(A4260)),"",VLOOKUP($A4260,Student_Registration!$B$5:$H$2000,6,0))</f>
        <v/>
      </c>
      <c r="E4260" s="57" t="str">
        <f>IF(AND(ISBLANK(A4260)),"",VLOOKUP($A4260,Student_Registration!$B$5:$H$2000,4,0))</f>
        <v/>
      </c>
      <c r="F4260" s="63" t="str">
        <f>IF(AND(ISBLANK(A4260)),"",VLOOKUP($A4260,Student_Registration!$B$5:$H$2000,7,0))</f>
        <v/>
      </c>
      <c r="G4260" s="63" t="str">
        <f>IF(AND(ISBLANK(A4260)),"",VLOOKUP(A4260,Student_Registration!$B$5:$H$2000,7,0)-SUMIF($A$5:A4260,A4260,$H$5:$H$5))</f>
        <v/>
      </c>
      <c r="H4260" s="60"/>
      <c r="I4260" s="60"/>
      <c r="J4260" s="60"/>
      <c r="K4260" s="60"/>
      <c r="L4260" s="62"/>
    </row>
    <row r="4261" spans="1:12" s="41" customFormat="1">
      <c r="A4261" s="66"/>
      <c r="B4261" s="64" t="str">
        <f>(IF(AND(ISBLANK(A4261)),"",VLOOKUP($A4261,Student_Registration!$B$5:$H$2000,2,0)))</f>
        <v/>
      </c>
      <c r="C4261" s="63" t="str">
        <f>IF(AND(ISBLANK(A4261)),"",VLOOKUP($A4261,Student_Registration!$B$5:$H$2000,3,0))</f>
        <v/>
      </c>
      <c r="D4261" s="65" t="str">
        <f>IF(AND(ISBLANK(A4261)),"",VLOOKUP($A4261,Student_Registration!$B$5:$H$2000,6,0))</f>
        <v/>
      </c>
      <c r="E4261" s="57" t="str">
        <f>IF(AND(ISBLANK(A4261)),"",VLOOKUP($A4261,Student_Registration!$B$5:$H$2000,4,0))</f>
        <v/>
      </c>
      <c r="F4261" s="63" t="str">
        <f>IF(AND(ISBLANK(A4261)),"",VLOOKUP($A4261,Student_Registration!$B$5:$H$2000,7,0))</f>
        <v/>
      </c>
      <c r="G4261" s="63" t="str">
        <f>IF(AND(ISBLANK(A4261)),"",VLOOKUP(A4261,Student_Registration!$B$5:$H$2000,7,0)-SUMIF($A$5:A4261,A4261,$H$5:$H$5))</f>
        <v/>
      </c>
      <c r="H4261" s="60"/>
      <c r="I4261" s="60"/>
      <c r="J4261" s="60"/>
      <c r="K4261" s="60"/>
      <c r="L4261" s="62"/>
    </row>
    <row r="4262" spans="1:12" s="41" customFormat="1">
      <c r="A4262" s="66"/>
      <c r="B4262" s="64" t="str">
        <f>(IF(AND(ISBLANK(A4262)),"",VLOOKUP($A4262,Student_Registration!$B$5:$H$2000,2,0)))</f>
        <v/>
      </c>
      <c r="C4262" s="63" t="str">
        <f>IF(AND(ISBLANK(A4262)),"",VLOOKUP($A4262,Student_Registration!$B$5:$H$2000,3,0))</f>
        <v/>
      </c>
      <c r="D4262" s="65" t="str">
        <f>IF(AND(ISBLANK(A4262)),"",VLOOKUP($A4262,Student_Registration!$B$5:$H$2000,6,0))</f>
        <v/>
      </c>
      <c r="E4262" s="57" t="str">
        <f>IF(AND(ISBLANK(A4262)),"",VLOOKUP($A4262,Student_Registration!$B$5:$H$2000,4,0))</f>
        <v/>
      </c>
      <c r="F4262" s="63" t="str">
        <f>IF(AND(ISBLANK(A4262)),"",VLOOKUP($A4262,Student_Registration!$B$5:$H$2000,7,0))</f>
        <v/>
      </c>
      <c r="G4262" s="63" t="str">
        <f>IF(AND(ISBLANK(A4262)),"",VLOOKUP(A4262,Student_Registration!$B$5:$H$2000,7,0)-SUMIF($A$5:A4262,A4262,$H$5:$H$5))</f>
        <v/>
      </c>
      <c r="H4262" s="60"/>
      <c r="I4262" s="60"/>
      <c r="J4262" s="60"/>
      <c r="K4262" s="60"/>
      <c r="L4262" s="62"/>
    </row>
    <row r="4263" spans="1:12" s="41" customFormat="1">
      <c r="A4263" s="66"/>
      <c r="B4263" s="64" t="str">
        <f>(IF(AND(ISBLANK(A4263)),"",VLOOKUP($A4263,Student_Registration!$B$5:$H$2000,2,0)))</f>
        <v/>
      </c>
      <c r="C4263" s="63" t="str">
        <f>IF(AND(ISBLANK(A4263)),"",VLOOKUP($A4263,Student_Registration!$B$5:$H$2000,3,0))</f>
        <v/>
      </c>
      <c r="D4263" s="65" t="str">
        <f>IF(AND(ISBLANK(A4263)),"",VLOOKUP($A4263,Student_Registration!$B$5:$H$2000,6,0))</f>
        <v/>
      </c>
      <c r="E4263" s="57" t="str">
        <f>IF(AND(ISBLANK(A4263)),"",VLOOKUP($A4263,Student_Registration!$B$5:$H$2000,4,0))</f>
        <v/>
      </c>
      <c r="F4263" s="63" t="str">
        <f>IF(AND(ISBLANK(A4263)),"",VLOOKUP($A4263,Student_Registration!$B$5:$H$2000,7,0))</f>
        <v/>
      </c>
      <c r="G4263" s="63" t="str">
        <f>IF(AND(ISBLANK(A4263)),"",VLOOKUP(A4263,Student_Registration!$B$5:$H$2000,7,0)-SUMIF($A$5:A4263,A4263,$H$5:$H$5))</f>
        <v/>
      </c>
      <c r="H4263" s="60"/>
      <c r="I4263" s="60"/>
      <c r="J4263" s="60"/>
      <c r="K4263" s="60"/>
      <c r="L4263" s="62"/>
    </row>
    <row r="4264" spans="1:12" s="41" customFormat="1">
      <c r="A4264" s="66"/>
      <c r="B4264" s="64" t="str">
        <f>(IF(AND(ISBLANK(A4264)),"",VLOOKUP($A4264,Student_Registration!$B$5:$H$2000,2,0)))</f>
        <v/>
      </c>
      <c r="C4264" s="63" t="str">
        <f>IF(AND(ISBLANK(A4264)),"",VLOOKUP($A4264,Student_Registration!$B$5:$H$2000,3,0))</f>
        <v/>
      </c>
      <c r="D4264" s="65" t="str">
        <f>IF(AND(ISBLANK(A4264)),"",VLOOKUP($A4264,Student_Registration!$B$5:$H$2000,6,0))</f>
        <v/>
      </c>
      <c r="E4264" s="57" t="str">
        <f>IF(AND(ISBLANK(A4264)),"",VLOOKUP($A4264,Student_Registration!$B$5:$H$2000,4,0))</f>
        <v/>
      </c>
      <c r="F4264" s="63" t="str">
        <f>IF(AND(ISBLANK(A4264)),"",VLOOKUP($A4264,Student_Registration!$B$5:$H$2000,7,0))</f>
        <v/>
      </c>
      <c r="G4264" s="63" t="str">
        <f>IF(AND(ISBLANK(A4264)),"",VLOOKUP(A4264,Student_Registration!$B$5:$H$2000,7,0)-SUMIF($A$5:A4264,A4264,$H$5:$H$5))</f>
        <v/>
      </c>
      <c r="H4264" s="60"/>
      <c r="I4264" s="60"/>
      <c r="J4264" s="60"/>
      <c r="K4264" s="60"/>
      <c r="L4264" s="62"/>
    </row>
    <row r="4265" spans="1:12" s="41" customFormat="1">
      <c r="A4265" s="66"/>
      <c r="B4265" s="64" t="str">
        <f>(IF(AND(ISBLANK(A4265)),"",VLOOKUP($A4265,Student_Registration!$B$5:$H$2000,2,0)))</f>
        <v/>
      </c>
      <c r="C4265" s="63" t="str">
        <f>IF(AND(ISBLANK(A4265)),"",VLOOKUP($A4265,Student_Registration!$B$5:$H$2000,3,0))</f>
        <v/>
      </c>
      <c r="D4265" s="65" t="str">
        <f>IF(AND(ISBLANK(A4265)),"",VLOOKUP($A4265,Student_Registration!$B$5:$H$2000,6,0))</f>
        <v/>
      </c>
      <c r="E4265" s="57" t="str">
        <f>IF(AND(ISBLANK(A4265)),"",VLOOKUP($A4265,Student_Registration!$B$5:$H$2000,4,0))</f>
        <v/>
      </c>
      <c r="F4265" s="63" t="str">
        <f>IF(AND(ISBLANK(A4265)),"",VLOOKUP($A4265,Student_Registration!$B$5:$H$2000,7,0))</f>
        <v/>
      </c>
      <c r="G4265" s="63" t="str">
        <f>IF(AND(ISBLANK(A4265)),"",VLOOKUP(A4265,Student_Registration!$B$5:$H$2000,7,0)-SUMIF($A$5:A4265,A4265,$H$5:$H$5))</f>
        <v/>
      </c>
      <c r="H4265" s="60"/>
      <c r="I4265" s="60"/>
      <c r="J4265" s="60"/>
      <c r="K4265" s="60"/>
      <c r="L4265" s="62"/>
    </row>
    <row r="4266" spans="1:12" s="41" customFormat="1">
      <c r="A4266" s="66"/>
      <c r="B4266" s="64" t="str">
        <f>(IF(AND(ISBLANK(A4266)),"",VLOOKUP($A4266,Student_Registration!$B$5:$H$2000,2,0)))</f>
        <v/>
      </c>
      <c r="C4266" s="63" t="str">
        <f>IF(AND(ISBLANK(A4266)),"",VLOOKUP($A4266,Student_Registration!$B$5:$H$2000,3,0))</f>
        <v/>
      </c>
      <c r="D4266" s="65" t="str">
        <f>IF(AND(ISBLANK(A4266)),"",VLOOKUP($A4266,Student_Registration!$B$5:$H$2000,6,0))</f>
        <v/>
      </c>
      <c r="E4266" s="57" t="str">
        <f>IF(AND(ISBLANK(A4266)),"",VLOOKUP($A4266,Student_Registration!$B$5:$H$2000,4,0))</f>
        <v/>
      </c>
      <c r="F4266" s="63" t="str">
        <f>IF(AND(ISBLANK(A4266)),"",VLOOKUP($A4266,Student_Registration!$B$5:$H$2000,7,0))</f>
        <v/>
      </c>
      <c r="G4266" s="63" t="str">
        <f>IF(AND(ISBLANK(A4266)),"",VLOOKUP(A4266,Student_Registration!$B$5:$H$2000,7,0)-SUMIF($A$5:A4266,A4266,$H$5:$H$5))</f>
        <v/>
      </c>
      <c r="H4266" s="60"/>
      <c r="I4266" s="60"/>
      <c r="J4266" s="60"/>
      <c r="K4266" s="60"/>
      <c r="L4266" s="62"/>
    </row>
    <row r="4267" spans="1:12" s="41" customFormat="1">
      <c r="A4267" s="66"/>
      <c r="B4267" s="64" t="str">
        <f>(IF(AND(ISBLANK(A4267)),"",VLOOKUP($A4267,Student_Registration!$B$5:$H$2000,2,0)))</f>
        <v/>
      </c>
      <c r="C4267" s="63" t="str">
        <f>IF(AND(ISBLANK(A4267)),"",VLOOKUP($A4267,Student_Registration!$B$5:$H$2000,3,0))</f>
        <v/>
      </c>
      <c r="D4267" s="65" t="str">
        <f>IF(AND(ISBLANK(A4267)),"",VLOOKUP($A4267,Student_Registration!$B$5:$H$2000,6,0))</f>
        <v/>
      </c>
      <c r="E4267" s="57" t="str">
        <f>IF(AND(ISBLANK(A4267)),"",VLOOKUP($A4267,Student_Registration!$B$5:$H$2000,4,0))</f>
        <v/>
      </c>
      <c r="F4267" s="63" t="str">
        <f>IF(AND(ISBLANK(A4267)),"",VLOOKUP($A4267,Student_Registration!$B$5:$H$2000,7,0))</f>
        <v/>
      </c>
      <c r="G4267" s="63" t="str">
        <f>IF(AND(ISBLANK(A4267)),"",VLOOKUP(A4267,Student_Registration!$B$5:$H$2000,7,0)-SUMIF($A$5:A4267,A4267,$H$5:$H$5))</f>
        <v/>
      </c>
      <c r="H4267" s="60"/>
      <c r="I4267" s="60"/>
      <c r="J4267" s="60"/>
      <c r="K4267" s="60"/>
      <c r="L4267" s="62"/>
    </row>
    <row r="4268" spans="1:12" s="41" customFormat="1">
      <c r="A4268" s="66"/>
      <c r="B4268" s="64" t="str">
        <f>(IF(AND(ISBLANK(A4268)),"",VLOOKUP($A4268,Student_Registration!$B$5:$H$2000,2,0)))</f>
        <v/>
      </c>
      <c r="C4268" s="63" t="str">
        <f>IF(AND(ISBLANK(A4268)),"",VLOOKUP($A4268,Student_Registration!$B$5:$H$2000,3,0))</f>
        <v/>
      </c>
      <c r="D4268" s="65" t="str">
        <f>IF(AND(ISBLANK(A4268)),"",VLOOKUP($A4268,Student_Registration!$B$5:$H$2000,6,0))</f>
        <v/>
      </c>
      <c r="E4268" s="57" t="str">
        <f>IF(AND(ISBLANK(A4268)),"",VLOOKUP($A4268,Student_Registration!$B$5:$H$2000,4,0))</f>
        <v/>
      </c>
      <c r="F4268" s="63" t="str">
        <f>IF(AND(ISBLANK(A4268)),"",VLOOKUP($A4268,Student_Registration!$B$5:$H$2000,7,0))</f>
        <v/>
      </c>
      <c r="G4268" s="63" t="str">
        <f>IF(AND(ISBLANK(A4268)),"",VLOOKUP(A4268,Student_Registration!$B$5:$H$2000,7,0)-SUMIF($A$5:A4268,A4268,$H$5:$H$5))</f>
        <v/>
      </c>
      <c r="H4268" s="60"/>
      <c r="I4268" s="60"/>
      <c r="J4268" s="60"/>
      <c r="K4268" s="60"/>
      <c r="L4268" s="62"/>
    </row>
    <row r="4269" spans="1:12" s="41" customFormat="1">
      <c r="A4269" s="66"/>
      <c r="B4269" s="64" t="str">
        <f>(IF(AND(ISBLANK(A4269)),"",VLOOKUP($A4269,Student_Registration!$B$5:$H$2000,2,0)))</f>
        <v/>
      </c>
      <c r="C4269" s="63" t="str">
        <f>IF(AND(ISBLANK(A4269)),"",VLOOKUP($A4269,Student_Registration!$B$5:$H$2000,3,0))</f>
        <v/>
      </c>
      <c r="D4269" s="65" t="str">
        <f>IF(AND(ISBLANK(A4269)),"",VLOOKUP($A4269,Student_Registration!$B$5:$H$2000,6,0))</f>
        <v/>
      </c>
      <c r="E4269" s="57" t="str">
        <f>IF(AND(ISBLANK(A4269)),"",VLOOKUP($A4269,Student_Registration!$B$5:$H$2000,4,0))</f>
        <v/>
      </c>
      <c r="F4269" s="63" t="str">
        <f>IF(AND(ISBLANK(A4269)),"",VLOOKUP($A4269,Student_Registration!$B$5:$H$2000,7,0))</f>
        <v/>
      </c>
      <c r="G4269" s="63" t="str">
        <f>IF(AND(ISBLANK(A4269)),"",VLOOKUP(A4269,Student_Registration!$B$5:$H$2000,7,0)-SUMIF($A$5:A4269,A4269,$H$5:$H$5))</f>
        <v/>
      </c>
      <c r="H4269" s="60"/>
      <c r="I4269" s="60"/>
      <c r="J4269" s="60"/>
      <c r="K4269" s="60"/>
      <c r="L4269" s="62"/>
    </row>
    <row r="4270" spans="1:12" s="41" customFormat="1">
      <c r="A4270" s="66"/>
      <c r="B4270" s="64" t="str">
        <f>(IF(AND(ISBLANK(A4270)),"",VLOOKUP($A4270,Student_Registration!$B$5:$H$2000,2,0)))</f>
        <v/>
      </c>
      <c r="C4270" s="63" t="str">
        <f>IF(AND(ISBLANK(A4270)),"",VLOOKUP($A4270,Student_Registration!$B$5:$H$2000,3,0))</f>
        <v/>
      </c>
      <c r="D4270" s="65" t="str">
        <f>IF(AND(ISBLANK(A4270)),"",VLOOKUP($A4270,Student_Registration!$B$5:$H$2000,6,0))</f>
        <v/>
      </c>
      <c r="E4270" s="57" t="str">
        <f>IF(AND(ISBLANK(A4270)),"",VLOOKUP($A4270,Student_Registration!$B$5:$H$2000,4,0))</f>
        <v/>
      </c>
      <c r="F4270" s="63" t="str">
        <f>IF(AND(ISBLANK(A4270)),"",VLOOKUP($A4270,Student_Registration!$B$5:$H$2000,7,0))</f>
        <v/>
      </c>
      <c r="G4270" s="63" t="str">
        <f>IF(AND(ISBLANK(A4270)),"",VLOOKUP(A4270,Student_Registration!$B$5:$H$2000,7,0)-SUMIF($A$5:A4270,A4270,$H$5:$H$5))</f>
        <v/>
      </c>
      <c r="H4270" s="60"/>
      <c r="I4270" s="60"/>
      <c r="J4270" s="60"/>
      <c r="K4270" s="60"/>
      <c r="L4270" s="62"/>
    </row>
    <row r="4271" spans="1:12" s="41" customFormat="1">
      <c r="A4271" s="66"/>
      <c r="B4271" s="64" t="str">
        <f>(IF(AND(ISBLANK(A4271)),"",VLOOKUP($A4271,Student_Registration!$B$5:$H$2000,2,0)))</f>
        <v/>
      </c>
      <c r="C4271" s="63" t="str">
        <f>IF(AND(ISBLANK(A4271)),"",VLOOKUP($A4271,Student_Registration!$B$5:$H$2000,3,0))</f>
        <v/>
      </c>
      <c r="D4271" s="65" t="str">
        <f>IF(AND(ISBLANK(A4271)),"",VLOOKUP($A4271,Student_Registration!$B$5:$H$2000,6,0))</f>
        <v/>
      </c>
      <c r="E4271" s="57" t="str">
        <f>IF(AND(ISBLANK(A4271)),"",VLOOKUP($A4271,Student_Registration!$B$5:$H$2000,4,0))</f>
        <v/>
      </c>
      <c r="F4271" s="63" t="str">
        <f>IF(AND(ISBLANK(A4271)),"",VLOOKUP($A4271,Student_Registration!$B$5:$H$2000,7,0))</f>
        <v/>
      </c>
      <c r="G4271" s="63" t="str">
        <f>IF(AND(ISBLANK(A4271)),"",VLOOKUP(A4271,Student_Registration!$B$5:$H$2000,7,0)-SUMIF($A$5:A4271,A4271,$H$5:$H$5))</f>
        <v/>
      </c>
      <c r="H4271" s="60"/>
      <c r="I4271" s="60"/>
      <c r="J4271" s="60"/>
      <c r="K4271" s="60"/>
      <c r="L4271" s="62"/>
    </row>
    <row r="4272" spans="1:12" s="41" customFormat="1">
      <c r="A4272" s="66"/>
      <c r="B4272" s="64" t="str">
        <f>(IF(AND(ISBLANK(A4272)),"",VLOOKUP($A4272,Student_Registration!$B$5:$H$2000,2,0)))</f>
        <v/>
      </c>
      <c r="C4272" s="63" t="str">
        <f>IF(AND(ISBLANK(A4272)),"",VLOOKUP($A4272,Student_Registration!$B$5:$H$2000,3,0))</f>
        <v/>
      </c>
      <c r="D4272" s="65" t="str">
        <f>IF(AND(ISBLANK(A4272)),"",VLOOKUP($A4272,Student_Registration!$B$5:$H$2000,6,0))</f>
        <v/>
      </c>
      <c r="E4272" s="57" t="str">
        <f>IF(AND(ISBLANK(A4272)),"",VLOOKUP($A4272,Student_Registration!$B$5:$H$2000,4,0))</f>
        <v/>
      </c>
      <c r="F4272" s="63" t="str">
        <f>IF(AND(ISBLANK(A4272)),"",VLOOKUP($A4272,Student_Registration!$B$5:$H$2000,7,0))</f>
        <v/>
      </c>
      <c r="G4272" s="63" t="str">
        <f>IF(AND(ISBLANK(A4272)),"",VLOOKUP(A4272,Student_Registration!$B$5:$H$2000,7,0)-SUMIF($A$5:A4272,A4272,$H$5:$H$5))</f>
        <v/>
      </c>
      <c r="H4272" s="60"/>
      <c r="I4272" s="60"/>
      <c r="J4272" s="60"/>
      <c r="K4272" s="60"/>
      <c r="L4272" s="62"/>
    </row>
    <row r="4273" spans="1:12" s="41" customFormat="1">
      <c r="A4273" s="66"/>
      <c r="B4273" s="64" t="str">
        <f>(IF(AND(ISBLANK(A4273)),"",VLOOKUP($A4273,Student_Registration!$B$5:$H$2000,2,0)))</f>
        <v/>
      </c>
      <c r="C4273" s="63" t="str">
        <f>IF(AND(ISBLANK(A4273)),"",VLOOKUP($A4273,Student_Registration!$B$5:$H$2000,3,0))</f>
        <v/>
      </c>
      <c r="D4273" s="65" t="str">
        <f>IF(AND(ISBLANK(A4273)),"",VLOOKUP($A4273,Student_Registration!$B$5:$H$2000,6,0))</f>
        <v/>
      </c>
      <c r="E4273" s="57" t="str">
        <f>IF(AND(ISBLANK(A4273)),"",VLOOKUP($A4273,Student_Registration!$B$5:$H$2000,4,0))</f>
        <v/>
      </c>
      <c r="F4273" s="63" t="str">
        <f>IF(AND(ISBLANK(A4273)),"",VLOOKUP($A4273,Student_Registration!$B$5:$H$2000,7,0))</f>
        <v/>
      </c>
      <c r="G4273" s="63" t="str">
        <f>IF(AND(ISBLANK(A4273)),"",VLOOKUP(A4273,Student_Registration!$B$5:$H$2000,7,0)-SUMIF($A$5:A4273,A4273,$H$5:$H$5))</f>
        <v/>
      </c>
      <c r="H4273" s="60"/>
      <c r="I4273" s="60"/>
      <c r="J4273" s="60"/>
      <c r="K4273" s="60"/>
      <c r="L4273" s="62"/>
    </row>
    <row r="4274" spans="1:12" s="41" customFormat="1">
      <c r="A4274" s="66"/>
      <c r="B4274" s="64" t="str">
        <f>(IF(AND(ISBLANK(A4274)),"",VLOOKUP($A4274,Student_Registration!$B$5:$H$2000,2,0)))</f>
        <v/>
      </c>
      <c r="C4274" s="63" t="str">
        <f>IF(AND(ISBLANK(A4274)),"",VLOOKUP($A4274,Student_Registration!$B$5:$H$2000,3,0))</f>
        <v/>
      </c>
      <c r="D4274" s="65" t="str">
        <f>IF(AND(ISBLANK(A4274)),"",VLOOKUP($A4274,Student_Registration!$B$5:$H$2000,6,0))</f>
        <v/>
      </c>
      <c r="E4274" s="57" t="str">
        <f>IF(AND(ISBLANK(A4274)),"",VLOOKUP($A4274,Student_Registration!$B$5:$H$2000,4,0))</f>
        <v/>
      </c>
      <c r="F4274" s="63" t="str">
        <f>IF(AND(ISBLANK(A4274)),"",VLOOKUP($A4274,Student_Registration!$B$5:$H$2000,7,0))</f>
        <v/>
      </c>
      <c r="G4274" s="63" t="str">
        <f>IF(AND(ISBLANK(A4274)),"",VLOOKUP(A4274,Student_Registration!$B$5:$H$2000,7,0)-SUMIF($A$5:A4274,A4274,$H$5:$H$5))</f>
        <v/>
      </c>
      <c r="H4274" s="60"/>
      <c r="I4274" s="60"/>
      <c r="J4274" s="60"/>
      <c r="K4274" s="60"/>
      <c r="L4274" s="62"/>
    </row>
    <row r="4275" spans="1:12" s="41" customFormat="1">
      <c r="A4275" s="66"/>
      <c r="B4275" s="64" t="str">
        <f>(IF(AND(ISBLANK(A4275)),"",VLOOKUP($A4275,Student_Registration!$B$5:$H$2000,2,0)))</f>
        <v/>
      </c>
      <c r="C4275" s="63" t="str">
        <f>IF(AND(ISBLANK(A4275)),"",VLOOKUP($A4275,Student_Registration!$B$5:$H$2000,3,0))</f>
        <v/>
      </c>
      <c r="D4275" s="65" t="str">
        <f>IF(AND(ISBLANK(A4275)),"",VLOOKUP($A4275,Student_Registration!$B$5:$H$2000,6,0))</f>
        <v/>
      </c>
      <c r="E4275" s="57" t="str">
        <f>IF(AND(ISBLANK(A4275)),"",VLOOKUP($A4275,Student_Registration!$B$5:$H$2000,4,0))</f>
        <v/>
      </c>
      <c r="F4275" s="63" t="str">
        <f>IF(AND(ISBLANK(A4275)),"",VLOOKUP($A4275,Student_Registration!$B$5:$H$2000,7,0))</f>
        <v/>
      </c>
      <c r="G4275" s="63" t="str">
        <f>IF(AND(ISBLANK(A4275)),"",VLOOKUP(A4275,Student_Registration!$B$5:$H$2000,7,0)-SUMIF($A$5:A4275,A4275,$H$5:$H$5))</f>
        <v/>
      </c>
      <c r="H4275" s="60"/>
      <c r="I4275" s="60"/>
      <c r="J4275" s="60"/>
      <c r="K4275" s="60"/>
      <c r="L4275" s="62"/>
    </row>
    <row r="4276" spans="1:12" s="41" customFormat="1">
      <c r="A4276" s="66"/>
      <c r="B4276" s="64" t="str">
        <f>(IF(AND(ISBLANK(A4276)),"",VLOOKUP($A4276,Student_Registration!$B$5:$H$2000,2,0)))</f>
        <v/>
      </c>
      <c r="C4276" s="63" t="str">
        <f>IF(AND(ISBLANK(A4276)),"",VLOOKUP($A4276,Student_Registration!$B$5:$H$2000,3,0))</f>
        <v/>
      </c>
      <c r="D4276" s="65" t="str">
        <f>IF(AND(ISBLANK(A4276)),"",VLOOKUP($A4276,Student_Registration!$B$5:$H$2000,6,0))</f>
        <v/>
      </c>
      <c r="E4276" s="57" t="str">
        <f>IF(AND(ISBLANK(A4276)),"",VLOOKUP($A4276,Student_Registration!$B$5:$H$2000,4,0))</f>
        <v/>
      </c>
      <c r="F4276" s="63" t="str">
        <f>IF(AND(ISBLANK(A4276)),"",VLOOKUP($A4276,Student_Registration!$B$5:$H$2000,7,0))</f>
        <v/>
      </c>
      <c r="G4276" s="63" t="str">
        <f>IF(AND(ISBLANK(A4276)),"",VLOOKUP(A4276,Student_Registration!$B$5:$H$2000,7,0)-SUMIF($A$5:A4276,A4276,$H$5:$H$5))</f>
        <v/>
      </c>
      <c r="H4276" s="60"/>
      <c r="I4276" s="60"/>
      <c r="J4276" s="60"/>
      <c r="K4276" s="60"/>
      <c r="L4276" s="62"/>
    </row>
    <row r="4277" spans="1:12" s="41" customFormat="1">
      <c r="A4277" s="66"/>
      <c r="B4277" s="64" t="str">
        <f>(IF(AND(ISBLANK(A4277)),"",VLOOKUP($A4277,Student_Registration!$B$5:$H$2000,2,0)))</f>
        <v/>
      </c>
      <c r="C4277" s="63" t="str">
        <f>IF(AND(ISBLANK(A4277)),"",VLOOKUP($A4277,Student_Registration!$B$5:$H$2000,3,0))</f>
        <v/>
      </c>
      <c r="D4277" s="65" t="str">
        <f>IF(AND(ISBLANK(A4277)),"",VLOOKUP($A4277,Student_Registration!$B$5:$H$2000,6,0))</f>
        <v/>
      </c>
      <c r="E4277" s="57" t="str">
        <f>IF(AND(ISBLANK(A4277)),"",VLOOKUP($A4277,Student_Registration!$B$5:$H$2000,4,0))</f>
        <v/>
      </c>
      <c r="F4277" s="63" t="str">
        <f>IF(AND(ISBLANK(A4277)),"",VLOOKUP($A4277,Student_Registration!$B$5:$H$2000,7,0))</f>
        <v/>
      </c>
      <c r="G4277" s="63" t="str">
        <f>IF(AND(ISBLANK(A4277)),"",VLOOKUP(A4277,Student_Registration!$B$5:$H$2000,7,0)-SUMIF($A$5:A4277,A4277,$H$5:$H$5))</f>
        <v/>
      </c>
      <c r="H4277" s="60"/>
      <c r="I4277" s="60"/>
      <c r="J4277" s="60"/>
      <c r="K4277" s="60"/>
      <c r="L4277" s="62"/>
    </row>
    <row r="4278" spans="1:12" s="41" customFormat="1">
      <c r="A4278" s="66"/>
      <c r="B4278" s="64" t="str">
        <f>(IF(AND(ISBLANK(A4278)),"",VLOOKUP($A4278,Student_Registration!$B$5:$H$2000,2,0)))</f>
        <v/>
      </c>
      <c r="C4278" s="63" t="str">
        <f>IF(AND(ISBLANK(A4278)),"",VLOOKUP($A4278,Student_Registration!$B$5:$H$2000,3,0))</f>
        <v/>
      </c>
      <c r="D4278" s="65" t="str">
        <f>IF(AND(ISBLANK(A4278)),"",VLOOKUP($A4278,Student_Registration!$B$5:$H$2000,6,0))</f>
        <v/>
      </c>
      <c r="E4278" s="57" t="str">
        <f>IF(AND(ISBLANK(A4278)),"",VLOOKUP($A4278,Student_Registration!$B$5:$H$2000,4,0))</f>
        <v/>
      </c>
      <c r="F4278" s="63" t="str">
        <f>IF(AND(ISBLANK(A4278)),"",VLOOKUP($A4278,Student_Registration!$B$5:$H$2000,7,0))</f>
        <v/>
      </c>
      <c r="G4278" s="63" t="str">
        <f>IF(AND(ISBLANK(A4278)),"",VLOOKUP(A4278,Student_Registration!$B$5:$H$2000,7,0)-SUMIF($A$5:A4278,A4278,$H$5:$H$5))</f>
        <v/>
      </c>
      <c r="H4278" s="60"/>
      <c r="I4278" s="60"/>
      <c r="J4278" s="60"/>
      <c r="K4278" s="60"/>
      <c r="L4278" s="62"/>
    </row>
    <row r="4279" spans="1:12" s="41" customFormat="1">
      <c r="A4279" s="66"/>
      <c r="B4279" s="64" t="str">
        <f>(IF(AND(ISBLANK(A4279)),"",VLOOKUP($A4279,Student_Registration!$B$5:$H$2000,2,0)))</f>
        <v/>
      </c>
      <c r="C4279" s="63" t="str">
        <f>IF(AND(ISBLANK(A4279)),"",VLOOKUP($A4279,Student_Registration!$B$5:$H$2000,3,0))</f>
        <v/>
      </c>
      <c r="D4279" s="65" t="str">
        <f>IF(AND(ISBLANK(A4279)),"",VLOOKUP($A4279,Student_Registration!$B$5:$H$2000,6,0))</f>
        <v/>
      </c>
      <c r="E4279" s="57" t="str">
        <f>IF(AND(ISBLANK(A4279)),"",VLOOKUP($A4279,Student_Registration!$B$5:$H$2000,4,0))</f>
        <v/>
      </c>
      <c r="F4279" s="63" t="str">
        <f>IF(AND(ISBLANK(A4279)),"",VLOOKUP($A4279,Student_Registration!$B$5:$H$2000,7,0))</f>
        <v/>
      </c>
      <c r="G4279" s="63" t="str">
        <f>IF(AND(ISBLANK(A4279)),"",VLOOKUP(A4279,Student_Registration!$B$5:$H$2000,7,0)-SUMIF($A$5:A4279,A4279,$H$5:$H$5))</f>
        <v/>
      </c>
      <c r="H4279" s="60"/>
      <c r="I4279" s="60"/>
      <c r="J4279" s="60"/>
      <c r="K4279" s="60"/>
      <c r="L4279" s="62"/>
    </row>
    <row r="4280" spans="1:12" s="41" customFormat="1">
      <c r="A4280" s="66"/>
      <c r="B4280" s="64" t="str">
        <f>(IF(AND(ISBLANK(A4280)),"",VLOOKUP($A4280,Student_Registration!$B$5:$H$2000,2,0)))</f>
        <v/>
      </c>
      <c r="C4280" s="63" t="str">
        <f>IF(AND(ISBLANK(A4280)),"",VLOOKUP($A4280,Student_Registration!$B$5:$H$2000,3,0))</f>
        <v/>
      </c>
      <c r="D4280" s="65" t="str">
        <f>IF(AND(ISBLANK(A4280)),"",VLOOKUP($A4280,Student_Registration!$B$5:$H$2000,6,0))</f>
        <v/>
      </c>
      <c r="E4280" s="57" t="str">
        <f>IF(AND(ISBLANK(A4280)),"",VLOOKUP($A4280,Student_Registration!$B$5:$H$2000,4,0))</f>
        <v/>
      </c>
      <c r="F4280" s="63" t="str">
        <f>IF(AND(ISBLANK(A4280)),"",VLOOKUP($A4280,Student_Registration!$B$5:$H$2000,7,0))</f>
        <v/>
      </c>
      <c r="G4280" s="63" t="str">
        <f>IF(AND(ISBLANK(A4280)),"",VLOOKUP(A4280,Student_Registration!$B$5:$H$2000,7,0)-SUMIF($A$5:A4280,A4280,$H$5:$H$5))</f>
        <v/>
      </c>
      <c r="H4280" s="60"/>
      <c r="I4280" s="60"/>
      <c r="J4280" s="60"/>
      <c r="K4280" s="60"/>
      <c r="L4280" s="62"/>
    </row>
    <row r="4281" spans="1:12" s="41" customFormat="1">
      <c r="A4281" s="66"/>
      <c r="B4281" s="64" t="str">
        <f>(IF(AND(ISBLANK(A4281)),"",VLOOKUP($A4281,Student_Registration!$B$5:$H$2000,2,0)))</f>
        <v/>
      </c>
      <c r="C4281" s="63" t="str">
        <f>IF(AND(ISBLANK(A4281)),"",VLOOKUP($A4281,Student_Registration!$B$5:$H$2000,3,0))</f>
        <v/>
      </c>
      <c r="D4281" s="65" t="str">
        <f>IF(AND(ISBLANK(A4281)),"",VLOOKUP($A4281,Student_Registration!$B$5:$H$2000,6,0))</f>
        <v/>
      </c>
      <c r="E4281" s="57" t="str">
        <f>IF(AND(ISBLANK(A4281)),"",VLOOKUP($A4281,Student_Registration!$B$5:$H$2000,4,0))</f>
        <v/>
      </c>
      <c r="F4281" s="63" t="str">
        <f>IF(AND(ISBLANK(A4281)),"",VLOOKUP($A4281,Student_Registration!$B$5:$H$2000,7,0))</f>
        <v/>
      </c>
      <c r="G4281" s="63" t="str">
        <f>IF(AND(ISBLANK(A4281)),"",VLOOKUP(A4281,Student_Registration!$B$5:$H$2000,7,0)-SUMIF($A$5:A4281,A4281,$H$5:$H$5))</f>
        <v/>
      </c>
      <c r="H4281" s="60"/>
      <c r="I4281" s="60"/>
      <c r="J4281" s="60"/>
      <c r="K4281" s="60"/>
      <c r="L4281" s="62"/>
    </row>
    <row r="4282" spans="1:12" s="41" customFormat="1">
      <c r="A4282" s="66"/>
      <c r="B4282" s="64" t="str">
        <f>(IF(AND(ISBLANK(A4282)),"",VLOOKUP($A4282,Student_Registration!$B$5:$H$2000,2,0)))</f>
        <v/>
      </c>
      <c r="C4282" s="63" t="str">
        <f>IF(AND(ISBLANK(A4282)),"",VLOOKUP($A4282,Student_Registration!$B$5:$H$2000,3,0))</f>
        <v/>
      </c>
      <c r="D4282" s="65" t="str">
        <f>IF(AND(ISBLANK(A4282)),"",VLOOKUP($A4282,Student_Registration!$B$5:$H$2000,6,0))</f>
        <v/>
      </c>
      <c r="E4282" s="57" t="str">
        <f>IF(AND(ISBLANK(A4282)),"",VLOOKUP($A4282,Student_Registration!$B$5:$H$2000,4,0))</f>
        <v/>
      </c>
      <c r="F4282" s="63" t="str">
        <f>IF(AND(ISBLANK(A4282)),"",VLOOKUP($A4282,Student_Registration!$B$5:$H$2000,7,0))</f>
        <v/>
      </c>
      <c r="G4282" s="63" t="str">
        <f>IF(AND(ISBLANK(A4282)),"",VLOOKUP(A4282,Student_Registration!$B$5:$H$2000,7,0)-SUMIF($A$5:A4282,A4282,$H$5:$H$5))</f>
        <v/>
      </c>
      <c r="H4282" s="60"/>
      <c r="I4282" s="60"/>
      <c r="J4282" s="60"/>
      <c r="K4282" s="60"/>
      <c r="L4282" s="62"/>
    </row>
    <row r="4283" spans="1:12" s="41" customFormat="1">
      <c r="A4283" s="66"/>
      <c r="B4283" s="64" t="str">
        <f>(IF(AND(ISBLANK(A4283)),"",VLOOKUP($A4283,Student_Registration!$B$5:$H$2000,2,0)))</f>
        <v/>
      </c>
      <c r="C4283" s="63" t="str">
        <f>IF(AND(ISBLANK(A4283)),"",VLOOKUP($A4283,Student_Registration!$B$5:$H$2000,3,0))</f>
        <v/>
      </c>
      <c r="D4283" s="65" t="str">
        <f>IF(AND(ISBLANK(A4283)),"",VLOOKUP($A4283,Student_Registration!$B$5:$H$2000,6,0))</f>
        <v/>
      </c>
      <c r="E4283" s="57" t="str">
        <f>IF(AND(ISBLANK(A4283)),"",VLOOKUP($A4283,Student_Registration!$B$5:$H$2000,4,0))</f>
        <v/>
      </c>
      <c r="F4283" s="63" t="str">
        <f>IF(AND(ISBLANK(A4283)),"",VLOOKUP($A4283,Student_Registration!$B$5:$H$2000,7,0))</f>
        <v/>
      </c>
      <c r="G4283" s="63" t="str">
        <f>IF(AND(ISBLANK(A4283)),"",VLOOKUP(A4283,Student_Registration!$B$5:$H$2000,7,0)-SUMIF($A$5:A4283,A4283,$H$5:$H$5))</f>
        <v/>
      </c>
      <c r="H4283" s="60"/>
      <c r="I4283" s="60"/>
      <c r="J4283" s="60"/>
      <c r="K4283" s="60"/>
      <c r="L4283" s="62"/>
    </row>
    <row r="4284" spans="1:12" s="41" customFormat="1">
      <c r="A4284" s="66"/>
      <c r="B4284" s="64" t="str">
        <f>(IF(AND(ISBLANK(A4284)),"",VLOOKUP($A4284,Student_Registration!$B$5:$H$2000,2,0)))</f>
        <v/>
      </c>
      <c r="C4284" s="63" t="str">
        <f>IF(AND(ISBLANK(A4284)),"",VLOOKUP($A4284,Student_Registration!$B$5:$H$2000,3,0))</f>
        <v/>
      </c>
      <c r="D4284" s="65" t="str">
        <f>IF(AND(ISBLANK(A4284)),"",VLOOKUP($A4284,Student_Registration!$B$5:$H$2000,6,0))</f>
        <v/>
      </c>
      <c r="E4284" s="57" t="str">
        <f>IF(AND(ISBLANK(A4284)),"",VLOOKUP($A4284,Student_Registration!$B$5:$H$2000,4,0))</f>
        <v/>
      </c>
      <c r="F4284" s="63" t="str">
        <f>IF(AND(ISBLANK(A4284)),"",VLOOKUP($A4284,Student_Registration!$B$5:$H$2000,7,0))</f>
        <v/>
      </c>
      <c r="G4284" s="63" t="str">
        <f>IF(AND(ISBLANK(A4284)),"",VLOOKUP(A4284,Student_Registration!$B$5:$H$2000,7,0)-SUMIF($A$5:A4284,A4284,$H$5:$H$5))</f>
        <v/>
      </c>
      <c r="H4284" s="60"/>
      <c r="I4284" s="60"/>
      <c r="J4284" s="60"/>
      <c r="K4284" s="60"/>
      <c r="L4284" s="62"/>
    </row>
    <row r="4285" spans="1:12" s="41" customFormat="1">
      <c r="A4285" s="66"/>
      <c r="B4285" s="64" t="str">
        <f>(IF(AND(ISBLANK(A4285)),"",VLOOKUP($A4285,Student_Registration!$B$5:$H$2000,2,0)))</f>
        <v/>
      </c>
      <c r="C4285" s="63" t="str">
        <f>IF(AND(ISBLANK(A4285)),"",VLOOKUP($A4285,Student_Registration!$B$5:$H$2000,3,0))</f>
        <v/>
      </c>
      <c r="D4285" s="65" t="str">
        <f>IF(AND(ISBLANK(A4285)),"",VLOOKUP($A4285,Student_Registration!$B$5:$H$2000,6,0))</f>
        <v/>
      </c>
      <c r="E4285" s="57" t="str">
        <f>IF(AND(ISBLANK(A4285)),"",VLOOKUP($A4285,Student_Registration!$B$5:$H$2000,4,0))</f>
        <v/>
      </c>
      <c r="F4285" s="63" t="str">
        <f>IF(AND(ISBLANK(A4285)),"",VLOOKUP($A4285,Student_Registration!$B$5:$H$2000,7,0))</f>
        <v/>
      </c>
      <c r="G4285" s="63" t="str">
        <f>IF(AND(ISBLANK(A4285)),"",VLOOKUP(A4285,Student_Registration!$B$5:$H$2000,7,0)-SUMIF($A$5:A4285,A4285,$H$5:$H$5))</f>
        <v/>
      </c>
      <c r="H4285" s="60"/>
      <c r="I4285" s="60"/>
      <c r="J4285" s="60"/>
      <c r="K4285" s="60"/>
      <c r="L4285" s="62"/>
    </row>
    <row r="4286" spans="1:12" s="41" customFormat="1">
      <c r="A4286" s="66"/>
      <c r="B4286" s="64" t="str">
        <f>(IF(AND(ISBLANK(A4286)),"",VLOOKUP($A4286,Student_Registration!$B$5:$H$2000,2,0)))</f>
        <v/>
      </c>
      <c r="C4286" s="63" t="str">
        <f>IF(AND(ISBLANK(A4286)),"",VLOOKUP($A4286,Student_Registration!$B$5:$H$2000,3,0))</f>
        <v/>
      </c>
      <c r="D4286" s="65" t="str">
        <f>IF(AND(ISBLANK(A4286)),"",VLOOKUP($A4286,Student_Registration!$B$5:$H$2000,6,0))</f>
        <v/>
      </c>
      <c r="E4286" s="57" t="str">
        <f>IF(AND(ISBLANK(A4286)),"",VLOOKUP($A4286,Student_Registration!$B$5:$H$2000,4,0))</f>
        <v/>
      </c>
      <c r="F4286" s="63" t="str">
        <f>IF(AND(ISBLANK(A4286)),"",VLOOKUP($A4286,Student_Registration!$B$5:$H$2000,7,0))</f>
        <v/>
      </c>
      <c r="G4286" s="63" t="str">
        <f>IF(AND(ISBLANK(A4286)),"",VLOOKUP(A4286,Student_Registration!$B$5:$H$2000,7,0)-SUMIF($A$5:A4286,A4286,$H$5:$H$5))</f>
        <v/>
      </c>
      <c r="H4286" s="60"/>
      <c r="I4286" s="60"/>
      <c r="J4286" s="60"/>
      <c r="K4286" s="60"/>
      <c r="L4286" s="62"/>
    </row>
    <row r="4287" spans="1:12" s="41" customFormat="1">
      <c r="A4287" s="66"/>
      <c r="B4287" s="64" t="str">
        <f>(IF(AND(ISBLANK(A4287)),"",VLOOKUP($A4287,Student_Registration!$B$5:$H$2000,2,0)))</f>
        <v/>
      </c>
      <c r="C4287" s="63" t="str">
        <f>IF(AND(ISBLANK(A4287)),"",VLOOKUP($A4287,Student_Registration!$B$5:$H$2000,3,0))</f>
        <v/>
      </c>
      <c r="D4287" s="65" t="str">
        <f>IF(AND(ISBLANK(A4287)),"",VLOOKUP($A4287,Student_Registration!$B$5:$H$2000,6,0))</f>
        <v/>
      </c>
      <c r="E4287" s="57" t="str">
        <f>IF(AND(ISBLANK(A4287)),"",VLOOKUP($A4287,Student_Registration!$B$5:$H$2000,4,0))</f>
        <v/>
      </c>
      <c r="F4287" s="63" t="str">
        <f>IF(AND(ISBLANK(A4287)),"",VLOOKUP($A4287,Student_Registration!$B$5:$H$2000,7,0))</f>
        <v/>
      </c>
      <c r="G4287" s="63" t="str">
        <f>IF(AND(ISBLANK(A4287)),"",VLOOKUP(A4287,Student_Registration!$B$5:$H$2000,7,0)-SUMIF($A$5:A4287,A4287,$H$5:$H$5))</f>
        <v/>
      </c>
      <c r="H4287" s="60"/>
      <c r="I4287" s="60"/>
      <c r="J4287" s="60"/>
      <c r="K4287" s="60"/>
      <c r="L4287" s="62"/>
    </row>
    <row r="4288" spans="1:12" s="41" customFormat="1">
      <c r="A4288" s="66"/>
      <c r="B4288" s="64" t="str">
        <f>(IF(AND(ISBLANK(A4288)),"",VLOOKUP($A4288,Student_Registration!$B$5:$H$2000,2,0)))</f>
        <v/>
      </c>
      <c r="C4288" s="63" t="str">
        <f>IF(AND(ISBLANK(A4288)),"",VLOOKUP($A4288,Student_Registration!$B$5:$H$2000,3,0))</f>
        <v/>
      </c>
      <c r="D4288" s="65" t="str">
        <f>IF(AND(ISBLANK(A4288)),"",VLOOKUP($A4288,Student_Registration!$B$5:$H$2000,6,0))</f>
        <v/>
      </c>
      <c r="E4288" s="57" t="str">
        <f>IF(AND(ISBLANK(A4288)),"",VLOOKUP($A4288,Student_Registration!$B$5:$H$2000,4,0))</f>
        <v/>
      </c>
      <c r="F4288" s="63" t="str">
        <f>IF(AND(ISBLANK(A4288)),"",VLOOKUP($A4288,Student_Registration!$B$5:$H$2000,7,0))</f>
        <v/>
      </c>
      <c r="G4288" s="63" t="str">
        <f>IF(AND(ISBLANK(A4288)),"",VLOOKUP(A4288,Student_Registration!$B$5:$H$2000,7,0)-SUMIF($A$5:A4288,A4288,$H$5:$H$5))</f>
        <v/>
      </c>
      <c r="H4288" s="60"/>
      <c r="I4288" s="60"/>
      <c r="J4288" s="60"/>
      <c r="K4288" s="60"/>
      <c r="L4288" s="62"/>
    </row>
    <row r="4289" spans="1:12" s="41" customFormat="1">
      <c r="A4289" s="66"/>
      <c r="B4289" s="64" t="str">
        <f>(IF(AND(ISBLANK(A4289)),"",VLOOKUP($A4289,Student_Registration!$B$5:$H$2000,2,0)))</f>
        <v/>
      </c>
      <c r="C4289" s="63" t="str">
        <f>IF(AND(ISBLANK(A4289)),"",VLOOKUP($A4289,Student_Registration!$B$5:$H$2000,3,0))</f>
        <v/>
      </c>
      <c r="D4289" s="65" t="str">
        <f>IF(AND(ISBLANK(A4289)),"",VLOOKUP($A4289,Student_Registration!$B$5:$H$2000,6,0))</f>
        <v/>
      </c>
      <c r="E4289" s="57" t="str">
        <f>IF(AND(ISBLANK(A4289)),"",VLOOKUP($A4289,Student_Registration!$B$5:$H$2000,4,0))</f>
        <v/>
      </c>
      <c r="F4289" s="63" t="str">
        <f>IF(AND(ISBLANK(A4289)),"",VLOOKUP($A4289,Student_Registration!$B$5:$H$2000,7,0))</f>
        <v/>
      </c>
      <c r="G4289" s="63" t="str">
        <f>IF(AND(ISBLANK(A4289)),"",VLOOKUP(A4289,Student_Registration!$B$5:$H$2000,7,0)-SUMIF($A$5:A4289,A4289,$H$5:$H$5))</f>
        <v/>
      </c>
      <c r="H4289" s="60"/>
      <c r="I4289" s="60"/>
      <c r="J4289" s="60"/>
      <c r="K4289" s="60"/>
      <c r="L4289" s="62"/>
    </row>
    <row r="4290" spans="1:12" s="41" customFormat="1">
      <c r="A4290" s="66"/>
      <c r="B4290" s="64" t="str">
        <f>(IF(AND(ISBLANK(A4290)),"",VLOOKUP($A4290,Student_Registration!$B$5:$H$2000,2,0)))</f>
        <v/>
      </c>
      <c r="C4290" s="63" t="str">
        <f>IF(AND(ISBLANK(A4290)),"",VLOOKUP($A4290,Student_Registration!$B$5:$H$2000,3,0))</f>
        <v/>
      </c>
      <c r="D4290" s="65" t="str">
        <f>IF(AND(ISBLANK(A4290)),"",VLOOKUP($A4290,Student_Registration!$B$5:$H$2000,6,0))</f>
        <v/>
      </c>
      <c r="E4290" s="57" t="str">
        <f>IF(AND(ISBLANK(A4290)),"",VLOOKUP($A4290,Student_Registration!$B$5:$H$2000,4,0))</f>
        <v/>
      </c>
      <c r="F4290" s="63" t="str">
        <f>IF(AND(ISBLANK(A4290)),"",VLOOKUP($A4290,Student_Registration!$B$5:$H$2000,7,0))</f>
        <v/>
      </c>
      <c r="G4290" s="63" t="str">
        <f>IF(AND(ISBLANK(A4290)),"",VLOOKUP(A4290,Student_Registration!$B$5:$H$2000,7,0)-SUMIF($A$5:A4290,A4290,$H$5:$H$5))</f>
        <v/>
      </c>
      <c r="H4290" s="60"/>
      <c r="I4290" s="60"/>
      <c r="J4290" s="60"/>
      <c r="K4290" s="60"/>
      <c r="L4290" s="62"/>
    </row>
    <row r="4291" spans="1:12" s="41" customFormat="1">
      <c r="A4291" s="66"/>
      <c r="B4291" s="64" t="str">
        <f>(IF(AND(ISBLANK(A4291)),"",VLOOKUP($A4291,Student_Registration!$B$5:$H$2000,2,0)))</f>
        <v/>
      </c>
      <c r="C4291" s="63" t="str">
        <f>IF(AND(ISBLANK(A4291)),"",VLOOKUP($A4291,Student_Registration!$B$5:$H$2000,3,0))</f>
        <v/>
      </c>
      <c r="D4291" s="65" t="str">
        <f>IF(AND(ISBLANK(A4291)),"",VLOOKUP($A4291,Student_Registration!$B$5:$H$2000,6,0))</f>
        <v/>
      </c>
      <c r="E4291" s="57" t="str">
        <f>IF(AND(ISBLANK(A4291)),"",VLOOKUP($A4291,Student_Registration!$B$5:$H$2000,4,0))</f>
        <v/>
      </c>
      <c r="F4291" s="63" t="str">
        <f>IF(AND(ISBLANK(A4291)),"",VLOOKUP($A4291,Student_Registration!$B$5:$H$2000,7,0))</f>
        <v/>
      </c>
      <c r="G4291" s="63" t="str">
        <f>IF(AND(ISBLANK(A4291)),"",VLOOKUP(A4291,Student_Registration!$B$5:$H$2000,7,0)-SUMIF($A$5:A4291,A4291,$H$5:$H$5))</f>
        <v/>
      </c>
      <c r="H4291" s="60"/>
      <c r="I4291" s="60"/>
      <c r="J4291" s="60"/>
      <c r="K4291" s="60"/>
      <c r="L4291" s="62"/>
    </row>
    <row r="4292" spans="1:12" s="41" customFormat="1">
      <c r="A4292" s="66"/>
      <c r="B4292" s="64" t="str">
        <f>(IF(AND(ISBLANK(A4292)),"",VLOOKUP($A4292,Student_Registration!$B$5:$H$2000,2,0)))</f>
        <v/>
      </c>
      <c r="C4292" s="63" t="str">
        <f>IF(AND(ISBLANK(A4292)),"",VLOOKUP($A4292,Student_Registration!$B$5:$H$2000,3,0))</f>
        <v/>
      </c>
      <c r="D4292" s="65" t="str">
        <f>IF(AND(ISBLANK(A4292)),"",VLOOKUP($A4292,Student_Registration!$B$5:$H$2000,6,0))</f>
        <v/>
      </c>
      <c r="E4292" s="57" t="str">
        <f>IF(AND(ISBLANK(A4292)),"",VLOOKUP($A4292,Student_Registration!$B$5:$H$2000,4,0))</f>
        <v/>
      </c>
      <c r="F4292" s="63" t="str">
        <f>IF(AND(ISBLANK(A4292)),"",VLOOKUP($A4292,Student_Registration!$B$5:$H$2000,7,0))</f>
        <v/>
      </c>
      <c r="G4292" s="63" t="str">
        <f>IF(AND(ISBLANK(A4292)),"",VLOOKUP(A4292,Student_Registration!$B$5:$H$2000,7,0)-SUMIF($A$5:A4292,A4292,$H$5:$H$5))</f>
        <v/>
      </c>
      <c r="H4292" s="60"/>
      <c r="I4292" s="60"/>
      <c r="J4292" s="60"/>
      <c r="K4292" s="60"/>
      <c r="L4292" s="62"/>
    </row>
    <row r="4293" spans="1:12" s="41" customFormat="1">
      <c r="A4293" s="66"/>
      <c r="B4293" s="64" t="str">
        <f>(IF(AND(ISBLANK(A4293)),"",VLOOKUP($A4293,Student_Registration!$B$5:$H$2000,2,0)))</f>
        <v/>
      </c>
      <c r="C4293" s="63" t="str">
        <f>IF(AND(ISBLANK(A4293)),"",VLOOKUP($A4293,Student_Registration!$B$5:$H$2000,3,0))</f>
        <v/>
      </c>
      <c r="D4293" s="65" t="str">
        <f>IF(AND(ISBLANK(A4293)),"",VLOOKUP($A4293,Student_Registration!$B$5:$H$2000,6,0))</f>
        <v/>
      </c>
      <c r="E4293" s="57" t="str">
        <f>IF(AND(ISBLANK(A4293)),"",VLOOKUP($A4293,Student_Registration!$B$5:$H$2000,4,0))</f>
        <v/>
      </c>
      <c r="F4293" s="63" t="str">
        <f>IF(AND(ISBLANK(A4293)),"",VLOOKUP($A4293,Student_Registration!$B$5:$H$2000,7,0))</f>
        <v/>
      </c>
      <c r="G4293" s="63" t="str">
        <f>IF(AND(ISBLANK(A4293)),"",VLOOKUP(A4293,Student_Registration!$B$5:$H$2000,7,0)-SUMIF($A$5:A4293,A4293,$H$5:$H$5))</f>
        <v/>
      </c>
      <c r="H4293" s="60"/>
      <c r="I4293" s="60"/>
      <c r="J4293" s="60"/>
      <c r="K4293" s="60"/>
      <c r="L4293" s="62"/>
    </row>
    <row r="4294" spans="1:12" s="41" customFormat="1">
      <c r="A4294" s="66"/>
      <c r="B4294" s="64" t="str">
        <f>(IF(AND(ISBLANK(A4294)),"",VLOOKUP($A4294,Student_Registration!$B$5:$H$2000,2,0)))</f>
        <v/>
      </c>
      <c r="C4294" s="63" t="str">
        <f>IF(AND(ISBLANK(A4294)),"",VLOOKUP($A4294,Student_Registration!$B$5:$H$2000,3,0))</f>
        <v/>
      </c>
      <c r="D4294" s="65" t="str">
        <f>IF(AND(ISBLANK(A4294)),"",VLOOKUP($A4294,Student_Registration!$B$5:$H$2000,6,0))</f>
        <v/>
      </c>
      <c r="E4294" s="57" t="str">
        <f>IF(AND(ISBLANK(A4294)),"",VLOOKUP($A4294,Student_Registration!$B$5:$H$2000,4,0))</f>
        <v/>
      </c>
      <c r="F4294" s="63" t="str">
        <f>IF(AND(ISBLANK(A4294)),"",VLOOKUP($A4294,Student_Registration!$B$5:$H$2000,7,0))</f>
        <v/>
      </c>
      <c r="G4294" s="63" t="str">
        <f>IF(AND(ISBLANK(A4294)),"",VLOOKUP(A4294,Student_Registration!$B$5:$H$2000,7,0)-SUMIF($A$5:A4294,A4294,$H$5:$H$5))</f>
        <v/>
      </c>
      <c r="H4294" s="60"/>
      <c r="I4294" s="60"/>
      <c r="J4294" s="60"/>
      <c r="K4294" s="60"/>
      <c r="L4294" s="62"/>
    </row>
    <row r="4295" spans="1:12" s="41" customFormat="1">
      <c r="A4295" s="66"/>
      <c r="B4295" s="64" t="str">
        <f>(IF(AND(ISBLANK(A4295)),"",VLOOKUP($A4295,Student_Registration!$B$5:$H$2000,2,0)))</f>
        <v/>
      </c>
      <c r="C4295" s="63" t="str">
        <f>IF(AND(ISBLANK(A4295)),"",VLOOKUP($A4295,Student_Registration!$B$5:$H$2000,3,0))</f>
        <v/>
      </c>
      <c r="D4295" s="65" t="str">
        <f>IF(AND(ISBLANK(A4295)),"",VLOOKUP($A4295,Student_Registration!$B$5:$H$2000,6,0))</f>
        <v/>
      </c>
      <c r="E4295" s="57" t="str">
        <f>IF(AND(ISBLANK(A4295)),"",VLOOKUP($A4295,Student_Registration!$B$5:$H$2000,4,0))</f>
        <v/>
      </c>
      <c r="F4295" s="63" t="str">
        <f>IF(AND(ISBLANK(A4295)),"",VLOOKUP($A4295,Student_Registration!$B$5:$H$2000,7,0))</f>
        <v/>
      </c>
      <c r="G4295" s="63" t="str">
        <f>IF(AND(ISBLANK(A4295)),"",VLOOKUP(A4295,Student_Registration!$B$5:$H$2000,7,0)-SUMIF($A$5:A4295,A4295,$H$5:$H$5))</f>
        <v/>
      </c>
      <c r="H4295" s="60"/>
      <c r="I4295" s="60"/>
      <c r="J4295" s="60"/>
      <c r="K4295" s="60"/>
      <c r="L4295" s="62"/>
    </row>
    <row r="4296" spans="1:12" s="41" customFormat="1">
      <c r="A4296" s="66"/>
      <c r="B4296" s="64" t="str">
        <f>(IF(AND(ISBLANK(A4296)),"",VLOOKUP($A4296,Student_Registration!$B$5:$H$2000,2,0)))</f>
        <v/>
      </c>
      <c r="C4296" s="63" t="str">
        <f>IF(AND(ISBLANK(A4296)),"",VLOOKUP($A4296,Student_Registration!$B$5:$H$2000,3,0))</f>
        <v/>
      </c>
      <c r="D4296" s="65" t="str">
        <f>IF(AND(ISBLANK(A4296)),"",VLOOKUP($A4296,Student_Registration!$B$5:$H$2000,6,0))</f>
        <v/>
      </c>
      <c r="E4296" s="57" t="str">
        <f>IF(AND(ISBLANK(A4296)),"",VLOOKUP($A4296,Student_Registration!$B$5:$H$2000,4,0))</f>
        <v/>
      </c>
      <c r="F4296" s="63" t="str">
        <f>IF(AND(ISBLANK(A4296)),"",VLOOKUP($A4296,Student_Registration!$B$5:$H$2000,7,0))</f>
        <v/>
      </c>
      <c r="G4296" s="63" t="str">
        <f>IF(AND(ISBLANK(A4296)),"",VLOOKUP(A4296,Student_Registration!$B$5:$H$2000,7,0)-SUMIF($A$5:A4296,A4296,$H$5:$H$5))</f>
        <v/>
      </c>
      <c r="H4296" s="60"/>
      <c r="I4296" s="60"/>
      <c r="J4296" s="60"/>
      <c r="K4296" s="60"/>
      <c r="L4296" s="62"/>
    </row>
    <row r="4297" spans="1:12" s="41" customFormat="1">
      <c r="A4297" s="66"/>
      <c r="B4297" s="64" t="str">
        <f>(IF(AND(ISBLANK(A4297)),"",VLOOKUP($A4297,Student_Registration!$B$5:$H$2000,2,0)))</f>
        <v/>
      </c>
      <c r="C4297" s="63" t="str">
        <f>IF(AND(ISBLANK(A4297)),"",VLOOKUP($A4297,Student_Registration!$B$5:$H$2000,3,0))</f>
        <v/>
      </c>
      <c r="D4297" s="65" t="str">
        <f>IF(AND(ISBLANK(A4297)),"",VLOOKUP($A4297,Student_Registration!$B$5:$H$2000,6,0))</f>
        <v/>
      </c>
      <c r="E4297" s="57" t="str">
        <f>IF(AND(ISBLANK(A4297)),"",VLOOKUP($A4297,Student_Registration!$B$5:$H$2000,4,0))</f>
        <v/>
      </c>
      <c r="F4297" s="63" t="str">
        <f>IF(AND(ISBLANK(A4297)),"",VLOOKUP($A4297,Student_Registration!$B$5:$H$2000,7,0))</f>
        <v/>
      </c>
      <c r="G4297" s="63" t="str">
        <f>IF(AND(ISBLANK(A4297)),"",VLOOKUP(A4297,Student_Registration!$B$5:$H$2000,7,0)-SUMIF($A$5:A4297,A4297,$H$5:$H$5))</f>
        <v/>
      </c>
      <c r="H4297" s="60"/>
      <c r="I4297" s="60"/>
      <c r="J4297" s="60"/>
      <c r="K4297" s="60"/>
      <c r="L4297" s="62"/>
    </row>
    <row r="4298" spans="1:12" s="41" customFormat="1">
      <c r="A4298" s="66"/>
      <c r="B4298" s="64" t="str">
        <f>(IF(AND(ISBLANK(A4298)),"",VLOOKUP($A4298,Student_Registration!$B$5:$H$2000,2,0)))</f>
        <v/>
      </c>
      <c r="C4298" s="63" t="str">
        <f>IF(AND(ISBLANK(A4298)),"",VLOOKUP($A4298,Student_Registration!$B$5:$H$2000,3,0))</f>
        <v/>
      </c>
      <c r="D4298" s="65" t="str">
        <f>IF(AND(ISBLANK(A4298)),"",VLOOKUP($A4298,Student_Registration!$B$5:$H$2000,6,0))</f>
        <v/>
      </c>
      <c r="E4298" s="57" t="str">
        <f>IF(AND(ISBLANK(A4298)),"",VLOOKUP($A4298,Student_Registration!$B$5:$H$2000,4,0))</f>
        <v/>
      </c>
      <c r="F4298" s="63" t="str">
        <f>IF(AND(ISBLANK(A4298)),"",VLOOKUP($A4298,Student_Registration!$B$5:$H$2000,7,0))</f>
        <v/>
      </c>
      <c r="G4298" s="63" t="str">
        <f>IF(AND(ISBLANK(A4298)),"",VLOOKUP(A4298,Student_Registration!$B$5:$H$2000,7,0)-SUMIF($A$5:A4298,A4298,$H$5:$H$5))</f>
        <v/>
      </c>
      <c r="H4298" s="60"/>
      <c r="I4298" s="60"/>
      <c r="J4298" s="60"/>
      <c r="K4298" s="60"/>
      <c r="L4298" s="62"/>
    </row>
    <row r="4299" spans="1:12" s="41" customFormat="1">
      <c r="A4299" s="66"/>
      <c r="B4299" s="64" t="str">
        <f>(IF(AND(ISBLANK(A4299)),"",VLOOKUP($A4299,Student_Registration!$B$5:$H$2000,2,0)))</f>
        <v/>
      </c>
      <c r="C4299" s="63" t="str">
        <f>IF(AND(ISBLANK(A4299)),"",VLOOKUP($A4299,Student_Registration!$B$5:$H$2000,3,0))</f>
        <v/>
      </c>
      <c r="D4299" s="65" t="str">
        <f>IF(AND(ISBLANK(A4299)),"",VLOOKUP($A4299,Student_Registration!$B$5:$H$2000,6,0))</f>
        <v/>
      </c>
      <c r="E4299" s="57" t="str">
        <f>IF(AND(ISBLANK(A4299)),"",VLOOKUP($A4299,Student_Registration!$B$5:$H$2000,4,0))</f>
        <v/>
      </c>
      <c r="F4299" s="63" t="str">
        <f>IF(AND(ISBLANK(A4299)),"",VLOOKUP($A4299,Student_Registration!$B$5:$H$2000,7,0))</f>
        <v/>
      </c>
      <c r="G4299" s="63" t="str">
        <f>IF(AND(ISBLANK(A4299)),"",VLOOKUP(A4299,Student_Registration!$B$5:$H$2000,7,0)-SUMIF($A$5:A4299,A4299,$H$5:$H$5))</f>
        <v/>
      </c>
      <c r="H4299" s="60"/>
      <c r="I4299" s="60"/>
      <c r="J4299" s="60"/>
      <c r="K4299" s="60"/>
      <c r="L4299" s="62"/>
    </row>
    <row r="4300" spans="1:12" s="41" customFormat="1">
      <c r="A4300" s="66"/>
      <c r="B4300" s="64" t="str">
        <f>(IF(AND(ISBLANK(A4300)),"",VLOOKUP($A4300,Student_Registration!$B$5:$H$2000,2,0)))</f>
        <v/>
      </c>
      <c r="C4300" s="63" t="str">
        <f>IF(AND(ISBLANK(A4300)),"",VLOOKUP($A4300,Student_Registration!$B$5:$H$2000,3,0))</f>
        <v/>
      </c>
      <c r="D4300" s="65" t="str">
        <f>IF(AND(ISBLANK(A4300)),"",VLOOKUP($A4300,Student_Registration!$B$5:$H$2000,6,0))</f>
        <v/>
      </c>
      <c r="E4300" s="57" t="str">
        <f>IF(AND(ISBLANK(A4300)),"",VLOOKUP($A4300,Student_Registration!$B$5:$H$2000,4,0))</f>
        <v/>
      </c>
      <c r="F4300" s="63" t="str">
        <f>IF(AND(ISBLANK(A4300)),"",VLOOKUP($A4300,Student_Registration!$B$5:$H$2000,7,0))</f>
        <v/>
      </c>
      <c r="G4300" s="63" t="str">
        <f>IF(AND(ISBLANK(A4300)),"",VLOOKUP(A4300,Student_Registration!$B$5:$H$2000,7,0)-SUMIF($A$5:A4300,A4300,$H$5:$H$5))</f>
        <v/>
      </c>
      <c r="H4300" s="60"/>
      <c r="I4300" s="60"/>
      <c r="J4300" s="60"/>
      <c r="K4300" s="60"/>
      <c r="L4300" s="62"/>
    </row>
    <row r="4301" spans="1:12" s="41" customFormat="1">
      <c r="A4301" s="66"/>
      <c r="B4301" s="64" t="str">
        <f>(IF(AND(ISBLANK(A4301)),"",VLOOKUP($A4301,Student_Registration!$B$5:$H$2000,2,0)))</f>
        <v/>
      </c>
      <c r="C4301" s="63" t="str">
        <f>IF(AND(ISBLANK(A4301)),"",VLOOKUP($A4301,Student_Registration!$B$5:$H$2000,3,0))</f>
        <v/>
      </c>
      <c r="D4301" s="65" t="str">
        <f>IF(AND(ISBLANK(A4301)),"",VLOOKUP($A4301,Student_Registration!$B$5:$H$2000,6,0))</f>
        <v/>
      </c>
      <c r="E4301" s="57" t="str">
        <f>IF(AND(ISBLANK(A4301)),"",VLOOKUP($A4301,Student_Registration!$B$5:$H$2000,4,0))</f>
        <v/>
      </c>
      <c r="F4301" s="63" t="str">
        <f>IF(AND(ISBLANK(A4301)),"",VLOOKUP($A4301,Student_Registration!$B$5:$H$2000,7,0))</f>
        <v/>
      </c>
      <c r="G4301" s="63" t="str">
        <f>IF(AND(ISBLANK(A4301)),"",VLOOKUP(A4301,Student_Registration!$B$5:$H$2000,7,0)-SUMIF($A$5:A4301,A4301,$H$5:$H$5))</f>
        <v/>
      </c>
      <c r="H4301" s="60"/>
      <c r="I4301" s="60"/>
      <c r="J4301" s="60"/>
      <c r="K4301" s="60"/>
      <c r="L4301" s="62"/>
    </row>
    <row r="4302" spans="1:12" s="41" customFormat="1">
      <c r="A4302" s="66"/>
      <c r="B4302" s="64" t="str">
        <f>(IF(AND(ISBLANK(A4302)),"",VLOOKUP($A4302,Student_Registration!$B$5:$H$2000,2,0)))</f>
        <v/>
      </c>
      <c r="C4302" s="63" t="str">
        <f>IF(AND(ISBLANK(A4302)),"",VLOOKUP($A4302,Student_Registration!$B$5:$H$2000,3,0))</f>
        <v/>
      </c>
      <c r="D4302" s="65" t="str">
        <f>IF(AND(ISBLANK(A4302)),"",VLOOKUP($A4302,Student_Registration!$B$5:$H$2000,6,0))</f>
        <v/>
      </c>
      <c r="E4302" s="57" t="str">
        <f>IF(AND(ISBLANK(A4302)),"",VLOOKUP($A4302,Student_Registration!$B$5:$H$2000,4,0))</f>
        <v/>
      </c>
      <c r="F4302" s="63" t="str">
        <f>IF(AND(ISBLANK(A4302)),"",VLOOKUP($A4302,Student_Registration!$B$5:$H$2000,7,0))</f>
        <v/>
      </c>
      <c r="G4302" s="63" t="str">
        <f>IF(AND(ISBLANK(A4302)),"",VLOOKUP(A4302,Student_Registration!$B$5:$H$2000,7,0)-SUMIF($A$5:A4302,A4302,$H$5:$H$5))</f>
        <v/>
      </c>
      <c r="H4302" s="60"/>
      <c r="I4302" s="60"/>
      <c r="J4302" s="60"/>
      <c r="K4302" s="60"/>
      <c r="L4302" s="62"/>
    </row>
    <row r="4303" spans="1:12" s="41" customFormat="1">
      <c r="A4303" s="66"/>
      <c r="B4303" s="64" t="str">
        <f>(IF(AND(ISBLANK(A4303)),"",VLOOKUP($A4303,Student_Registration!$B$5:$H$2000,2,0)))</f>
        <v/>
      </c>
      <c r="C4303" s="63" t="str">
        <f>IF(AND(ISBLANK(A4303)),"",VLOOKUP($A4303,Student_Registration!$B$5:$H$2000,3,0))</f>
        <v/>
      </c>
      <c r="D4303" s="65" t="str">
        <f>IF(AND(ISBLANK(A4303)),"",VLOOKUP($A4303,Student_Registration!$B$5:$H$2000,6,0))</f>
        <v/>
      </c>
      <c r="E4303" s="57" t="str">
        <f>IF(AND(ISBLANK(A4303)),"",VLOOKUP($A4303,Student_Registration!$B$5:$H$2000,4,0))</f>
        <v/>
      </c>
      <c r="F4303" s="63" t="str">
        <f>IF(AND(ISBLANK(A4303)),"",VLOOKUP($A4303,Student_Registration!$B$5:$H$2000,7,0))</f>
        <v/>
      </c>
      <c r="G4303" s="63" t="str">
        <f>IF(AND(ISBLANK(A4303)),"",VLOOKUP(A4303,Student_Registration!$B$5:$H$2000,7,0)-SUMIF($A$5:A4303,A4303,$H$5:$H$5))</f>
        <v/>
      </c>
      <c r="H4303" s="60"/>
      <c r="I4303" s="60"/>
      <c r="J4303" s="60"/>
      <c r="K4303" s="60"/>
      <c r="L4303" s="62"/>
    </row>
    <row r="4304" spans="1:12" s="41" customFormat="1">
      <c r="A4304" s="66"/>
      <c r="B4304" s="64" t="str">
        <f>(IF(AND(ISBLANK(A4304)),"",VLOOKUP($A4304,Student_Registration!$B$5:$H$2000,2,0)))</f>
        <v/>
      </c>
      <c r="C4304" s="63" t="str">
        <f>IF(AND(ISBLANK(A4304)),"",VLOOKUP($A4304,Student_Registration!$B$5:$H$2000,3,0))</f>
        <v/>
      </c>
      <c r="D4304" s="65" t="str">
        <f>IF(AND(ISBLANK(A4304)),"",VLOOKUP($A4304,Student_Registration!$B$5:$H$2000,6,0))</f>
        <v/>
      </c>
      <c r="E4304" s="57" t="str">
        <f>IF(AND(ISBLANK(A4304)),"",VLOOKUP($A4304,Student_Registration!$B$5:$H$2000,4,0))</f>
        <v/>
      </c>
      <c r="F4304" s="63" t="str">
        <f>IF(AND(ISBLANK(A4304)),"",VLOOKUP($A4304,Student_Registration!$B$5:$H$2000,7,0))</f>
        <v/>
      </c>
      <c r="G4304" s="63" t="str">
        <f>IF(AND(ISBLANK(A4304)),"",VLOOKUP(A4304,Student_Registration!$B$5:$H$2000,7,0)-SUMIF($A$5:A4304,A4304,$H$5:$H$5))</f>
        <v/>
      </c>
      <c r="H4304" s="60"/>
      <c r="I4304" s="60"/>
      <c r="J4304" s="60"/>
      <c r="K4304" s="60"/>
      <c r="L4304" s="62"/>
    </row>
    <row r="4305" spans="1:12" s="41" customFormat="1">
      <c r="A4305" s="66"/>
      <c r="B4305" s="64" t="str">
        <f>(IF(AND(ISBLANK(A4305)),"",VLOOKUP($A4305,Student_Registration!$B$5:$H$2000,2,0)))</f>
        <v/>
      </c>
      <c r="C4305" s="63" t="str">
        <f>IF(AND(ISBLANK(A4305)),"",VLOOKUP($A4305,Student_Registration!$B$5:$H$2000,3,0))</f>
        <v/>
      </c>
      <c r="D4305" s="65" t="str">
        <f>IF(AND(ISBLANK(A4305)),"",VLOOKUP($A4305,Student_Registration!$B$5:$H$2000,6,0))</f>
        <v/>
      </c>
      <c r="E4305" s="57" t="str">
        <f>IF(AND(ISBLANK(A4305)),"",VLOOKUP($A4305,Student_Registration!$B$5:$H$2000,4,0))</f>
        <v/>
      </c>
      <c r="F4305" s="63" t="str">
        <f>IF(AND(ISBLANK(A4305)),"",VLOOKUP($A4305,Student_Registration!$B$5:$H$2000,7,0))</f>
        <v/>
      </c>
      <c r="G4305" s="63" t="str">
        <f>IF(AND(ISBLANK(A4305)),"",VLOOKUP(A4305,Student_Registration!$B$5:$H$2000,7,0)-SUMIF($A$5:A4305,A4305,$H$5:$H$5))</f>
        <v/>
      </c>
      <c r="H4305" s="60"/>
      <c r="I4305" s="60"/>
      <c r="J4305" s="60"/>
      <c r="K4305" s="60"/>
      <c r="L4305" s="62"/>
    </row>
    <row r="4306" spans="1:12" s="41" customFormat="1">
      <c r="A4306" s="66"/>
      <c r="B4306" s="64" t="str">
        <f>(IF(AND(ISBLANK(A4306)),"",VLOOKUP($A4306,Student_Registration!$B$5:$H$2000,2,0)))</f>
        <v/>
      </c>
      <c r="C4306" s="63" t="str">
        <f>IF(AND(ISBLANK(A4306)),"",VLOOKUP($A4306,Student_Registration!$B$5:$H$2000,3,0))</f>
        <v/>
      </c>
      <c r="D4306" s="65" t="str">
        <f>IF(AND(ISBLANK(A4306)),"",VLOOKUP($A4306,Student_Registration!$B$5:$H$2000,6,0))</f>
        <v/>
      </c>
      <c r="E4306" s="57" t="str">
        <f>IF(AND(ISBLANK(A4306)),"",VLOOKUP($A4306,Student_Registration!$B$5:$H$2000,4,0))</f>
        <v/>
      </c>
      <c r="F4306" s="63" t="str">
        <f>IF(AND(ISBLANK(A4306)),"",VLOOKUP($A4306,Student_Registration!$B$5:$H$2000,7,0))</f>
        <v/>
      </c>
      <c r="G4306" s="63" t="str">
        <f>IF(AND(ISBLANK(A4306)),"",VLOOKUP(A4306,Student_Registration!$B$5:$H$2000,7,0)-SUMIF($A$5:A4306,A4306,$H$5:$H$5))</f>
        <v/>
      </c>
      <c r="H4306" s="60"/>
      <c r="I4306" s="60"/>
      <c r="J4306" s="60"/>
      <c r="K4306" s="60"/>
      <c r="L4306" s="62"/>
    </row>
    <row r="4307" spans="1:12" s="41" customFormat="1">
      <c r="A4307" s="66"/>
      <c r="B4307" s="64" t="str">
        <f>(IF(AND(ISBLANK(A4307)),"",VLOOKUP($A4307,Student_Registration!$B$5:$H$2000,2,0)))</f>
        <v/>
      </c>
      <c r="C4307" s="63" t="str">
        <f>IF(AND(ISBLANK(A4307)),"",VLOOKUP($A4307,Student_Registration!$B$5:$H$2000,3,0))</f>
        <v/>
      </c>
      <c r="D4307" s="65" t="str">
        <f>IF(AND(ISBLANK(A4307)),"",VLOOKUP($A4307,Student_Registration!$B$5:$H$2000,6,0))</f>
        <v/>
      </c>
      <c r="E4307" s="57" t="str">
        <f>IF(AND(ISBLANK(A4307)),"",VLOOKUP($A4307,Student_Registration!$B$5:$H$2000,4,0))</f>
        <v/>
      </c>
      <c r="F4307" s="63" t="str">
        <f>IF(AND(ISBLANK(A4307)),"",VLOOKUP($A4307,Student_Registration!$B$5:$H$2000,7,0))</f>
        <v/>
      </c>
      <c r="G4307" s="63" t="str">
        <f>IF(AND(ISBLANK(A4307)),"",VLOOKUP(A4307,Student_Registration!$B$5:$H$2000,7,0)-SUMIF($A$5:A4307,A4307,$H$5:$H$5))</f>
        <v/>
      </c>
      <c r="H4307" s="60"/>
      <c r="I4307" s="60"/>
      <c r="J4307" s="60"/>
      <c r="K4307" s="60"/>
      <c r="L4307" s="62"/>
    </row>
    <row r="4308" spans="1:12" s="41" customFormat="1">
      <c r="A4308" s="66"/>
      <c r="B4308" s="64" t="str">
        <f>(IF(AND(ISBLANK(A4308)),"",VLOOKUP($A4308,Student_Registration!$B$5:$H$2000,2,0)))</f>
        <v/>
      </c>
      <c r="C4308" s="63" t="str">
        <f>IF(AND(ISBLANK(A4308)),"",VLOOKUP($A4308,Student_Registration!$B$5:$H$2000,3,0))</f>
        <v/>
      </c>
      <c r="D4308" s="65" t="str">
        <f>IF(AND(ISBLANK(A4308)),"",VLOOKUP($A4308,Student_Registration!$B$5:$H$2000,6,0))</f>
        <v/>
      </c>
      <c r="E4308" s="57" t="str">
        <f>IF(AND(ISBLANK(A4308)),"",VLOOKUP($A4308,Student_Registration!$B$5:$H$2000,4,0))</f>
        <v/>
      </c>
      <c r="F4308" s="63" t="str">
        <f>IF(AND(ISBLANK(A4308)),"",VLOOKUP($A4308,Student_Registration!$B$5:$H$2000,7,0))</f>
        <v/>
      </c>
      <c r="G4308" s="63" t="str">
        <f>IF(AND(ISBLANK(A4308)),"",VLOOKUP(A4308,Student_Registration!$B$5:$H$2000,7,0)-SUMIF($A$5:A4308,A4308,$H$5:$H$5))</f>
        <v/>
      </c>
      <c r="H4308" s="60"/>
      <c r="I4308" s="60"/>
      <c r="J4308" s="60"/>
      <c r="K4308" s="60"/>
      <c r="L4308" s="62"/>
    </row>
    <row r="4309" spans="1:12" s="41" customFormat="1">
      <c r="A4309" s="66"/>
      <c r="B4309" s="64" t="str">
        <f>(IF(AND(ISBLANK(A4309)),"",VLOOKUP($A4309,Student_Registration!$B$5:$H$2000,2,0)))</f>
        <v/>
      </c>
      <c r="C4309" s="63" t="str">
        <f>IF(AND(ISBLANK(A4309)),"",VLOOKUP($A4309,Student_Registration!$B$5:$H$2000,3,0))</f>
        <v/>
      </c>
      <c r="D4309" s="65" t="str">
        <f>IF(AND(ISBLANK(A4309)),"",VLOOKUP($A4309,Student_Registration!$B$5:$H$2000,6,0))</f>
        <v/>
      </c>
      <c r="E4309" s="57" t="str">
        <f>IF(AND(ISBLANK(A4309)),"",VLOOKUP($A4309,Student_Registration!$B$5:$H$2000,4,0))</f>
        <v/>
      </c>
      <c r="F4309" s="63" t="str">
        <f>IF(AND(ISBLANK(A4309)),"",VLOOKUP($A4309,Student_Registration!$B$5:$H$2000,7,0))</f>
        <v/>
      </c>
      <c r="G4309" s="63" t="str">
        <f>IF(AND(ISBLANK(A4309)),"",VLOOKUP(A4309,Student_Registration!$B$5:$H$2000,7,0)-SUMIF($A$5:A4309,A4309,$H$5:$H$5))</f>
        <v/>
      </c>
      <c r="H4309" s="60"/>
      <c r="I4309" s="60"/>
      <c r="J4309" s="60"/>
      <c r="K4309" s="60"/>
      <c r="L4309" s="62"/>
    </row>
    <row r="4310" spans="1:12" s="41" customFormat="1">
      <c r="A4310" s="66"/>
      <c r="B4310" s="64" t="str">
        <f>(IF(AND(ISBLANK(A4310)),"",VLOOKUP($A4310,Student_Registration!$B$5:$H$2000,2,0)))</f>
        <v/>
      </c>
      <c r="C4310" s="63" t="str">
        <f>IF(AND(ISBLANK(A4310)),"",VLOOKUP($A4310,Student_Registration!$B$5:$H$2000,3,0))</f>
        <v/>
      </c>
      <c r="D4310" s="65" t="str">
        <f>IF(AND(ISBLANK(A4310)),"",VLOOKUP($A4310,Student_Registration!$B$5:$H$2000,6,0))</f>
        <v/>
      </c>
      <c r="E4310" s="57" t="str">
        <f>IF(AND(ISBLANK(A4310)),"",VLOOKUP($A4310,Student_Registration!$B$5:$H$2000,4,0))</f>
        <v/>
      </c>
      <c r="F4310" s="63" t="str">
        <f>IF(AND(ISBLANK(A4310)),"",VLOOKUP($A4310,Student_Registration!$B$5:$H$2000,7,0))</f>
        <v/>
      </c>
      <c r="G4310" s="63" t="str">
        <f>IF(AND(ISBLANK(A4310)),"",VLOOKUP(A4310,Student_Registration!$B$5:$H$2000,7,0)-SUMIF($A$5:A4310,A4310,$H$5:$H$5))</f>
        <v/>
      </c>
      <c r="H4310" s="60"/>
      <c r="I4310" s="60"/>
      <c r="J4310" s="60"/>
      <c r="K4310" s="60"/>
      <c r="L4310" s="62"/>
    </row>
    <row r="4311" spans="1:12" s="41" customFormat="1">
      <c r="A4311" s="66"/>
      <c r="B4311" s="64" t="str">
        <f>(IF(AND(ISBLANK(A4311)),"",VLOOKUP($A4311,Student_Registration!$B$5:$H$2000,2,0)))</f>
        <v/>
      </c>
      <c r="C4311" s="63" t="str">
        <f>IF(AND(ISBLANK(A4311)),"",VLOOKUP($A4311,Student_Registration!$B$5:$H$2000,3,0))</f>
        <v/>
      </c>
      <c r="D4311" s="65" t="str">
        <f>IF(AND(ISBLANK(A4311)),"",VLOOKUP($A4311,Student_Registration!$B$5:$H$2000,6,0))</f>
        <v/>
      </c>
      <c r="E4311" s="57" t="str">
        <f>IF(AND(ISBLANK(A4311)),"",VLOOKUP($A4311,Student_Registration!$B$5:$H$2000,4,0))</f>
        <v/>
      </c>
      <c r="F4311" s="63" t="str">
        <f>IF(AND(ISBLANK(A4311)),"",VLOOKUP($A4311,Student_Registration!$B$5:$H$2000,7,0))</f>
        <v/>
      </c>
      <c r="G4311" s="63" t="str">
        <f>IF(AND(ISBLANK(A4311)),"",VLOOKUP(A4311,Student_Registration!$B$5:$H$2000,7,0)-SUMIF($A$5:A4311,A4311,$H$5:$H$5))</f>
        <v/>
      </c>
      <c r="H4311" s="60"/>
      <c r="I4311" s="60"/>
      <c r="J4311" s="60"/>
      <c r="K4311" s="60"/>
      <c r="L4311" s="62"/>
    </row>
    <row r="4312" spans="1:12" s="41" customFormat="1">
      <c r="A4312" s="66"/>
      <c r="B4312" s="64" t="str">
        <f>(IF(AND(ISBLANK(A4312)),"",VLOOKUP($A4312,Student_Registration!$B$5:$H$2000,2,0)))</f>
        <v/>
      </c>
      <c r="C4312" s="63" t="str">
        <f>IF(AND(ISBLANK(A4312)),"",VLOOKUP($A4312,Student_Registration!$B$5:$H$2000,3,0))</f>
        <v/>
      </c>
      <c r="D4312" s="65" t="str">
        <f>IF(AND(ISBLANK(A4312)),"",VLOOKUP($A4312,Student_Registration!$B$5:$H$2000,6,0))</f>
        <v/>
      </c>
      <c r="E4312" s="57" t="str">
        <f>IF(AND(ISBLANK(A4312)),"",VLOOKUP($A4312,Student_Registration!$B$5:$H$2000,4,0))</f>
        <v/>
      </c>
      <c r="F4312" s="63" t="str">
        <f>IF(AND(ISBLANK(A4312)),"",VLOOKUP($A4312,Student_Registration!$B$5:$H$2000,7,0))</f>
        <v/>
      </c>
      <c r="G4312" s="63" t="str">
        <f>IF(AND(ISBLANK(A4312)),"",VLOOKUP(A4312,Student_Registration!$B$5:$H$2000,7,0)-SUMIF($A$5:A4312,A4312,$H$5:$H$5))</f>
        <v/>
      </c>
      <c r="H4312" s="60"/>
      <c r="I4312" s="60"/>
      <c r="J4312" s="60"/>
      <c r="K4312" s="60"/>
      <c r="L4312" s="62"/>
    </row>
    <row r="4313" spans="1:12" s="41" customFormat="1">
      <c r="A4313" s="66"/>
      <c r="B4313" s="64" t="str">
        <f>(IF(AND(ISBLANK(A4313)),"",VLOOKUP($A4313,Student_Registration!$B$5:$H$2000,2,0)))</f>
        <v/>
      </c>
      <c r="C4313" s="63" t="str">
        <f>IF(AND(ISBLANK(A4313)),"",VLOOKUP($A4313,Student_Registration!$B$5:$H$2000,3,0))</f>
        <v/>
      </c>
      <c r="D4313" s="65" t="str">
        <f>IF(AND(ISBLANK(A4313)),"",VLOOKUP($A4313,Student_Registration!$B$5:$H$2000,6,0))</f>
        <v/>
      </c>
      <c r="E4313" s="57" t="str">
        <f>IF(AND(ISBLANK(A4313)),"",VLOOKUP($A4313,Student_Registration!$B$5:$H$2000,4,0))</f>
        <v/>
      </c>
      <c r="F4313" s="63" t="str">
        <f>IF(AND(ISBLANK(A4313)),"",VLOOKUP($A4313,Student_Registration!$B$5:$H$2000,7,0))</f>
        <v/>
      </c>
      <c r="G4313" s="63" t="str">
        <f>IF(AND(ISBLANK(A4313)),"",VLOOKUP(A4313,Student_Registration!$B$5:$H$2000,7,0)-SUMIF($A$5:A4313,A4313,$H$5:$H$5))</f>
        <v/>
      </c>
      <c r="H4313" s="60"/>
      <c r="I4313" s="60"/>
      <c r="J4313" s="60"/>
      <c r="K4313" s="60"/>
      <c r="L4313" s="62"/>
    </row>
    <row r="4314" spans="1:12" s="41" customFormat="1">
      <c r="A4314" s="66"/>
      <c r="B4314" s="64" t="str">
        <f>(IF(AND(ISBLANK(A4314)),"",VLOOKUP($A4314,Student_Registration!$B$5:$H$2000,2,0)))</f>
        <v/>
      </c>
      <c r="C4314" s="63" t="str">
        <f>IF(AND(ISBLANK(A4314)),"",VLOOKUP($A4314,Student_Registration!$B$5:$H$2000,3,0))</f>
        <v/>
      </c>
      <c r="D4314" s="65" t="str">
        <f>IF(AND(ISBLANK(A4314)),"",VLOOKUP($A4314,Student_Registration!$B$5:$H$2000,6,0))</f>
        <v/>
      </c>
      <c r="E4314" s="57" t="str">
        <f>IF(AND(ISBLANK(A4314)),"",VLOOKUP($A4314,Student_Registration!$B$5:$H$2000,4,0))</f>
        <v/>
      </c>
      <c r="F4314" s="63" t="str">
        <f>IF(AND(ISBLANK(A4314)),"",VLOOKUP($A4314,Student_Registration!$B$5:$H$2000,7,0))</f>
        <v/>
      </c>
      <c r="G4314" s="63" t="str">
        <f>IF(AND(ISBLANK(A4314)),"",VLOOKUP(A4314,Student_Registration!$B$5:$H$2000,7,0)-SUMIF($A$5:A4314,A4314,$H$5:$H$5))</f>
        <v/>
      </c>
      <c r="H4314" s="60"/>
      <c r="I4314" s="60"/>
      <c r="J4314" s="60"/>
      <c r="K4314" s="60"/>
      <c r="L4314" s="62"/>
    </row>
    <row r="4315" spans="1:12" s="41" customFormat="1">
      <c r="A4315" s="66"/>
      <c r="B4315" s="64" t="str">
        <f>(IF(AND(ISBLANK(A4315)),"",VLOOKUP($A4315,Student_Registration!$B$5:$H$2000,2,0)))</f>
        <v/>
      </c>
      <c r="C4315" s="63" t="str">
        <f>IF(AND(ISBLANK(A4315)),"",VLOOKUP($A4315,Student_Registration!$B$5:$H$2000,3,0))</f>
        <v/>
      </c>
      <c r="D4315" s="65" t="str">
        <f>IF(AND(ISBLANK(A4315)),"",VLOOKUP($A4315,Student_Registration!$B$5:$H$2000,6,0))</f>
        <v/>
      </c>
      <c r="E4315" s="57" t="str">
        <f>IF(AND(ISBLANK(A4315)),"",VLOOKUP($A4315,Student_Registration!$B$5:$H$2000,4,0))</f>
        <v/>
      </c>
      <c r="F4315" s="63" t="str">
        <f>IF(AND(ISBLANK(A4315)),"",VLOOKUP($A4315,Student_Registration!$B$5:$H$2000,7,0))</f>
        <v/>
      </c>
      <c r="G4315" s="63" t="str">
        <f>IF(AND(ISBLANK(A4315)),"",VLOOKUP(A4315,Student_Registration!$B$5:$H$2000,7,0)-SUMIF($A$5:A4315,A4315,$H$5:$H$5))</f>
        <v/>
      </c>
      <c r="H4315" s="60"/>
      <c r="I4315" s="60"/>
      <c r="J4315" s="60"/>
      <c r="K4315" s="60"/>
      <c r="L4315" s="62"/>
    </row>
    <row r="4316" spans="1:12" s="41" customFormat="1">
      <c r="A4316" s="66"/>
      <c r="B4316" s="64" t="str">
        <f>(IF(AND(ISBLANK(A4316)),"",VLOOKUP($A4316,Student_Registration!$B$5:$H$2000,2,0)))</f>
        <v/>
      </c>
      <c r="C4316" s="63" t="str">
        <f>IF(AND(ISBLANK(A4316)),"",VLOOKUP($A4316,Student_Registration!$B$5:$H$2000,3,0))</f>
        <v/>
      </c>
      <c r="D4316" s="65" t="str">
        <f>IF(AND(ISBLANK(A4316)),"",VLOOKUP($A4316,Student_Registration!$B$5:$H$2000,6,0))</f>
        <v/>
      </c>
      <c r="E4316" s="57" t="str">
        <f>IF(AND(ISBLANK(A4316)),"",VLOOKUP($A4316,Student_Registration!$B$5:$H$2000,4,0))</f>
        <v/>
      </c>
      <c r="F4316" s="63" t="str">
        <f>IF(AND(ISBLANK(A4316)),"",VLOOKUP($A4316,Student_Registration!$B$5:$H$2000,7,0))</f>
        <v/>
      </c>
      <c r="G4316" s="63" t="str">
        <f>IF(AND(ISBLANK(A4316)),"",VLOOKUP(A4316,Student_Registration!$B$5:$H$2000,7,0)-SUMIF($A$5:A4316,A4316,$H$5:$H$5))</f>
        <v/>
      </c>
      <c r="H4316" s="60"/>
      <c r="I4316" s="60"/>
      <c r="J4316" s="60"/>
      <c r="K4316" s="60"/>
      <c r="L4316" s="62"/>
    </row>
    <row r="4317" spans="1:12" s="41" customFormat="1">
      <c r="A4317" s="66"/>
      <c r="B4317" s="64" t="str">
        <f>(IF(AND(ISBLANK(A4317)),"",VLOOKUP($A4317,Student_Registration!$B$5:$H$2000,2,0)))</f>
        <v/>
      </c>
      <c r="C4317" s="63" t="str">
        <f>IF(AND(ISBLANK(A4317)),"",VLOOKUP($A4317,Student_Registration!$B$5:$H$2000,3,0))</f>
        <v/>
      </c>
      <c r="D4317" s="65" t="str">
        <f>IF(AND(ISBLANK(A4317)),"",VLOOKUP($A4317,Student_Registration!$B$5:$H$2000,6,0))</f>
        <v/>
      </c>
      <c r="E4317" s="57" t="str">
        <f>IF(AND(ISBLANK(A4317)),"",VLOOKUP($A4317,Student_Registration!$B$5:$H$2000,4,0))</f>
        <v/>
      </c>
      <c r="F4317" s="63" t="str">
        <f>IF(AND(ISBLANK(A4317)),"",VLOOKUP($A4317,Student_Registration!$B$5:$H$2000,7,0))</f>
        <v/>
      </c>
      <c r="G4317" s="63" t="str">
        <f>IF(AND(ISBLANK(A4317)),"",VLOOKUP(A4317,Student_Registration!$B$5:$H$2000,7,0)-SUMIF($A$5:A4317,A4317,$H$5:$H$5))</f>
        <v/>
      </c>
      <c r="H4317" s="60"/>
      <c r="I4317" s="60"/>
      <c r="J4317" s="60"/>
      <c r="K4317" s="60"/>
      <c r="L4317" s="62"/>
    </row>
    <row r="4318" spans="1:12" s="41" customFormat="1">
      <c r="A4318" s="66"/>
      <c r="B4318" s="64" t="str">
        <f>(IF(AND(ISBLANK(A4318)),"",VLOOKUP($A4318,Student_Registration!$B$5:$H$2000,2,0)))</f>
        <v/>
      </c>
      <c r="C4318" s="63" t="str">
        <f>IF(AND(ISBLANK(A4318)),"",VLOOKUP($A4318,Student_Registration!$B$5:$H$2000,3,0))</f>
        <v/>
      </c>
      <c r="D4318" s="65" t="str">
        <f>IF(AND(ISBLANK(A4318)),"",VLOOKUP($A4318,Student_Registration!$B$5:$H$2000,6,0))</f>
        <v/>
      </c>
      <c r="E4318" s="57" t="str">
        <f>IF(AND(ISBLANK(A4318)),"",VLOOKUP($A4318,Student_Registration!$B$5:$H$2000,4,0))</f>
        <v/>
      </c>
      <c r="F4318" s="63" t="str">
        <f>IF(AND(ISBLANK(A4318)),"",VLOOKUP($A4318,Student_Registration!$B$5:$H$2000,7,0))</f>
        <v/>
      </c>
      <c r="G4318" s="63" t="str">
        <f>IF(AND(ISBLANK(A4318)),"",VLOOKUP(A4318,Student_Registration!$B$5:$H$2000,7,0)-SUMIF($A$5:A4318,A4318,$H$5:$H$5))</f>
        <v/>
      </c>
      <c r="H4318" s="60"/>
      <c r="I4318" s="60"/>
      <c r="J4318" s="60"/>
      <c r="K4318" s="60"/>
      <c r="L4318" s="62"/>
    </row>
    <row r="4319" spans="1:12" s="41" customFormat="1">
      <c r="A4319" s="66"/>
      <c r="B4319" s="64" t="str">
        <f>(IF(AND(ISBLANK(A4319)),"",VLOOKUP($A4319,Student_Registration!$B$5:$H$2000,2,0)))</f>
        <v/>
      </c>
      <c r="C4319" s="63" t="str">
        <f>IF(AND(ISBLANK(A4319)),"",VLOOKUP($A4319,Student_Registration!$B$5:$H$2000,3,0))</f>
        <v/>
      </c>
      <c r="D4319" s="65" t="str">
        <f>IF(AND(ISBLANK(A4319)),"",VLOOKUP($A4319,Student_Registration!$B$5:$H$2000,6,0))</f>
        <v/>
      </c>
      <c r="E4319" s="57" t="str">
        <f>IF(AND(ISBLANK(A4319)),"",VLOOKUP($A4319,Student_Registration!$B$5:$H$2000,4,0))</f>
        <v/>
      </c>
      <c r="F4319" s="63" t="str">
        <f>IF(AND(ISBLANK(A4319)),"",VLOOKUP($A4319,Student_Registration!$B$5:$H$2000,7,0))</f>
        <v/>
      </c>
      <c r="G4319" s="63" t="str">
        <f>IF(AND(ISBLANK(A4319)),"",VLOOKUP(A4319,Student_Registration!$B$5:$H$2000,7,0)-SUMIF($A$5:A4319,A4319,$H$5:$H$5))</f>
        <v/>
      </c>
      <c r="H4319" s="60"/>
      <c r="I4319" s="60"/>
      <c r="J4319" s="60"/>
      <c r="K4319" s="60"/>
      <c r="L4319" s="62"/>
    </row>
    <row r="4320" spans="1:12" s="41" customFormat="1">
      <c r="A4320" s="66"/>
      <c r="B4320" s="64" t="str">
        <f>(IF(AND(ISBLANK(A4320)),"",VLOOKUP($A4320,Student_Registration!$B$5:$H$2000,2,0)))</f>
        <v/>
      </c>
      <c r="C4320" s="63" t="str">
        <f>IF(AND(ISBLANK(A4320)),"",VLOOKUP($A4320,Student_Registration!$B$5:$H$2000,3,0))</f>
        <v/>
      </c>
      <c r="D4320" s="65" t="str">
        <f>IF(AND(ISBLANK(A4320)),"",VLOOKUP($A4320,Student_Registration!$B$5:$H$2000,6,0))</f>
        <v/>
      </c>
      <c r="E4320" s="57" t="str">
        <f>IF(AND(ISBLANK(A4320)),"",VLOOKUP($A4320,Student_Registration!$B$5:$H$2000,4,0))</f>
        <v/>
      </c>
      <c r="F4320" s="63" t="str">
        <f>IF(AND(ISBLANK(A4320)),"",VLOOKUP($A4320,Student_Registration!$B$5:$H$2000,7,0))</f>
        <v/>
      </c>
      <c r="G4320" s="63" t="str">
        <f>IF(AND(ISBLANK(A4320)),"",VLOOKUP(A4320,Student_Registration!$B$5:$H$2000,7,0)-SUMIF($A$5:A4320,A4320,$H$5:$H$5))</f>
        <v/>
      </c>
      <c r="H4320" s="60"/>
      <c r="I4320" s="60"/>
      <c r="J4320" s="60"/>
      <c r="K4320" s="60"/>
      <c r="L4320" s="62"/>
    </row>
    <row r="4321" spans="1:12" s="41" customFormat="1">
      <c r="A4321" s="66"/>
      <c r="B4321" s="64" t="str">
        <f>(IF(AND(ISBLANK(A4321)),"",VLOOKUP($A4321,Student_Registration!$B$5:$H$2000,2,0)))</f>
        <v/>
      </c>
      <c r="C4321" s="63" t="str">
        <f>IF(AND(ISBLANK(A4321)),"",VLOOKUP($A4321,Student_Registration!$B$5:$H$2000,3,0))</f>
        <v/>
      </c>
      <c r="D4321" s="65" t="str">
        <f>IF(AND(ISBLANK(A4321)),"",VLOOKUP($A4321,Student_Registration!$B$5:$H$2000,6,0))</f>
        <v/>
      </c>
      <c r="E4321" s="57" t="str">
        <f>IF(AND(ISBLANK(A4321)),"",VLOOKUP($A4321,Student_Registration!$B$5:$H$2000,4,0))</f>
        <v/>
      </c>
      <c r="F4321" s="63" t="str">
        <f>IF(AND(ISBLANK(A4321)),"",VLOOKUP($A4321,Student_Registration!$B$5:$H$2000,7,0))</f>
        <v/>
      </c>
      <c r="G4321" s="63" t="str">
        <f>IF(AND(ISBLANK(A4321)),"",VLOOKUP(A4321,Student_Registration!$B$5:$H$2000,7,0)-SUMIF($A$5:A4321,A4321,$H$5:$H$5))</f>
        <v/>
      </c>
      <c r="H4321" s="60"/>
      <c r="I4321" s="60"/>
      <c r="J4321" s="60"/>
      <c r="K4321" s="60"/>
      <c r="L4321" s="62"/>
    </row>
    <row r="4322" spans="1:12" s="41" customFormat="1">
      <c r="A4322" s="66"/>
      <c r="B4322" s="64" t="str">
        <f>(IF(AND(ISBLANK(A4322)),"",VLOOKUP($A4322,Student_Registration!$B$5:$H$2000,2,0)))</f>
        <v/>
      </c>
      <c r="C4322" s="63" t="str">
        <f>IF(AND(ISBLANK(A4322)),"",VLOOKUP($A4322,Student_Registration!$B$5:$H$2000,3,0))</f>
        <v/>
      </c>
      <c r="D4322" s="65" t="str">
        <f>IF(AND(ISBLANK(A4322)),"",VLOOKUP($A4322,Student_Registration!$B$5:$H$2000,6,0))</f>
        <v/>
      </c>
      <c r="E4322" s="57" t="str">
        <f>IF(AND(ISBLANK(A4322)),"",VLOOKUP($A4322,Student_Registration!$B$5:$H$2000,4,0))</f>
        <v/>
      </c>
      <c r="F4322" s="63" t="str">
        <f>IF(AND(ISBLANK(A4322)),"",VLOOKUP($A4322,Student_Registration!$B$5:$H$2000,7,0))</f>
        <v/>
      </c>
      <c r="G4322" s="63" t="str">
        <f>IF(AND(ISBLANK(A4322)),"",VLOOKUP(A4322,Student_Registration!$B$5:$H$2000,7,0)-SUMIF($A$5:A4322,A4322,$H$5:$H$5))</f>
        <v/>
      </c>
      <c r="H4322" s="60"/>
      <c r="I4322" s="60"/>
      <c r="J4322" s="60"/>
      <c r="K4322" s="60"/>
      <c r="L4322" s="62"/>
    </row>
    <row r="4323" spans="1:12" s="41" customFormat="1">
      <c r="A4323" s="66"/>
      <c r="B4323" s="64" t="str">
        <f>(IF(AND(ISBLANK(A4323)),"",VLOOKUP($A4323,Student_Registration!$B$5:$H$2000,2,0)))</f>
        <v/>
      </c>
      <c r="C4323" s="63" t="str">
        <f>IF(AND(ISBLANK(A4323)),"",VLOOKUP($A4323,Student_Registration!$B$5:$H$2000,3,0))</f>
        <v/>
      </c>
      <c r="D4323" s="65" t="str">
        <f>IF(AND(ISBLANK(A4323)),"",VLOOKUP($A4323,Student_Registration!$B$5:$H$2000,6,0))</f>
        <v/>
      </c>
      <c r="E4323" s="57" t="str">
        <f>IF(AND(ISBLANK(A4323)),"",VLOOKUP($A4323,Student_Registration!$B$5:$H$2000,4,0))</f>
        <v/>
      </c>
      <c r="F4323" s="63" t="str">
        <f>IF(AND(ISBLANK(A4323)),"",VLOOKUP($A4323,Student_Registration!$B$5:$H$2000,7,0))</f>
        <v/>
      </c>
      <c r="G4323" s="63" t="str">
        <f>IF(AND(ISBLANK(A4323)),"",VLOOKUP(A4323,Student_Registration!$B$5:$H$2000,7,0)-SUMIF($A$5:A4323,A4323,$H$5:$H$5))</f>
        <v/>
      </c>
      <c r="H4323" s="60"/>
      <c r="I4323" s="60"/>
      <c r="J4323" s="60"/>
      <c r="K4323" s="60"/>
      <c r="L4323" s="62"/>
    </row>
    <row r="4324" spans="1:12" s="41" customFormat="1">
      <c r="A4324" s="66"/>
      <c r="B4324" s="64" t="str">
        <f>(IF(AND(ISBLANK(A4324)),"",VLOOKUP($A4324,Student_Registration!$B$5:$H$2000,2,0)))</f>
        <v/>
      </c>
      <c r="C4324" s="63" t="str">
        <f>IF(AND(ISBLANK(A4324)),"",VLOOKUP($A4324,Student_Registration!$B$5:$H$2000,3,0))</f>
        <v/>
      </c>
      <c r="D4324" s="65" t="str">
        <f>IF(AND(ISBLANK(A4324)),"",VLOOKUP($A4324,Student_Registration!$B$5:$H$2000,6,0))</f>
        <v/>
      </c>
      <c r="E4324" s="57" t="str">
        <f>IF(AND(ISBLANK(A4324)),"",VLOOKUP($A4324,Student_Registration!$B$5:$H$2000,4,0))</f>
        <v/>
      </c>
      <c r="F4324" s="63" t="str">
        <f>IF(AND(ISBLANK(A4324)),"",VLOOKUP($A4324,Student_Registration!$B$5:$H$2000,7,0))</f>
        <v/>
      </c>
      <c r="G4324" s="63" t="str">
        <f>IF(AND(ISBLANK(A4324)),"",VLOOKUP(A4324,Student_Registration!$B$5:$H$2000,7,0)-SUMIF($A$5:A4324,A4324,$H$5:$H$5))</f>
        <v/>
      </c>
      <c r="H4324" s="60"/>
      <c r="I4324" s="60"/>
      <c r="J4324" s="60"/>
      <c r="K4324" s="60"/>
      <c r="L4324" s="62"/>
    </row>
    <row r="4325" spans="1:12" s="41" customFormat="1">
      <c r="A4325" s="66"/>
      <c r="B4325" s="64" t="str">
        <f>(IF(AND(ISBLANK(A4325)),"",VLOOKUP($A4325,Student_Registration!$B$5:$H$2000,2,0)))</f>
        <v/>
      </c>
      <c r="C4325" s="63" t="str">
        <f>IF(AND(ISBLANK(A4325)),"",VLOOKUP($A4325,Student_Registration!$B$5:$H$2000,3,0))</f>
        <v/>
      </c>
      <c r="D4325" s="65" t="str">
        <f>IF(AND(ISBLANK(A4325)),"",VLOOKUP($A4325,Student_Registration!$B$5:$H$2000,6,0))</f>
        <v/>
      </c>
      <c r="E4325" s="57" t="str">
        <f>IF(AND(ISBLANK(A4325)),"",VLOOKUP($A4325,Student_Registration!$B$5:$H$2000,4,0))</f>
        <v/>
      </c>
      <c r="F4325" s="63" t="str">
        <f>IF(AND(ISBLANK(A4325)),"",VLOOKUP($A4325,Student_Registration!$B$5:$H$2000,7,0))</f>
        <v/>
      </c>
      <c r="G4325" s="63" t="str">
        <f>IF(AND(ISBLANK(A4325)),"",VLOOKUP(A4325,Student_Registration!$B$5:$H$2000,7,0)-SUMIF($A$5:A4325,A4325,$H$5:$H$5))</f>
        <v/>
      </c>
      <c r="H4325" s="60"/>
      <c r="I4325" s="60"/>
      <c r="J4325" s="60"/>
      <c r="K4325" s="60"/>
      <c r="L4325" s="62"/>
    </row>
    <row r="4326" spans="1:12" s="41" customFormat="1">
      <c r="A4326" s="66"/>
      <c r="B4326" s="64" t="str">
        <f>(IF(AND(ISBLANK(A4326)),"",VLOOKUP($A4326,Student_Registration!$B$5:$H$2000,2,0)))</f>
        <v/>
      </c>
      <c r="C4326" s="63" t="str">
        <f>IF(AND(ISBLANK(A4326)),"",VLOOKUP($A4326,Student_Registration!$B$5:$H$2000,3,0))</f>
        <v/>
      </c>
      <c r="D4326" s="65" t="str">
        <f>IF(AND(ISBLANK(A4326)),"",VLOOKUP($A4326,Student_Registration!$B$5:$H$2000,6,0))</f>
        <v/>
      </c>
      <c r="E4326" s="57" t="str">
        <f>IF(AND(ISBLANK(A4326)),"",VLOOKUP($A4326,Student_Registration!$B$5:$H$2000,4,0))</f>
        <v/>
      </c>
      <c r="F4326" s="63" t="str">
        <f>IF(AND(ISBLANK(A4326)),"",VLOOKUP($A4326,Student_Registration!$B$5:$H$2000,7,0))</f>
        <v/>
      </c>
      <c r="G4326" s="63" t="str">
        <f>IF(AND(ISBLANK(A4326)),"",VLOOKUP(A4326,Student_Registration!$B$5:$H$2000,7,0)-SUMIF($A$5:A4326,A4326,$H$5:$H$5))</f>
        <v/>
      </c>
      <c r="H4326" s="60"/>
      <c r="I4326" s="60"/>
      <c r="J4326" s="60"/>
      <c r="K4326" s="60"/>
      <c r="L4326" s="62"/>
    </row>
    <row r="4327" spans="1:12" s="41" customFormat="1">
      <c r="A4327" s="66"/>
      <c r="B4327" s="64" t="str">
        <f>(IF(AND(ISBLANK(A4327)),"",VLOOKUP($A4327,Student_Registration!$B$5:$H$2000,2,0)))</f>
        <v/>
      </c>
      <c r="C4327" s="63" t="str">
        <f>IF(AND(ISBLANK(A4327)),"",VLOOKUP($A4327,Student_Registration!$B$5:$H$2000,3,0))</f>
        <v/>
      </c>
      <c r="D4327" s="65" t="str">
        <f>IF(AND(ISBLANK(A4327)),"",VLOOKUP($A4327,Student_Registration!$B$5:$H$2000,6,0))</f>
        <v/>
      </c>
      <c r="E4327" s="57" t="str">
        <f>IF(AND(ISBLANK(A4327)),"",VLOOKUP($A4327,Student_Registration!$B$5:$H$2000,4,0))</f>
        <v/>
      </c>
      <c r="F4327" s="63" t="str">
        <f>IF(AND(ISBLANK(A4327)),"",VLOOKUP($A4327,Student_Registration!$B$5:$H$2000,7,0))</f>
        <v/>
      </c>
      <c r="G4327" s="63" t="str">
        <f>IF(AND(ISBLANK(A4327)),"",VLOOKUP(A4327,Student_Registration!$B$5:$H$2000,7,0)-SUMIF($A$5:A4327,A4327,$H$5:$H$5))</f>
        <v/>
      </c>
      <c r="H4327" s="60"/>
      <c r="I4327" s="60"/>
      <c r="J4327" s="60"/>
      <c r="K4327" s="60"/>
      <c r="L4327" s="62"/>
    </row>
    <row r="4328" spans="1:12" s="41" customFormat="1">
      <c r="A4328" s="66"/>
      <c r="B4328" s="64" t="str">
        <f>(IF(AND(ISBLANK(A4328)),"",VLOOKUP($A4328,Student_Registration!$B$5:$H$2000,2,0)))</f>
        <v/>
      </c>
      <c r="C4328" s="63" t="str">
        <f>IF(AND(ISBLANK(A4328)),"",VLOOKUP($A4328,Student_Registration!$B$5:$H$2000,3,0))</f>
        <v/>
      </c>
      <c r="D4328" s="65" t="str">
        <f>IF(AND(ISBLANK(A4328)),"",VLOOKUP($A4328,Student_Registration!$B$5:$H$2000,6,0))</f>
        <v/>
      </c>
      <c r="E4328" s="57" t="str">
        <f>IF(AND(ISBLANK(A4328)),"",VLOOKUP($A4328,Student_Registration!$B$5:$H$2000,4,0))</f>
        <v/>
      </c>
      <c r="F4328" s="63" t="str">
        <f>IF(AND(ISBLANK(A4328)),"",VLOOKUP($A4328,Student_Registration!$B$5:$H$2000,7,0))</f>
        <v/>
      </c>
      <c r="G4328" s="63" t="str">
        <f>IF(AND(ISBLANK(A4328)),"",VLOOKUP(A4328,Student_Registration!$B$5:$H$2000,7,0)-SUMIF($A$5:A4328,A4328,$H$5:$H$5))</f>
        <v/>
      </c>
      <c r="H4328" s="60"/>
      <c r="I4328" s="60"/>
      <c r="J4328" s="60"/>
      <c r="K4328" s="60"/>
      <c r="L4328" s="62"/>
    </row>
    <row r="4329" spans="1:12" s="41" customFormat="1">
      <c r="A4329" s="66"/>
      <c r="B4329" s="64" t="str">
        <f>(IF(AND(ISBLANK(A4329)),"",VLOOKUP($A4329,Student_Registration!$B$5:$H$2000,2,0)))</f>
        <v/>
      </c>
      <c r="C4329" s="63" t="str">
        <f>IF(AND(ISBLANK(A4329)),"",VLOOKUP($A4329,Student_Registration!$B$5:$H$2000,3,0))</f>
        <v/>
      </c>
      <c r="D4329" s="65" t="str">
        <f>IF(AND(ISBLANK(A4329)),"",VLOOKUP($A4329,Student_Registration!$B$5:$H$2000,6,0))</f>
        <v/>
      </c>
      <c r="E4329" s="57" t="str">
        <f>IF(AND(ISBLANK(A4329)),"",VLOOKUP($A4329,Student_Registration!$B$5:$H$2000,4,0))</f>
        <v/>
      </c>
      <c r="F4329" s="63" t="str">
        <f>IF(AND(ISBLANK(A4329)),"",VLOOKUP($A4329,Student_Registration!$B$5:$H$2000,7,0))</f>
        <v/>
      </c>
      <c r="G4329" s="63" t="str">
        <f>IF(AND(ISBLANK(A4329)),"",VLOOKUP(A4329,Student_Registration!$B$5:$H$2000,7,0)-SUMIF($A$5:A4329,A4329,$H$5:$H$5))</f>
        <v/>
      </c>
      <c r="H4329" s="60"/>
      <c r="I4329" s="60"/>
      <c r="J4329" s="60"/>
      <c r="K4329" s="60"/>
      <c r="L4329" s="62"/>
    </row>
    <row r="4330" spans="1:12" s="41" customFormat="1">
      <c r="A4330" s="66"/>
      <c r="B4330" s="64" t="str">
        <f>(IF(AND(ISBLANK(A4330)),"",VLOOKUP($A4330,Student_Registration!$B$5:$H$2000,2,0)))</f>
        <v/>
      </c>
      <c r="C4330" s="63" t="str">
        <f>IF(AND(ISBLANK(A4330)),"",VLOOKUP($A4330,Student_Registration!$B$5:$H$2000,3,0))</f>
        <v/>
      </c>
      <c r="D4330" s="65" t="str">
        <f>IF(AND(ISBLANK(A4330)),"",VLOOKUP($A4330,Student_Registration!$B$5:$H$2000,6,0))</f>
        <v/>
      </c>
      <c r="E4330" s="57" t="str">
        <f>IF(AND(ISBLANK(A4330)),"",VLOOKUP($A4330,Student_Registration!$B$5:$H$2000,4,0))</f>
        <v/>
      </c>
      <c r="F4330" s="63" t="str">
        <f>IF(AND(ISBLANK(A4330)),"",VLOOKUP($A4330,Student_Registration!$B$5:$H$2000,7,0))</f>
        <v/>
      </c>
      <c r="G4330" s="63" t="str">
        <f>IF(AND(ISBLANK(A4330)),"",VLOOKUP(A4330,Student_Registration!$B$5:$H$2000,7,0)-SUMIF($A$5:A4330,A4330,$H$5:$H$5))</f>
        <v/>
      </c>
      <c r="H4330" s="60"/>
      <c r="I4330" s="60"/>
      <c r="J4330" s="60"/>
      <c r="K4330" s="60"/>
      <c r="L4330" s="62"/>
    </row>
    <row r="4331" spans="1:12" s="41" customFormat="1">
      <c r="A4331" s="66"/>
      <c r="B4331" s="64" t="str">
        <f>(IF(AND(ISBLANK(A4331)),"",VLOOKUP($A4331,Student_Registration!$B$5:$H$2000,2,0)))</f>
        <v/>
      </c>
      <c r="C4331" s="63" t="str">
        <f>IF(AND(ISBLANK(A4331)),"",VLOOKUP($A4331,Student_Registration!$B$5:$H$2000,3,0))</f>
        <v/>
      </c>
      <c r="D4331" s="65" t="str">
        <f>IF(AND(ISBLANK(A4331)),"",VLOOKUP($A4331,Student_Registration!$B$5:$H$2000,6,0))</f>
        <v/>
      </c>
      <c r="E4331" s="57" t="str">
        <f>IF(AND(ISBLANK(A4331)),"",VLOOKUP($A4331,Student_Registration!$B$5:$H$2000,4,0))</f>
        <v/>
      </c>
      <c r="F4331" s="63" t="str">
        <f>IF(AND(ISBLANK(A4331)),"",VLOOKUP($A4331,Student_Registration!$B$5:$H$2000,7,0))</f>
        <v/>
      </c>
      <c r="G4331" s="63" t="str">
        <f>IF(AND(ISBLANK(A4331)),"",VLOOKUP(A4331,Student_Registration!$B$5:$H$2000,7,0)-SUMIF($A$5:A4331,A4331,$H$5:$H$5))</f>
        <v/>
      </c>
      <c r="H4331" s="60"/>
      <c r="I4331" s="60"/>
      <c r="J4331" s="60"/>
      <c r="K4331" s="60"/>
      <c r="L4331" s="62"/>
    </row>
    <row r="4332" spans="1:12" s="41" customFormat="1">
      <c r="A4332" s="66"/>
      <c r="B4332" s="64" t="str">
        <f>(IF(AND(ISBLANK(A4332)),"",VLOOKUP($A4332,Student_Registration!$B$5:$H$2000,2,0)))</f>
        <v/>
      </c>
      <c r="C4332" s="63" t="str">
        <f>IF(AND(ISBLANK(A4332)),"",VLOOKUP($A4332,Student_Registration!$B$5:$H$2000,3,0))</f>
        <v/>
      </c>
      <c r="D4332" s="65" t="str">
        <f>IF(AND(ISBLANK(A4332)),"",VLOOKUP($A4332,Student_Registration!$B$5:$H$2000,6,0))</f>
        <v/>
      </c>
      <c r="E4332" s="57" t="str">
        <f>IF(AND(ISBLANK(A4332)),"",VLOOKUP($A4332,Student_Registration!$B$5:$H$2000,4,0))</f>
        <v/>
      </c>
      <c r="F4332" s="63" t="str">
        <f>IF(AND(ISBLANK(A4332)),"",VLOOKUP($A4332,Student_Registration!$B$5:$H$2000,7,0))</f>
        <v/>
      </c>
      <c r="G4332" s="63" t="str">
        <f>IF(AND(ISBLANK(A4332)),"",VLOOKUP(A4332,Student_Registration!$B$5:$H$2000,7,0)-SUMIF($A$5:A4332,A4332,$H$5:$H$5))</f>
        <v/>
      </c>
      <c r="H4332" s="60"/>
      <c r="I4332" s="60"/>
      <c r="J4332" s="60"/>
      <c r="K4332" s="60"/>
      <c r="L4332" s="62"/>
    </row>
    <row r="4333" spans="1:12" s="41" customFormat="1">
      <c r="A4333" s="66"/>
      <c r="B4333" s="64" t="str">
        <f>(IF(AND(ISBLANK(A4333)),"",VLOOKUP($A4333,Student_Registration!$B$5:$H$2000,2,0)))</f>
        <v/>
      </c>
      <c r="C4333" s="63" t="str">
        <f>IF(AND(ISBLANK(A4333)),"",VLOOKUP($A4333,Student_Registration!$B$5:$H$2000,3,0))</f>
        <v/>
      </c>
      <c r="D4333" s="65" t="str">
        <f>IF(AND(ISBLANK(A4333)),"",VLOOKUP($A4333,Student_Registration!$B$5:$H$2000,6,0))</f>
        <v/>
      </c>
      <c r="E4333" s="57" t="str">
        <f>IF(AND(ISBLANK(A4333)),"",VLOOKUP($A4333,Student_Registration!$B$5:$H$2000,4,0))</f>
        <v/>
      </c>
      <c r="F4333" s="63" t="str">
        <f>IF(AND(ISBLANK(A4333)),"",VLOOKUP($A4333,Student_Registration!$B$5:$H$2000,7,0))</f>
        <v/>
      </c>
      <c r="G4333" s="63" t="str">
        <f>IF(AND(ISBLANK(A4333)),"",VLOOKUP(A4333,Student_Registration!$B$5:$H$2000,7,0)-SUMIF($A$5:A4333,A4333,$H$5:$H$5))</f>
        <v/>
      </c>
      <c r="H4333" s="60"/>
      <c r="I4333" s="60"/>
      <c r="J4333" s="60"/>
      <c r="K4333" s="60"/>
      <c r="L4333" s="62"/>
    </row>
    <row r="4334" spans="1:12" s="41" customFormat="1">
      <c r="A4334" s="66"/>
      <c r="B4334" s="64" t="str">
        <f>(IF(AND(ISBLANK(A4334)),"",VLOOKUP($A4334,Student_Registration!$B$5:$H$2000,2,0)))</f>
        <v/>
      </c>
      <c r="C4334" s="63" t="str">
        <f>IF(AND(ISBLANK(A4334)),"",VLOOKUP($A4334,Student_Registration!$B$5:$H$2000,3,0))</f>
        <v/>
      </c>
      <c r="D4334" s="65" t="str">
        <f>IF(AND(ISBLANK(A4334)),"",VLOOKUP($A4334,Student_Registration!$B$5:$H$2000,6,0))</f>
        <v/>
      </c>
      <c r="E4334" s="57" t="str">
        <f>IF(AND(ISBLANK(A4334)),"",VLOOKUP($A4334,Student_Registration!$B$5:$H$2000,4,0))</f>
        <v/>
      </c>
      <c r="F4334" s="63" t="str">
        <f>IF(AND(ISBLANK(A4334)),"",VLOOKUP($A4334,Student_Registration!$B$5:$H$2000,7,0))</f>
        <v/>
      </c>
      <c r="G4334" s="63" t="str">
        <f>IF(AND(ISBLANK(A4334)),"",VLOOKUP(A4334,Student_Registration!$B$5:$H$2000,7,0)-SUMIF($A$5:A4334,A4334,$H$5:$H$5))</f>
        <v/>
      </c>
      <c r="H4334" s="60"/>
      <c r="I4334" s="60"/>
      <c r="J4334" s="60"/>
      <c r="K4334" s="60"/>
      <c r="L4334" s="62"/>
    </row>
    <row r="4335" spans="1:12" s="41" customFormat="1">
      <c r="A4335" s="66"/>
      <c r="B4335" s="64" t="str">
        <f>(IF(AND(ISBLANK(A4335)),"",VLOOKUP($A4335,Student_Registration!$B$5:$H$2000,2,0)))</f>
        <v/>
      </c>
      <c r="C4335" s="63" t="str">
        <f>IF(AND(ISBLANK(A4335)),"",VLOOKUP($A4335,Student_Registration!$B$5:$H$2000,3,0))</f>
        <v/>
      </c>
      <c r="D4335" s="65" t="str">
        <f>IF(AND(ISBLANK(A4335)),"",VLOOKUP($A4335,Student_Registration!$B$5:$H$2000,6,0))</f>
        <v/>
      </c>
      <c r="E4335" s="57" t="str">
        <f>IF(AND(ISBLANK(A4335)),"",VLOOKUP($A4335,Student_Registration!$B$5:$H$2000,4,0))</f>
        <v/>
      </c>
      <c r="F4335" s="63" t="str">
        <f>IF(AND(ISBLANK(A4335)),"",VLOOKUP($A4335,Student_Registration!$B$5:$H$2000,7,0))</f>
        <v/>
      </c>
      <c r="G4335" s="63" t="str">
        <f>IF(AND(ISBLANK(A4335)),"",VLOOKUP(A4335,Student_Registration!$B$5:$H$2000,7,0)-SUMIF($A$5:A4335,A4335,$H$5:$H$5))</f>
        <v/>
      </c>
      <c r="H4335" s="60"/>
      <c r="I4335" s="60"/>
      <c r="J4335" s="60"/>
      <c r="K4335" s="60"/>
      <c r="L4335" s="62"/>
    </row>
    <row r="4336" spans="1:12" s="41" customFormat="1">
      <c r="A4336" s="66"/>
      <c r="B4336" s="64" t="str">
        <f>(IF(AND(ISBLANK(A4336)),"",VLOOKUP($A4336,Student_Registration!$B$5:$H$2000,2,0)))</f>
        <v/>
      </c>
      <c r="C4336" s="63" t="str">
        <f>IF(AND(ISBLANK(A4336)),"",VLOOKUP($A4336,Student_Registration!$B$5:$H$2000,3,0))</f>
        <v/>
      </c>
      <c r="D4336" s="65" t="str">
        <f>IF(AND(ISBLANK(A4336)),"",VLOOKUP($A4336,Student_Registration!$B$5:$H$2000,6,0))</f>
        <v/>
      </c>
      <c r="E4336" s="57" t="str">
        <f>IF(AND(ISBLANK(A4336)),"",VLOOKUP($A4336,Student_Registration!$B$5:$H$2000,4,0))</f>
        <v/>
      </c>
      <c r="F4336" s="63" t="str">
        <f>IF(AND(ISBLANK(A4336)),"",VLOOKUP($A4336,Student_Registration!$B$5:$H$2000,7,0))</f>
        <v/>
      </c>
      <c r="G4336" s="63" t="str">
        <f>IF(AND(ISBLANK(A4336)),"",VLOOKUP(A4336,Student_Registration!$B$5:$H$2000,7,0)-SUMIF($A$5:A4336,A4336,$H$5:$H$5))</f>
        <v/>
      </c>
      <c r="H4336" s="60"/>
      <c r="I4336" s="60"/>
      <c r="J4336" s="60"/>
      <c r="K4336" s="60"/>
      <c r="L4336" s="62"/>
    </row>
    <row r="4337" spans="1:12" s="41" customFormat="1">
      <c r="A4337" s="66"/>
      <c r="B4337" s="64" t="str">
        <f>(IF(AND(ISBLANK(A4337)),"",VLOOKUP($A4337,Student_Registration!$B$5:$H$2000,2,0)))</f>
        <v/>
      </c>
      <c r="C4337" s="63" t="str">
        <f>IF(AND(ISBLANK(A4337)),"",VLOOKUP($A4337,Student_Registration!$B$5:$H$2000,3,0))</f>
        <v/>
      </c>
      <c r="D4337" s="65" t="str">
        <f>IF(AND(ISBLANK(A4337)),"",VLOOKUP($A4337,Student_Registration!$B$5:$H$2000,6,0))</f>
        <v/>
      </c>
      <c r="E4337" s="57" t="str">
        <f>IF(AND(ISBLANK(A4337)),"",VLOOKUP($A4337,Student_Registration!$B$5:$H$2000,4,0))</f>
        <v/>
      </c>
      <c r="F4337" s="63" t="str">
        <f>IF(AND(ISBLANK(A4337)),"",VLOOKUP($A4337,Student_Registration!$B$5:$H$2000,7,0))</f>
        <v/>
      </c>
      <c r="G4337" s="63" t="str">
        <f>IF(AND(ISBLANK(A4337)),"",VLOOKUP(A4337,Student_Registration!$B$5:$H$2000,7,0)-SUMIF($A$5:A4337,A4337,$H$5:$H$5))</f>
        <v/>
      </c>
      <c r="H4337" s="60"/>
      <c r="I4337" s="60"/>
      <c r="J4337" s="60"/>
      <c r="K4337" s="60"/>
      <c r="L4337" s="62"/>
    </row>
    <row r="4338" spans="1:12" s="41" customFormat="1">
      <c r="A4338" s="66"/>
      <c r="B4338" s="64" t="str">
        <f>(IF(AND(ISBLANK(A4338)),"",VLOOKUP($A4338,Student_Registration!$B$5:$H$2000,2,0)))</f>
        <v/>
      </c>
      <c r="C4338" s="63" t="str">
        <f>IF(AND(ISBLANK(A4338)),"",VLOOKUP($A4338,Student_Registration!$B$5:$H$2000,3,0))</f>
        <v/>
      </c>
      <c r="D4338" s="65" t="str">
        <f>IF(AND(ISBLANK(A4338)),"",VLOOKUP($A4338,Student_Registration!$B$5:$H$2000,6,0))</f>
        <v/>
      </c>
      <c r="E4338" s="57" t="str">
        <f>IF(AND(ISBLANK(A4338)),"",VLOOKUP($A4338,Student_Registration!$B$5:$H$2000,4,0))</f>
        <v/>
      </c>
      <c r="F4338" s="63" t="str">
        <f>IF(AND(ISBLANK(A4338)),"",VLOOKUP($A4338,Student_Registration!$B$5:$H$2000,7,0))</f>
        <v/>
      </c>
      <c r="G4338" s="63" t="str">
        <f>IF(AND(ISBLANK(A4338)),"",VLOOKUP(A4338,Student_Registration!$B$5:$H$2000,7,0)-SUMIF($A$5:A4338,A4338,$H$5:$H$5))</f>
        <v/>
      </c>
      <c r="H4338" s="60"/>
      <c r="I4338" s="60"/>
      <c r="J4338" s="60"/>
      <c r="K4338" s="60"/>
      <c r="L4338" s="62"/>
    </row>
    <row r="4339" spans="1:12" s="41" customFormat="1">
      <c r="A4339" s="66"/>
      <c r="B4339" s="64" t="str">
        <f>(IF(AND(ISBLANK(A4339)),"",VLOOKUP($A4339,Student_Registration!$B$5:$H$2000,2,0)))</f>
        <v/>
      </c>
      <c r="C4339" s="63" t="str">
        <f>IF(AND(ISBLANK(A4339)),"",VLOOKUP($A4339,Student_Registration!$B$5:$H$2000,3,0))</f>
        <v/>
      </c>
      <c r="D4339" s="65" t="str">
        <f>IF(AND(ISBLANK(A4339)),"",VLOOKUP($A4339,Student_Registration!$B$5:$H$2000,6,0))</f>
        <v/>
      </c>
      <c r="E4339" s="57" t="str">
        <f>IF(AND(ISBLANK(A4339)),"",VLOOKUP($A4339,Student_Registration!$B$5:$H$2000,4,0))</f>
        <v/>
      </c>
      <c r="F4339" s="63" t="str">
        <f>IF(AND(ISBLANK(A4339)),"",VLOOKUP($A4339,Student_Registration!$B$5:$H$2000,7,0))</f>
        <v/>
      </c>
      <c r="G4339" s="63" t="str">
        <f>IF(AND(ISBLANK(A4339)),"",VLOOKUP(A4339,Student_Registration!$B$5:$H$2000,7,0)-SUMIF($A$5:A4339,A4339,$H$5:$H$5))</f>
        <v/>
      </c>
      <c r="H4339" s="60"/>
      <c r="I4339" s="60"/>
      <c r="J4339" s="60"/>
      <c r="K4339" s="60"/>
      <c r="L4339" s="62"/>
    </row>
    <row r="4340" spans="1:12" s="41" customFormat="1">
      <c r="A4340" s="66"/>
      <c r="B4340" s="64" t="str">
        <f>(IF(AND(ISBLANK(A4340)),"",VLOOKUP($A4340,Student_Registration!$B$5:$H$2000,2,0)))</f>
        <v/>
      </c>
      <c r="C4340" s="63" t="str">
        <f>IF(AND(ISBLANK(A4340)),"",VLOOKUP($A4340,Student_Registration!$B$5:$H$2000,3,0))</f>
        <v/>
      </c>
      <c r="D4340" s="65" t="str">
        <f>IF(AND(ISBLANK(A4340)),"",VLOOKUP($A4340,Student_Registration!$B$5:$H$2000,6,0))</f>
        <v/>
      </c>
      <c r="E4340" s="57" t="str">
        <f>IF(AND(ISBLANK(A4340)),"",VLOOKUP($A4340,Student_Registration!$B$5:$H$2000,4,0))</f>
        <v/>
      </c>
      <c r="F4340" s="63" t="str">
        <f>IF(AND(ISBLANK(A4340)),"",VLOOKUP($A4340,Student_Registration!$B$5:$H$2000,7,0))</f>
        <v/>
      </c>
      <c r="G4340" s="63" t="str">
        <f>IF(AND(ISBLANK(A4340)),"",VLOOKUP(A4340,Student_Registration!$B$5:$H$2000,7,0)-SUMIF($A$5:A4340,A4340,$H$5:$H$5))</f>
        <v/>
      </c>
      <c r="H4340" s="60"/>
      <c r="I4340" s="60"/>
      <c r="J4340" s="60"/>
      <c r="K4340" s="60"/>
      <c r="L4340" s="62"/>
    </row>
    <row r="4341" spans="1:12" s="41" customFormat="1">
      <c r="A4341" s="66"/>
      <c r="B4341" s="64" t="str">
        <f>(IF(AND(ISBLANK(A4341)),"",VLOOKUP($A4341,Student_Registration!$B$5:$H$2000,2,0)))</f>
        <v/>
      </c>
      <c r="C4341" s="63" t="str">
        <f>IF(AND(ISBLANK(A4341)),"",VLOOKUP($A4341,Student_Registration!$B$5:$H$2000,3,0))</f>
        <v/>
      </c>
      <c r="D4341" s="65" t="str">
        <f>IF(AND(ISBLANK(A4341)),"",VLOOKUP($A4341,Student_Registration!$B$5:$H$2000,6,0))</f>
        <v/>
      </c>
      <c r="E4341" s="57" t="str">
        <f>IF(AND(ISBLANK(A4341)),"",VLOOKUP($A4341,Student_Registration!$B$5:$H$2000,4,0))</f>
        <v/>
      </c>
      <c r="F4341" s="63" t="str">
        <f>IF(AND(ISBLANK(A4341)),"",VLOOKUP($A4341,Student_Registration!$B$5:$H$2000,7,0))</f>
        <v/>
      </c>
      <c r="G4341" s="63" t="str">
        <f>IF(AND(ISBLANK(A4341)),"",VLOOKUP(A4341,Student_Registration!$B$5:$H$2000,7,0)-SUMIF($A$5:A4341,A4341,$H$5:$H$5))</f>
        <v/>
      </c>
      <c r="H4341" s="60"/>
      <c r="I4341" s="60"/>
      <c r="J4341" s="60"/>
      <c r="K4341" s="60"/>
      <c r="L4341" s="62"/>
    </row>
    <row r="4342" spans="1:12" s="41" customFormat="1">
      <c r="A4342" s="66"/>
      <c r="B4342" s="64" t="str">
        <f>(IF(AND(ISBLANK(A4342)),"",VLOOKUP($A4342,Student_Registration!$B$5:$H$2000,2,0)))</f>
        <v/>
      </c>
      <c r="C4342" s="63" t="str">
        <f>IF(AND(ISBLANK(A4342)),"",VLOOKUP($A4342,Student_Registration!$B$5:$H$2000,3,0))</f>
        <v/>
      </c>
      <c r="D4342" s="65" t="str">
        <f>IF(AND(ISBLANK(A4342)),"",VLOOKUP($A4342,Student_Registration!$B$5:$H$2000,6,0))</f>
        <v/>
      </c>
      <c r="E4342" s="57" t="str">
        <f>IF(AND(ISBLANK(A4342)),"",VLOOKUP($A4342,Student_Registration!$B$5:$H$2000,4,0))</f>
        <v/>
      </c>
      <c r="F4342" s="63" t="str">
        <f>IF(AND(ISBLANK(A4342)),"",VLOOKUP($A4342,Student_Registration!$B$5:$H$2000,7,0))</f>
        <v/>
      </c>
      <c r="G4342" s="63" t="str">
        <f>IF(AND(ISBLANK(A4342)),"",VLOOKUP(A4342,Student_Registration!$B$5:$H$2000,7,0)-SUMIF($A$5:A4342,A4342,$H$5:$H$5))</f>
        <v/>
      </c>
      <c r="H4342" s="60"/>
      <c r="I4342" s="60"/>
      <c r="J4342" s="60"/>
      <c r="K4342" s="60"/>
      <c r="L4342" s="62"/>
    </row>
    <row r="4343" spans="1:12" s="41" customFormat="1">
      <c r="A4343" s="66"/>
      <c r="B4343" s="64" t="str">
        <f>(IF(AND(ISBLANK(A4343)),"",VLOOKUP($A4343,Student_Registration!$B$5:$H$2000,2,0)))</f>
        <v/>
      </c>
      <c r="C4343" s="63" t="str">
        <f>IF(AND(ISBLANK(A4343)),"",VLOOKUP($A4343,Student_Registration!$B$5:$H$2000,3,0))</f>
        <v/>
      </c>
      <c r="D4343" s="65" t="str">
        <f>IF(AND(ISBLANK(A4343)),"",VLOOKUP($A4343,Student_Registration!$B$5:$H$2000,6,0))</f>
        <v/>
      </c>
      <c r="E4343" s="57" t="str">
        <f>IF(AND(ISBLANK(A4343)),"",VLOOKUP($A4343,Student_Registration!$B$5:$H$2000,4,0))</f>
        <v/>
      </c>
      <c r="F4343" s="63" t="str">
        <f>IF(AND(ISBLANK(A4343)),"",VLOOKUP($A4343,Student_Registration!$B$5:$H$2000,7,0))</f>
        <v/>
      </c>
      <c r="G4343" s="63" t="str">
        <f>IF(AND(ISBLANK(A4343)),"",VLOOKUP(A4343,Student_Registration!$B$5:$H$2000,7,0)-SUMIF($A$5:A4343,A4343,$H$5:$H$5))</f>
        <v/>
      </c>
      <c r="H4343" s="60"/>
      <c r="I4343" s="60"/>
      <c r="J4343" s="60"/>
      <c r="K4343" s="60"/>
      <c r="L4343" s="62"/>
    </row>
    <row r="4344" spans="1:12" s="41" customFormat="1">
      <c r="A4344" s="66"/>
      <c r="B4344" s="64" t="str">
        <f>(IF(AND(ISBLANK(A4344)),"",VLOOKUP($A4344,Student_Registration!$B$5:$H$2000,2,0)))</f>
        <v/>
      </c>
      <c r="C4344" s="63" t="str">
        <f>IF(AND(ISBLANK(A4344)),"",VLOOKUP($A4344,Student_Registration!$B$5:$H$2000,3,0))</f>
        <v/>
      </c>
      <c r="D4344" s="65" t="str">
        <f>IF(AND(ISBLANK(A4344)),"",VLOOKUP($A4344,Student_Registration!$B$5:$H$2000,6,0))</f>
        <v/>
      </c>
      <c r="E4344" s="57" t="str">
        <f>IF(AND(ISBLANK(A4344)),"",VLOOKUP($A4344,Student_Registration!$B$5:$H$2000,4,0))</f>
        <v/>
      </c>
      <c r="F4344" s="63" t="str">
        <f>IF(AND(ISBLANK(A4344)),"",VLOOKUP($A4344,Student_Registration!$B$5:$H$2000,7,0))</f>
        <v/>
      </c>
      <c r="G4344" s="63" t="str">
        <f>IF(AND(ISBLANK(A4344)),"",VLOOKUP(A4344,Student_Registration!$B$5:$H$2000,7,0)-SUMIF($A$5:A4344,A4344,$H$5:$H$5))</f>
        <v/>
      </c>
      <c r="H4344" s="60"/>
      <c r="I4344" s="60"/>
      <c r="J4344" s="60"/>
      <c r="K4344" s="60"/>
      <c r="L4344" s="62"/>
    </row>
    <row r="4345" spans="1:12" s="41" customFormat="1">
      <c r="A4345" s="66"/>
      <c r="B4345" s="64" t="str">
        <f>(IF(AND(ISBLANK(A4345)),"",VLOOKUP($A4345,Student_Registration!$B$5:$H$2000,2,0)))</f>
        <v/>
      </c>
      <c r="C4345" s="63" t="str">
        <f>IF(AND(ISBLANK(A4345)),"",VLOOKUP($A4345,Student_Registration!$B$5:$H$2000,3,0))</f>
        <v/>
      </c>
      <c r="D4345" s="65" t="str">
        <f>IF(AND(ISBLANK(A4345)),"",VLOOKUP($A4345,Student_Registration!$B$5:$H$2000,6,0))</f>
        <v/>
      </c>
      <c r="E4345" s="57" t="str">
        <f>IF(AND(ISBLANK(A4345)),"",VLOOKUP($A4345,Student_Registration!$B$5:$H$2000,4,0))</f>
        <v/>
      </c>
      <c r="F4345" s="63" t="str">
        <f>IF(AND(ISBLANK(A4345)),"",VLOOKUP($A4345,Student_Registration!$B$5:$H$2000,7,0))</f>
        <v/>
      </c>
      <c r="G4345" s="63" t="str">
        <f>IF(AND(ISBLANK(A4345)),"",VLOOKUP(A4345,Student_Registration!$B$5:$H$2000,7,0)-SUMIF($A$5:A4345,A4345,$H$5:$H$5))</f>
        <v/>
      </c>
      <c r="H4345" s="60"/>
      <c r="I4345" s="60"/>
      <c r="J4345" s="60"/>
      <c r="K4345" s="60"/>
      <c r="L4345" s="62"/>
    </row>
    <row r="4346" spans="1:12" s="41" customFormat="1">
      <c r="A4346" s="66"/>
      <c r="B4346" s="64" t="str">
        <f>(IF(AND(ISBLANK(A4346)),"",VLOOKUP($A4346,Student_Registration!$B$5:$H$2000,2,0)))</f>
        <v/>
      </c>
      <c r="C4346" s="63" t="str">
        <f>IF(AND(ISBLANK(A4346)),"",VLOOKUP($A4346,Student_Registration!$B$5:$H$2000,3,0))</f>
        <v/>
      </c>
      <c r="D4346" s="65" t="str">
        <f>IF(AND(ISBLANK(A4346)),"",VLOOKUP($A4346,Student_Registration!$B$5:$H$2000,6,0))</f>
        <v/>
      </c>
      <c r="E4346" s="57" t="str">
        <f>IF(AND(ISBLANK(A4346)),"",VLOOKUP($A4346,Student_Registration!$B$5:$H$2000,4,0))</f>
        <v/>
      </c>
      <c r="F4346" s="63" t="str">
        <f>IF(AND(ISBLANK(A4346)),"",VLOOKUP($A4346,Student_Registration!$B$5:$H$2000,7,0))</f>
        <v/>
      </c>
      <c r="G4346" s="63" t="str">
        <f>IF(AND(ISBLANK(A4346)),"",VLOOKUP(A4346,Student_Registration!$B$5:$H$2000,7,0)-SUMIF($A$5:A4346,A4346,$H$5:$H$5))</f>
        <v/>
      </c>
      <c r="H4346" s="60"/>
      <c r="I4346" s="60"/>
      <c r="J4346" s="60"/>
      <c r="K4346" s="60"/>
      <c r="L4346" s="62"/>
    </row>
    <row r="4347" spans="1:12" s="41" customFormat="1">
      <c r="A4347" s="66"/>
      <c r="B4347" s="64" t="str">
        <f>(IF(AND(ISBLANK(A4347)),"",VLOOKUP($A4347,Student_Registration!$B$5:$H$2000,2,0)))</f>
        <v/>
      </c>
      <c r="C4347" s="63" t="str">
        <f>IF(AND(ISBLANK(A4347)),"",VLOOKUP($A4347,Student_Registration!$B$5:$H$2000,3,0))</f>
        <v/>
      </c>
      <c r="D4347" s="65" t="str">
        <f>IF(AND(ISBLANK(A4347)),"",VLOOKUP($A4347,Student_Registration!$B$5:$H$2000,6,0))</f>
        <v/>
      </c>
      <c r="E4347" s="57" t="str">
        <f>IF(AND(ISBLANK(A4347)),"",VLOOKUP($A4347,Student_Registration!$B$5:$H$2000,4,0))</f>
        <v/>
      </c>
      <c r="F4347" s="63" t="str">
        <f>IF(AND(ISBLANK(A4347)),"",VLOOKUP($A4347,Student_Registration!$B$5:$H$2000,7,0))</f>
        <v/>
      </c>
      <c r="G4347" s="63" t="str">
        <f>IF(AND(ISBLANK(A4347)),"",VLOOKUP(A4347,Student_Registration!$B$5:$H$2000,7,0)-SUMIF($A$5:A4347,A4347,$H$5:$H$5))</f>
        <v/>
      </c>
      <c r="H4347" s="60"/>
      <c r="I4347" s="60"/>
      <c r="J4347" s="60"/>
      <c r="K4347" s="60"/>
      <c r="L4347" s="62"/>
    </row>
    <row r="4348" spans="1:12" s="41" customFormat="1">
      <c r="A4348" s="66"/>
      <c r="B4348" s="64" t="str">
        <f>(IF(AND(ISBLANK(A4348)),"",VLOOKUP($A4348,Student_Registration!$B$5:$H$2000,2,0)))</f>
        <v/>
      </c>
      <c r="C4348" s="63" t="str">
        <f>IF(AND(ISBLANK(A4348)),"",VLOOKUP($A4348,Student_Registration!$B$5:$H$2000,3,0))</f>
        <v/>
      </c>
      <c r="D4348" s="65" t="str">
        <f>IF(AND(ISBLANK(A4348)),"",VLOOKUP($A4348,Student_Registration!$B$5:$H$2000,6,0))</f>
        <v/>
      </c>
      <c r="E4348" s="57" t="str">
        <f>IF(AND(ISBLANK(A4348)),"",VLOOKUP($A4348,Student_Registration!$B$5:$H$2000,4,0))</f>
        <v/>
      </c>
      <c r="F4348" s="63" t="str">
        <f>IF(AND(ISBLANK(A4348)),"",VLOOKUP($A4348,Student_Registration!$B$5:$H$2000,7,0))</f>
        <v/>
      </c>
      <c r="G4348" s="63" t="str">
        <f>IF(AND(ISBLANK(A4348)),"",VLOOKUP(A4348,Student_Registration!$B$5:$H$2000,7,0)-SUMIF($A$5:A4348,A4348,$H$5:$H$5))</f>
        <v/>
      </c>
      <c r="H4348" s="60"/>
      <c r="I4348" s="60"/>
      <c r="J4348" s="60"/>
      <c r="K4348" s="60"/>
      <c r="L4348" s="62"/>
    </row>
    <row r="4349" spans="1:12" s="41" customFormat="1">
      <c r="A4349" s="66"/>
      <c r="B4349" s="64" t="str">
        <f>(IF(AND(ISBLANK(A4349)),"",VLOOKUP($A4349,Student_Registration!$B$5:$H$2000,2,0)))</f>
        <v/>
      </c>
      <c r="C4349" s="63" t="str">
        <f>IF(AND(ISBLANK(A4349)),"",VLOOKUP($A4349,Student_Registration!$B$5:$H$2000,3,0))</f>
        <v/>
      </c>
      <c r="D4349" s="65" t="str">
        <f>IF(AND(ISBLANK(A4349)),"",VLOOKUP($A4349,Student_Registration!$B$5:$H$2000,6,0))</f>
        <v/>
      </c>
      <c r="E4349" s="57" t="str">
        <f>IF(AND(ISBLANK(A4349)),"",VLOOKUP($A4349,Student_Registration!$B$5:$H$2000,4,0))</f>
        <v/>
      </c>
      <c r="F4349" s="63" t="str">
        <f>IF(AND(ISBLANK(A4349)),"",VLOOKUP($A4349,Student_Registration!$B$5:$H$2000,7,0))</f>
        <v/>
      </c>
      <c r="G4349" s="63" t="str">
        <f>IF(AND(ISBLANK(A4349)),"",VLOOKUP(A4349,Student_Registration!$B$5:$H$2000,7,0)-SUMIF($A$5:A4349,A4349,$H$5:$H$5))</f>
        <v/>
      </c>
      <c r="H4349" s="60"/>
      <c r="I4349" s="60"/>
      <c r="J4349" s="60"/>
      <c r="K4349" s="60"/>
      <c r="L4349" s="62"/>
    </row>
    <row r="4350" spans="1:12" s="41" customFormat="1">
      <c r="A4350" s="66"/>
      <c r="B4350" s="64" t="str">
        <f>(IF(AND(ISBLANK(A4350)),"",VLOOKUP($A4350,Student_Registration!$B$5:$H$2000,2,0)))</f>
        <v/>
      </c>
      <c r="C4350" s="63" t="str">
        <f>IF(AND(ISBLANK(A4350)),"",VLOOKUP($A4350,Student_Registration!$B$5:$H$2000,3,0))</f>
        <v/>
      </c>
      <c r="D4350" s="65" t="str">
        <f>IF(AND(ISBLANK(A4350)),"",VLOOKUP($A4350,Student_Registration!$B$5:$H$2000,6,0))</f>
        <v/>
      </c>
      <c r="E4350" s="57" t="str">
        <f>IF(AND(ISBLANK(A4350)),"",VLOOKUP($A4350,Student_Registration!$B$5:$H$2000,4,0))</f>
        <v/>
      </c>
      <c r="F4350" s="63" t="str">
        <f>IF(AND(ISBLANK(A4350)),"",VLOOKUP($A4350,Student_Registration!$B$5:$H$2000,7,0))</f>
        <v/>
      </c>
      <c r="G4350" s="63" t="str">
        <f>IF(AND(ISBLANK(A4350)),"",VLOOKUP(A4350,Student_Registration!$B$5:$H$2000,7,0)-SUMIF($A$5:A4350,A4350,$H$5:$H$5))</f>
        <v/>
      </c>
      <c r="H4350" s="60"/>
      <c r="I4350" s="60"/>
      <c r="J4350" s="60"/>
      <c r="K4350" s="60"/>
      <c r="L4350" s="62"/>
    </row>
    <row r="4351" spans="1:12" s="41" customFormat="1">
      <c r="A4351" s="66"/>
      <c r="B4351" s="64" t="str">
        <f>(IF(AND(ISBLANK(A4351)),"",VLOOKUP($A4351,Student_Registration!$B$5:$H$2000,2,0)))</f>
        <v/>
      </c>
      <c r="C4351" s="63" t="str">
        <f>IF(AND(ISBLANK(A4351)),"",VLOOKUP($A4351,Student_Registration!$B$5:$H$2000,3,0))</f>
        <v/>
      </c>
      <c r="D4351" s="65" t="str">
        <f>IF(AND(ISBLANK(A4351)),"",VLOOKUP($A4351,Student_Registration!$B$5:$H$2000,6,0))</f>
        <v/>
      </c>
      <c r="E4351" s="57" t="str">
        <f>IF(AND(ISBLANK(A4351)),"",VLOOKUP($A4351,Student_Registration!$B$5:$H$2000,4,0))</f>
        <v/>
      </c>
      <c r="F4351" s="63" t="str">
        <f>IF(AND(ISBLANK(A4351)),"",VLOOKUP($A4351,Student_Registration!$B$5:$H$2000,7,0))</f>
        <v/>
      </c>
      <c r="G4351" s="63" t="str">
        <f>IF(AND(ISBLANK(A4351)),"",VLOOKUP(A4351,Student_Registration!$B$5:$H$2000,7,0)-SUMIF($A$5:A4351,A4351,$H$5:$H$5))</f>
        <v/>
      </c>
      <c r="H4351" s="60"/>
      <c r="I4351" s="60"/>
      <c r="J4351" s="60"/>
      <c r="K4351" s="60"/>
      <c r="L4351" s="62"/>
    </row>
    <row r="4352" spans="1:12" s="41" customFormat="1">
      <c r="A4352" s="66"/>
      <c r="B4352" s="64" t="str">
        <f>(IF(AND(ISBLANK(A4352)),"",VLOOKUP($A4352,Student_Registration!$B$5:$H$2000,2,0)))</f>
        <v/>
      </c>
      <c r="C4352" s="63" t="str">
        <f>IF(AND(ISBLANK(A4352)),"",VLOOKUP($A4352,Student_Registration!$B$5:$H$2000,3,0))</f>
        <v/>
      </c>
      <c r="D4352" s="65" t="str">
        <f>IF(AND(ISBLANK(A4352)),"",VLOOKUP($A4352,Student_Registration!$B$5:$H$2000,6,0))</f>
        <v/>
      </c>
      <c r="E4352" s="57" t="str">
        <f>IF(AND(ISBLANK(A4352)),"",VLOOKUP($A4352,Student_Registration!$B$5:$H$2000,4,0))</f>
        <v/>
      </c>
      <c r="F4352" s="63" t="str">
        <f>IF(AND(ISBLANK(A4352)),"",VLOOKUP($A4352,Student_Registration!$B$5:$H$2000,7,0))</f>
        <v/>
      </c>
      <c r="G4352" s="63" t="str">
        <f>IF(AND(ISBLANK(A4352)),"",VLOOKUP(A4352,Student_Registration!$B$5:$H$2000,7,0)-SUMIF($A$5:A4352,A4352,$H$5:$H$5))</f>
        <v/>
      </c>
      <c r="H4352" s="60"/>
      <c r="I4352" s="60"/>
      <c r="J4352" s="60"/>
      <c r="K4352" s="60"/>
      <c r="L4352" s="62"/>
    </row>
    <row r="4353" spans="1:12" s="41" customFormat="1">
      <c r="A4353" s="66"/>
      <c r="B4353" s="64" t="str">
        <f>(IF(AND(ISBLANK(A4353)),"",VLOOKUP($A4353,Student_Registration!$B$5:$H$2000,2,0)))</f>
        <v/>
      </c>
      <c r="C4353" s="63" t="str">
        <f>IF(AND(ISBLANK(A4353)),"",VLOOKUP($A4353,Student_Registration!$B$5:$H$2000,3,0))</f>
        <v/>
      </c>
      <c r="D4353" s="65" t="str">
        <f>IF(AND(ISBLANK(A4353)),"",VLOOKUP($A4353,Student_Registration!$B$5:$H$2000,6,0))</f>
        <v/>
      </c>
      <c r="E4353" s="57" t="str">
        <f>IF(AND(ISBLANK(A4353)),"",VLOOKUP($A4353,Student_Registration!$B$5:$H$2000,4,0))</f>
        <v/>
      </c>
      <c r="F4353" s="63" t="str">
        <f>IF(AND(ISBLANK(A4353)),"",VLOOKUP($A4353,Student_Registration!$B$5:$H$2000,7,0))</f>
        <v/>
      </c>
      <c r="G4353" s="63" t="str">
        <f>IF(AND(ISBLANK(A4353)),"",VLOOKUP(A4353,Student_Registration!$B$5:$H$2000,7,0)-SUMIF($A$5:A4353,A4353,$H$5:$H$5))</f>
        <v/>
      </c>
      <c r="H4353" s="60"/>
      <c r="I4353" s="60"/>
      <c r="J4353" s="60"/>
      <c r="K4353" s="60"/>
      <c r="L4353" s="62"/>
    </row>
    <row r="4354" spans="1:12" s="41" customFormat="1">
      <c r="A4354" s="66"/>
      <c r="B4354" s="64" t="str">
        <f>(IF(AND(ISBLANK(A4354)),"",VLOOKUP($A4354,Student_Registration!$B$5:$H$2000,2,0)))</f>
        <v/>
      </c>
      <c r="C4354" s="63" t="str">
        <f>IF(AND(ISBLANK(A4354)),"",VLOOKUP($A4354,Student_Registration!$B$5:$H$2000,3,0))</f>
        <v/>
      </c>
      <c r="D4354" s="65" t="str">
        <f>IF(AND(ISBLANK(A4354)),"",VLOOKUP($A4354,Student_Registration!$B$5:$H$2000,6,0))</f>
        <v/>
      </c>
      <c r="E4354" s="57" t="str">
        <f>IF(AND(ISBLANK(A4354)),"",VLOOKUP($A4354,Student_Registration!$B$5:$H$2000,4,0))</f>
        <v/>
      </c>
      <c r="F4354" s="63" t="str">
        <f>IF(AND(ISBLANK(A4354)),"",VLOOKUP($A4354,Student_Registration!$B$5:$H$2000,7,0))</f>
        <v/>
      </c>
      <c r="G4354" s="63" t="str">
        <f>IF(AND(ISBLANK(A4354)),"",VLOOKUP(A4354,Student_Registration!$B$5:$H$2000,7,0)-SUMIF($A$5:A4354,A4354,$H$5:$H$5))</f>
        <v/>
      </c>
      <c r="H4354" s="60"/>
      <c r="I4354" s="60"/>
      <c r="J4354" s="60"/>
      <c r="K4354" s="60"/>
      <c r="L4354" s="62"/>
    </row>
    <row r="4355" spans="1:12" s="41" customFormat="1">
      <c r="A4355" s="66"/>
      <c r="B4355" s="64" t="str">
        <f>(IF(AND(ISBLANK(A4355)),"",VLOOKUP($A4355,Student_Registration!$B$5:$H$2000,2,0)))</f>
        <v/>
      </c>
      <c r="C4355" s="63" t="str">
        <f>IF(AND(ISBLANK(A4355)),"",VLOOKUP($A4355,Student_Registration!$B$5:$H$2000,3,0))</f>
        <v/>
      </c>
      <c r="D4355" s="65" t="str">
        <f>IF(AND(ISBLANK(A4355)),"",VLOOKUP($A4355,Student_Registration!$B$5:$H$2000,6,0))</f>
        <v/>
      </c>
      <c r="E4355" s="57" t="str">
        <f>IF(AND(ISBLANK(A4355)),"",VLOOKUP($A4355,Student_Registration!$B$5:$H$2000,4,0))</f>
        <v/>
      </c>
      <c r="F4355" s="63" t="str">
        <f>IF(AND(ISBLANK(A4355)),"",VLOOKUP($A4355,Student_Registration!$B$5:$H$2000,7,0))</f>
        <v/>
      </c>
      <c r="G4355" s="63" t="str">
        <f>IF(AND(ISBLANK(A4355)),"",VLOOKUP(A4355,Student_Registration!$B$5:$H$2000,7,0)-SUMIF($A$5:A4355,A4355,$H$5:$H$5))</f>
        <v/>
      </c>
      <c r="H4355" s="60"/>
      <c r="I4355" s="60"/>
      <c r="J4355" s="60"/>
      <c r="K4355" s="60"/>
      <c r="L4355" s="62"/>
    </row>
    <row r="4356" spans="1:12" s="41" customFormat="1">
      <c r="A4356" s="66"/>
      <c r="B4356" s="64" t="str">
        <f>(IF(AND(ISBLANK(A4356)),"",VLOOKUP($A4356,Student_Registration!$B$5:$H$2000,2,0)))</f>
        <v/>
      </c>
      <c r="C4356" s="63" t="str">
        <f>IF(AND(ISBLANK(A4356)),"",VLOOKUP($A4356,Student_Registration!$B$5:$H$2000,3,0))</f>
        <v/>
      </c>
      <c r="D4356" s="65" t="str">
        <f>IF(AND(ISBLANK(A4356)),"",VLOOKUP($A4356,Student_Registration!$B$5:$H$2000,6,0))</f>
        <v/>
      </c>
      <c r="E4356" s="57" t="str">
        <f>IF(AND(ISBLANK(A4356)),"",VLOOKUP($A4356,Student_Registration!$B$5:$H$2000,4,0))</f>
        <v/>
      </c>
      <c r="F4356" s="63" t="str">
        <f>IF(AND(ISBLANK(A4356)),"",VLOOKUP($A4356,Student_Registration!$B$5:$H$2000,7,0))</f>
        <v/>
      </c>
      <c r="G4356" s="63" t="str">
        <f>IF(AND(ISBLANK(A4356)),"",VLOOKUP(A4356,Student_Registration!$B$5:$H$2000,7,0)-SUMIF($A$5:A4356,A4356,$H$5:$H$5))</f>
        <v/>
      </c>
      <c r="H4356" s="60"/>
      <c r="I4356" s="60"/>
      <c r="J4356" s="60"/>
      <c r="K4356" s="60"/>
      <c r="L4356" s="62"/>
    </row>
    <row r="4357" spans="1:12" s="41" customFormat="1">
      <c r="A4357" s="66"/>
      <c r="B4357" s="64" t="str">
        <f>(IF(AND(ISBLANK(A4357)),"",VLOOKUP($A4357,Student_Registration!$B$5:$H$2000,2,0)))</f>
        <v/>
      </c>
      <c r="C4357" s="63" t="str">
        <f>IF(AND(ISBLANK(A4357)),"",VLOOKUP($A4357,Student_Registration!$B$5:$H$2000,3,0))</f>
        <v/>
      </c>
      <c r="D4357" s="65" t="str">
        <f>IF(AND(ISBLANK(A4357)),"",VLOOKUP($A4357,Student_Registration!$B$5:$H$2000,6,0))</f>
        <v/>
      </c>
      <c r="E4357" s="57" t="str">
        <f>IF(AND(ISBLANK(A4357)),"",VLOOKUP($A4357,Student_Registration!$B$5:$H$2000,4,0))</f>
        <v/>
      </c>
      <c r="F4357" s="63" t="str">
        <f>IF(AND(ISBLANK(A4357)),"",VLOOKUP($A4357,Student_Registration!$B$5:$H$2000,7,0))</f>
        <v/>
      </c>
      <c r="G4357" s="63" t="str">
        <f>IF(AND(ISBLANK(A4357)),"",VLOOKUP(A4357,Student_Registration!$B$5:$H$2000,7,0)-SUMIF($A$5:A4357,A4357,$H$5:$H$5))</f>
        <v/>
      </c>
      <c r="H4357" s="60"/>
      <c r="I4357" s="60"/>
      <c r="J4357" s="60"/>
      <c r="K4357" s="60"/>
      <c r="L4357" s="62"/>
    </row>
    <row r="4358" spans="1:12" s="41" customFormat="1">
      <c r="A4358" s="66"/>
      <c r="B4358" s="64" t="str">
        <f>(IF(AND(ISBLANK(A4358)),"",VLOOKUP($A4358,Student_Registration!$B$5:$H$2000,2,0)))</f>
        <v/>
      </c>
      <c r="C4358" s="63" t="str">
        <f>IF(AND(ISBLANK(A4358)),"",VLOOKUP($A4358,Student_Registration!$B$5:$H$2000,3,0))</f>
        <v/>
      </c>
      <c r="D4358" s="65" t="str">
        <f>IF(AND(ISBLANK(A4358)),"",VLOOKUP($A4358,Student_Registration!$B$5:$H$2000,6,0))</f>
        <v/>
      </c>
      <c r="E4358" s="57" t="str">
        <f>IF(AND(ISBLANK(A4358)),"",VLOOKUP($A4358,Student_Registration!$B$5:$H$2000,4,0))</f>
        <v/>
      </c>
      <c r="F4358" s="63" t="str">
        <f>IF(AND(ISBLANK(A4358)),"",VLOOKUP($A4358,Student_Registration!$B$5:$H$2000,7,0))</f>
        <v/>
      </c>
      <c r="G4358" s="63" t="str">
        <f>IF(AND(ISBLANK(A4358)),"",VLOOKUP(A4358,Student_Registration!$B$5:$H$2000,7,0)-SUMIF($A$5:A4358,A4358,$H$5:$H$5))</f>
        <v/>
      </c>
      <c r="H4358" s="60"/>
      <c r="I4358" s="60"/>
      <c r="J4358" s="60"/>
      <c r="K4358" s="60"/>
      <c r="L4358" s="62"/>
    </row>
    <row r="4359" spans="1:12" s="41" customFormat="1">
      <c r="A4359" s="66"/>
      <c r="B4359" s="64" t="str">
        <f>(IF(AND(ISBLANK(A4359)),"",VLOOKUP($A4359,Student_Registration!$B$5:$H$2000,2,0)))</f>
        <v/>
      </c>
      <c r="C4359" s="63" t="str">
        <f>IF(AND(ISBLANK(A4359)),"",VLOOKUP($A4359,Student_Registration!$B$5:$H$2000,3,0))</f>
        <v/>
      </c>
      <c r="D4359" s="65" t="str">
        <f>IF(AND(ISBLANK(A4359)),"",VLOOKUP($A4359,Student_Registration!$B$5:$H$2000,6,0))</f>
        <v/>
      </c>
      <c r="E4359" s="57" t="str">
        <f>IF(AND(ISBLANK(A4359)),"",VLOOKUP($A4359,Student_Registration!$B$5:$H$2000,4,0))</f>
        <v/>
      </c>
      <c r="F4359" s="63" t="str">
        <f>IF(AND(ISBLANK(A4359)),"",VLOOKUP($A4359,Student_Registration!$B$5:$H$2000,7,0))</f>
        <v/>
      </c>
      <c r="G4359" s="63" t="str">
        <f>IF(AND(ISBLANK(A4359)),"",VLOOKUP(A4359,Student_Registration!$B$5:$H$2000,7,0)-SUMIF($A$5:A4359,A4359,$H$5:$H$5))</f>
        <v/>
      </c>
      <c r="H4359" s="60"/>
      <c r="I4359" s="60"/>
      <c r="J4359" s="60"/>
      <c r="K4359" s="60"/>
      <c r="L4359" s="62"/>
    </row>
    <row r="4360" spans="1:12" s="41" customFormat="1">
      <c r="A4360" s="66"/>
      <c r="B4360" s="64" t="str">
        <f>(IF(AND(ISBLANK(A4360)),"",VLOOKUP($A4360,Student_Registration!$B$5:$H$2000,2,0)))</f>
        <v/>
      </c>
      <c r="C4360" s="63" t="str">
        <f>IF(AND(ISBLANK(A4360)),"",VLOOKUP($A4360,Student_Registration!$B$5:$H$2000,3,0))</f>
        <v/>
      </c>
      <c r="D4360" s="65" t="str">
        <f>IF(AND(ISBLANK(A4360)),"",VLOOKUP($A4360,Student_Registration!$B$5:$H$2000,6,0))</f>
        <v/>
      </c>
      <c r="E4360" s="57" t="str">
        <f>IF(AND(ISBLANK(A4360)),"",VLOOKUP($A4360,Student_Registration!$B$5:$H$2000,4,0))</f>
        <v/>
      </c>
      <c r="F4360" s="63" t="str">
        <f>IF(AND(ISBLANK(A4360)),"",VLOOKUP($A4360,Student_Registration!$B$5:$H$2000,7,0))</f>
        <v/>
      </c>
      <c r="G4360" s="63" t="str">
        <f>IF(AND(ISBLANK(A4360)),"",VLOOKUP(A4360,Student_Registration!$B$5:$H$2000,7,0)-SUMIF($A$5:A4360,A4360,$H$5:$H$5))</f>
        <v/>
      </c>
      <c r="H4360" s="60"/>
      <c r="I4360" s="60"/>
      <c r="J4360" s="60"/>
      <c r="K4360" s="60"/>
      <c r="L4360" s="62"/>
    </row>
    <row r="4361" spans="1:12" s="41" customFormat="1">
      <c r="A4361" s="66"/>
      <c r="B4361" s="64" t="str">
        <f>(IF(AND(ISBLANK(A4361)),"",VLOOKUP($A4361,Student_Registration!$B$5:$H$2000,2,0)))</f>
        <v/>
      </c>
      <c r="C4361" s="63" t="str">
        <f>IF(AND(ISBLANK(A4361)),"",VLOOKUP($A4361,Student_Registration!$B$5:$H$2000,3,0))</f>
        <v/>
      </c>
      <c r="D4361" s="65" t="str">
        <f>IF(AND(ISBLANK(A4361)),"",VLOOKUP($A4361,Student_Registration!$B$5:$H$2000,6,0))</f>
        <v/>
      </c>
      <c r="E4361" s="57" t="str">
        <f>IF(AND(ISBLANK(A4361)),"",VLOOKUP($A4361,Student_Registration!$B$5:$H$2000,4,0))</f>
        <v/>
      </c>
      <c r="F4361" s="63" t="str">
        <f>IF(AND(ISBLANK(A4361)),"",VLOOKUP($A4361,Student_Registration!$B$5:$H$2000,7,0))</f>
        <v/>
      </c>
      <c r="G4361" s="63" t="str">
        <f>IF(AND(ISBLANK(A4361)),"",VLOOKUP(A4361,Student_Registration!$B$5:$H$2000,7,0)-SUMIF($A$5:A4361,A4361,$H$5:$H$5))</f>
        <v/>
      </c>
      <c r="H4361" s="60"/>
      <c r="I4361" s="60"/>
      <c r="J4361" s="60"/>
      <c r="K4361" s="60"/>
      <c r="L4361" s="62"/>
    </row>
    <row r="4362" spans="1:12" s="41" customFormat="1">
      <c r="A4362" s="66"/>
      <c r="B4362" s="64" t="str">
        <f>(IF(AND(ISBLANK(A4362)),"",VLOOKUP($A4362,Student_Registration!$B$5:$H$2000,2,0)))</f>
        <v/>
      </c>
      <c r="C4362" s="63" t="str">
        <f>IF(AND(ISBLANK(A4362)),"",VLOOKUP($A4362,Student_Registration!$B$5:$H$2000,3,0))</f>
        <v/>
      </c>
      <c r="D4362" s="65" t="str">
        <f>IF(AND(ISBLANK(A4362)),"",VLOOKUP($A4362,Student_Registration!$B$5:$H$2000,6,0))</f>
        <v/>
      </c>
      <c r="E4362" s="57" t="str">
        <f>IF(AND(ISBLANK(A4362)),"",VLOOKUP($A4362,Student_Registration!$B$5:$H$2000,4,0))</f>
        <v/>
      </c>
      <c r="F4362" s="63" t="str">
        <f>IF(AND(ISBLANK(A4362)),"",VLOOKUP($A4362,Student_Registration!$B$5:$H$2000,7,0))</f>
        <v/>
      </c>
      <c r="G4362" s="63" t="str">
        <f>IF(AND(ISBLANK(A4362)),"",VLOOKUP(A4362,Student_Registration!$B$5:$H$2000,7,0)-SUMIF($A$5:A4362,A4362,$H$5:$H$5))</f>
        <v/>
      </c>
      <c r="H4362" s="60"/>
      <c r="I4362" s="60"/>
      <c r="J4362" s="60"/>
      <c r="K4362" s="60"/>
      <c r="L4362" s="62"/>
    </row>
    <row r="4363" spans="1:12" s="41" customFormat="1">
      <c r="A4363" s="66"/>
      <c r="B4363" s="64" t="str">
        <f>(IF(AND(ISBLANK(A4363)),"",VLOOKUP($A4363,Student_Registration!$B$5:$H$2000,2,0)))</f>
        <v/>
      </c>
      <c r="C4363" s="63" t="str">
        <f>IF(AND(ISBLANK(A4363)),"",VLOOKUP($A4363,Student_Registration!$B$5:$H$2000,3,0))</f>
        <v/>
      </c>
      <c r="D4363" s="65" t="str">
        <f>IF(AND(ISBLANK(A4363)),"",VLOOKUP($A4363,Student_Registration!$B$5:$H$2000,6,0))</f>
        <v/>
      </c>
      <c r="E4363" s="57" t="str">
        <f>IF(AND(ISBLANK(A4363)),"",VLOOKUP($A4363,Student_Registration!$B$5:$H$2000,4,0))</f>
        <v/>
      </c>
      <c r="F4363" s="63" t="str">
        <f>IF(AND(ISBLANK(A4363)),"",VLOOKUP($A4363,Student_Registration!$B$5:$H$2000,7,0))</f>
        <v/>
      </c>
      <c r="G4363" s="63" t="str">
        <f>IF(AND(ISBLANK(A4363)),"",VLOOKUP(A4363,Student_Registration!$B$5:$H$2000,7,0)-SUMIF($A$5:A4363,A4363,$H$5:$H$5))</f>
        <v/>
      </c>
      <c r="H4363" s="60"/>
      <c r="I4363" s="60"/>
      <c r="J4363" s="60"/>
      <c r="K4363" s="60"/>
      <c r="L4363" s="62"/>
    </row>
    <row r="4364" spans="1:12" s="41" customFormat="1">
      <c r="A4364" s="66"/>
      <c r="B4364" s="64" t="str">
        <f>(IF(AND(ISBLANK(A4364)),"",VLOOKUP($A4364,Student_Registration!$B$5:$H$2000,2,0)))</f>
        <v/>
      </c>
      <c r="C4364" s="63" t="str">
        <f>IF(AND(ISBLANK(A4364)),"",VLOOKUP($A4364,Student_Registration!$B$5:$H$2000,3,0))</f>
        <v/>
      </c>
      <c r="D4364" s="65" t="str">
        <f>IF(AND(ISBLANK(A4364)),"",VLOOKUP($A4364,Student_Registration!$B$5:$H$2000,6,0))</f>
        <v/>
      </c>
      <c r="E4364" s="57" t="str">
        <f>IF(AND(ISBLANK(A4364)),"",VLOOKUP($A4364,Student_Registration!$B$5:$H$2000,4,0))</f>
        <v/>
      </c>
      <c r="F4364" s="63" t="str">
        <f>IF(AND(ISBLANK(A4364)),"",VLOOKUP($A4364,Student_Registration!$B$5:$H$2000,7,0))</f>
        <v/>
      </c>
      <c r="G4364" s="63" t="str">
        <f>IF(AND(ISBLANK(A4364)),"",VLOOKUP(A4364,Student_Registration!$B$5:$H$2000,7,0)-SUMIF($A$5:A4364,A4364,$H$5:$H$5))</f>
        <v/>
      </c>
      <c r="H4364" s="60"/>
      <c r="I4364" s="60"/>
      <c r="J4364" s="60"/>
      <c r="K4364" s="60"/>
      <c r="L4364" s="62"/>
    </row>
    <row r="4365" spans="1:12" s="41" customFormat="1">
      <c r="A4365" s="66"/>
      <c r="B4365" s="64" t="str">
        <f>(IF(AND(ISBLANK(A4365)),"",VLOOKUP($A4365,Student_Registration!$B$5:$H$2000,2,0)))</f>
        <v/>
      </c>
      <c r="C4365" s="63" t="str">
        <f>IF(AND(ISBLANK(A4365)),"",VLOOKUP($A4365,Student_Registration!$B$5:$H$2000,3,0))</f>
        <v/>
      </c>
      <c r="D4365" s="65" t="str">
        <f>IF(AND(ISBLANK(A4365)),"",VLOOKUP($A4365,Student_Registration!$B$5:$H$2000,6,0))</f>
        <v/>
      </c>
      <c r="E4365" s="57" t="str">
        <f>IF(AND(ISBLANK(A4365)),"",VLOOKUP($A4365,Student_Registration!$B$5:$H$2000,4,0))</f>
        <v/>
      </c>
      <c r="F4365" s="63" t="str">
        <f>IF(AND(ISBLANK(A4365)),"",VLOOKUP($A4365,Student_Registration!$B$5:$H$2000,7,0))</f>
        <v/>
      </c>
      <c r="G4365" s="63" t="str">
        <f>IF(AND(ISBLANK(A4365)),"",VLOOKUP(A4365,Student_Registration!$B$5:$H$2000,7,0)-SUMIF($A$5:A4365,A4365,$H$5:$H$5))</f>
        <v/>
      </c>
      <c r="H4365" s="60"/>
      <c r="I4365" s="60"/>
      <c r="J4365" s="60"/>
      <c r="K4365" s="60"/>
      <c r="L4365" s="62"/>
    </row>
    <row r="4366" spans="1:12" s="41" customFormat="1">
      <c r="A4366" s="66"/>
      <c r="B4366" s="64" t="str">
        <f>(IF(AND(ISBLANK(A4366)),"",VLOOKUP($A4366,Student_Registration!$B$5:$H$2000,2,0)))</f>
        <v/>
      </c>
      <c r="C4366" s="63" t="str">
        <f>IF(AND(ISBLANK(A4366)),"",VLOOKUP($A4366,Student_Registration!$B$5:$H$2000,3,0))</f>
        <v/>
      </c>
      <c r="D4366" s="65" t="str">
        <f>IF(AND(ISBLANK(A4366)),"",VLOOKUP($A4366,Student_Registration!$B$5:$H$2000,6,0))</f>
        <v/>
      </c>
      <c r="E4366" s="57" t="str">
        <f>IF(AND(ISBLANK(A4366)),"",VLOOKUP($A4366,Student_Registration!$B$5:$H$2000,4,0))</f>
        <v/>
      </c>
      <c r="F4366" s="63" t="str">
        <f>IF(AND(ISBLANK(A4366)),"",VLOOKUP($A4366,Student_Registration!$B$5:$H$2000,7,0))</f>
        <v/>
      </c>
      <c r="G4366" s="63" t="str">
        <f>IF(AND(ISBLANK(A4366)),"",VLOOKUP(A4366,Student_Registration!$B$5:$H$2000,7,0)-SUMIF($A$5:A4366,A4366,$H$5:$H$5))</f>
        <v/>
      </c>
      <c r="H4366" s="60"/>
      <c r="I4366" s="60"/>
      <c r="J4366" s="60"/>
      <c r="K4366" s="60"/>
      <c r="L4366" s="62"/>
    </row>
    <row r="4367" spans="1:12" s="41" customFormat="1">
      <c r="A4367" s="66"/>
      <c r="B4367" s="64" t="str">
        <f>(IF(AND(ISBLANK(A4367)),"",VLOOKUP($A4367,Student_Registration!$B$5:$H$2000,2,0)))</f>
        <v/>
      </c>
      <c r="C4367" s="63" t="str">
        <f>IF(AND(ISBLANK(A4367)),"",VLOOKUP($A4367,Student_Registration!$B$5:$H$2000,3,0))</f>
        <v/>
      </c>
      <c r="D4367" s="65" t="str">
        <f>IF(AND(ISBLANK(A4367)),"",VLOOKUP($A4367,Student_Registration!$B$5:$H$2000,6,0))</f>
        <v/>
      </c>
      <c r="E4367" s="57" t="str">
        <f>IF(AND(ISBLANK(A4367)),"",VLOOKUP($A4367,Student_Registration!$B$5:$H$2000,4,0))</f>
        <v/>
      </c>
      <c r="F4367" s="63" t="str">
        <f>IF(AND(ISBLANK(A4367)),"",VLOOKUP($A4367,Student_Registration!$B$5:$H$2000,7,0))</f>
        <v/>
      </c>
      <c r="G4367" s="63" t="str">
        <f>IF(AND(ISBLANK(A4367)),"",VLOOKUP(A4367,Student_Registration!$B$5:$H$2000,7,0)-SUMIF($A$5:A4367,A4367,$H$5:$H$5))</f>
        <v/>
      </c>
      <c r="H4367" s="60"/>
      <c r="I4367" s="60"/>
      <c r="J4367" s="60"/>
      <c r="K4367" s="60"/>
      <c r="L4367" s="62"/>
    </row>
    <row r="4368" spans="1:12" s="41" customFormat="1">
      <c r="A4368" s="66"/>
      <c r="B4368" s="64" t="str">
        <f>(IF(AND(ISBLANK(A4368)),"",VLOOKUP($A4368,Student_Registration!$B$5:$H$2000,2,0)))</f>
        <v/>
      </c>
      <c r="C4368" s="63" t="str">
        <f>IF(AND(ISBLANK(A4368)),"",VLOOKUP($A4368,Student_Registration!$B$5:$H$2000,3,0))</f>
        <v/>
      </c>
      <c r="D4368" s="65" t="str">
        <f>IF(AND(ISBLANK(A4368)),"",VLOOKUP($A4368,Student_Registration!$B$5:$H$2000,6,0))</f>
        <v/>
      </c>
      <c r="E4368" s="57" t="str">
        <f>IF(AND(ISBLANK(A4368)),"",VLOOKUP($A4368,Student_Registration!$B$5:$H$2000,4,0))</f>
        <v/>
      </c>
      <c r="F4368" s="63" t="str">
        <f>IF(AND(ISBLANK(A4368)),"",VLOOKUP($A4368,Student_Registration!$B$5:$H$2000,7,0))</f>
        <v/>
      </c>
      <c r="G4368" s="63" t="str">
        <f>IF(AND(ISBLANK(A4368)),"",VLOOKUP(A4368,Student_Registration!$B$5:$H$2000,7,0)-SUMIF($A$5:A4368,A4368,$H$5:$H$5))</f>
        <v/>
      </c>
      <c r="H4368" s="60"/>
      <c r="I4368" s="60"/>
      <c r="J4368" s="60"/>
      <c r="K4368" s="60"/>
      <c r="L4368" s="62"/>
    </row>
    <row r="4369" spans="1:12" s="41" customFormat="1">
      <c r="A4369" s="66"/>
      <c r="B4369" s="64" t="str">
        <f>(IF(AND(ISBLANK(A4369)),"",VLOOKUP($A4369,Student_Registration!$B$5:$H$2000,2,0)))</f>
        <v/>
      </c>
      <c r="C4369" s="63" t="str">
        <f>IF(AND(ISBLANK(A4369)),"",VLOOKUP($A4369,Student_Registration!$B$5:$H$2000,3,0))</f>
        <v/>
      </c>
      <c r="D4369" s="65" t="str">
        <f>IF(AND(ISBLANK(A4369)),"",VLOOKUP($A4369,Student_Registration!$B$5:$H$2000,6,0))</f>
        <v/>
      </c>
      <c r="E4369" s="57" t="str">
        <f>IF(AND(ISBLANK(A4369)),"",VLOOKUP($A4369,Student_Registration!$B$5:$H$2000,4,0))</f>
        <v/>
      </c>
      <c r="F4369" s="63" t="str">
        <f>IF(AND(ISBLANK(A4369)),"",VLOOKUP($A4369,Student_Registration!$B$5:$H$2000,7,0))</f>
        <v/>
      </c>
      <c r="G4369" s="63" t="str">
        <f>IF(AND(ISBLANK(A4369)),"",VLOOKUP(A4369,Student_Registration!$B$5:$H$2000,7,0)-SUMIF($A$5:A4369,A4369,$H$5:$H$5))</f>
        <v/>
      </c>
      <c r="H4369" s="60"/>
      <c r="I4369" s="60"/>
      <c r="J4369" s="60"/>
      <c r="K4369" s="60"/>
      <c r="L4369" s="62"/>
    </row>
    <row r="4370" spans="1:12" s="41" customFormat="1">
      <c r="A4370" s="66"/>
      <c r="B4370" s="64" t="str">
        <f>(IF(AND(ISBLANK(A4370)),"",VLOOKUP($A4370,Student_Registration!$B$5:$H$2000,2,0)))</f>
        <v/>
      </c>
      <c r="C4370" s="63" t="str">
        <f>IF(AND(ISBLANK(A4370)),"",VLOOKUP($A4370,Student_Registration!$B$5:$H$2000,3,0))</f>
        <v/>
      </c>
      <c r="D4370" s="65" t="str">
        <f>IF(AND(ISBLANK(A4370)),"",VLOOKUP($A4370,Student_Registration!$B$5:$H$2000,6,0))</f>
        <v/>
      </c>
      <c r="E4370" s="57" t="str">
        <f>IF(AND(ISBLANK(A4370)),"",VLOOKUP($A4370,Student_Registration!$B$5:$H$2000,4,0))</f>
        <v/>
      </c>
      <c r="F4370" s="63" t="str">
        <f>IF(AND(ISBLANK(A4370)),"",VLOOKUP($A4370,Student_Registration!$B$5:$H$2000,7,0))</f>
        <v/>
      </c>
      <c r="G4370" s="63" t="str">
        <f>IF(AND(ISBLANK(A4370)),"",VLOOKUP(A4370,Student_Registration!$B$5:$H$2000,7,0)-SUMIF($A$5:A4370,A4370,$H$5:$H$5))</f>
        <v/>
      </c>
      <c r="H4370" s="60"/>
      <c r="I4370" s="60"/>
      <c r="J4370" s="60"/>
      <c r="K4370" s="60"/>
      <c r="L4370" s="62"/>
    </row>
    <row r="4371" spans="1:12" s="41" customFormat="1">
      <c r="A4371" s="66"/>
      <c r="B4371" s="64" t="str">
        <f>(IF(AND(ISBLANK(A4371)),"",VLOOKUP($A4371,Student_Registration!$B$5:$H$2000,2,0)))</f>
        <v/>
      </c>
      <c r="C4371" s="63" t="str">
        <f>IF(AND(ISBLANK(A4371)),"",VLOOKUP($A4371,Student_Registration!$B$5:$H$2000,3,0))</f>
        <v/>
      </c>
      <c r="D4371" s="65" t="str">
        <f>IF(AND(ISBLANK(A4371)),"",VLOOKUP($A4371,Student_Registration!$B$5:$H$2000,6,0))</f>
        <v/>
      </c>
      <c r="E4371" s="57" t="str">
        <f>IF(AND(ISBLANK(A4371)),"",VLOOKUP($A4371,Student_Registration!$B$5:$H$2000,4,0))</f>
        <v/>
      </c>
      <c r="F4371" s="63" t="str">
        <f>IF(AND(ISBLANK(A4371)),"",VLOOKUP($A4371,Student_Registration!$B$5:$H$2000,7,0))</f>
        <v/>
      </c>
      <c r="G4371" s="63" t="str">
        <f>IF(AND(ISBLANK(A4371)),"",VLOOKUP(A4371,Student_Registration!$B$5:$H$2000,7,0)-SUMIF($A$5:A4371,A4371,$H$5:$H$5))</f>
        <v/>
      </c>
      <c r="H4371" s="60"/>
      <c r="I4371" s="60"/>
      <c r="J4371" s="60"/>
      <c r="K4371" s="60"/>
      <c r="L4371" s="62"/>
    </row>
    <row r="4372" spans="1:12" s="41" customFormat="1">
      <c r="A4372" s="66"/>
      <c r="B4372" s="64" t="str">
        <f>(IF(AND(ISBLANK(A4372)),"",VLOOKUP($A4372,Student_Registration!$B$5:$H$2000,2,0)))</f>
        <v/>
      </c>
      <c r="C4372" s="63" t="str">
        <f>IF(AND(ISBLANK(A4372)),"",VLOOKUP($A4372,Student_Registration!$B$5:$H$2000,3,0))</f>
        <v/>
      </c>
      <c r="D4372" s="65" t="str">
        <f>IF(AND(ISBLANK(A4372)),"",VLOOKUP($A4372,Student_Registration!$B$5:$H$2000,6,0))</f>
        <v/>
      </c>
      <c r="E4372" s="57" t="str">
        <f>IF(AND(ISBLANK(A4372)),"",VLOOKUP($A4372,Student_Registration!$B$5:$H$2000,4,0))</f>
        <v/>
      </c>
      <c r="F4372" s="63" t="str">
        <f>IF(AND(ISBLANK(A4372)),"",VLOOKUP($A4372,Student_Registration!$B$5:$H$2000,7,0))</f>
        <v/>
      </c>
      <c r="G4372" s="63" t="str">
        <f>IF(AND(ISBLANK(A4372)),"",VLOOKUP(A4372,Student_Registration!$B$5:$H$2000,7,0)-SUMIF($A$5:A4372,A4372,$H$5:$H$5))</f>
        <v/>
      </c>
      <c r="H4372" s="60"/>
      <c r="I4372" s="60"/>
      <c r="J4372" s="60"/>
      <c r="K4372" s="60"/>
      <c r="L4372" s="62"/>
    </row>
    <row r="4373" spans="1:12" s="41" customFormat="1">
      <c r="A4373" s="66"/>
      <c r="B4373" s="64" t="str">
        <f>(IF(AND(ISBLANK(A4373)),"",VLOOKUP($A4373,Student_Registration!$B$5:$H$2000,2,0)))</f>
        <v/>
      </c>
      <c r="C4373" s="63" t="str">
        <f>IF(AND(ISBLANK(A4373)),"",VLOOKUP($A4373,Student_Registration!$B$5:$H$2000,3,0))</f>
        <v/>
      </c>
      <c r="D4373" s="65" t="str">
        <f>IF(AND(ISBLANK(A4373)),"",VLOOKUP($A4373,Student_Registration!$B$5:$H$2000,6,0))</f>
        <v/>
      </c>
      <c r="E4373" s="57" t="str">
        <f>IF(AND(ISBLANK(A4373)),"",VLOOKUP($A4373,Student_Registration!$B$5:$H$2000,4,0))</f>
        <v/>
      </c>
      <c r="F4373" s="63" t="str">
        <f>IF(AND(ISBLANK(A4373)),"",VLOOKUP($A4373,Student_Registration!$B$5:$H$2000,7,0))</f>
        <v/>
      </c>
      <c r="G4373" s="63" t="str">
        <f>IF(AND(ISBLANK(A4373)),"",VLOOKUP(A4373,Student_Registration!$B$5:$H$2000,7,0)-SUMIF($A$5:A4373,A4373,$H$5:$H$5))</f>
        <v/>
      </c>
      <c r="H4373" s="60"/>
      <c r="I4373" s="60"/>
      <c r="J4373" s="60"/>
      <c r="K4373" s="60"/>
      <c r="L4373" s="62"/>
    </row>
    <row r="4374" spans="1:12" s="41" customFormat="1">
      <c r="A4374" s="66"/>
      <c r="B4374" s="64" t="str">
        <f>(IF(AND(ISBLANK(A4374)),"",VLOOKUP($A4374,Student_Registration!$B$5:$H$2000,2,0)))</f>
        <v/>
      </c>
      <c r="C4374" s="63" t="str">
        <f>IF(AND(ISBLANK(A4374)),"",VLOOKUP($A4374,Student_Registration!$B$5:$H$2000,3,0))</f>
        <v/>
      </c>
      <c r="D4374" s="65" t="str">
        <f>IF(AND(ISBLANK(A4374)),"",VLOOKUP($A4374,Student_Registration!$B$5:$H$2000,6,0))</f>
        <v/>
      </c>
      <c r="E4374" s="57" t="str">
        <f>IF(AND(ISBLANK(A4374)),"",VLOOKUP($A4374,Student_Registration!$B$5:$H$2000,4,0))</f>
        <v/>
      </c>
      <c r="F4374" s="63" t="str">
        <f>IF(AND(ISBLANK(A4374)),"",VLOOKUP($A4374,Student_Registration!$B$5:$H$2000,7,0))</f>
        <v/>
      </c>
      <c r="G4374" s="63" t="str">
        <f>IF(AND(ISBLANK(A4374)),"",VLOOKUP(A4374,Student_Registration!$B$5:$H$2000,7,0)-SUMIF($A$5:A4374,A4374,$H$5:$H$5))</f>
        <v/>
      </c>
      <c r="H4374" s="60"/>
      <c r="I4374" s="60"/>
      <c r="J4374" s="60"/>
      <c r="K4374" s="60"/>
      <c r="L4374" s="62"/>
    </row>
    <row r="4375" spans="1:12" s="41" customFormat="1">
      <c r="A4375" s="66"/>
      <c r="B4375" s="64" t="str">
        <f>(IF(AND(ISBLANK(A4375)),"",VLOOKUP($A4375,Student_Registration!$B$5:$H$2000,2,0)))</f>
        <v/>
      </c>
      <c r="C4375" s="63" t="str">
        <f>IF(AND(ISBLANK(A4375)),"",VLOOKUP($A4375,Student_Registration!$B$5:$H$2000,3,0))</f>
        <v/>
      </c>
      <c r="D4375" s="65" t="str">
        <f>IF(AND(ISBLANK(A4375)),"",VLOOKUP($A4375,Student_Registration!$B$5:$H$2000,6,0))</f>
        <v/>
      </c>
      <c r="E4375" s="57" t="str">
        <f>IF(AND(ISBLANK(A4375)),"",VLOOKUP($A4375,Student_Registration!$B$5:$H$2000,4,0))</f>
        <v/>
      </c>
      <c r="F4375" s="63" t="str">
        <f>IF(AND(ISBLANK(A4375)),"",VLOOKUP($A4375,Student_Registration!$B$5:$H$2000,7,0))</f>
        <v/>
      </c>
      <c r="G4375" s="63" t="str">
        <f>IF(AND(ISBLANK(A4375)),"",VLOOKUP(A4375,Student_Registration!$B$5:$H$2000,7,0)-SUMIF($A$5:A4375,A4375,$H$5:$H$5))</f>
        <v/>
      </c>
      <c r="H4375" s="60"/>
      <c r="I4375" s="60"/>
      <c r="J4375" s="60"/>
      <c r="K4375" s="60"/>
      <c r="L4375" s="62"/>
    </row>
    <row r="4376" spans="1:12" s="41" customFormat="1">
      <c r="A4376" s="66"/>
      <c r="B4376" s="64" t="str">
        <f>(IF(AND(ISBLANK(A4376)),"",VLOOKUP($A4376,Student_Registration!$B$5:$H$2000,2,0)))</f>
        <v/>
      </c>
      <c r="C4376" s="63" t="str">
        <f>IF(AND(ISBLANK(A4376)),"",VLOOKUP($A4376,Student_Registration!$B$5:$H$2000,3,0))</f>
        <v/>
      </c>
      <c r="D4376" s="65" t="str">
        <f>IF(AND(ISBLANK(A4376)),"",VLOOKUP($A4376,Student_Registration!$B$5:$H$2000,6,0))</f>
        <v/>
      </c>
      <c r="E4376" s="57" t="str">
        <f>IF(AND(ISBLANK(A4376)),"",VLOOKUP($A4376,Student_Registration!$B$5:$H$2000,4,0))</f>
        <v/>
      </c>
      <c r="F4376" s="63" t="str">
        <f>IF(AND(ISBLANK(A4376)),"",VLOOKUP($A4376,Student_Registration!$B$5:$H$2000,7,0))</f>
        <v/>
      </c>
      <c r="G4376" s="63" t="str">
        <f>IF(AND(ISBLANK(A4376)),"",VLOOKUP(A4376,Student_Registration!$B$5:$H$2000,7,0)-SUMIF($A$5:A4376,A4376,$H$5:$H$5))</f>
        <v/>
      </c>
      <c r="H4376" s="60"/>
      <c r="I4376" s="60"/>
      <c r="J4376" s="60"/>
      <c r="K4376" s="60"/>
      <c r="L4376" s="62"/>
    </row>
    <row r="4377" spans="1:12" s="41" customFormat="1">
      <c r="A4377" s="66"/>
      <c r="B4377" s="64" t="str">
        <f>(IF(AND(ISBLANK(A4377)),"",VLOOKUP($A4377,Student_Registration!$B$5:$H$2000,2,0)))</f>
        <v/>
      </c>
      <c r="C4377" s="63" t="str">
        <f>IF(AND(ISBLANK(A4377)),"",VLOOKUP($A4377,Student_Registration!$B$5:$H$2000,3,0))</f>
        <v/>
      </c>
      <c r="D4377" s="65" t="str">
        <f>IF(AND(ISBLANK(A4377)),"",VLOOKUP($A4377,Student_Registration!$B$5:$H$2000,6,0))</f>
        <v/>
      </c>
      <c r="E4377" s="57" t="str">
        <f>IF(AND(ISBLANK(A4377)),"",VLOOKUP($A4377,Student_Registration!$B$5:$H$2000,4,0))</f>
        <v/>
      </c>
      <c r="F4377" s="63" t="str">
        <f>IF(AND(ISBLANK(A4377)),"",VLOOKUP($A4377,Student_Registration!$B$5:$H$2000,7,0))</f>
        <v/>
      </c>
      <c r="G4377" s="63" t="str">
        <f>IF(AND(ISBLANK(A4377)),"",VLOOKUP(A4377,Student_Registration!$B$5:$H$2000,7,0)-SUMIF($A$5:A4377,A4377,$H$5:$H$5))</f>
        <v/>
      </c>
      <c r="H4377" s="60"/>
      <c r="I4377" s="60"/>
      <c r="J4377" s="60"/>
      <c r="K4377" s="60"/>
      <c r="L4377" s="62"/>
    </row>
    <row r="4378" spans="1:12" s="41" customFormat="1">
      <c r="A4378" s="66"/>
      <c r="B4378" s="64" t="str">
        <f>(IF(AND(ISBLANK(A4378)),"",VLOOKUP($A4378,Student_Registration!$B$5:$H$2000,2,0)))</f>
        <v/>
      </c>
      <c r="C4378" s="63" t="str">
        <f>IF(AND(ISBLANK(A4378)),"",VLOOKUP($A4378,Student_Registration!$B$5:$H$2000,3,0))</f>
        <v/>
      </c>
      <c r="D4378" s="65" t="str">
        <f>IF(AND(ISBLANK(A4378)),"",VLOOKUP($A4378,Student_Registration!$B$5:$H$2000,6,0))</f>
        <v/>
      </c>
      <c r="E4378" s="57" t="str">
        <f>IF(AND(ISBLANK(A4378)),"",VLOOKUP($A4378,Student_Registration!$B$5:$H$2000,4,0))</f>
        <v/>
      </c>
      <c r="F4378" s="63" t="str">
        <f>IF(AND(ISBLANK(A4378)),"",VLOOKUP($A4378,Student_Registration!$B$5:$H$2000,7,0))</f>
        <v/>
      </c>
      <c r="G4378" s="63" t="str">
        <f>IF(AND(ISBLANK(A4378)),"",VLOOKUP(A4378,Student_Registration!$B$5:$H$2000,7,0)-SUMIF($A$5:A4378,A4378,$H$5:$H$5))</f>
        <v/>
      </c>
      <c r="H4378" s="60"/>
      <c r="I4378" s="60"/>
      <c r="J4378" s="60"/>
      <c r="K4378" s="60"/>
      <c r="L4378" s="62"/>
    </row>
    <row r="4379" spans="1:12" s="41" customFormat="1">
      <c r="A4379" s="66"/>
      <c r="B4379" s="64" t="str">
        <f>(IF(AND(ISBLANK(A4379)),"",VLOOKUP($A4379,Student_Registration!$B$5:$H$2000,2,0)))</f>
        <v/>
      </c>
      <c r="C4379" s="63" t="str">
        <f>IF(AND(ISBLANK(A4379)),"",VLOOKUP($A4379,Student_Registration!$B$5:$H$2000,3,0))</f>
        <v/>
      </c>
      <c r="D4379" s="65" t="str">
        <f>IF(AND(ISBLANK(A4379)),"",VLOOKUP($A4379,Student_Registration!$B$5:$H$2000,6,0))</f>
        <v/>
      </c>
      <c r="E4379" s="57" t="str">
        <f>IF(AND(ISBLANK(A4379)),"",VLOOKUP($A4379,Student_Registration!$B$5:$H$2000,4,0))</f>
        <v/>
      </c>
      <c r="F4379" s="63" t="str">
        <f>IF(AND(ISBLANK(A4379)),"",VLOOKUP($A4379,Student_Registration!$B$5:$H$2000,7,0))</f>
        <v/>
      </c>
      <c r="G4379" s="63" t="str">
        <f>IF(AND(ISBLANK(A4379)),"",VLOOKUP(A4379,Student_Registration!$B$5:$H$2000,7,0)-SUMIF($A$5:A4379,A4379,$H$5:$H$5))</f>
        <v/>
      </c>
      <c r="H4379" s="60"/>
      <c r="I4379" s="60"/>
      <c r="J4379" s="60"/>
      <c r="K4379" s="60"/>
      <c r="L4379" s="62"/>
    </row>
    <row r="4380" spans="1:12" s="41" customFormat="1">
      <c r="A4380" s="66"/>
      <c r="B4380" s="64" t="str">
        <f>(IF(AND(ISBLANK(A4380)),"",VLOOKUP($A4380,Student_Registration!$B$5:$H$2000,2,0)))</f>
        <v/>
      </c>
      <c r="C4380" s="63" t="str">
        <f>IF(AND(ISBLANK(A4380)),"",VLOOKUP($A4380,Student_Registration!$B$5:$H$2000,3,0))</f>
        <v/>
      </c>
      <c r="D4380" s="65" t="str">
        <f>IF(AND(ISBLANK(A4380)),"",VLOOKUP($A4380,Student_Registration!$B$5:$H$2000,6,0))</f>
        <v/>
      </c>
      <c r="E4380" s="57" t="str">
        <f>IF(AND(ISBLANK(A4380)),"",VLOOKUP($A4380,Student_Registration!$B$5:$H$2000,4,0))</f>
        <v/>
      </c>
      <c r="F4380" s="63" t="str">
        <f>IF(AND(ISBLANK(A4380)),"",VLOOKUP($A4380,Student_Registration!$B$5:$H$2000,7,0))</f>
        <v/>
      </c>
      <c r="G4380" s="63" t="str">
        <f>IF(AND(ISBLANK(A4380)),"",VLOOKUP(A4380,Student_Registration!$B$5:$H$2000,7,0)-SUMIF($A$5:A4380,A4380,$H$5:$H$5))</f>
        <v/>
      </c>
      <c r="H4380" s="60"/>
      <c r="I4380" s="60"/>
      <c r="J4380" s="60"/>
      <c r="K4380" s="60"/>
      <c r="L4380" s="62"/>
    </row>
    <row r="4381" spans="1:12" s="41" customFormat="1">
      <c r="A4381" s="66"/>
      <c r="B4381" s="64" t="str">
        <f>(IF(AND(ISBLANK(A4381)),"",VLOOKUP($A4381,Student_Registration!$B$5:$H$2000,2,0)))</f>
        <v/>
      </c>
      <c r="C4381" s="63" t="str">
        <f>IF(AND(ISBLANK(A4381)),"",VLOOKUP($A4381,Student_Registration!$B$5:$H$2000,3,0))</f>
        <v/>
      </c>
      <c r="D4381" s="65" t="str">
        <f>IF(AND(ISBLANK(A4381)),"",VLOOKUP($A4381,Student_Registration!$B$5:$H$2000,6,0))</f>
        <v/>
      </c>
      <c r="E4381" s="57" t="str">
        <f>IF(AND(ISBLANK(A4381)),"",VLOOKUP($A4381,Student_Registration!$B$5:$H$2000,4,0))</f>
        <v/>
      </c>
      <c r="F4381" s="63" t="str">
        <f>IF(AND(ISBLANK(A4381)),"",VLOOKUP($A4381,Student_Registration!$B$5:$H$2000,7,0))</f>
        <v/>
      </c>
      <c r="G4381" s="63" t="str">
        <f>IF(AND(ISBLANK(A4381)),"",VLOOKUP(A4381,Student_Registration!$B$5:$H$2000,7,0)-SUMIF($A$5:A4381,A4381,$H$5:$H$5))</f>
        <v/>
      </c>
      <c r="H4381" s="60"/>
      <c r="I4381" s="60"/>
      <c r="J4381" s="60"/>
      <c r="K4381" s="60"/>
      <c r="L4381" s="62"/>
    </row>
    <row r="4382" spans="1:12" s="41" customFormat="1">
      <c r="A4382" s="66"/>
      <c r="B4382" s="64" t="str">
        <f>(IF(AND(ISBLANK(A4382)),"",VLOOKUP($A4382,Student_Registration!$B$5:$H$2000,2,0)))</f>
        <v/>
      </c>
      <c r="C4382" s="63" t="str">
        <f>IF(AND(ISBLANK(A4382)),"",VLOOKUP($A4382,Student_Registration!$B$5:$H$2000,3,0))</f>
        <v/>
      </c>
      <c r="D4382" s="65" t="str">
        <f>IF(AND(ISBLANK(A4382)),"",VLOOKUP($A4382,Student_Registration!$B$5:$H$2000,6,0))</f>
        <v/>
      </c>
      <c r="E4382" s="57" t="str">
        <f>IF(AND(ISBLANK(A4382)),"",VLOOKUP($A4382,Student_Registration!$B$5:$H$2000,4,0))</f>
        <v/>
      </c>
      <c r="F4382" s="63" t="str">
        <f>IF(AND(ISBLANK(A4382)),"",VLOOKUP($A4382,Student_Registration!$B$5:$H$2000,7,0))</f>
        <v/>
      </c>
      <c r="G4382" s="63" t="str">
        <f>IF(AND(ISBLANK(A4382)),"",VLOOKUP(A4382,Student_Registration!$B$5:$H$2000,7,0)-SUMIF($A$5:A4382,A4382,$H$5:$H$5))</f>
        <v/>
      </c>
      <c r="H4382" s="60"/>
      <c r="I4382" s="60"/>
      <c r="J4382" s="60"/>
      <c r="K4382" s="60"/>
      <c r="L4382" s="62"/>
    </row>
    <row r="4383" spans="1:12" s="41" customFormat="1">
      <c r="A4383" s="66"/>
      <c r="B4383" s="64" t="str">
        <f>(IF(AND(ISBLANK(A4383)),"",VLOOKUP($A4383,Student_Registration!$B$5:$H$2000,2,0)))</f>
        <v/>
      </c>
      <c r="C4383" s="63" t="str">
        <f>IF(AND(ISBLANK(A4383)),"",VLOOKUP($A4383,Student_Registration!$B$5:$H$2000,3,0))</f>
        <v/>
      </c>
      <c r="D4383" s="65" t="str">
        <f>IF(AND(ISBLANK(A4383)),"",VLOOKUP($A4383,Student_Registration!$B$5:$H$2000,6,0))</f>
        <v/>
      </c>
      <c r="E4383" s="57" t="str">
        <f>IF(AND(ISBLANK(A4383)),"",VLOOKUP($A4383,Student_Registration!$B$5:$H$2000,4,0))</f>
        <v/>
      </c>
      <c r="F4383" s="63" t="str">
        <f>IF(AND(ISBLANK(A4383)),"",VLOOKUP($A4383,Student_Registration!$B$5:$H$2000,7,0))</f>
        <v/>
      </c>
      <c r="G4383" s="63" t="str">
        <f>IF(AND(ISBLANK(A4383)),"",VLOOKUP(A4383,Student_Registration!$B$5:$H$2000,7,0)-SUMIF($A$5:A4383,A4383,$H$5:$H$5))</f>
        <v/>
      </c>
      <c r="H4383" s="60"/>
      <c r="I4383" s="60"/>
      <c r="J4383" s="60"/>
      <c r="K4383" s="60"/>
      <c r="L4383" s="62"/>
    </row>
    <row r="4384" spans="1:12" s="41" customFormat="1">
      <c r="A4384" s="66"/>
      <c r="B4384" s="64" t="str">
        <f>(IF(AND(ISBLANK(A4384)),"",VLOOKUP($A4384,Student_Registration!$B$5:$H$2000,2,0)))</f>
        <v/>
      </c>
      <c r="C4384" s="63" t="str">
        <f>IF(AND(ISBLANK(A4384)),"",VLOOKUP($A4384,Student_Registration!$B$5:$H$2000,3,0))</f>
        <v/>
      </c>
      <c r="D4384" s="65" t="str">
        <f>IF(AND(ISBLANK(A4384)),"",VLOOKUP($A4384,Student_Registration!$B$5:$H$2000,6,0))</f>
        <v/>
      </c>
      <c r="E4384" s="57" t="str">
        <f>IF(AND(ISBLANK(A4384)),"",VLOOKUP($A4384,Student_Registration!$B$5:$H$2000,4,0))</f>
        <v/>
      </c>
      <c r="F4384" s="63" t="str">
        <f>IF(AND(ISBLANK(A4384)),"",VLOOKUP($A4384,Student_Registration!$B$5:$H$2000,7,0))</f>
        <v/>
      </c>
      <c r="G4384" s="63" t="str">
        <f>IF(AND(ISBLANK(A4384)),"",VLOOKUP(A4384,Student_Registration!$B$5:$H$2000,7,0)-SUMIF($A$5:A4384,A4384,$H$5:$H$5))</f>
        <v/>
      </c>
      <c r="H4384" s="60"/>
      <c r="I4384" s="60"/>
      <c r="J4384" s="60"/>
      <c r="K4384" s="60"/>
      <c r="L4384" s="62"/>
    </row>
    <row r="4385" spans="1:12" s="41" customFormat="1">
      <c r="A4385" s="66"/>
      <c r="B4385" s="64" t="str">
        <f>(IF(AND(ISBLANK(A4385)),"",VLOOKUP($A4385,Student_Registration!$B$5:$H$2000,2,0)))</f>
        <v/>
      </c>
      <c r="C4385" s="63" t="str">
        <f>IF(AND(ISBLANK(A4385)),"",VLOOKUP($A4385,Student_Registration!$B$5:$H$2000,3,0))</f>
        <v/>
      </c>
      <c r="D4385" s="65" t="str">
        <f>IF(AND(ISBLANK(A4385)),"",VLOOKUP($A4385,Student_Registration!$B$5:$H$2000,6,0))</f>
        <v/>
      </c>
      <c r="E4385" s="57" t="str">
        <f>IF(AND(ISBLANK(A4385)),"",VLOOKUP($A4385,Student_Registration!$B$5:$H$2000,4,0))</f>
        <v/>
      </c>
      <c r="F4385" s="63" t="str">
        <f>IF(AND(ISBLANK(A4385)),"",VLOOKUP($A4385,Student_Registration!$B$5:$H$2000,7,0))</f>
        <v/>
      </c>
      <c r="G4385" s="63" t="str">
        <f>IF(AND(ISBLANK(A4385)),"",VLOOKUP(A4385,Student_Registration!$B$5:$H$2000,7,0)-SUMIF($A$5:A4385,A4385,$H$5:$H$5))</f>
        <v/>
      </c>
      <c r="H4385" s="60"/>
      <c r="I4385" s="60"/>
      <c r="J4385" s="60"/>
      <c r="K4385" s="60"/>
      <c r="L4385" s="62"/>
    </row>
    <row r="4386" spans="1:12" s="41" customFormat="1">
      <c r="A4386" s="66"/>
      <c r="B4386" s="64" t="str">
        <f>(IF(AND(ISBLANK(A4386)),"",VLOOKUP($A4386,Student_Registration!$B$5:$H$2000,2,0)))</f>
        <v/>
      </c>
      <c r="C4386" s="63" t="str">
        <f>IF(AND(ISBLANK(A4386)),"",VLOOKUP($A4386,Student_Registration!$B$5:$H$2000,3,0))</f>
        <v/>
      </c>
      <c r="D4386" s="65" t="str">
        <f>IF(AND(ISBLANK(A4386)),"",VLOOKUP($A4386,Student_Registration!$B$5:$H$2000,6,0))</f>
        <v/>
      </c>
      <c r="E4386" s="57" t="str">
        <f>IF(AND(ISBLANK(A4386)),"",VLOOKUP($A4386,Student_Registration!$B$5:$H$2000,4,0))</f>
        <v/>
      </c>
      <c r="F4386" s="63" t="str">
        <f>IF(AND(ISBLANK(A4386)),"",VLOOKUP($A4386,Student_Registration!$B$5:$H$2000,7,0))</f>
        <v/>
      </c>
      <c r="G4386" s="63" t="str">
        <f>IF(AND(ISBLANK(A4386)),"",VLOOKUP(A4386,Student_Registration!$B$5:$H$2000,7,0)-SUMIF($A$5:A4386,A4386,$H$5:$H$5))</f>
        <v/>
      </c>
      <c r="H4386" s="60"/>
      <c r="I4386" s="60"/>
      <c r="J4386" s="60"/>
      <c r="K4386" s="60"/>
      <c r="L4386" s="62"/>
    </row>
    <row r="4387" spans="1:12" s="41" customFormat="1">
      <c r="A4387" s="66"/>
      <c r="B4387" s="64" t="str">
        <f>(IF(AND(ISBLANK(A4387)),"",VLOOKUP($A4387,Student_Registration!$B$5:$H$2000,2,0)))</f>
        <v/>
      </c>
      <c r="C4387" s="63" t="str">
        <f>IF(AND(ISBLANK(A4387)),"",VLOOKUP($A4387,Student_Registration!$B$5:$H$2000,3,0))</f>
        <v/>
      </c>
      <c r="D4387" s="65" t="str">
        <f>IF(AND(ISBLANK(A4387)),"",VLOOKUP($A4387,Student_Registration!$B$5:$H$2000,6,0))</f>
        <v/>
      </c>
      <c r="E4387" s="57" t="str">
        <f>IF(AND(ISBLANK(A4387)),"",VLOOKUP($A4387,Student_Registration!$B$5:$H$2000,4,0))</f>
        <v/>
      </c>
      <c r="F4387" s="63" t="str">
        <f>IF(AND(ISBLANK(A4387)),"",VLOOKUP($A4387,Student_Registration!$B$5:$H$2000,7,0))</f>
        <v/>
      </c>
      <c r="G4387" s="63" t="str">
        <f>IF(AND(ISBLANK(A4387)),"",VLOOKUP(A4387,Student_Registration!$B$5:$H$2000,7,0)-SUMIF($A$5:A4387,A4387,$H$5:$H$5))</f>
        <v/>
      </c>
      <c r="H4387" s="60"/>
      <c r="I4387" s="60"/>
      <c r="J4387" s="60"/>
      <c r="K4387" s="60"/>
      <c r="L4387" s="62"/>
    </row>
    <row r="4388" spans="1:12" s="41" customFormat="1">
      <c r="A4388" s="66"/>
      <c r="B4388" s="64" t="str">
        <f>(IF(AND(ISBLANK(A4388)),"",VLOOKUP($A4388,Student_Registration!$B$5:$H$2000,2,0)))</f>
        <v/>
      </c>
      <c r="C4388" s="63" t="str">
        <f>IF(AND(ISBLANK(A4388)),"",VLOOKUP($A4388,Student_Registration!$B$5:$H$2000,3,0))</f>
        <v/>
      </c>
      <c r="D4388" s="65" t="str">
        <f>IF(AND(ISBLANK(A4388)),"",VLOOKUP($A4388,Student_Registration!$B$5:$H$2000,6,0))</f>
        <v/>
      </c>
      <c r="E4388" s="57" t="str">
        <f>IF(AND(ISBLANK(A4388)),"",VLOOKUP($A4388,Student_Registration!$B$5:$H$2000,4,0))</f>
        <v/>
      </c>
      <c r="F4388" s="63" t="str">
        <f>IF(AND(ISBLANK(A4388)),"",VLOOKUP($A4388,Student_Registration!$B$5:$H$2000,7,0))</f>
        <v/>
      </c>
      <c r="G4388" s="63" t="str">
        <f>IF(AND(ISBLANK(A4388)),"",VLOOKUP(A4388,Student_Registration!$B$5:$H$2000,7,0)-SUMIF($A$5:A4388,A4388,$H$5:$H$5))</f>
        <v/>
      </c>
      <c r="H4388" s="60"/>
      <c r="I4388" s="60"/>
      <c r="J4388" s="60"/>
      <c r="K4388" s="60"/>
      <c r="L4388" s="62"/>
    </row>
    <row r="4389" spans="1:12" s="41" customFormat="1">
      <c r="A4389" s="66"/>
      <c r="B4389" s="64" t="str">
        <f>(IF(AND(ISBLANK(A4389)),"",VLOOKUP($A4389,Student_Registration!$B$5:$H$2000,2,0)))</f>
        <v/>
      </c>
      <c r="C4389" s="63" t="str">
        <f>IF(AND(ISBLANK(A4389)),"",VLOOKUP($A4389,Student_Registration!$B$5:$H$2000,3,0))</f>
        <v/>
      </c>
      <c r="D4389" s="65" t="str">
        <f>IF(AND(ISBLANK(A4389)),"",VLOOKUP($A4389,Student_Registration!$B$5:$H$2000,6,0))</f>
        <v/>
      </c>
      <c r="E4389" s="57" t="str">
        <f>IF(AND(ISBLANK(A4389)),"",VLOOKUP($A4389,Student_Registration!$B$5:$H$2000,4,0))</f>
        <v/>
      </c>
      <c r="F4389" s="63" t="str">
        <f>IF(AND(ISBLANK(A4389)),"",VLOOKUP($A4389,Student_Registration!$B$5:$H$2000,7,0))</f>
        <v/>
      </c>
      <c r="G4389" s="63" t="str">
        <f>IF(AND(ISBLANK(A4389)),"",VLOOKUP(A4389,Student_Registration!$B$5:$H$2000,7,0)-SUMIF($A$5:A4389,A4389,$H$5:$H$5))</f>
        <v/>
      </c>
      <c r="H4389" s="60"/>
      <c r="I4389" s="60"/>
      <c r="J4389" s="60"/>
      <c r="K4389" s="60"/>
      <c r="L4389" s="62"/>
    </row>
    <row r="4390" spans="1:12" s="41" customFormat="1">
      <c r="A4390" s="66"/>
      <c r="B4390" s="64" t="str">
        <f>(IF(AND(ISBLANK(A4390)),"",VLOOKUP($A4390,Student_Registration!$B$5:$H$2000,2,0)))</f>
        <v/>
      </c>
      <c r="C4390" s="63" t="str">
        <f>IF(AND(ISBLANK(A4390)),"",VLOOKUP($A4390,Student_Registration!$B$5:$H$2000,3,0))</f>
        <v/>
      </c>
      <c r="D4390" s="65" t="str">
        <f>IF(AND(ISBLANK(A4390)),"",VLOOKUP($A4390,Student_Registration!$B$5:$H$2000,6,0))</f>
        <v/>
      </c>
      <c r="E4390" s="57" t="str">
        <f>IF(AND(ISBLANK(A4390)),"",VLOOKUP($A4390,Student_Registration!$B$5:$H$2000,4,0))</f>
        <v/>
      </c>
      <c r="F4390" s="63" t="str">
        <f>IF(AND(ISBLANK(A4390)),"",VLOOKUP($A4390,Student_Registration!$B$5:$H$2000,7,0))</f>
        <v/>
      </c>
      <c r="G4390" s="63" t="str">
        <f>IF(AND(ISBLANK(A4390)),"",VLOOKUP(A4390,Student_Registration!$B$5:$H$2000,7,0)-SUMIF($A$5:A4390,A4390,$H$5:$H$5))</f>
        <v/>
      </c>
      <c r="H4390" s="60"/>
      <c r="I4390" s="60"/>
      <c r="J4390" s="60"/>
      <c r="K4390" s="60"/>
      <c r="L4390" s="62"/>
    </row>
    <row r="4391" spans="1:12" s="41" customFormat="1">
      <c r="A4391" s="66"/>
      <c r="B4391" s="64" t="str">
        <f>(IF(AND(ISBLANK(A4391)),"",VLOOKUP($A4391,Student_Registration!$B$5:$H$2000,2,0)))</f>
        <v/>
      </c>
      <c r="C4391" s="63" t="str">
        <f>IF(AND(ISBLANK(A4391)),"",VLOOKUP($A4391,Student_Registration!$B$5:$H$2000,3,0))</f>
        <v/>
      </c>
      <c r="D4391" s="65" t="str">
        <f>IF(AND(ISBLANK(A4391)),"",VLOOKUP($A4391,Student_Registration!$B$5:$H$2000,6,0))</f>
        <v/>
      </c>
      <c r="E4391" s="57" t="str">
        <f>IF(AND(ISBLANK(A4391)),"",VLOOKUP($A4391,Student_Registration!$B$5:$H$2000,4,0))</f>
        <v/>
      </c>
      <c r="F4391" s="63" t="str">
        <f>IF(AND(ISBLANK(A4391)),"",VLOOKUP($A4391,Student_Registration!$B$5:$H$2000,7,0))</f>
        <v/>
      </c>
      <c r="G4391" s="63" t="str">
        <f>IF(AND(ISBLANK(A4391)),"",VLOOKUP(A4391,Student_Registration!$B$5:$H$2000,7,0)-SUMIF($A$5:A4391,A4391,$H$5:$H$5))</f>
        <v/>
      </c>
      <c r="H4391" s="60"/>
      <c r="I4391" s="60"/>
      <c r="J4391" s="60"/>
      <c r="K4391" s="60"/>
      <c r="L4391" s="62"/>
    </row>
    <row r="4392" spans="1:12" s="41" customFormat="1">
      <c r="A4392" s="66"/>
      <c r="B4392" s="64" t="str">
        <f>(IF(AND(ISBLANK(A4392)),"",VLOOKUP($A4392,Student_Registration!$B$5:$H$2000,2,0)))</f>
        <v/>
      </c>
      <c r="C4392" s="63" t="str">
        <f>IF(AND(ISBLANK(A4392)),"",VLOOKUP($A4392,Student_Registration!$B$5:$H$2000,3,0))</f>
        <v/>
      </c>
      <c r="D4392" s="65" t="str">
        <f>IF(AND(ISBLANK(A4392)),"",VLOOKUP($A4392,Student_Registration!$B$5:$H$2000,6,0))</f>
        <v/>
      </c>
      <c r="E4392" s="57" t="str">
        <f>IF(AND(ISBLANK(A4392)),"",VLOOKUP($A4392,Student_Registration!$B$5:$H$2000,4,0))</f>
        <v/>
      </c>
      <c r="F4392" s="63" t="str">
        <f>IF(AND(ISBLANK(A4392)),"",VLOOKUP($A4392,Student_Registration!$B$5:$H$2000,7,0))</f>
        <v/>
      </c>
      <c r="G4392" s="63" t="str">
        <f>IF(AND(ISBLANK(A4392)),"",VLOOKUP(A4392,Student_Registration!$B$5:$H$2000,7,0)-SUMIF($A$5:A4392,A4392,$H$5:$H$5))</f>
        <v/>
      </c>
      <c r="H4392" s="60"/>
      <c r="I4392" s="60"/>
      <c r="J4392" s="60"/>
      <c r="K4392" s="60"/>
      <c r="L4392" s="62"/>
    </row>
    <row r="4393" spans="1:12" s="41" customFormat="1">
      <c r="A4393" s="66"/>
      <c r="B4393" s="64" t="str">
        <f>(IF(AND(ISBLANK(A4393)),"",VLOOKUP($A4393,Student_Registration!$B$5:$H$2000,2,0)))</f>
        <v/>
      </c>
      <c r="C4393" s="63" t="str">
        <f>IF(AND(ISBLANK(A4393)),"",VLOOKUP($A4393,Student_Registration!$B$5:$H$2000,3,0))</f>
        <v/>
      </c>
      <c r="D4393" s="65" t="str">
        <f>IF(AND(ISBLANK(A4393)),"",VLOOKUP($A4393,Student_Registration!$B$5:$H$2000,6,0))</f>
        <v/>
      </c>
      <c r="E4393" s="57" t="str">
        <f>IF(AND(ISBLANK(A4393)),"",VLOOKUP($A4393,Student_Registration!$B$5:$H$2000,4,0))</f>
        <v/>
      </c>
      <c r="F4393" s="63" t="str">
        <f>IF(AND(ISBLANK(A4393)),"",VLOOKUP($A4393,Student_Registration!$B$5:$H$2000,7,0))</f>
        <v/>
      </c>
      <c r="G4393" s="63" t="str">
        <f>IF(AND(ISBLANK(A4393)),"",VLOOKUP(A4393,Student_Registration!$B$5:$H$2000,7,0)-SUMIF($A$5:A4393,A4393,$H$5:$H$5))</f>
        <v/>
      </c>
      <c r="H4393" s="60"/>
      <c r="I4393" s="60"/>
      <c r="J4393" s="60"/>
      <c r="K4393" s="60"/>
      <c r="L4393" s="62"/>
    </row>
    <row r="4394" spans="1:12" s="41" customFormat="1">
      <c r="A4394" s="66"/>
      <c r="B4394" s="64" t="str">
        <f>(IF(AND(ISBLANK(A4394)),"",VLOOKUP($A4394,Student_Registration!$B$5:$H$2000,2,0)))</f>
        <v/>
      </c>
      <c r="C4394" s="63" t="str">
        <f>IF(AND(ISBLANK(A4394)),"",VLOOKUP($A4394,Student_Registration!$B$5:$H$2000,3,0))</f>
        <v/>
      </c>
      <c r="D4394" s="65" t="str">
        <f>IF(AND(ISBLANK(A4394)),"",VLOOKUP($A4394,Student_Registration!$B$5:$H$2000,6,0))</f>
        <v/>
      </c>
      <c r="E4394" s="57" t="str">
        <f>IF(AND(ISBLANK(A4394)),"",VLOOKUP($A4394,Student_Registration!$B$5:$H$2000,4,0))</f>
        <v/>
      </c>
      <c r="F4394" s="63" t="str">
        <f>IF(AND(ISBLANK(A4394)),"",VLOOKUP($A4394,Student_Registration!$B$5:$H$2000,7,0))</f>
        <v/>
      </c>
      <c r="G4394" s="63" t="str">
        <f>IF(AND(ISBLANK(A4394)),"",VLOOKUP(A4394,Student_Registration!$B$5:$H$2000,7,0)-SUMIF($A$5:A4394,A4394,$H$5:$H$5))</f>
        <v/>
      </c>
      <c r="H4394" s="60"/>
      <c r="I4394" s="60"/>
      <c r="J4394" s="60"/>
      <c r="K4394" s="60"/>
      <c r="L4394" s="62"/>
    </row>
    <row r="4395" spans="1:12" s="41" customFormat="1">
      <c r="A4395" s="66"/>
      <c r="B4395" s="64" t="str">
        <f>(IF(AND(ISBLANK(A4395)),"",VLOOKUP($A4395,Student_Registration!$B$5:$H$2000,2,0)))</f>
        <v/>
      </c>
      <c r="C4395" s="63" t="str">
        <f>IF(AND(ISBLANK(A4395)),"",VLOOKUP($A4395,Student_Registration!$B$5:$H$2000,3,0))</f>
        <v/>
      </c>
      <c r="D4395" s="65" t="str">
        <f>IF(AND(ISBLANK(A4395)),"",VLOOKUP($A4395,Student_Registration!$B$5:$H$2000,6,0))</f>
        <v/>
      </c>
      <c r="E4395" s="57" t="str">
        <f>IF(AND(ISBLANK(A4395)),"",VLOOKUP($A4395,Student_Registration!$B$5:$H$2000,4,0))</f>
        <v/>
      </c>
      <c r="F4395" s="63" t="str">
        <f>IF(AND(ISBLANK(A4395)),"",VLOOKUP($A4395,Student_Registration!$B$5:$H$2000,7,0))</f>
        <v/>
      </c>
      <c r="G4395" s="63" t="str">
        <f>IF(AND(ISBLANK(A4395)),"",VLOOKUP(A4395,Student_Registration!$B$5:$H$2000,7,0)-SUMIF($A$5:A4395,A4395,$H$5:$H$5))</f>
        <v/>
      </c>
      <c r="H4395" s="60"/>
      <c r="I4395" s="60"/>
      <c r="J4395" s="60"/>
      <c r="K4395" s="60"/>
      <c r="L4395" s="62"/>
    </row>
    <row r="4396" spans="1:12" s="41" customFormat="1">
      <c r="A4396" s="66"/>
      <c r="B4396" s="64" t="str">
        <f>(IF(AND(ISBLANK(A4396)),"",VLOOKUP($A4396,Student_Registration!$B$5:$H$2000,2,0)))</f>
        <v/>
      </c>
      <c r="C4396" s="63" t="str">
        <f>IF(AND(ISBLANK(A4396)),"",VLOOKUP($A4396,Student_Registration!$B$5:$H$2000,3,0))</f>
        <v/>
      </c>
      <c r="D4396" s="65" t="str">
        <f>IF(AND(ISBLANK(A4396)),"",VLOOKUP($A4396,Student_Registration!$B$5:$H$2000,6,0))</f>
        <v/>
      </c>
      <c r="E4396" s="57" t="str">
        <f>IF(AND(ISBLANK(A4396)),"",VLOOKUP($A4396,Student_Registration!$B$5:$H$2000,4,0))</f>
        <v/>
      </c>
      <c r="F4396" s="63" t="str">
        <f>IF(AND(ISBLANK(A4396)),"",VLOOKUP($A4396,Student_Registration!$B$5:$H$2000,7,0))</f>
        <v/>
      </c>
      <c r="G4396" s="63" t="str">
        <f>IF(AND(ISBLANK(A4396)),"",VLOOKUP(A4396,Student_Registration!$B$5:$H$2000,7,0)-SUMIF($A$5:A4396,A4396,$H$5:$H$5))</f>
        <v/>
      </c>
      <c r="H4396" s="60"/>
      <c r="I4396" s="60"/>
      <c r="J4396" s="60"/>
      <c r="K4396" s="60"/>
      <c r="L4396" s="62"/>
    </row>
    <row r="4397" spans="1:12" s="41" customFormat="1">
      <c r="A4397" s="66"/>
      <c r="B4397" s="64" t="str">
        <f>(IF(AND(ISBLANK(A4397)),"",VLOOKUP($A4397,Student_Registration!$B$5:$H$2000,2,0)))</f>
        <v/>
      </c>
      <c r="C4397" s="63" t="str">
        <f>IF(AND(ISBLANK(A4397)),"",VLOOKUP($A4397,Student_Registration!$B$5:$H$2000,3,0))</f>
        <v/>
      </c>
      <c r="D4397" s="65" t="str">
        <f>IF(AND(ISBLANK(A4397)),"",VLOOKUP($A4397,Student_Registration!$B$5:$H$2000,6,0))</f>
        <v/>
      </c>
      <c r="E4397" s="57" t="str">
        <f>IF(AND(ISBLANK(A4397)),"",VLOOKUP($A4397,Student_Registration!$B$5:$H$2000,4,0))</f>
        <v/>
      </c>
      <c r="F4397" s="63" t="str">
        <f>IF(AND(ISBLANK(A4397)),"",VLOOKUP($A4397,Student_Registration!$B$5:$H$2000,7,0))</f>
        <v/>
      </c>
      <c r="G4397" s="63" t="str">
        <f>IF(AND(ISBLANK(A4397)),"",VLOOKUP(A4397,Student_Registration!$B$5:$H$2000,7,0)-SUMIF($A$5:A4397,A4397,$H$5:$H$5))</f>
        <v/>
      </c>
      <c r="H4397" s="60"/>
      <c r="I4397" s="60"/>
      <c r="J4397" s="60"/>
      <c r="K4397" s="60"/>
      <c r="L4397" s="62"/>
    </row>
    <row r="4398" spans="1:12" s="41" customFormat="1">
      <c r="A4398" s="66"/>
      <c r="B4398" s="64" t="str">
        <f>(IF(AND(ISBLANK(A4398)),"",VLOOKUP($A4398,Student_Registration!$B$5:$H$2000,2,0)))</f>
        <v/>
      </c>
      <c r="C4398" s="63" t="str">
        <f>IF(AND(ISBLANK(A4398)),"",VLOOKUP($A4398,Student_Registration!$B$5:$H$2000,3,0))</f>
        <v/>
      </c>
      <c r="D4398" s="65" t="str">
        <f>IF(AND(ISBLANK(A4398)),"",VLOOKUP($A4398,Student_Registration!$B$5:$H$2000,6,0))</f>
        <v/>
      </c>
      <c r="E4398" s="57" t="str">
        <f>IF(AND(ISBLANK(A4398)),"",VLOOKUP($A4398,Student_Registration!$B$5:$H$2000,4,0))</f>
        <v/>
      </c>
      <c r="F4398" s="63" t="str">
        <f>IF(AND(ISBLANK(A4398)),"",VLOOKUP($A4398,Student_Registration!$B$5:$H$2000,7,0))</f>
        <v/>
      </c>
      <c r="G4398" s="63" t="str">
        <f>IF(AND(ISBLANK(A4398)),"",VLOOKUP(A4398,Student_Registration!$B$5:$H$2000,7,0)-SUMIF($A$5:A4398,A4398,$H$5:$H$5))</f>
        <v/>
      </c>
      <c r="H4398" s="60"/>
      <c r="I4398" s="60"/>
      <c r="J4398" s="60"/>
      <c r="K4398" s="60"/>
      <c r="L4398" s="62"/>
    </row>
    <row r="4399" spans="1:12" s="41" customFormat="1">
      <c r="A4399" s="66"/>
      <c r="B4399" s="64" t="str">
        <f>(IF(AND(ISBLANK(A4399)),"",VLOOKUP($A4399,Student_Registration!$B$5:$H$2000,2,0)))</f>
        <v/>
      </c>
      <c r="C4399" s="63" t="str">
        <f>IF(AND(ISBLANK(A4399)),"",VLOOKUP($A4399,Student_Registration!$B$5:$H$2000,3,0))</f>
        <v/>
      </c>
      <c r="D4399" s="65" t="str">
        <f>IF(AND(ISBLANK(A4399)),"",VLOOKUP($A4399,Student_Registration!$B$5:$H$2000,6,0))</f>
        <v/>
      </c>
      <c r="E4399" s="57" t="str">
        <f>IF(AND(ISBLANK(A4399)),"",VLOOKUP($A4399,Student_Registration!$B$5:$H$2000,4,0))</f>
        <v/>
      </c>
      <c r="F4399" s="63" t="str">
        <f>IF(AND(ISBLANK(A4399)),"",VLOOKUP($A4399,Student_Registration!$B$5:$H$2000,7,0))</f>
        <v/>
      </c>
      <c r="G4399" s="63" t="str">
        <f>IF(AND(ISBLANK(A4399)),"",VLOOKUP(A4399,Student_Registration!$B$5:$H$2000,7,0)-SUMIF($A$5:A4399,A4399,$H$5:$H$5))</f>
        <v/>
      </c>
      <c r="H4399" s="60"/>
      <c r="I4399" s="60"/>
      <c r="J4399" s="60"/>
      <c r="K4399" s="60"/>
      <c r="L4399" s="62"/>
    </row>
    <row r="4400" spans="1:12" s="41" customFormat="1">
      <c r="A4400" s="66"/>
      <c r="B4400" s="64" t="str">
        <f>(IF(AND(ISBLANK(A4400)),"",VLOOKUP($A4400,Student_Registration!$B$5:$H$2000,2,0)))</f>
        <v/>
      </c>
      <c r="C4400" s="63" t="str">
        <f>IF(AND(ISBLANK(A4400)),"",VLOOKUP($A4400,Student_Registration!$B$5:$H$2000,3,0))</f>
        <v/>
      </c>
      <c r="D4400" s="65" t="str">
        <f>IF(AND(ISBLANK(A4400)),"",VLOOKUP($A4400,Student_Registration!$B$5:$H$2000,6,0))</f>
        <v/>
      </c>
      <c r="E4400" s="57" t="str">
        <f>IF(AND(ISBLANK(A4400)),"",VLOOKUP($A4400,Student_Registration!$B$5:$H$2000,4,0))</f>
        <v/>
      </c>
      <c r="F4400" s="63" t="str">
        <f>IF(AND(ISBLANK(A4400)),"",VLOOKUP($A4400,Student_Registration!$B$5:$H$2000,7,0))</f>
        <v/>
      </c>
      <c r="G4400" s="63" t="str">
        <f>IF(AND(ISBLANK(A4400)),"",VLOOKUP(A4400,Student_Registration!$B$5:$H$2000,7,0)-SUMIF($A$5:A4400,A4400,$H$5:$H$5))</f>
        <v/>
      </c>
      <c r="H4400" s="60"/>
      <c r="I4400" s="60"/>
      <c r="J4400" s="60"/>
      <c r="K4400" s="60"/>
      <c r="L4400" s="62"/>
    </row>
    <row r="4401" spans="1:12" s="41" customFormat="1">
      <c r="A4401" s="66"/>
      <c r="B4401" s="64" t="str">
        <f>(IF(AND(ISBLANK(A4401)),"",VLOOKUP($A4401,Student_Registration!$B$5:$H$2000,2,0)))</f>
        <v/>
      </c>
      <c r="C4401" s="63" t="str">
        <f>IF(AND(ISBLANK(A4401)),"",VLOOKUP($A4401,Student_Registration!$B$5:$H$2000,3,0))</f>
        <v/>
      </c>
      <c r="D4401" s="65" t="str">
        <f>IF(AND(ISBLANK(A4401)),"",VLOOKUP($A4401,Student_Registration!$B$5:$H$2000,6,0))</f>
        <v/>
      </c>
      <c r="E4401" s="57" t="str">
        <f>IF(AND(ISBLANK(A4401)),"",VLOOKUP($A4401,Student_Registration!$B$5:$H$2000,4,0))</f>
        <v/>
      </c>
      <c r="F4401" s="63" t="str">
        <f>IF(AND(ISBLANK(A4401)),"",VLOOKUP($A4401,Student_Registration!$B$5:$H$2000,7,0))</f>
        <v/>
      </c>
      <c r="G4401" s="63" t="str">
        <f>IF(AND(ISBLANK(A4401)),"",VLOOKUP(A4401,Student_Registration!$B$5:$H$2000,7,0)-SUMIF($A$5:A4401,A4401,$H$5:$H$5))</f>
        <v/>
      </c>
      <c r="H4401" s="60"/>
      <c r="I4401" s="60"/>
      <c r="J4401" s="60"/>
      <c r="K4401" s="60"/>
      <c r="L4401" s="62"/>
    </row>
    <row r="4402" spans="1:12" s="41" customFormat="1">
      <c r="A4402" s="66"/>
      <c r="B4402" s="64" t="str">
        <f>(IF(AND(ISBLANK(A4402)),"",VLOOKUP($A4402,Student_Registration!$B$5:$H$2000,2,0)))</f>
        <v/>
      </c>
      <c r="C4402" s="63" t="str">
        <f>IF(AND(ISBLANK(A4402)),"",VLOOKUP($A4402,Student_Registration!$B$5:$H$2000,3,0))</f>
        <v/>
      </c>
      <c r="D4402" s="65" t="str">
        <f>IF(AND(ISBLANK(A4402)),"",VLOOKUP($A4402,Student_Registration!$B$5:$H$2000,6,0))</f>
        <v/>
      </c>
      <c r="E4402" s="57" t="str">
        <f>IF(AND(ISBLANK(A4402)),"",VLOOKUP($A4402,Student_Registration!$B$5:$H$2000,4,0))</f>
        <v/>
      </c>
      <c r="F4402" s="63" t="str">
        <f>IF(AND(ISBLANK(A4402)),"",VLOOKUP($A4402,Student_Registration!$B$5:$H$2000,7,0))</f>
        <v/>
      </c>
      <c r="G4402" s="63" t="str">
        <f>IF(AND(ISBLANK(A4402)),"",VLOOKUP(A4402,Student_Registration!$B$5:$H$2000,7,0)-SUMIF($A$5:A4402,A4402,$H$5:$H$5))</f>
        <v/>
      </c>
      <c r="H4402" s="60"/>
      <c r="I4402" s="60"/>
      <c r="J4402" s="60"/>
      <c r="K4402" s="60"/>
      <c r="L4402" s="62"/>
    </row>
    <row r="4403" spans="1:12" s="41" customFormat="1">
      <c r="A4403" s="66"/>
      <c r="B4403" s="64" t="str">
        <f>(IF(AND(ISBLANK(A4403)),"",VLOOKUP($A4403,Student_Registration!$B$5:$H$2000,2,0)))</f>
        <v/>
      </c>
      <c r="C4403" s="63" t="str">
        <f>IF(AND(ISBLANK(A4403)),"",VLOOKUP($A4403,Student_Registration!$B$5:$H$2000,3,0))</f>
        <v/>
      </c>
      <c r="D4403" s="65" t="str">
        <f>IF(AND(ISBLANK(A4403)),"",VLOOKUP($A4403,Student_Registration!$B$5:$H$2000,6,0))</f>
        <v/>
      </c>
      <c r="E4403" s="57" t="str">
        <f>IF(AND(ISBLANK(A4403)),"",VLOOKUP($A4403,Student_Registration!$B$5:$H$2000,4,0))</f>
        <v/>
      </c>
      <c r="F4403" s="63" t="str">
        <f>IF(AND(ISBLANK(A4403)),"",VLOOKUP($A4403,Student_Registration!$B$5:$H$2000,7,0))</f>
        <v/>
      </c>
      <c r="G4403" s="63" t="str">
        <f>IF(AND(ISBLANK(A4403)),"",VLOOKUP(A4403,Student_Registration!$B$5:$H$2000,7,0)-SUMIF($A$5:A4403,A4403,$H$5:$H$5))</f>
        <v/>
      </c>
      <c r="H4403" s="60"/>
      <c r="I4403" s="60"/>
      <c r="J4403" s="60"/>
      <c r="K4403" s="60"/>
      <c r="L4403" s="62"/>
    </row>
    <row r="4404" spans="1:12" s="41" customFormat="1">
      <c r="A4404" s="66"/>
      <c r="B4404" s="64" t="str">
        <f>(IF(AND(ISBLANK(A4404)),"",VLOOKUP($A4404,Student_Registration!$B$5:$H$2000,2,0)))</f>
        <v/>
      </c>
      <c r="C4404" s="63" t="str">
        <f>IF(AND(ISBLANK(A4404)),"",VLOOKUP($A4404,Student_Registration!$B$5:$H$2000,3,0))</f>
        <v/>
      </c>
      <c r="D4404" s="65" t="str">
        <f>IF(AND(ISBLANK(A4404)),"",VLOOKUP($A4404,Student_Registration!$B$5:$H$2000,6,0))</f>
        <v/>
      </c>
      <c r="E4404" s="57" t="str">
        <f>IF(AND(ISBLANK(A4404)),"",VLOOKUP($A4404,Student_Registration!$B$5:$H$2000,4,0))</f>
        <v/>
      </c>
      <c r="F4404" s="63" t="str">
        <f>IF(AND(ISBLANK(A4404)),"",VLOOKUP($A4404,Student_Registration!$B$5:$H$2000,7,0))</f>
        <v/>
      </c>
      <c r="G4404" s="63" t="str">
        <f>IF(AND(ISBLANK(A4404)),"",VLOOKUP(A4404,Student_Registration!$B$5:$H$2000,7,0)-SUMIF($A$5:A4404,A4404,$H$5:$H$5))</f>
        <v/>
      </c>
      <c r="H4404" s="60"/>
      <c r="I4404" s="60"/>
      <c r="J4404" s="60"/>
      <c r="K4404" s="60"/>
      <c r="L4404" s="62"/>
    </row>
    <row r="4405" spans="1:12" s="41" customFormat="1">
      <c r="A4405" s="66"/>
      <c r="B4405" s="64" t="str">
        <f>(IF(AND(ISBLANK(A4405)),"",VLOOKUP($A4405,Student_Registration!$B$5:$H$2000,2,0)))</f>
        <v/>
      </c>
      <c r="C4405" s="63" t="str">
        <f>IF(AND(ISBLANK(A4405)),"",VLOOKUP($A4405,Student_Registration!$B$5:$H$2000,3,0))</f>
        <v/>
      </c>
      <c r="D4405" s="65" t="str">
        <f>IF(AND(ISBLANK(A4405)),"",VLOOKUP($A4405,Student_Registration!$B$5:$H$2000,6,0))</f>
        <v/>
      </c>
      <c r="E4405" s="57" t="str">
        <f>IF(AND(ISBLANK(A4405)),"",VLOOKUP($A4405,Student_Registration!$B$5:$H$2000,4,0))</f>
        <v/>
      </c>
      <c r="F4405" s="63" t="str">
        <f>IF(AND(ISBLANK(A4405)),"",VLOOKUP($A4405,Student_Registration!$B$5:$H$2000,7,0))</f>
        <v/>
      </c>
      <c r="G4405" s="63" t="str">
        <f>IF(AND(ISBLANK(A4405)),"",VLOOKUP(A4405,Student_Registration!$B$5:$H$2000,7,0)-SUMIF($A$5:A4405,A4405,$H$5:$H$5))</f>
        <v/>
      </c>
      <c r="H4405" s="60"/>
      <c r="I4405" s="60"/>
      <c r="J4405" s="60"/>
      <c r="K4405" s="60"/>
      <c r="L4405" s="62"/>
    </row>
    <row r="4406" spans="1:12" s="41" customFormat="1">
      <c r="A4406" s="66"/>
      <c r="B4406" s="64" t="str">
        <f>(IF(AND(ISBLANK(A4406)),"",VLOOKUP($A4406,Student_Registration!$B$5:$H$2000,2,0)))</f>
        <v/>
      </c>
      <c r="C4406" s="63" t="str">
        <f>IF(AND(ISBLANK(A4406)),"",VLOOKUP($A4406,Student_Registration!$B$5:$H$2000,3,0))</f>
        <v/>
      </c>
      <c r="D4406" s="65" t="str">
        <f>IF(AND(ISBLANK(A4406)),"",VLOOKUP($A4406,Student_Registration!$B$5:$H$2000,6,0))</f>
        <v/>
      </c>
      <c r="E4406" s="57" t="str">
        <f>IF(AND(ISBLANK(A4406)),"",VLOOKUP($A4406,Student_Registration!$B$5:$H$2000,4,0))</f>
        <v/>
      </c>
      <c r="F4406" s="63" t="str">
        <f>IF(AND(ISBLANK(A4406)),"",VLOOKUP($A4406,Student_Registration!$B$5:$H$2000,7,0))</f>
        <v/>
      </c>
      <c r="G4406" s="63" t="str">
        <f>IF(AND(ISBLANK(A4406)),"",VLOOKUP(A4406,Student_Registration!$B$5:$H$2000,7,0)-SUMIF($A$5:A4406,A4406,$H$5:$H$5))</f>
        <v/>
      </c>
      <c r="H4406" s="60"/>
      <c r="I4406" s="60"/>
      <c r="J4406" s="60"/>
      <c r="K4406" s="60"/>
      <c r="L4406" s="62"/>
    </row>
    <row r="4407" spans="1:12" s="41" customFormat="1">
      <c r="A4407" s="66"/>
      <c r="B4407" s="64" t="str">
        <f>(IF(AND(ISBLANK(A4407)),"",VLOOKUP($A4407,Student_Registration!$B$5:$H$2000,2,0)))</f>
        <v/>
      </c>
      <c r="C4407" s="63" t="str">
        <f>IF(AND(ISBLANK(A4407)),"",VLOOKUP($A4407,Student_Registration!$B$5:$H$2000,3,0))</f>
        <v/>
      </c>
      <c r="D4407" s="65" t="str">
        <f>IF(AND(ISBLANK(A4407)),"",VLOOKUP($A4407,Student_Registration!$B$5:$H$2000,6,0))</f>
        <v/>
      </c>
      <c r="E4407" s="57" t="str">
        <f>IF(AND(ISBLANK(A4407)),"",VLOOKUP($A4407,Student_Registration!$B$5:$H$2000,4,0))</f>
        <v/>
      </c>
      <c r="F4407" s="63" t="str">
        <f>IF(AND(ISBLANK(A4407)),"",VLOOKUP($A4407,Student_Registration!$B$5:$H$2000,7,0))</f>
        <v/>
      </c>
      <c r="G4407" s="63" t="str">
        <f>IF(AND(ISBLANK(A4407)),"",VLOOKUP(A4407,Student_Registration!$B$5:$H$2000,7,0)-SUMIF($A$5:A4407,A4407,$H$5:$H$5))</f>
        <v/>
      </c>
      <c r="H4407" s="60"/>
      <c r="I4407" s="60"/>
      <c r="J4407" s="60"/>
      <c r="K4407" s="60"/>
      <c r="L4407" s="62"/>
    </row>
    <row r="4408" spans="1:12" s="41" customFormat="1">
      <c r="A4408" s="66"/>
      <c r="B4408" s="64" t="str">
        <f>(IF(AND(ISBLANK(A4408)),"",VLOOKUP($A4408,Student_Registration!$B$5:$H$2000,2,0)))</f>
        <v/>
      </c>
      <c r="C4408" s="63" t="str">
        <f>IF(AND(ISBLANK(A4408)),"",VLOOKUP($A4408,Student_Registration!$B$5:$H$2000,3,0))</f>
        <v/>
      </c>
      <c r="D4408" s="65" t="str">
        <f>IF(AND(ISBLANK(A4408)),"",VLOOKUP($A4408,Student_Registration!$B$5:$H$2000,6,0))</f>
        <v/>
      </c>
      <c r="E4408" s="57" t="str">
        <f>IF(AND(ISBLANK(A4408)),"",VLOOKUP($A4408,Student_Registration!$B$5:$H$2000,4,0))</f>
        <v/>
      </c>
      <c r="F4408" s="63" t="str">
        <f>IF(AND(ISBLANK(A4408)),"",VLOOKUP($A4408,Student_Registration!$B$5:$H$2000,7,0))</f>
        <v/>
      </c>
      <c r="G4408" s="63" t="str">
        <f>IF(AND(ISBLANK(A4408)),"",VLOOKUP(A4408,Student_Registration!$B$5:$H$2000,7,0)-SUMIF($A$5:A4408,A4408,$H$5:$H$5))</f>
        <v/>
      </c>
      <c r="H4408" s="60"/>
      <c r="I4408" s="60"/>
      <c r="J4408" s="60"/>
      <c r="K4408" s="60"/>
      <c r="L4408" s="62"/>
    </row>
    <row r="4409" spans="1:12" s="41" customFormat="1">
      <c r="A4409" s="66"/>
      <c r="B4409" s="64" t="str">
        <f>(IF(AND(ISBLANK(A4409)),"",VLOOKUP($A4409,Student_Registration!$B$5:$H$2000,2,0)))</f>
        <v/>
      </c>
      <c r="C4409" s="63" t="str">
        <f>IF(AND(ISBLANK(A4409)),"",VLOOKUP($A4409,Student_Registration!$B$5:$H$2000,3,0))</f>
        <v/>
      </c>
      <c r="D4409" s="65" t="str">
        <f>IF(AND(ISBLANK(A4409)),"",VLOOKUP($A4409,Student_Registration!$B$5:$H$2000,6,0))</f>
        <v/>
      </c>
      <c r="E4409" s="57" t="str">
        <f>IF(AND(ISBLANK(A4409)),"",VLOOKUP($A4409,Student_Registration!$B$5:$H$2000,4,0))</f>
        <v/>
      </c>
      <c r="F4409" s="63" t="str">
        <f>IF(AND(ISBLANK(A4409)),"",VLOOKUP($A4409,Student_Registration!$B$5:$H$2000,7,0))</f>
        <v/>
      </c>
      <c r="G4409" s="63" t="str">
        <f>IF(AND(ISBLANK(A4409)),"",VLOOKUP(A4409,Student_Registration!$B$5:$H$2000,7,0)-SUMIF($A$5:A4409,A4409,$H$5:$H$5))</f>
        <v/>
      </c>
      <c r="H4409" s="60"/>
      <c r="I4409" s="60"/>
      <c r="J4409" s="60"/>
      <c r="K4409" s="60"/>
      <c r="L4409" s="62"/>
    </row>
    <row r="4410" spans="1:12" s="41" customFormat="1">
      <c r="A4410" s="66"/>
      <c r="B4410" s="64" t="str">
        <f>(IF(AND(ISBLANK(A4410)),"",VLOOKUP($A4410,Student_Registration!$B$5:$H$2000,2,0)))</f>
        <v/>
      </c>
      <c r="C4410" s="63" t="str">
        <f>IF(AND(ISBLANK(A4410)),"",VLOOKUP($A4410,Student_Registration!$B$5:$H$2000,3,0))</f>
        <v/>
      </c>
      <c r="D4410" s="65" t="str">
        <f>IF(AND(ISBLANK(A4410)),"",VLOOKUP($A4410,Student_Registration!$B$5:$H$2000,6,0))</f>
        <v/>
      </c>
      <c r="E4410" s="57" t="str">
        <f>IF(AND(ISBLANK(A4410)),"",VLOOKUP($A4410,Student_Registration!$B$5:$H$2000,4,0))</f>
        <v/>
      </c>
      <c r="F4410" s="63" t="str">
        <f>IF(AND(ISBLANK(A4410)),"",VLOOKUP($A4410,Student_Registration!$B$5:$H$2000,7,0))</f>
        <v/>
      </c>
      <c r="G4410" s="63" t="str">
        <f>IF(AND(ISBLANK(A4410)),"",VLOOKUP(A4410,Student_Registration!$B$5:$H$2000,7,0)-SUMIF($A$5:A4410,A4410,$H$5:$H$5))</f>
        <v/>
      </c>
      <c r="H4410" s="60"/>
      <c r="I4410" s="60"/>
      <c r="J4410" s="60"/>
      <c r="K4410" s="60"/>
      <c r="L4410" s="62"/>
    </row>
    <row r="4411" spans="1:12" s="41" customFormat="1">
      <c r="A4411" s="66"/>
      <c r="B4411" s="64" t="str">
        <f>(IF(AND(ISBLANK(A4411)),"",VLOOKUP($A4411,Student_Registration!$B$5:$H$2000,2,0)))</f>
        <v/>
      </c>
      <c r="C4411" s="63" t="str">
        <f>IF(AND(ISBLANK(A4411)),"",VLOOKUP($A4411,Student_Registration!$B$5:$H$2000,3,0))</f>
        <v/>
      </c>
      <c r="D4411" s="65" t="str">
        <f>IF(AND(ISBLANK(A4411)),"",VLOOKUP($A4411,Student_Registration!$B$5:$H$2000,6,0))</f>
        <v/>
      </c>
      <c r="E4411" s="57" t="str">
        <f>IF(AND(ISBLANK(A4411)),"",VLOOKUP($A4411,Student_Registration!$B$5:$H$2000,4,0))</f>
        <v/>
      </c>
      <c r="F4411" s="63" t="str">
        <f>IF(AND(ISBLANK(A4411)),"",VLOOKUP($A4411,Student_Registration!$B$5:$H$2000,7,0))</f>
        <v/>
      </c>
      <c r="G4411" s="63" t="str">
        <f>IF(AND(ISBLANK(A4411)),"",VLOOKUP(A4411,Student_Registration!$B$5:$H$2000,7,0)-SUMIF($A$5:A4411,A4411,$H$5:$H$5))</f>
        <v/>
      </c>
      <c r="H4411" s="60"/>
      <c r="I4411" s="60"/>
      <c r="J4411" s="60"/>
      <c r="K4411" s="60"/>
      <c r="L4411" s="62"/>
    </row>
    <row r="4412" spans="1:12" s="41" customFormat="1">
      <c r="A4412" s="66"/>
      <c r="B4412" s="64" t="str">
        <f>(IF(AND(ISBLANK(A4412)),"",VLOOKUP($A4412,Student_Registration!$B$5:$H$2000,2,0)))</f>
        <v/>
      </c>
      <c r="C4412" s="63" t="str">
        <f>IF(AND(ISBLANK(A4412)),"",VLOOKUP($A4412,Student_Registration!$B$5:$H$2000,3,0))</f>
        <v/>
      </c>
      <c r="D4412" s="65" t="str">
        <f>IF(AND(ISBLANK(A4412)),"",VLOOKUP($A4412,Student_Registration!$B$5:$H$2000,6,0))</f>
        <v/>
      </c>
      <c r="E4412" s="57" t="str">
        <f>IF(AND(ISBLANK(A4412)),"",VLOOKUP($A4412,Student_Registration!$B$5:$H$2000,4,0))</f>
        <v/>
      </c>
      <c r="F4412" s="63" t="str">
        <f>IF(AND(ISBLANK(A4412)),"",VLOOKUP($A4412,Student_Registration!$B$5:$H$2000,7,0))</f>
        <v/>
      </c>
      <c r="G4412" s="63" t="str">
        <f>IF(AND(ISBLANK(A4412)),"",VLOOKUP(A4412,Student_Registration!$B$5:$H$2000,7,0)-SUMIF($A$5:A4412,A4412,$H$5:$H$5))</f>
        <v/>
      </c>
      <c r="H4412" s="60"/>
      <c r="I4412" s="60"/>
      <c r="J4412" s="60"/>
      <c r="K4412" s="60"/>
      <c r="L4412" s="62"/>
    </row>
    <row r="4413" spans="1:12" s="41" customFormat="1">
      <c r="A4413" s="66"/>
      <c r="B4413" s="64" t="str">
        <f>(IF(AND(ISBLANK(A4413)),"",VLOOKUP($A4413,Student_Registration!$B$5:$H$2000,2,0)))</f>
        <v/>
      </c>
      <c r="C4413" s="63" t="str">
        <f>IF(AND(ISBLANK(A4413)),"",VLOOKUP($A4413,Student_Registration!$B$5:$H$2000,3,0))</f>
        <v/>
      </c>
      <c r="D4413" s="65" t="str">
        <f>IF(AND(ISBLANK(A4413)),"",VLOOKUP($A4413,Student_Registration!$B$5:$H$2000,6,0))</f>
        <v/>
      </c>
      <c r="E4413" s="57" t="str">
        <f>IF(AND(ISBLANK(A4413)),"",VLOOKUP($A4413,Student_Registration!$B$5:$H$2000,4,0))</f>
        <v/>
      </c>
      <c r="F4413" s="63" t="str">
        <f>IF(AND(ISBLANK(A4413)),"",VLOOKUP($A4413,Student_Registration!$B$5:$H$2000,7,0))</f>
        <v/>
      </c>
      <c r="G4413" s="63" t="str">
        <f>IF(AND(ISBLANK(A4413)),"",VLOOKUP(A4413,Student_Registration!$B$5:$H$2000,7,0)-SUMIF($A$5:A4413,A4413,$H$5:$H$5))</f>
        <v/>
      </c>
      <c r="H4413" s="60"/>
      <c r="I4413" s="60"/>
      <c r="J4413" s="60"/>
      <c r="K4413" s="60"/>
      <c r="L4413" s="62"/>
    </row>
    <row r="4414" spans="1:12" s="41" customFormat="1">
      <c r="A4414" s="66"/>
      <c r="B4414" s="64" t="str">
        <f>(IF(AND(ISBLANK(A4414)),"",VLOOKUP($A4414,Student_Registration!$B$5:$H$2000,2,0)))</f>
        <v/>
      </c>
      <c r="C4414" s="63" t="str">
        <f>IF(AND(ISBLANK(A4414)),"",VLOOKUP($A4414,Student_Registration!$B$5:$H$2000,3,0))</f>
        <v/>
      </c>
      <c r="D4414" s="65" t="str">
        <f>IF(AND(ISBLANK(A4414)),"",VLOOKUP($A4414,Student_Registration!$B$5:$H$2000,6,0))</f>
        <v/>
      </c>
      <c r="E4414" s="57" t="str">
        <f>IF(AND(ISBLANK(A4414)),"",VLOOKUP($A4414,Student_Registration!$B$5:$H$2000,4,0))</f>
        <v/>
      </c>
      <c r="F4414" s="63" t="str">
        <f>IF(AND(ISBLANK(A4414)),"",VLOOKUP($A4414,Student_Registration!$B$5:$H$2000,7,0))</f>
        <v/>
      </c>
      <c r="G4414" s="63" t="str">
        <f>IF(AND(ISBLANK(A4414)),"",VLOOKUP(A4414,Student_Registration!$B$5:$H$2000,7,0)-SUMIF($A$5:A4414,A4414,$H$5:$H$5))</f>
        <v/>
      </c>
      <c r="H4414" s="60"/>
      <c r="I4414" s="60"/>
      <c r="J4414" s="60"/>
      <c r="K4414" s="60"/>
      <c r="L4414" s="62"/>
    </row>
    <row r="4415" spans="1:12" s="41" customFormat="1">
      <c r="A4415" s="66"/>
      <c r="B4415" s="64" t="str">
        <f>(IF(AND(ISBLANK(A4415)),"",VLOOKUP($A4415,Student_Registration!$B$5:$H$2000,2,0)))</f>
        <v/>
      </c>
      <c r="C4415" s="63" t="str">
        <f>IF(AND(ISBLANK(A4415)),"",VLOOKUP($A4415,Student_Registration!$B$5:$H$2000,3,0))</f>
        <v/>
      </c>
      <c r="D4415" s="65" t="str">
        <f>IF(AND(ISBLANK(A4415)),"",VLOOKUP($A4415,Student_Registration!$B$5:$H$2000,6,0))</f>
        <v/>
      </c>
      <c r="E4415" s="57" t="str">
        <f>IF(AND(ISBLANK(A4415)),"",VLOOKUP($A4415,Student_Registration!$B$5:$H$2000,4,0))</f>
        <v/>
      </c>
      <c r="F4415" s="63" t="str">
        <f>IF(AND(ISBLANK(A4415)),"",VLOOKUP($A4415,Student_Registration!$B$5:$H$2000,7,0))</f>
        <v/>
      </c>
      <c r="G4415" s="63" t="str">
        <f>IF(AND(ISBLANK(A4415)),"",VLOOKUP(A4415,Student_Registration!$B$5:$H$2000,7,0)-SUMIF($A$5:A4415,A4415,$H$5:$H$5))</f>
        <v/>
      </c>
      <c r="H4415" s="60"/>
      <c r="I4415" s="60"/>
      <c r="J4415" s="60"/>
      <c r="K4415" s="60"/>
      <c r="L4415" s="62"/>
    </row>
    <row r="4416" spans="1:12" s="41" customFormat="1">
      <c r="A4416" s="66"/>
      <c r="B4416" s="64" t="str">
        <f>(IF(AND(ISBLANK(A4416)),"",VLOOKUP($A4416,Student_Registration!$B$5:$H$2000,2,0)))</f>
        <v/>
      </c>
      <c r="C4416" s="63" t="str">
        <f>IF(AND(ISBLANK(A4416)),"",VLOOKUP($A4416,Student_Registration!$B$5:$H$2000,3,0))</f>
        <v/>
      </c>
      <c r="D4416" s="65" t="str">
        <f>IF(AND(ISBLANK(A4416)),"",VLOOKUP($A4416,Student_Registration!$B$5:$H$2000,6,0))</f>
        <v/>
      </c>
      <c r="E4416" s="57" t="str">
        <f>IF(AND(ISBLANK(A4416)),"",VLOOKUP($A4416,Student_Registration!$B$5:$H$2000,4,0))</f>
        <v/>
      </c>
      <c r="F4416" s="63" t="str">
        <f>IF(AND(ISBLANK(A4416)),"",VLOOKUP($A4416,Student_Registration!$B$5:$H$2000,7,0))</f>
        <v/>
      </c>
      <c r="G4416" s="63" t="str">
        <f>IF(AND(ISBLANK(A4416)),"",VLOOKUP(A4416,Student_Registration!$B$5:$H$2000,7,0)-SUMIF($A$5:A4416,A4416,$H$5:$H$5))</f>
        <v/>
      </c>
      <c r="H4416" s="60"/>
      <c r="I4416" s="60"/>
      <c r="J4416" s="60"/>
      <c r="K4416" s="60"/>
      <c r="L4416" s="62"/>
    </row>
    <row r="4417" spans="1:12" s="41" customFormat="1">
      <c r="A4417" s="66"/>
      <c r="B4417" s="64" t="str">
        <f>(IF(AND(ISBLANK(A4417)),"",VLOOKUP($A4417,Student_Registration!$B$5:$H$2000,2,0)))</f>
        <v/>
      </c>
      <c r="C4417" s="63" t="str">
        <f>IF(AND(ISBLANK(A4417)),"",VLOOKUP($A4417,Student_Registration!$B$5:$H$2000,3,0))</f>
        <v/>
      </c>
      <c r="D4417" s="65" t="str">
        <f>IF(AND(ISBLANK(A4417)),"",VLOOKUP($A4417,Student_Registration!$B$5:$H$2000,6,0))</f>
        <v/>
      </c>
      <c r="E4417" s="57" t="str">
        <f>IF(AND(ISBLANK(A4417)),"",VLOOKUP($A4417,Student_Registration!$B$5:$H$2000,4,0))</f>
        <v/>
      </c>
      <c r="F4417" s="63" t="str">
        <f>IF(AND(ISBLANK(A4417)),"",VLOOKUP($A4417,Student_Registration!$B$5:$H$2000,7,0))</f>
        <v/>
      </c>
      <c r="G4417" s="63" t="str">
        <f>IF(AND(ISBLANK(A4417)),"",VLOOKUP(A4417,Student_Registration!$B$5:$H$2000,7,0)-SUMIF($A$5:A4417,A4417,$H$5:$H$5))</f>
        <v/>
      </c>
      <c r="H4417" s="60"/>
      <c r="I4417" s="60"/>
      <c r="J4417" s="60"/>
      <c r="K4417" s="60"/>
      <c r="L4417" s="62"/>
    </row>
    <row r="4418" spans="1:12" s="41" customFormat="1">
      <c r="A4418" s="66"/>
      <c r="B4418" s="64" t="str">
        <f>(IF(AND(ISBLANK(A4418)),"",VLOOKUP($A4418,Student_Registration!$B$5:$H$2000,2,0)))</f>
        <v/>
      </c>
      <c r="C4418" s="63" t="str">
        <f>IF(AND(ISBLANK(A4418)),"",VLOOKUP($A4418,Student_Registration!$B$5:$H$2000,3,0))</f>
        <v/>
      </c>
      <c r="D4418" s="65" t="str">
        <f>IF(AND(ISBLANK(A4418)),"",VLOOKUP($A4418,Student_Registration!$B$5:$H$2000,6,0))</f>
        <v/>
      </c>
      <c r="E4418" s="57" t="str">
        <f>IF(AND(ISBLANK(A4418)),"",VLOOKUP($A4418,Student_Registration!$B$5:$H$2000,4,0))</f>
        <v/>
      </c>
      <c r="F4418" s="63" t="str">
        <f>IF(AND(ISBLANK(A4418)),"",VLOOKUP($A4418,Student_Registration!$B$5:$H$2000,7,0))</f>
        <v/>
      </c>
      <c r="G4418" s="63" t="str">
        <f>IF(AND(ISBLANK(A4418)),"",VLOOKUP(A4418,Student_Registration!$B$5:$H$2000,7,0)-SUMIF($A$5:A4418,A4418,$H$5:$H$5))</f>
        <v/>
      </c>
      <c r="H4418" s="60"/>
      <c r="I4418" s="60"/>
      <c r="J4418" s="60"/>
      <c r="K4418" s="60"/>
      <c r="L4418" s="62"/>
    </row>
    <row r="4419" spans="1:12" s="41" customFormat="1">
      <c r="A4419" s="66"/>
      <c r="B4419" s="64" t="str">
        <f>(IF(AND(ISBLANK(A4419)),"",VLOOKUP($A4419,Student_Registration!$B$5:$H$2000,2,0)))</f>
        <v/>
      </c>
      <c r="C4419" s="63" t="str">
        <f>IF(AND(ISBLANK(A4419)),"",VLOOKUP($A4419,Student_Registration!$B$5:$H$2000,3,0))</f>
        <v/>
      </c>
      <c r="D4419" s="65" t="str">
        <f>IF(AND(ISBLANK(A4419)),"",VLOOKUP($A4419,Student_Registration!$B$5:$H$2000,6,0))</f>
        <v/>
      </c>
      <c r="E4419" s="57" t="str">
        <f>IF(AND(ISBLANK(A4419)),"",VLOOKUP($A4419,Student_Registration!$B$5:$H$2000,4,0))</f>
        <v/>
      </c>
      <c r="F4419" s="63" t="str">
        <f>IF(AND(ISBLANK(A4419)),"",VLOOKUP($A4419,Student_Registration!$B$5:$H$2000,7,0))</f>
        <v/>
      </c>
      <c r="G4419" s="63" t="str">
        <f>IF(AND(ISBLANK(A4419)),"",VLOOKUP(A4419,Student_Registration!$B$5:$H$2000,7,0)-SUMIF($A$5:A4419,A4419,$H$5:$H$5))</f>
        <v/>
      </c>
      <c r="H4419" s="60"/>
      <c r="I4419" s="60"/>
      <c r="J4419" s="60"/>
      <c r="K4419" s="60"/>
      <c r="L4419" s="62"/>
    </row>
    <row r="4420" spans="1:12" s="41" customFormat="1">
      <c r="A4420" s="66"/>
      <c r="B4420" s="64" t="str">
        <f>(IF(AND(ISBLANK(A4420)),"",VLOOKUP($A4420,Student_Registration!$B$5:$H$2000,2,0)))</f>
        <v/>
      </c>
      <c r="C4420" s="63" t="str">
        <f>IF(AND(ISBLANK(A4420)),"",VLOOKUP($A4420,Student_Registration!$B$5:$H$2000,3,0))</f>
        <v/>
      </c>
      <c r="D4420" s="65" t="str">
        <f>IF(AND(ISBLANK(A4420)),"",VLOOKUP($A4420,Student_Registration!$B$5:$H$2000,6,0))</f>
        <v/>
      </c>
      <c r="E4420" s="57" t="str">
        <f>IF(AND(ISBLANK(A4420)),"",VLOOKUP($A4420,Student_Registration!$B$5:$H$2000,4,0))</f>
        <v/>
      </c>
      <c r="F4420" s="63" t="str">
        <f>IF(AND(ISBLANK(A4420)),"",VLOOKUP($A4420,Student_Registration!$B$5:$H$2000,7,0))</f>
        <v/>
      </c>
      <c r="G4420" s="63" t="str">
        <f>IF(AND(ISBLANK(A4420)),"",VLOOKUP(A4420,Student_Registration!$B$5:$H$2000,7,0)-SUMIF($A$5:A4420,A4420,$H$5:$H$5))</f>
        <v/>
      </c>
      <c r="H4420" s="60"/>
      <c r="I4420" s="60"/>
      <c r="J4420" s="60"/>
      <c r="K4420" s="60"/>
      <c r="L4420" s="62"/>
    </row>
    <row r="4421" spans="1:12" s="41" customFormat="1">
      <c r="A4421" s="66"/>
      <c r="B4421" s="64" t="str">
        <f>(IF(AND(ISBLANK(A4421)),"",VLOOKUP($A4421,Student_Registration!$B$5:$H$2000,2,0)))</f>
        <v/>
      </c>
      <c r="C4421" s="63" t="str">
        <f>IF(AND(ISBLANK(A4421)),"",VLOOKUP($A4421,Student_Registration!$B$5:$H$2000,3,0))</f>
        <v/>
      </c>
      <c r="D4421" s="65" t="str">
        <f>IF(AND(ISBLANK(A4421)),"",VLOOKUP($A4421,Student_Registration!$B$5:$H$2000,6,0))</f>
        <v/>
      </c>
      <c r="E4421" s="57" t="str">
        <f>IF(AND(ISBLANK(A4421)),"",VLOOKUP($A4421,Student_Registration!$B$5:$H$2000,4,0))</f>
        <v/>
      </c>
      <c r="F4421" s="63" t="str">
        <f>IF(AND(ISBLANK(A4421)),"",VLOOKUP($A4421,Student_Registration!$B$5:$H$2000,7,0))</f>
        <v/>
      </c>
      <c r="G4421" s="63" t="str">
        <f>IF(AND(ISBLANK(A4421)),"",VLOOKUP(A4421,Student_Registration!$B$5:$H$2000,7,0)-SUMIF($A$5:A4421,A4421,$H$5:$H$5))</f>
        <v/>
      </c>
      <c r="H4421" s="60"/>
      <c r="I4421" s="60"/>
      <c r="J4421" s="60"/>
      <c r="K4421" s="60"/>
      <c r="L4421" s="62"/>
    </row>
    <row r="4422" spans="1:12" s="41" customFormat="1">
      <c r="A4422" s="66"/>
      <c r="B4422" s="64" t="str">
        <f>(IF(AND(ISBLANK(A4422)),"",VLOOKUP($A4422,Student_Registration!$B$5:$H$2000,2,0)))</f>
        <v/>
      </c>
      <c r="C4422" s="63" t="str">
        <f>IF(AND(ISBLANK(A4422)),"",VLOOKUP($A4422,Student_Registration!$B$5:$H$2000,3,0))</f>
        <v/>
      </c>
      <c r="D4422" s="65" t="str">
        <f>IF(AND(ISBLANK(A4422)),"",VLOOKUP($A4422,Student_Registration!$B$5:$H$2000,6,0))</f>
        <v/>
      </c>
      <c r="E4422" s="57" t="str">
        <f>IF(AND(ISBLANK(A4422)),"",VLOOKUP($A4422,Student_Registration!$B$5:$H$2000,4,0))</f>
        <v/>
      </c>
      <c r="F4422" s="63" t="str">
        <f>IF(AND(ISBLANK(A4422)),"",VLOOKUP($A4422,Student_Registration!$B$5:$H$2000,7,0))</f>
        <v/>
      </c>
      <c r="G4422" s="63" t="str">
        <f>IF(AND(ISBLANK(A4422)),"",VLOOKUP(A4422,Student_Registration!$B$5:$H$2000,7,0)-SUMIF($A$5:A4422,A4422,$H$5:$H$5))</f>
        <v/>
      </c>
      <c r="H4422" s="60"/>
      <c r="I4422" s="60"/>
      <c r="J4422" s="60"/>
      <c r="K4422" s="60"/>
      <c r="L4422" s="62"/>
    </row>
    <row r="4423" spans="1:12" s="41" customFormat="1">
      <c r="A4423" s="66"/>
      <c r="B4423" s="64" t="str">
        <f>(IF(AND(ISBLANK(A4423)),"",VLOOKUP($A4423,Student_Registration!$B$5:$H$2000,2,0)))</f>
        <v/>
      </c>
      <c r="C4423" s="63" t="str">
        <f>IF(AND(ISBLANK(A4423)),"",VLOOKUP($A4423,Student_Registration!$B$5:$H$2000,3,0))</f>
        <v/>
      </c>
      <c r="D4423" s="65" t="str">
        <f>IF(AND(ISBLANK(A4423)),"",VLOOKUP($A4423,Student_Registration!$B$5:$H$2000,6,0))</f>
        <v/>
      </c>
      <c r="E4423" s="57" t="str">
        <f>IF(AND(ISBLANK(A4423)),"",VLOOKUP($A4423,Student_Registration!$B$5:$H$2000,4,0))</f>
        <v/>
      </c>
      <c r="F4423" s="63" t="str">
        <f>IF(AND(ISBLANK(A4423)),"",VLOOKUP($A4423,Student_Registration!$B$5:$H$2000,7,0))</f>
        <v/>
      </c>
      <c r="G4423" s="63" t="str">
        <f>IF(AND(ISBLANK(A4423)),"",VLOOKUP(A4423,Student_Registration!$B$5:$H$2000,7,0)-SUMIF($A$5:A4423,A4423,$H$5:$H$5))</f>
        <v/>
      </c>
      <c r="H4423" s="60"/>
      <c r="I4423" s="60"/>
      <c r="J4423" s="60"/>
      <c r="K4423" s="60"/>
      <c r="L4423" s="62"/>
    </row>
    <row r="4424" spans="1:12" s="41" customFormat="1">
      <c r="A4424" s="66"/>
      <c r="B4424" s="64" t="str">
        <f>(IF(AND(ISBLANK(A4424)),"",VLOOKUP($A4424,Student_Registration!$B$5:$H$2000,2,0)))</f>
        <v/>
      </c>
      <c r="C4424" s="63" t="str">
        <f>IF(AND(ISBLANK(A4424)),"",VLOOKUP($A4424,Student_Registration!$B$5:$H$2000,3,0))</f>
        <v/>
      </c>
      <c r="D4424" s="65" t="str">
        <f>IF(AND(ISBLANK(A4424)),"",VLOOKUP($A4424,Student_Registration!$B$5:$H$2000,6,0))</f>
        <v/>
      </c>
      <c r="E4424" s="57" t="str">
        <f>IF(AND(ISBLANK(A4424)),"",VLOOKUP($A4424,Student_Registration!$B$5:$H$2000,4,0))</f>
        <v/>
      </c>
      <c r="F4424" s="63" t="str">
        <f>IF(AND(ISBLANK(A4424)),"",VLOOKUP($A4424,Student_Registration!$B$5:$H$2000,7,0))</f>
        <v/>
      </c>
      <c r="G4424" s="63" t="str">
        <f>IF(AND(ISBLANK(A4424)),"",VLOOKUP(A4424,Student_Registration!$B$5:$H$2000,7,0)-SUMIF($A$5:A4424,A4424,$H$5:$H$5))</f>
        <v/>
      </c>
      <c r="H4424" s="60"/>
      <c r="I4424" s="60"/>
      <c r="J4424" s="60"/>
      <c r="K4424" s="60"/>
      <c r="L4424" s="62"/>
    </row>
    <row r="4425" spans="1:12" s="41" customFormat="1">
      <c r="A4425" s="66"/>
      <c r="B4425" s="64" t="str">
        <f>(IF(AND(ISBLANK(A4425)),"",VLOOKUP($A4425,Student_Registration!$B$5:$H$2000,2,0)))</f>
        <v/>
      </c>
      <c r="C4425" s="63" t="str">
        <f>IF(AND(ISBLANK(A4425)),"",VLOOKUP($A4425,Student_Registration!$B$5:$H$2000,3,0))</f>
        <v/>
      </c>
      <c r="D4425" s="65" t="str">
        <f>IF(AND(ISBLANK(A4425)),"",VLOOKUP($A4425,Student_Registration!$B$5:$H$2000,6,0))</f>
        <v/>
      </c>
      <c r="E4425" s="57" t="str">
        <f>IF(AND(ISBLANK(A4425)),"",VLOOKUP($A4425,Student_Registration!$B$5:$H$2000,4,0))</f>
        <v/>
      </c>
      <c r="F4425" s="63" t="str">
        <f>IF(AND(ISBLANK(A4425)),"",VLOOKUP($A4425,Student_Registration!$B$5:$H$2000,7,0))</f>
        <v/>
      </c>
      <c r="G4425" s="63" t="str">
        <f>IF(AND(ISBLANK(A4425)),"",VLOOKUP(A4425,Student_Registration!$B$5:$H$2000,7,0)-SUMIF($A$5:A4425,A4425,$H$5:$H$5))</f>
        <v/>
      </c>
      <c r="H4425" s="60"/>
      <c r="I4425" s="60"/>
      <c r="J4425" s="60"/>
      <c r="K4425" s="60"/>
      <c r="L4425" s="62"/>
    </row>
    <row r="4426" spans="1:12" s="41" customFormat="1">
      <c r="A4426" s="66"/>
      <c r="B4426" s="64" t="str">
        <f>(IF(AND(ISBLANK(A4426)),"",VLOOKUP($A4426,Student_Registration!$B$5:$H$2000,2,0)))</f>
        <v/>
      </c>
      <c r="C4426" s="63" t="str">
        <f>IF(AND(ISBLANK(A4426)),"",VLOOKUP($A4426,Student_Registration!$B$5:$H$2000,3,0))</f>
        <v/>
      </c>
      <c r="D4426" s="65" t="str">
        <f>IF(AND(ISBLANK(A4426)),"",VLOOKUP($A4426,Student_Registration!$B$5:$H$2000,6,0))</f>
        <v/>
      </c>
      <c r="E4426" s="57" t="str">
        <f>IF(AND(ISBLANK(A4426)),"",VLOOKUP($A4426,Student_Registration!$B$5:$H$2000,4,0))</f>
        <v/>
      </c>
      <c r="F4426" s="63" t="str">
        <f>IF(AND(ISBLANK(A4426)),"",VLOOKUP($A4426,Student_Registration!$B$5:$H$2000,7,0))</f>
        <v/>
      </c>
      <c r="G4426" s="63" t="str">
        <f>IF(AND(ISBLANK(A4426)),"",VLOOKUP(A4426,Student_Registration!$B$5:$H$2000,7,0)-SUMIF($A$5:A4426,A4426,$H$5:$H$5))</f>
        <v/>
      </c>
      <c r="H4426" s="60"/>
      <c r="I4426" s="60"/>
      <c r="J4426" s="60"/>
      <c r="K4426" s="60"/>
      <c r="L4426" s="62"/>
    </row>
    <row r="4427" spans="1:12" s="41" customFormat="1">
      <c r="A4427" s="66"/>
      <c r="B4427" s="64" t="str">
        <f>(IF(AND(ISBLANK(A4427)),"",VLOOKUP($A4427,Student_Registration!$B$5:$H$2000,2,0)))</f>
        <v/>
      </c>
      <c r="C4427" s="63" t="str">
        <f>IF(AND(ISBLANK(A4427)),"",VLOOKUP($A4427,Student_Registration!$B$5:$H$2000,3,0))</f>
        <v/>
      </c>
      <c r="D4427" s="65" t="str">
        <f>IF(AND(ISBLANK(A4427)),"",VLOOKUP($A4427,Student_Registration!$B$5:$H$2000,6,0))</f>
        <v/>
      </c>
      <c r="E4427" s="57" t="str">
        <f>IF(AND(ISBLANK(A4427)),"",VLOOKUP($A4427,Student_Registration!$B$5:$H$2000,4,0))</f>
        <v/>
      </c>
      <c r="F4427" s="63" t="str">
        <f>IF(AND(ISBLANK(A4427)),"",VLOOKUP($A4427,Student_Registration!$B$5:$H$2000,7,0))</f>
        <v/>
      </c>
      <c r="G4427" s="63" t="str">
        <f>IF(AND(ISBLANK(A4427)),"",VLOOKUP(A4427,Student_Registration!$B$5:$H$2000,7,0)-SUMIF($A$5:A4427,A4427,$H$5:$H$5))</f>
        <v/>
      </c>
      <c r="H4427" s="60"/>
      <c r="I4427" s="60"/>
      <c r="J4427" s="60"/>
      <c r="K4427" s="60"/>
      <c r="L4427" s="62"/>
    </row>
    <row r="4428" spans="1:12" s="41" customFormat="1">
      <c r="A4428" s="66"/>
      <c r="B4428" s="64" t="str">
        <f>(IF(AND(ISBLANK(A4428)),"",VLOOKUP($A4428,Student_Registration!$B$5:$H$2000,2,0)))</f>
        <v/>
      </c>
      <c r="C4428" s="63" t="str">
        <f>IF(AND(ISBLANK(A4428)),"",VLOOKUP($A4428,Student_Registration!$B$5:$H$2000,3,0))</f>
        <v/>
      </c>
      <c r="D4428" s="65" t="str">
        <f>IF(AND(ISBLANK(A4428)),"",VLOOKUP($A4428,Student_Registration!$B$5:$H$2000,6,0))</f>
        <v/>
      </c>
      <c r="E4428" s="57" t="str">
        <f>IF(AND(ISBLANK(A4428)),"",VLOOKUP($A4428,Student_Registration!$B$5:$H$2000,4,0))</f>
        <v/>
      </c>
      <c r="F4428" s="63" t="str">
        <f>IF(AND(ISBLANK(A4428)),"",VLOOKUP($A4428,Student_Registration!$B$5:$H$2000,7,0))</f>
        <v/>
      </c>
      <c r="G4428" s="63" t="str">
        <f>IF(AND(ISBLANK(A4428)),"",VLOOKUP(A4428,Student_Registration!$B$5:$H$2000,7,0)-SUMIF($A$5:A4428,A4428,$H$5:$H$5))</f>
        <v/>
      </c>
      <c r="H4428" s="60"/>
      <c r="I4428" s="60"/>
      <c r="J4428" s="60"/>
      <c r="K4428" s="60"/>
      <c r="L4428" s="62"/>
    </row>
    <row r="4429" spans="1:12" s="41" customFormat="1">
      <c r="A4429" s="66"/>
      <c r="B4429" s="64" t="str">
        <f>(IF(AND(ISBLANK(A4429)),"",VLOOKUP($A4429,Student_Registration!$B$5:$H$2000,2,0)))</f>
        <v/>
      </c>
      <c r="C4429" s="63" t="str">
        <f>IF(AND(ISBLANK(A4429)),"",VLOOKUP($A4429,Student_Registration!$B$5:$H$2000,3,0))</f>
        <v/>
      </c>
      <c r="D4429" s="65" t="str">
        <f>IF(AND(ISBLANK(A4429)),"",VLOOKUP($A4429,Student_Registration!$B$5:$H$2000,6,0))</f>
        <v/>
      </c>
      <c r="E4429" s="57" t="str">
        <f>IF(AND(ISBLANK(A4429)),"",VLOOKUP($A4429,Student_Registration!$B$5:$H$2000,4,0))</f>
        <v/>
      </c>
      <c r="F4429" s="63" t="str">
        <f>IF(AND(ISBLANK(A4429)),"",VLOOKUP($A4429,Student_Registration!$B$5:$H$2000,7,0))</f>
        <v/>
      </c>
      <c r="G4429" s="63" t="str">
        <f>IF(AND(ISBLANK(A4429)),"",VLOOKUP(A4429,Student_Registration!$B$5:$H$2000,7,0)-SUMIF($A$5:A4429,A4429,$H$5:$H$5))</f>
        <v/>
      </c>
      <c r="H4429" s="60"/>
      <c r="I4429" s="60"/>
      <c r="J4429" s="60"/>
      <c r="K4429" s="60"/>
      <c r="L4429" s="62"/>
    </row>
    <row r="4430" spans="1:12" s="41" customFormat="1">
      <c r="A4430" s="66"/>
      <c r="B4430" s="64" t="str">
        <f>(IF(AND(ISBLANK(A4430)),"",VLOOKUP($A4430,Student_Registration!$B$5:$H$2000,2,0)))</f>
        <v/>
      </c>
      <c r="C4430" s="63" t="str">
        <f>IF(AND(ISBLANK(A4430)),"",VLOOKUP($A4430,Student_Registration!$B$5:$H$2000,3,0))</f>
        <v/>
      </c>
      <c r="D4430" s="65" t="str">
        <f>IF(AND(ISBLANK(A4430)),"",VLOOKUP($A4430,Student_Registration!$B$5:$H$2000,6,0))</f>
        <v/>
      </c>
      <c r="E4430" s="57" t="str">
        <f>IF(AND(ISBLANK(A4430)),"",VLOOKUP($A4430,Student_Registration!$B$5:$H$2000,4,0))</f>
        <v/>
      </c>
      <c r="F4430" s="63" t="str">
        <f>IF(AND(ISBLANK(A4430)),"",VLOOKUP($A4430,Student_Registration!$B$5:$H$2000,7,0))</f>
        <v/>
      </c>
      <c r="G4430" s="63" t="str">
        <f>IF(AND(ISBLANK(A4430)),"",VLOOKUP(A4430,Student_Registration!$B$5:$H$2000,7,0)-SUMIF($A$5:A4430,A4430,$H$5:$H$5))</f>
        <v/>
      </c>
      <c r="H4430" s="60"/>
      <c r="I4430" s="60"/>
      <c r="J4430" s="60"/>
      <c r="K4430" s="60"/>
      <c r="L4430" s="62"/>
    </row>
    <row r="4431" spans="1:12" s="41" customFormat="1">
      <c r="A4431" s="66"/>
      <c r="B4431" s="64" t="str">
        <f>(IF(AND(ISBLANK(A4431)),"",VLOOKUP($A4431,Student_Registration!$B$5:$H$2000,2,0)))</f>
        <v/>
      </c>
      <c r="C4431" s="63" t="str">
        <f>IF(AND(ISBLANK(A4431)),"",VLOOKUP($A4431,Student_Registration!$B$5:$H$2000,3,0))</f>
        <v/>
      </c>
      <c r="D4431" s="65" t="str">
        <f>IF(AND(ISBLANK(A4431)),"",VLOOKUP($A4431,Student_Registration!$B$5:$H$2000,6,0))</f>
        <v/>
      </c>
      <c r="E4431" s="57" t="str">
        <f>IF(AND(ISBLANK(A4431)),"",VLOOKUP($A4431,Student_Registration!$B$5:$H$2000,4,0))</f>
        <v/>
      </c>
      <c r="F4431" s="63" t="str">
        <f>IF(AND(ISBLANK(A4431)),"",VLOOKUP($A4431,Student_Registration!$B$5:$H$2000,7,0))</f>
        <v/>
      </c>
      <c r="G4431" s="63" t="str">
        <f>IF(AND(ISBLANK(A4431)),"",VLOOKUP(A4431,Student_Registration!$B$5:$H$2000,7,0)-SUMIF($A$5:A4431,A4431,$H$5:$H$5))</f>
        <v/>
      </c>
      <c r="H4431" s="60"/>
      <c r="I4431" s="60"/>
      <c r="J4431" s="60"/>
      <c r="K4431" s="60"/>
      <c r="L4431" s="62"/>
    </row>
    <row r="4432" spans="1:12" s="41" customFormat="1">
      <c r="A4432" s="66"/>
      <c r="B4432" s="64" t="str">
        <f>(IF(AND(ISBLANK(A4432)),"",VLOOKUP($A4432,Student_Registration!$B$5:$H$2000,2,0)))</f>
        <v/>
      </c>
      <c r="C4432" s="63" t="str">
        <f>IF(AND(ISBLANK(A4432)),"",VLOOKUP($A4432,Student_Registration!$B$5:$H$2000,3,0))</f>
        <v/>
      </c>
      <c r="D4432" s="65" t="str">
        <f>IF(AND(ISBLANK(A4432)),"",VLOOKUP($A4432,Student_Registration!$B$5:$H$2000,6,0))</f>
        <v/>
      </c>
      <c r="E4432" s="57" t="str">
        <f>IF(AND(ISBLANK(A4432)),"",VLOOKUP($A4432,Student_Registration!$B$5:$H$2000,4,0))</f>
        <v/>
      </c>
      <c r="F4432" s="63" t="str">
        <f>IF(AND(ISBLANK(A4432)),"",VLOOKUP($A4432,Student_Registration!$B$5:$H$2000,7,0))</f>
        <v/>
      </c>
      <c r="G4432" s="63" t="str">
        <f>IF(AND(ISBLANK(A4432)),"",VLOOKUP(A4432,Student_Registration!$B$5:$H$2000,7,0)-SUMIF($A$5:A4432,A4432,$H$5:$H$5))</f>
        <v/>
      </c>
      <c r="H4432" s="60"/>
      <c r="I4432" s="60"/>
      <c r="J4432" s="60"/>
      <c r="K4432" s="60"/>
      <c r="L4432" s="62"/>
    </row>
    <row r="4433" spans="1:12" s="41" customFormat="1">
      <c r="A4433" s="66"/>
      <c r="B4433" s="64" t="str">
        <f>(IF(AND(ISBLANK(A4433)),"",VLOOKUP($A4433,Student_Registration!$B$5:$H$2000,2,0)))</f>
        <v/>
      </c>
      <c r="C4433" s="63" t="str">
        <f>IF(AND(ISBLANK(A4433)),"",VLOOKUP($A4433,Student_Registration!$B$5:$H$2000,3,0))</f>
        <v/>
      </c>
      <c r="D4433" s="65" t="str">
        <f>IF(AND(ISBLANK(A4433)),"",VLOOKUP($A4433,Student_Registration!$B$5:$H$2000,6,0))</f>
        <v/>
      </c>
      <c r="E4433" s="57" t="str">
        <f>IF(AND(ISBLANK(A4433)),"",VLOOKUP($A4433,Student_Registration!$B$5:$H$2000,4,0))</f>
        <v/>
      </c>
      <c r="F4433" s="63" t="str">
        <f>IF(AND(ISBLANK(A4433)),"",VLOOKUP($A4433,Student_Registration!$B$5:$H$2000,7,0))</f>
        <v/>
      </c>
      <c r="G4433" s="63" t="str">
        <f>IF(AND(ISBLANK(A4433)),"",VLOOKUP(A4433,Student_Registration!$B$5:$H$2000,7,0)-SUMIF($A$5:A4433,A4433,$H$5:$H$5))</f>
        <v/>
      </c>
      <c r="H4433" s="60"/>
      <c r="I4433" s="60"/>
      <c r="J4433" s="60"/>
      <c r="K4433" s="60"/>
      <c r="L4433" s="62"/>
    </row>
    <row r="4434" spans="1:12" s="41" customFormat="1">
      <c r="A4434" s="66"/>
      <c r="B4434" s="64" t="str">
        <f>(IF(AND(ISBLANK(A4434)),"",VLOOKUP($A4434,Student_Registration!$B$5:$H$2000,2,0)))</f>
        <v/>
      </c>
      <c r="C4434" s="63" t="str">
        <f>IF(AND(ISBLANK(A4434)),"",VLOOKUP($A4434,Student_Registration!$B$5:$H$2000,3,0))</f>
        <v/>
      </c>
      <c r="D4434" s="65" t="str">
        <f>IF(AND(ISBLANK(A4434)),"",VLOOKUP($A4434,Student_Registration!$B$5:$H$2000,6,0))</f>
        <v/>
      </c>
      <c r="E4434" s="57" t="str">
        <f>IF(AND(ISBLANK(A4434)),"",VLOOKUP($A4434,Student_Registration!$B$5:$H$2000,4,0))</f>
        <v/>
      </c>
      <c r="F4434" s="63" t="str">
        <f>IF(AND(ISBLANK(A4434)),"",VLOOKUP($A4434,Student_Registration!$B$5:$H$2000,7,0))</f>
        <v/>
      </c>
      <c r="G4434" s="63" t="str">
        <f>IF(AND(ISBLANK(A4434)),"",VLOOKUP(A4434,Student_Registration!$B$5:$H$2000,7,0)-SUMIF($A$5:A4434,A4434,$H$5:$H$5))</f>
        <v/>
      </c>
      <c r="H4434" s="60"/>
      <c r="I4434" s="60"/>
      <c r="J4434" s="60"/>
      <c r="K4434" s="60"/>
      <c r="L4434" s="62"/>
    </row>
    <row r="4435" spans="1:12" s="41" customFormat="1">
      <c r="A4435" s="66"/>
      <c r="B4435" s="64" t="str">
        <f>(IF(AND(ISBLANK(A4435)),"",VLOOKUP($A4435,Student_Registration!$B$5:$H$2000,2,0)))</f>
        <v/>
      </c>
      <c r="C4435" s="63" t="str">
        <f>IF(AND(ISBLANK(A4435)),"",VLOOKUP($A4435,Student_Registration!$B$5:$H$2000,3,0))</f>
        <v/>
      </c>
      <c r="D4435" s="65" t="str">
        <f>IF(AND(ISBLANK(A4435)),"",VLOOKUP($A4435,Student_Registration!$B$5:$H$2000,6,0))</f>
        <v/>
      </c>
      <c r="E4435" s="57" t="str">
        <f>IF(AND(ISBLANK(A4435)),"",VLOOKUP($A4435,Student_Registration!$B$5:$H$2000,4,0))</f>
        <v/>
      </c>
      <c r="F4435" s="63" t="str">
        <f>IF(AND(ISBLANK(A4435)),"",VLOOKUP($A4435,Student_Registration!$B$5:$H$2000,7,0))</f>
        <v/>
      </c>
      <c r="G4435" s="63" t="str">
        <f>IF(AND(ISBLANK(A4435)),"",VLOOKUP(A4435,Student_Registration!$B$5:$H$2000,7,0)-SUMIF($A$5:A4435,A4435,$H$5:$H$5))</f>
        <v/>
      </c>
      <c r="H4435" s="60"/>
      <c r="I4435" s="60"/>
      <c r="J4435" s="60"/>
      <c r="K4435" s="60"/>
      <c r="L4435" s="62"/>
    </row>
    <row r="4436" spans="1:12" s="41" customFormat="1">
      <c r="A4436" s="66"/>
      <c r="B4436" s="64" t="str">
        <f>(IF(AND(ISBLANK(A4436)),"",VLOOKUP($A4436,Student_Registration!$B$5:$H$2000,2,0)))</f>
        <v/>
      </c>
      <c r="C4436" s="63" t="str">
        <f>IF(AND(ISBLANK(A4436)),"",VLOOKUP($A4436,Student_Registration!$B$5:$H$2000,3,0))</f>
        <v/>
      </c>
      <c r="D4436" s="65" t="str">
        <f>IF(AND(ISBLANK(A4436)),"",VLOOKUP($A4436,Student_Registration!$B$5:$H$2000,6,0))</f>
        <v/>
      </c>
      <c r="E4436" s="57" t="str">
        <f>IF(AND(ISBLANK(A4436)),"",VLOOKUP($A4436,Student_Registration!$B$5:$H$2000,4,0))</f>
        <v/>
      </c>
      <c r="F4436" s="63" t="str">
        <f>IF(AND(ISBLANK(A4436)),"",VLOOKUP($A4436,Student_Registration!$B$5:$H$2000,7,0))</f>
        <v/>
      </c>
      <c r="G4436" s="63" t="str">
        <f>IF(AND(ISBLANK(A4436)),"",VLOOKUP(A4436,Student_Registration!$B$5:$H$2000,7,0)-SUMIF($A$5:A4436,A4436,$H$5:$H$5))</f>
        <v/>
      </c>
      <c r="H4436" s="60"/>
      <c r="I4436" s="60"/>
      <c r="J4436" s="60"/>
      <c r="K4436" s="60"/>
      <c r="L4436" s="62"/>
    </row>
    <row r="4437" spans="1:12" s="41" customFormat="1">
      <c r="A4437" s="66"/>
      <c r="B4437" s="64" t="str">
        <f>(IF(AND(ISBLANK(A4437)),"",VLOOKUP($A4437,Student_Registration!$B$5:$H$2000,2,0)))</f>
        <v/>
      </c>
      <c r="C4437" s="63" t="str">
        <f>IF(AND(ISBLANK(A4437)),"",VLOOKUP($A4437,Student_Registration!$B$5:$H$2000,3,0))</f>
        <v/>
      </c>
      <c r="D4437" s="65" t="str">
        <f>IF(AND(ISBLANK(A4437)),"",VLOOKUP($A4437,Student_Registration!$B$5:$H$2000,6,0))</f>
        <v/>
      </c>
      <c r="E4437" s="57" t="str">
        <f>IF(AND(ISBLANK(A4437)),"",VLOOKUP($A4437,Student_Registration!$B$5:$H$2000,4,0))</f>
        <v/>
      </c>
      <c r="F4437" s="63" t="str">
        <f>IF(AND(ISBLANK(A4437)),"",VLOOKUP($A4437,Student_Registration!$B$5:$H$2000,7,0))</f>
        <v/>
      </c>
      <c r="G4437" s="63" t="str">
        <f>IF(AND(ISBLANK(A4437)),"",VLOOKUP(A4437,Student_Registration!$B$5:$H$2000,7,0)-SUMIF($A$5:A4437,A4437,$H$5:$H$5))</f>
        <v/>
      </c>
      <c r="H4437" s="60"/>
      <c r="I4437" s="60"/>
      <c r="J4437" s="60"/>
      <c r="K4437" s="60"/>
      <c r="L4437" s="62"/>
    </row>
    <row r="4438" spans="1:12" s="41" customFormat="1">
      <c r="A4438" s="66"/>
      <c r="B4438" s="64" t="str">
        <f>(IF(AND(ISBLANK(A4438)),"",VLOOKUP($A4438,Student_Registration!$B$5:$H$2000,2,0)))</f>
        <v/>
      </c>
      <c r="C4438" s="63" t="str">
        <f>IF(AND(ISBLANK(A4438)),"",VLOOKUP($A4438,Student_Registration!$B$5:$H$2000,3,0))</f>
        <v/>
      </c>
      <c r="D4438" s="65" t="str">
        <f>IF(AND(ISBLANK(A4438)),"",VLOOKUP($A4438,Student_Registration!$B$5:$H$2000,6,0))</f>
        <v/>
      </c>
      <c r="E4438" s="57" t="str">
        <f>IF(AND(ISBLANK(A4438)),"",VLOOKUP($A4438,Student_Registration!$B$5:$H$2000,4,0))</f>
        <v/>
      </c>
      <c r="F4438" s="63" t="str">
        <f>IF(AND(ISBLANK(A4438)),"",VLOOKUP($A4438,Student_Registration!$B$5:$H$2000,7,0))</f>
        <v/>
      </c>
      <c r="G4438" s="63" t="str">
        <f>IF(AND(ISBLANK(A4438)),"",VLOOKUP(A4438,Student_Registration!$B$5:$H$2000,7,0)-SUMIF($A$5:A4438,A4438,$H$5:$H$5))</f>
        <v/>
      </c>
      <c r="H4438" s="60"/>
      <c r="I4438" s="60"/>
      <c r="J4438" s="60"/>
      <c r="K4438" s="60"/>
      <c r="L4438" s="62"/>
    </row>
    <row r="4439" spans="1:12" s="41" customFormat="1">
      <c r="A4439" s="66"/>
      <c r="B4439" s="64" t="str">
        <f>(IF(AND(ISBLANK(A4439)),"",VLOOKUP($A4439,Student_Registration!$B$5:$H$2000,2,0)))</f>
        <v/>
      </c>
      <c r="C4439" s="63" t="str">
        <f>IF(AND(ISBLANK(A4439)),"",VLOOKUP($A4439,Student_Registration!$B$5:$H$2000,3,0))</f>
        <v/>
      </c>
      <c r="D4439" s="65" t="str">
        <f>IF(AND(ISBLANK(A4439)),"",VLOOKUP($A4439,Student_Registration!$B$5:$H$2000,6,0))</f>
        <v/>
      </c>
      <c r="E4439" s="57" t="str">
        <f>IF(AND(ISBLANK(A4439)),"",VLOOKUP($A4439,Student_Registration!$B$5:$H$2000,4,0))</f>
        <v/>
      </c>
      <c r="F4439" s="63" t="str">
        <f>IF(AND(ISBLANK(A4439)),"",VLOOKUP($A4439,Student_Registration!$B$5:$H$2000,7,0))</f>
        <v/>
      </c>
      <c r="G4439" s="63" t="str">
        <f>IF(AND(ISBLANK(A4439)),"",VLOOKUP(A4439,Student_Registration!$B$5:$H$2000,7,0)-SUMIF($A$5:A4439,A4439,$H$5:$H$5))</f>
        <v/>
      </c>
      <c r="H4439" s="60"/>
      <c r="I4439" s="60"/>
      <c r="J4439" s="60"/>
      <c r="K4439" s="60"/>
      <c r="L4439" s="62"/>
    </row>
    <row r="4440" spans="1:12" s="41" customFormat="1">
      <c r="A4440" s="66"/>
      <c r="B4440" s="64" t="str">
        <f>(IF(AND(ISBLANK(A4440)),"",VLOOKUP($A4440,Student_Registration!$B$5:$H$2000,2,0)))</f>
        <v/>
      </c>
      <c r="C4440" s="63" t="str">
        <f>IF(AND(ISBLANK(A4440)),"",VLOOKUP($A4440,Student_Registration!$B$5:$H$2000,3,0))</f>
        <v/>
      </c>
      <c r="D4440" s="65" t="str">
        <f>IF(AND(ISBLANK(A4440)),"",VLOOKUP($A4440,Student_Registration!$B$5:$H$2000,6,0))</f>
        <v/>
      </c>
      <c r="E4440" s="57" t="str">
        <f>IF(AND(ISBLANK(A4440)),"",VLOOKUP($A4440,Student_Registration!$B$5:$H$2000,4,0))</f>
        <v/>
      </c>
      <c r="F4440" s="63" t="str">
        <f>IF(AND(ISBLANK(A4440)),"",VLOOKUP($A4440,Student_Registration!$B$5:$H$2000,7,0))</f>
        <v/>
      </c>
      <c r="G4440" s="63" t="str">
        <f>IF(AND(ISBLANK(A4440)),"",VLOOKUP(A4440,Student_Registration!$B$5:$H$2000,7,0)-SUMIF($A$5:A4440,A4440,$H$5:$H$5))</f>
        <v/>
      </c>
      <c r="H4440" s="60"/>
      <c r="I4440" s="60"/>
      <c r="J4440" s="60"/>
      <c r="K4440" s="60"/>
      <c r="L4440" s="62"/>
    </row>
    <row r="4441" spans="1:12" s="41" customFormat="1">
      <c r="A4441" s="66"/>
      <c r="B4441" s="64" t="str">
        <f>(IF(AND(ISBLANK(A4441)),"",VLOOKUP($A4441,Student_Registration!$B$5:$H$2000,2,0)))</f>
        <v/>
      </c>
      <c r="C4441" s="63" t="str">
        <f>IF(AND(ISBLANK(A4441)),"",VLOOKUP($A4441,Student_Registration!$B$5:$H$2000,3,0))</f>
        <v/>
      </c>
      <c r="D4441" s="65" t="str">
        <f>IF(AND(ISBLANK(A4441)),"",VLOOKUP($A4441,Student_Registration!$B$5:$H$2000,6,0))</f>
        <v/>
      </c>
      <c r="E4441" s="57" t="str">
        <f>IF(AND(ISBLANK(A4441)),"",VLOOKUP($A4441,Student_Registration!$B$5:$H$2000,4,0))</f>
        <v/>
      </c>
      <c r="F4441" s="63" t="str">
        <f>IF(AND(ISBLANK(A4441)),"",VLOOKUP($A4441,Student_Registration!$B$5:$H$2000,7,0))</f>
        <v/>
      </c>
      <c r="G4441" s="63" t="str">
        <f>IF(AND(ISBLANK(A4441)),"",VLOOKUP(A4441,Student_Registration!$B$5:$H$2000,7,0)-SUMIF($A$5:A4441,A4441,$H$5:$H$5))</f>
        <v/>
      </c>
      <c r="H4441" s="60"/>
      <c r="I4441" s="60"/>
      <c r="J4441" s="60"/>
      <c r="K4441" s="60"/>
      <c r="L4441" s="62"/>
    </row>
    <row r="4442" spans="1:12" s="41" customFormat="1">
      <c r="A4442" s="66"/>
      <c r="B4442" s="64" t="str">
        <f>(IF(AND(ISBLANK(A4442)),"",VLOOKUP($A4442,Student_Registration!$B$5:$H$2000,2,0)))</f>
        <v/>
      </c>
      <c r="C4442" s="63" t="str">
        <f>IF(AND(ISBLANK(A4442)),"",VLOOKUP($A4442,Student_Registration!$B$5:$H$2000,3,0))</f>
        <v/>
      </c>
      <c r="D4442" s="65" t="str">
        <f>IF(AND(ISBLANK(A4442)),"",VLOOKUP($A4442,Student_Registration!$B$5:$H$2000,6,0))</f>
        <v/>
      </c>
      <c r="E4442" s="57" t="str">
        <f>IF(AND(ISBLANK(A4442)),"",VLOOKUP($A4442,Student_Registration!$B$5:$H$2000,4,0))</f>
        <v/>
      </c>
      <c r="F4442" s="63" t="str">
        <f>IF(AND(ISBLANK(A4442)),"",VLOOKUP($A4442,Student_Registration!$B$5:$H$2000,7,0))</f>
        <v/>
      </c>
      <c r="G4442" s="63" t="str">
        <f>IF(AND(ISBLANK(A4442)),"",VLOOKUP(A4442,Student_Registration!$B$5:$H$2000,7,0)-SUMIF($A$5:A4442,A4442,$H$5:$H$5))</f>
        <v/>
      </c>
      <c r="H4442" s="60"/>
      <c r="I4442" s="60"/>
      <c r="J4442" s="60"/>
      <c r="K4442" s="60"/>
      <c r="L4442" s="62"/>
    </row>
    <row r="4443" spans="1:12" s="41" customFormat="1">
      <c r="A4443" s="66"/>
      <c r="B4443" s="64" t="str">
        <f>(IF(AND(ISBLANK(A4443)),"",VLOOKUP($A4443,Student_Registration!$B$5:$H$2000,2,0)))</f>
        <v/>
      </c>
      <c r="C4443" s="63" t="str">
        <f>IF(AND(ISBLANK(A4443)),"",VLOOKUP($A4443,Student_Registration!$B$5:$H$2000,3,0))</f>
        <v/>
      </c>
      <c r="D4443" s="65" t="str">
        <f>IF(AND(ISBLANK(A4443)),"",VLOOKUP($A4443,Student_Registration!$B$5:$H$2000,6,0))</f>
        <v/>
      </c>
      <c r="E4443" s="57" t="str">
        <f>IF(AND(ISBLANK(A4443)),"",VLOOKUP($A4443,Student_Registration!$B$5:$H$2000,4,0))</f>
        <v/>
      </c>
      <c r="F4443" s="63" t="str">
        <f>IF(AND(ISBLANK(A4443)),"",VLOOKUP($A4443,Student_Registration!$B$5:$H$2000,7,0))</f>
        <v/>
      </c>
      <c r="G4443" s="63" t="str">
        <f>IF(AND(ISBLANK(A4443)),"",VLOOKUP(A4443,Student_Registration!$B$5:$H$2000,7,0)-SUMIF($A$5:A4443,A4443,$H$5:$H$5))</f>
        <v/>
      </c>
      <c r="H4443" s="60"/>
      <c r="I4443" s="60"/>
      <c r="J4443" s="60"/>
      <c r="K4443" s="60"/>
      <c r="L4443" s="62"/>
    </row>
    <row r="4444" spans="1:12" s="41" customFormat="1">
      <c r="A4444" s="66"/>
      <c r="B4444" s="64" t="str">
        <f>(IF(AND(ISBLANK(A4444)),"",VLOOKUP($A4444,Student_Registration!$B$5:$H$2000,2,0)))</f>
        <v/>
      </c>
      <c r="C4444" s="63" t="str">
        <f>IF(AND(ISBLANK(A4444)),"",VLOOKUP($A4444,Student_Registration!$B$5:$H$2000,3,0))</f>
        <v/>
      </c>
      <c r="D4444" s="65" t="str">
        <f>IF(AND(ISBLANK(A4444)),"",VLOOKUP($A4444,Student_Registration!$B$5:$H$2000,6,0))</f>
        <v/>
      </c>
      <c r="E4444" s="57" t="str">
        <f>IF(AND(ISBLANK(A4444)),"",VLOOKUP($A4444,Student_Registration!$B$5:$H$2000,4,0))</f>
        <v/>
      </c>
      <c r="F4444" s="63" t="str">
        <f>IF(AND(ISBLANK(A4444)),"",VLOOKUP($A4444,Student_Registration!$B$5:$H$2000,7,0))</f>
        <v/>
      </c>
      <c r="G4444" s="63" t="str">
        <f>IF(AND(ISBLANK(A4444)),"",VLOOKUP(A4444,Student_Registration!$B$5:$H$2000,7,0)-SUMIF($A$5:A4444,A4444,$H$5:$H$5))</f>
        <v/>
      </c>
      <c r="H4444" s="60"/>
      <c r="I4444" s="60"/>
      <c r="J4444" s="60"/>
      <c r="K4444" s="60"/>
      <c r="L4444" s="62"/>
    </row>
    <row r="4445" spans="1:12" s="41" customFormat="1">
      <c r="A4445" s="66"/>
      <c r="B4445" s="64" t="str">
        <f>(IF(AND(ISBLANK(A4445)),"",VLOOKUP($A4445,Student_Registration!$B$5:$H$2000,2,0)))</f>
        <v/>
      </c>
      <c r="C4445" s="63" t="str">
        <f>IF(AND(ISBLANK(A4445)),"",VLOOKUP($A4445,Student_Registration!$B$5:$H$2000,3,0))</f>
        <v/>
      </c>
      <c r="D4445" s="65" t="str">
        <f>IF(AND(ISBLANK(A4445)),"",VLOOKUP($A4445,Student_Registration!$B$5:$H$2000,6,0))</f>
        <v/>
      </c>
      <c r="E4445" s="57" t="str">
        <f>IF(AND(ISBLANK(A4445)),"",VLOOKUP($A4445,Student_Registration!$B$5:$H$2000,4,0))</f>
        <v/>
      </c>
      <c r="F4445" s="63" t="str">
        <f>IF(AND(ISBLANK(A4445)),"",VLOOKUP($A4445,Student_Registration!$B$5:$H$2000,7,0))</f>
        <v/>
      </c>
      <c r="G4445" s="63" t="str">
        <f>IF(AND(ISBLANK(A4445)),"",VLOOKUP(A4445,Student_Registration!$B$5:$H$2000,7,0)-SUMIF($A$5:A4445,A4445,$H$5:$H$5))</f>
        <v/>
      </c>
      <c r="H4445" s="60"/>
      <c r="I4445" s="60"/>
      <c r="J4445" s="60"/>
      <c r="K4445" s="60"/>
      <c r="L4445" s="62"/>
    </row>
    <row r="4446" spans="1:12" s="41" customFormat="1">
      <c r="A4446" s="66"/>
      <c r="B4446" s="64" t="str">
        <f>(IF(AND(ISBLANK(A4446)),"",VLOOKUP($A4446,Student_Registration!$B$5:$H$2000,2,0)))</f>
        <v/>
      </c>
      <c r="C4446" s="63" t="str">
        <f>IF(AND(ISBLANK(A4446)),"",VLOOKUP($A4446,Student_Registration!$B$5:$H$2000,3,0))</f>
        <v/>
      </c>
      <c r="D4446" s="65" t="str">
        <f>IF(AND(ISBLANK(A4446)),"",VLOOKUP($A4446,Student_Registration!$B$5:$H$2000,6,0))</f>
        <v/>
      </c>
      <c r="E4446" s="57" t="str">
        <f>IF(AND(ISBLANK(A4446)),"",VLOOKUP($A4446,Student_Registration!$B$5:$H$2000,4,0))</f>
        <v/>
      </c>
      <c r="F4446" s="63" t="str">
        <f>IF(AND(ISBLANK(A4446)),"",VLOOKUP($A4446,Student_Registration!$B$5:$H$2000,7,0))</f>
        <v/>
      </c>
      <c r="G4446" s="63" t="str">
        <f>IF(AND(ISBLANK(A4446)),"",VLOOKUP(A4446,Student_Registration!$B$5:$H$2000,7,0)-SUMIF($A$5:A4446,A4446,$H$5:$H$5))</f>
        <v/>
      </c>
      <c r="H4446" s="60"/>
      <c r="I4446" s="60"/>
      <c r="J4446" s="60"/>
      <c r="K4446" s="60"/>
      <c r="L4446" s="62"/>
    </row>
    <row r="4447" spans="1:12" s="41" customFormat="1">
      <c r="A4447" s="66"/>
      <c r="B4447" s="64" t="str">
        <f>(IF(AND(ISBLANK(A4447)),"",VLOOKUP($A4447,Student_Registration!$B$5:$H$2000,2,0)))</f>
        <v/>
      </c>
      <c r="C4447" s="63" t="str">
        <f>IF(AND(ISBLANK(A4447)),"",VLOOKUP($A4447,Student_Registration!$B$5:$H$2000,3,0))</f>
        <v/>
      </c>
      <c r="D4447" s="65" t="str">
        <f>IF(AND(ISBLANK(A4447)),"",VLOOKUP($A4447,Student_Registration!$B$5:$H$2000,6,0))</f>
        <v/>
      </c>
      <c r="E4447" s="57" t="str">
        <f>IF(AND(ISBLANK(A4447)),"",VLOOKUP($A4447,Student_Registration!$B$5:$H$2000,4,0))</f>
        <v/>
      </c>
      <c r="F4447" s="63" t="str">
        <f>IF(AND(ISBLANK(A4447)),"",VLOOKUP($A4447,Student_Registration!$B$5:$H$2000,7,0))</f>
        <v/>
      </c>
      <c r="G4447" s="63" t="str">
        <f>IF(AND(ISBLANK(A4447)),"",VLOOKUP(A4447,Student_Registration!$B$5:$H$2000,7,0)-SUMIF($A$5:A4447,A4447,$H$5:$H$5))</f>
        <v/>
      </c>
      <c r="H4447" s="60"/>
      <c r="I4447" s="60"/>
      <c r="J4447" s="60"/>
      <c r="K4447" s="60"/>
      <c r="L4447" s="62"/>
    </row>
    <row r="4448" spans="1:12" s="41" customFormat="1">
      <c r="A4448" s="66"/>
      <c r="B4448" s="64" t="str">
        <f>(IF(AND(ISBLANK(A4448)),"",VLOOKUP($A4448,Student_Registration!$B$5:$H$2000,2,0)))</f>
        <v/>
      </c>
      <c r="C4448" s="63" t="str">
        <f>IF(AND(ISBLANK(A4448)),"",VLOOKUP($A4448,Student_Registration!$B$5:$H$2000,3,0))</f>
        <v/>
      </c>
      <c r="D4448" s="65" t="str">
        <f>IF(AND(ISBLANK(A4448)),"",VLOOKUP($A4448,Student_Registration!$B$5:$H$2000,6,0))</f>
        <v/>
      </c>
      <c r="E4448" s="57" t="str">
        <f>IF(AND(ISBLANK(A4448)),"",VLOOKUP($A4448,Student_Registration!$B$5:$H$2000,4,0))</f>
        <v/>
      </c>
      <c r="F4448" s="63" t="str">
        <f>IF(AND(ISBLANK(A4448)),"",VLOOKUP($A4448,Student_Registration!$B$5:$H$2000,7,0))</f>
        <v/>
      </c>
      <c r="G4448" s="63" t="str">
        <f>IF(AND(ISBLANK(A4448)),"",VLOOKUP(A4448,Student_Registration!$B$5:$H$2000,7,0)-SUMIF($A$5:A4448,A4448,$H$5:$H$5))</f>
        <v/>
      </c>
      <c r="H4448" s="60"/>
      <c r="I4448" s="60"/>
      <c r="J4448" s="60"/>
      <c r="K4448" s="60"/>
      <c r="L4448" s="62"/>
    </row>
    <row r="4449" spans="1:12" s="41" customFormat="1">
      <c r="A4449" s="66"/>
      <c r="B4449" s="64" t="str">
        <f>(IF(AND(ISBLANK(A4449)),"",VLOOKUP($A4449,Student_Registration!$B$5:$H$2000,2,0)))</f>
        <v/>
      </c>
      <c r="C4449" s="63" t="str">
        <f>IF(AND(ISBLANK(A4449)),"",VLOOKUP($A4449,Student_Registration!$B$5:$H$2000,3,0))</f>
        <v/>
      </c>
      <c r="D4449" s="65" t="str">
        <f>IF(AND(ISBLANK(A4449)),"",VLOOKUP($A4449,Student_Registration!$B$5:$H$2000,6,0))</f>
        <v/>
      </c>
      <c r="E4449" s="57" t="str">
        <f>IF(AND(ISBLANK(A4449)),"",VLOOKUP($A4449,Student_Registration!$B$5:$H$2000,4,0))</f>
        <v/>
      </c>
      <c r="F4449" s="63" t="str">
        <f>IF(AND(ISBLANK(A4449)),"",VLOOKUP($A4449,Student_Registration!$B$5:$H$2000,7,0))</f>
        <v/>
      </c>
      <c r="G4449" s="63" t="str">
        <f>IF(AND(ISBLANK(A4449)),"",VLOOKUP(A4449,Student_Registration!$B$5:$H$2000,7,0)-SUMIF($A$5:A4449,A4449,$H$5:$H$5))</f>
        <v/>
      </c>
      <c r="H4449" s="60"/>
      <c r="I4449" s="60"/>
      <c r="J4449" s="60"/>
      <c r="K4449" s="60"/>
      <c r="L4449" s="62"/>
    </row>
    <row r="4450" spans="1:12" s="41" customFormat="1">
      <c r="A4450" s="66"/>
      <c r="B4450" s="64" t="str">
        <f>(IF(AND(ISBLANK(A4450)),"",VLOOKUP($A4450,Student_Registration!$B$5:$H$2000,2,0)))</f>
        <v/>
      </c>
      <c r="C4450" s="63" t="str">
        <f>IF(AND(ISBLANK(A4450)),"",VLOOKUP($A4450,Student_Registration!$B$5:$H$2000,3,0))</f>
        <v/>
      </c>
      <c r="D4450" s="65" t="str">
        <f>IF(AND(ISBLANK(A4450)),"",VLOOKUP($A4450,Student_Registration!$B$5:$H$2000,6,0))</f>
        <v/>
      </c>
      <c r="E4450" s="57" t="str">
        <f>IF(AND(ISBLANK(A4450)),"",VLOOKUP($A4450,Student_Registration!$B$5:$H$2000,4,0))</f>
        <v/>
      </c>
      <c r="F4450" s="63" t="str">
        <f>IF(AND(ISBLANK(A4450)),"",VLOOKUP($A4450,Student_Registration!$B$5:$H$2000,7,0))</f>
        <v/>
      </c>
      <c r="G4450" s="63" t="str">
        <f>IF(AND(ISBLANK(A4450)),"",VLOOKUP(A4450,Student_Registration!$B$5:$H$2000,7,0)-SUMIF($A$5:A4450,A4450,$H$5:$H$5))</f>
        <v/>
      </c>
      <c r="H4450" s="60"/>
      <c r="I4450" s="60"/>
      <c r="J4450" s="60"/>
      <c r="K4450" s="60"/>
      <c r="L4450" s="62"/>
    </row>
    <row r="4451" spans="1:12" s="41" customFormat="1">
      <c r="A4451" s="66"/>
      <c r="B4451" s="64" t="str">
        <f>(IF(AND(ISBLANK(A4451)),"",VLOOKUP($A4451,Student_Registration!$B$5:$H$2000,2,0)))</f>
        <v/>
      </c>
      <c r="C4451" s="63" t="str">
        <f>IF(AND(ISBLANK(A4451)),"",VLOOKUP($A4451,Student_Registration!$B$5:$H$2000,3,0))</f>
        <v/>
      </c>
      <c r="D4451" s="65" t="str">
        <f>IF(AND(ISBLANK(A4451)),"",VLOOKUP($A4451,Student_Registration!$B$5:$H$2000,6,0))</f>
        <v/>
      </c>
      <c r="E4451" s="57" t="str">
        <f>IF(AND(ISBLANK(A4451)),"",VLOOKUP($A4451,Student_Registration!$B$5:$H$2000,4,0))</f>
        <v/>
      </c>
      <c r="F4451" s="63" t="str">
        <f>IF(AND(ISBLANK(A4451)),"",VLOOKUP($A4451,Student_Registration!$B$5:$H$2000,7,0))</f>
        <v/>
      </c>
      <c r="G4451" s="63" t="str">
        <f>IF(AND(ISBLANK(A4451)),"",VLOOKUP(A4451,Student_Registration!$B$5:$H$2000,7,0)-SUMIF($A$5:A4451,A4451,$H$5:$H$5))</f>
        <v/>
      </c>
      <c r="H4451" s="60"/>
      <c r="I4451" s="60"/>
      <c r="J4451" s="60"/>
      <c r="K4451" s="60"/>
      <c r="L4451" s="62"/>
    </row>
    <row r="4452" spans="1:12" s="41" customFormat="1">
      <c r="A4452" s="66"/>
      <c r="B4452" s="64" t="str">
        <f>(IF(AND(ISBLANK(A4452)),"",VLOOKUP($A4452,Student_Registration!$B$5:$H$2000,2,0)))</f>
        <v/>
      </c>
      <c r="C4452" s="63" t="str">
        <f>IF(AND(ISBLANK(A4452)),"",VLOOKUP($A4452,Student_Registration!$B$5:$H$2000,3,0))</f>
        <v/>
      </c>
      <c r="D4452" s="65" t="str">
        <f>IF(AND(ISBLANK(A4452)),"",VLOOKUP($A4452,Student_Registration!$B$5:$H$2000,6,0))</f>
        <v/>
      </c>
      <c r="E4452" s="57" t="str">
        <f>IF(AND(ISBLANK(A4452)),"",VLOOKUP($A4452,Student_Registration!$B$5:$H$2000,4,0))</f>
        <v/>
      </c>
      <c r="F4452" s="63" t="str">
        <f>IF(AND(ISBLANK(A4452)),"",VLOOKUP($A4452,Student_Registration!$B$5:$H$2000,7,0))</f>
        <v/>
      </c>
      <c r="G4452" s="63" t="str">
        <f>IF(AND(ISBLANK(A4452)),"",VLOOKUP(A4452,Student_Registration!$B$5:$H$2000,7,0)-SUMIF($A$5:A4452,A4452,$H$5:$H$5))</f>
        <v/>
      </c>
      <c r="H4452" s="60"/>
      <c r="I4452" s="60"/>
      <c r="J4452" s="60"/>
      <c r="K4452" s="60"/>
      <c r="L4452" s="62"/>
    </row>
    <row r="4453" spans="1:12" s="41" customFormat="1">
      <c r="A4453" s="66"/>
      <c r="B4453" s="64" t="str">
        <f>(IF(AND(ISBLANK(A4453)),"",VLOOKUP($A4453,Student_Registration!$B$5:$H$2000,2,0)))</f>
        <v/>
      </c>
      <c r="C4453" s="63" t="str">
        <f>IF(AND(ISBLANK(A4453)),"",VLOOKUP($A4453,Student_Registration!$B$5:$H$2000,3,0))</f>
        <v/>
      </c>
      <c r="D4453" s="65" t="str">
        <f>IF(AND(ISBLANK(A4453)),"",VLOOKUP($A4453,Student_Registration!$B$5:$H$2000,6,0))</f>
        <v/>
      </c>
      <c r="E4453" s="57" t="str">
        <f>IF(AND(ISBLANK(A4453)),"",VLOOKUP($A4453,Student_Registration!$B$5:$H$2000,4,0))</f>
        <v/>
      </c>
      <c r="F4453" s="63" t="str">
        <f>IF(AND(ISBLANK(A4453)),"",VLOOKUP($A4453,Student_Registration!$B$5:$H$2000,7,0))</f>
        <v/>
      </c>
      <c r="G4453" s="63" t="str">
        <f>IF(AND(ISBLANK(A4453)),"",VLOOKUP(A4453,Student_Registration!$B$5:$H$2000,7,0)-SUMIF($A$5:A4453,A4453,$H$5:$H$5))</f>
        <v/>
      </c>
      <c r="H4453" s="60"/>
      <c r="I4453" s="60"/>
      <c r="J4453" s="60"/>
      <c r="K4453" s="60"/>
      <c r="L4453" s="62"/>
    </row>
    <row r="4454" spans="1:12" s="41" customFormat="1">
      <c r="A4454" s="66"/>
      <c r="B4454" s="64" t="str">
        <f>(IF(AND(ISBLANK(A4454)),"",VLOOKUP($A4454,Student_Registration!$B$5:$H$2000,2,0)))</f>
        <v/>
      </c>
      <c r="C4454" s="63" t="str">
        <f>IF(AND(ISBLANK(A4454)),"",VLOOKUP($A4454,Student_Registration!$B$5:$H$2000,3,0))</f>
        <v/>
      </c>
      <c r="D4454" s="65" t="str">
        <f>IF(AND(ISBLANK(A4454)),"",VLOOKUP($A4454,Student_Registration!$B$5:$H$2000,6,0))</f>
        <v/>
      </c>
      <c r="E4454" s="57" t="str">
        <f>IF(AND(ISBLANK(A4454)),"",VLOOKUP($A4454,Student_Registration!$B$5:$H$2000,4,0))</f>
        <v/>
      </c>
      <c r="F4454" s="63" t="str">
        <f>IF(AND(ISBLANK(A4454)),"",VLOOKUP($A4454,Student_Registration!$B$5:$H$2000,7,0))</f>
        <v/>
      </c>
      <c r="G4454" s="63" t="str">
        <f>IF(AND(ISBLANK(A4454)),"",VLOOKUP(A4454,Student_Registration!$B$5:$H$2000,7,0)-SUMIF($A$5:A4454,A4454,$H$5:$H$5))</f>
        <v/>
      </c>
      <c r="H4454" s="60"/>
      <c r="I4454" s="60"/>
      <c r="J4454" s="60"/>
      <c r="K4454" s="60"/>
      <c r="L4454" s="62"/>
    </row>
    <row r="4455" spans="1:12" s="41" customFormat="1">
      <c r="A4455" s="66"/>
      <c r="B4455" s="64" t="str">
        <f>(IF(AND(ISBLANK(A4455)),"",VLOOKUP($A4455,Student_Registration!$B$5:$H$2000,2,0)))</f>
        <v/>
      </c>
      <c r="C4455" s="63" t="str">
        <f>IF(AND(ISBLANK(A4455)),"",VLOOKUP($A4455,Student_Registration!$B$5:$H$2000,3,0))</f>
        <v/>
      </c>
      <c r="D4455" s="65" t="str">
        <f>IF(AND(ISBLANK(A4455)),"",VLOOKUP($A4455,Student_Registration!$B$5:$H$2000,6,0))</f>
        <v/>
      </c>
      <c r="E4455" s="57" t="str">
        <f>IF(AND(ISBLANK(A4455)),"",VLOOKUP($A4455,Student_Registration!$B$5:$H$2000,4,0))</f>
        <v/>
      </c>
      <c r="F4455" s="63" t="str">
        <f>IF(AND(ISBLANK(A4455)),"",VLOOKUP($A4455,Student_Registration!$B$5:$H$2000,7,0))</f>
        <v/>
      </c>
      <c r="G4455" s="63" t="str">
        <f>IF(AND(ISBLANK(A4455)),"",VLOOKUP(A4455,Student_Registration!$B$5:$H$2000,7,0)-SUMIF($A$5:A4455,A4455,$H$5:$H$5))</f>
        <v/>
      </c>
      <c r="H4455" s="60"/>
      <c r="I4455" s="60"/>
      <c r="J4455" s="60"/>
      <c r="K4455" s="60"/>
      <c r="L4455" s="62"/>
    </row>
    <row r="4456" spans="1:12" s="41" customFormat="1">
      <c r="A4456" s="66"/>
      <c r="B4456" s="64" t="str">
        <f>(IF(AND(ISBLANK(A4456)),"",VLOOKUP($A4456,Student_Registration!$B$5:$H$2000,2,0)))</f>
        <v/>
      </c>
      <c r="C4456" s="63" t="str">
        <f>IF(AND(ISBLANK(A4456)),"",VLOOKUP($A4456,Student_Registration!$B$5:$H$2000,3,0))</f>
        <v/>
      </c>
      <c r="D4456" s="65" t="str">
        <f>IF(AND(ISBLANK(A4456)),"",VLOOKUP($A4456,Student_Registration!$B$5:$H$2000,6,0))</f>
        <v/>
      </c>
      <c r="E4456" s="57" t="str">
        <f>IF(AND(ISBLANK(A4456)),"",VLOOKUP($A4456,Student_Registration!$B$5:$H$2000,4,0))</f>
        <v/>
      </c>
      <c r="F4456" s="63" t="str">
        <f>IF(AND(ISBLANK(A4456)),"",VLOOKUP($A4456,Student_Registration!$B$5:$H$2000,7,0))</f>
        <v/>
      </c>
      <c r="G4456" s="63" t="str">
        <f>IF(AND(ISBLANK(A4456)),"",VLOOKUP(A4456,Student_Registration!$B$5:$H$2000,7,0)-SUMIF($A$5:A4456,A4456,$H$5:$H$5))</f>
        <v/>
      </c>
      <c r="H4456" s="60"/>
      <c r="I4456" s="60"/>
      <c r="J4456" s="60"/>
      <c r="K4456" s="60"/>
      <c r="L4456" s="62"/>
    </row>
    <row r="4457" spans="1:12" s="41" customFormat="1">
      <c r="A4457" s="66"/>
      <c r="B4457" s="64" t="str">
        <f>(IF(AND(ISBLANK(A4457)),"",VLOOKUP($A4457,Student_Registration!$B$5:$H$2000,2,0)))</f>
        <v/>
      </c>
      <c r="C4457" s="63" t="str">
        <f>IF(AND(ISBLANK(A4457)),"",VLOOKUP($A4457,Student_Registration!$B$5:$H$2000,3,0))</f>
        <v/>
      </c>
      <c r="D4457" s="65" t="str">
        <f>IF(AND(ISBLANK(A4457)),"",VLOOKUP($A4457,Student_Registration!$B$5:$H$2000,6,0))</f>
        <v/>
      </c>
      <c r="E4457" s="57" t="str">
        <f>IF(AND(ISBLANK(A4457)),"",VLOOKUP($A4457,Student_Registration!$B$5:$H$2000,4,0))</f>
        <v/>
      </c>
      <c r="F4457" s="63" t="str">
        <f>IF(AND(ISBLANK(A4457)),"",VLOOKUP($A4457,Student_Registration!$B$5:$H$2000,7,0))</f>
        <v/>
      </c>
      <c r="G4457" s="63" t="str">
        <f>IF(AND(ISBLANK(A4457)),"",VLOOKUP(A4457,Student_Registration!$B$5:$H$2000,7,0)-SUMIF($A$5:A4457,A4457,$H$5:$H$5))</f>
        <v/>
      </c>
      <c r="H4457" s="60"/>
      <c r="I4457" s="60"/>
      <c r="J4457" s="60"/>
      <c r="K4457" s="60"/>
      <c r="L4457" s="62"/>
    </row>
    <row r="4458" spans="1:12" s="41" customFormat="1">
      <c r="A4458" s="66"/>
      <c r="B4458" s="64" t="str">
        <f>(IF(AND(ISBLANK(A4458)),"",VLOOKUP($A4458,Student_Registration!$B$5:$H$2000,2,0)))</f>
        <v/>
      </c>
      <c r="C4458" s="63" t="str">
        <f>IF(AND(ISBLANK(A4458)),"",VLOOKUP($A4458,Student_Registration!$B$5:$H$2000,3,0))</f>
        <v/>
      </c>
      <c r="D4458" s="65" t="str">
        <f>IF(AND(ISBLANK(A4458)),"",VLOOKUP($A4458,Student_Registration!$B$5:$H$2000,6,0))</f>
        <v/>
      </c>
      <c r="E4458" s="57" t="str">
        <f>IF(AND(ISBLANK(A4458)),"",VLOOKUP($A4458,Student_Registration!$B$5:$H$2000,4,0))</f>
        <v/>
      </c>
      <c r="F4458" s="63" t="str">
        <f>IF(AND(ISBLANK(A4458)),"",VLOOKUP($A4458,Student_Registration!$B$5:$H$2000,7,0))</f>
        <v/>
      </c>
      <c r="G4458" s="63" t="str">
        <f>IF(AND(ISBLANK(A4458)),"",VLOOKUP(A4458,Student_Registration!$B$5:$H$2000,7,0)-SUMIF($A$5:A4458,A4458,$H$5:$H$5))</f>
        <v/>
      </c>
      <c r="H4458" s="60"/>
      <c r="I4458" s="60"/>
      <c r="J4458" s="60"/>
      <c r="K4458" s="60"/>
      <c r="L4458" s="62"/>
    </row>
    <row r="4459" spans="1:12" s="41" customFormat="1">
      <c r="A4459" s="66"/>
      <c r="B4459" s="64" t="str">
        <f>(IF(AND(ISBLANK(A4459)),"",VLOOKUP($A4459,Student_Registration!$B$5:$H$2000,2,0)))</f>
        <v/>
      </c>
      <c r="C4459" s="63" t="str">
        <f>IF(AND(ISBLANK(A4459)),"",VLOOKUP($A4459,Student_Registration!$B$5:$H$2000,3,0))</f>
        <v/>
      </c>
      <c r="D4459" s="65" t="str">
        <f>IF(AND(ISBLANK(A4459)),"",VLOOKUP($A4459,Student_Registration!$B$5:$H$2000,6,0))</f>
        <v/>
      </c>
      <c r="E4459" s="57" t="str">
        <f>IF(AND(ISBLANK(A4459)),"",VLOOKUP($A4459,Student_Registration!$B$5:$H$2000,4,0))</f>
        <v/>
      </c>
      <c r="F4459" s="63" t="str">
        <f>IF(AND(ISBLANK(A4459)),"",VLOOKUP($A4459,Student_Registration!$B$5:$H$2000,7,0))</f>
        <v/>
      </c>
      <c r="G4459" s="63" t="str">
        <f>IF(AND(ISBLANK(A4459)),"",VLOOKUP(A4459,Student_Registration!$B$5:$H$2000,7,0)-SUMIF($A$5:A4459,A4459,$H$5:$H$5))</f>
        <v/>
      </c>
      <c r="H4459" s="60"/>
      <c r="I4459" s="60"/>
      <c r="J4459" s="60"/>
      <c r="K4459" s="60"/>
      <c r="L4459" s="62"/>
    </row>
    <row r="4460" spans="1:12" s="41" customFormat="1">
      <c r="A4460" s="66"/>
      <c r="B4460" s="64" t="str">
        <f>(IF(AND(ISBLANK(A4460)),"",VLOOKUP($A4460,Student_Registration!$B$5:$H$2000,2,0)))</f>
        <v/>
      </c>
      <c r="C4460" s="63" t="str">
        <f>IF(AND(ISBLANK(A4460)),"",VLOOKUP($A4460,Student_Registration!$B$5:$H$2000,3,0))</f>
        <v/>
      </c>
      <c r="D4460" s="65" t="str">
        <f>IF(AND(ISBLANK(A4460)),"",VLOOKUP($A4460,Student_Registration!$B$5:$H$2000,6,0))</f>
        <v/>
      </c>
      <c r="E4460" s="57" t="str">
        <f>IF(AND(ISBLANK(A4460)),"",VLOOKUP($A4460,Student_Registration!$B$5:$H$2000,4,0))</f>
        <v/>
      </c>
      <c r="F4460" s="63" t="str">
        <f>IF(AND(ISBLANK(A4460)),"",VLOOKUP($A4460,Student_Registration!$B$5:$H$2000,7,0))</f>
        <v/>
      </c>
      <c r="G4460" s="63" t="str">
        <f>IF(AND(ISBLANK(A4460)),"",VLOOKUP(A4460,Student_Registration!$B$5:$H$2000,7,0)-SUMIF($A$5:A4460,A4460,$H$5:$H$5))</f>
        <v/>
      </c>
      <c r="H4460" s="60"/>
      <c r="I4460" s="60"/>
      <c r="J4460" s="60"/>
      <c r="K4460" s="60"/>
      <c r="L4460" s="62"/>
    </row>
    <row r="4461" spans="1:12" s="41" customFormat="1">
      <c r="A4461" s="66"/>
      <c r="B4461" s="64" t="str">
        <f>(IF(AND(ISBLANK(A4461)),"",VLOOKUP($A4461,Student_Registration!$B$5:$H$2000,2,0)))</f>
        <v/>
      </c>
      <c r="C4461" s="63" t="str">
        <f>IF(AND(ISBLANK(A4461)),"",VLOOKUP($A4461,Student_Registration!$B$5:$H$2000,3,0))</f>
        <v/>
      </c>
      <c r="D4461" s="65" t="str">
        <f>IF(AND(ISBLANK(A4461)),"",VLOOKUP($A4461,Student_Registration!$B$5:$H$2000,6,0))</f>
        <v/>
      </c>
      <c r="E4461" s="57" t="str">
        <f>IF(AND(ISBLANK(A4461)),"",VLOOKUP($A4461,Student_Registration!$B$5:$H$2000,4,0))</f>
        <v/>
      </c>
      <c r="F4461" s="63" t="str">
        <f>IF(AND(ISBLANK(A4461)),"",VLOOKUP($A4461,Student_Registration!$B$5:$H$2000,7,0))</f>
        <v/>
      </c>
      <c r="G4461" s="63" t="str">
        <f>IF(AND(ISBLANK(A4461)),"",VLOOKUP(A4461,Student_Registration!$B$5:$H$2000,7,0)-SUMIF($A$5:A4461,A4461,$H$5:$H$5))</f>
        <v/>
      </c>
      <c r="H4461" s="60"/>
      <c r="I4461" s="60"/>
      <c r="J4461" s="60"/>
      <c r="K4461" s="60"/>
      <c r="L4461" s="62"/>
    </row>
    <row r="4462" spans="1:12" s="41" customFormat="1">
      <c r="A4462" s="66"/>
      <c r="B4462" s="64" t="str">
        <f>(IF(AND(ISBLANK(A4462)),"",VLOOKUP($A4462,Student_Registration!$B$5:$H$2000,2,0)))</f>
        <v/>
      </c>
      <c r="C4462" s="63" t="str">
        <f>IF(AND(ISBLANK(A4462)),"",VLOOKUP($A4462,Student_Registration!$B$5:$H$2000,3,0))</f>
        <v/>
      </c>
      <c r="D4462" s="65" t="str">
        <f>IF(AND(ISBLANK(A4462)),"",VLOOKUP($A4462,Student_Registration!$B$5:$H$2000,6,0))</f>
        <v/>
      </c>
      <c r="E4462" s="57" t="str">
        <f>IF(AND(ISBLANK(A4462)),"",VLOOKUP($A4462,Student_Registration!$B$5:$H$2000,4,0))</f>
        <v/>
      </c>
      <c r="F4462" s="63" t="str">
        <f>IF(AND(ISBLANK(A4462)),"",VLOOKUP($A4462,Student_Registration!$B$5:$H$2000,7,0))</f>
        <v/>
      </c>
      <c r="G4462" s="63" t="str">
        <f>IF(AND(ISBLANK(A4462)),"",VLOOKUP(A4462,Student_Registration!$B$5:$H$2000,7,0)-SUMIF($A$5:A4462,A4462,$H$5:$H$5))</f>
        <v/>
      </c>
      <c r="H4462" s="60"/>
      <c r="I4462" s="60"/>
      <c r="J4462" s="60"/>
      <c r="K4462" s="60"/>
      <c r="L4462" s="62"/>
    </row>
    <row r="4463" spans="1:12" s="41" customFormat="1">
      <c r="A4463" s="66"/>
      <c r="B4463" s="64" t="str">
        <f>(IF(AND(ISBLANK(A4463)),"",VLOOKUP($A4463,Student_Registration!$B$5:$H$2000,2,0)))</f>
        <v/>
      </c>
      <c r="C4463" s="63" t="str">
        <f>IF(AND(ISBLANK(A4463)),"",VLOOKUP($A4463,Student_Registration!$B$5:$H$2000,3,0))</f>
        <v/>
      </c>
      <c r="D4463" s="65" t="str">
        <f>IF(AND(ISBLANK(A4463)),"",VLOOKUP($A4463,Student_Registration!$B$5:$H$2000,6,0))</f>
        <v/>
      </c>
      <c r="E4463" s="57" t="str">
        <f>IF(AND(ISBLANK(A4463)),"",VLOOKUP($A4463,Student_Registration!$B$5:$H$2000,4,0))</f>
        <v/>
      </c>
      <c r="F4463" s="63" t="str">
        <f>IF(AND(ISBLANK(A4463)),"",VLOOKUP($A4463,Student_Registration!$B$5:$H$2000,7,0))</f>
        <v/>
      </c>
      <c r="G4463" s="63" t="str">
        <f>IF(AND(ISBLANK(A4463)),"",VLOOKUP(A4463,Student_Registration!$B$5:$H$2000,7,0)-SUMIF($A$5:A4463,A4463,$H$5:$H$5))</f>
        <v/>
      </c>
      <c r="H4463" s="60"/>
      <c r="I4463" s="60"/>
      <c r="J4463" s="60"/>
      <c r="K4463" s="60"/>
      <c r="L4463" s="62"/>
    </row>
    <row r="4464" spans="1:12" s="41" customFormat="1">
      <c r="A4464" s="66"/>
      <c r="B4464" s="64" t="str">
        <f>(IF(AND(ISBLANK(A4464)),"",VLOOKUP($A4464,Student_Registration!$B$5:$H$2000,2,0)))</f>
        <v/>
      </c>
      <c r="C4464" s="63" t="str">
        <f>IF(AND(ISBLANK(A4464)),"",VLOOKUP($A4464,Student_Registration!$B$5:$H$2000,3,0))</f>
        <v/>
      </c>
      <c r="D4464" s="65" t="str">
        <f>IF(AND(ISBLANK(A4464)),"",VLOOKUP($A4464,Student_Registration!$B$5:$H$2000,6,0))</f>
        <v/>
      </c>
      <c r="E4464" s="57" t="str">
        <f>IF(AND(ISBLANK(A4464)),"",VLOOKUP($A4464,Student_Registration!$B$5:$H$2000,4,0))</f>
        <v/>
      </c>
      <c r="F4464" s="63" t="str">
        <f>IF(AND(ISBLANK(A4464)),"",VLOOKUP($A4464,Student_Registration!$B$5:$H$2000,7,0))</f>
        <v/>
      </c>
      <c r="G4464" s="63" t="str">
        <f>IF(AND(ISBLANK(A4464)),"",VLOOKUP(A4464,Student_Registration!$B$5:$H$2000,7,0)-SUMIF($A$5:A4464,A4464,$H$5:$H$5))</f>
        <v/>
      </c>
      <c r="H4464" s="60"/>
      <c r="I4464" s="60"/>
      <c r="J4464" s="60"/>
      <c r="K4464" s="60"/>
      <c r="L4464" s="62"/>
    </row>
    <row r="4465" spans="1:12" s="41" customFormat="1">
      <c r="A4465" s="66"/>
      <c r="B4465" s="64" t="str">
        <f>(IF(AND(ISBLANK(A4465)),"",VLOOKUP($A4465,Student_Registration!$B$5:$H$2000,2,0)))</f>
        <v/>
      </c>
      <c r="C4465" s="63" t="str">
        <f>IF(AND(ISBLANK(A4465)),"",VLOOKUP($A4465,Student_Registration!$B$5:$H$2000,3,0))</f>
        <v/>
      </c>
      <c r="D4465" s="65" t="str">
        <f>IF(AND(ISBLANK(A4465)),"",VLOOKUP($A4465,Student_Registration!$B$5:$H$2000,6,0))</f>
        <v/>
      </c>
      <c r="E4465" s="57" t="str">
        <f>IF(AND(ISBLANK(A4465)),"",VLOOKUP($A4465,Student_Registration!$B$5:$H$2000,4,0))</f>
        <v/>
      </c>
      <c r="F4465" s="63" t="str">
        <f>IF(AND(ISBLANK(A4465)),"",VLOOKUP($A4465,Student_Registration!$B$5:$H$2000,7,0))</f>
        <v/>
      </c>
      <c r="G4465" s="63" t="str">
        <f>IF(AND(ISBLANK(A4465)),"",VLOOKUP(A4465,Student_Registration!$B$5:$H$2000,7,0)-SUMIF($A$5:A4465,A4465,$H$5:$H$5))</f>
        <v/>
      </c>
      <c r="H4465" s="60"/>
      <c r="I4465" s="60"/>
      <c r="J4465" s="60"/>
      <c r="K4465" s="60"/>
      <c r="L4465" s="62"/>
    </row>
    <row r="4466" spans="1:12" s="41" customFormat="1">
      <c r="A4466" s="66"/>
      <c r="B4466" s="64" t="str">
        <f>(IF(AND(ISBLANK(A4466)),"",VLOOKUP($A4466,Student_Registration!$B$5:$H$2000,2,0)))</f>
        <v/>
      </c>
      <c r="C4466" s="63" t="str">
        <f>IF(AND(ISBLANK(A4466)),"",VLOOKUP($A4466,Student_Registration!$B$5:$H$2000,3,0))</f>
        <v/>
      </c>
      <c r="D4466" s="65" t="str">
        <f>IF(AND(ISBLANK(A4466)),"",VLOOKUP($A4466,Student_Registration!$B$5:$H$2000,6,0))</f>
        <v/>
      </c>
      <c r="E4466" s="57" t="str">
        <f>IF(AND(ISBLANK(A4466)),"",VLOOKUP($A4466,Student_Registration!$B$5:$H$2000,4,0))</f>
        <v/>
      </c>
      <c r="F4466" s="63" t="str">
        <f>IF(AND(ISBLANK(A4466)),"",VLOOKUP($A4466,Student_Registration!$B$5:$H$2000,7,0))</f>
        <v/>
      </c>
      <c r="G4466" s="63" t="str">
        <f>IF(AND(ISBLANK(A4466)),"",VLOOKUP(A4466,Student_Registration!$B$5:$H$2000,7,0)-SUMIF($A$5:A4466,A4466,$H$5:$H$5))</f>
        <v/>
      </c>
      <c r="H4466" s="60"/>
      <c r="I4466" s="60"/>
      <c r="J4466" s="60"/>
      <c r="K4466" s="60"/>
      <c r="L4466" s="62"/>
    </row>
    <row r="4467" spans="1:12" s="41" customFormat="1">
      <c r="A4467" s="66"/>
      <c r="B4467" s="64" t="str">
        <f>(IF(AND(ISBLANK(A4467)),"",VLOOKUP($A4467,Student_Registration!$B$5:$H$2000,2,0)))</f>
        <v/>
      </c>
      <c r="C4467" s="63" t="str">
        <f>IF(AND(ISBLANK(A4467)),"",VLOOKUP($A4467,Student_Registration!$B$5:$H$2000,3,0))</f>
        <v/>
      </c>
      <c r="D4467" s="65" t="str">
        <f>IF(AND(ISBLANK(A4467)),"",VLOOKUP($A4467,Student_Registration!$B$5:$H$2000,6,0))</f>
        <v/>
      </c>
      <c r="E4467" s="57" t="str">
        <f>IF(AND(ISBLANK(A4467)),"",VLOOKUP($A4467,Student_Registration!$B$5:$H$2000,4,0))</f>
        <v/>
      </c>
      <c r="F4467" s="63" t="str">
        <f>IF(AND(ISBLANK(A4467)),"",VLOOKUP($A4467,Student_Registration!$B$5:$H$2000,7,0))</f>
        <v/>
      </c>
      <c r="G4467" s="63" t="str">
        <f>IF(AND(ISBLANK(A4467)),"",VLOOKUP(A4467,Student_Registration!$B$5:$H$2000,7,0)-SUMIF($A$5:A4467,A4467,$H$5:$H$5))</f>
        <v/>
      </c>
      <c r="H4467" s="60"/>
      <c r="I4467" s="60"/>
      <c r="J4467" s="60"/>
      <c r="K4467" s="60"/>
      <c r="L4467" s="62"/>
    </row>
    <row r="4468" spans="1:12" s="41" customFormat="1">
      <c r="A4468" s="66"/>
      <c r="B4468" s="64" t="str">
        <f>(IF(AND(ISBLANK(A4468)),"",VLOOKUP($A4468,Student_Registration!$B$5:$H$2000,2,0)))</f>
        <v/>
      </c>
      <c r="C4468" s="63" t="str">
        <f>IF(AND(ISBLANK(A4468)),"",VLOOKUP($A4468,Student_Registration!$B$5:$H$2000,3,0))</f>
        <v/>
      </c>
      <c r="D4468" s="65" t="str">
        <f>IF(AND(ISBLANK(A4468)),"",VLOOKUP($A4468,Student_Registration!$B$5:$H$2000,6,0))</f>
        <v/>
      </c>
      <c r="E4468" s="57" t="str">
        <f>IF(AND(ISBLANK(A4468)),"",VLOOKUP($A4468,Student_Registration!$B$5:$H$2000,4,0))</f>
        <v/>
      </c>
      <c r="F4468" s="63" t="str">
        <f>IF(AND(ISBLANK(A4468)),"",VLOOKUP($A4468,Student_Registration!$B$5:$H$2000,7,0))</f>
        <v/>
      </c>
      <c r="G4468" s="63" t="str">
        <f>IF(AND(ISBLANK(A4468)),"",VLOOKUP(A4468,Student_Registration!$B$5:$H$2000,7,0)-SUMIF($A$5:A4468,A4468,$H$5:$H$5))</f>
        <v/>
      </c>
      <c r="H4468" s="60"/>
      <c r="I4468" s="60"/>
      <c r="J4468" s="60"/>
      <c r="K4468" s="60"/>
      <c r="L4468" s="62"/>
    </row>
    <row r="4469" spans="1:12" s="41" customFormat="1">
      <c r="A4469" s="66"/>
      <c r="B4469" s="64" t="str">
        <f>(IF(AND(ISBLANK(A4469)),"",VLOOKUP($A4469,Student_Registration!$B$5:$H$2000,2,0)))</f>
        <v/>
      </c>
      <c r="C4469" s="63" t="str">
        <f>IF(AND(ISBLANK(A4469)),"",VLOOKUP($A4469,Student_Registration!$B$5:$H$2000,3,0))</f>
        <v/>
      </c>
      <c r="D4469" s="65" t="str">
        <f>IF(AND(ISBLANK(A4469)),"",VLOOKUP($A4469,Student_Registration!$B$5:$H$2000,6,0))</f>
        <v/>
      </c>
      <c r="E4469" s="57" t="str">
        <f>IF(AND(ISBLANK(A4469)),"",VLOOKUP($A4469,Student_Registration!$B$5:$H$2000,4,0))</f>
        <v/>
      </c>
      <c r="F4469" s="63" t="str">
        <f>IF(AND(ISBLANK(A4469)),"",VLOOKUP($A4469,Student_Registration!$B$5:$H$2000,7,0))</f>
        <v/>
      </c>
      <c r="G4469" s="63" t="str">
        <f>IF(AND(ISBLANK(A4469)),"",VLOOKUP(A4469,Student_Registration!$B$5:$H$2000,7,0)-SUMIF($A$5:A4469,A4469,$H$5:$H$5))</f>
        <v/>
      </c>
      <c r="H4469" s="60"/>
      <c r="I4469" s="60"/>
      <c r="J4469" s="60"/>
      <c r="K4469" s="60"/>
      <c r="L4469" s="62"/>
    </row>
    <row r="4470" spans="1:12" s="41" customFormat="1">
      <c r="A4470" s="66"/>
      <c r="B4470" s="64" t="str">
        <f>(IF(AND(ISBLANK(A4470)),"",VLOOKUP($A4470,Student_Registration!$B$5:$H$2000,2,0)))</f>
        <v/>
      </c>
      <c r="C4470" s="63" t="str">
        <f>IF(AND(ISBLANK(A4470)),"",VLOOKUP($A4470,Student_Registration!$B$5:$H$2000,3,0))</f>
        <v/>
      </c>
      <c r="D4470" s="65" t="str">
        <f>IF(AND(ISBLANK(A4470)),"",VLOOKUP($A4470,Student_Registration!$B$5:$H$2000,6,0))</f>
        <v/>
      </c>
      <c r="E4470" s="57" t="str">
        <f>IF(AND(ISBLANK(A4470)),"",VLOOKUP($A4470,Student_Registration!$B$5:$H$2000,4,0))</f>
        <v/>
      </c>
      <c r="F4470" s="63" t="str">
        <f>IF(AND(ISBLANK(A4470)),"",VLOOKUP($A4470,Student_Registration!$B$5:$H$2000,7,0))</f>
        <v/>
      </c>
      <c r="G4470" s="63" t="str">
        <f>IF(AND(ISBLANK(A4470)),"",VLOOKUP(A4470,Student_Registration!$B$5:$H$2000,7,0)-SUMIF($A$5:A4470,A4470,$H$5:$H$5))</f>
        <v/>
      </c>
      <c r="H4470" s="60"/>
      <c r="I4470" s="60"/>
      <c r="J4470" s="60"/>
      <c r="K4470" s="60"/>
      <c r="L4470" s="62"/>
    </row>
    <row r="4471" spans="1:12" s="41" customFormat="1">
      <c r="A4471" s="66"/>
      <c r="B4471" s="64" t="str">
        <f>(IF(AND(ISBLANK(A4471)),"",VLOOKUP($A4471,Student_Registration!$B$5:$H$2000,2,0)))</f>
        <v/>
      </c>
      <c r="C4471" s="63" t="str">
        <f>IF(AND(ISBLANK(A4471)),"",VLOOKUP($A4471,Student_Registration!$B$5:$H$2000,3,0))</f>
        <v/>
      </c>
      <c r="D4471" s="65" t="str">
        <f>IF(AND(ISBLANK(A4471)),"",VLOOKUP($A4471,Student_Registration!$B$5:$H$2000,6,0))</f>
        <v/>
      </c>
      <c r="E4471" s="57" t="str">
        <f>IF(AND(ISBLANK(A4471)),"",VLOOKUP($A4471,Student_Registration!$B$5:$H$2000,4,0))</f>
        <v/>
      </c>
      <c r="F4471" s="63" t="str">
        <f>IF(AND(ISBLANK(A4471)),"",VLOOKUP($A4471,Student_Registration!$B$5:$H$2000,7,0))</f>
        <v/>
      </c>
      <c r="G4471" s="63" t="str">
        <f>IF(AND(ISBLANK(A4471)),"",VLOOKUP(A4471,Student_Registration!$B$5:$H$2000,7,0)-SUMIF($A$5:A4471,A4471,$H$5:$H$5))</f>
        <v/>
      </c>
      <c r="H4471" s="60"/>
      <c r="I4471" s="60"/>
      <c r="J4471" s="60"/>
      <c r="K4471" s="60"/>
      <c r="L4471" s="62"/>
    </row>
    <row r="4472" spans="1:12" s="41" customFormat="1">
      <c r="A4472" s="66"/>
      <c r="B4472" s="64" t="str">
        <f>(IF(AND(ISBLANK(A4472)),"",VLOOKUP($A4472,Student_Registration!$B$5:$H$2000,2,0)))</f>
        <v/>
      </c>
      <c r="C4472" s="63" t="str">
        <f>IF(AND(ISBLANK(A4472)),"",VLOOKUP($A4472,Student_Registration!$B$5:$H$2000,3,0))</f>
        <v/>
      </c>
      <c r="D4472" s="65" t="str">
        <f>IF(AND(ISBLANK(A4472)),"",VLOOKUP($A4472,Student_Registration!$B$5:$H$2000,6,0))</f>
        <v/>
      </c>
      <c r="E4472" s="57" t="str">
        <f>IF(AND(ISBLANK(A4472)),"",VLOOKUP($A4472,Student_Registration!$B$5:$H$2000,4,0))</f>
        <v/>
      </c>
      <c r="F4472" s="63" t="str">
        <f>IF(AND(ISBLANK(A4472)),"",VLOOKUP($A4472,Student_Registration!$B$5:$H$2000,7,0))</f>
        <v/>
      </c>
      <c r="G4472" s="63" t="str">
        <f>IF(AND(ISBLANK(A4472)),"",VLOOKUP(A4472,Student_Registration!$B$5:$H$2000,7,0)-SUMIF($A$5:A4472,A4472,$H$5:$H$5))</f>
        <v/>
      </c>
      <c r="H4472" s="60"/>
      <c r="I4472" s="60"/>
      <c r="J4472" s="60"/>
      <c r="K4472" s="60"/>
      <c r="L4472" s="62"/>
    </row>
    <row r="4473" spans="1:12" s="41" customFormat="1">
      <c r="A4473" s="66"/>
      <c r="B4473" s="64" t="str">
        <f>(IF(AND(ISBLANK(A4473)),"",VLOOKUP($A4473,Student_Registration!$B$5:$H$2000,2,0)))</f>
        <v/>
      </c>
      <c r="C4473" s="63" t="str">
        <f>IF(AND(ISBLANK(A4473)),"",VLOOKUP($A4473,Student_Registration!$B$5:$H$2000,3,0))</f>
        <v/>
      </c>
      <c r="D4473" s="65" t="str">
        <f>IF(AND(ISBLANK(A4473)),"",VLOOKUP($A4473,Student_Registration!$B$5:$H$2000,6,0))</f>
        <v/>
      </c>
      <c r="E4473" s="57" t="str">
        <f>IF(AND(ISBLANK(A4473)),"",VLOOKUP($A4473,Student_Registration!$B$5:$H$2000,4,0))</f>
        <v/>
      </c>
      <c r="F4473" s="63" t="str">
        <f>IF(AND(ISBLANK(A4473)),"",VLOOKUP($A4473,Student_Registration!$B$5:$H$2000,7,0))</f>
        <v/>
      </c>
      <c r="G4473" s="63" t="str">
        <f>IF(AND(ISBLANK(A4473)),"",VLOOKUP(A4473,Student_Registration!$B$5:$H$2000,7,0)-SUMIF($A$5:A4473,A4473,$H$5:$H$5))</f>
        <v/>
      </c>
      <c r="H4473" s="60"/>
      <c r="I4473" s="60"/>
      <c r="J4473" s="60"/>
      <c r="K4473" s="60"/>
      <c r="L4473" s="62"/>
    </row>
    <row r="4474" spans="1:12" s="41" customFormat="1">
      <c r="A4474" s="66"/>
      <c r="B4474" s="64" t="str">
        <f>(IF(AND(ISBLANK(A4474)),"",VLOOKUP($A4474,Student_Registration!$B$5:$H$2000,2,0)))</f>
        <v/>
      </c>
      <c r="C4474" s="63" t="str">
        <f>IF(AND(ISBLANK(A4474)),"",VLOOKUP($A4474,Student_Registration!$B$5:$H$2000,3,0))</f>
        <v/>
      </c>
      <c r="D4474" s="65" t="str">
        <f>IF(AND(ISBLANK(A4474)),"",VLOOKUP($A4474,Student_Registration!$B$5:$H$2000,6,0))</f>
        <v/>
      </c>
      <c r="E4474" s="57" t="str">
        <f>IF(AND(ISBLANK(A4474)),"",VLOOKUP($A4474,Student_Registration!$B$5:$H$2000,4,0))</f>
        <v/>
      </c>
      <c r="F4474" s="63" t="str">
        <f>IF(AND(ISBLANK(A4474)),"",VLOOKUP($A4474,Student_Registration!$B$5:$H$2000,7,0))</f>
        <v/>
      </c>
      <c r="G4474" s="63" t="str">
        <f>IF(AND(ISBLANK(A4474)),"",VLOOKUP(A4474,Student_Registration!$B$5:$H$2000,7,0)-SUMIF($A$5:A4474,A4474,$H$5:$H$5))</f>
        <v/>
      </c>
      <c r="H4474" s="60"/>
      <c r="I4474" s="60"/>
      <c r="J4474" s="60"/>
      <c r="K4474" s="60"/>
      <c r="L4474" s="62"/>
    </row>
    <row r="4475" spans="1:12" s="41" customFormat="1">
      <c r="A4475" s="66"/>
      <c r="B4475" s="64" t="str">
        <f>(IF(AND(ISBLANK(A4475)),"",VLOOKUP($A4475,Student_Registration!$B$5:$H$2000,2,0)))</f>
        <v/>
      </c>
      <c r="C4475" s="63" t="str">
        <f>IF(AND(ISBLANK(A4475)),"",VLOOKUP($A4475,Student_Registration!$B$5:$H$2000,3,0))</f>
        <v/>
      </c>
      <c r="D4475" s="65" t="str">
        <f>IF(AND(ISBLANK(A4475)),"",VLOOKUP($A4475,Student_Registration!$B$5:$H$2000,6,0))</f>
        <v/>
      </c>
      <c r="E4475" s="57" t="str">
        <f>IF(AND(ISBLANK(A4475)),"",VLOOKUP($A4475,Student_Registration!$B$5:$H$2000,4,0))</f>
        <v/>
      </c>
      <c r="F4475" s="63" t="str">
        <f>IF(AND(ISBLANK(A4475)),"",VLOOKUP($A4475,Student_Registration!$B$5:$H$2000,7,0))</f>
        <v/>
      </c>
      <c r="G4475" s="63" t="str">
        <f>IF(AND(ISBLANK(A4475)),"",VLOOKUP(A4475,Student_Registration!$B$5:$H$2000,7,0)-SUMIF($A$5:A4475,A4475,$H$5:$H$5))</f>
        <v/>
      </c>
      <c r="H4475" s="60"/>
      <c r="I4475" s="60"/>
      <c r="J4475" s="60"/>
      <c r="K4475" s="60"/>
      <c r="L4475" s="62"/>
    </row>
    <row r="4476" spans="1:12" s="41" customFormat="1">
      <c r="A4476" s="66"/>
      <c r="B4476" s="64" t="str">
        <f>(IF(AND(ISBLANK(A4476)),"",VLOOKUP($A4476,Student_Registration!$B$5:$H$2000,2,0)))</f>
        <v/>
      </c>
      <c r="C4476" s="63" t="str">
        <f>IF(AND(ISBLANK(A4476)),"",VLOOKUP($A4476,Student_Registration!$B$5:$H$2000,3,0))</f>
        <v/>
      </c>
      <c r="D4476" s="65" t="str">
        <f>IF(AND(ISBLANK(A4476)),"",VLOOKUP($A4476,Student_Registration!$B$5:$H$2000,6,0))</f>
        <v/>
      </c>
      <c r="E4476" s="57" t="str">
        <f>IF(AND(ISBLANK(A4476)),"",VLOOKUP($A4476,Student_Registration!$B$5:$H$2000,4,0))</f>
        <v/>
      </c>
      <c r="F4476" s="63" t="str">
        <f>IF(AND(ISBLANK(A4476)),"",VLOOKUP($A4476,Student_Registration!$B$5:$H$2000,7,0))</f>
        <v/>
      </c>
      <c r="G4476" s="63" t="str">
        <f>IF(AND(ISBLANK(A4476)),"",VLOOKUP(A4476,Student_Registration!$B$5:$H$2000,7,0)-SUMIF($A$5:A4476,A4476,$H$5:$H$5))</f>
        <v/>
      </c>
      <c r="H4476" s="60"/>
      <c r="I4476" s="60"/>
      <c r="J4476" s="60"/>
      <c r="K4476" s="60"/>
      <c r="L4476" s="62"/>
    </row>
    <row r="4477" spans="1:12" s="41" customFormat="1">
      <c r="A4477" s="66"/>
      <c r="B4477" s="64" t="str">
        <f>(IF(AND(ISBLANK(A4477)),"",VLOOKUP($A4477,Student_Registration!$B$5:$H$2000,2,0)))</f>
        <v/>
      </c>
      <c r="C4477" s="63" t="str">
        <f>IF(AND(ISBLANK(A4477)),"",VLOOKUP($A4477,Student_Registration!$B$5:$H$2000,3,0))</f>
        <v/>
      </c>
      <c r="D4477" s="65" t="str">
        <f>IF(AND(ISBLANK(A4477)),"",VLOOKUP($A4477,Student_Registration!$B$5:$H$2000,6,0))</f>
        <v/>
      </c>
      <c r="E4477" s="57" t="str">
        <f>IF(AND(ISBLANK(A4477)),"",VLOOKUP($A4477,Student_Registration!$B$5:$H$2000,4,0))</f>
        <v/>
      </c>
      <c r="F4477" s="63" t="str">
        <f>IF(AND(ISBLANK(A4477)),"",VLOOKUP($A4477,Student_Registration!$B$5:$H$2000,7,0))</f>
        <v/>
      </c>
      <c r="G4477" s="63" t="str">
        <f>IF(AND(ISBLANK(A4477)),"",VLOOKUP(A4477,Student_Registration!$B$5:$H$2000,7,0)-SUMIF($A$5:A4477,A4477,$H$5:$H$5))</f>
        <v/>
      </c>
      <c r="H4477" s="60"/>
      <c r="I4477" s="60"/>
      <c r="J4477" s="60"/>
      <c r="K4477" s="60"/>
      <c r="L4477" s="62"/>
    </row>
    <row r="4478" spans="1:12" s="41" customFormat="1">
      <c r="A4478" s="66"/>
      <c r="B4478" s="64" t="str">
        <f>(IF(AND(ISBLANK(A4478)),"",VLOOKUP($A4478,Student_Registration!$B$5:$H$2000,2,0)))</f>
        <v/>
      </c>
      <c r="C4478" s="63" t="str">
        <f>IF(AND(ISBLANK(A4478)),"",VLOOKUP($A4478,Student_Registration!$B$5:$H$2000,3,0))</f>
        <v/>
      </c>
      <c r="D4478" s="65" t="str">
        <f>IF(AND(ISBLANK(A4478)),"",VLOOKUP($A4478,Student_Registration!$B$5:$H$2000,6,0))</f>
        <v/>
      </c>
      <c r="E4478" s="57" t="str">
        <f>IF(AND(ISBLANK(A4478)),"",VLOOKUP($A4478,Student_Registration!$B$5:$H$2000,4,0))</f>
        <v/>
      </c>
      <c r="F4478" s="63" t="str">
        <f>IF(AND(ISBLANK(A4478)),"",VLOOKUP($A4478,Student_Registration!$B$5:$H$2000,7,0))</f>
        <v/>
      </c>
      <c r="G4478" s="63" t="str">
        <f>IF(AND(ISBLANK(A4478)),"",VLOOKUP(A4478,Student_Registration!$B$5:$H$2000,7,0)-SUMIF($A$5:A4478,A4478,$H$5:$H$5))</f>
        <v/>
      </c>
      <c r="H4478" s="60"/>
      <c r="I4478" s="60"/>
      <c r="J4478" s="60"/>
      <c r="K4478" s="60"/>
      <c r="L4478" s="62"/>
    </row>
    <row r="4479" spans="1:12" s="41" customFormat="1">
      <c r="A4479" s="66"/>
      <c r="B4479" s="64" t="str">
        <f>(IF(AND(ISBLANK(A4479)),"",VLOOKUP($A4479,Student_Registration!$B$5:$H$2000,2,0)))</f>
        <v/>
      </c>
      <c r="C4479" s="63" t="str">
        <f>IF(AND(ISBLANK(A4479)),"",VLOOKUP($A4479,Student_Registration!$B$5:$H$2000,3,0))</f>
        <v/>
      </c>
      <c r="D4479" s="65" t="str">
        <f>IF(AND(ISBLANK(A4479)),"",VLOOKUP($A4479,Student_Registration!$B$5:$H$2000,6,0))</f>
        <v/>
      </c>
      <c r="E4479" s="57" t="str">
        <f>IF(AND(ISBLANK(A4479)),"",VLOOKUP($A4479,Student_Registration!$B$5:$H$2000,4,0))</f>
        <v/>
      </c>
      <c r="F4479" s="63" t="str">
        <f>IF(AND(ISBLANK(A4479)),"",VLOOKUP($A4479,Student_Registration!$B$5:$H$2000,7,0))</f>
        <v/>
      </c>
      <c r="G4479" s="63" t="str">
        <f>IF(AND(ISBLANK(A4479)),"",VLOOKUP(A4479,Student_Registration!$B$5:$H$2000,7,0)-SUMIF($A$5:A4479,A4479,$H$5:$H$5))</f>
        <v/>
      </c>
      <c r="H4479" s="60"/>
      <c r="I4479" s="60"/>
      <c r="J4479" s="60"/>
      <c r="K4479" s="60"/>
      <c r="L4479" s="62"/>
    </row>
    <row r="4480" spans="1:12" s="41" customFormat="1">
      <c r="A4480" s="66"/>
      <c r="B4480" s="64" t="str">
        <f>(IF(AND(ISBLANK(A4480)),"",VLOOKUP($A4480,Student_Registration!$B$5:$H$2000,2,0)))</f>
        <v/>
      </c>
      <c r="C4480" s="63" t="str">
        <f>IF(AND(ISBLANK(A4480)),"",VLOOKUP($A4480,Student_Registration!$B$5:$H$2000,3,0))</f>
        <v/>
      </c>
      <c r="D4480" s="65" t="str">
        <f>IF(AND(ISBLANK(A4480)),"",VLOOKUP($A4480,Student_Registration!$B$5:$H$2000,6,0))</f>
        <v/>
      </c>
      <c r="E4480" s="57" t="str">
        <f>IF(AND(ISBLANK(A4480)),"",VLOOKUP($A4480,Student_Registration!$B$5:$H$2000,4,0))</f>
        <v/>
      </c>
      <c r="F4480" s="63" t="str">
        <f>IF(AND(ISBLANK(A4480)),"",VLOOKUP($A4480,Student_Registration!$B$5:$H$2000,7,0))</f>
        <v/>
      </c>
      <c r="G4480" s="63" t="str">
        <f>IF(AND(ISBLANK(A4480)),"",VLOOKUP(A4480,Student_Registration!$B$5:$H$2000,7,0)-SUMIF($A$5:A4480,A4480,$H$5:$H$5))</f>
        <v/>
      </c>
      <c r="H4480" s="60"/>
      <c r="I4480" s="60"/>
      <c r="J4480" s="60"/>
      <c r="K4480" s="60"/>
      <c r="L4480" s="62"/>
    </row>
    <row r="4481" spans="1:12" s="41" customFormat="1">
      <c r="A4481" s="66"/>
      <c r="B4481" s="64" t="str">
        <f>(IF(AND(ISBLANK(A4481)),"",VLOOKUP($A4481,Student_Registration!$B$5:$H$2000,2,0)))</f>
        <v/>
      </c>
      <c r="C4481" s="63" t="str">
        <f>IF(AND(ISBLANK(A4481)),"",VLOOKUP($A4481,Student_Registration!$B$5:$H$2000,3,0))</f>
        <v/>
      </c>
      <c r="D4481" s="65" t="str">
        <f>IF(AND(ISBLANK(A4481)),"",VLOOKUP($A4481,Student_Registration!$B$5:$H$2000,6,0))</f>
        <v/>
      </c>
      <c r="E4481" s="57" t="str">
        <f>IF(AND(ISBLANK(A4481)),"",VLOOKUP($A4481,Student_Registration!$B$5:$H$2000,4,0))</f>
        <v/>
      </c>
      <c r="F4481" s="63" t="str">
        <f>IF(AND(ISBLANK(A4481)),"",VLOOKUP($A4481,Student_Registration!$B$5:$H$2000,7,0))</f>
        <v/>
      </c>
      <c r="G4481" s="63" t="str">
        <f>IF(AND(ISBLANK(A4481)),"",VLOOKUP(A4481,Student_Registration!$B$5:$H$2000,7,0)-SUMIF($A$5:A4481,A4481,$H$5:$H$5))</f>
        <v/>
      </c>
      <c r="H4481" s="60"/>
      <c r="I4481" s="60"/>
      <c r="J4481" s="60"/>
      <c r="K4481" s="60"/>
      <c r="L4481" s="62"/>
    </row>
    <row r="4482" spans="1:12" s="41" customFormat="1">
      <c r="A4482" s="66"/>
      <c r="B4482" s="64" t="str">
        <f>(IF(AND(ISBLANK(A4482)),"",VLOOKUP($A4482,Student_Registration!$B$5:$H$2000,2,0)))</f>
        <v/>
      </c>
      <c r="C4482" s="63" t="str">
        <f>IF(AND(ISBLANK(A4482)),"",VLOOKUP($A4482,Student_Registration!$B$5:$H$2000,3,0))</f>
        <v/>
      </c>
      <c r="D4482" s="65" t="str">
        <f>IF(AND(ISBLANK(A4482)),"",VLOOKUP($A4482,Student_Registration!$B$5:$H$2000,6,0))</f>
        <v/>
      </c>
      <c r="E4482" s="57" t="str">
        <f>IF(AND(ISBLANK(A4482)),"",VLOOKUP($A4482,Student_Registration!$B$5:$H$2000,4,0))</f>
        <v/>
      </c>
      <c r="F4482" s="63" t="str">
        <f>IF(AND(ISBLANK(A4482)),"",VLOOKUP($A4482,Student_Registration!$B$5:$H$2000,7,0))</f>
        <v/>
      </c>
      <c r="G4482" s="63" t="str">
        <f>IF(AND(ISBLANK(A4482)),"",VLOOKUP(A4482,Student_Registration!$B$5:$H$2000,7,0)-SUMIF($A$5:A4482,A4482,$H$5:$H$5))</f>
        <v/>
      </c>
      <c r="H4482" s="60"/>
      <c r="I4482" s="60"/>
      <c r="J4482" s="60"/>
      <c r="K4482" s="60"/>
      <c r="L4482" s="62"/>
    </row>
    <row r="4483" spans="1:12" s="41" customFormat="1">
      <c r="A4483" s="66"/>
      <c r="B4483" s="64" t="str">
        <f>(IF(AND(ISBLANK(A4483)),"",VLOOKUP($A4483,Student_Registration!$B$5:$H$2000,2,0)))</f>
        <v/>
      </c>
      <c r="C4483" s="63" t="str">
        <f>IF(AND(ISBLANK(A4483)),"",VLOOKUP($A4483,Student_Registration!$B$5:$H$2000,3,0))</f>
        <v/>
      </c>
      <c r="D4483" s="65" t="str">
        <f>IF(AND(ISBLANK(A4483)),"",VLOOKUP($A4483,Student_Registration!$B$5:$H$2000,6,0))</f>
        <v/>
      </c>
      <c r="E4483" s="57" t="str">
        <f>IF(AND(ISBLANK(A4483)),"",VLOOKUP($A4483,Student_Registration!$B$5:$H$2000,4,0))</f>
        <v/>
      </c>
      <c r="F4483" s="63" t="str">
        <f>IF(AND(ISBLANK(A4483)),"",VLOOKUP($A4483,Student_Registration!$B$5:$H$2000,7,0))</f>
        <v/>
      </c>
      <c r="G4483" s="63" t="str">
        <f>IF(AND(ISBLANK(A4483)),"",VLOOKUP(A4483,Student_Registration!$B$5:$H$2000,7,0)-SUMIF($A$5:A4483,A4483,$H$5:$H$5))</f>
        <v/>
      </c>
      <c r="H4483" s="60"/>
      <c r="I4483" s="60"/>
      <c r="J4483" s="60"/>
      <c r="K4483" s="60"/>
      <c r="L4483" s="62"/>
    </row>
    <row r="4484" spans="1:12" s="41" customFormat="1">
      <c r="A4484" s="66"/>
      <c r="B4484" s="64" t="str">
        <f>(IF(AND(ISBLANK(A4484)),"",VLOOKUP($A4484,Student_Registration!$B$5:$H$2000,2,0)))</f>
        <v/>
      </c>
      <c r="C4484" s="63" t="str">
        <f>IF(AND(ISBLANK(A4484)),"",VLOOKUP($A4484,Student_Registration!$B$5:$H$2000,3,0))</f>
        <v/>
      </c>
      <c r="D4484" s="65" t="str">
        <f>IF(AND(ISBLANK(A4484)),"",VLOOKUP($A4484,Student_Registration!$B$5:$H$2000,6,0))</f>
        <v/>
      </c>
      <c r="E4484" s="57" t="str">
        <f>IF(AND(ISBLANK(A4484)),"",VLOOKUP($A4484,Student_Registration!$B$5:$H$2000,4,0))</f>
        <v/>
      </c>
      <c r="F4484" s="63" t="str">
        <f>IF(AND(ISBLANK(A4484)),"",VLOOKUP($A4484,Student_Registration!$B$5:$H$2000,7,0))</f>
        <v/>
      </c>
      <c r="G4484" s="63" t="str">
        <f>IF(AND(ISBLANK(A4484)),"",VLOOKUP(A4484,Student_Registration!$B$5:$H$2000,7,0)-SUMIF($A$5:A4484,A4484,$H$5:$H$5))</f>
        <v/>
      </c>
      <c r="H4484" s="60"/>
      <c r="I4484" s="60"/>
      <c r="J4484" s="60"/>
      <c r="K4484" s="60"/>
      <c r="L4484" s="62"/>
    </row>
    <row r="4485" spans="1:12" s="41" customFormat="1">
      <c r="A4485" s="66"/>
      <c r="B4485" s="64" t="str">
        <f>(IF(AND(ISBLANK(A4485)),"",VLOOKUP($A4485,Student_Registration!$B$5:$H$2000,2,0)))</f>
        <v/>
      </c>
      <c r="C4485" s="63" t="str">
        <f>IF(AND(ISBLANK(A4485)),"",VLOOKUP($A4485,Student_Registration!$B$5:$H$2000,3,0))</f>
        <v/>
      </c>
      <c r="D4485" s="65" t="str">
        <f>IF(AND(ISBLANK(A4485)),"",VLOOKUP($A4485,Student_Registration!$B$5:$H$2000,6,0))</f>
        <v/>
      </c>
      <c r="E4485" s="57" t="str">
        <f>IF(AND(ISBLANK(A4485)),"",VLOOKUP($A4485,Student_Registration!$B$5:$H$2000,4,0))</f>
        <v/>
      </c>
      <c r="F4485" s="63" t="str">
        <f>IF(AND(ISBLANK(A4485)),"",VLOOKUP($A4485,Student_Registration!$B$5:$H$2000,7,0))</f>
        <v/>
      </c>
      <c r="G4485" s="63" t="str">
        <f>IF(AND(ISBLANK(A4485)),"",VLOOKUP(A4485,Student_Registration!$B$5:$H$2000,7,0)-SUMIF($A$5:A4485,A4485,$H$5:$H$5))</f>
        <v/>
      </c>
      <c r="H4485" s="60"/>
      <c r="I4485" s="60"/>
      <c r="J4485" s="60"/>
      <c r="K4485" s="60"/>
      <c r="L4485" s="62"/>
    </row>
    <row r="4486" spans="1:12" s="41" customFormat="1">
      <c r="A4486" s="66"/>
      <c r="B4486" s="64" t="str">
        <f>(IF(AND(ISBLANK(A4486)),"",VLOOKUP($A4486,Student_Registration!$B$5:$H$2000,2,0)))</f>
        <v/>
      </c>
      <c r="C4486" s="63" t="str">
        <f>IF(AND(ISBLANK(A4486)),"",VLOOKUP($A4486,Student_Registration!$B$5:$H$2000,3,0))</f>
        <v/>
      </c>
      <c r="D4486" s="65" t="str">
        <f>IF(AND(ISBLANK(A4486)),"",VLOOKUP($A4486,Student_Registration!$B$5:$H$2000,6,0))</f>
        <v/>
      </c>
      <c r="E4486" s="57" t="str">
        <f>IF(AND(ISBLANK(A4486)),"",VLOOKUP($A4486,Student_Registration!$B$5:$H$2000,4,0))</f>
        <v/>
      </c>
      <c r="F4486" s="63" t="str">
        <f>IF(AND(ISBLANK(A4486)),"",VLOOKUP($A4486,Student_Registration!$B$5:$H$2000,7,0))</f>
        <v/>
      </c>
      <c r="G4486" s="63" t="str">
        <f>IF(AND(ISBLANK(A4486)),"",VLOOKUP(A4486,Student_Registration!$B$5:$H$2000,7,0)-SUMIF($A$5:A4486,A4486,$H$5:$H$5))</f>
        <v/>
      </c>
      <c r="H4486" s="60"/>
      <c r="I4486" s="60"/>
      <c r="J4486" s="60"/>
      <c r="K4486" s="60"/>
      <c r="L4486" s="62"/>
    </row>
    <row r="4487" spans="1:12" s="41" customFormat="1">
      <c r="A4487" s="66"/>
      <c r="B4487" s="64" t="str">
        <f>(IF(AND(ISBLANK(A4487)),"",VLOOKUP($A4487,Student_Registration!$B$5:$H$2000,2,0)))</f>
        <v/>
      </c>
      <c r="C4487" s="63" t="str">
        <f>IF(AND(ISBLANK(A4487)),"",VLOOKUP($A4487,Student_Registration!$B$5:$H$2000,3,0))</f>
        <v/>
      </c>
      <c r="D4487" s="65" t="str">
        <f>IF(AND(ISBLANK(A4487)),"",VLOOKUP($A4487,Student_Registration!$B$5:$H$2000,6,0))</f>
        <v/>
      </c>
      <c r="E4487" s="57" t="str">
        <f>IF(AND(ISBLANK(A4487)),"",VLOOKUP($A4487,Student_Registration!$B$5:$H$2000,4,0))</f>
        <v/>
      </c>
      <c r="F4487" s="63" t="str">
        <f>IF(AND(ISBLANK(A4487)),"",VLOOKUP($A4487,Student_Registration!$B$5:$H$2000,7,0))</f>
        <v/>
      </c>
      <c r="G4487" s="63" t="str">
        <f>IF(AND(ISBLANK(A4487)),"",VLOOKUP(A4487,Student_Registration!$B$5:$H$2000,7,0)-SUMIF($A$5:A4487,A4487,$H$5:$H$5))</f>
        <v/>
      </c>
      <c r="H4487" s="60"/>
      <c r="I4487" s="60"/>
      <c r="J4487" s="60"/>
      <c r="K4487" s="60"/>
      <c r="L4487" s="62"/>
    </row>
    <row r="4488" spans="1:12" s="41" customFormat="1">
      <c r="A4488" s="66"/>
      <c r="B4488" s="64" t="str">
        <f>(IF(AND(ISBLANK(A4488)),"",VLOOKUP($A4488,Student_Registration!$B$5:$H$2000,2,0)))</f>
        <v/>
      </c>
      <c r="C4488" s="63" t="str">
        <f>IF(AND(ISBLANK(A4488)),"",VLOOKUP($A4488,Student_Registration!$B$5:$H$2000,3,0))</f>
        <v/>
      </c>
      <c r="D4488" s="65" t="str">
        <f>IF(AND(ISBLANK(A4488)),"",VLOOKUP($A4488,Student_Registration!$B$5:$H$2000,6,0))</f>
        <v/>
      </c>
      <c r="E4488" s="57" t="str">
        <f>IF(AND(ISBLANK(A4488)),"",VLOOKUP($A4488,Student_Registration!$B$5:$H$2000,4,0))</f>
        <v/>
      </c>
      <c r="F4488" s="63" t="str">
        <f>IF(AND(ISBLANK(A4488)),"",VLOOKUP($A4488,Student_Registration!$B$5:$H$2000,7,0))</f>
        <v/>
      </c>
      <c r="G4488" s="63" t="str">
        <f>IF(AND(ISBLANK(A4488)),"",VLOOKUP(A4488,Student_Registration!$B$5:$H$2000,7,0)-SUMIF($A$5:A4488,A4488,$H$5:$H$5))</f>
        <v/>
      </c>
      <c r="H4488" s="60"/>
      <c r="I4488" s="60"/>
      <c r="J4488" s="60"/>
      <c r="K4488" s="60"/>
      <c r="L4488" s="62"/>
    </row>
    <row r="4489" spans="1:12" s="41" customFormat="1">
      <c r="A4489" s="66"/>
      <c r="B4489" s="64" t="str">
        <f>(IF(AND(ISBLANK(A4489)),"",VLOOKUP($A4489,Student_Registration!$B$5:$H$2000,2,0)))</f>
        <v/>
      </c>
      <c r="C4489" s="63" t="str">
        <f>IF(AND(ISBLANK(A4489)),"",VLOOKUP($A4489,Student_Registration!$B$5:$H$2000,3,0))</f>
        <v/>
      </c>
      <c r="D4489" s="65" t="str">
        <f>IF(AND(ISBLANK(A4489)),"",VLOOKUP($A4489,Student_Registration!$B$5:$H$2000,6,0))</f>
        <v/>
      </c>
      <c r="E4489" s="57" t="str">
        <f>IF(AND(ISBLANK(A4489)),"",VLOOKUP($A4489,Student_Registration!$B$5:$H$2000,4,0))</f>
        <v/>
      </c>
      <c r="F4489" s="63" t="str">
        <f>IF(AND(ISBLANK(A4489)),"",VLOOKUP($A4489,Student_Registration!$B$5:$H$2000,7,0))</f>
        <v/>
      </c>
      <c r="G4489" s="63" t="str">
        <f>IF(AND(ISBLANK(A4489)),"",VLOOKUP(A4489,Student_Registration!$B$5:$H$2000,7,0)-SUMIF($A$5:A4489,A4489,$H$5:$H$5))</f>
        <v/>
      </c>
      <c r="H4489" s="60"/>
      <c r="I4489" s="60"/>
      <c r="J4489" s="60"/>
      <c r="K4489" s="60"/>
      <c r="L4489" s="62"/>
    </row>
    <row r="4490" spans="1:12" s="41" customFormat="1">
      <c r="A4490" s="66"/>
      <c r="B4490" s="64" t="str">
        <f>(IF(AND(ISBLANK(A4490)),"",VLOOKUP($A4490,Student_Registration!$B$5:$H$2000,2,0)))</f>
        <v/>
      </c>
      <c r="C4490" s="63" t="str">
        <f>IF(AND(ISBLANK(A4490)),"",VLOOKUP($A4490,Student_Registration!$B$5:$H$2000,3,0))</f>
        <v/>
      </c>
      <c r="D4490" s="65" t="str">
        <f>IF(AND(ISBLANK(A4490)),"",VLOOKUP($A4490,Student_Registration!$B$5:$H$2000,6,0))</f>
        <v/>
      </c>
      <c r="E4490" s="57" t="str">
        <f>IF(AND(ISBLANK(A4490)),"",VLOOKUP($A4490,Student_Registration!$B$5:$H$2000,4,0))</f>
        <v/>
      </c>
      <c r="F4490" s="63" t="str">
        <f>IF(AND(ISBLANK(A4490)),"",VLOOKUP($A4490,Student_Registration!$B$5:$H$2000,7,0))</f>
        <v/>
      </c>
      <c r="G4490" s="63" t="str">
        <f>IF(AND(ISBLANK(A4490)),"",VLOOKUP(A4490,Student_Registration!$B$5:$H$2000,7,0)-SUMIF($A$5:A4490,A4490,$H$5:$H$5))</f>
        <v/>
      </c>
      <c r="H4490" s="60"/>
      <c r="I4490" s="60"/>
      <c r="J4490" s="60"/>
      <c r="K4490" s="60"/>
      <c r="L4490" s="62"/>
    </row>
    <row r="4491" spans="1:12" s="41" customFormat="1">
      <c r="A4491" s="66"/>
      <c r="B4491" s="64" t="str">
        <f>(IF(AND(ISBLANK(A4491)),"",VLOOKUP($A4491,Student_Registration!$B$5:$H$2000,2,0)))</f>
        <v/>
      </c>
      <c r="C4491" s="63" t="str">
        <f>IF(AND(ISBLANK(A4491)),"",VLOOKUP($A4491,Student_Registration!$B$5:$H$2000,3,0))</f>
        <v/>
      </c>
      <c r="D4491" s="65" t="str">
        <f>IF(AND(ISBLANK(A4491)),"",VLOOKUP($A4491,Student_Registration!$B$5:$H$2000,6,0))</f>
        <v/>
      </c>
      <c r="E4491" s="57" t="str">
        <f>IF(AND(ISBLANK(A4491)),"",VLOOKUP($A4491,Student_Registration!$B$5:$H$2000,4,0))</f>
        <v/>
      </c>
      <c r="F4491" s="63" t="str">
        <f>IF(AND(ISBLANK(A4491)),"",VLOOKUP($A4491,Student_Registration!$B$5:$H$2000,7,0))</f>
        <v/>
      </c>
      <c r="G4491" s="63" t="str">
        <f>IF(AND(ISBLANK(A4491)),"",VLOOKUP(A4491,Student_Registration!$B$5:$H$2000,7,0)-SUMIF($A$5:A4491,A4491,$H$5:$H$5))</f>
        <v/>
      </c>
      <c r="H4491" s="60"/>
      <c r="I4491" s="60"/>
      <c r="J4491" s="60"/>
      <c r="K4491" s="60"/>
      <c r="L4491" s="62"/>
    </row>
    <row r="4492" spans="1:12" s="41" customFormat="1">
      <c r="A4492" s="66"/>
      <c r="B4492" s="64" t="str">
        <f>(IF(AND(ISBLANK(A4492)),"",VLOOKUP($A4492,Student_Registration!$B$5:$H$2000,2,0)))</f>
        <v/>
      </c>
      <c r="C4492" s="63" t="str">
        <f>IF(AND(ISBLANK(A4492)),"",VLOOKUP($A4492,Student_Registration!$B$5:$H$2000,3,0))</f>
        <v/>
      </c>
      <c r="D4492" s="65" t="str">
        <f>IF(AND(ISBLANK(A4492)),"",VLOOKUP($A4492,Student_Registration!$B$5:$H$2000,6,0))</f>
        <v/>
      </c>
      <c r="E4492" s="57" t="str">
        <f>IF(AND(ISBLANK(A4492)),"",VLOOKUP($A4492,Student_Registration!$B$5:$H$2000,4,0))</f>
        <v/>
      </c>
      <c r="F4492" s="63" t="str">
        <f>IF(AND(ISBLANK(A4492)),"",VLOOKUP($A4492,Student_Registration!$B$5:$H$2000,7,0))</f>
        <v/>
      </c>
      <c r="G4492" s="63" t="str">
        <f>IF(AND(ISBLANK(A4492)),"",VLOOKUP(A4492,Student_Registration!$B$5:$H$2000,7,0)-SUMIF($A$5:A4492,A4492,$H$5:$H$5))</f>
        <v/>
      </c>
      <c r="H4492" s="60"/>
      <c r="I4492" s="60"/>
      <c r="J4492" s="60"/>
      <c r="K4492" s="60"/>
      <c r="L4492" s="62"/>
    </row>
    <row r="4493" spans="1:12" s="41" customFormat="1">
      <c r="A4493" s="66"/>
      <c r="B4493" s="64" t="str">
        <f>(IF(AND(ISBLANK(A4493)),"",VLOOKUP($A4493,Student_Registration!$B$5:$H$2000,2,0)))</f>
        <v/>
      </c>
      <c r="C4493" s="63" t="str">
        <f>IF(AND(ISBLANK(A4493)),"",VLOOKUP($A4493,Student_Registration!$B$5:$H$2000,3,0))</f>
        <v/>
      </c>
      <c r="D4493" s="65" t="str">
        <f>IF(AND(ISBLANK(A4493)),"",VLOOKUP($A4493,Student_Registration!$B$5:$H$2000,6,0))</f>
        <v/>
      </c>
      <c r="E4493" s="57" t="str">
        <f>IF(AND(ISBLANK(A4493)),"",VLOOKUP($A4493,Student_Registration!$B$5:$H$2000,4,0))</f>
        <v/>
      </c>
      <c r="F4493" s="63" t="str">
        <f>IF(AND(ISBLANK(A4493)),"",VLOOKUP($A4493,Student_Registration!$B$5:$H$2000,7,0))</f>
        <v/>
      </c>
      <c r="G4493" s="63" t="str">
        <f>IF(AND(ISBLANK(A4493)),"",VLOOKUP(A4493,Student_Registration!$B$5:$H$2000,7,0)-SUMIF($A$5:A4493,A4493,$H$5:$H$5))</f>
        <v/>
      </c>
      <c r="H4493" s="60"/>
      <c r="I4493" s="60"/>
      <c r="J4493" s="60"/>
      <c r="K4493" s="60"/>
      <c r="L4493" s="62"/>
    </row>
    <row r="4494" spans="1:12" s="41" customFormat="1">
      <c r="A4494" s="66"/>
      <c r="B4494" s="64" t="str">
        <f>(IF(AND(ISBLANK(A4494)),"",VLOOKUP($A4494,Student_Registration!$B$5:$H$2000,2,0)))</f>
        <v/>
      </c>
      <c r="C4494" s="63" t="str">
        <f>IF(AND(ISBLANK(A4494)),"",VLOOKUP($A4494,Student_Registration!$B$5:$H$2000,3,0))</f>
        <v/>
      </c>
      <c r="D4494" s="65" t="str">
        <f>IF(AND(ISBLANK(A4494)),"",VLOOKUP($A4494,Student_Registration!$B$5:$H$2000,6,0))</f>
        <v/>
      </c>
      <c r="E4494" s="57" t="str">
        <f>IF(AND(ISBLANK(A4494)),"",VLOOKUP($A4494,Student_Registration!$B$5:$H$2000,4,0))</f>
        <v/>
      </c>
      <c r="F4494" s="63" t="str">
        <f>IF(AND(ISBLANK(A4494)),"",VLOOKUP($A4494,Student_Registration!$B$5:$H$2000,7,0))</f>
        <v/>
      </c>
      <c r="G4494" s="63" t="str">
        <f>IF(AND(ISBLANK(A4494)),"",VLOOKUP(A4494,Student_Registration!$B$5:$H$2000,7,0)-SUMIF($A$5:A4494,A4494,$H$5:$H$5))</f>
        <v/>
      </c>
      <c r="H4494" s="60"/>
      <c r="I4494" s="60"/>
      <c r="J4494" s="60"/>
      <c r="K4494" s="60"/>
      <c r="L4494" s="62"/>
    </row>
    <row r="4495" spans="1:12" s="41" customFormat="1">
      <c r="A4495" s="66"/>
      <c r="B4495" s="64" t="str">
        <f>(IF(AND(ISBLANK(A4495)),"",VLOOKUP($A4495,Student_Registration!$B$5:$H$2000,2,0)))</f>
        <v/>
      </c>
      <c r="C4495" s="63" t="str">
        <f>IF(AND(ISBLANK(A4495)),"",VLOOKUP($A4495,Student_Registration!$B$5:$H$2000,3,0))</f>
        <v/>
      </c>
      <c r="D4495" s="65" t="str">
        <f>IF(AND(ISBLANK(A4495)),"",VLOOKUP($A4495,Student_Registration!$B$5:$H$2000,6,0))</f>
        <v/>
      </c>
      <c r="E4495" s="57" t="str">
        <f>IF(AND(ISBLANK(A4495)),"",VLOOKUP($A4495,Student_Registration!$B$5:$H$2000,4,0))</f>
        <v/>
      </c>
      <c r="F4495" s="63" t="str">
        <f>IF(AND(ISBLANK(A4495)),"",VLOOKUP($A4495,Student_Registration!$B$5:$H$2000,7,0))</f>
        <v/>
      </c>
      <c r="G4495" s="63" t="str">
        <f>IF(AND(ISBLANK(A4495)),"",VLOOKUP(A4495,Student_Registration!$B$5:$H$2000,7,0)-SUMIF($A$5:A4495,A4495,$H$5:$H$5))</f>
        <v/>
      </c>
      <c r="H4495" s="60"/>
      <c r="I4495" s="60"/>
      <c r="J4495" s="60"/>
      <c r="K4495" s="60"/>
      <c r="L4495" s="62"/>
    </row>
    <row r="4496" spans="1:12" s="41" customFormat="1">
      <c r="A4496" s="66"/>
      <c r="B4496" s="64" t="str">
        <f>(IF(AND(ISBLANK(A4496)),"",VLOOKUP($A4496,Student_Registration!$B$5:$H$2000,2,0)))</f>
        <v/>
      </c>
      <c r="C4496" s="63" t="str">
        <f>IF(AND(ISBLANK(A4496)),"",VLOOKUP($A4496,Student_Registration!$B$5:$H$2000,3,0))</f>
        <v/>
      </c>
      <c r="D4496" s="65" t="str">
        <f>IF(AND(ISBLANK(A4496)),"",VLOOKUP($A4496,Student_Registration!$B$5:$H$2000,6,0))</f>
        <v/>
      </c>
      <c r="E4496" s="57" t="str">
        <f>IF(AND(ISBLANK(A4496)),"",VLOOKUP($A4496,Student_Registration!$B$5:$H$2000,4,0))</f>
        <v/>
      </c>
      <c r="F4496" s="63" t="str">
        <f>IF(AND(ISBLANK(A4496)),"",VLOOKUP($A4496,Student_Registration!$B$5:$H$2000,7,0))</f>
        <v/>
      </c>
      <c r="G4496" s="63" t="str">
        <f>IF(AND(ISBLANK(A4496)),"",VLOOKUP(A4496,Student_Registration!$B$5:$H$2000,7,0)-SUMIF($A$5:A4496,A4496,$H$5:$H$5))</f>
        <v/>
      </c>
      <c r="H4496" s="60"/>
      <c r="I4496" s="60"/>
      <c r="J4496" s="60"/>
      <c r="K4496" s="60"/>
      <c r="L4496" s="62"/>
    </row>
    <row r="4497" spans="1:12" s="41" customFormat="1">
      <c r="A4497" s="66"/>
      <c r="B4497" s="64" t="str">
        <f>(IF(AND(ISBLANK(A4497)),"",VLOOKUP($A4497,Student_Registration!$B$5:$H$2000,2,0)))</f>
        <v/>
      </c>
      <c r="C4497" s="63" t="str">
        <f>IF(AND(ISBLANK(A4497)),"",VLOOKUP($A4497,Student_Registration!$B$5:$H$2000,3,0))</f>
        <v/>
      </c>
      <c r="D4497" s="65" t="str">
        <f>IF(AND(ISBLANK(A4497)),"",VLOOKUP($A4497,Student_Registration!$B$5:$H$2000,6,0))</f>
        <v/>
      </c>
      <c r="E4497" s="57" t="str">
        <f>IF(AND(ISBLANK(A4497)),"",VLOOKUP($A4497,Student_Registration!$B$5:$H$2000,4,0))</f>
        <v/>
      </c>
      <c r="F4497" s="63" t="str">
        <f>IF(AND(ISBLANK(A4497)),"",VLOOKUP($A4497,Student_Registration!$B$5:$H$2000,7,0))</f>
        <v/>
      </c>
      <c r="G4497" s="63" t="str">
        <f>IF(AND(ISBLANK(A4497)),"",VLOOKUP(A4497,Student_Registration!$B$5:$H$2000,7,0)-SUMIF($A$5:A4497,A4497,$H$5:$H$5))</f>
        <v/>
      </c>
      <c r="H4497" s="60"/>
      <c r="I4497" s="60"/>
      <c r="J4497" s="60"/>
      <c r="K4497" s="60"/>
      <c r="L4497" s="62"/>
    </row>
    <row r="4498" spans="1:12" s="41" customFormat="1">
      <c r="A4498" s="66"/>
      <c r="B4498" s="64" t="str">
        <f>(IF(AND(ISBLANK(A4498)),"",VLOOKUP($A4498,Student_Registration!$B$5:$H$2000,2,0)))</f>
        <v/>
      </c>
      <c r="C4498" s="63" t="str">
        <f>IF(AND(ISBLANK(A4498)),"",VLOOKUP($A4498,Student_Registration!$B$5:$H$2000,3,0))</f>
        <v/>
      </c>
      <c r="D4498" s="65" t="str">
        <f>IF(AND(ISBLANK(A4498)),"",VLOOKUP($A4498,Student_Registration!$B$5:$H$2000,6,0))</f>
        <v/>
      </c>
      <c r="E4498" s="57" t="str">
        <f>IF(AND(ISBLANK(A4498)),"",VLOOKUP($A4498,Student_Registration!$B$5:$H$2000,4,0))</f>
        <v/>
      </c>
      <c r="F4498" s="63" t="str">
        <f>IF(AND(ISBLANK(A4498)),"",VLOOKUP($A4498,Student_Registration!$B$5:$H$2000,7,0))</f>
        <v/>
      </c>
      <c r="G4498" s="63" t="str">
        <f>IF(AND(ISBLANK(A4498)),"",VLOOKUP(A4498,Student_Registration!$B$5:$H$2000,7,0)-SUMIF($A$5:A4498,A4498,$H$5:$H$5))</f>
        <v/>
      </c>
      <c r="H4498" s="60"/>
      <c r="I4498" s="60"/>
      <c r="J4498" s="60"/>
      <c r="K4498" s="60"/>
      <c r="L4498" s="62"/>
    </row>
    <row r="4499" spans="1:12" s="41" customFormat="1">
      <c r="A4499" s="66"/>
      <c r="B4499" s="64" t="str">
        <f>(IF(AND(ISBLANK(A4499)),"",VLOOKUP($A4499,Student_Registration!$B$5:$H$2000,2,0)))</f>
        <v/>
      </c>
      <c r="C4499" s="63" t="str">
        <f>IF(AND(ISBLANK(A4499)),"",VLOOKUP($A4499,Student_Registration!$B$5:$H$2000,3,0))</f>
        <v/>
      </c>
      <c r="D4499" s="65" t="str">
        <f>IF(AND(ISBLANK(A4499)),"",VLOOKUP($A4499,Student_Registration!$B$5:$H$2000,6,0))</f>
        <v/>
      </c>
      <c r="E4499" s="57" t="str">
        <f>IF(AND(ISBLANK(A4499)),"",VLOOKUP($A4499,Student_Registration!$B$5:$H$2000,4,0))</f>
        <v/>
      </c>
      <c r="F4499" s="63" t="str">
        <f>IF(AND(ISBLANK(A4499)),"",VLOOKUP($A4499,Student_Registration!$B$5:$H$2000,7,0))</f>
        <v/>
      </c>
      <c r="G4499" s="63" t="str">
        <f>IF(AND(ISBLANK(A4499)),"",VLOOKUP(A4499,Student_Registration!$B$5:$H$2000,7,0)-SUMIF($A$5:A4499,A4499,$H$5:$H$5))</f>
        <v/>
      </c>
      <c r="H4499" s="60"/>
      <c r="I4499" s="60"/>
      <c r="J4499" s="60"/>
      <c r="K4499" s="60"/>
      <c r="L4499" s="62"/>
    </row>
    <row r="4500" spans="1:12" s="41" customFormat="1">
      <c r="A4500" s="66"/>
      <c r="B4500" s="64" t="str">
        <f>(IF(AND(ISBLANK(A4500)),"",VLOOKUP($A4500,Student_Registration!$B$5:$H$2000,2,0)))</f>
        <v/>
      </c>
      <c r="C4500" s="63" t="str">
        <f>IF(AND(ISBLANK(A4500)),"",VLOOKUP($A4500,Student_Registration!$B$5:$H$2000,3,0))</f>
        <v/>
      </c>
      <c r="D4500" s="65" t="str">
        <f>IF(AND(ISBLANK(A4500)),"",VLOOKUP($A4500,Student_Registration!$B$5:$H$2000,6,0))</f>
        <v/>
      </c>
      <c r="E4500" s="57" t="str">
        <f>IF(AND(ISBLANK(A4500)),"",VLOOKUP($A4500,Student_Registration!$B$5:$H$2000,4,0))</f>
        <v/>
      </c>
      <c r="F4500" s="63" t="str">
        <f>IF(AND(ISBLANK(A4500)),"",VLOOKUP($A4500,Student_Registration!$B$5:$H$2000,7,0))</f>
        <v/>
      </c>
      <c r="G4500" s="63" t="str">
        <f>IF(AND(ISBLANK(A4500)),"",VLOOKUP(A4500,Student_Registration!$B$5:$H$2000,7,0)-SUMIF($A$5:A4500,A4500,$H$5:$H$5))</f>
        <v/>
      </c>
      <c r="H4500" s="60"/>
      <c r="I4500" s="60"/>
      <c r="J4500" s="60"/>
      <c r="K4500" s="60"/>
      <c r="L4500" s="62"/>
    </row>
    <row r="4501" spans="1:12" s="41" customFormat="1">
      <c r="A4501" s="66"/>
      <c r="B4501" s="64" t="str">
        <f>(IF(AND(ISBLANK(A4501)),"",VLOOKUP($A4501,Student_Registration!$B$5:$H$2000,2,0)))</f>
        <v/>
      </c>
      <c r="C4501" s="63" t="str">
        <f>IF(AND(ISBLANK(A4501)),"",VLOOKUP($A4501,Student_Registration!$B$5:$H$2000,3,0))</f>
        <v/>
      </c>
      <c r="D4501" s="65" t="str">
        <f>IF(AND(ISBLANK(A4501)),"",VLOOKUP($A4501,Student_Registration!$B$5:$H$2000,6,0))</f>
        <v/>
      </c>
      <c r="E4501" s="57" t="str">
        <f>IF(AND(ISBLANK(A4501)),"",VLOOKUP($A4501,Student_Registration!$B$5:$H$2000,4,0))</f>
        <v/>
      </c>
      <c r="F4501" s="63" t="str">
        <f>IF(AND(ISBLANK(A4501)),"",VLOOKUP($A4501,Student_Registration!$B$5:$H$2000,7,0))</f>
        <v/>
      </c>
      <c r="G4501" s="63" t="str">
        <f>IF(AND(ISBLANK(A4501)),"",VLOOKUP(A4501,Student_Registration!$B$5:$H$2000,7,0)-SUMIF($A$5:A4501,A4501,$H$5:$H$5))</f>
        <v/>
      </c>
      <c r="H4501" s="60"/>
      <c r="I4501" s="60"/>
      <c r="J4501" s="60"/>
      <c r="K4501" s="60"/>
      <c r="L4501" s="62"/>
    </row>
    <row r="4502" spans="1:12" s="41" customFormat="1">
      <c r="A4502" s="66"/>
      <c r="B4502" s="64" t="str">
        <f>(IF(AND(ISBLANK(A4502)),"",VLOOKUP($A4502,Student_Registration!$B$5:$H$2000,2,0)))</f>
        <v/>
      </c>
      <c r="C4502" s="63" t="str">
        <f>IF(AND(ISBLANK(A4502)),"",VLOOKUP($A4502,Student_Registration!$B$5:$H$2000,3,0))</f>
        <v/>
      </c>
      <c r="D4502" s="65" t="str">
        <f>IF(AND(ISBLANK(A4502)),"",VLOOKUP($A4502,Student_Registration!$B$5:$H$2000,6,0))</f>
        <v/>
      </c>
      <c r="E4502" s="57" t="str">
        <f>IF(AND(ISBLANK(A4502)),"",VLOOKUP($A4502,Student_Registration!$B$5:$H$2000,4,0))</f>
        <v/>
      </c>
      <c r="F4502" s="63" t="str">
        <f>IF(AND(ISBLANK(A4502)),"",VLOOKUP($A4502,Student_Registration!$B$5:$H$2000,7,0))</f>
        <v/>
      </c>
      <c r="G4502" s="63" t="str">
        <f>IF(AND(ISBLANK(A4502)),"",VLOOKUP(A4502,Student_Registration!$B$5:$H$2000,7,0)-SUMIF($A$5:A4502,A4502,$H$5:$H$5))</f>
        <v/>
      </c>
      <c r="H4502" s="60"/>
      <c r="I4502" s="60"/>
      <c r="J4502" s="60"/>
      <c r="K4502" s="60"/>
      <c r="L4502" s="62"/>
    </row>
    <row r="4503" spans="1:12" s="41" customFormat="1">
      <c r="A4503" s="66"/>
      <c r="B4503" s="64" t="str">
        <f>(IF(AND(ISBLANK(A4503)),"",VLOOKUP($A4503,Student_Registration!$B$5:$H$2000,2,0)))</f>
        <v/>
      </c>
      <c r="C4503" s="63" t="str">
        <f>IF(AND(ISBLANK(A4503)),"",VLOOKUP($A4503,Student_Registration!$B$5:$H$2000,3,0))</f>
        <v/>
      </c>
      <c r="D4503" s="65" t="str">
        <f>IF(AND(ISBLANK(A4503)),"",VLOOKUP($A4503,Student_Registration!$B$5:$H$2000,6,0))</f>
        <v/>
      </c>
      <c r="E4503" s="57" t="str">
        <f>IF(AND(ISBLANK(A4503)),"",VLOOKUP($A4503,Student_Registration!$B$5:$H$2000,4,0))</f>
        <v/>
      </c>
      <c r="F4503" s="63" t="str">
        <f>IF(AND(ISBLANK(A4503)),"",VLOOKUP($A4503,Student_Registration!$B$5:$H$2000,7,0))</f>
        <v/>
      </c>
      <c r="G4503" s="63" t="str">
        <f>IF(AND(ISBLANK(A4503)),"",VLOOKUP(A4503,Student_Registration!$B$5:$H$2000,7,0)-SUMIF($A$5:A4503,A4503,$H$5:$H$5))</f>
        <v/>
      </c>
      <c r="H4503" s="60"/>
      <c r="I4503" s="60"/>
      <c r="J4503" s="60"/>
      <c r="K4503" s="60"/>
      <c r="L4503" s="62"/>
    </row>
    <row r="4504" spans="1:12" s="41" customFormat="1">
      <c r="A4504" s="66"/>
      <c r="B4504" s="64" t="str">
        <f>(IF(AND(ISBLANK(A4504)),"",VLOOKUP($A4504,Student_Registration!$B$5:$H$2000,2,0)))</f>
        <v/>
      </c>
      <c r="C4504" s="63" t="str">
        <f>IF(AND(ISBLANK(A4504)),"",VLOOKUP($A4504,Student_Registration!$B$5:$H$2000,3,0))</f>
        <v/>
      </c>
      <c r="D4504" s="65" t="str">
        <f>IF(AND(ISBLANK(A4504)),"",VLOOKUP($A4504,Student_Registration!$B$5:$H$2000,6,0))</f>
        <v/>
      </c>
      <c r="E4504" s="57" t="str">
        <f>IF(AND(ISBLANK(A4504)),"",VLOOKUP($A4504,Student_Registration!$B$5:$H$2000,4,0))</f>
        <v/>
      </c>
      <c r="F4504" s="63" t="str">
        <f>IF(AND(ISBLANK(A4504)),"",VLOOKUP($A4504,Student_Registration!$B$5:$H$2000,7,0))</f>
        <v/>
      </c>
      <c r="G4504" s="63" t="str">
        <f>IF(AND(ISBLANK(A4504)),"",VLOOKUP(A4504,Student_Registration!$B$5:$H$2000,7,0)-SUMIF($A$5:A4504,A4504,$H$5:$H$5))</f>
        <v/>
      </c>
      <c r="H4504" s="60"/>
      <c r="I4504" s="60"/>
      <c r="J4504" s="60"/>
      <c r="K4504" s="60"/>
      <c r="L4504" s="62"/>
    </row>
    <row r="4505" spans="1:12" s="41" customFormat="1">
      <c r="A4505" s="66"/>
      <c r="B4505" s="64" t="str">
        <f>(IF(AND(ISBLANK(A4505)),"",VLOOKUP($A4505,Student_Registration!$B$5:$H$2000,2,0)))</f>
        <v/>
      </c>
      <c r="C4505" s="63" t="str">
        <f>IF(AND(ISBLANK(A4505)),"",VLOOKUP($A4505,Student_Registration!$B$5:$H$2000,3,0))</f>
        <v/>
      </c>
      <c r="D4505" s="65" t="str">
        <f>IF(AND(ISBLANK(A4505)),"",VLOOKUP($A4505,Student_Registration!$B$5:$H$2000,6,0))</f>
        <v/>
      </c>
      <c r="E4505" s="57" t="str">
        <f>IF(AND(ISBLANK(A4505)),"",VLOOKUP($A4505,Student_Registration!$B$5:$H$2000,4,0))</f>
        <v/>
      </c>
      <c r="F4505" s="63" t="str">
        <f>IF(AND(ISBLANK(A4505)),"",VLOOKUP($A4505,Student_Registration!$B$5:$H$2000,7,0))</f>
        <v/>
      </c>
      <c r="G4505" s="63" t="str">
        <f>IF(AND(ISBLANK(A4505)),"",VLOOKUP(A4505,Student_Registration!$B$5:$H$2000,7,0)-SUMIF($A$5:A4505,A4505,$H$5:$H$5))</f>
        <v/>
      </c>
      <c r="H4505" s="60"/>
      <c r="I4505" s="60"/>
      <c r="J4505" s="60"/>
      <c r="K4505" s="60"/>
      <c r="L4505" s="62"/>
    </row>
    <row r="4506" spans="1:12" s="41" customFormat="1">
      <c r="A4506" s="66"/>
      <c r="B4506" s="64" t="str">
        <f>(IF(AND(ISBLANK(A4506)),"",VLOOKUP($A4506,Student_Registration!$B$5:$H$2000,2,0)))</f>
        <v/>
      </c>
      <c r="C4506" s="63" t="str">
        <f>IF(AND(ISBLANK(A4506)),"",VLOOKUP($A4506,Student_Registration!$B$5:$H$2000,3,0))</f>
        <v/>
      </c>
      <c r="D4506" s="65" t="str">
        <f>IF(AND(ISBLANK(A4506)),"",VLOOKUP($A4506,Student_Registration!$B$5:$H$2000,6,0))</f>
        <v/>
      </c>
      <c r="E4506" s="57" t="str">
        <f>IF(AND(ISBLANK(A4506)),"",VLOOKUP($A4506,Student_Registration!$B$5:$H$2000,4,0))</f>
        <v/>
      </c>
      <c r="F4506" s="63" t="str">
        <f>IF(AND(ISBLANK(A4506)),"",VLOOKUP($A4506,Student_Registration!$B$5:$H$2000,7,0))</f>
        <v/>
      </c>
      <c r="G4506" s="63" t="str">
        <f>IF(AND(ISBLANK(A4506)),"",VLOOKUP(A4506,Student_Registration!$B$5:$H$2000,7,0)-SUMIF($A$5:A4506,A4506,$H$5:$H$5))</f>
        <v/>
      </c>
      <c r="H4506" s="60"/>
      <c r="I4506" s="60"/>
      <c r="J4506" s="60"/>
      <c r="K4506" s="60"/>
      <c r="L4506" s="62"/>
    </row>
    <row r="4507" spans="1:12" s="41" customFormat="1">
      <c r="A4507" s="66"/>
      <c r="B4507" s="64" t="str">
        <f>(IF(AND(ISBLANK(A4507)),"",VLOOKUP($A4507,Student_Registration!$B$5:$H$2000,2,0)))</f>
        <v/>
      </c>
      <c r="C4507" s="63" t="str">
        <f>IF(AND(ISBLANK(A4507)),"",VLOOKUP($A4507,Student_Registration!$B$5:$H$2000,3,0))</f>
        <v/>
      </c>
      <c r="D4507" s="65" t="str">
        <f>IF(AND(ISBLANK(A4507)),"",VLOOKUP($A4507,Student_Registration!$B$5:$H$2000,6,0))</f>
        <v/>
      </c>
      <c r="E4507" s="57" t="str">
        <f>IF(AND(ISBLANK(A4507)),"",VLOOKUP($A4507,Student_Registration!$B$5:$H$2000,4,0))</f>
        <v/>
      </c>
      <c r="F4507" s="63" t="str">
        <f>IF(AND(ISBLANK(A4507)),"",VLOOKUP($A4507,Student_Registration!$B$5:$H$2000,7,0))</f>
        <v/>
      </c>
      <c r="G4507" s="63" t="str">
        <f>IF(AND(ISBLANK(A4507)),"",VLOOKUP(A4507,Student_Registration!$B$5:$H$2000,7,0)-SUMIF($A$5:A4507,A4507,$H$5:$H$5))</f>
        <v/>
      </c>
      <c r="H4507" s="60"/>
      <c r="I4507" s="60"/>
      <c r="J4507" s="60"/>
      <c r="K4507" s="60"/>
      <c r="L4507" s="62"/>
    </row>
    <row r="4508" spans="1:12" s="41" customFormat="1">
      <c r="A4508" s="66"/>
      <c r="B4508" s="64" t="str">
        <f>(IF(AND(ISBLANK(A4508)),"",VLOOKUP($A4508,Student_Registration!$B$5:$H$2000,2,0)))</f>
        <v/>
      </c>
      <c r="C4508" s="63" t="str">
        <f>IF(AND(ISBLANK(A4508)),"",VLOOKUP($A4508,Student_Registration!$B$5:$H$2000,3,0))</f>
        <v/>
      </c>
      <c r="D4508" s="65" t="str">
        <f>IF(AND(ISBLANK(A4508)),"",VLOOKUP($A4508,Student_Registration!$B$5:$H$2000,6,0))</f>
        <v/>
      </c>
      <c r="E4508" s="57" t="str">
        <f>IF(AND(ISBLANK(A4508)),"",VLOOKUP($A4508,Student_Registration!$B$5:$H$2000,4,0))</f>
        <v/>
      </c>
      <c r="F4508" s="63" t="str">
        <f>IF(AND(ISBLANK(A4508)),"",VLOOKUP($A4508,Student_Registration!$B$5:$H$2000,7,0))</f>
        <v/>
      </c>
      <c r="G4508" s="63" t="str">
        <f>IF(AND(ISBLANK(A4508)),"",VLOOKUP(A4508,Student_Registration!$B$5:$H$2000,7,0)-SUMIF($A$5:A4508,A4508,$H$5:$H$5))</f>
        <v/>
      </c>
      <c r="H4508" s="60"/>
      <c r="I4508" s="60"/>
      <c r="J4508" s="60"/>
      <c r="K4508" s="60"/>
      <c r="L4508" s="62"/>
    </row>
    <row r="4509" spans="1:12" s="41" customFormat="1">
      <c r="A4509" s="66"/>
      <c r="B4509" s="64" t="str">
        <f>(IF(AND(ISBLANK(A4509)),"",VLOOKUP($A4509,Student_Registration!$B$5:$H$2000,2,0)))</f>
        <v/>
      </c>
      <c r="C4509" s="63" t="str">
        <f>IF(AND(ISBLANK(A4509)),"",VLOOKUP($A4509,Student_Registration!$B$5:$H$2000,3,0))</f>
        <v/>
      </c>
      <c r="D4509" s="65" t="str">
        <f>IF(AND(ISBLANK(A4509)),"",VLOOKUP($A4509,Student_Registration!$B$5:$H$2000,6,0))</f>
        <v/>
      </c>
      <c r="E4509" s="57" t="str">
        <f>IF(AND(ISBLANK(A4509)),"",VLOOKUP($A4509,Student_Registration!$B$5:$H$2000,4,0))</f>
        <v/>
      </c>
      <c r="F4509" s="63" t="str">
        <f>IF(AND(ISBLANK(A4509)),"",VLOOKUP($A4509,Student_Registration!$B$5:$H$2000,7,0))</f>
        <v/>
      </c>
      <c r="G4509" s="63" t="str">
        <f>IF(AND(ISBLANK(A4509)),"",VLOOKUP(A4509,Student_Registration!$B$5:$H$2000,7,0)-SUMIF($A$5:A4509,A4509,$H$5:$H$5))</f>
        <v/>
      </c>
      <c r="H4509" s="60"/>
      <c r="I4509" s="60"/>
      <c r="J4509" s="60"/>
      <c r="K4509" s="60"/>
      <c r="L4509" s="62"/>
    </row>
    <row r="4510" spans="1:12" s="41" customFormat="1">
      <c r="A4510" s="66"/>
      <c r="B4510" s="64" t="str">
        <f>(IF(AND(ISBLANK(A4510)),"",VLOOKUP($A4510,Student_Registration!$B$5:$H$2000,2,0)))</f>
        <v/>
      </c>
      <c r="C4510" s="63" t="str">
        <f>IF(AND(ISBLANK(A4510)),"",VLOOKUP($A4510,Student_Registration!$B$5:$H$2000,3,0))</f>
        <v/>
      </c>
      <c r="D4510" s="65" t="str">
        <f>IF(AND(ISBLANK(A4510)),"",VLOOKUP($A4510,Student_Registration!$B$5:$H$2000,6,0))</f>
        <v/>
      </c>
      <c r="E4510" s="57" t="str">
        <f>IF(AND(ISBLANK(A4510)),"",VLOOKUP($A4510,Student_Registration!$B$5:$H$2000,4,0))</f>
        <v/>
      </c>
      <c r="F4510" s="63" t="str">
        <f>IF(AND(ISBLANK(A4510)),"",VLOOKUP($A4510,Student_Registration!$B$5:$H$2000,7,0))</f>
        <v/>
      </c>
      <c r="G4510" s="63" t="str">
        <f>IF(AND(ISBLANK(A4510)),"",VLOOKUP(A4510,Student_Registration!$B$5:$H$2000,7,0)-SUMIF($A$5:A4510,A4510,$H$5:$H$5))</f>
        <v/>
      </c>
      <c r="H4510" s="60"/>
      <c r="I4510" s="60"/>
      <c r="J4510" s="60"/>
      <c r="K4510" s="60"/>
      <c r="L4510" s="62"/>
    </row>
    <row r="4511" spans="1:12" s="41" customFormat="1">
      <c r="A4511" s="66"/>
      <c r="B4511" s="64" t="str">
        <f>(IF(AND(ISBLANK(A4511)),"",VLOOKUP($A4511,Student_Registration!$B$5:$H$2000,2,0)))</f>
        <v/>
      </c>
      <c r="C4511" s="63" t="str">
        <f>IF(AND(ISBLANK(A4511)),"",VLOOKUP($A4511,Student_Registration!$B$5:$H$2000,3,0))</f>
        <v/>
      </c>
      <c r="D4511" s="65" t="str">
        <f>IF(AND(ISBLANK(A4511)),"",VLOOKUP($A4511,Student_Registration!$B$5:$H$2000,6,0))</f>
        <v/>
      </c>
      <c r="E4511" s="57" t="str">
        <f>IF(AND(ISBLANK(A4511)),"",VLOOKUP($A4511,Student_Registration!$B$5:$H$2000,4,0))</f>
        <v/>
      </c>
      <c r="F4511" s="63" t="str">
        <f>IF(AND(ISBLANK(A4511)),"",VLOOKUP($A4511,Student_Registration!$B$5:$H$2000,7,0))</f>
        <v/>
      </c>
      <c r="G4511" s="63" t="str">
        <f>IF(AND(ISBLANK(A4511)),"",VLOOKUP(A4511,Student_Registration!$B$5:$H$2000,7,0)-SUMIF($A$5:A4511,A4511,$H$5:$H$5))</f>
        <v/>
      </c>
      <c r="H4511" s="60"/>
      <c r="I4511" s="60"/>
      <c r="J4511" s="60"/>
      <c r="K4511" s="60"/>
      <c r="L4511" s="62"/>
    </row>
    <row r="4512" spans="1:12" s="41" customFormat="1">
      <c r="A4512" s="66"/>
      <c r="B4512" s="64" t="str">
        <f>(IF(AND(ISBLANK(A4512)),"",VLOOKUP($A4512,Student_Registration!$B$5:$H$2000,2,0)))</f>
        <v/>
      </c>
      <c r="C4512" s="63" t="str">
        <f>IF(AND(ISBLANK(A4512)),"",VLOOKUP($A4512,Student_Registration!$B$5:$H$2000,3,0))</f>
        <v/>
      </c>
      <c r="D4512" s="65" t="str">
        <f>IF(AND(ISBLANK(A4512)),"",VLOOKUP($A4512,Student_Registration!$B$5:$H$2000,6,0))</f>
        <v/>
      </c>
      <c r="E4512" s="57" t="str">
        <f>IF(AND(ISBLANK(A4512)),"",VLOOKUP($A4512,Student_Registration!$B$5:$H$2000,4,0))</f>
        <v/>
      </c>
      <c r="F4512" s="63" t="str">
        <f>IF(AND(ISBLANK(A4512)),"",VLOOKUP($A4512,Student_Registration!$B$5:$H$2000,7,0))</f>
        <v/>
      </c>
      <c r="G4512" s="63" t="str">
        <f>IF(AND(ISBLANK(A4512)),"",VLOOKUP(A4512,Student_Registration!$B$5:$H$2000,7,0)-SUMIF($A$5:A4512,A4512,$H$5:$H$5))</f>
        <v/>
      </c>
      <c r="H4512" s="60"/>
      <c r="I4512" s="60"/>
      <c r="J4512" s="60"/>
      <c r="K4512" s="60"/>
      <c r="L4512" s="62"/>
    </row>
    <row r="4513" spans="1:12" s="41" customFormat="1">
      <c r="A4513" s="66"/>
      <c r="B4513" s="64" t="str">
        <f>(IF(AND(ISBLANK(A4513)),"",VLOOKUP($A4513,Student_Registration!$B$5:$H$2000,2,0)))</f>
        <v/>
      </c>
      <c r="C4513" s="63" t="str">
        <f>IF(AND(ISBLANK(A4513)),"",VLOOKUP($A4513,Student_Registration!$B$5:$H$2000,3,0))</f>
        <v/>
      </c>
      <c r="D4513" s="65" t="str">
        <f>IF(AND(ISBLANK(A4513)),"",VLOOKUP($A4513,Student_Registration!$B$5:$H$2000,6,0))</f>
        <v/>
      </c>
      <c r="E4513" s="57" t="str">
        <f>IF(AND(ISBLANK(A4513)),"",VLOOKUP($A4513,Student_Registration!$B$5:$H$2000,4,0))</f>
        <v/>
      </c>
      <c r="F4513" s="63" t="str">
        <f>IF(AND(ISBLANK(A4513)),"",VLOOKUP($A4513,Student_Registration!$B$5:$H$2000,7,0))</f>
        <v/>
      </c>
      <c r="G4513" s="63" t="str">
        <f>IF(AND(ISBLANK(A4513)),"",VLOOKUP(A4513,Student_Registration!$B$5:$H$2000,7,0)-SUMIF($A$5:A4513,A4513,$H$5:$H$5))</f>
        <v/>
      </c>
      <c r="H4513" s="60"/>
      <c r="I4513" s="60"/>
      <c r="J4513" s="60"/>
      <c r="K4513" s="60"/>
      <c r="L4513" s="62"/>
    </row>
    <row r="4514" spans="1:12" s="41" customFormat="1">
      <c r="A4514" s="66"/>
      <c r="B4514" s="64" t="str">
        <f>(IF(AND(ISBLANK(A4514)),"",VLOOKUP($A4514,Student_Registration!$B$5:$H$2000,2,0)))</f>
        <v/>
      </c>
      <c r="C4514" s="63" t="str">
        <f>IF(AND(ISBLANK(A4514)),"",VLOOKUP($A4514,Student_Registration!$B$5:$H$2000,3,0))</f>
        <v/>
      </c>
      <c r="D4514" s="65" t="str">
        <f>IF(AND(ISBLANK(A4514)),"",VLOOKUP($A4514,Student_Registration!$B$5:$H$2000,6,0))</f>
        <v/>
      </c>
      <c r="E4514" s="57" t="str">
        <f>IF(AND(ISBLANK(A4514)),"",VLOOKUP($A4514,Student_Registration!$B$5:$H$2000,4,0))</f>
        <v/>
      </c>
      <c r="F4514" s="63" t="str">
        <f>IF(AND(ISBLANK(A4514)),"",VLOOKUP($A4514,Student_Registration!$B$5:$H$2000,7,0))</f>
        <v/>
      </c>
      <c r="G4514" s="63" t="str">
        <f>IF(AND(ISBLANK(A4514)),"",VLOOKUP(A4514,Student_Registration!$B$5:$H$2000,7,0)-SUMIF($A$5:A4514,A4514,$H$5:$H$5))</f>
        <v/>
      </c>
      <c r="H4514" s="60"/>
      <c r="I4514" s="60"/>
      <c r="J4514" s="60"/>
      <c r="K4514" s="60"/>
      <c r="L4514" s="62"/>
    </row>
    <row r="4515" spans="1:12" s="41" customFormat="1">
      <c r="A4515" s="66"/>
      <c r="B4515" s="64" t="str">
        <f>(IF(AND(ISBLANK(A4515)),"",VLOOKUP($A4515,Student_Registration!$B$5:$H$2000,2,0)))</f>
        <v/>
      </c>
      <c r="C4515" s="63" t="str">
        <f>IF(AND(ISBLANK(A4515)),"",VLOOKUP($A4515,Student_Registration!$B$5:$H$2000,3,0))</f>
        <v/>
      </c>
      <c r="D4515" s="65" t="str">
        <f>IF(AND(ISBLANK(A4515)),"",VLOOKUP($A4515,Student_Registration!$B$5:$H$2000,6,0))</f>
        <v/>
      </c>
      <c r="E4515" s="57" t="str">
        <f>IF(AND(ISBLANK(A4515)),"",VLOOKUP($A4515,Student_Registration!$B$5:$H$2000,4,0))</f>
        <v/>
      </c>
      <c r="F4515" s="63" t="str">
        <f>IF(AND(ISBLANK(A4515)),"",VLOOKUP($A4515,Student_Registration!$B$5:$H$2000,7,0))</f>
        <v/>
      </c>
      <c r="G4515" s="63" t="str">
        <f>IF(AND(ISBLANK(A4515)),"",VLOOKUP(A4515,Student_Registration!$B$5:$H$2000,7,0)-SUMIF($A$5:A4515,A4515,$H$5:$H$5))</f>
        <v/>
      </c>
      <c r="H4515" s="60"/>
      <c r="I4515" s="60"/>
      <c r="J4515" s="60"/>
      <c r="K4515" s="60"/>
      <c r="L4515" s="62"/>
    </row>
    <row r="4516" spans="1:12" s="41" customFormat="1">
      <c r="A4516" s="66"/>
      <c r="B4516" s="64" t="str">
        <f>(IF(AND(ISBLANK(A4516)),"",VLOOKUP($A4516,Student_Registration!$B$5:$H$2000,2,0)))</f>
        <v/>
      </c>
      <c r="C4516" s="63" t="str">
        <f>IF(AND(ISBLANK(A4516)),"",VLOOKUP($A4516,Student_Registration!$B$5:$H$2000,3,0))</f>
        <v/>
      </c>
      <c r="D4516" s="65" t="str">
        <f>IF(AND(ISBLANK(A4516)),"",VLOOKUP($A4516,Student_Registration!$B$5:$H$2000,6,0))</f>
        <v/>
      </c>
      <c r="E4516" s="57" t="str">
        <f>IF(AND(ISBLANK(A4516)),"",VLOOKUP($A4516,Student_Registration!$B$5:$H$2000,4,0))</f>
        <v/>
      </c>
      <c r="F4516" s="63" t="str">
        <f>IF(AND(ISBLANK(A4516)),"",VLOOKUP($A4516,Student_Registration!$B$5:$H$2000,7,0))</f>
        <v/>
      </c>
      <c r="G4516" s="63" t="str">
        <f>IF(AND(ISBLANK(A4516)),"",VLOOKUP(A4516,Student_Registration!$B$5:$H$2000,7,0)-SUMIF($A$5:A4516,A4516,$H$5:$H$5))</f>
        <v/>
      </c>
      <c r="H4516" s="60"/>
      <c r="I4516" s="60"/>
      <c r="J4516" s="60"/>
      <c r="K4516" s="60"/>
      <c r="L4516" s="62"/>
    </row>
    <row r="4517" spans="1:12" s="41" customFormat="1">
      <c r="A4517" s="66"/>
      <c r="B4517" s="64" t="str">
        <f>(IF(AND(ISBLANK(A4517)),"",VLOOKUP($A4517,Student_Registration!$B$5:$H$2000,2,0)))</f>
        <v/>
      </c>
      <c r="C4517" s="63" t="str">
        <f>IF(AND(ISBLANK(A4517)),"",VLOOKUP($A4517,Student_Registration!$B$5:$H$2000,3,0))</f>
        <v/>
      </c>
      <c r="D4517" s="65" t="str">
        <f>IF(AND(ISBLANK(A4517)),"",VLOOKUP($A4517,Student_Registration!$B$5:$H$2000,6,0))</f>
        <v/>
      </c>
      <c r="E4517" s="57" t="str">
        <f>IF(AND(ISBLANK(A4517)),"",VLOOKUP($A4517,Student_Registration!$B$5:$H$2000,4,0))</f>
        <v/>
      </c>
      <c r="F4517" s="63" t="str">
        <f>IF(AND(ISBLANK(A4517)),"",VLOOKUP($A4517,Student_Registration!$B$5:$H$2000,7,0))</f>
        <v/>
      </c>
      <c r="G4517" s="63" t="str">
        <f>IF(AND(ISBLANK(A4517)),"",VLOOKUP(A4517,Student_Registration!$B$5:$H$2000,7,0)-SUMIF($A$5:A4517,A4517,$H$5:$H$5))</f>
        <v/>
      </c>
      <c r="H4517" s="60"/>
      <c r="I4517" s="60"/>
      <c r="J4517" s="60"/>
      <c r="K4517" s="60"/>
      <c r="L4517" s="62"/>
    </row>
    <row r="4518" spans="1:12" s="41" customFormat="1">
      <c r="A4518" s="66"/>
      <c r="B4518" s="64" t="str">
        <f>(IF(AND(ISBLANK(A4518)),"",VLOOKUP($A4518,Student_Registration!$B$5:$H$2000,2,0)))</f>
        <v/>
      </c>
      <c r="C4518" s="63" t="str">
        <f>IF(AND(ISBLANK(A4518)),"",VLOOKUP($A4518,Student_Registration!$B$5:$H$2000,3,0))</f>
        <v/>
      </c>
      <c r="D4518" s="65" t="str">
        <f>IF(AND(ISBLANK(A4518)),"",VLOOKUP($A4518,Student_Registration!$B$5:$H$2000,6,0))</f>
        <v/>
      </c>
      <c r="E4518" s="57" t="str">
        <f>IF(AND(ISBLANK(A4518)),"",VLOOKUP($A4518,Student_Registration!$B$5:$H$2000,4,0))</f>
        <v/>
      </c>
      <c r="F4518" s="63" t="str">
        <f>IF(AND(ISBLANK(A4518)),"",VLOOKUP($A4518,Student_Registration!$B$5:$H$2000,7,0))</f>
        <v/>
      </c>
      <c r="G4518" s="63" t="str">
        <f>IF(AND(ISBLANK(A4518)),"",VLOOKUP(A4518,Student_Registration!$B$5:$H$2000,7,0)-SUMIF($A$5:A4518,A4518,$H$5:$H$5))</f>
        <v/>
      </c>
      <c r="H4518" s="60"/>
      <c r="I4518" s="60"/>
      <c r="J4518" s="60"/>
      <c r="K4518" s="60"/>
      <c r="L4518" s="62"/>
    </row>
    <row r="4519" spans="1:12" s="41" customFormat="1">
      <c r="A4519" s="66"/>
      <c r="B4519" s="64" t="str">
        <f>(IF(AND(ISBLANK(A4519)),"",VLOOKUP($A4519,Student_Registration!$B$5:$H$2000,2,0)))</f>
        <v/>
      </c>
      <c r="C4519" s="63" t="str">
        <f>IF(AND(ISBLANK(A4519)),"",VLOOKUP($A4519,Student_Registration!$B$5:$H$2000,3,0))</f>
        <v/>
      </c>
      <c r="D4519" s="65" t="str">
        <f>IF(AND(ISBLANK(A4519)),"",VLOOKUP($A4519,Student_Registration!$B$5:$H$2000,6,0))</f>
        <v/>
      </c>
      <c r="E4519" s="57" t="str">
        <f>IF(AND(ISBLANK(A4519)),"",VLOOKUP($A4519,Student_Registration!$B$5:$H$2000,4,0))</f>
        <v/>
      </c>
      <c r="F4519" s="63" t="str">
        <f>IF(AND(ISBLANK(A4519)),"",VLOOKUP($A4519,Student_Registration!$B$5:$H$2000,7,0))</f>
        <v/>
      </c>
      <c r="G4519" s="63" t="str">
        <f>IF(AND(ISBLANK(A4519)),"",VLOOKUP(A4519,Student_Registration!$B$5:$H$2000,7,0)-SUMIF($A$5:A4519,A4519,$H$5:$H$5))</f>
        <v/>
      </c>
      <c r="H4519" s="60"/>
      <c r="I4519" s="60"/>
      <c r="J4519" s="60"/>
      <c r="K4519" s="60"/>
      <c r="L4519" s="62"/>
    </row>
    <row r="4520" spans="1:12" s="41" customFormat="1">
      <c r="A4520" s="66"/>
      <c r="B4520" s="64" t="str">
        <f>(IF(AND(ISBLANK(A4520)),"",VLOOKUP($A4520,Student_Registration!$B$5:$H$2000,2,0)))</f>
        <v/>
      </c>
      <c r="C4520" s="63" t="str">
        <f>IF(AND(ISBLANK(A4520)),"",VLOOKUP($A4520,Student_Registration!$B$5:$H$2000,3,0))</f>
        <v/>
      </c>
      <c r="D4520" s="65" t="str">
        <f>IF(AND(ISBLANK(A4520)),"",VLOOKUP($A4520,Student_Registration!$B$5:$H$2000,6,0))</f>
        <v/>
      </c>
      <c r="E4520" s="57" t="str">
        <f>IF(AND(ISBLANK(A4520)),"",VLOOKUP($A4520,Student_Registration!$B$5:$H$2000,4,0))</f>
        <v/>
      </c>
      <c r="F4520" s="63" t="str">
        <f>IF(AND(ISBLANK(A4520)),"",VLOOKUP($A4520,Student_Registration!$B$5:$H$2000,7,0))</f>
        <v/>
      </c>
      <c r="G4520" s="63" t="str">
        <f>IF(AND(ISBLANK(A4520)),"",VLOOKUP(A4520,Student_Registration!$B$5:$H$2000,7,0)-SUMIF($A$5:A4520,A4520,$H$5:$H$5))</f>
        <v/>
      </c>
      <c r="H4520" s="60"/>
      <c r="I4520" s="60"/>
      <c r="J4520" s="60"/>
      <c r="K4520" s="60"/>
      <c r="L4520" s="62"/>
    </row>
    <row r="4521" spans="1:12" s="41" customFormat="1">
      <c r="A4521" s="66"/>
      <c r="B4521" s="64" t="str">
        <f>(IF(AND(ISBLANK(A4521)),"",VLOOKUP($A4521,Student_Registration!$B$5:$H$2000,2,0)))</f>
        <v/>
      </c>
      <c r="C4521" s="63" t="str">
        <f>IF(AND(ISBLANK(A4521)),"",VLOOKUP($A4521,Student_Registration!$B$5:$H$2000,3,0))</f>
        <v/>
      </c>
      <c r="D4521" s="65" t="str">
        <f>IF(AND(ISBLANK(A4521)),"",VLOOKUP($A4521,Student_Registration!$B$5:$H$2000,6,0))</f>
        <v/>
      </c>
      <c r="E4521" s="57" t="str">
        <f>IF(AND(ISBLANK(A4521)),"",VLOOKUP($A4521,Student_Registration!$B$5:$H$2000,4,0))</f>
        <v/>
      </c>
      <c r="F4521" s="63" t="str">
        <f>IF(AND(ISBLANK(A4521)),"",VLOOKUP($A4521,Student_Registration!$B$5:$H$2000,7,0))</f>
        <v/>
      </c>
      <c r="G4521" s="63" t="str">
        <f>IF(AND(ISBLANK(A4521)),"",VLOOKUP(A4521,Student_Registration!$B$5:$H$2000,7,0)-SUMIF($A$5:A4521,A4521,$H$5:$H$5))</f>
        <v/>
      </c>
      <c r="H4521" s="60"/>
      <c r="I4521" s="60"/>
      <c r="J4521" s="60"/>
      <c r="K4521" s="60"/>
      <c r="L4521" s="62"/>
    </row>
    <row r="4522" spans="1:12" s="41" customFormat="1">
      <c r="A4522" s="66"/>
      <c r="B4522" s="64" t="str">
        <f>(IF(AND(ISBLANK(A4522)),"",VLOOKUP($A4522,Student_Registration!$B$5:$H$2000,2,0)))</f>
        <v/>
      </c>
      <c r="C4522" s="63" t="str">
        <f>IF(AND(ISBLANK(A4522)),"",VLOOKUP($A4522,Student_Registration!$B$5:$H$2000,3,0))</f>
        <v/>
      </c>
      <c r="D4522" s="65" t="str">
        <f>IF(AND(ISBLANK(A4522)),"",VLOOKUP($A4522,Student_Registration!$B$5:$H$2000,6,0))</f>
        <v/>
      </c>
      <c r="E4522" s="57" t="str">
        <f>IF(AND(ISBLANK(A4522)),"",VLOOKUP($A4522,Student_Registration!$B$5:$H$2000,4,0))</f>
        <v/>
      </c>
      <c r="F4522" s="63" t="str">
        <f>IF(AND(ISBLANK(A4522)),"",VLOOKUP($A4522,Student_Registration!$B$5:$H$2000,7,0))</f>
        <v/>
      </c>
      <c r="G4522" s="63" t="str">
        <f>IF(AND(ISBLANK(A4522)),"",VLOOKUP(A4522,Student_Registration!$B$5:$H$2000,7,0)-SUMIF($A$5:A4522,A4522,$H$5:$H$5))</f>
        <v/>
      </c>
      <c r="H4522" s="60"/>
      <c r="I4522" s="60"/>
      <c r="J4522" s="60"/>
      <c r="K4522" s="60"/>
      <c r="L4522" s="62"/>
    </row>
    <row r="4523" spans="1:12" s="41" customFormat="1">
      <c r="A4523" s="66"/>
      <c r="B4523" s="64" t="str">
        <f>(IF(AND(ISBLANK(A4523)),"",VLOOKUP($A4523,Student_Registration!$B$5:$H$2000,2,0)))</f>
        <v/>
      </c>
      <c r="C4523" s="63" t="str">
        <f>IF(AND(ISBLANK(A4523)),"",VLOOKUP($A4523,Student_Registration!$B$5:$H$2000,3,0))</f>
        <v/>
      </c>
      <c r="D4523" s="65" t="str">
        <f>IF(AND(ISBLANK(A4523)),"",VLOOKUP($A4523,Student_Registration!$B$5:$H$2000,6,0))</f>
        <v/>
      </c>
      <c r="E4523" s="57" t="str">
        <f>IF(AND(ISBLANK(A4523)),"",VLOOKUP($A4523,Student_Registration!$B$5:$H$2000,4,0))</f>
        <v/>
      </c>
      <c r="F4523" s="63" t="str">
        <f>IF(AND(ISBLANK(A4523)),"",VLOOKUP($A4523,Student_Registration!$B$5:$H$2000,7,0))</f>
        <v/>
      </c>
      <c r="G4523" s="63" t="str">
        <f>IF(AND(ISBLANK(A4523)),"",VLOOKUP(A4523,Student_Registration!$B$5:$H$2000,7,0)-SUMIF($A$5:A4523,A4523,$H$5:$H$5))</f>
        <v/>
      </c>
      <c r="H4523" s="60"/>
      <c r="I4523" s="60"/>
      <c r="J4523" s="60"/>
      <c r="K4523" s="60"/>
      <c r="L4523" s="62"/>
    </row>
    <row r="4524" spans="1:12" s="41" customFormat="1">
      <c r="A4524" s="66"/>
      <c r="B4524" s="64" t="str">
        <f>(IF(AND(ISBLANK(A4524)),"",VLOOKUP($A4524,Student_Registration!$B$5:$H$2000,2,0)))</f>
        <v/>
      </c>
      <c r="C4524" s="63" t="str">
        <f>IF(AND(ISBLANK(A4524)),"",VLOOKUP($A4524,Student_Registration!$B$5:$H$2000,3,0))</f>
        <v/>
      </c>
      <c r="D4524" s="65" t="str">
        <f>IF(AND(ISBLANK(A4524)),"",VLOOKUP($A4524,Student_Registration!$B$5:$H$2000,6,0))</f>
        <v/>
      </c>
      <c r="E4524" s="57" t="str">
        <f>IF(AND(ISBLANK(A4524)),"",VLOOKUP($A4524,Student_Registration!$B$5:$H$2000,4,0))</f>
        <v/>
      </c>
      <c r="F4524" s="63" t="str">
        <f>IF(AND(ISBLANK(A4524)),"",VLOOKUP($A4524,Student_Registration!$B$5:$H$2000,7,0))</f>
        <v/>
      </c>
      <c r="G4524" s="63" t="str">
        <f>IF(AND(ISBLANK(A4524)),"",VLOOKUP(A4524,Student_Registration!$B$5:$H$2000,7,0)-SUMIF($A$5:A4524,A4524,$H$5:$H$5))</f>
        <v/>
      </c>
      <c r="H4524" s="60"/>
      <c r="I4524" s="60"/>
      <c r="J4524" s="60"/>
      <c r="K4524" s="60"/>
      <c r="L4524" s="62"/>
    </row>
    <row r="4525" spans="1:12" s="41" customFormat="1">
      <c r="A4525" s="66"/>
      <c r="B4525" s="64" t="str">
        <f>(IF(AND(ISBLANK(A4525)),"",VLOOKUP($A4525,Student_Registration!$B$5:$H$2000,2,0)))</f>
        <v/>
      </c>
      <c r="C4525" s="63" t="str">
        <f>IF(AND(ISBLANK(A4525)),"",VLOOKUP($A4525,Student_Registration!$B$5:$H$2000,3,0))</f>
        <v/>
      </c>
      <c r="D4525" s="65" t="str">
        <f>IF(AND(ISBLANK(A4525)),"",VLOOKUP($A4525,Student_Registration!$B$5:$H$2000,6,0))</f>
        <v/>
      </c>
      <c r="E4525" s="57" t="str">
        <f>IF(AND(ISBLANK(A4525)),"",VLOOKUP($A4525,Student_Registration!$B$5:$H$2000,4,0))</f>
        <v/>
      </c>
      <c r="F4525" s="63" t="str">
        <f>IF(AND(ISBLANK(A4525)),"",VLOOKUP($A4525,Student_Registration!$B$5:$H$2000,7,0))</f>
        <v/>
      </c>
      <c r="G4525" s="63" t="str">
        <f>IF(AND(ISBLANK(A4525)),"",VLOOKUP(A4525,Student_Registration!$B$5:$H$2000,7,0)-SUMIF($A$5:A4525,A4525,$H$5:$H$5))</f>
        <v/>
      </c>
      <c r="H4525" s="60"/>
      <c r="I4525" s="60"/>
      <c r="J4525" s="60"/>
      <c r="K4525" s="60"/>
      <c r="L4525" s="62"/>
    </row>
    <row r="4526" spans="1:12" s="41" customFormat="1">
      <c r="A4526" s="66"/>
      <c r="B4526" s="64" t="str">
        <f>(IF(AND(ISBLANK(A4526)),"",VLOOKUP($A4526,Student_Registration!$B$5:$H$2000,2,0)))</f>
        <v/>
      </c>
      <c r="C4526" s="63" t="str">
        <f>IF(AND(ISBLANK(A4526)),"",VLOOKUP($A4526,Student_Registration!$B$5:$H$2000,3,0))</f>
        <v/>
      </c>
      <c r="D4526" s="65" t="str">
        <f>IF(AND(ISBLANK(A4526)),"",VLOOKUP($A4526,Student_Registration!$B$5:$H$2000,6,0))</f>
        <v/>
      </c>
      <c r="E4526" s="57" t="str">
        <f>IF(AND(ISBLANK(A4526)),"",VLOOKUP($A4526,Student_Registration!$B$5:$H$2000,4,0))</f>
        <v/>
      </c>
      <c r="F4526" s="63" t="str">
        <f>IF(AND(ISBLANK(A4526)),"",VLOOKUP($A4526,Student_Registration!$B$5:$H$2000,7,0))</f>
        <v/>
      </c>
      <c r="G4526" s="63" t="str">
        <f>IF(AND(ISBLANK(A4526)),"",VLOOKUP(A4526,Student_Registration!$B$5:$H$2000,7,0)-SUMIF($A$5:A4526,A4526,$H$5:$H$5))</f>
        <v/>
      </c>
      <c r="H4526" s="60"/>
      <c r="I4526" s="60"/>
      <c r="J4526" s="60"/>
      <c r="K4526" s="60"/>
      <c r="L4526" s="62"/>
    </row>
    <row r="4527" spans="1:12" s="41" customFormat="1">
      <c r="A4527" s="66"/>
      <c r="B4527" s="64" t="str">
        <f>(IF(AND(ISBLANK(A4527)),"",VLOOKUP($A4527,Student_Registration!$B$5:$H$2000,2,0)))</f>
        <v/>
      </c>
      <c r="C4527" s="63" t="str">
        <f>IF(AND(ISBLANK(A4527)),"",VLOOKUP($A4527,Student_Registration!$B$5:$H$2000,3,0))</f>
        <v/>
      </c>
      <c r="D4527" s="65" t="str">
        <f>IF(AND(ISBLANK(A4527)),"",VLOOKUP($A4527,Student_Registration!$B$5:$H$2000,6,0))</f>
        <v/>
      </c>
      <c r="E4527" s="57" t="str">
        <f>IF(AND(ISBLANK(A4527)),"",VLOOKUP($A4527,Student_Registration!$B$5:$H$2000,4,0))</f>
        <v/>
      </c>
      <c r="F4527" s="63" t="str">
        <f>IF(AND(ISBLANK(A4527)),"",VLOOKUP($A4527,Student_Registration!$B$5:$H$2000,7,0))</f>
        <v/>
      </c>
      <c r="G4527" s="63" t="str">
        <f>IF(AND(ISBLANK(A4527)),"",VLOOKUP(A4527,Student_Registration!$B$5:$H$2000,7,0)-SUMIF($A$5:A4527,A4527,$H$5:$H$5))</f>
        <v/>
      </c>
      <c r="H4527" s="60"/>
      <c r="I4527" s="60"/>
      <c r="J4527" s="60"/>
      <c r="K4527" s="60"/>
      <c r="L4527" s="62"/>
    </row>
    <row r="4528" spans="1:12" s="41" customFormat="1">
      <c r="A4528" s="66"/>
      <c r="B4528" s="64" t="str">
        <f>(IF(AND(ISBLANK(A4528)),"",VLOOKUP($A4528,Student_Registration!$B$5:$H$2000,2,0)))</f>
        <v/>
      </c>
      <c r="C4528" s="63" t="str">
        <f>IF(AND(ISBLANK(A4528)),"",VLOOKUP($A4528,Student_Registration!$B$5:$H$2000,3,0))</f>
        <v/>
      </c>
      <c r="D4528" s="65" t="str">
        <f>IF(AND(ISBLANK(A4528)),"",VLOOKUP($A4528,Student_Registration!$B$5:$H$2000,6,0))</f>
        <v/>
      </c>
      <c r="E4528" s="57" t="str">
        <f>IF(AND(ISBLANK(A4528)),"",VLOOKUP($A4528,Student_Registration!$B$5:$H$2000,4,0))</f>
        <v/>
      </c>
      <c r="F4528" s="63" t="str">
        <f>IF(AND(ISBLANK(A4528)),"",VLOOKUP($A4528,Student_Registration!$B$5:$H$2000,7,0))</f>
        <v/>
      </c>
      <c r="G4528" s="63" t="str">
        <f>IF(AND(ISBLANK(A4528)),"",VLOOKUP(A4528,Student_Registration!$B$5:$H$2000,7,0)-SUMIF($A$5:A4528,A4528,$H$5:$H$5))</f>
        <v/>
      </c>
      <c r="H4528" s="60"/>
      <c r="I4528" s="60"/>
      <c r="J4528" s="60"/>
      <c r="K4528" s="60"/>
      <c r="L4528" s="62"/>
    </row>
    <row r="4529" spans="1:12" s="41" customFormat="1">
      <c r="A4529" s="66"/>
      <c r="B4529" s="64" t="str">
        <f>(IF(AND(ISBLANK(A4529)),"",VLOOKUP($A4529,Student_Registration!$B$5:$H$2000,2,0)))</f>
        <v/>
      </c>
      <c r="C4529" s="63" t="str">
        <f>IF(AND(ISBLANK(A4529)),"",VLOOKUP($A4529,Student_Registration!$B$5:$H$2000,3,0))</f>
        <v/>
      </c>
      <c r="D4529" s="65" t="str">
        <f>IF(AND(ISBLANK(A4529)),"",VLOOKUP($A4529,Student_Registration!$B$5:$H$2000,6,0))</f>
        <v/>
      </c>
      <c r="E4529" s="57" t="str">
        <f>IF(AND(ISBLANK(A4529)),"",VLOOKUP($A4529,Student_Registration!$B$5:$H$2000,4,0))</f>
        <v/>
      </c>
      <c r="F4529" s="63" t="str">
        <f>IF(AND(ISBLANK(A4529)),"",VLOOKUP($A4529,Student_Registration!$B$5:$H$2000,7,0))</f>
        <v/>
      </c>
      <c r="G4529" s="63" t="str">
        <f>IF(AND(ISBLANK(A4529)),"",VLOOKUP(A4529,Student_Registration!$B$5:$H$2000,7,0)-SUMIF($A$5:A4529,A4529,$H$5:$H$5))</f>
        <v/>
      </c>
      <c r="H4529" s="60"/>
      <c r="I4529" s="60"/>
      <c r="J4529" s="60"/>
      <c r="K4529" s="60"/>
      <c r="L4529" s="62"/>
    </row>
    <row r="4530" spans="1:12" s="41" customFormat="1">
      <c r="A4530" s="66"/>
      <c r="B4530" s="64" t="str">
        <f>(IF(AND(ISBLANK(A4530)),"",VLOOKUP($A4530,Student_Registration!$B$5:$H$2000,2,0)))</f>
        <v/>
      </c>
      <c r="C4530" s="63" t="str">
        <f>IF(AND(ISBLANK(A4530)),"",VLOOKUP($A4530,Student_Registration!$B$5:$H$2000,3,0))</f>
        <v/>
      </c>
      <c r="D4530" s="65" t="str">
        <f>IF(AND(ISBLANK(A4530)),"",VLOOKUP($A4530,Student_Registration!$B$5:$H$2000,6,0))</f>
        <v/>
      </c>
      <c r="E4530" s="57" t="str">
        <f>IF(AND(ISBLANK(A4530)),"",VLOOKUP($A4530,Student_Registration!$B$5:$H$2000,4,0))</f>
        <v/>
      </c>
      <c r="F4530" s="63" t="str">
        <f>IF(AND(ISBLANK(A4530)),"",VLOOKUP($A4530,Student_Registration!$B$5:$H$2000,7,0))</f>
        <v/>
      </c>
      <c r="G4530" s="63" t="str">
        <f>IF(AND(ISBLANK(A4530)),"",VLOOKUP(A4530,Student_Registration!$B$5:$H$2000,7,0)-SUMIF($A$5:A4530,A4530,$H$5:$H$5))</f>
        <v/>
      </c>
      <c r="H4530" s="60"/>
      <c r="I4530" s="60"/>
      <c r="J4530" s="60"/>
      <c r="K4530" s="60"/>
      <c r="L4530" s="62"/>
    </row>
    <row r="4531" spans="1:12" s="41" customFormat="1">
      <c r="A4531" s="66"/>
      <c r="B4531" s="64" t="str">
        <f>(IF(AND(ISBLANK(A4531)),"",VLOOKUP($A4531,Student_Registration!$B$5:$H$2000,2,0)))</f>
        <v/>
      </c>
      <c r="C4531" s="63" t="str">
        <f>IF(AND(ISBLANK(A4531)),"",VLOOKUP($A4531,Student_Registration!$B$5:$H$2000,3,0))</f>
        <v/>
      </c>
      <c r="D4531" s="65" t="str">
        <f>IF(AND(ISBLANK(A4531)),"",VLOOKUP($A4531,Student_Registration!$B$5:$H$2000,6,0))</f>
        <v/>
      </c>
      <c r="E4531" s="57" t="str">
        <f>IF(AND(ISBLANK(A4531)),"",VLOOKUP($A4531,Student_Registration!$B$5:$H$2000,4,0))</f>
        <v/>
      </c>
      <c r="F4531" s="63" t="str">
        <f>IF(AND(ISBLANK(A4531)),"",VLOOKUP($A4531,Student_Registration!$B$5:$H$2000,7,0))</f>
        <v/>
      </c>
      <c r="G4531" s="63" t="str">
        <f>IF(AND(ISBLANK(A4531)),"",VLOOKUP(A4531,Student_Registration!$B$5:$H$2000,7,0)-SUMIF($A$5:A4531,A4531,$H$5:$H$5))</f>
        <v/>
      </c>
      <c r="H4531" s="60"/>
      <c r="I4531" s="60"/>
      <c r="J4531" s="60"/>
      <c r="K4531" s="60"/>
      <c r="L4531" s="62"/>
    </row>
    <row r="4532" spans="1:12" s="41" customFormat="1">
      <c r="A4532" s="66"/>
      <c r="B4532" s="64" t="str">
        <f>(IF(AND(ISBLANK(A4532)),"",VLOOKUP($A4532,Student_Registration!$B$5:$H$2000,2,0)))</f>
        <v/>
      </c>
      <c r="C4532" s="63" t="str">
        <f>IF(AND(ISBLANK(A4532)),"",VLOOKUP($A4532,Student_Registration!$B$5:$H$2000,3,0))</f>
        <v/>
      </c>
      <c r="D4532" s="65" t="str">
        <f>IF(AND(ISBLANK(A4532)),"",VLOOKUP($A4532,Student_Registration!$B$5:$H$2000,6,0))</f>
        <v/>
      </c>
      <c r="E4532" s="57" t="str">
        <f>IF(AND(ISBLANK(A4532)),"",VLOOKUP($A4532,Student_Registration!$B$5:$H$2000,4,0))</f>
        <v/>
      </c>
      <c r="F4532" s="63" t="str">
        <f>IF(AND(ISBLANK(A4532)),"",VLOOKUP($A4532,Student_Registration!$B$5:$H$2000,7,0))</f>
        <v/>
      </c>
      <c r="G4532" s="63" t="str">
        <f>IF(AND(ISBLANK(A4532)),"",VLOOKUP(A4532,Student_Registration!$B$5:$H$2000,7,0)-SUMIF($A$5:A4532,A4532,$H$5:$H$5))</f>
        <v/>
      </c>
      <c r="H4532" s="60"/>
      <c r="I4532" s="60"/>
      <c r="J4532" s="60"/>
      <c r="K4532" s="60"/>
      <c r="L4532" s="62"/>
    </row>
    <row r="4533" spans="1:12" s="41" customFormat="1">
      <c r="A4533" s="66"/>
      <c r="B4533" s="64" t="str">
        <f>(IF(AND(ISBLANK(A4533)),"",VLOOKUP($A4533,Student_Registration!$B$5:$H$2000,2,0)))</f>
        <v/>
      </c>
      <c r="C4533" s="63" t="str">
        <f>IF(AND(ISBLANK(A4533)),"",VLOOKUP($A4533,Student_Registration!$B$5:$H$2000,3,0))</f>
        <v/>
      </c>
      <c r="D4533" s="65" t="str">
        <f>IF(AND(ISBLANK(A4533)),"",VLOOKUP($A4533,Student_Registration!$B$5:$H$2000,6,0))</f>
        <v/>
      </c>
      <c r="E4533" s="57" t="str">
        <f>IF(AND(ISBLANK(A4533)),"",VLOOKUP($A4533,Student_Registration!$B$5:$H$2000,4,0))</f>
        <v/>
      </c>
      <c r="F4533" s="63" t="str">
        <f>IF(AND(ISBLANK(A4533)),"",VLOOKUP($A4533,Student_Registration!$B$5:$H$2000,7,0))</f>
        <v/>
      </c>
      <c r="G4533" s="63" t="str">
        <f>IF(AND(ISBLANK(A4533)),"",VLOOKUP(A4533,Student_Registration!$B$5:$H$2000,7,0)-SUMIF($A$5:A4533,A4533,$H$5:$H$5))</f>
        <v/>
      </c>
      <c r="H4533" s="60"/>
      <c r="I4533" s="60"/>
      <c r="J4533" s="60"/>
      <c r="K4533" s="60"/>
      <c r="L4533" s="62"/>
    </row>
    <row r="4534" spans="1:12" s="41" customFormat="1">
      <c r="A4534" s="66"/>
      <c r="B4534" s="64" t="str">
        <f>(IF(AND(ISBLANK(A4534)),"",VLOOKUP($A4534,Student_Registration!$B$5:$H$2000,2,0)))</f>
        <v/>
      </c>
      <c r="C4534" s="63" t="str">
        <f>IF(AND(ISBLANK(A4534)),"",VLOOKUP($A4534,Student_Registration!$B$5:$H$2000,3,0))</f>
        <v/>
      </c>
      <c r="D4534" s="65" t="str">
        <f>IF(AND(ISBLANK(A4534)),"",VLOOKUP($A4534,Student_Registration!$B$5:$H$2000,6,0))</f>
        <v/>
      </c>
      <c r="E4534" s="57" t="str">
        <f>IF(AND(ISBLANK(A4534)),"",VLOOKUP($A4534,Student_Registration!$B$5:$H$2000,4,0))</f>
        <v/>
      </c>
      <c r="F4534" s="63" t="str">
        <f>IF(AND(ISBLANK(A4534)),"",VLOOKUP($A4534,Student_Registration!$B$5:$H$2000,7,0))</f>
        <v/>
      </c>
      <c r="G4534" s="63" t="str">
        <f>IF(AND(ISBLANK(A4534)),"",VLOOKUP(A4534,Student_Registration!$B$5:$H$2000,7,0)-SUMIF($A$5:A4534,A4534,$H$5:$H$5))</f>
        <v/>
      </c>
      <c r="H4534" s="60"/>
      <c r="I4534" s="60"/>
      <c r="J4534" s="60"/>
      <c r="K4534" s="60"/>
      <c r="L4534" s="62"/>
    </row>
    <row r="4535" spans="1:12" s="41" customFormat="1">
      <c r="A4535" s="66"/>
      <c r="B4535" s="64" t="str">
        <f>(IF(AND(ISBLANK(A4535)),"",VLOOKUP($A4535,Student_Registration!$B$5:$H$2000,2,0)))</f>
        <v/>
      </c>
      <c r="C4535" s="63" t="str">
        <f>IF(AND(ISBLANK(A4535)),"",VLOOKUP($A4535,Student_Registration!$B$5:$H$2000,3,0))</f>
        <v/>
      </c>
      <c r="D4535" s="65" t="str">
        <f>IF(AND(ISBLANK(A4535)),"",VLOOKUP($A4535,Student_Registration!$B$5:$H$2000,6,0))</f>
        <v/>
      </c>
      <c r="E4535" s="57" t="str">
        <f>IF(AND(ISBLANK(A4535)),"",VLOOKUP($A4535,Student_Registration!$B$5:$H$2000,4,0))</f>
        <v/>
      </c>
      <c r="F4535" s="63" t="str">
        <f>IF(AND(ISBLANK(A4535)),"",VLOOKUP($A4535,Student_Registration!$B$5:$H$2000,7,0))</f>
        <v/>
      </c>
      <c r="G4535" s="63" t="str">
        <f>IF(AND(ISBLANK(A4535)),"",VLOOKUP(A4535,Student_Registration!$B$5:$H$2000,7,0)-SUMIF($A$5:A4535,A4535,$H$5:$H$5))</f>
        <v/>
      </c>
      <c r="H4535" s="60"/>
      <c r="I4535" s="60"/>
      <c r="J4535" s="60"/>
      <c r="K4535" s="60"/>
      <c r="L4535" s="62"/>
    </row>
    <row r="4536" spans="1:12" s="41" customFormat="1">
      <c r="A4536" s="66"/>
      <c r="B4536" s="64" t="str">
        <f>(IF(AND(ISBLANK(A4536)),"",VLOOKUP($A4536,Student_Registration!$B$5:$H$2000,2,0)))</f>
        <v/>
      </c>
      <c r="C4536" s="63" t="str">
        <f>IF(AND(ISBLANK(A4536)),"",VLOOKUP($A4536,Student_Registration!$B$5:$H$2000,3,0))</f>
        <v/>
      </c>
      <c r="D4536" s="65" t="str">
        <f>IF(AND(ISBLANK(A4536)),"",VLOOKUP($A4536,Student_Registration!$B$5:$H$2000,6,0))</f>
        <v/>
      </c>
      <c r="E4536" s="57" t="str">
        <f>IF(AND(ISBLANK(A4536)),"",VLOOKUP($A4536,Student_Registration!$B$5:$H$2000,4,0))</f>
        <v/>
      </c>
      <c r="F4536" s="63" t="str">
        <f>IF(AND(ISBLANK(A4536)),"",VLOOKUP($A4536,Student_Registration!$B$5:$H$2000,7,0))</f>
        <v/>
      </c>
      <c r="G4536" s="63" t="str">
        <f>IF(AND(ISBLANK(A4536)),"",VLOOKUP(A4536,Student_Registration!$B$5:$H$2000,7,0)-SUMIF($A$5:A4536,A4536,$H$5:$H$5))</f>
        <v/>
      </c>
      <c r="H4536" s="60"/>
      <c r="I4536" s="60"/>
      <c r="J4536" s="60"/>
      <c r="K4536" s="60"/>
      <c r="L4536" s="62"/>
    </row>
    <row r="4537" spans="1:12" s="41" customFormat="1">
      <c r="A4537" s="66"/>
      <c r="B4537" s="64" t="str">
        <f>(IF(AND(ISBLANK(A4537)),"",VLOOKUP($A4537,Student_Registration!$B$5:$H$2000,2,0)))</f>
        <v/>
      </c>
      <c r="C4537" s="63" t="str">
        <f>IF(AND(ISBLANK(A4537)),"",VLOOKUP($A4537,Student_Registration!$B$5:$H$2000,3,0))</f>
        <v/>
      </c>
      <c r="D4537" s="65" t="str">
        <f>IF(AND(ISBLANK(A4537)),"",VLOOKUP($A4537,Student_Registration!$B$5:$H$2000,6,0))</f>
        <v/>
      </c>
      <c r="E4537" s="57" t="str">
        <f>IF(AND(ISBLANK(A4537)),"",VLOOKUP($A4537,Student_Registration!$B$5:$H$2000,4,0))</f>
        <v/>
      </c>
      <c r="F4537" s="63" t="str">
        <f>IF(AND(ISBLANK(A4537)),"",VLOOKUP($A4537,Student_Registration!$B$5:$H$2000,7,0))</f>
        <v/>
      </c>
      <c r="G4537" s="63" t="str">
        <f>IF(AND(ISBLANK(A4537)),"",VLOOKUP(A4537,Student_Registration!$B$5:$H$2000,7,0)-SUMIF($A$5:A4537,A4537,$H$5:$H$5))</f>
        <v/>
      </c>
      <c r="H4537" s="60"/>
      <c r="I4537" s="60"/>
      <c r="J4537" s="60"/>
      <c r="K4537" s="60"/>
      <c r="L4537" s="62"/>
    </row>
    <row r="4538" spans="1:12" s="41" customFormat="1">
      <c r="A4538" s="66"/>
      <c r="B4538" s="64" t="str">
        <f>(IF(AND(ISBLANK(A4538)),"",VLOOKUP($A4538,Student_Registration!$B$5:$H$2000,2,0)))</f>
        <v/>
      </c>
      <c r="C4538" s="63" t="str">
        <f>IF(AND(ISBLANK(A4538)),"",VLOOKUP($A4538,Student_Registration!$B$5:$H$2000,3,0))</f>
        <v/>
      </c>
      <c r="D4538" s="65" t="str">
        <f>IF(AND(ISBLANK(A4538)),"",VLOOKUP($A4538,Student_Registration!$B$5:$H$2000,6,0))</f>
        <v/>
      </c>
      <c r="E4538" s="57" t="str">
        <f>IF(AND(ISBLANK(A4538)),"",VLOOKUP($A4538,Student_Registration!$B$5:$H$2000,4,0))</f>
        <v/>
      </c>
      <c r="F4538" s="63" t="str">
        <f>IF(AND(ISBLANK(A4538)),"",VLOOKUP($A4538,Student_Registration!$B$5:$H$2000,7,0))</f>
        <v/>
      </c>
      <c r="G4538" s="63" t="str">
        <f>IF(AND(ISBLANK(A4538)),"",VLOOKUP(A4538,Student_Registration!$B$5:$H$2000,7,0)-SUMIF($A$5:A4538,A4538,$H$5:$H$5))</f>
        <v/>
      </c>
      <c r="H4538" s="60"/>
      <c r="I4538" s="60"/>
      <c r="J4538" s="60"/>
      <c r="K4538" s="60"/>
      <c r="L4538" s="62"/>
    </row>
    <row r="4539" spans="1:12" s="41" customFormat="1">
      <c r="A4539" s="66"/>
      <c r="B4539" s="64" t="str">
        <f>(IF(AND(ISBLANK(A4539)),"",VLOOKUP($A4539,Student_Registration!$B$5:$H$2000,2,0)))</f>
        <v/>
      </c>
      <c r="C4539" s="63" t="str">
        <f>IF(AND(ISBLANK(A4539)),"",VLOOKUP($A4539,Student_Registration!$B$5:$H$2000,3,0))</f>
        <v/>
      </c>
      <c r="D4539" s="65" t="str">
        <f>IF(AND(ISBLANK(A4539)),"",VLOOKUP($A4539,Student_Registration!$B$5:$H$2000,6,0))</f>
        <v/>
      </c>
      <c r="E4539" s="57" t="str">
        <f>IF(AND(ISBLANK(A4539)),"",VLOOKUP($A4539,Student_Registration!$B$5:$H$2000,4,0))</f>
        <v/>
      </c>
      <c r="F4539" s="63" t="str">
        <f>IF(AND(ISBLANK(A4539)),"",VLOOKUP($A4539,Student_Registration!$B$5:$H$2000,7,0))</f>
        <v/>
      </c>
      <c r="G4539" s="63" t="str">
        <f>IF(AND(ISBLANK(A4539)),"",VLOOKUP(A4539,Student_Registration!$B$5:$H$2000,7,0)-SUMIF($A$5:A4539,A4539,$H$5:$H$5))</f>
        <v/>
      </c>
      <c r="H4539" s="60"/>
      <c r="I4539" s="60"/>
      <c r="J4539" s="60"/>
      <c r="K4539" s="60"/>
      <c r="L4539" s="62"/>
    </row>
    <row r="4540" spans="1:12" s="41" customFormat="1">
      <c r="A4540" s="66"/>
      <c r="B4540" s="64" t="str">
        <f>(IF(AND(ISBLANK(A4540)),"",VLOOKUP($A4540,Student_Registration!$B$5:$H$2000,2,0)))</f>
        <v/>
      </c>
      <c r="C4540" s="63" t="str">
        <f>IF(AND(ISBLANK(A4540)),"",VLOOKUP($A4540,Student_Registration!$B$5:$H$2000,3,0))</f>
        <v/>
      </c>
      <c r="D4540" s="65" t="str">
        <f>IF(AND(ISBLANK(A4540)),"",VLOOKUP($A4540,Student_Registration!$B$5:$H$2000,6,0))</f>
        <v/>
      </c>
      <c r="E4540" s="57" t="str">
        <f>IF(AND(ISBLANK(A4540)),"",VLOOKUP($A4540,Student_Registration!$B$5:$H$2000,4,0))</f>
        <v/>
      </c>
      <c r="F4540" s="63" t="str">
        <f>IF(AND(ISBLANK(A4540)),"",VLOOKUP($A4540,Student_Registration!$B$5:$H$2000,7,0))</f>
        <v/>
      </c>
      <c r="G4540" s="63" t="str">
        <f>IF(AND(ISBLANK(A4540)),"",VLOOKUP(A4540,Student_Registration!$B$5:$H$2000,7,0)-SUMIF($A$5:A4540,A4540,$H$5:$H$5))</f>
        <v/>
      </c>
      <c r="H4540" s="60"/>
      <c r="I4540" s="60"/>
      <c r="J4540" s="60"/>
      <c r="K4540" s="60"/>
      <c r="L4540" s="62"/>
    </row>
    <row r="4541" spans="1:12" s="41" customFormat="1">
      <c r="A4541" s="66"/>
      <c r="B4541" s="64" t="str">
        <f>(IF(AND(ISBLANK(A4541)),"",VLOOKUP($A4541,Student_Registration!$B$5:$H$2000,2,0)))</f>
        <v/>
      </c>
      <c r="C4541" s="63" t="str">
        <f>IF(AND(ISBLANK(A4541)),"",VLOOKUP($A4541,Student_Registration!$B$5:$H$2000,3,0))</f>
        <v/>
      </c>
      <c r="D4541" s="65" t="str">
        <f>IF(AND(ISBLANK(A4541)),"",VLOOKUP($A4541,Student_Registration!$B$5:$H$2000,6,0))</f>
        <v/>
      </c>
      <c r="E4541" s="57" t="str">
        <f>IF(AND(ISBLANK(A4541)),"",VLOOKUP($A4541,Student_Registration!$B$5:$H$2000,4,0))</f>
        <v/>
      </c>
      <c r="F4541" s="63" t="str">
        <f>IF(AND(ISBLANK(A4541)),"",VLOOKUP($A4541,Student_Registration!$B$5:$H$2000,7,0))</f>
        <v/>
      </c>
      <c r="G4541" s="63" t="str">
        <f>IF(AND(ISBLANK(A4541)),"",VLOOKUP(A4541,Student_Registration!$B$5:$H$2000,7,0)-SUMIF($A$5:A4541,A4541,$H$5:$H$5))</f>
        <v/>
      </c>
      <c r="H4541" s="60"/>
      <c r="I4541" s="60"/>
      <c r="J4541" s="60"/>
      <c r="K4541" s="60"/>
      <c r="L4541" s="62"/>
    </row>
    <row r="4542" spans="1:12" s="41" customFormat="1">
      <c r="A4542" s="66"/>
      <c r="B4542" s="64" t="str">
        <f>(IF(AND(ISBLANK(A4542)),"",VLOOKUP($A4542,Student_Registration!$B$5:$H$2000,2,0)))</f>
        <v/>
      </c>
      <c r="C4542" s="63" t="str">
        <f>IF(AND(ISBLANK(A4542)),"",VLOOKUP($A4542,Student_Registration!$B$5:$H$2000,3,0))</f>
        <v/>
      </c>
      <c r="D4542" s="65" t="str">
        <f>IF(AND(ISBLANK(A4542)),"",VLOOKUP($A4542,Student_Registration!$B$5:$H$2000,6,0))</f>
        <v/>
      </c>
      <c r="E4542" s="57" t="str">
        <f>IF(AND(ISBLANK(A4542)),"",VLOOKUP($A4542,Student_Registration!$B$5:$H$2000,4,0))</f>
        <v/>
      </c>
      <c r="F4542" s="63" t="str">
        <f>IF(AND(ISBLANK(A4542)),"",VLOOKUP($A4542,Student_Registration!$B$5:$H$2000,7,0))</f>
        <v/>
      </c>
      <c r="G4542" s="63" t="str">
        <f>IF(AND(ISBLANK(A4542)),"",VLOOKUP(A4542,Student_Registration!$B$5:$H$2000,7,0)-SUMIF($A$5:A4542,A4542,$H$5:$H$5))</f>
        <v/>
      </c>
      <c r="H4542" s="60"/>
      <c r="I4542" s="60"/>
      <c r="J4542" s="60"/>
      <c r="K4542" s="60"/>
      <c r="L4542" s="62"/>
    </row>
    <row r="4543" spans="1:12" s="41" customFormat="1">
      <c r="A4543" s="66"/>
      <c r="B4543" s="64" t="str">
        <f>(IF(AND(ISBLANK(A4543)),"",VLOOKUP($A4543,Student_Registration!$B$5:$H$2000,2,0)))</f>
        <v/>
      </c>
      <c r="C4543" s="63" t="str">
        <f>IF(AND(ISBLANK(A4543)),"",VLOOKUP($A4543,Student_Registration!$B$5:$H$2000,3,0))</f>
        <v/>
      </c>
      <c r="D4543" s="65" t="str">
        <f>IF(AND(ISBLANK(A4543)),"",VLOOKUP($A4543,Student_Registration!$B$5:$H$2000,6,0))</f>
        <v/>
      </c>
      <c r="E4543" s="57" t="str">
        <f>IF(AND(ISBLANK(A4543)),"",VLOOKUP($A4543,Student_Registration!$B$5:$H$2000,4,0))</f>
        <v/>
      </c>
      <c r="F4543" s="63" t="str">
        <f>IF(AND(ISBLANK(A4543)),"",VLOOKUP($A4543,Student_Registration!$B$5:$H$2000,7,0))</f>
        <v/>
      </c>
      <c r="G4543" s="63" t="str">
        <f>IF(AND(ISBLANK(A4543)),"",VLOOKUP(A4543,Student_Registration!$B$5:$H$2000,7,0)-SUMIF($A$5:A4543,A4543,$H$5:$H$5))</f>
        <v/>
      </c>
      <c r="H4543" s="60"/>
      <c r="I4543" s="60"/>
      <c r="J4543" s="60"/>
      <c r="K4543" s="60"/>
      <c r="L4543" s="62"/>
    </row>
    <row r="4544" spans="1:12" s="41" customFormat="1">
      <c r="A4544" s="66"/>
      <c r="B4544" s="64" t="str">
        <f>(IF(AND(ISBLANK(A4544)),"",VLOOKUP($A4544,Student_Registration!$B$5:$H$2000,2,0)))</f>
        <v/>
      </c>
      <c r="C4544" s="63" t="str">
        <f>IF(AND(ISBLANK(A4544)),"",VLOOKUP($A4544,Student_Registration!$B$5:$H$2000,3,0))</f>
        <v/>
      </c>
      <c r="D4544" s="65" t="str">
        <f>IF(AND(ISBLANK(A4544)),"",VLOOKUP($A4544,Student_Registration!$B$5:$H$2000,6,0))</f>
        <v/>
      </c>
      <c r="E4544" s="57" t="str">
        <f>IF(AND(ISBLANK(A4544)),"",VLOOKUP($A4544,Student_Registration!$B$5:$H$2000,4,0))</f>
        <v/>
      </c>
      <c r="F4544" s="63" t="str">
        <f>IF(AND(ISBLANK(A4544)),"",VLOOKUP($A4544,Student_Registration!$B$5:$H$2000,7,0))</f>
        <v/>
      </c>
      <c r="G4544" s="63" t="str">
        <f>IF(AND(ISBLANK(A4544)),"",VLOOKUP(A4544,Student_Registration!$B$5:$H$2000,7,0)-SUMIF($A$5:A4544,A4544,$H$5:$H$5))</f>
        <v/>
      </c>
      <c r="H4544" s="60"/>
      <c r="I4544" s="60"/>
      <c r="J4544" s="60"/>
      <c r="K4544" s="60"/>
      <c r="L4544" s="62"/>
    </row>
    <row r="4545" spans="1:12" s="41" customFormat="1">
      <c r="A4545" s="66"/>
      <c r="B4545" s="64" t="str">
        <f>(IF(AND(ISBLANK(A4545)),"",VLOOKUP($A4545,Student_Registration!$B$5:$H$2000,2,0)))</f>
        <v/>
      </c>
      <c r="C4545" s="63" t="str">
        <f>IF(AND(ISBLANK(A4545)),"",VLOOKUP($A4545,Student_Registration!$B$5:$H$2000,3,0))</f>
        <v/>
      </c>
      <c r="D4545" s="65" t="str">
        <f>IF(AND(ISBLANK(A4545)),"",VLOOKUP($A4545,Student_Registration!$B$5:$H$2000,6,0))</f>
        <v/>
      </c>
      <c r="E4545" s="57" t="str">
        <f>IF(AND(ISBLANK(A4545)),"",VLOOKUP($A4545,Student_Registration!$B$5:$H$2000,4,0))</f>
        <v/>
      </c>
      <c r="F4545" s="63" t="str">
        <f>IF(AND(ISBLANK(A4545)),"",VLOOKUP($A4545,Student_Registration!$B$5:$H$2000,7,0))</f>
        <v/>
      </c>
      <c r="G4545" s="63" t="str">
        <f>IF(AND(ISBLANK(A4545)),"",VLOOKUP(A4545,Student_Registration!$B$5:$H$2000,7,0)-SUMIF($A$5:A4545,A4545,$H$5:$H$5))</f>
        <v/>
      </c>
      <c r="H4545" s="60"/>
      <c r="I4545" s="60"/>
      <c r="J4545" s="60"/>
      <c r="K4545" s="60"/>
      <c r="L4545" s="62"/>
    </row>
    <row r="4546" spans="1:12" s="41" customFormat="1">
      <c r="A4546" s="66"/>
      <c r="B4546" s="64" t="str">
        <f>(IF(AND(ISBLANK(A4546)),"",VLOOKUP($A4546,Student_Registration!$B$5:$H$2000,2,0)))</f>
        <v/>
      </c>
      <c r="C4546" s="63" t="str">
        <f>IF(AND(ISBLANK(A4546)),"",VLOOKUP($A4546,Student_Registration!$B$5:$H$2000,3,0))</f>
        <v/>
      </c>
      <c r="D4546" s="65" t="str">
        <f>IF(AND(ISBLANK(A4546)),"",VLOOKUP($A4546,Student_Registration!$B$5:$H$2000,6,0))</f>
        <v/>
      </c>
      <c r="E4546" s="57" t="str">
        <f>IF(AND(ISBLANK(A4546)),"",VLOOKUP($A4546,Student_Registration!$B$5:$H$2000,4,0))</f>
        <v/>
      </c>
      <c r="F4546" s="63" t="str">
        <f>IF(AND(ISBLANK(A4546)),"",VLOOKUP($A4546,Student_Registration!$B$5:$H$2000,7,0))</f>
        <v/>
      </c>
      <c r="G4546" s="63" t="str">
        <f>IF(AND(ISBLANK(A4546)),"",VLOOKUP(A4546,Student_Registration!$B$5:$H$2000,7,0)-SUMIF($A$5:A4546,A4546,$H$5:$H$5))</f>
        <v/>
      </c>
      <c r="H4546" s="60"/>
      <c r="I4546" s="60"/>
      <c r="J4546" s="60"/>
      <c r="K4546" s="60"/>
      <c r="L4546" s="62"/>
    </row>
    <row r="4547" spans="1:12" s="41" customFormat="1">
      <c r="A4547" s="66"/>
      <c r="B4547" s="64" t="str">
        <f>(IF(AND(ISBLANK(A4547)),"",VLOOKUP($A4547,Student_Registration!$B$5:$H$2000,2,0)))</f>
        <v/>
      </c>
      <c r="C4547" s="63" t="str">
        <f>IF(AND(ISBLANK(A4547)),"",VLOOKUP($A4547,Student_Registration!$B$5:$H$2000,3,0))</f>
        <v/>
      </c>
      <c r="D4547" s="65" t="str">
        <f>IF(AND(ISBLANK(A4547)),"",VLOOKUP($A4547,Student_Registration!$B$5:$H$2000,6,0))</f>
        <v/>
      </c>
      <c r="E4547" s="57" t="str">
        <f>IF(AND(ISBLANK(A4547)),"",VLOOKUP($A4547,Student_Registration!$B$5:$H$2000,4,0))</f>
        <v/>
      </c>
      <c r="F4547" s="63" t="str">
        <f>IF(AND(ISBLANK(A4547)),"",VLOOKUP($A4547,Student_Registration!$B$5:$H$2000,7,0))</f>
        <v/>
      </c>
      <c r="G4547" s="63" t="str">
        <f>IF(AND(ISBLANK(A4547)),"",VLOOKUP(A4547,Student_Registration!$B$5:$H$2000,7,0)-SUMIF($A$5:A4547,A4547,$H$5:$H$5))</f>
        <v/>
      </c>
      <c r="H4547" s="60"/>
      <c r="I4547" s="60"/>
      <c r="J4547" s="60"/>
      <c r="K4547" s="60"/>
      <c r="L4547" s="62"/>
    </row>
    <row r="4548" spans="1:12" s="41" customFormat="1">
      <c r="A4548" s="66"/>
      <c r="B4548" s="64" t="str">
        <f>(IF(AND(ISBLANK(A4548)),"",VLOOKUP($A4548,Student_Registration!$B$5:$H$2000,2,0)))</f>
        <v/>
      </c>
      <c r="C4548" s="63" t="str">
        <f>IF(AND(ISBLANK(A4548)),"",VLOOKUP($A4548,Student_Registration!$B$5:$H$2000,3,0))</f>
        <v/>
      </c>
      <c r="D4548" s="65" t="str">
        <f>IF(AND(ISBLANK(A4548)),"",VLOOKUP($A4548,Student_Registration!$B$5:$H$2000,6,0))</f>
        <v/>
      </c>
      <c r="E4548" s="57" t="str">
        <f>IF(AND(ISBLANK(A4548)),"",VLOOKUP($A4548,Student_Registration!$B$5:$H$2000,4,0))</f>
        <v/>
      </c>
      <c r="F4548" s="63" t="str">
        <f>IF(AND(ISBLANK(A4548)),"",VLOOKUP($A4548,Student_Registration!$B$5:$H$2000,7,0))</f>
        <v/>
      </c>
      <c r="G4548" s="63" t="str">
        <f>IF(AND(ISBLANK(A4548)),"",VLOOKUP(A4548,Student_Registration!$B$5:$H$2000,7,0)-SUMIF($A$5:A4548,A4548,$H$5:$H$5))</f>
        <v/>
      </c>
      <c r="H4548" s="60"/>
      <c r="I4548" s="60"/>
      <c r="J4548" s="60"/>
      <c r="K4548" s="60"/>
      <c r="L4548" s="62"/>
    </row>
    <row r="4549" spans="1:12" s="41" customFormat="1">
      <c r="A4549" s="66"/>
      <c r="B4549" s="64" t="str">
        <f>(IF(AND(ISBLANK(A4549)),"",VLOOKUP($A4549,Student_Registration!$B$5:$H$2000,2,0)))</f>
        <v/>
      </c>
      <c r="C4549" s="63" t="str">
        <f>IF(AND(ISBLANK(A4549)),"",VLOOKUP($A4549,Student_Registration!$B$5:$H$2000,3,0))</f>
        <v/>
      </c>
      <c r="D4549" s="65" t="str">
        <f>IF(AND(ISBLANK(A4549)),"",VLOOKUP($A4549,Student_Registration!$B$5:$H$2000,6,0))</f>
        <v/>
      </c>
      <c r="E4549" s="57" t="str">
        <f>IF(AND(ISBLANK(A4549)),"",VLOOKUP($A4549,Student_Registration!$B$5:$H$2000,4,0))</f>
        <v/>
      </c>
      <c r="F4549" s="63" t="str">
        <f>IF(AND(ISBLANK(A4549)),"",VLOOKUP($A4549,Student_Registration!$B$5:$H$2000,7,0))</f>
        <v/>
      </c>
      <c r="G4549" s="63" t="str">
        <f>IF(AND(ISBLANK(A4549)),"",VLOOKUP(A4549,Student_Registration!$B$5:$H$2000,7,0)-SUMIF($A$5:A4549,A4549,$H$5:$H$5))</f>
        <v/>
      </c>
      <c r="H4549" s="60"/>
      <c r="I4549" s="60"/>
      <c r="J4549" s="60"/>
      <c r="K4549" s="60"/>
      <c r="L4549" s="62"/>
    </row>
    <row r="4550" spans="1:12" s="41" customFormat="1">
      <c r="A4550" s="66"/>
      <c r="B4550" s="64" t="str">
        <f>(IF(AND(ISBLANK(A4550)),"",VLOOKUP($A4550,Student_Registration!$B$5:$H$2000,2,0)))</f>
        <v/>
      </c>
      <c r="C4550" s="63" t="str">
        <f>IF(AND(ISBLANK(A4550)),"",VLOOKUP($A4550,Student_Registration!$B$5:$H$2000,3,0))</f>
        <v/>
      </c>
      <c r="D4550" s="65" t="str">
        <f>IF(AND(ISBLANK(A4550)),"",VLOOKUP($A4550,Student_Registration!$B$5:$H$2000,6,0))</f>
        <v/>
      </c>
      <c r="E4550" s="57" t="str">
        <f>IF(AND(ISBLANK(A4550)),"",VLOOKUP($A4550,Student_Registration!$B$5:$H$2000,4,0))</f>
        <v/>
      </c>
      <c r="F4550" s="63" t="str">
        <f>IF(AND(ISBLANK(A4550)),"",VLOOKUP($A4550,Student_Registration!$B$5:$H$2000,7,0))</f>
        <v/>
      </c>
      <c r="G4550" s="63" t="str">
        <f>IF(AND(ISBLANK(A4550)),"",VLOOKUP(A4550,Student_Registration!$B$5:$H$2000,7,0)-SUMIF($A$5:A4550,A4550,$H$5:$H$5))</f>
        <v/>
      </c>
      <c r="H4550" s="60"/>
      <c r="I4550" s="60"/>
      <c r="J4550" s="60"/>
      <c r="K4550" s="60"/>
      <c r="L4550" s="62"/>
    </row>
    <row r="4551" spans="1:12" s="41" customFormat="1">
      <c r="A4551" s="66"/>
      <c r="B4551" s="64" t="str">
        <f>(IF(AND(ISBLANK(A4551)),"",VLOOKUP($A4551,Student_Registration!$B$5:$H$2000,2,0)))</f>
        <v/>
      </c>
      <c r="C4551" s="63" t="str">
        <f>IF(AND(ISBLANK(A4551)),"",VLOOKUP($A4551,Student_Registration!$B$5:$H$2000,3,0))</f>
        <v/>
      </c>
      <c r="D4551" s="65" t="str">
        <f>IF(AND(ISBLANK(A4551)),"",VLOOKUP($A4551,Student_Registration!$B$5:$H$2000,6,0))</f>
        <v/>
      </c>
      <c r="E4551" s="57" t="str">
        <f>IF(AND(ISBLANK(A4551)),"",VLOOKUP($A4551,Student_Registration!$B$5:$H$2000,4,0))</f>
        <v/>
      </c>
      <c r="F4551" s="63" t="str">
        <f>IF(AND(ISBLANK(A4551)),"",VLOOKUP($A4551,Student_Registration!$B$5:$H$2000,7,0))</f>
        <v/>
      </c>
      <c r="G4551" s="63" t="str">
        <f>IF(AND(ISBLANK(A4551)),"",VLOOKUP(A4551,Student_Registration!$B$5:$H$2000,7,0)-SUMIF($A$5:A4551,A4551,$H$5:$H$5))</f>
        <v/>
      </c>
      <c r="H4551" s="60"/>
      <c r="I4551" s="60"/>
      <c r="J4551" s="60"/>
      <c r="K4551" s="60"/>
      <c r="L4551" s="62"/>
    </row>
    <row r="4552" spans="1:12" s="41" customFormat="1">
      <c r="A4552" s="66"/>
      <c r="B4552" s="64" t="str">
        <f>(IF(AND(ISBLANK(A4552)),"",VLOOKUP($A4552,Student_Registration!$B$5:$H$2000,2,0)))</f>
        <v/>
      </c>
      <c r="C4552" s="63" t="str">
        <f>IF(AND(ISBLANK(A4552)),"",VLOOKUP($A4552,Student_Registration!$B$5:$H$2000,3,0))</f>
        <v/>
      </c>
      <c r="D4552" s="65" t="str">
        <f>IF(AND(ISBLANK(A4552)),"",VLOOKUP($A4552,Student_Registration!$B$5:$H$2000,6,0))</f>
        <v/>
      </c>
      <c r="E4552" s="57" t="str">
        <f>IF(AND(ISBLANK(A4552)),"",VLOOKUP($A4552,Student_Registration!$B$5:$H$2000,4,0))</f>
        <v/>
      </c>
      <c r="F4552" s="63" t="str">
        <f>IF(AND(ISBLANK(A4552)),"",VLOOKUP($A4552,Student_Registration!$B$5:$H$2000,7,0))</f>
        <v/>
      </c>
      <c r="G4552" s="63" t="str">
        <f>IF(AND(ISBLANK(A4552)),"",VLOOKUP(A4552,Student_Registration!$B$5:$H$2000,7,0)-SUMIF($A$5:A4552,A4552,$H$5:$H$5))</f>
        <v/>
      </c>
      <c r="H4552" s="60"/>
      <c r="I4552" s="60"/>
      <c r="J4552" s="60"/>
      <c r="K4552" s="60"/>
      <c r="L4552" s="62"/>
    </row>
    <row r="4553" spans="1:12" s="41" customFormat="1">
      <c r="A4553" s="66"/>
      <c r="B4553" s="64" t="str">
        <f>(IF(AND(ISBLANK(A4553)),"",VLOOKUP($A4553,Student_Registration!$B$5:$H$2000,2,0)))</f>
        <v/>
      </c>
      <c r="C4553" s="63" t="str">
        <f>IF(AND(ISBLANK(A4553)),"",VLOOKUP($A4553,Student_Registration!$B$5:$H$2000,3,0))</f>
        <v/>
      </c>
      <c r="D4553" s="65" t="str">
        <f>IF(AND(ISBLANK(A4553)),"",VLOOKUP($A4553,Student_Registration!$B$5:$H$2000,6,0))</f>
        <v/>
      </c>
      <c r="E4553" s="57" t="str">
        <f>IF(AND(ISBLANK(A4553)),"",VLOOKUP($A4553,Student_Registration!$B$5:$H$2000,4,0))</f>
        <v/>
      </c>
      <c r="F4553" s="63" t="str">
        <f>IF(AND(ISBLANK(A4553)),"",VLOOKUP($A4553,Student_Registration!$B$5:$H$2000,7,0))</f>
        <v/>
      </c>
      <c r="G4553" s="63" t="str">
        <f>IF(AND(ISBLANK(A4553)),"",VLOOKUP(A4553,Student_Registration!$B$5:$H$2000,7,0)-SUMIF($A$5:A4553,A4553,$H$5:$H$5))</f>
        <v/>
      </c>
      <c r="H4553" s="60"/>
      <c r="I4553" s="60"/>
      <c r="J4553" s="60"/>
      <c r="K4553" s="60"/>
      <c r="L4553" s="62"/>
    </row>
    <row r="4554" spans="1:12" s="41" customFormat="1">
      <c r="A4554" s="66"/>
      <c r="B4554" s="64" t="str">
        <f>(IF(AND(ISBLANK(A4554)),"",VLOOKUP($A4554,Student_Registration!$B$5:$H$2000,2,0)))</f>
        <v/>
      </c>
      <c r="C4554" s="63" t="str">
        <f>IF(AND(ISBLANK(A4554)),"",VLOOKUP($A4554,Student_Registration!$B$5:$H$2000,3,0))</f>
        <v/>
      </c>
      <c r="D4554" s="65" t="str">
        <f>IF(AND(ISBLANK(A4554)),"",VLOOKUP($A4554,Student_Registration!$B$5:$H$2000,6,0))</f>
        <v/>
      </c>
      <c r="E4554" s="57" t="str">
        <f>IF(AND(ISBLANK(A4554)),"",VLOOKUP($A4554,Student_Registration!$B$5:$H$2000,4,0))</f>
        <v/>
      </c>
      <c r="F4554" s="63" t="str">
        <f>IF(AND(ISBLANK(A4554)),"",VLOOKUP($A4554,Student_Registration!$B$5:$H$2000,7,0))</f>
        <v/>
      </c>
      <c r="G4554" s="63" t="str">
        <f>IF(AND(ISBLANK(A4554)),"",VLOOKUP(A4554,Student_Registration!$B$5:$H$2000,7,0)-SUMIF($A$5:A4554,A4554,$H$5:$H$5))</f>
        <v/>
      </c>
      <c r="H4554" s="60"/>
      <c r="I4554" s="60"/>
      <c r="J4554" s="60"/>
      <c r="K4554" s="60"/>
      <c r="L4554" s="62"/>
    </row>
    <row r="4555" spans="1:12" s="41" customFormat="1">
      <c r="A4555" s="66"/>
      <c r="B4555" s="64" t="str">
        <f>(IF(AND(ISBLANK(A4555)),"",VLOOKUP($A4555,Student_Registration!$B$5:$H$2000,2,0)))</f>
        <v/>
      </c>
      <c r="C4555" s="63" t="str">
        <f>IF(AND(ISBLANK(A4555)),"",VLOOKUP($A4555,Student_Registration!$B$5:$H$2000,3,0))</f>
        <v/>
      </c>
      <c r="D4555" s="65" t="str">
        <f>IF(AND(ISBLANK(A4555)),"",VLOOKUP($A4555,Student_Registration!$B$5:$H$2000,6,0))</f>
        <v/>
      </c>
      <c r="E4555" s="57" t="str">
        <f>IF(AND(ISBLANK(A4555)),"",VLOOKUP($A4555,Student_Registration!$B$5:$H$2000,4,0))</f>
        <v/>
      </c>
      <c r="F4555" s="63" t="str">
        <f>IF(AND(ISBLANK(A4555)),"",VLOOKUP($A4555,Student_Registration!$B$5:$H$2000,7,0))</f>
        <v/>
      </c>
      <c r="G4555" s="63" t="str">
        <f>IF(AND(ISBLANK(A4555)),"",VLOOKUP(A4555,Student_Registration!$B$5:$H$2000,7,0)-SUMIF($A$5:A4555,A4555,$H$5:$H$5))</f>
        <v/>
      </c>
      <c r="H4555" s="60"/>
      <c r="I4555" s="60"/>
      <c r="J4555" s="60"/>
      <c r="K4555" s="60"/>
      <c r="L4555" s="62"/>
    </row>
    <row r="4556" spans="1:12" s="41" customFormat="1">
      <c r="A4556" s="66"/>
      <c r="B4556" s="64" t="str">
        <f>(IF(AND(ISBLANK(A4556)),"",VLOOKUP($A4556,Student_Registration!$B$5:$H$2000,2,0)))</f>
        <v/>
      </c>
      <c r="C4556" s="63" t="str">
        <f>IF(AND(ISBLANK(A4556)),"",VLOOKUP($A4556,Student_Registration!$B$5:$H$2000,3,0))</f>
        <v/>
      </c>
      <c r="D4556" s="65" t="str">
        <f>IF(AND(ISBLANK(A4556)),"",VLOOKUP($A4556,Student_Registration!$B$5:$H$2000,6,0))</f>
        <v/>
      </c>
      <c r="E4556" s="57" t="str">
        <f>IF(AND(ISBLANK(A4556)),"",VLOOKUP($A4556,Student_Registration!$B$5:$H$2000,4,0))</f>
        <v/>
      </c>
      <c r="F4556" s="63" t="str">
        <f>IF(AND(ISBLANK(A4556)),"",VLOOKUP($A4556,Student_Registration!$B$5:$H$2000,7,0))</f>
        <v/>
      </c>
      <c r="G4556" s="63" t="str">
        <f>IF(AND(ISBLANK(A4556)),"",VLOOKUP(A4556,Student_Registration!$B$5:$H$2000,7,0)-SUMIF($A$5:A4556,A4556,$H$5:$H$5))</f>
        <v/>
      </c>
      <c r="H4556" s="60"/>
      <c r="I4556" s="60"/>
      <c r="J4556" s="60"/>
      <c r="K4556" s="60"/>
      <c r="L4556" s="62"/>
    </row>
    <row r="4557" spans="1:12" s="41" customFormat="1">
      <c r="A4557" s="66"/>
      <c r="B4557" s="64" t="str">
        <f>(IF(AND(ISBLANK(A4557)),"",VLOOKUP($A4557,Student_Registration!$B$5:$H$2000,2,0)))</f>
        <v/>
      </c>
      <c r="C4557" s="63" t="str">
        <f>IF(AND(ISBLANK(A4557)),"",VLOOKUP($A4557,Student_Registration!$B$5:$H$2000,3,0))</f>
        <v/>
      </c>
      <c r="D4557" s="65" t="str">
        <f>IF(AND(ISBLANK(A4557)),"",VLOOKUP($A4557,Student_Registration!$B$5:$H$2000,6,0))</f>
        <v/>
      </c>
      <c r="E4557" s="57" t="str">
        <f>IF(AND(ISBLANK(A4557)),"",VLOOKUP($A4557,Student_Registration!$B$5:$H$2000,4,0))</f>
        <v/>
      </c>
      <c r="F4557" s="63" t="str">
        <f>IF(AND(ISBLANK(A4557)),"",VLOOKUP($A4557,Student_Registration!$B$5:$H$2000,7,0))</f>
        <v/>
      </c>
      <c r="G4557" s="63" t="str">
        <f>IF(AND(ISBLANK(A4557)),"",VLOOKUP(A4557,Student_Registration!$B$5:$H$2000,7,0)-SUMIF($A$5:A4557,A4557,$H$5:$H$5))</f>
        <v/>
      </c>
      <c r="H4557" s="60"/>
      <c r="I4557" s="60"/>
      <c r="J4557" s="60"/>
      <c r="K4557" s="60"/>
      <c r="L4557" s="62"/>
    </row>
    <row r="4558" spans="1:12" s="41" customFormat="1">
      <c r="A4558" s="66"/>
      <c r="B4558" s="64" t="str">
        <f>(IF(AND(ISBLANK(A4558)),"",VLOOKUP($A4558,Student_Registration!$B$5:$H$2000,2,0)))</f>
        <v/>
      </c>
      <c r="C4558" s="63" t="str">
        <f>IF(AND(ISBLANK(A4558)),"",VLOOKUP($A4558,Student_Registration!$B$5:$H$2000,3,0))</f>
        <v/>
      </c>
      <c r="D4558" s="65" t="str">
        <f>IF(AND(ISBLANK(A4558)),"",VLOOKUP($A4558,Student_Registration!$B$5:$H$2000,6,0))</f>
        <v/>
      </c>
      <c r="E4558" s="57" t="str">
        <f>IF(AND(ISBLANK(A4558)),"",VLOOKUP($A4558,Student_Registration!$B$5:$H$2000,4,0))</f>
        <v/>
      </c>
      <c r="F4558" s="63" t="str">
        <f>IF(AND(ISBLANK(A4558)),"",VLOOKUP($A4558,Student_Registration!$B$5:$H$2000,7,0))</f>
        <v/>
      </c>
      <c r="G4558" s="63" t="str">
        <f>IF(AND(ISBLANK(A4558)),"",VLOOKUP(A4558,Student_Registration!$B$5:$H$2000,7,0)-SUMIF($A$5:A4558,A4558,$H$5:$H$5))</f>
        <v/>
      </c>
      <c r="H4558" s="60"/>
      <c r="I4558" s="60"/>
      <c r="J4558" s="60"/>
      <c r="K4558" s="60"/>
      <c r="L4558" s="62"/>
    </row>
    <row r="4559" spans="1:12" s="41" customFormat="1">
      <c r="A4559" s="66"/>
      <c r="B4559" s="64" t="str">
        <f>(IF(AND(ISBLANK(A4559)),"",VLOOKUP($A4559,Student_Registration!$B$5:$H$2000,2,0)))</f>
        <v/>
      </c>
      <c r="C4559" s="63" t="str">
        <f>IF(AND(ISBLANK(A4559)),"",VLOOKUP($A4559,Student_Registration!$B$5:$H$2000,3,0))</f>
        <v/>
      </c>
      <c r="D4559" s="65" t="str">
        <f>IF(AND(ISBLANK(A4559)),"",VLOOKUP($A4559,Student_Registration!$B$5:$H$2000,6,0))</f>
        <v/>
      </c>
      <c r="E4559" s="57" t="str">
        <f>IF(AND(ISBLANK(A4559)),"",VLOOKUP($A4559,Student_Registration!$B$5:$H$2000,4,0))</f>
        <v/>
      </c>
      <c r="F4559" s="63" t="str">
        <f>IF(AND(ISBLANK(A4559)),"",VLOOKUP($A4559,Student_Registration!$B$5:$H$2000,7,0))</f>
        <v/>
      </c>
      <c r="G4559" s="63" t="str">
        <f>IF(AND(ISBLANK(A4559)),"",VLOOKUP(A4559,Student_Registration!$B$5:$H$2000,7,0)-SUMIF($A$5:A4559,A4559,$H$5:$H$5))</f>
        <v/>
      </c>
      <c r="H4559" s="60"/>
      <c r="I4559" s="60"/>
      <c r="J4559" s="60"/>
      <c r="K4559" s="60"/>
      <c r="L4559" s="62"/>
    </row>
    <row r="4560" spans="1:12" s="41" customFormat="1">
      <c r="A4560" s="66"/>
      <c r="B4560" s="64" t="str">
        <f>(IF(AND(ISBLANK(A4560)),"",VLOOKUP($A4560,Student_Registration!$B$5:$H$2000,2,0)))</f>
        <v/>
      </c>
      <c r="C4560" s="63" t="str">
        <f>IF(AND(ISBLANK(A4560)),"",VLOOKUP($A4560,Student_Registration!$B$5:$H$2000,3,0))</f>
        <v/>
      </c>
      <c r="D4560" s="65" t="str">
        <f>IF(AND(ISBLANK(A4560)),"",VLOOKUP($A4560,Student_Registration!$B$5:$H$2000,6,0))</f>
        <v/>
      </c>
      <c r="E4560" s="57" t="str">
        <f>IF(AND(ISBLANK(A4560)),"",VLOOKUP($A4560,Student_Registration!$B$5:$H$2000,4,0))</f>
        <v/>
      </c>
      <c r="F4560" s="63" t="str">
        <f>IF(AND(ISBLANK(A4560)),"",VLOOKUP($A4560,Student_Registration!$B$5:$H$2000,7,0))</f>
        <v/>
      </c>
      <c r="G4560" s="63" t="str">
        <f>IF(AND(ISBLANK(A4560)),"",VLOOKUP(A4560,Student_Registration!$B$5:$H$2000,7,0)-SUMIF($A$5:A4560,A4560,$H$5:$H$5))</f>
        <v/>
      </c>
      <c r="H4560" s="60"/>
      <c r="I4560" s="60"/>
      <c r="J4560" s="60"/>
      <c r="K4560" s="60"/>
      <c r="L4560" s="62"/>
    </row>
    <row r="4561" spans="1:12" s="41" customFormat="1">
      <c r="A4561" s="66"/>
      <c r="B4561" s="64" t="str">
        <f>(IF(AND(ISBLANK(A4561)),"",VLOOKUP($A4561,Student_Registration!$B$5:$H$2000,2,0)))</f>
        <v/>
      </c>
      <c r="C4561" s="63" t="str">
        <f>IF(AND(ISBLANK(A4561)),"",VLOOKUP($A4561,Student_Registration!$B$5:$H$2000,3,0))</f>
        <v/>
      </c>
      <c r="D4561" s="65" t="str">
        <f>IF(AND(ISBLANK(A4561)),"",VLOOKUP($A4561,Student_Registration!$B$5:$H$2000,6,0))</f>
        <v/>
      </c>
      <c r="E4561" s="57" t="str">
        <f>IF(AND(ISBLANK(A4561)),"",VLOOKUP($A4561,Student_Registration!$B$5:$H$2000,4,0))</f>
        <v/>
      </c>
      <c r="F4561" s="63" t="str">
        <f>IF(AND(ISBLANK(A4561)),"",VLOOKUP($A4561,Student_Registration!$B$5:$H$2000,7,0))</f>
        <v/>
      </c>
      <c r="G4561" s="63" t="str">
        <f>IF(AND(ISBLANK(A4561)),"",VLOOKUP(A4561,Student_Registration!$B$5:$H$2000,7,0)-SUMIF($A$5:A4561,A4561,$H$5:$H$5))</f>
        <v/>
      </c>
      <c r="H4561" s="60"/>
      <c r="I4561" s="60"/>
      <c r="J4561" s="60"/>
      <c r="K4561" s="60"/>
      <c r="L4561" s="62"/>
    </row>
    <row r="4562" spans="1:12" s="41" customFormat="1">
      <c r="A4562" s="66"/>
      <c r="B4562" s="64" t="str">
        <f>(IF(AND(ISBLANK(A4562)),"",VLOOKUP($A4562,Student_Registration!$B$5:$H$2000,2,0)))</f>
        <v/>
      </c>
      <c r="C4562" s="63" t="str">
        <f>IF(AND(ISBLANK(A4562)),"",VLOOKUP($A4562,Student_Registration!$B$5:$H$2000,3,0))</f>
        <v/>
      </c>
      <c r="D4562" s="65" t="str">
        <f>IF(AND(ISBLANK(A4562)),"",VLOOKUP($A4562,Student_Registration!$B$5:$H$2000,6,0))</f>
        <v/>
      </c>
      <c r="E4562" s="57" t="str">
        <f>IF(AND(ISBLANK(A4562)),"",VLOOKUP($A4562,Student_Registration!$B$5:$H$2000,4,0))</f>
        <v/>
      </c>
      <c r="F4562" s="63" t="str">
        <f>IF(AND(ISBLANK(A4562)),"",VLOOKUP($A4562,Student_Registration!$B$5:$H$2000,7,0))</f>
        <v/>
      </c>
      <c r="G4562" s="63" t="str">
        <f>IF(AND(ISBLANK(A4562)),"",VLOOKUP(A4562,Student_Registration!$B$5:$H$2000,7,0)-SUMIF($A$5:A4562,A4562,$H$5:$H$5))</f>
        <v/>
      </c>
      <c r="H4562" s="60"/>
      <c r="I4562" s="60"/>
      <c r="J4562" s="60"/>
      <c r="K4562" s="60"/>
      <c r="L4562" s="62"/>
    </row>
    <row r="4563" spans="1:12" s="41" customFormat="1">
      <c r="A4563" s="66"/>
      <c r="B4563" s="64" t="str">
        <f>(IF(AND(ISBLANK(A4563)),"",VLOOKUP($A4563,Student_Registration!$B$5:$H$2000,2,0)))</f>
        <v/>
      </c>
      <c r="C4563" s="63" t="str">
        <f>IF(AND(ISBLANK(A4563)),"",VLOOKUP($A4563,Student_Registration!$B$5:$H$2000,3,0))</f>
        <v/>
      </c>
      <c r="D4563" s="65" t="str">
        <f>IF(AND(ISBLANK(A4563)),"",VLOOKUP($A4563,Student_Registration!$B$5:$H$2000,6,0))</f>
        <v/>
      </c>
      <c r="E4563" s="57" t="str">
        <f>IF(AND(ISBLANK(A4563)),"",VLOOKUP($A4563,Student_Registration!$B$5:$H$2000,4,0))</f>
        <v/>
      </c>
      <c r="F4563" s="63" t="str">
        <f>IF(AND(ISBLANK(A4563)),"",VLOOKUP($A4563,Student_Registration!$B$5:$H$2000,7,0))</f>
        <v/>
      </c>
      <c r="G4563" s="63" t="str">
        <f>IF(AND(ISBLANK(A4563)),"",VLOOKUP(A4563,Student_Registration!$B$5:$H$2000,7,0)-SUMIF($A$5:A4563,A4563,$H$5:$H$5))</f>
        <v/>
      </c>
      <c r="H4563" s="60"/>
      <c r="I4563" s="60"/>
      <c r="J4563" s="60"/>
      <c r="K4563" s="60"/>
      <c r="L4563" s="62"/>
    </row>
    <row r="4564" spans="1:12" s="41" customFormat="1">
      <c r="A4564" s="66"/>
      <c r="B4564" s="64" t="str">
        <f>(IF(AND(ISBLANK(A4564)),"",VLOOKUP($A4564,Student_Registration!$B$5:$H$2000,2,0)))</f>
        <v/>
      </c>
      <c r="C4564" s="63" t="str">
        <f>IF(AND(ISBLANK(A4564)),"",VLOOKUP($A4564,Student_Registration!$B$5:$H$2000,3,0))</f>
        <v/>
      </c>
      <c r="D4564" s="65" t="str">
        <f>IF(AND(ISBLANK(A4564)),"",VLOOKUP($A4564,Student_Registration!$B$5:$H$2000,6,0))</f>
        <v/>
      </c>
      <c r="E4564" s="57" t="str">
        <f>IF(AND(ISBLANK(A4564)),"",VLOOKUP($A4564,Student_Registration!$B$5:$H$2000,4,0))</f>
        <v/>
      </c>
      <c r="F4564" s="63" t="str">
        <f>IF(AND(ISBLANK(A4564)),"",VLOOKUP($A4564,Student_Registration!$B$5:$H$2000,7,0))</f>
        <v/>
      </c>
      <c r="G4564" s="63" t="str">
        <f>IF(AND(ISBLANK(A4564)),"",VLOOKUP(A4564,Student_Registration!$B$5:$H$2000,7,0)-SUMIF($A$5:A4564,A4564,$H$5:$H$5))</f>
        <v/>
      </c>
      <c r="H4564" s="60"/>
      <c r="I4564" s="60"/>
      <c r="J4564" s="60"/>
      <c r="K4564" s="60"/>
      <c r="L4564" s="62"/>
    </row>
    <row r="4565" spans="1:12" s="41" customFormat="1">
      <c r="A4565" s="66"/>
      <c r="B4565" s="64" t="str">
        <f>(IF(AND(ISBLANK(A4565)),"",VLOOKUP($A4565,Student_Registration!$B$5:$H$2000,2,0)))</f>
        <v/>
      </c>
      <c r="C4565" s="63" t="str">
        <f>IF(AND(ISBLANK(A4565)),"",VLOOKUP($A4565,Student_Registration!$B$5:$H$2000,3,0))</f>
        <v/>
      </c>
      <c r="D4565" s="65" t="str">
        <f>IF(AND(ISBLANK(A4565)),"",VLOOKUP($A4565,Student_Registration!$B$5:$H$2000,6,0))</f>
        <v/>
      </c>
      <c r="E4565" s="57" t="str">
        <f>IF(AND(ISBLANK(A4565)),"",VLOOKUP($A4565,Student_Registration!$B$5:$H$2000,4,0))</f>
        <v/>
      </c>
      <c r="F4565" s="63" t="str">
        <f>IF(AND(ISBLANK(A4565)),"",VLOOKUP($A4565,Student_Registration!$B$5:$H$2000,7,0))</f>
        <v/>
      </c>
      <c r="G4565" s="63" t="str">
        <f>IF(AND(ISBLANK(A4565)),"",VLOOKUP(A4565,Student_Registration!$B$5:$H$2000,7,0)-SUMIF($A$5:A4565,A4565,$H$5:$H$5))</f>
        <v/>
      </c>
      <c r="H4565" s="60"/>
      <c r="I4565" s="60"/>
      <c r="J4565" s="60"/>
      <c r="K4565" s="60"/>
      <c r="L4565" s="62"/>
    </row>
    <row r="4566" spans="1:12" s="41" customFormat="1">
      <c r="A4566" s="66"/>
      <c r="B4566" s="64" t="str">
        <f>(IF(AND(ISBLANK(A4566)),"",VLOOKUP($A4566,Student_Registration!$B$5:$H$2000,2,0)))</f>
        <v/>
      </c>
      <c r="C4566" s="63" t="str">
        <f>IF(AND(ISBLANK(A4566)),"",VLOOKUP($A4566,Student_Registration!$B$5:$H$2000,3,0))</f>
        <v/>
      </c>
      <c r="D4566" s="65" t="str">
        <f>IF(AND(ISBLANK(A4566)),"",VLOOKUP($A4566,Student_Registration!$B$5:$H$2000,6,0))</f>
        <v/>
      </c>
      <c r="E4566" s="57" t="str">
        <f>IF(AND(ISBLANK(A4566)),"",VLOOKUP($A4566,Student_Registration!$B$5:$H$2000,4,0))</f>
        <v/>
      </c>
      <c r="F4566" s="63" t="str">
        <f>IF(AND(ISBLANK(A4566)),"",VLOOKUP($A4566,Student_Registration!$B$5:$H$2000,7,0))</f>
        <v/>
      </c>
      <c r="G4566" s="63" t="str">
        <f>IF(AND(ISBLANK(A4566)),"",VLOOKUP(A4566,Student_Registration!$B$5:$H$2000,7,0)-SUMIF($A$5:A4566,A4566,$H$5:$H$5))</f>
        <v/>
      </c>
      <c r="H4566" s="60"/>
      <c r="I4566" s="60"/>
      <c r="J4566" s="60"/>
      <c r="K4566" s="60"/>
      <c r="L4566" s="62"/>
    </row>
    <row r="4567" spans="1:12" s="41" customFormat="1">
      <c r="A4567" s="66"/>
      <c r="B4567" s="64" t="str">
        <f>(IF(AND(ISBLANK(A4567)),"",VLOOKUP($A4567,Student_Registration!$B$5:$H$2000,2,0)))</f>
        <v/>
      </c>
      <c r="C4567" s="63" t="str">
        <f>IF(AND(ISBLANK(A4567)),"",VLOOKUP($A4567,Student_Registration!$B$5:$H$2000,3,0))</f>
        <v/>
      </c>
      <c r="D4567" s="65" t="str">
        <f>IF(AND(ISBLANK(A4567)),"",VLOOKUP($A4567,Student_Registration!$B$5:$H$2000,6,0))</f>
        <v/>
      </c>
      <c r="E4567" s="57" t="str">
        <f>IF(AND(ISBLANK(A4567)),"",VLOOKUP($A4567,Student_Registration!$B$5:$H$2000,4,0))</f>
        <v/>
      </c>
      <c r="F4567" s="63" t="str">
        <f>IF(AND(ISBLANK(A4567)),"",VLOOKUP($A4567,Student_Registration!$B$5:$H$2000,7,0))</f>
        <v/>
      </c>
      <c r="G4567" s="63" t="str">
        <f>IF(AND(ISBLANK(A4567)),"",VLOOKUP(A4567,Student_Registration!$B$5:$H$2000,7,0)-SUMIF($A$5:A4567,A4567,$H$5:$H$5))</f>
        <v/>
      </c>
      <c r="H4567" s="60"/>
      <c r="I4567" s="60"/>
      <c r="J4567" s="60"/>
      <c r="K4567" s="60"/>
      <c r="L4567" s="62"/>
    </row>
    <row r="4568" spans="1:12" s="41" customFormat="1">
      <c r="A4568" s="66"/>
      <c r="B4568" s="64" t="str">
        <f>(IF(AND(ISBLANK(A4568)),"",VLOOKUP($A4568,Student_Registration!$B$5:$H$2000,2,0)))</f>
        <v/>
      </c>
      <c r="C4568" s="63" t="str">
        <f>IF(AND(ISBLANK(A4568)),"",VLOOKUP($A4568,Student_Registration!$B$5:$H$2000,3,0))</f>
        <v/>
      </c>
      <c r="D4568" s="65" t="str">
        <f>IF(AND(ISBLANK(A4568)),"",VLOOKUP($A4568,Student_Registration!$B$5:$H$2000,6,0))</f>
        <v/>
      </c>
      <c r="E4568" s="57" t="str">
        <f>IF(AND(ISBLANK(A4568)),"",VLOOKUP($A4568,Student_Registration!$B$5:$H$2000,4,0))</f>
        <v/>
      </c>
      <c r="F4568" s="63" t="str">
        <f>IF(AND(ISBLANK(A4568)),"",VLOOKUP($A4568,Student_Registration!$B$5:$H$2000,7,0))</f>
        <v/>
      </c>
      <c r="G4568" s="63" t="str">
        <f>IF(AND(ISBLANK(A4568)),"",VLOOKUP(A4568,Student_Registration!$B$5:$H$2000,7,0)-SUMIF($A$5:A4568,A4568,$H$5:$H$5))</f>
        <v/>
      </c>
      <c r="H4568" s="60"/>
      <c r="I4568" s="60"/>
      <c r="J4568" s="60"/>
      <c r="K4568" s="60"/>
      <c r="L4568" s="62"/>
    </row>
    <row r="4569" spans="1:12" s="41" customFormat="1">
      <c r="A4569" s="66"/>
      <c r="B4569" s="64" t="str">
        <f>(IF(AND(ISBLANK(A4569)),"",VLOOKUP($A4569,Student_Registration!$B$5:$H$2000,2,0)))</f>
        <v/>
      </c>
      <c r="C4569" s="63" t="str">
        <f>IF(AND(ISBLANK(A4569)),"",VLOOKUP($A4569,Student_Registration!$B$5:$H$2000,3,0))</f>
        <v/>
      </c>
      <c r="D4569" s="65" t="str">
        <f>IF(AND(ISBLANK(A4569)),"",VLOOKUP($A4569,Student_Registration!$B$5:$H$2000,6,0))</f>
        <v/>
      </c>
      <c r="E4569" s="57" t="str">
        <f>IF(AND(ISBLANK(A4569)),"",VLOOKUP($A4569,Student_Registration!$B$5:$H$2000,4,0))</f>
        <v/>
      </c>
      <c r="F4569" s="63" t="str">
        <f>IF(AND(ISBLANK(A4569)),"",VLOOKUP($A4569,Student_Registration!$B$5:$H$2000,7,0))</f>
        <v/>
      </c>
      <c r="G4569" s="63" t="str">
        <f>IF(AND(ISBLANK(A4569)),"",VLOOKUP(A4569,Student_Registration!$B$5:$H$2000,7,0)-SUMIF($A$5:A4569,A4569,$H$5:$H$5))</f>
        <v/>
      </c>
      <c r="H4569" s="60"/>
      <c r="I4569" s="60"/>
      <c r="J4569" s="60"/>
      <c r="K4569" s="60"/>
      <c r="L4569" s="62"/>
    </row>
    <row r="4570" spans="1:12" s="41" customFormat="1">
      <c r="A4570" s="66"/>
      <c r="B4570" s="64" t="str">
        <f>(IF(AND(ISBLANK(A4570)),"",VLOOKUP($A4570,Student_Registration!$B$5:$H$2000,2,0)))</f>
        <v/>
      </c>
      <c r="C4570" s="63" t="str">
        <f>IF(AND(ISBLANK(A4570)),"",VLOOKUP($A4570,Student_Registration!$B$5:$H$2000,3,0))</f>
        <v/>
      </c>
      <c r="D4570" s="65" t="str">
        <f>IF(AND(ISBLANK(A4570)),"",VLOOKUP($A4570,Student_Registration!$B$5:$H$2000,6,0))</f>
        <v/>
      </c>
      <c r="E4570" s="57" t="str">
        <f>IF(AND(ISBLANK(A4570)),"",VLOOKUP($A4570,Student_Registration!$B$5:$H$2000,4,0))</f>
        <v/>
      </c>
      <c r="F4570" s="63" t="str">
        <f>IF(AND(ISBLANK(A4570)),"",VLOOKUP($A4570,Student_Registration!$B$5:$H$2000,7,0))</f>
        <v/>
      </c>
      <c r="G4570" s="63" t="str">
        <f>IF(AND(ISBLANK(A4570)),"",VLOOKUP(A4570,Student_Registration!$B$5:$H$2000,7,0)-SUMIF($A$5:A4570,A4570,$H$5:$H$5))</f>
        <v/>
      </c>
      <c r="H4570" s="60"/>
      <c r="I4570" s="60"/>
      <c r="J4570" s="60"/>
      <c r="K4570" s="60"/>
      <c r="L4570" s="62"/>
    </row>
    <row r="4571" spans="1:12" s="41" customFormat="1">
      <c r="A4571" s="66"/>
      <c r="B4571" s="64" t="str">
        <f>(IF(AND(ISBLANK(A4571)),"",VLOOKUP($A4571,Student_Registration!$B$5:$H$2000,2,0)))</f>
        <v/>
      </c>
      <c r="C4571" s="63" t="str">
        <f>IF(AND(ISBLANK(A4571)),"",VLOOKUP($A4571,Student_Registration!$B$5:$H$2000,3,0))</f>
        <v/>
      </c>
      <c r="D4571" s="65" t="str">
        <f>IF(AND(ISBLANK(A4571)),"",VLOOKUP($A4571,Student_Registration!$B$5:$H$2000,6,0))</f>
        <v/>
      </c>
      <c r="E4571" s="57" t="str">
        <f>IF(AND(ISBLANK(A4571)),"",VLOOKUP($A4571,Student_Registration!$B$5:$H$2000,4,0))</f>
        <v/>
      </c>
      <c r="F4571" s="63" t="str">
        <f>IF(AND(ISBLANK(A4571)),"",VLOOKUP($A4571,Student_Registration!$B$5:$H$2000,7,0))</f>
        <v/>
      </c>
      <c r="G4571" s="63" t="str">
        <f>IF(AND(ISBLANK(A4571)),"",VLOOKUP(A4571,Student_Registration!$B$5:$H$2000,7,0)-SUMIF($A$5:A4571,A4571,$H$5:$H$5))</f>
        <v/>
      </c>
      <c r="H4571" s="60"/>
      <c r="I4571" s="60"/>
      <c r="J4571" s="60"/>
      <c r="K4571" s="60"/>
      <c r="L4571" s="62"/>
    </row>
    <row r="4572" spans="1:12" s="41" customFormat="1">
      <c r="A4572" s="66"/>
      <c r="B4572" s="64" t="str">
        <f>(IF(AND(ISBLANK(A4572)),"",VLOOKUP($A4572,Student_Registration!$B$5:$H$2000,2,0)))</f>
        <v/>
      </c>
      <c r="C4572" s="63" t="str">
        <f>IF(AND(ISBLANK(A4572)),"",VLOOKUP($A4572,Student_Registration!$B$5:$H$2000,3,0))</f>
        <v/>
      </c>
      <c r="D4572" s="65" t="str">
        <f>IF(AND(ISBLANK(A4572)),"",VLOOKUP($A4572,Student_Registration!$B$5:$H$2000,6,0))</f>
        <v/>
      </c>
      <c r="E4572" s="57" t="str">
        <f>IF(AND(ISBLANK(A4572)),"",VLOOKUP($A4572,Student_Registration!$B$5:$H$2000,4,0))</f>
        <v/>
      </c>
      <c r="F4572" s="63" t="str">
        <f>IF(AND(ISBLANK(A4572)),"",VLOOKUP($A4572,Student_Registration!$B$5:$H$2000,7,0))</f>
        <v/>
      </c>
      <c r="G4572" s="63" t="str">
        <f>IF(AND(ISBLANK(A4572)),"",VLOOKUP(A4572,Student_Registration!$B$5:$H$2000,7,0)-SUMIF($A$5:A4572,A4572,$H$5:$H$5))</f>
        <v/>
      </c>
      <c r="H4572" s="60"/>
      <c r="I4572" s="60"/>
      <c r="J4572" s="60"/>
      <c r="K4572" s="60"/>
      <c r="L4572" s="62"/>
    </row>
    <row r="4573" spans="1:12" s="41" customFormat="1">
      <c r="A4573" s="66"/>
      <c r="B4573" s="64" t="str">
        <f>(IF(AND(ISBLANK(A4573)),"",VLOOKUP($A4573,Student_Registration!$B$5:$H$2000,2,0)))</f>
        <v/>
      </c>
      <c r="C4573" s="63" t="str">
        <f>IF(AND(ISBLANK(A4573)),"",VLOOKUP($A4573,Student_Registration!$B$5:$H$2000,3,0))</f>
        <v/>
      </c>
      <c r="D4573" s="65" t="str">
        <f>IF(AND(ISBLANK(A4573)),"",VLOOKUP($A4573,Student_Registration!$B$5:$H$2000,6,0))</f>
        <v/>
      </c>
      <c r="E4573" s="57" t="str">
        <f>IF(AND(ISBLANK(A4573)),"",VLOOKUP($A4573,Student_Registration!$B$5:$H$2000,4,0))</f>
        <v/>
      </c>
      <c r="F4573" s="63" t="str">
        <f>IF(AND(ISBLANK(A4573)),"",VLOOKUP($A4573,Student_Registration!$B$5:$H$2000,7,0))</f>
        <v/>
      </c>
      <c r="G4573" s="63" t="str">
        <f>IF(AND(ISBLANK(A4573)),"",VLOOKUP(A4573,Student_Registration!$B$5:$H$2000,7,0)-SUMIF($A$5:A4573,A4573,$H$5:$H$5))</f>
        <v/>
      </c>
      <c r="H4573" s="60"/>
      <c r="I4573" s="60"/>
      <c r="J4573" s="60"/>
      <c r="K4573" s="60"/>
      <c r="L4573" s="62"/>
    </row>
    <row r="4574" spans="1:12" s="41" customFormat="1">
      <c r="A4574" s="66"/>
      <c r="B4574" s="64" t="str">
        <f>(IF(AND(ISBLANK(A4574)),"",VLOOKUP($A4574,Student_Registration!$B$5:$H$2000,2,0)))</f>
        <v/>
      </c>
      <c r="C4574" s="63" t="str">
        <f>IF(AND(ISBLANK(A4574)),"",VLOOKUP($A4574,Student_Registration!$B$5:$H$2000,3,0))</f>
        <v/>
      </c>
      <c r="D4574" s="65" t="str">
        <f>IF(AND(ISBLANK(A4574)),"",VLOOKUP($A4574,Student_Registration!$B$5:$H$2000,6,0))</f>
        <v/>
      </c>
      <c r="E4574" s="57" t="str">
        <f>IF(AND(ISBLANK(A4574)),"",VLOOKUP($A4574,Student_Registration!$B$5:$H$2000,4,0))</f>
        <v/>
      </c>
      <c r="F4574" s="63" t="str">
        <f>IF(AND(ISBLANK(A4574)),"",VLOOKUP($A4574,Student_Registration!$B$5:$H$2000,7,0))</f>
        <v/>
      </c>
      <c r="G4574" s="63" t="str">
        <f>IF(AND(ISBLANK(A4574)),"",VLOOKUP(A4574,Student_Registration!$B$5:$H$2000,7,0)-SUMIF($A$5:A4574,A4574,$H$5:$H$5))</f>
        <v/>
      </c>
      <c r="H4574" s="60"/>
      <c r="I4574" s="60"/>
      <c r="J4574" s="60"/>
      <c r="K4574" s="60"/>
      <c r="L4574" s="62"/>
    </row>
    <row r="4575" spans="1:12" s="41" customFormat="1">
      <c r="A4575" s="66"/>
      <c r="B4575" s="64" t="str">
        <f>(IF(AND(ISBLANK(A4575)),"",VLOOKUP($A4575,Student_Registration!$B$5:$H$2000,2,0)))</f>
        <v/>
      </c>
      <c r="C4575" s="63" t="str">
        <f>IF(AND(ISBLANK(A4575)),"",VLOOKUP($A4575,Student_Registration!$B$5:$H$2000,3,0))</f>
        <v/>
      </c>
      <c r="D4575" s="65" t="str">
        <f>IF(AND(ISBLANK(A4575)),"",VLOOKUP($A4575,Student_Registration!$B$5:$H$2000,6,0))</f>
        <v/>
      </c>
      <c r="E4575" s="57" t="str">
        <f>IF(AND(ISBLANK(A4575)),"",VLOOKUP($A4575,Student_Registration!$B$5:$H$2000,4,0))</f>
        <v/>
      </c>
      <c r="F4575" s="63" t="str">
        <f>IF(AND(ISBLANK(A4575)),"",VLOOKUP($A4575,Student_Registration!$B$5:$H$2000,7,0))</f>
        <v/>
      </c>
      <c r="G4575" s="63" t="str">
        <f>IF(AND(ISBLANK(A4575)),"",VLOOKUP(A4575,Student_Registration!$B$5:$H$2000,7,0)-SUMIF($A$5:A4575,A4575,$H$5:$H$5))</f>
        <v/>
      </c>
      <c r="H4575" s="60"/>
      <c r="I4575" s="60"/>
      <c r="J4575" s="60"/>
      <c r="K4575" s="60"/>
      <c r="L4575" s="62"/>
    </row>
    <row r="4576" spans="1:12" s="41" customFormat="1">
      <c r="A4576" s="66"/>
      <c r="B4576" s="64" t="str">
        <f>(IF(AND(ISBLANK(A4576)),"",VLOOKUP($A4576,Student_Registration!$B$5:$H$2000,2,0)))</f>
        <v/>
      </c>
      <c r="C4576" s="63" t="str">
        <f>IF(AND(ISBLANK(A4576)),"",VLOOKUP($A4576,Student_Registration!$B$5:$H$2000,3,0))</f>
        <v/>
      </c>
      <c r="D4576" s="65" t="str">
        <f>IF(AND(ISBLANK(A4576)),"",VLOOKUP($A4576,Student_Registration!$B$5:$H$2000,6,0))</f>
        <v/>
      </c>
      <c r="E4576" s="57" t="str">
        <f>IF(AND(ISBLANK(A4576)),"",VLOOKUP($A4576,Student_Registration!$B$5:$H$2000,4,0))</f>
        <v/>
      </c>
      <c r="F4576" s="63" t="str">
        <f>IF(AND(ISBLANK(A4576)),"",VLOOKUP($A4576,Student_Registration!$B$5:$H$2000,7,0))</f>
        <v/>
      </c>
      <c r="G4576" s="63" t="str">
        <f>IF(AND(ISBLANK(A4576)),"",VLOOKUP(A4576,Student_Registration!$B$5:$H$2000,7,0)-SUMIF($A$5:A4576,A4576,$H$5:$H$5))</f>
        <v/>
      </c>
      <c r="H4576" s="60"/>
      <c r="I4576" s="60"/>
      <c r="J4576" s="60"/>
      <c r="K4576" s="60"/>
      <c r="L4576" s="62"/>
    </row>
    <row r="4577" spans="1:12" s="41" customFormat="1">
      <c r="A4577" s="66"/>
      <c r="B4577" s="64" t="str">
        <f>(IF(AND(ISBLANK(A4577)),"",VLOOKUP($A4577,Student_Registration!$B$5:$H$2000,2,0)))</f>
        <v/>
      </c>
      <c r="C4577" s="63" t="str">
        <f>IF(AND(ISBLANK(A4577)),"",VLOOKUP($A4577,Student_Registration!$B$5:$H$2000,3,0))</f>
        <v/>
      </c>
      <c r="D4577" s="65" t="str">
        <f>IF(AND(ISBLANK(A4577)),"",VLOOKUP($A4577,Student_Registration!$B$5:$H$2000,6,0))</f>
        <v/>
      </c>
      <c r="E4577" s="57" t="str">
        <f>IF(AND(ISBLANK(A4577)),"",VLOOKUP($A4577,Student_Registration!$B$5:$H$2000,4,0))</f>
        <v/>
      </c>
      <c r="F4577" s="63" t="str">
        <f>IF(AND(ISBLANK(A4577)),"",VLOOKUP($A4577,Student_Registration!$B$5:$H$2000,7,0))</f>
        <v/>
      </c>
      <c r="G4577" s="63" t="str">
        <f>IF(AND(ISBLANK(A4577)),"",VLOOKUP(A4577,Student_Registration!$B$5:$H$2000,7,0)-SUMIF($A$5:A4577,A4577,$H$5:$H$5))</f>
        <v/>
      </c>
      <c r="H4577" s="60"/>
      <c r="I4577" s="60"/>
      <c r="J4577" s="60"/>
      <c r="K4577" s="60"/>
      <c r="L4577" s="62"/>
    </row>
    <row r="4578" spans="1:12" s="41" customFormat="1">
      <c r="A4578" s="66"/>
      <c r="B4578" s="64" t="str">
        <f>(IF(AND(ISBLANK(A4578)),"",VLOOKUP($A4578,Student_Registration!$B$5:$H$2000,2,0)))</f>
        <v/>
      </c>
      <c r="C4578" s="63" t="str">
        <f>IF(AND(ISBLANK(A4578)),"",VLOOKUP($A4578,Student_Registration!$B$5:$H$2000,3,0))</f>
        <v/>
      </c>
      <c r="D4578" s="65" t="str">
        <f>IF(AND(ISBLANK(A4578)),"",VLOOKUP($A4578,Student_Registration!$B$5:$H$2000,6,0))</f>
        <v/>
      </c>
      <c r="E4578" s="57" t="str">
        <f>IF(AND(ISBLANK(A4578)),"",VLOOKUP($A4578,Student_Registration!$B$5:$H$2000,4,0))</f>
        <v/>
      </c>
      <c r="F4578" s="63" t="str">
        <f>IF(AND(ISBLANK(A4578)),"",VLOOKUP($A4578,Student_Registration!$B$5:$H$2000,7,0))</f>
        <v/>
      </c>
      <c r="G4578" s="63" t="str">
        <f>IF(AND(ISBLANK(A4578)),"",VLOOKUP(A4578,Student_Registration!$B$5:$H$2000,7,0)-SUMIF($A$5:A4578,A4578,$H$5:$H$5))</f>
        <v/>
      </c>
      <c r="H4578" s="60"/>
      <c r="I4578" s="60"/>
      <c r="J4578" s="60"/>
      <c r="K4578" s="60"/>
      <c r="L4578" s="62"/>
    </row>
    <row r="4579" spans="1:12" s="41" customFormat="1">
      <c r="A4579" s="66"/>
      <c r="B4579" s="64" t="str">
        <f>(IF(AND(ISBLANK(A4579)),"",VLOOKUP($A4579,Student_Registration!$B$5:$H$2000,2,0)))</f>
        <v/>
      </c>
      <c r="C4579" s="63" t="str">
        <f>IF(AND(ISBLANK(A4579)),"",VLOOKUP($A4579,Student_Registration!$B$5:$H$2000,3,0))</f>
        <v/>
      </c>
      <c r="D4579" s="65" t="str">
        <f>IF(AND(ISBLANK(A4579)),"",VLOOKUP($A4579,Student_Registration!$B$5:$H$2000,6,0))</f>
        <v/>
      </c>
      <c r="E4579" s="57" t="str">
        <f>IF(AND(ISBLANK(A4579)),"",VLOOKUP($A4579,Student_Registration!$B$5:$H$2000,4,0))</f>
        <v/>
      </c>
      <c r="F4579" s="63" t="str">
        <f>IF(AND(ISBLANK(A4579)),"",VLOOKUP($A4579,Student_Registration!$B$5:$H$2000,7,0))</f>
        <v/>
      </c>
      <c r="G4579" s="63" t="str">
        <f>IF(AND(ISBLANK(A4579)),"",VLOOKUP(A4579,Student_Registration!$B$5:$H$2000,7,0)-SUMIF($A$5:A4579,A4579,$H$5:$H$5))</f>
        <v/>
      </c>
      <c r="H4579" s="60"/>
      <c r="I4579" s="60"/>
      <c r="J4579" s="60"/>
      <c r="K4579" s="60"/>
      <c r="L4579" s="62"/>
    </row>
    <row r="4580" spans="1:12" s="41" customFormat="1">
      <c r="A4580" s="66"/>
      <c r="B4580" s="64" t="str">
        <f>(IF(AND(ISBLANK(A4580)),"",VLOOKUP($A4580,Student_Registration!$B$5:$H$2000,2,0)))</f>
        <v/>
      </c>
      <c r="C4580" s="63" t="str">
        <f>IF(AND(ISBLANK(A4580)),"",VLOOKUP($A4580,Student_Registration!$B$5:$H$2000,3,0))</f>
        <v/>
      </c>
      <c r="D4580" s="65" t="str">
        <f>IF(AND(ISBLANK(A4580)),"",VLOOKUP($A4580,Student_Registration!$B$5:$H$2000,6,0))</f>
        <v/>
      </c>
      <c r="E4580" s="57" t="str">
        <f>IF(AND(ISBLANK(A4580)),"",VLOOKUP($A4580,Student_Registration!$B$5:$H$2000,4,0))</f>
        <v/>
      </c>
      <c r="F4580" s="63" t="str">
        <f>IF(AND(ISBLANK(A4580)),"",VLOOKUP($A4580,Student_Registration!$B$5:$H$2000,7,0))</f>
        <v/>
      </c>
      <c r="G4580" s="63" t="str">
        <f>IF(AND(ISBLANK(A4580)),"",VLOOKUP(A4580,Student_Registration!$B$5:$H$2000,7,0)-SUMIF($A$5:A4580,A4580,$H$5:$H$5))</f>
        <v/>
      </c>
      <c r="H4580" s="60"/>
      <c r="I4580" s="60"/>
      <c r="J4580" s="60"/>
      <c r="K4580" s="60"/>
      <c r="L4580" s="62"/>
    </row>
    <row r="4581" spans="1:12" s="41" customFormat="1">
      <c r="A4581" s="66"/>
      <c r="B4581" s="64" t="str">
        <f>(IF(AND(ISBLANK(A4581)),"",VLOOKUP($A4581,Student_Registration!$B$5:$H$2000,2,0)))</f>
        <v/>
      </c>
      <c r="C4581" s="63" t="str">
        <f>IF(AND(ISBLANK(A4581)),"",VLOOKUP($A4581,Student_Registration!$B$5:$H$2000,3,0))</f>
        <v/>
      </c>
      <c r="D4581" s="65" t="str">
        <f>IF(AND(ISBLANK(A4581)),"",VLOOKUP($A4581,Student_Registration!$B$5:$H$2000,6,0))</f>
        <v/>
      </c>
      <c r="E4581" s="57" t="str">
        <f>IF(AND(ISBLANK(A4581)),"",VLOOKUP($A4581,Student_Registration!$B$5:$H$2000,4,0))</f>
        <v/>
      </c>
      <c r="F4581" s="63" t="str">
        <f>IF(AND(ISBLANK(A4581)),"",VLOOKUP($A4581,Student_Registration!$B$5:$H$2000,7,0))</f>
        <v/>
      </c>
      <c r="G4581" s="63" t="str">
        <f>IF(AND(ISBLANK(A4581)),"",VLOOKUP(A4581,Student_Registration!$B$5:$H$2000,7,0)-SUMIF($A$5:A4581,A4581,$H$5:$H$5))</f>
        <v/>
      </c>
      <c r="H4581" s="60"/>
      <c r="I4581" s="60"/>
      <c r="J4581" s="60"/>
      <c r="K4581" s="60"/>
      <c r="L4581" s="62"/>
    </row>
    <row r="4582" spans="1:12" s="41" customFormat="1">
      <c r="A4582" s="66"/>
      <c r="B4582" s="64" t="str">
        <f>(IF(AND(ISBLANK(A4582)),"",VLOOKUP($A4582,Student_Registration!$B$5:$H$2000,2,0)))</f>
        <v/>
      </c>
      <c r="C4582" s="63" t="str">
        <f>IF(AND(ISBLANK(A4582)),"",VLOOKUP($A4582,Student_Registration!$B$5:$H$2000,3,0))</f>
        <v/>
      </c>
      <c r="D4582" s="65" t="str">
        <f>IF(AND(ISBLANK(A4582)),"",VLOOKUP($A4582,Student_Registration!$B$5:$H$2000,6,0))</f>
        <v/>
      </c>
      <c r="E4582" s="57" t="str">
        <f>IF(AND(ISBLANK(A4582)),"",VLOOKUP($A4582,Student_Registration!$B$5:$H$2000,4,0))</f>
        <v/>
      </c>
      <c r="F4582" s="63" t="str">
        <f>IF(AND(ISBLANK(A4582)),"",VLOOKUP($A4582,Student_Registration!$B$5:$H$2000,7,0))</f>
        <v/>
      </c>
      <c r="G4582" s="63" t="str">
        <f>IF(AND(ISBLANK(A4582)),"",VLOOKUP(A4582,Student_Registration!$B$5:$H$2000,7,0)-SUMIF($A$5:A4582,A4582,$H$5:$H$5))</f>
        <v/>
      </c>
      <c r="H4582" s="60"/>
      <c r="I4582" s="60"/>
      <c r="J4582" s="60"/>
      <c r="K4582" s="60"/>
      <c r="L4582" s="62"/>
    </row>
    <row r="4583" spans="1:12" s="41" customFormat="1">
      <c r="A4583" s="66"/>
      <c r="B4583" s="64" t="str">
        <f>(IF(AND(ISBLANK(A4583)),"",VLOOKUP($A4583,Student_Registration!$B$5:$H$2000,2,0)))</f>
        <v/>
      </c>
      <c r="C4583" s="63" t="str">
        <f>IF(AND(ISBLANK(A4583)),"",VLOOKUP($A4583,Student_Registration!$B$5:$H$2000,3,0))</f>
        <v/>
      </c>
      <c r="D4583" s="65" t="str">
        <f>IF(AND(ISBLANK(A4583)),"",VLOOKUP($A4583,Student_Registration!$B$5:$H$2000,6,0))</f>
        <v/>
      </c>
      <c r="E4583" s="57" t="str">
        <f>IF(AND(ISBLANK(A4583)),"",VLOOKUP($A4583,Student_Registration!$B$5:$H$2000,4,0))</f>
        <v/>
      </c>
      <c r="F4583" s="63" t="str">
        <f>IF(AND(ISBLANK(A4583)),"",VLOOKUP($A4583,Student_Registration!$B$5:$H$2000,7,0))</f>
        <v/>
      </c>
      <c r="G4583" s="63" t="str">
        <f>IF(AND(ISBLANK(A4583)),"",VLOOKUP(A4583,Student_Registration!$B$5:$H$2000,7,0)-SUMIF($A$5:A4583,A4583,$H$5:$H$5))</f>
        <v/>
      </c>
      <c r="H4583" s="60"/>
      <c r="I4583" s="60"/>
      <c r="J4583" s="60"/>
      <c r="K4583" s="60"/>
      <c r="L4583" s="62"/>
    </row>
    <row r="4584" spans="1:12" s="41" customFormat="1">
      <c r="A4584" s="66"/>
      <c r="B4584" s="64" t="str">
        <f>(IF(AND(ISBLANK(A4584)),"",VLOOKUP($A4584,Student_Registration!$B$5:$H$2000,2,0)))</f>
        <v/>
      </c>
      <c r="C4584" s="63" t="str">
        <f>IF(AND(ISBLANK(A4584)),"",VLOOKUP($A4584,Student_Registration!$B$5:$H$2000,3,0))</f>
        <v/>
      </c>
      <c r="D4584" s="65" t="str">
        <f>IF(AND(ISBLANK(A4584)),"",VLOOKUP($A4584,Student_Registration!$B$5:$H$2000,6,0))</f>
        <v/>
      </c>
      <c r="E4584" s="57" t="str">
        <f>IF(AND(ISBLANK(A4584)),"",VLOOKUP($A4584,Student_Registration!$B$5:$H$2000,4,0))</f>
        <v/>
      </c>
      <c r="F4584" s="63" t="str">
        <f>IF(AND(ISBLANK(A4584)),"",VLOOKUP($A4584,Student_Registration!$B$5:$H$2000,7,0))</f>
        <v/>
      </c>
      <c r="G4584" s="63" t="str">
        <f>IF(AND(ISBLANK(A4584)),"",VLOOKUP(A4584,Student_Registration!$B$5:$H$2000,7,0)-SUMIF($A$5:A4584,A4584,$H$5:$H$5))</f>
        <v/>
      </c>
      <c r="H4584" s="60"/>
      <c r="I4584" s="60"/>
      <c r="J4584" s="60"/>
      <c r="K4584" s="60"/>
      <c r="L4584" s="62"/>
    </row>
    <row r="4585" spans="1:12" s="41" customFormat="1">
      <c r="A4585" s="66"/>
      <c r="B4585" s="64" t="str">
        <f>(IF(AND(ISBLANK(A4585)),"",VLOOKUP($A4585,Student_Registration!$B$5:$H$2000,2,0)))</f>
        <v/>
      </c>
      <c r="C4585" s="63" t="str">
        <f>IF(AND(ISBLANK(A4585)),"",VLOOKUP($A4585,Student_Registration!$B$5:$H$2000,3,0))</f>
        <v/>
      </c>
      <c r="D4585" s="65" t="str">
        <f>IF(AND(ISBLANK(A4585)),"",VLOOKUP($A4585,Student_Registration!$B$5:$H$2000,6,0))</f>
        <v/>
      </c>
      <c r="E4585" s="57" t="str">
        <f>IF(AND(ISBLANK(A4585)),"",VLOOKUP($A4585,Student_Registration!$B$5:$H$2000,4,0))</f>
        <v/>
      </c>
      <c r="F4585" s="63" t="str">
        <f>IF(AND(ISBLANK(A4585)),"",VLOOKUP($A4585,Student_Registration!$B$5:$H$2000,7,0))</f>
        <v/>
      </c>
      <c r="G4585" s="63" t="str">
        <f>IF(AND(ISBLANK(A4585)),"",VLOOKUP(A4585,Student_Registration!$B$5:$H$2000,7,0)-SUMIF($A$5:A4585,A4585,$H$5:$H$5))</f>
        <v/>
      </c>
      <c r="H4585" s="60"/>
      <c r="I4585" s="60"/>
      <c r="J4585" s="60"/>
      <c r="K4585" s="60"/>
      <c r="L4585" s="62"/>
    </row>
    <row r="4586" spans="1:12" s="41" customFormat="1">
      <c r="A4586" s="66"/>
      <c r="B4586" s="64" t="str">
        <f>(IF(AND(ISBLANK(A4586)),"",VLOOKUP($A4586,Student_Registration!$B$5:$H$2000,2,0)))</f>
        <v/>
      </c>
      <c r="C4586" s="63" t="str">
        <f>IF(AND(ISBLANK(A4586)),"",VLOOKUP($A4586,Student_Registration!$B$5:$H$2000,3,0))</f>
        <v/>
      </c>
      <c r="D4586" s="65" t="str">
        <f>IF(AND(ISBLANK(A4586)),"",VLOOKUP($A4586,Student_Registration!$B$5:$H$2000,6,0))</f>
        <v/>
      </c>
      <c r="E4586" s="57" t="str">
        <f>IF(AND(ISBLANK(A4586)),"",VLOOKUP($A4586,Student_Registration!$B$5:$H$2000,4,0))</f>
        <v/>
      </c>
      <c r="F4586" s="63" t="str">
        <f>IF(AND(ISBLANK(A4586)),"",VLOOKUP($A4586,Student_Registration!$B$5:$H$2000,7,0))</f>
        <v/>
      </c>
      <c r="G4586" s="63" t="str">
        <f>IF(AND(ISBLANK(A4586)),"",VLOOKUP(A4586,Student_Registration!$B$5:$H$2000,7,0)-SUMIF($A$5:A4586,A4586,$H$5:$H$5))</f>
        <v/>
      </c>
      <c r="H4586" s="60"/>
      <c r="I4586" s="60"/>
      <c r="J4586" s="60"/>
      <c r="K4586" s="60"/>
      <c r="L4586" s="62"/>
    </row>
    <row r="4587" spans="1:12" s="41" customFormat="1">
      <c r="A4587" s="66"/>
      <c r="B4587" s="64" t="str">
        <f>(IF(AND(ISBLANK(A4587)),"",VLOOKUP($A4587,Student_Registration!$B$5:$H$2000,2,0)))</f>
        <v/>
      </c>
      <c r="C4587" s="63" t="str">
        <f>IF(AND(ISBLANK(A4587)),"",VLOOKUP($A4587,Student_Registration!$B$5:$H$2000,3,0))</f>
        <v/>
      </c>
      <c r="D4587" s="65" t="str">
        <f>IF(AND(ISBLANK(A4587)),"",VLOOKUP($A4587,Student_Registration!$B$5:$H$2000,6,0))</f>
        <v/>
      </c>
      <c r="E4587" s="57" t="str">
        <f>IF(AND(ISBLANK(A4587)),"",VLOOKUP($A4587,Student_Registration!$B$5:$H$2000,4,0))</f>
        <v/>
      </c>
      <c r="F4587" s="63" t="str">
        <f>IF(AND(ISBLANK(A4587)),"",VLOOKUP($A4587,Student_Registration!$B$5:$H$2000,7,0))</f>
        <v/>
      </c>
      <c r="G4587" s="63" t="str">
        <f>IF(AND(ISBLANK(A4587)),"",VLOOKUP(A4587,Student_Registration!$B$5:$H$2000,7,0)-SUMIF($A$5:A4587,A4587,$H$5:$H$5))</f>
        <v/>
      </c>
      <c r="H4587" s="60"/>
      <c r="I4587" s="60"/>
      <c r="J4587" s="60"/>
      <c r="K4587" s="60"/>
      <c r="L4587" s="62"/>
    </row>
    <row r="4588" spans="1:12" s="41" customFormat="1">
      <c r="A4588" s="66"/>
      <c r="B4588" s="64" t="str">
        <f>(IF(AND(ISBLANK(A4588)),"",VLOOKUP($A4588,Student_Registration!$B$5:$H$2000,2,0)))</f>
        <v/>
      </c>
      <c r="C4588" s="63" t="str">
        <f>IF(AND(ISBLANK(A4588)),"",VLOOKUP($A4588,Student_Registration!$B$5:$H$2000,3,0))</f>
        <v/>
      </c>
      <c r="D4588" s="65" t="str">
        <f>IF(AND(ISBLANK(A4588)),"",VLOOKUP($A4588,Student_Registration!$B$5:$H$2000,6,0))</f>
        <v/>
      </c>
      <c r="E4588" s="57" t="str">
        <f>IF(AND(ISBLANK(A4588)),"",VLOOKUP($A4588,Student_Registration!$B$5:$H$2000,4,0))</f>
        <v/>
      </c>
      <c r="F4588" s="63" t="str">
        <f>IF(AND(ISBLANK(A4588)),"",VLOOKUP($A4588,Student_Registration!$B$5:$H$2000,7,0))</f>
        <v/>
      </c>
      <c r="G4588" s="63" t="str">
        <f>IF(AND(ISBLANK(A4588)),"",VLOOKUP(A4588,Student_Registration!$B$5:$H$2000,7,0)-SUMIF($A$5:A4588,A4588,$H$5:$H$5))</f>
        <v/>
      </c>
      <c r="H4588" s="60"/>
      <c r="I4588" s="60"/>
      <c r="J4588" s="60"/>
      <c r="K4588" s="60"/>
      <c r="L4588" s="62"/>
    </row>
    <row r="4589" spans="1:12" s="41" customFormat="1">
      <c r="A4589" s="66"/>
      <c r="B4589" s="64" t="str">
        <f>(IF(AND(ISBLANK(A4589)),"",VLOOKUP($A4589,Student_Registration!$B$5:$H$2000,2,0)))</f>
        <v/>
      </c>
      <c r="C4589" s="63" t="str">
        <f>IF(AND(ISBLANK(A4589)),"",VLOOKUP($A4589,Student_Registration!$B$5:$H$2000,3,0))</f>
        <v/>
      </c>
      <c r="D4589" s="65" t="str">
        <f>IF(AND(ISBLANK(A4589)),"",VLOOKUP($A4589,Student_Registration!$B$5:$H$2000,6,0))</f>
        <v/>
      </c>
      <c r="E4589" s="57" t="str">
        <f>IF(AND(ISBLANK(A4589)),"",VLOOKUP($A4589,Student_Registration!$B$5:$H$2000,4,0))</f>
        <v/>
      </c>
      <c r="F4589" s="63" t="str">
        <f>IF(AND(ISBLANK(A4589)),"",VLOOKUP($A4589,Student_Registration!$B$5:$H$2000,7,0))</f>
        <v/>
      </c>
      <c r="G4589" s="63" t="str">
        <f>IF(AND(ISBLANK(A4589)),"",VLOOKUP(A4589,Student_Registration!$B$5:$H$2000,7,0)-SUMIF($A$5:A4589,A4589,$H$5:$H$5))</f>
        <v/>
      </c>
      <c r="H4589" s="60"/>
      <c r="I4589" s="60"/>
      <c r="J4589" s="60"/>
      <c r="K4589" s="60"/>
      <c r="L4589" s="62"/>
    </row>
    <row r="4590" spans="1:12" s="41" customFormat="1">
      <c r="A4590" s="66"/>
      <c r="B4590" s="64" t="str">
        <f>(IF(AND(ISBLANK(A4590)),"",VLOOKUP($A4590,Student_Registration!$B$5:$H$2000,2,0)))</f>
        <v/>
      </c>
      <c r="C4590" s="63" t="str">
        <f>IF(AND(ISBLANK(A4590)),"",VLOOKUP($A4590,Student_Registration!$B$5:$H$2000,3,0))</f>
        <v/>
      </c>
      <c r="D4590" s="65" t="str">
        <f>IF(AND(ISBLANK(A4590)),"",VLOOKUP($A4590,Student_Registration!$B$5:$H$2000,6,0))</f>
        <v/>
      </c>
      <c r="E4590" s="57" t="str">
        <f>IF(AND(ISBLANK(A4590)),"",VLOOKUP($A4590,Student_Registration!$B$5:$H$2000,4,0))</f>
        <v/>
      </c>
      <c r="F4590" s="63" t="str">
        <f>IF(AND(ISBLANK(A4590)),"",VLOOKUP($A4590,Student_Registration!$B$5:$H$2000,7,0))</f>
        <v/>
      </c>
      <c r="G4590" s="63" t="str">
        <f>IF(AND(ISBLANK(A4590)),"",VLOOKUP(A4590,Student_Registration!$B$5:$H$2000,7,0)-SUMIF($A$5:A4590,A4590,$H$5:$H$5))</f>
        <v/>
      </c>
      <c r="H4590" s="60"/>
      <c r="I4590" s="60"/>
      <c r="J4590" s="60"/>
      <c r="K4590" s="60"/>
      <c r="L4590" s="62"/>
    </row>
    <row r="4591" spans="1:12" s="41" customFormat="1">
      <c r="A4591" s="66"/>
      <c r="B4591" s="64" t="str">
        <f>(IF(AND(ISBLANK(A4591)),"",VLOOKUP($A4591,Student_Registration!$B$5:$H$2000,2,0)))</f>
        <v/>
      </c>
      <c r="C4591" s="63" t="str">
        <f>IF(AND(ISBLANK(A4591)),"",VLOOKUP($A4591,Student_Registration!$B$5:$H$2000,3,0))</f>
        <v/>
      </c>
      <c r="D4591" s="65" t="str">
        <f>IF(AND(ISBLANK(A4591)),"",VLOOKUP($A4591,Student_Registration!$B$5:$H$2000,6,0))</f>
        <v/>
      </c>
      <c r="E4591" s="57" t="str">
        <f>IF(AND(ISBLANK(A4591)),"",VLOOKUP($A4591,Student_Registration!$B$5:$H$2000,4,0))</f>
        <v/>
      </c>
      <c r="F4591" s="63" t="str">
        <f>IF(AND(ISBLANK(A4591)),"",VLOOKUP($A4591,Student_Registration!$B$5:$H$2000,7,0))</f>
        <v/>
      </c>
      <c r="G4591" s="63" t="str">
        <f>IF(AND(ISBLANK(A4591)),"",VLOOKUP(A4591,Student_Registration!$B$5:$H$2000,7,0)-SUMIF($A$5:A4591,A4591,$H$5:$H$5))</f>
        <v/>
      </c>
      <c r="H4591" s="60"/>
      <c r="I4591" s="60"/>
      <c r="J4591" s="60"/>
      <c r="K4591" s="60"/>
      <c r="L4591" s="62"/>
    </row>
    <row r="4592" spans="1:12" s="41" customFormat="1">
      <c r="A4592" s="66"/>
      <c r="B4592" s="64" t="str">
        <f>(IF(AND(ISBLANK(A4592)),"",VLOOKUP($A4592,Student_Registration!$B$5:$H$2000,2,0)))</f>
        <v/>
      </c>
      <c r="C4592" s="63" t="str">
        <f>IF(AND(ISBLANK(A4592)),"",VLOOKUP($A4592,Student_Registration!$B$5:$H$2000,3,0))</f>
        <v/>
      </c>
      <c r="D4592" s="65" t="str">
        <f>IF(AND(ISBLANK(A4592)),"",VLOOKUP($A4592,Student_Registration!$B$5:$H$2000,6,0))</f>
        <v/>
      </c>
      <c r="E4592" s="57" t="str">
        <f>IF(AND(ISBLANK(A4592)),"",VLOOKUP($A4592,Student_Registration!$B$5:$H$2000,4,0))</f>
        <v/>
      </c>
      <c r="F4592" s="63" t="str">
        <f>IF(AND(ISBLANK(A4592)),"",VLOOKUP($A4592,Student_Registration!$B$5:$H$2000,7,0))</f>
        <v/>
      </c>
      <c r="G4592" s="63" t="str">
        <f>IF(AND(ISBLANK(A4592)),"",VLOOKUP(A4592,Student_Registration!$B$5:$H$2000,7,0)-SUMIF($A$5:A4592,A4592,$H$5:$H$5))</f>
        <v/>
      </c>
      <c r="H4592" s="60"/>
      <c r="I4592" s="60"/>
      <c r="J4592" s="60"/>
      <c r="K4592" s="60"/>
      <c r="L4592" s="62"/>
    </row>
    <row r="4593" spans="1:12" s="41" customFormat="1">
      <c r="A4593" s="66"/>
      <c r="B4593" s="64" t="str">
        <f>(IF(AND(ISBLANK(A4593)),"",VLOOKUP($A4593,Student_Registration!$B$5:$H$2000,2,0)))</f>
        <v/>
      </c>
      <c r="C4593" s="63" t="str">
        <f>IF(AND(ISBLANK(A4593)),"",VLOOKUP($A4593,Student_Registration!$B$5:$H$2000,3,0))</f>
        <v/>
      </c>
      <c r="D4593" s="65" t="str">
        <f>IF(AND(ISBLANK(A4593)),"",VLOOKUP($A4593,Student_Registration!$B$5:$H$2000,6,0))</f>
        <v/>
      </c>
      <c r="E4593" s="57" t="str">
        <f>IF(AND(ISBLANK(A4593)),"",VLOOKUP($A4593,Student_Registration!$B$5:$H$2000,4,0))</f>
        <v/>
      </c>
      <c r="F4593" s="63" t="str">
        <f>IF(AND(ISBLANK(A4593)),"",VLOOKUP($A4593,Student_Registration!$B$5:$H$2000,7,0))</f>
        <v/>
      </c>
      <c r="G4593" s="63" t="str">
        <f>IF(AND(ISBLANK(A4593)),"",VLOOKUP(A4593,Student_Registration!$B$5:$H$2000,7,0)-SUMIF($A$5:A4593,A4593,$H$5:$H$5))</f>
        <v/>
      </c>
      <c r="H4593" s="60"/>
      <c r="I4593" s="60"/>
      <c r="J4593" s="60"/>
      <c r="K4593" s="60"/>
      <c r="L4593" s="62"/>
    </row>
    <row r="4594" spans="1:12" s="41" customFormat="1">
      <c r="A4594" s="66"/>
      <c r="B4594" s="64" t="str">
        <f>(IF(AND(ISBLANK(A4594)),"",VLOOKUP($A4594,Student_Registration!$B$5:$H$2000,2,0)))</f>
        <v/>
      </c>
      <c r="C4594" s="63" t="str">
        <f>IF(AND(ISBLANK(A4594)),"",VLOOKUP($A4594,Student_Registration!$B$5:$H$2000,3,0))</f>
        <v/>
      </c>
      <c r="D4594" s="65" t="str">
        <f>IF(AND(ISBLANK(A4594)),"",VLOOKUP($A4594,Student_Registration!$B$5:$H$2000,6,0))</f>
        <v/>
      </c>
      <c r="E4594" s="57" t="str">
        <f>IF(AND(ISBLANK(A4594)),"",VLOOKUP($A4594,Student_Registration!$B$5:$H$2000,4,0))</f>
        <v/>
      </c>
      <c r="F4594" s="63" t="str">
        <f>IF(AND(ISBLANK(A4594)),"",VLOOKUP($A4594,Student_Registration!$B$5:$H$2000,7,0))</f>
        <v/>
      </c>
      <c r="G4594" s="63" t="str">
        <f>IF(AND(ISBLANK(A4594)),"",VLOOKUP(A4594,Student_Registration!$B$5:$H$2000,7,0)-SUMIF($A$5:A4594,A4594,$H$5:$H$5))</f>
        <v/>
      </c>
      <c r="H4594" s="60"/>
      <c r="I4594" s="60"/>
      <c r="J4594" s="60"/>
      <c r="K4594" s="60"/>
      <c r="L4594" s="62"/>
    </row>
    <row r="4595" spans="1:12" s="41" customFormat="1">
      <c r="A4595" s="66"/>
      <c r="B4595" s="64" t="str">
        <f>(IF(AND(ISBLANK(A4595)),"",VLOOKUP($A4595,Student_Registration!$B$5:$H$2000,2,0)))</f>
        <v/>
      </c>
      <c r="C4595" s="63" t="str">
        <f>IF(AND(ISBLANK(A4595)),"",VLOOKUP($A4595,Student_Registration!$B$5:$H$2000,3,0))</f>
        <v/>
      </c>
      <c r="D4595" s="65" t="str">
        <f>IF(AND(ISBLANK(A4595)),"",VLOOKUP($A4595,Student_Registration!$B$5:$H$2000,6,0))</f>
        <v/>
      </c>
      <c r="E4595" s="57" t="str">
        <f>IF(AND(ISBLANK(A4595)),"",VLOOKUP($A4595,Student_Registration!$B$5:$H$2000,4,0))</f>
        <v/>
      </c>
      <c r="F4595" s="63" t="str">
        <f>IF(AND(ISBLANK(A4595)),"",VLOOKUP($A4595,Student_Registration!$B$5:$H$2000,7,0))</f>
        <v/>
      </c>
      <c r="G4595" s="63" t="str">
        <f>IF(AND(ISBLANK(A4595)),"",VLOOKUP(A4595,Student_Registration!$B$5:$H$2000,7,0)-SUMIF($A$5:A4595,A4595,$H$5:$H$5))</f>
        <v/>
      </c>
      <c r="H4595" s="60"/>
      <c r="I4595" s="60"/>
      <c r="J4595" s="60"/>
      <c r="K4595" s="60"/>
      <c r="L4595" s="62"/>
    </row>
    <row r="4596" spans="1:12" s="41" customFormat="1">
      <c r="A4596" s="66"/>
      <c r="B4596" s="64" t="str">
        <f>(IF(AND(ISBLANK(A4596)),"",VLOOKUP($A4596,Student_Registration!$B$5:$H$2000,2,0)))</f>
        <v/>
      </c>
      <c r="C4596" s="63" t="str">
        <f>IF(AND(ISBLANK(A4596)),"",VLOOKUP($A4596,Student_Registration!$B$5:$H$2000,3,0))</f>
        <v/>
      </c>
      <c r="D4596" s="65" t="str">
        <f>IF(AND(ISBLANK(A4596)),"",VLOOKUP($A4596,Student_Registration!$B$5:$H$2000,6,0))</f>
        <v/>
      </c>
      <c r="E4596" s="57" t="str">
        <f>IF(AND(ISBLANK(A4596)),"",VLOOKUP($A4596,Student_Registration!$B$5:$H$2000,4,0))</f>
        <v/>
      </c>
      <c r="F4596" s="63" t="str">
        <f>IF(AND(ISBLANK(A4596)),"",VLOOKUP($A4596,Student_Registration!$B$5:$H$2000,7,0))</f>
        <v/>
      </c>
      <c r="G4596" s="63" t="str">
        <f>IF(AND(ISBLANK(A4596)),"",VLOOKUP(A4596,Student_Registration!$B$5:$H$2000,7,0)-SUMIF($A$5:A4596,A4596,$H$5:$H$5))</f>
        <v/>
      </c>
      <c r="H4596" s="60"/>
      <c r="I4596" s="60"/>
      <c r="J4596" s="60"/>
      <c r="K4596" s="60"/>
      <c r="L4596" s="62"/>
    </row>
    <row r="4597" spans="1:12" s="41" customFormat="1">
      <c r="A4597" s="66"/>
      <c r="B4597" s="64" t="str">
        <f>(IF(AND(ISBLANK(A4597)),"",VLOOKUP($A4597,Student_Registration!$B$5:$H$2000,2,0)))</f>
        <v/>
      </c>
      <c r="C4597" s="63" t="str">
        <f>IF(AND(ISBLANK(A4597)),"",VLOOKUP($A4597,Student_Registration!$B$5:$H$2000,3,0))</f>
        <v/>
      </c>
      <c r="D4597" s="65" t="str">
        <f>IF(AND(ISBLANK(A4597)),"",VLOOKUP($A4597,Student_Registration!$B$5:$H$2000,6,0))</f>
        <v/>
      </c>
      <c r="E4597" s="57" t="str">
        <f>IF(AND(ISBLANK(A4597)),"",VLOOKUP($A4597,Student_Registration!$B$5:$H$2000,4,0))</f>
        <v/>
      </c>
      <c r="F4597" s="63" t="str">
        <f>IF(AND(ISBLANK(A4597)),"",VLOOKUP($A4597,Student_Registration!$B$5:$H$2000,7,0))</f>
        <v/>
      </c>
      <c r="G4597" s="63" t="str">
        <f>IF(AND(ISBLANK(A4597)),"",VLOOKUP(A4597,Student_Registration!$B$5:$H$2000,7,0)-SUMIF($A$5:A4597,A4597,$H$5:$H$5))</f>
        <v/>
      </c>
      <c r="H4597" s="60"/>
      <c r="I4597" s="60"/>
      <c r="J4597" s="60"/>
      <c r="K4597" s="60"/>
      <c r="L4597" s="62"/>
    </row>
    <row r="4598" spans="1:12" s="41" customFormat="1">
      <c r="A4598" s="66"/>
      <c r="B4598" s="64" t="str">
        <f>(IF(AND(ISBLANK(A4598)),"",VLOOKUP($A4598,Student_Registration!$B$5:$H$2000,2,0)))</f>
        <v/>
      </c>
      <c r="C4598" s="63" t="str">
        <f>IF(AND(ISBLANK(A4598)),"",VLOOKUP($A4598,Student_Registration!$B$5:$H$2000,3,0))</f>
        <v/>
      </c>
      <c r="D4598" s="65" t="str">
        <f>IF(AND(ISBLANK(A4598)),"",VLOOKUP($A4598,Student_Registration!$B$5:$H$2000,6,0))</f>
        <v/>
      </c>
      <c r="E4598" s="57" t="str">
        <f>IF(AND(ISBLANK(A4598)),"",VLOOKUP($A4598,Student_Registration!$B$5:$H$2000,4,0))</f>
        <v/>
      </c>
      <c r="F4598" s="63" t="str">
        <f>IF(AND(ISBLANK(A4598)),"",VLOOKUP($A4598,Student_Registration!$B$5:$H$2000,7,0))</f>
        <v/>
      </c>
      <c r="G4598" s="63" t="str">
        <f>IF(AND(ISBLANK(A4598)),"",VLOOKUP(A4598,Student_Registration!$B$5:$H$2000,7,0)-SUMIF($A$5:A4598,A4598,$H$5:$H$5))</f>
        <v/>
      </c>
      <c r="H4598" s="60"/>
      <c r="I4598" s="60"/>
      <c r="J4598" s="60"/>
      <c r="K4598" s="60"/>
      <c r="L4598" s="62"/>
    </row>
    <row r="4599" spans="1:12" s="41" customFormat="1">
      <c r="A4599" s="66"/>
      <c r="B4599" s="64" t="str">
        <f>(IF(AND(ISBLANK(A4599)),"",VLOOKUP($A4599,Student_Registration!$B$5:$H$2000,2,0)))</f>
        <v/>
      </c>
      <c r="C4599" s="63" t="str">
        <f>IF(AND(ISBLANK(A4599)),"",VLOOKUP($A4599,Student_Registration!$B$5:$H$2000,3,0))</f>
        <v/>
      </c>
      <c r="D4599" s="65" t="str">
        <f>IF(AND(ISBLANK(A4599)),"",VLOOKUP($A4599,Student_Registration!$B$5:$H$2000,6,0))</f>
        <v/>
      </c>
      <c r="E4599" s="57" t="str">
        <f>IF(AND(ISBLANK(A4599)),"",VLOOKUP($A4599,Student_Registration!$B$5:$H$2000,4,0))</f>
        <v/>
      </c>
      <c r="F4599" s="63" t="str">
        <f>IF(AND(ISBLANK(A4599)),"",VLOOKUP($A4599,Student_Registration!$B$5:$H$2000,7,0))</f>
        <v/>
      </c>
      <c r="G4599" s="63" t="str">
        <f>IF(AND(ISBLANK(A4599)),"",VLOOKUP(A4599,Student_Registration!$B$5:$H$2000,7,0)-SUMIF($A$5:A4599,A4599,$H$5:$H$5))</f>
        <v/>
      </c>
      <c r="H4599" s="60"/>
      <c r="I4599" s="60"/>
      <c r="J4599" s="60"/>
      <c r="K4599" s="60"/>
      <c r="L4599" s="62"/>
    </row>
    <row r="4600" spans="1:12" s="41" customFormat="1">
      <c r="A4600" s="66"/>
      <c r="B4600" s="64" t="str">
        <f>(IF(AND(ISBLANK(A4600)),"",VLOOKUP($A4600,Student_Registration!$B$5:$H$2000,2,0)))</f>
        <v/>
      </c>
      <c r="C4600" s="63" t="str">
        <f>IF(AND(ISBLANK(A4600)),"",VLOOKUP($A4600,Student_Registration!$B$5:$H$2000,3,0))</f>
        <v/>
      </c>
      <c r="D4600" s="65" t="str">
        <f>IF(AND(ISBLANK(A4600)),"",VLOOKUP($A4600,Student_Registration!$B$5:$H$2000,6,0))</f>
        <v/>
      </c>
      <c r="E4600" s="57" t="str">
        <f>IF(AND(ISBLANK(A4600)),"",VLOOKUP($A4600,Student_Registration!$B$5:$H$2000,4,0))</f>
        <v/>
      </c>
      <c r="F4600" s="63" t="str">
        <f>IF(AND(ISBLANK(A4600)),"",VLOOKUP($A4600,Student_Registration!$B$5:$H$2000,7,0))</f>
        <v/>
      </c>
      <c r="G4600" s="63" t="str">
        <f>IF(AND(ISBLANK(A4600)),"",VLOOKUP(A4600,Student_Registration!$B$5:$H$2000,7,0)-SUMIF($A$5:A4600,A4600,$H$5:$H$5))</f>
        <v/>
      </c>
      <c r="H4600" s="60"/>
      <c r="I4600" s="60"/>
      <c r="J4600" s="60"/>
      <c r="K4600" s="60"/>
      <c r="L4600" s="62"/>
    </row>
    <row r="4601" spans="1:12" s="41" customFormat="1">
      <c r="A4601" s="66"/>
      <c r="B4601" s="64" t="str">
        <f>(IF(AND(ISBLANK(A4601)),"",VLOOKUP($A4601,Student_Registration!$B$5:$H$2000,2,0)))</f>
        <v/>
      </c>
      <c r="C4601" s="63" t="str">
        <f>IF(AND(ISBLANK(A4601)),"",VLOOKUP($A4601,Student_Registration!$B$5:$H$2000,3,0))</f>
        <v/>
      </c>
      <c r="D4601" s="65" t="str">
        <f>IF(AND(ISBLANK(A4601)),"",VLOOKUP($A4601,Student_Registration!$B$5:$H$2000,6,0))</f>
        <v/>
      </c>
      <c r="E4601" s="57" t="str">
        <f>IF(AND(ISBLANK(A4601)),"",VLOOKUP($A4601,Student_Registration!$B$5:$H$2000,4,0))</f>
        <v/>
      </c>
      <c r="F4601" s="63" t="str">
        <f>IF(AND(ISBLANK(A4601)),"",VLOOKUP($A4601,Student_Registration!$B$5:$H$2000,7,0))</f>
        <v/>
      </c>
      <c r="G4601" s="63" t="str">
        <f>IF(AND(ISBLANK(A4601)),"",VLOOKUP(A4601,Student_Registration!$B$5:$H$2000,7,0)-SUMIF($A$5:A4601,A4601,$H$5:$H$5))</f>
        <v/>
      </c>
      <c r="H4601" s="60"/>
      <c r="I4601" s="60"/>
      <c r="J4601" s="60"/>
      <c r="K4601" s="60"/>
      <c r="L4601" s="62"/>
    </row>
    <row r="4602" spans="1:12" s="41" customFormat="1">
      <c r="A4602" s="66"/>
      <c r="B4602" s="64" t="str">
        <f>(IF(AND(ISBLANK(A4602)),"",VLOOKUP($A4602,Student_Registration!$B$5:$H$2000,2,0)))</f>
        <v/>
      </c>
      <c r="C4602" s="63" t="str">
        <f>IF(AND(ISBLANK(A4602)),"",VLOOKUP($A4602,Student_Registration!$B$5:$H$2000,3,0))</f>
        <v/>
      </c>
      <c r="D4602" s="65" t="str">
        <f>IF(AND(ISBLANK(A4602)),"",VLOOKUP($A4602,Student_Registration!$B$5:$H$2000,6,0))</f>
        <v/>
      </c>
      <c r="E4602" s="57" t="str">
        <f>IF(AND(ISBLANK(A4602)),"",VLOOKUP($A4602,Student_Registration!$B$5:$H$2000,4,0))</f>
        <v/>
      </c>
      <c r="F4602" s="63" t="str">
        <f>IF(AND(ISBLANK(A4602)),"",VLOOKUP($A4602,Student_Registration!$B$5:$H$2000,7,0))</f>
        <v/>
      </c>
      <c r="G4602" s="63" t="str">
        <f>IF(AND(ISBLANK(A4602)),"",VLOOKUP(A4602,Student_Registration!$B$5:$H$2000,7,0)-SUMIF($A$5:A4602,A4602,$H$5:$H$5))</f>
        <v/>
      </c>
      <c r="H4602" s="60"/>
      <c r="I4602" s="60"/>
      <c r="J4602" s="60"/>
      <c r="K4602" s="60"/>
      <c r="L4602" s="62"/>
    </row>
    <row r="4603" spans="1:12" s="41" customFormat="1">
      <c r="A4603" s="66"/>
      <c r="B4603" s="64" t="str">
        <f>(IF(AND(ISBLANK(A4603)),"",VLOOKUP($A4603,Student_Registration!$B$5:$H$2000,2,0)))</f>
        <v/>
      </c>
      <c r="C4603" s="63" t="str">
        <f>IF(AND(ISBLANK(A4603)),"",VLOOKUP($A4603,Student_Registration!$B$5:$H$2000,3,0))</f>
        <v/>
      </c>
      <c r="D4603" s="65" t="str">
        <f>IF(AND(ISBLANK(A4603)),"",VLOOKUP($A4603,Student_Registration!$B$5:$H$2000,6,0))</f>
        <v/>
      </c>
      <c r="E4603" s="57" t="str">
        <f>IF(AND(ISBLANK(A4603)),"",VLOOKUP($A4603,Student_Registration!$B$5:$H$2000,4,0))</f>
        <v/>
      </c>
      <c r="F4603" s="63" t="str">
        <f>IF(AND(ISBLANK(A4603)),"",VLOOKUP($A4603,Student_Registration!$B$5:$H$2000,7,0))</f>
        <v/>
      </c>
      <c r="G4603" s="63" t="str">
        <f>IF(AND(ISBLANK(A4603)),"",VLOOKUP(A4603,Student_Registration!$B$5:$H$2000,7,0)-SUMIF($A$5:A4603,A4603,$H$5:$H$5))</f>
        <v/>
      </c>
      <c r="H4603" s="60"/>
      <c r="I4603" s="60"/>
      <c r="J4603" s="60"/>
      <c r="K4603" s="60"/>
      <c r="L4603" s="62"/>
    </row>
    <row r="4604" spans="1:12" s="41" customFormat="1">
      <c r="A4604" s="66"/>
      <c r="B4604" s="64" t="str">
        <f>(IF(AND(ISBLANK(A4604)),"",VLOOKUP($A4604,Student_Registration!$B$5:$H$2000,2,0)))</f>
        <v/>
      </c>
      <c r="C4604" s="63" t="str">
        <f>IF(AND(ISBLANK(A4604)),"",VLOOKUP($A4604,Student_Registration!$B$5:$H$2000,3,0))</f>
        <v/>
      </c>
      <c r="D4604" s="65" t="str">
        <f>IF(AND(ISBLANK(A4604)),"",VLOOKUP($A4604,Student_Registration!$B$5:$H$2000,6,0))</f>
        <v/>
      </c>
      <c r="E4604" s="57" t="str">
        <f>IF(AND(ISBLANK(A4604)),"",VLOOKUP($A4604,Student_Registration!$B$5:$H$2000,4,0))</f>
        <v/>
      </c>
      <c r="F4604" s="63" t="str">
        <f>IF(AND(ISBLANK(A4604)),"",VLOOKUP($A4604,Student_Registration!$B$5:$H$2000,7,0))</f>
        <v/>
      </c>
      <c r="G4604" s="63" t="str">
        <f>IF(AND(ISBLANK(A4604)),"",VLOOKUP(A4604,Student_Registration!$B$5:$H$2000,7,0)-SUMIF($A$5:A4604,A4604,$H$5:$H$5))</f>
        <v/>
      </c>
      <c r="H4604" s="60"/>
      <c r="I4604" s="60"/>
      <c r="J4604" s="60"/>
      <c r="K4604" s="60"/>
      <c r="L4604" s="62"/>
    </row>
    <row r="4605" spans="1:12" s="41" customFormat="1">
      <c r="A4605" s="66"/>
      <c r="B4605" s="64" t="str">
        <f>(IF(AND(ISBLANK(A4605)),"",VLOOKUP($A4605,Student_Registration!$B$5:$H$2000,2,0)))</f>
        <v/>
      </c>
      <c r="C4605" s="63" t="str">
        <f>IF(AND(ISBLANK(A4605)),"",VLOOKUP($A4605,Student_Registration!$B$5:$H$2000,3,0))</f>
        <v/>
      </c>
      <c r="D4605" s="65" t="str">
        <f>IF(AND(ISBLANK(A4605)),"",VLOOKUP($A4605,Student_Registration!$B$5:$H$2000,6,0))</f>
        <v/>
      </c>
      <c r="E4605" s="57" t="str">
        <f>IF(AND(ISBLANK(A4605)),"",VLOOKUP($A4605,Student_Registration!$B$5:$H$2000,4,0))</f>
        <v/>
      </c>
      <c r="F4605" s="63" t="str">
        <f>IF(AND(ISBLANK(A4605)),"",VLOOKUP($A4605,Student_Registration!$B$5:$H$2000,7,0))</f>
        <v/>
      </c>
      <c r="G4605" s="63" t="str">
        <f>IF(AND(ISBLANK(A4605)),"",VLOOKUP(A4605,Student_Registration!$B$5:$H$2000,7,0)-SUMIF($A$5:A4605,A4605,$H$5:$H$5))</f>
        <v/>
      </c>
      <c r="H4605" s="60"/>
      <c r="I4605" s="60"/>
      <c r="J4605" s="60"/>
      <c r="K4605" s="60"/>
      <c r="L4605" s="62"/>
    </row>
    <row r="4606" spans="1:12" s="41" customFormat="1">
      <c r="A4606" s="66"/>
      <c r="B4606" s="64" t="str">
        <f>(IF(AND(ISBLANK(A4606)),"",VLOOKUP($A4606,Student_Registration!$B$5:$H$2000,2,0)))</f>
        <v/>
      </c>
      <c r="C4606" s="63" t="str">
        <f>IF(AND(ISBLANK(A4606)),"",VLOOKUP($A4606,Student_Registration!$B$5:$H$2000,3,0))</f>
        <v/>
      </c>
      <c r="D4606" s="65" t="str">
        <f>IF(AND(ISBLANK(A4606)),"",VLOOKUP($A4606,Student_Registration!$B$5:$H$2000,6,0))</f>
        <v/>
      </c>
      <c r="E4606" s="57" t="str">
        <f>IF(AND(ISBLANK(A4606)),"",VLOOKUP($A4606,Student_Registration!$B$5:$H$2000,4,0))</f>
        <v/>
      </c>
      <c r="F4606" s="63" t="str">
        <f>IF(AND(ISBLANK(A4606)),"",VLOOKUP($A4606,Student_Registration!$B$5:$H$2000,7,0))</f>
        <v/>
      </c>
      <c r="G4606" s="63" t="str">
        <f>IF(AND(ISBLANK(A4606)),"",VLOOKUP(A4606,Student_Registration!$B$5:$H$2000,7,0)-SUMIF($A$5:A4606,A4606,$H$5:$H$5))</f>
        <v/>
      </c>
      <c r="H4606" s="60"/>
      <c r="I4606" s="60"/>
      <c r="J4606" s="60"/>
      <c r="K4606" s="60"/>
      <c r="L4606" s="62"/>
    </row>
    <row r="4607" spans="1:12" s="41" customFormat="1">
      <c r="A4607" s="66"/>
      <c r="B4607" s="64" t="str">
        <f>(IF(AND(ISBLANK(A4607)),"",VLOOKUP($A4607,Student_Registration!$B$5:$H$2000,2,0)))</f>
        <v/>
      </c>
      <c r="C4607" s="63" t="str">
        <f>IF(AND(ISBLANK(A4607)),"",VLOOKUP($A4607,Student_Registration!$B$5:$H$2000,3,0))</f>
        <v/>
      </c>
      <c r="D4607" s="65" t="str">
        <f>IF(AND(ISBLANK(A4607)),"",VLOOKUP($A4607,Student_Registration!$B$5:$H$2000,6,0))</f>
        <v/>
      </c>
      <c r="E4607" s="57" t="str">
        <f>IF(AND(ISBLANK(A4607)),"",VLOOKUP($A4607,Student_Registration!$B$5:$H$2000,4,0))</f>
        <v/>
      </c>
      <c r="F4607" s="63" t="str">
        <f>IF(AND(ISBLANK(A4607)),"",VLOOKUP($A4607,Student_Registration!$B$5:$H$2000,7,0))</f>
        <v/>
      </c>
      <c r="G4607" s="63" t="str">
        <f>IF(AND(ISBLANK(A4607)),"",VLOOKUP(A4607,Student_Registration!$B$5:$H$2000,7,0)-SUMIF($A$5:A4607,A4607,$H$5:$H$5))</f>
        <v/>
      </c>
      <c r="H4607" s="60"/>
      <c r="I4607" s="60"/>
      <c r="J4607" s="60"/>
      <c r="K4607" s="60"/>
      <c r="L4607" s="62"/>
    </row>
    <row r="4608" spans="1:12" s="41" customFormat="1">
      <c r="A4608" s="66"/>
      <c r="B4608" s="64" t="str">
        <f>(IF(AND(ISBLANK(A4608)),"",VLOOKUP($A4608,Student_Registration!$B$5:$H$2000,2,0)))</f>
        <v/>
      </c>
      <c r="C4608" s="63" t="str">
        <f>IF(AND(ISBLANK(A4608)),"",VLOOKUP($A4608,Student_Registration!$B$5:$H$2000,3,0))</f>
        <v/>
      </c>
      <c r="D4608" s="65" t="str">
        <f>IF(AND(ISBLANK(A4608)),"",VLOOKUP($A4608,Student_Registration!$B$5:$H$2000,6,0))</f>
        <v/>
      </c>
      <c r="E4608" s="57" t="str">
        <f>IF(AND(ISBLANK(A4608)),"",VLOOKUP($A4608,Student_Registration!$B$5:$H$2000,4,0))</f>
        <v/>
      </c>
      <c r="F4608" s="63" t="str">
        <f>IF(AND(ISBLANK(A4608)),"",VLOOKUP($A4608,Student_Registration!$B$5:$H$2000,7,0))</f>
        <v/>
      </c>
      <c r="G4608" s="63" t="str">
        <f>IF(AND(ISBLANK(A4608)),"",VLOOKUP(A4608,Student_Registration!$B$5:$H$2000,7,0)-SUMIF($A$5:A4608,A4608,$H$5:$H$5))</f>
        <v/>
      </c>
      <c r="H4608" s="60"/>
      <c r="I4608" s="60"/>
      <c r="J4608" s="60"/>
      <c r="K4608" s="60"/>
      <c r="L4608" s="62"/>
    </row>
    <row r="4609" spans="1:12" s="41" customFormat="1">
      <c r="A4609" s="66"/>
      <c r="B4609" s="64" t="str">
        <f>(IF(AND(ISBLANK(A4609)),"",VLOOKUP($A4609,Student_Registration!$B$5:$H$2000,2,0)))</f>
        <v/>
      </c>
      <c r="C4609" s="63" t="str">
        <f>IF(AND(ISBLANK(A4609)),"",VLOOKUP($A4609,Student_Registration!$B$5:$H$2000,3,0))</f>
        <v/>
      </c>
      <c r="D4609" s="65" t="str">
        <f>IF(AND(ISBLANK(A4609)),"",VLOOKUP($A4609,Student_Registration!$B$5:$H$2000,6,0))</f>
        <v/>
      </c>
      <c r="E4609" s="57" t="str">
        <f>IF(AND(ISBLANK(A4609)),"",VLOOKUP($A4609,Student_Registration!$B$5:$H$2000,4,0))</f>
        <v/>
      </c>
      <c r="F4609" s="63" t="str">
        <f>IF(AND(ISBLANK(A4609)),"",VLOOKUP($A4609,Student_Registration!$B$5:$H$2000,7,0))</f>
        <v/>
      </c>
      <c r="G4609" s="63" t="str">
        <f>IF(AND(ISBLANK(A4609)),"",VLOOKUP(A4609,Student_Registration!$B$5:$H$2000,7,0)-SUMIF($A$5:A4609,A4609,$H$5:$H$5))</f>
        <v/>
      </c>
      <c r="H4609" s="60"/>
      <c r="I4609" s="60"/>
      <c r="J4609" s="60"/>
      <c r="K4609" s="60"/>
      <c r="L4609" s="62"/>
    </row>
    <row r="4610" spans="1:12" s="41" customFormat="1">
      <c r="A4610" s="66"/>
      <c r="B4610" s="64" t="str">
        <f>(IF(AND(ISBLANK(A4610)),"",VLOOKUP($A4610,Student_Registration!$B$5:$H$2000,2,0)))</f>
        <v/>
      </c>
      <c r="C4610" s="63" t="str">
        <f>IF(AND(ISBLANK(A4610)),"",VLOOKUP($A4610,Student_Registration!$B$5:$H$2000,3,0))</f>
        <v/>
      </c>
      <c r="D4610" s="65" t="str">
        <f>IF(AND(ISBLANK(A4610)),"",VLOOKUP($A4610,Student_Registration!$B$5:$H$2000,6,0))</f>
        <v/>
      </c>
      <c r="E4610" s="57" t="str">
        <f>IF(AND(ISBLANK(A4610)),"",VLOOKUP($A4610,Student_Registration!$B$5:$H$2000,4,0))</f>
        <v/>
      </c>
      <c r="F4610" s="63" t="str">
        <f>IF(AND(ISBLANK(A4610)),"",VLOOKUP($A4610,Student_Registration!$B$5:$H$2000,7,0))</f>
        <v/>
      </c>
      <c r="G4610" s="63" t="str">
        <f>IF(AND(ISBLANK(A4610)),"",VLOOKUP(A4610,Student_Registration!$B$5:$H$2000,7,0)-SUMIF($A$5:A4610,A4610,$H$5:$H$5))</f>
        <v/>
      </c>
      <c r="H4610" s="60"/>
      <c r="I4610" s="60"/>
      <c r="J4610" s="60"/>
      <c r="K4610" s="60"/>
      <c r="L4610" s="62"/>
    </row>
    <row r="4611" spans="1:12" s="41" customFormat="1">
      <c r="A4611" s="66"/>
      <c r="B4611" s="64" t="str">
        <f>(IF(AND(ISBLANK(A4611)),"",VLOOKUP($A4611,Student_Registration!$B$5:$H$2000,2,0)))</f>
        <v/>
      </c>
      <c r="C4611" s="63" t="str">
        <f>IF(AND(ISBLANK(A4611)),"",VLOOKUP($A4611,Student_Registration!$B$5:$H$2000,3,0))</f>
        <v/>
      </c>
      <c r="D4611" s="65" t="str">
        <f>IF(AND(ISBLANK(A4611)),"",VLOOKUP($A4611,Student_Registration!$B$5:$H$2000,6,0))</f>
        <v/>
      </c>
      <c r="E4611" s="57" t="str">
        <f>IF(AND(ISBLANK(A4611)),"",VLOOKUP($A4611,Student_Registration!$B$5:$H$2000,4,0))</f>
        <v/>
      </c>
      <c r="F4611" s="63" t="str">
        <f>IF(AND(ISBLANK(A4611)),"",VLOOKUP($A4611,Student_Registration!$B$5:$H$2000,7,0))</f>
        <v/>
      </c>
      <c r="G4611" s="63" t="str">
        <f>IF(AND(ISBLANK(A4611)),"",VLOOKUP(A4611,Student_Registration!$B$5:$H$2000,7,0)-SUMIF($A$5:A4611,A4611,$H$5:$H$5))</f>
        <v/>
      </c>
      <c r="H4611" s="60"/>
      <c r="I4611" s="60"/>
      <c r="J4611" s="60"/>
      <c r="K4611" s="60"/>
      <c r="L4611" s="62"/>
    </row>
    <row r="4612" spans="1:12" s="41" customFormat="1">
      <c r="A4612" s="66"/>
      <c r="B4612" s="64" t="str">
        <f>(IF(AND(ISBLANK(A4612)),"",VLOOKUP($A4612,Student_Registration!$B$5:$H$2000,2,0)))</f>
        <v/>
      </c>
      <c r="C4612" s="63" t="str">
        <f>IF(AND(ISBLANK(A4612)),"",VLOOKUP($A4612,Student_Registration!$B$5:$H$2000,3,0))</f>
        <v/>
      </c>
      <c r="D4612" s="65" t="str">
        <f>IF(AND(ISBLANK(A4612)),"",VLOOKUP($A4612,Student_Registration!$B$5:$H$2000,6,0))</f>
        <v/>
      </c>
      <c r="E4612" s="57" t="str">
        <f>IF(AND(ISBLANK(A4612)),"",VLOOKUP($A4612,Student_Registration!$B$5:$H$2000,4,0))</f>
        <v/>
      </c>
      <c r="F4612" s="63" t="str">
        <f>IF(AND(ISBLANK(A4612)),"",VLOOKUP($A4612,Student_Registration!$B$5:$H$2000,7,0))</f>
        <v/>
      </c>
      <c r="G4612" s="63" t="str">
        <f>IF(AND(ISBLANK(A4612)),"",VLOOKUP(A4612,Student_Registration!$B$5:$H$2000,7,0)-SUMIF($A$5:A4612,A4612,$H$5:$H$5))</f>
        <v/>
      </c>
      <c r="H4612" s="60"/>
      <c r="I4612" s="60"/>
      <c r="J4612" s="60"/>
      <c r="K4612" s="60"/>
      <c r="L4612" s="62"/>
    </row>
    <row r="4613" spans="1:12" s="41" customFormat="1">
      <c r="A4613" s="66"/>
      <c r="B4613" s="64" t="str">
        <f>(IF(AND(ISBLANK(A4613)),"",VLOOKUP($A4613,Student_Registration!$B$5:$H$2000,2,0)))</f>
        <v/>
      </c>
      <c r="C4613" s="63" t="str">
        <f>IF(AND(ISBLANK(A4613)),"",VLOOKUP($A4613,Student_Registration!$B$5:$H$2000,3,0))</f>
        <v/>
      </c>
      <c r="D4613" s="65" t="str">
        <f>IF(AND(ISBLANK(A4613)),"",VLOOKUP($A4613,Student_Registration!$B$5:$H$2000,6,0))</f>
        <v/>
      </c>
      <c r="E4613" s="57" t="str">
        <f>IF(AND(ISBLANK(A4613)),"",VLOOKUP($A4613,Student_Registration!$B$5:$H$2000,4,0))</f>
        <v/>
      </c>
      <c r="F4613" s="63" t="str">
        <f>IF(AND(ISBLANK(A4613)),"",VLOOKUP($A4613,Student_Registration!$B$5:$H$2000,7,0))</f>
        <v/>
      </c>
      <c r="G4613" s="63" t="str">
        <f>IF(AND(ISBLANK(A4613)),"",VLOOKUP(A4613,Student_Registration!$B$5:$H$2000,7,0)-SUMIF($A$5:A4613,A4613,$H$5:$H$5))</f>
        <v/>
      </c>
      <c r="H4613" s="60"/>
      <c r="I4613" s="60"/>
      <c r="J4613" s="60"/>
      <c r="K4613" s="60"/>
      <c r="L4613" s="62"/>
    </row>
    <row r="4614" spans="1:12" s="41" customFormat="1">
      <c r="A4614" s="66"/>
      <c r="B4614" s="64" t="str">
        <f>(IF(AND(ISBLANK(A4614)),"",VLOOKUP($A4614,Student_Registration!$B$5:$H$2000,2,0)))</f>
        <v/>
      </c>
      <c r="C4614" s="63" t="str">
        <f>IF(AND(ISBLANK(A4614)),"",VLOOKUP($A4614,Student_Registration!$B$5:$H$2000,3,0))</f>
        <v/>
      </c>
      <c r="D4614" s="65" t="str">
        <f>IF(AND(ISBLANK(A4614)),"",VLOOKUP($A4614,Student_Registration!$B$5:$H$2000,6,0))</f>
        <v/>
      </c>
      <c r="E4614" s="57" t="str">
        <f>IF(AND(ISBLANK(A4614)),"",VLOOKUP($A4614,Student_Registration!$B$5:$H$2000,4,0))</f>
        <v/>
      </c>
      <c r="F4614" s="63" t="str">
        <f>IF(AND(ISBLANK(A4614)),"",VLOOKUP($A4614,Student_Registration!$B$5:$H$2000,7,0))</f>
        <v/>
      </c>
      <c r="G4614" s="63" t="str">
        <f>IF(AND(ISBLANK(A4614)),"",VLOOKUP(A4614,Student_Registration!$B$5:$H$2000,7,0)-SUMIF($A$5:A4614,A4614,$H$5:$H$5))</f>
        <v/>
      </c>
      <c r="H4614" s="60"/>
      <c r="I4614" s="60"/>
      <c r="J4614" s="60"/>
      <c r="K4614" s="60"/>
      <c r="L4614" s="62"/>
    </row>
    <row r="4615" spans="1:12" s="41" customFormat="1">
      <c r="A4615" s="66"/>
      <c r="B4615" s="64" t="str">
        <f>(IF(AND(ISBLANK(A4615)),"",VLOOKUP($A4615,Student_Registration!$B$5:$H$2000,2,0)))</f>
        <v/>
      </c>
      <c r="C4615" s="63" t="str">
        <f>IF(AND(ISBLANK(A4615)),"",VLOOKUP($A4615,Student_Registration!$B$5:$H$2000,3,0))</f>
        <v/>
      </c>
      <c r="D4615" s="65" t="str">
        <f>IF(AND(ISBLANK(A4615)),"",VLOOKUP($A4615,Student_Registration!$B$5:$H$2000,6,0))</f>
        <v/>
      </c>
      <c r="E4615" s="57" t="str">
        <f>IF(AND(ISBLANK(A4615)),"",VLOOKUP($A4615,Student_Registration!$B$5:$H$2000,4,0))</f>
        <v/>
      </c>
      <c r="F4615" s="63" t="str">
        <f>IF(AND(ISBLANK(A4615)),"",VLOOKUP($A4615,Student_Registration!$B$5:$H$2000,7,0))</f>
        <v/>
      </c>
      <c r="G4615" s="63" t="str">
        <f>IF(AND(ISBLANK(A4615)),"",VLOOKUP(A4615,Student_Registration!$B$5:$H$2000,7,0)-SUMIF($A$5:A4615,A4615,$H$5:$H$5))</f>
        <v/>
      </c>
      <c r="H4615" s="60"/>
      <c r="I4615" s="60"/>
      <c r="J4615" s="60"/>
      <c r="K4615" s="60"/>
      <c r="L4615" s="62"/>
    </row>
    <row r="4616" spans="1:12" s="41" customFormat="1">
      <c r="A4616" s="66"/>
      <c r="B4616" s="64" t="str">
        <f>(IF(AND(ISBLANK(A4616)),"",VLOOKUP($A4616,Student_Registration!$B$5:$H$2000,2,0)))</f>
        <v/>
      </c>
      <c r="C4616" s="63" t="str">
        <f>IF(AND(ISBLANK(A4616)),"",VLOOKUP($A4616,Student_Registration!$B$5:$H$2000,3,0))</f>
        <v/>
      </c>
      <c r="D4616" s="65" t="str">
        <f>IF(AND(ISBLANK(A4616)),"",VLOOKUP($A4616,Student_Registration!$B$5:$H$2000,6,0))</f>
        <v/>
      </c>
      <c r="E4616" s="57" t="str">
        <f>IF(AND(ISBLANK(A4616)),"",VLOOKUP($A4616,Student_Registration!$B$5:$H$2000,4,0))</f>
        <v/>
      </c>
      <c r="F4616" s="63" t="str">
        <f>IF(AND(ISBLANK(A4616)),"",VLOOKUP($A4616,Student_Registration!$B$5:$H$2000,7,0))</f>
        <v/>
      </c>
      <c r="G4616" s="63" t="str">
        <f>IF(AND(ISBLANK(A4616)),"",VLOOKUP(A4616,Student_Registration!$B$5:$H$2000,7,0)-SUMIF($A$5:A4616,A4616,$H$5:$H$5))</f>
        <v/>
      </c>
      <c r="H4616" s="60"/>
      <c r="I4616" s="60"/>
      <c r="J4616" s="60"/>
      <c r="K4616" s="60"/>
      <c r="L4616" s="62"/>
    </row>
    <row r="4617" spans="1:12" s="41" customFormat="1">
      <c r="A4617" s="66"/>
      <c r="B4617" s="64" t="str">
        <f>(IF(AND(ISBLANK(A4617)),"",VLOOKUP($A4617,Student_Registration!$B$5:$H$2000,2,0)))</f>
        <v/>
      </c>
      <c r="C4617" s="63" t="str">
        <f>IF(AND(ISBLANK(A4617)),"",VLOOKUP($A4617,Student_Registration!$B$5:$H$2000,3,0))</f>
        <v/>
      </c>
      <c r="D4617" s="65" t="str">
        <f>IF(AND(ISBLANK(A4617)),"",VLOOKUP($A4617,Student_Registration!$B$5:$H$2000,6,0))</f>
        <v/>
      </c>
      <c r="E4617" s="57" t="str">
        <f>IF(AND(ISBLANK(A4617)),"",VLOOKUP($A4617,Student_Registration!$B$5:$H$2000,4,0))</f>
        <v/>
      </c>
      <c r="F4617" s="63" t="str">
        <f>IF(AND(ISBLANK(A4617)),"",VLOOKUP($A4617,Student_Registration!$B$5:$H$2000,7,0))</f>
        <v/>
      </c>
      <c r="G4617" s="63" t="str">
        <f>IF(AND(ISBLANK(A4617)),"",VLOOKUP(A4617,Student_Registration!$B$5:$H$2000,7,0)-SUMIF($A$5:A4617,A4617,$H$5:$H$5))</f>
        <v/>
      </c>
      <c r="H4617" s="60"/>
      <c r="I4617" s="60"/>
      <c r="J4617" s="60"/>
      <c r="K4617" s="60"/>
      <c r="L4617" s="62"/>
    </row>
    <row r="4618" spans="1:12" s="41" customFormat="1">
      <c r="A4618" s="66"/>
      <c r="B4618" s="64" t="str">
        <f>(IF(AND(ISBLANK(A4618)),"",VLOOKUP($A4618,Student_Registration!$B$5:$H$2000,2,0)))</f>
        <v/>
      </c>
      <c r="C4618" s="63" t="str">
        <f>IF(AND(ISBLANK(A4618)),"",VLOOKUP($A4618,Student_Registration!$B$5:$H$2000,3,0))</f>
        <v/>
      </c>
      <c r="D4618" s="65" t="str">
        <f>IF(AND(ISBLANK(A4618)),"",VLOOKUP($A4618,Student_Registration!$B$5:$H$2000,6,0))</f>
        <v/>
      </c>
      <c r="E4618" s="57" t="str">
        <f>IF(AND(ISBLANK(A4618)),"",VLOOKUP($A4618,Student_Registration!$B$5:$H$2000,4,0))</f>
        <v/>
      </c>
      <c r="F4618" s="63" t="str">
        <f>IF(AND(ISBLANK(A4618)),"",VLOOKUP($A4618,Student_Registration!$B$5:$H$2000,7,0))</f>
        <v/>
      </c>
      <c r="G4618" s="63" t="str">
        <f>IF(AND(ISBLANK(A4618)),"",VLOOKUP(A4618,Student_Registration!$B$5:$H$2000,7,0)-SUMIF($A$5:A4618,A4618,$H$5:$H$5))</f>
        <v/>
      </c>
      <c r="H4618" s="60"/>
      <c r="I4618" s="60"/>
      <c r="J4618" s="60"/>
      <c r="K4618" s="60"/>
      <c r="L4618" s="62"/>
    </row>
    <row r="4619" spans="1:12" s="41" customFormat="1">
      <c r="A4619" s="66"/>
      <c r="B4619" s="64" t="str">
        <f>(IF(AND(ISBLANK(A4619)),"",VLOOKUP($A4619,Student_Registration!$B$5:$H$2000,2,0)))</f>
        <v/>
      </c>
      <c r="C4619" s="63" t="str">
        <f>IF(AND(ISBLANK(A4619)),"",VLOOKUP($A4619,Student_Registration!$B$5:$H$2000,3,0))</f>
        <v/>
      </c>
      <c r="D4619" s="65" t="str">
        <f>IF(AND(ISBLANK(A4619)),"",VLOOKUP($A4619,Student_Registration!$B$5:$H$2000,6,0))</f>
        <v/>
      </c>
      <c r="E4619" s="57" t="str">
        <f>IF(AND(ISBLANK(A4619)),"",VLOOKUP($A4619,Student_Registration!$B$5:$H$2000,4,0))</f>
        <v/>
      </c>
      <c r="F4619" s="63" t="str">
        <f>IF(AND(ISBLANK(A4619)),"",VLOOKUP($A4619,Student_Registration!$B$5:$H$2000,7,0))</f>
        <v/>
      </c>
      <c r="G4619" s="63" t="str">
        <f>IF(AND(ISBLANK(A4619)),"",VLOOKUP(A4619,Student_Registration!$B$5:$H$2000,7,0)-SUMIF($A$5:A4619,A4619,$H$5:$H$5))</f>
        <v/>
      </c>
      <c r="H4619" s="60"/>
      <c r="I4619" s="60"/>
      <c r="J4619" s="60"/>
      <c r="K4619" s="60"/>
      <c r="L4619" s="62"/>
    </row>
    <row r="4620" spans="1:12" s="41" customFormat="1">
      <c r="A4620" s="66"/>
      <c r="B4620" s="64" t="str">
        <f>(IF(AND(ISBLANK(A4620)),"",VLOOKUP($A4620,Student_Registration!$B$5:$H$2000,2,0)))</f>
        <v/>
      </c>
      <c r="C4620" s="63" t="str">
        <f>IF(AND(ISBLANK(A4620)),"",VLOOKUP($A4620,Student_Registration!$B$5:$H$2000,3,0))</f>
        <v/>
      </c>
      <c r="D4620" s="65" t="str">
        <f>IF(AND(ISBLANK(A4620)),"",VLOOKUP($A4620,Student_Registration!$B$5:$H$2000,6,0))</f>
        <v/>
      </c>
      <c r="E4620" s="57" t="str">
        <f>IF(AND(ISBLANK(A4620)),"",VLOOKUP($A4620,Student_Registration!$B$5:$H$2000,4,0))</f>
        <v/>
      </c>
      <c r="F4620" s="63" t="str">
        <f>IF(AND(ISBLANK(A4620)),"",VLOOKUP($A4620,Student_Registration!$B$5:$H$2000,7,0))</f>
        <v/>
      </c>
      <c r="G4620" s="63" t="str">
        <f>IF(AND(ISBLANK(A4620)),"",VLOOKUP(A4620,Student_Registration!$B$5:$H$2000,7,0)-SUMIF($A$5:A4620,A4620,$H$5:$H$5))</f>
        <v/>
      </c>
      <c r="H4620" s="60"/>
      <c r="I4620" s="60"/>
      <c r="J4620" s="60"/>
      <c r="K4620" s="60"/>
      <c r="L4620" s="62"/>
    </row>
    <row r="4621" spans="1:12" s="41" customFormat="1">
      <c r="A4621" s="66"/>
      <c r="B4621" s="64" t="str">
        <f>(IF(AND(ISBLANK(A4621)),"",VLOOKUP($A4621,Student_Registration!$B$5:$H$2000,2,0)))</f>
        <v/>
      </c>
      <c r="C4621" s="63" t="str">
        <f>IF(AND(ISBLANK(A4621)),"",VLOOKUP($A4621,Student_Registration!$B$5:$H$2000,3,0))</f>
        <v/>
      </c>
      <c r="D4621" s="65" t="str">
        <f>IF(AND(ISBLANK(A4621)),"",VLOOKUP($A4621,Student_Registration!$B$5:$H$2000,6,0))</f>
        <v/>
      </c>
      <c r="E4621" s="57" t="str">
        <f>IF(AND(ISBLANK(A4621)),"",VLOOKUP($A4621,Student_Registration!$B$5:$H$2000,4,0))</f>
        <v/>
      </c>
      <c r="F4621" s="63" t="str">
        <f>IF(AND(ISBLANK(A4621)),"",VLOOKUP($A4621,Student_Registration!$B$5:$H$2000,7,0))</f>
        <v/>
      </c>
      <c r="G4621" s="63" t="str">
        <f>IF(AND(ISBLANK(A4621)),"",VLOOKUP(A4621,Student_Registration!$B$5:$H$2000,7,0)-SUMIF($A$5:A4621,A4621,$H$5:$H$5))</f>
        <v/>
      </c>
      <c r="H4621" s="60"/>
      <c r="I4621" s="60"/>
      <c r="J4621" s="60"/>
      <c r="K4621" s="60"/>
      <c r="L4621" s="62"/>
    </row>
    <row r="4622" spans="1:12" s="41" customFormat="1">
      <c r="A4622" s="66"/>
      <c r="B4622" s="64" t="str">
        <f>(IF(AND(ISBLANK(A4622)),"",VLOOKUP($A4622,Student_Registration!$B$5:$H$2000,2,0)))</f>
        <v/>
      </c>
      <c r="C4622" s="63" t="str">
        <f>IF(AND(ISBLANK(A4622)),"",VLOOKUP($A4622,Student_Registration!$B$5:$H$2000,3,0))</f>
        <v/>
      </c>
      <c r="D4622" s="65" t="str">
        <f>IF(AND(ISBLANK(A4622)),"",VLOOKUP($A4622,Student_Registration!$B$5:$H$2000,6,0))</f>
        <v/>
      </c>
      <c r="E4622" s="57" t="str">
        <f>IF(AND(ISBLANK(A4622)),"",VLOOKUP($A4622,Student_Registration!$B$5:$H$2000,4,0))</f>
        <v/>
      </c>
      <c r="F4622" s="63" t="str">
        <f>IF(AND(ISBLANK(A4622)),"",VLOOKUP($A4622,Student_Registration!$B$5:$H$2000,7,0))</f>
        <v/>
      </c>
      <c r="G4622" s="63" t="str">
        <f>IF(AND(ISBLANK(A4622)),"",VLOOKUP(A4622,Student_Registration!$B$5:$H$2000,7,0)-SUMIF($A$5:A4622,A4622,$H$5:$H$5))</f>
        <v/>
      </c>
      <c r="H4622" s="60"/>
      <c r="I4622" s="60"/>
      <c r="J4622" s="60"/>
      <c r="K4622" s="60"/>
      <c r="L4622" s="62"/>
    </row>
    <row r="4623" spans="1:12" s="41" customFormat="1">
      <c r="A4623" s="66"/>
      <c r="B4623" s="64" t="str">
        <f>(IF(AND(ISBLANK(A4623)),"",VLOOKUP($A4623,Student_Registration!$B$5:$H$2000,2,0)))</f>
        <v/>
      </c>
      <c r="C4623" s="63" t="str">
        <f>IF(AND(ISBLANK(A4623)),"",VLOOKUP($A4623,Student_Registration!$B$5:$H$2000,3,0))</f>
        <v/>
      </c>
      <c r="D4623" s="65" t="str">
        <f>IF(AND(ISBLANK(A4623)),"",VLOOKUP($A4623,Student_Registration!$B$5:$H$2000,6,0))</f>
        <v/>
      </c>
      <c r="E4623" s="57" t="str">
        <f>IF(AND(ISBLANK(A4623)),"",VLOOKUP($A4623,Student_Registration!$B$5:$H$2000,4,0))</f>
        <v/>
      </c>
      <c r="F4623" s="63" t="str">
        <f>IF(AND(ISBLANK(A4623)),"",VLOOKUP($A4623,Student_Registration!$B$5:$H$2000,7,0))</f>
        <v/>
      </c>
      <c r="G4623" s="63" t="str">
        <f>IF(AND(ISBLANK(A4623)),"",VLOOKUP(A4623,Student_Registration!$B$5:$H$2000,7,0)-SUMIF($A$5:A4623,A4623,$H$5:$H$5))</f>
        <v/>
      </c>
      <c r="H4623" s="60"/>
      <c r="I4623" s="60"/>
      <c r="J4623" s="60"/>
      <c r="K4623" s="60"/>
      <c r="L4623" s="62"/>
    </row>
    <row r="4624" spans="1:12" s="41" customFormat="1">
      <c r="A4624" s="66"/>
      <c r="B4624" s="64" t="str">
        <f>(IF(AND(ISBLANK(A4624)),"",VLOOKUP($A4624,Student_Registration!$B$5:$H$2000,2,0)))</f>
        <v/>
      </c>
      <c r="C4624" s="63" t="str">
        <f>IF(AND(ISBLANK(A4624)),"",VLOOKUP($A4624,Student_Registration!$B$5:$H$2000,3,0))</f>
        <v/>
      </c>
      <c r="D4624" s="65" t="str">
        <f>IF(AND(ISBLANK(A4624)),"",VLOOKUP($A4624,Student_Registration!$B$5:$H$2000,6,0))</f>
        <v/>
      </c>
      <c r="E4624" s="57" t="str">
        <f>IF(AND(ISBLANK(A4624)),"",VLOOKUP($A4624,Student_Registration!$B$5:$H$2000,4,0))</f>
        <v/>
      </c>
      <c r="F4624" s="63" t="str">
        <f>IF(AND(ISBLANK(A4624)),"",VLOOKUP($A4624,Student_Registration!$B$5:$H$2000,7,0))</f>
        <v/>
      </c>
      <c r="G4624" s="63" t="str">
        <f>IF(AND(ISBLANK(A4624)),"",VLOOKUP(A4624,Student_Registration!$B$5:$H$2000,7,0)-SUMIF($A$5:A4624,A4624,$H$5:$H$5))</f>
        <v/>
      </c>
      <c r="H4624" s="60"/>
      <c r="I4624" s="60"/>
      <c r="J4624" s="60"/>
      <c r="K4624" s="60"/>
      <c r="L4624" s="62"/>
    </row>
    <row r="4625" spans="1:12" s="41" customFormat="1">
      <c r="A4625" s="66"/>
      <c r="B4625" s="64" t="str">
        <f>(IF(AND(ISBLANK(A4625)),"",VLOOKUP($A4625,Student_Registration!$B$5:$H$2000,2,0)))</f>
        <v/>
      </c>
      <c r="C4625" s="63" t="str">
        <f>IF(AND(ISBLANK(A4625)),"",VLOOKUP($A4625,Student_Registration!$B$5:$H$2000,3,0))</f>
        <v/>
      </c>
      <c r="D4625" s="65" t="str">
        <f>IF(AND(ISBLANK(A4625)),"",VLOOKUP($A4625,Student_Registration!$B$5:$H$2000,6,0))</f>
        <v/>
      </c>
      <c r="E4625" s="57" t="str">
        <f>IF(AND(ISBLANK(A4625)),"",VLOOKUP($A4625,Student_Registration!$B$5:$H$2000,4,0))</f>
        <v/>
      </c>
      <c r="F4625" s="63" t="str">
        <f>IF(AND(ISBLANK(A4625)),"",VLOOKUP($A4625,Student_Registration!$B$5:$H$2000,7,0))</f>
        <v/>
      </c>
      <c r="G4625" s="63" t="str">
        <f>IF(AND(ISBLANK(A4625)),"",VLOOKUP(A4625,Student_Registration!$B$5:$H$2000,7,0)-SUMIF($A$5:A4625,A4625,$H$5:$H$5))</f>
        <v/>
      </c>
      <c r="H4625" s="60"/>
      <c r="I4625" s="60"/>
      <c r="J4625" s="60"/>
      <c r="K4625" s="60"/>
      <c r="L4625" s="62"/>
    </row>
    <row r="4626" spans="1:12" s="41" customFormat="1">
      <c r="A4626" s="66"/>
      <c r="B4626" s="64" t="str">
        <f>(IF(AND(ISBLANK(A4626)),"",VLOOKUP($A4626,Student_Registration!$B$5:$H$2000,2,0)))</f>
        <v/>
      </c>
      <c r="C4626" s="63" t="str">
        <f>IF(AND(ISBLANK(A4626)),"",VLOOKUP($A4626,Student_Registration!$B$5:$H$2000,3,0))</f>
        <v/>
      </c>
      <c r="D4626" s="65" t="str">
        <f>IF(AND(ISBLANK(A4626)),"",VLOOKUP($A4626,Student_Registration!$B$5:$H$2000,6,0))</f>
        <v/>
      </c>
      <c r="E4626" s="57" t="str">
        <f>IF(AND(ISBLANK(A4626)),"",VLOOKUP($A4626,Student_Registration!$B$5:$H$2000,4,0))</f>
        <v/>
      </c>
      <c r="F4626" s="63" t="str">
        <f>IF(AND(ISBLANK(A4626)),"",VLOOKUP($A4626,Student_Registration!$B$5:$H$2000,7,0))</f>
        <v/>
      </c>
      <c r="G4626" s="63" t="str">
        <f>IF(AND(ISBLANK(A4626)),"",VLOOKUP(A4626,Student_Registration!$B$5:$H$2000,7,0)-SUMIF($A$5:A4626,A4626,$H$5:$H$5))</f>
        <v/>
      </c>
      <c r="H4626" s="60"/>
      <c r="I4626" s="60"/>
      <c r="J4626" s="60"/>
      <c r="K4626" s="60"/>
      <c r="L4626" s="62"/>
    </row>
    <row r="4627" spans="1:12" s="41" customFormat="1">
      <c r="A4627" s="66"/>
      <c r="B4627" s="64" t="str">
        <f>(IF(AND(ISBLANK(A4627)),"",VLOOKUP($A4627,Student_Registration!$B$5:$H$2000,2,0)))</f>
        <v/>
      </c>
      <c r="C4627" s="63" t="str">
        <f>IF(AND(ISBLANK(A4627)),"",VLOOKUP($A4627,Student_Registration!$B$5:$H$2000,3,0))</f>
        <v/>
      </c>
      <c r="D4627" s="65" t="str">
        <f>IF(AND(ISBLANK(A4627)),"",VLOOKUP($A4627,Student_Registration!$B$5:$H$2000,6,0))</f>
        <v/>
      </c>
      <c r="E4627" s="57" t="str">
        <f>IF(AND(ISBLANK(A4627)),"",VLOOKUP($A4627,Student_Registration!$B$5:$H$2000,4,0))</f>
        <v/>
      </c>
      <c r="F4627" s="63" t="str">
        <f>IF(AND(ISBLANK(A4627)),"",VLOOKUP($A4627,Student_Registration!$B$5:$H$2000,7,0))</f>
        <v/>
      </c>
      <c r="G4627" s="63" t="str">
        <f>IF(AND(ISBLANK(A4627)),"",VLOOKUP(A4627,Student_Registration!$B$5:$H$2000,7,0)-SUMIF($A$5:A4627,A4627,$H$5:$H$5))</f>
        <v/>
      </c>
      <c r="H4627" s="60"/>
      <c r="I4627" s="60"/>
      <c r="J4627" s="60"/>
      <c r="K4627" s="60"/>
      <c r="L4627" s="62"/>
    </row>
    <row r="4628" spans="1:12" s="41" customFormat="1">
      <c r="A4628" s="66"/>
      <c r="B4628" s="64" t="str">
        <f>(IF(AND(ISBLANK(A4628)),"",VLOOKUP($A4628,Student_Registration!$B$5:$H$2000,2,0)))</f>
        <v/>
      </c>
      <c r="C4628" s="63" t="str">
        <f>IF(AND(ISBLANK(A4628)),"",VLOOKUP($A4628,Student_Registration!$B$5:$H$2000,3,0))</f>
        <v/>
      </c>
      <c r="D4628" s="65" t="str">
        <f>IF(AND(ISBLANK(A4628)),"",VLOOKUP($A4628,Student_Registration!$B$5:$H$2000,6,0))</f>
        <v/>
      </c>
      <c r="E4628" s="57" t="str">
        <f>IF(AND(ISBLANK(A4628)),"",VLOOKUP($A4628,Student_Registration!$B$5:$H$2000,4,0))</f>
        <v/>
      </c>
      <c r="F4628" s="63" t="str">
        <f>IF(AND(ISBLANK(A4628)),"",VLOOKUP($A4628,Student_Registration!$B$5:$H$2000,7,0))</f>
        <v/>
      </c>
      <c r="G4628" s="63" t="str">
        <f>IF(AND(ISBLANK(A4628)),"",VLOOKUP(A4628,Student_Registration!$B$5:$H$2000,7,0)-SUMIF($A$5:A4628,A4628,$H$5:$H$5))</f>
        <v/>
      </c>
      <c r="H4628" s="60"/>
      <c r="I4628" s="60"/>
      <c r="J4628" s="60"/>
      <c r="K4628" s="60"/>
      <c r="L4628" s="62"/>
    </row>
    <row r="4629" spans="1:12" s="41" customFormat="1">
      <c r="A4629" s="66"/>
      <c r="B4629" s="64" t="str">
        <f>(IF(AND(ISBLANK(A4629)),"",VLOOKUP($A4629,Student_Registration!$B$5:$H$2000,2,0)))</f>
        <v/>
      </c>
      <c r="C4629" s="63" t="str">
        <f>IF(AND(ISBLANK(A4629)),"",VLOOKUP($A4629,Student_Registration!$B$5:$H$2000,3,0))</f>
        <v/>
      </c>
      <c r="D4629" s="65" t="str">
        <f>IF(AND(ISBLANK(A4629)),"",VLOOKUP($A4629,Student_Registration!$B$5:$H$2000,6,0))</f>
        <v/>
      </c>
      <c r="E4629" s="57" t="str">
        <f>IF(AND(ISBLANK(A4629)),"",VLOOKUP($A4629,Student_Registration!$B$5:$H$2000,4,0))</f>
        <v/>
      </c>
      <c r="F4629" s="63" t="str">
        <f>IF(AND(ISBLANK(A4629)),"",VLOOKUP($A4629,Student_Registration!$B$5:$H$2000,7,0))</f>
        <v/>
      </c>
      <c r="G4629" s="63" t="str">
        <f>IF(AND(ISBLANK(A4629)),"",VLOOKUP(A4629,Student_Registration!$B$5:$H$2000,7,0)-SUMIF($A$5:A4629,A4629,$H$5:$H$5))</f>
        <v/>
      </c>
      <c r="H4629" s="60"/>
      <c r="I4629" s="60"/>
      <c r="J4629" s="60"/>
      <c r="K4629" s="60"/>
      <c r="L4629" s="62"/>
    </row>
    <row r="4630" spans="1:12" s="41" customFormat="1">
      <c r="A4630" s="66"/>
      <c r="B4630" s="64" t="str">
        <f>(IF(AND(ISBLANK(A4630)),"",VLOOKUP($A4630,Student_Registration!$B$5:$H$2000,2,0)))</f>
        <v/>
      </c>
      <c r="C4630" s="63" t="str">
        <f>IF(AND(ISBLANK(A4630)),"",VLOOKUP($A4630,Student_Registration!$B$5:$H$2000,3,0))</f>
        <v/>
      </c>
      <c r="D4630" s="65" t="str">
        <f>IF(AND(ISBLANK(A4630)),"",VLOOKUP($A4630,Student_Registration!$B$5:$H$2000,6,0))</f>
        <v/>
      </c>
      <c r="E4630" s="57" t="str">
        <f>IF(AND(ISBLANK(A4630)),"",VLOOKUP($A4630,Student_Registration!$B$5:$H$2000,4,0))</f>
        <v/>
      </c>
      <c r="F4630" s="63" t="str">
        <f>IF(AND(ISBLANK(A4630)),"",VLOOKUP($A4630,Student_Registration!$B$5:$H$2000,7,0))</f>
        <v/>
      </c>
      <c r="G4630" s="63" t="str">
        <f>IF(AND(ISBLANK(A4630)),"",VLOOKUP(A4630,Student_Registration!$B$5:$H$2000,7,0)-SUMIF($A$5:A4630,A4630,$H$5:$H$5))</f>
        <v/>
      </c>
      <c r="H4630" s="60"/>
      <c r="I4630" s="60"/>
      <c r="J4630" s="60"/>
      <c r="K4630" s="60"/>
      <c r="L4630" s="62"/>
    </row>
    <row r="4631" spans="1:12" s="41" customFormat="1">
      <c r="A4631" s="66"/>
      <c r="B4631" s="64" t="str">
        <f>(IF(AND(ISBLANK(A4631)),"",VLOOKUP($A4631,Student_Registration!$B$5:$H$2000,2,0)))</f>
        <v/>
      </c>
      <c r="C4631" s="63" t="str">
        <f>IF(AND(ISBLANK(A4631)),"",VLOOKUP($A4631,Student_Registration!$B$5:$H$2000,3,0))</f>
        <v/>
      </c>
      <c r="D4631" s="65" t="str">
        <f>IF(AND(ISBLANK(A4631)),"",VLOOKUP($A4631,Student_Registration!$B$5:$H$2000,6,0))</f>
        <v/>
      </c>
      <c r="E4631" s="57" t="str">
        <f>IF(AND(ISBLANK(A4631)),"",VLOOKUP($A4631,Student_Registration!$B$5:$H$2000,4,0))</f>
        <v/>
      </c>
      <c r="F4631" s="63" t="str">
        <f>IF(AND(ISBLANK(A4631)),"",VLOOKUP($A4631,Student_Registration!$B$5:$H$2000,7,0))</f>
        <v/>
      </c>
      <c r="G4631" s="63" t="str">
        <f>IF(AND(ISBLANK(A4631)),"",VLOOKUP(A4631,Student_Registration!$B$5:$H$2000,7,0)-SUMIF($A$5:A4631,A4631,$H$5:$H$5))</f>
        <v/>
      </c>
      <c r="H4631" s="60"/>
      <c r="I4631" s="60"/>
      <c r="J4631" s="60"/>
      <c r="K4631" s="60"/>
      <c r="L4631" s="62"/>
    </row>
    <row r="4632" spans="1:12" s="41" customFormat="1">
      <c r="A4632" s="66"/>
      <c r="B4632" s="64" t="str">
        <f>(IF(AND(ISBLANK(A4632)),"",VLOOKUP($A4632,Student_Registration!$B$5:$H$2000,2,0)))</f>
        <v/>
      </c>
      <c r="C4632" s="63" t="str">
        <f>IF(AND(ISBLANK(A4632)),"",VLOOKUP($A4632,Student_Registration!$B$5:$H$2000,3,0))</f>
        <v/>
      </c>
      <c r="D4632" s="65" t="str">
        <f>IF(AND(ISBLANK(A4632)),"",VLOOKUP($A4632,Student_Registration!$B$5:$H$2000,6,0))</f>
        <v/>
      </c>
      <c r="E4632" s="57" t="str">
        <f>IF(AND(ISBLANK(A4632)),"",VLOOKUP($A4632,Student_Registration!$B$5:$H$2000,4,0))</f>
        <v/>
      </c>
      <c r="F4632" s="63" t="str">
        <f>IF(AND(ISBLANK(A4632)),"",VLOOKUP($A4632,Student_Registration!$B$5:$H$2000,7,0))</f>
        <v/>
      </c>
      <c r="G4632" s="63" t="str">
        <f>IF(AND(ISBLANK(A4632)),"",VLOOKUP(A4632,Student_Registration!$B$5:$H$2000,7,0)-SUMIF($A$5:A4632,A4632,$H$5:$H$5))</f>
        <v/>
      </c>
      <c r="H4632" s="60"/>
      <c r="I4632" s="60"/>
      <c r="J4632" s="60"/>
      <c r="K4632" s="60"/>
      <c r="L4632" s="62"/>
    </row>
    <row r="4633" spans="1:12" s="41" customFormat="1">
      <c r="A4633" s="66"/>
      <c r="B4633" s="64" t="str">
        <f>(IF(AND(ISBLANK(A4633)),"",VLOOKUP($A4633,Student_Registration!$B$5:$H$2000,2,0)))</f>
        <v/>
      </c>
      <c r="C4633" s="63" t="str">
        <f>IF(AND(ISBLANK(A4633)),"",VLOOKUP($A4633,Student_Registration!$B$5:$H$2000,3,0))</f>
        <v/>
      </c>
      <c r="D4633" s="65" t="str">
        <f>IF(AND(ISBLANK(A4633)),"",VLOOKUP($A4633,Student_Registration!$B$5:$H$2000,6,0))</f>
        <v/>
      </c>
      <c r="E4633" s="57" t="str">
        <f>IF(AND(ISBLANK(A4633)),"",VLOOKUP($A4633,Student_Registration!$B$5:$H$2000,4,0))</f>
        <v/>
      </c>
      <c r="F4633" s="63" t="str">
        <f>IF(AND(ISBLANK(A4633)),"",VLOOKUP($A4633,Student_Registration!$B$5:$H$2000,7,0))</f>
        <v/>
      </c>
      <c r="G4633" s="63" t="str">
        <f>IF(AND(ISBLANK(A4633)),"",VLOOKUP(A4633,Student_Registration!$B$5:$H$2000,7,0)-SUMIF($A$5:A4633,A4633,$H$5:$H$5))</f>
        <v/>
      </c>
      <c r="H4633" s="60"/>
      <c r="I4633" s="60"/>
      <c r="J4633" s="60"/>
      <c r="K4633" s="60"/>
      <c r="L4633" s="62"/>
    </row>
    <row r="4634" spans="1:12" s="41" customFormat="1">
      <c r="A4634" s="66"/>
      <c r="B4634" s="64" t="str">
        <f>(IF(AND(ISBLANK(A4634)),"",VLOOKUP($A4634,Student_Registration!$B$5:$H$2000,2,0)))</f>
        <v/>
      </c>
      <c r="C4634" s="63" t="str">
        <f>IF(AND(ISBLANK(A4634)),"",VLOOKUP($A4634,Student_Registration!$B$5:$H$2000,3,0))</f>
        <v/>
      </c>
      <c r="D4634" s="65" t="str">
        <f>IF(AND(ISBLANK(A4634)),"",VLOOKUP($A4634,Student_Registration!$B$5:$H$2000,6,0))</f>
        <v/>
      </c>
      <c r="E4634" s="57" t="str">
        <f>IF(AND(ISBLANK(A4634)),"",VLOOKUP($A4634,Student_Registration!$B$5:$H$2000,4,0))</f>
        <v/>
      </c>
      <c r="F4634" s="63" t="str">
        <f>IF(AND(ISBLANK(A4634)),"",VLOOKUP($A4634,Student_Registration!$B$5:$H$2000,7,0))</f>
        <v/>
      </c>
      <c r="G4634" s="63" t="str">
        <f>IF(AND(ISBLANK(A4634)),"",VLOOKUP(A4634,Student_Registration!$B$5:$H$2000,7,0)-SUMIF($A$5:A4634,A4634,$H$5:$H$5))</f>
        <v/>
      </c>
      <c r="H4634" s="60"/>
      <c r="I4634" s="60"/>
      <c r="J4634" s="60"/>
      <c r="K4634" s="60"/>
      <c r="L4634" s="62"/>
    </row>
    <row r="4635" spans="1:12" s="41" customFormat="1">
      <c r="A4635" s="66"/>
      <c r="B4635" s="64" t="str">
        <f>(IF(AND(ISBLANK(A4635)),"",VLOOKUP($A4635,Student_Registration!$B$5:$H$2000,2,0)))</f>
        <v/>
      </c>
      <c r="C4635" s="63" t="str">
        <f>IF(AND(ISBLANK(A4635)),"",VLOOKUP($A4635,Student_Registration!$B$5:$H$2000,3,0))</f>
        <v/>
      </c>
      <c r="D4635" s="65" t="str">
        <f>IF(AND(ISBLANK(A4635)),"",VLOOKUP($A4635,Student_Registration!$B$5:$H$2000,6,0))</f>
        <v/>
      </c>
      <c r="E4635" s="57" t="str">
        <f>IF(AND(ISBLANK(A4635)),"",VLOOKUP($A4635,Student_Registration!$B$5:$H$2000,4,0))</f>
        <v/>
      </c>
      <c r="F4635" s="63" t="str">
        <f>IF(AND(ISBLANK(A4635)),"",VLOOKUP($A4635,Student_Registration!$B$5:$H$2000,7,0))</f>
        <v/>
      </c>
      <c r="G4635" s="63" t="str">
        <f>IF(AND(ISBLANK(A4635)),"",VLOOKUP(A4635,Student_Registration!$B$5:$H$2000,7,0)-SUMIF($A$5:A4635,A4635,$H$5:$H$5))</f>
        <v/>
      </c>
      <c r="H4635" s="60"/>
      <c r="I4635" s="60"/>
      <c r="J4635" s="60"/>
      <c r="K4635" s="60"/>
      <c r="L4635" s="62"/>
    </row>
    <row r="4636" spans="1:12" s="41" customFormat="1">
      <c r="A4636" s="66"/>
      <c r="B4636" s="64" t="str">
        <f>(IF(AND(ISBLANK(A4636)),"",VLOOKUP($A4636,Student_Registration!$B$5:$H$2000,2,0)))</f>
        <v/>
      </c>
      <c r="C4636" s="63" t="str">
        <f>IF(AND(ISBLANK(A4636)),"",VLOOKUP($A4636,Student_Registration!$B$5:$H$2000,3,0))</f>
        <v/>
      </c>
      <c r="D4636" s="65" t="str">
        <f>IF(AND(ISBLANK(A4636)),"",VLOOKUP($A4636,Student_Registration!$B$5:$H$2000,6,0))</f>
        <v/>
      </c>
      <c r="E4636" s="57" t="str">
        <f>IF(AND(ISBLANK(A4636)),"",VLOOKUP($A4636,Student_Registration!$B$5:$H$2000,4,0))</f>
        <v/>
      </c>
      <c r="F4636" s="63" t="str">
        <f>IF(AND(ISBLANK(A4636)),"",VLOOKUP($A4636,Student_Registration!$B$5:$H$2000,7,0))</f>
        <v/>
      </c>
      <c r="G4636" s="63" t="str">
        <f>IF(AND(ISBLANK(A4636)),"",VLOOKUP(A4636,Student_Registration!$B$5:$H$2000,7,0)-SUMIF($A$5:A4636,A4636,$H$5:$H$5))</f>
        <v/>
      </c>
      <c r="H4636" s="60"/>
      <c r="I4636" s="60"/>
      <c r="J4636" s="60"/>
      <c r="K4636" s="60"/>
      <c r="L4636" s="62"/>
    </row>
    <row r="4637" spans="1:12" s="41" customFormat="1">
      <c r="A4637" s="66"/>
      <c r="B4637" s="64" t="str">
        <f>(IF(AND(ISBLANK(A4637)),"",VLOOKUP($A4637,Student_Registration!$B$5:$H$2000,2,0)))</f>
        <v/>
      </c>
      <c r="C4637" s="63" t="str">
        <f>IF(AND(ISBLANK(A4637)),"",VLOOKUP($A4637,Student_Registration!$B$5:$H$2000,3,0))</f>
        <v/>
      </c>
      <c r="D4637" s="65" t="str">
        <f>IF(AND(ISBLANK(A4637)),"",VLOOKUP($A4637,Student_Registration!$B$5:$H$2000,6,0))</f>
        <v/>
      </c>
      <c r="E4637" s="57" t="str">
        <f>IF(AND(ISBLANK(A4637)),"",VLOOKUP($A4637,Student_Registration!$B$5:$H$2000,4,0))</f>
        <v/>
      </c>
      <c r="F4637" s="63" t="str">
        <f>IF(AND(ISBLANK(A4637)),"",VLOOKUP($A4637,Student_Registration!$B$5:$H$2000,7,0))</f>
        <v/>
      </c>
      <c r="G4637" s="63" t="str">
        <f>IF(AND(ISBLANK(A4637)),"",VLOOKUP(A4637,Student_Registration!$B$5:$H$2000,7,0)-SUMIF($A$5:A4637,A4637,$H$5:$H$5))</f>
        <v/>
      </c>
      <c r="H4637" s="60"/>
      <c r="I4637" s="60"/>
      <c r="J4637" s="60"/>
      <c r="K4637" s="60"/>
      <c r="L4637" s="62"/>
    </row>
    <row r="4638" spans="1:12" s="41" customFormat="1">
      <c r="A4638" s="66"/>
      <c r="B4638" s="64" t="str">
        <f>(IF(AND(ISBLANK(A4638)),"",VLOOKUP($A4638,Student_Registration!$B$5:$H$2000,2,0)))</f>
        <v/>
      </c>
      <c r="C4638" s="63" t="str">
        <f>IF(AND(ISBLANK(A4638)),"",VLOOKUP($A4638,Student_Registration!$B$5:$H$2000,3,0))</f>
        <v/>
      </c>
      <c r="D4638" s="65" t="str">
        <f>IF(AND(ISBLANK(A4638)),"",VLOOKUP($A4638,Student_Registration!$B$5:$H$2000,6,0))</f>
        <v/>
      </c>
      <c r="E4638" s="57" t="str">
        <f>IF(AND(ISBLANK(A4638)),"",VLOOKUP($A4638,Student_Registration!$B$5:$H$2000,4,0))</f>
        <v/>
      </c>
      <c r="F4638" s="63" t="str">
        <f>IF(AND(ISBLANK(A4638)),"",VLOOKUP($A4638,Student_Registration!$B$5:$H$2000,7,0))</f>
        <v/>
      </c>
      <c r="G4638" s="63" t="str">
        <f>IF(AND(ISBLANK(A4638)),"",VLOOKUP(A4638,Student_Registration!$B$5:$H$2000,7,0)-SUMIF($A$5:A4638,A4638,$H$5:$H$5))</f>
        <v/>
      </c>
      <c r="H4638" s="60"/>
      <c r="I4638" s="60"/>
      <c r="J4638" s="60"/>
      <c r="K4638" s="60"/>
      <c r="L4638" s="62"/>
    </row>
    <row r="4639" spans="1:12" s="41" customFormat="1">
      <c r="A4639" s="66"/>
      <c r="B4639" s="64" t="str">
        <f>(IF(AND(ISBLANK(A4639)),"",VLOOKUP($A4639,Student_Registration!$B$5:$H$2000,2,0)))</f>
        <v/>
      </c>
      <c r="C4639" s="63" t="str">
        <f>IF(AND(ISBLANK(A4639)),"",VLOOKUP($A4639,Student_Registration!$B$5:$H$2000,3,0))</f>
        <v/>
      </c>
      <c r="D4639" s="65" t="str">
        <f>IF(AND(ISBLANK(A4639)),"",VLOOKUP($A4639,Student_Registration!$B$5:$H$2000,6,0))</f>
        <v/>
      </c>
      <c r="E4639" s="57" t="str">
        <f>IF(AND(ISBLANK(A4639)),"",VLOOKUP($A4639,Student_Registration!$B$5:$H$2000,4,0))</f>
        <v/>
      </c>
      <c r="F4639" s="63" t="str">
        <f>IF(AND(ISBLANK(A4639)),"",VLOOKUP($A4639,Student_Registration!$B$5:$H$2000,7,0))</f>
        <v/>
      </c>
      <c r="G4639" s="63" t="str">
        <f>IF(AND(ISBLANK(A4639)),"",VLOOKUP(A4639,Student_Registration!$B$5:$H$2000,7,0)-SUMIF($A$5:A4639,A4639,$H$5:$H$5))</f>
        <v/>
      </c>
      <c r="H4639" s="60"/>
      <c r="I4639" s="60"/>
      <c r="J4639" s="60"/>
      <c r="K4639" s="60"/>
      <c r="L4639" s="62"/>
    </row>
    <row r="4640" spans="1:12" s="41" customFormat="1">
      <c r="A4640" s="66"/>
      <c r="B4640" s="64" t="str">
        <f>(IF(AND(ISBLANK(A4640)),"",VLOOKUP($A4640,Student_Registration!$B$5:$H$2000,2,0)))</f>
        <v/>
      </c>
      <c r="C4640" s="63" t="str">
        <f>IF(AND(ISBLANK(A4640)),"",VLOOKUP($A4640,Student_Registration!$B$5:$H$2000,3,0))</f>
        <v/>
      </c>
      <c r="D4640" s="65" t="str">
        <f>IF(AND(ISBLANK(A4640)),"",VLOOKUP($A4640,Student_Registration!$B$5:$H$2000,6,0))</f>
        <v/>
      </c>
      <c r="E4640" s="57" t="str">
        <f>IF(AND(ISBLANK(A4640)),"",VLOOKUP($A4640,Student_Registration!$B$5:$H$2000,4,0))</f>
        <v/>
      </c>
      <c r="F4640" s="63" t="str">
        <f>IF(AND(ISBLANK(A4640)),"",VLOOKUP($A4640,Student_Registration!$B$5:$H$2000,7,0))</f>
        <v/>
      </c>
      <c r="G4640" s="63" t="str">
        <f>IF(AND(ISBLANK(A4640)),"",VLOOKUP(A4640,Student_Registration!$B$5:$H$2000,7,0)-SUMIF($A$5:A4640,A4640,$H$5:$H$5))</f>
        <v/>
      </c>
      <c r="H4640" s="60"/>
      <c r="I4640" s="60"/>
      <c r="J4640" s="60"/>
      <c r="K4640" s="60"/>
      <c r="L4640" s="62"/>
    </row>
    <row r="4641" spans="1:12" s="41" customFormat="1">
      <c r="A4641" s="66"/>
      <c r="B4641" s="64" t="str">
        <f>(IF(AND(ISBLANK(A4641)),"",VLOOKUP($A4641,Student_Registration!$B$5:$H$2000,2,0)))</f>
        <v/>
      </c>
      <c r="C4641" s="63" t="str">
        <f>IF(AND(ISBLANK(A4641)),"",VLOOKUP($A4641,Student_Registration!$B$5:$H$2000,3,0))</f>
        <v/>
      </c>
      <c r="D4641" s="65" t="str">
        <f>IF(AND(ISBLANK(A4641)),"",VLOOKUP($A4641,Student_Registration!$B$5:$H$2000,6,0))</f>
        <v/>
      </c>
      <c r="E4641" s="57" t="str">
        <f>IF(AND(ISBLANK(A4641)),"",VLOOKUP($A4641,Student_Registration!$B$5:$H$2000,4,0))</f>
        <v/>
      </c>
      <c r="F4641" s="63" t="str">
        <f>IF(AND(ISBLANK(A4641)),"",VLOOKUP($A4641,Student_Registration!$B$5:$H$2000,7,0))</f>
        <v/>
      </c>
      <c r="G4641" s="63" t="str">
        <f>IF(AND(ISBLANK(A4641)),"",VLOOKUP(A4641,Student_Registration!$B$5:$H$2000,7,0)-SUMIF($A$5:A4641,A4641,$H$5:$H$5))</f>
        <v/>
      </c>
      <c r="H4641" s="60"/>
      <c r="I4641" s="60"/>
      <c r="J4641" s="60"/>
      <c r="K4641" s="60"/>
      <c r="L4641" s="62"/>
    </row>
    <row r="4642" spans="1:12" s="41" customFormat="1">
      <c r="A4642" s="66"/>
      <c r="B4642" s="64" t="str">
        <f>(IF(AND(ISBLANK(A4642)),"",VLOOKUP($A4642,Student_Registration!$B$5:$H$2000,2,0)))</f>
        <v/>
      </c>
      <c r="C4642" s="63" t="str">
        <f>IF(AND(ISBLANK(A4642)),"",VLOOKUP($A4642,Student_Registration!$B$5:$H$2000,3,0))</f>
        <v/>
      </c>
      <c r="D4642" s="65" t="str">
        <f>IF(AND(ISBLANK(A4642)),"",VLOOKUP($A4642,Student_Registration!$B$5:$H$2000,6,0))</f>
        <v/>
      </c>
      <c r="E4642" s="57" t="str">
        <f>IF(AND(ISBLANK(A4642)),"",VLOOKUP($A4642,Student_Registration!$B$5:$H$2000,4,0))</f>
        <v/>
      </c>
      <c r="F4642" s="63" t="str">
        <f>IF(AND(ISBLANK(A4642)),"",VLOOKUP($A4642,Student_Registration!$B$5:$H$2000,7,0))</f>
        <v/>
      </c>
      <c r="G4642" s="63" t="str">
        <f>IF(AND(ISBLANK(A4642)),"",VLOOKUP(A4642,Student_Registration!$B$5:$H$2000,7,0)-SUMIF($A$5:A4642,A4642,$H$5:$H$5))</f>
        <v/>
      </c>
      <c r="H4642" s="60"/>
      <c r="I4642" s="60"/>
      <c r="J4642" s="60"/>
      <c r="K4642" s="60"/>
      <c r="L4642" s="62"/>
    </row>
    <row r="4643" spans="1:12" s="41" customFormat="1">
      <c r="A4643" s="66"/>
      <c r="B4643" s="64" t="str">
        <f>(IF(AND(ISBLANK(A4643)),"",VLOOKUP($A4643,Student_Registration!$B$5:$H$2000,2,0)))</f>
        <v/>
      </c>
      <c r="C4643" s="63" t="str">
        <f>IF(AND(ISBLANK(A4643)),"",VLOOKUP($A4643,Student_Registration!$B$5:$H$2000,3,0))</f>
        <v/>
      </c>
      <c r="D4643" s="65" t="str">
        <f>IF(AND(ISBLANK(A4643)),"",VLOOKUP($A4643,Student_Registration!$B$5:$H$2000,6,0))</f>
        <v/>
      </c>
      <c r="E4643" s="57" t="str">
        <f>IF(AND(ISBLANK(A4643)),"",VLOOKUP($A4643,Student_Registration!$B$5:$H$2000,4,0))</f>
        <v/>
      </c>
      <c r="F4643" s="63" t="str">
        <f>IF(AND(ISBLANK(A4643)),"",VLOOKUP($A4643,Student_Registration!$B$5:$H$2000,7,0))</f>
        <v/>
      </c>
      <c r="G4643" s="63" t="str">
        <f>IF(AND(ISBLANK(A4643)),"",VLOOKUP(A4643,Student_Registration!$B$5:$H$2000,7,0)-SUMIF($A$5:A4643,A4643,$H$5:$H$5))</f>
        <v/>
      </c>
      <c r="H4643" s="60"/>
      <c r="I4643" s="60"/>
      <c r="J4643" s="60"/>
      <c r="K4643" s="60"/>
      <c r="L4643" s="62"/>
    </row>
    <row r="4644" spans="1:12" s="41" customFormat="1">
      <c r="A4644" s="66"/>
      <c r="B4644" s="64" t="str">
        <f>(IF(AND(ISBLANK(A4644)),"",VLOOKUP($A4644,Student_Registration!$B$5:$H$2000,2,0)))</f>
        <v/>
      </c>
      <c r="C4644" s="63" t="str">
        <f>IF(AND(ISBLANK(A4644)),"",VLOOKUP($A4644,Student_Registration!$B$5:$H$2000,3,0))</f>
        <v/>
      </c>
      <c r="D4644" s="65" t="str">
        <f>IF(AND(ISBLANK(A4644)),"",VLOOKUP($A4644,Student_Registration!$B$5:$H$2000,6,0))</f>
        <v/>
      </c>
      <c r="E4644" s="57" t="str">
        <f>IF(AND(ISBLANK(A4644)),"",VLOOKUP($A4644,Student_Registration!$B$5:$H$2000,4,0))</f>
        <v/>
      </c>
      <c r="F4644" s="63" t="str">
        <f>IF(AND(ISBLANK(A4644)),"",VLOOKUP($A4644,Student_Registration!$B$5:$H$2000,7,0))</f>
        <v/>
      </c>
      <c r="G4644" s="63" t="str">
        <f>IF(AND(ISBLANK(A4644)),"",VLOOKUP(A4644,Student_Registration!$B$5:$H$2000,7,0)-SUMIF($A$5:A4644,A4644,$H$5:$H$5))</f>
        <v/>
      </c>
      <c r="H4644" s="60"/>
      <c r="I4644" s="60"/>
      <c r="J4644" s="60"/>
      <c r="K4644" s="60"/>
      <c r="L4644" s="62"/>
    </row>
    <row r="4645" spans="1:12" s="41" customFormat="1">
      <c r="A4645" s="66"/>
      <c r="B4645" s="64" t="str">
        <f>(IF(AND(ISBLANK(A4645)),"",VLOOKUP($A4645,Student_Registration!$B$5:$H$2000,2,0)))</f>
        <v/>
      </c>
      <c r="C4645" s="63" t="str">
        <f>IF(AND(ISBLANK(A4645)),"",VLOOKUP($A4645,Student_Registration!$B$5:$H$2000,3,0))</f>
        <v/>
      </c>
      <c r="D4645" s="65" t="str">
        <f>IF(AND(ISBLANK(A4645)),"",VLOOKUP($A4645,Student_Registration!$B$5:$H$2000,6,0))</f>
        <v/>
      </c>
      <c r="E4645" s="57" t="str">
        <f>IF(AND(ISBLANK(A4645)),"",VLOOKUP($A4645,Student_Registration!$B$5:$H$2000,4,0))</f>
        <v/>
      </c>
      <c r="F4645" s="63" t="str">
        <f>IF(AND(ISBLANK(A4645)),"",VLOOKUP($A4645,Student_Registration!$B$5:$H$2000,7,0))</f>
        <v/>
      </c>
      <c r="G4645" s="63" t="str">
        <f>IF(AND(ISBLANK(A4645)),"",VLOOKUP(A4645,Student_Registration!$B$5:$H$2000,7,0)-SUMIF($A$5:A4645,A4645,$H$5:$H$5))</f>
        <v/>
      </c>
      <c r="H4645" s="60"/>
      <c r="I4645" s="60"/>
      <c r="J4645" s="60"/>
      <c r="K4645" s="60"/>
      <c r="L4645" s="62"/>
    </row>
    <row r="4646" spans="1:12" s="41" customFormat="1">
      <c r="A4646" s="66"/>
      <c r="B4646" s="64" t="str">
        <f>(IF(AND(ISBLANK(A4646)),"",VLOOKUP($A4646,Student_Registration!$B$5:$H$2000,2,0)))</f>
        <v/>
      </c>
      <c r="C4646" s="63" t="str">
        <f>IF(AND(ISBLANK(A4646)),"",VLOOKUP($A4646,Student_Registration!$B$5:$H$2000,3,0))</f>
        <v/>
      </c>
      <c r="D4646" s="65" t="str">
        <f>IF(AND(ISBLANK(A4646)),"",VLOOKUP($A4646,Student_Registration!$B$5:$H$2000,6,0))</f>
        <v/>
      </c>
      <c r="E4646" s="57" t="str">
        <f>IF(AND(ISBLANK(A4646)),"",VLOOKUP($A4646,Student_Registration!$B$5:$H$2000,4,0))</f>
        <v/>
      </c>
      <c r="F4646" s="63" t="str">
        <f>IF(AND(ISBLANK(A4646)),"",VLOOKUP($A4646,Student_Registration!$B$5:$H$2000,7,0))</f>
        <v/>
      </c>
      <c r="G4646" s="63" t="str">
        <f>IF(AND(ISBLANK(A4646)),"",VLOOKUP(A4646,Student_Registration!$B$5:$H$2000,7,0)-SUMIF($A$5:A4646,A4646,$H$5:$H$5))</f>
        <v/>
      </c>
      <c r="H4646" s="60"/>
      <c r="I4646" s="60"/>
      <c r="J4646" s="60"/>
      <c r="K4646" s="60"/>
      <c r="L4646" s="62"/>
    </row>
    <row r="4647" spans="1:12" s="41" customFormat="1">
      <c r="A4647" s="66"/>
      <c r="B4647" s="64" t="str">
        <f>(IF(AND(ISBLANK(A4647)),"",VLOOKUP($A4647,Student_Registration!$B$5:$H$2000,2,0)))</f>
        <v/>
      </c>
      <c r="C4647" s="63" t="str">
        <f>IF(AND(ISBLANK(A4647)),"",VLOOKUP($A4647,Student_Registration!$B$5:$H$2000,3,0))</f>
        <v/>
      </c>
      <c r="D4647" s="65" t="str">
        <f>IF(AND(ISBLANK(A4647)),"",VLOOKUP($A4647,Student_Registration!$B$5:$H$2000,6,0))</f>
        <v/>
      </c>
      <c r="E4647" s="57" t="str">
        <f>IF(AND(ISBLANK(A4647)),"",VLOOKUP($A4647,Student_Registration!$B$5:$H$2000,4,0))</f>
        <v/>
      </c>
      <c r="F4647" s="63" t="str">
        <f>IF(AND(ISBLANK(A4647)),"",VLOOKUP($A4647,Student_Registration!$B$5:$H$2000,7,0))</f>
        <v/>
      </c>
      <c r="G4647" s="63" t="str">
        <f>IF(AND(ISBLANK(A4647)),"",VLOOKUP(A4647,Student_Registration!$B$5:$H$2000,7,0)-SUMIF($A$5:A4647,A4647,$H$5:$H$5))</f>
        <v/>
      </c>
      <c r="H4647" s="60"/>
      <c r="I4647" s="60"/>
      <c r="J4647" s="60"/>
      <c r="K4647" s="60"/>
      <c r="L4647" s="62"/>
    </row>
    <row r="4648" spans="1:12" s="41" customFormat="1">
      <c r="A4648" s="66"/>
      <c r="B4648" s="64" t="str">
        <f>(IF(AND(ISBLANK(A4648)),"",VLOOKUP($A4648,Student_Registration!$B$5:$H$2000,2,0)))</f>
        <v/>
      </c>
      <c r="C4648" s="63" t="str">
        <f>IF(AND(ISBLANK(A4648)),"",VLOOKUP($A4648,Student_Registration!$B$5:$H$2000,3,0))</f>
        <v/>
      </c>
      <c r="D4648" s="65" t="str">
        <f>IF(AND(ISBLANK(A4648)),"",VLOOKUP($A4648,Student_Registration!$B$5:$H$2000,6,0))</f>
        <v/>
      </c>
      <c r="E4648" s="57" t="str">
        <f>IF(AND(ISBLANK(A4648)),"",VLOOKUP($A4648,Student_Registration!$B$5:$H$2000,4,0))</f>
        <v/>
      </c>
      <c r="F4648" s="63" t="str">
        <f>IF(AND(ISBLANK(A4648)),"",VLOOKUP($A4648,Student_Registration!$B$5:$H$2000,7,0))</f>
        <v/>
      </c>
      <c r="G4648" s="63" t="str">
        <f>IF(AND(ISBLANK(A4648)),"",VLOOKUP(A4648,Student_Registration!$B$5:$H$2000,7,0)-SUMIF($A$5:A4648,A4648,$H$5:$H$5))</f>
        <v/>
      </c>
      <c r="H4648" s="60"/>
      <c r="I4648" s="60"/>
      <c r="J4648" s="60"/>
      <c r="K4648" s="60"/>
      <c r="L4648" s="62"/>
    </row>
    <row r="4649" spans="1:12" s="41" customFormat="1">
      <c r="A4649" s="66"/>
      <c r="B4649" s="64" t="str">
        <f>(IF(AND(ISBLANK(A4649)),"",VLOOKUP($A4649,Student_Registration!$B$5:$H$2000,2,0)))</f>
        <v/>
      </c>
      <c r="C4649" s="63" t="str">
        <f>IF(AND(ISBLANK(A4649)),"",VLOOKUP($A4649,Student_Registration!$B$5:$H$2000,3,0))</f>
        <v/>
      </c>
      <c r="D4649" s="65" t="str">
        <f>IF(AND(ISBLANK(A4649)),"",VLOOKUP($A4649,Student_Registration!$B$5:$H$2000,6,0))</f>
        <v/>
      </c>
      <c r="E4649" s="57" t="str">
        <f>IF(AND(ISBLANK(A4649)),"",VLOOKUP($A4649,Student_Registration!$B$5:$H$2000,4,0))</f>
        <v/>
      </c>
      <c r="F4649" s="63" t="str">
        <f>IF(AND(ISBLANK(A4649)),"",VLOOKUP($A4649,Student_Registration!$B$5:$H$2000,7,0))</f>
        <v/>
      </c>
      <c r="G4649" s="63" t="str">
        <f>IF(AND(ISBLANK(A4649)),"",VLOOKUP(A4649,Student_Registration!$B$5:$H$2000,7,0)-SUMIF($A$5:A4649,A4649,$H$5:$H$5))</f>
        <v/>
      </c>
      <c r="H4649" s="60"/>
      <c r="I4649" s="60"/>
      <c r="J4649" s="60"/>
      <c r="K4649" s="60"/>
      <c r="L4649" s="62"/>
    </row>
    <row r="4650" spans="1:12" s="41" customFormat="1">
      <c r="A4650" s="66"/>
      <c r="B4650" s="64" t="str">
        <f>(IF(AND(ISBLANK(A4650)),"",VLOOKUP($A4650,Student_Registration!$B$5:$H$2000,2,0)))</f>
        <v/>
      </c>
      <c r="C4650" s="63" t="str">
        <f>IF(AND(ISBLANK(A4650)),"",VLOOKUP($A4650,Student_Registration!$B$5:$H$2000,3,0))</f>
        <v/>
      </c>
      <c r="D4650" s="65" t="str">
        <f>IF(AND(ISBLANK(A4650)),"",VLOOKUP($A4650,Student_Registration!$B$5:$H$2000,6,0))</f>
        <v/>
      </c>
      <c r="E4650" s="57" t="str">
        <f>IF(AND(ISBLANK(A4650)),"",VLOOKUP($A4650,Student_Registration!$B$5:$H$2000,4,0))</f>
        <v/>
      </c>
      <c r="F4650" s="63" t="str">
        <f>IF(AND(ISBLANK(A4650)),"",VLOOKUP($A4650,Student_Registration!$B$5:$H$2000,7,0))</f>
        <v/>
      </c>
      <c r="G4650" s="63" t="str">
        <f>IF(AND(ISBLANK(A4650)),"",VLOOKUP(A4650,Student_Registration!$B$5:$H$2000,7,0)-SUMIF($A$5:A4650,A4650,$H$5:$H$5))</f>
        <v/>
      </c>
      <c r="H4650" s="60"/>
      <c r="I4650" s="60"/>
      <c r="J4650" s="60"/>
      <c r="K4650" s="60"/>
      <c r="L4650" s="62"/>
    </row>
    <row r="4651" spans="1:12" s="41" customFormat="1">
      <c r="A4651" s="66"/>
      <c r="B4651" s="64" t="str">
        <f>(IF(AND(ISBLANK(A4651)),"",VLOOKUP($A4651,Student_Registration!$B$5:$H$2000,2,0)))</f>
        <v/>
      </c>
      <c r="C4651" s="63" t="str">
        <f>IF(AND(ISBLANK(A4651)),"",VLOOKUP($A4651,Student_Registration!$B$5:$H$2000,3,0))</f>
        <v/>
      </c>
      <c r="D4651" s="65" t="str">
        <f>IF(AND(ISBLANK(A4651)),"",VLOOKUP($A4651,Student_Registration!$B$5:$H$2000,6,0))</f>
        <v/>
      </c>
      <c r="E4651" s="57" t="str">
        <f>IF(AND(ISBLANK(A4651)),"",VLOOKUP($A4651,Student_Registration!$B$5:$H$2000,4,0))</f>
        <v/>
      </c>
      <c r="F4651" s="63" t="str">
        <f>IF(AND(ISBLANK(A4651)),"",VLOOKUP($A4651,Student_Registration!$B$5:$H$2000,7,0))</f>
        <v/>
      </c>
      <c r="G4651" s="63" t="str">
        <f>IF(AND(ISBLANK(A4651)),"",VLOOKUP(A4651,Student_Registration!$B$5:$H$2000,7,0)-SUMIF($A$5:A4651,A4651,$H$5:$H$5))</f>
        <v/>
      </c>
      <c r="H4651" s="60"/>
      <c r="I4651" s="60"/>
      <c r="J4651" s="60"/>
      <c r="K4651" s="60"/>
      <c r="L4651" s="62"/>
    </row>
    <row r="4652" spans="1:12" s="41" customFormat="1">
      <c r="A4652" s="66"/>
      <c r="B4652" s="64" t="str">
        <f>(IF(AND(ISBLANK(A4652)),"",VLOOKUP($A4652,Student_Registration!$B$5:$H$2000,2,0)))</f>
        <v/>
      </c>
      <c r="C4652" s="63" t="str">
        <f>IF(AND(ISBLANK(A4652)),"",VLOOKUP($A4652,Student_Registration!$B$5:$H$2000,3,0))</f>
        <v/>
      </c>
      <c r="D4652" s="65" t="str">
        <f>IF(AND(ISBLANK(A4652)),"",VLOOKUP($A4652,Student_Registration!$B$5:$H$2000,6,0))</f>
        <v/>
      </c>
      <c r="E4652" s="57" t="str">
        <f>IF(AND(ISBLANK(A4652)),"",VLOOKUP($A4652,Student_Registration!$B$5:$H$2000,4,0))</f>
        <v/>
      </c>
      <c r="F4652" s="63" t="str">
        <f>IF(AND(ISBLANK(A4652)),"",VLOOKUP($A4652,Student_Registration!$B$5:$H$2000,7,0))</f>
        <v/>
      </c>
      <c r="G4652" s="63" t="str">
        <f>IF(AND(ISBLANK(A4652)),"",VLOOKUP(A4652,Student_Registration!$B$5:$H$2000,7,0)-SUMIF($A$5:A4652,A4652,$H$5:$H$5))</f>
        <v/>
      </c>
      <c r="H4652" s="60"/>
      <c r="I4652" s="60"/>
      <c r="J4652" s="60"/>
      <c r="K4652" s="60"/>
      <c r="L4652" s="62"/>
    </row>
    <row r="4653" spans="1:12" s="41" customFormat="1">
      <c r="A4653" s="66"/>
      <c r="B4653" s="64" t="str">
        <f>(IF(AND(ISBLANK(A4653)),"",VLOOKUP($A4653,Student_Registration!$B$5:$H$2000,2,0)))</f>
        <v/>
      </c>
      <c r="C4653" s="63" t="str">
        <f>IF(AND(ISBLANK(A4653)),"",VLOOKUP($A4653,Student_Registration!$B$5:$H$2000,3,0))</f>
        <v/>
      </c>
      <c r="D4653" s="65" t="str">
        <f>IF(AND(ISBLANK(A4653)),"",VLOOKUP($A4653,Student_Registration!$B$5:$H$2000,6,0))</f>
        <v/>
      </c>
      <c r="E4653" s="57" t="str">
        <f>IF(AND(ISBLANK(A4653)),"",VLOOKUP($A4653,Student_Registration!$B$5:$H$2000,4,0))</f>
        <v/>
      </c>
      <c r="F4653" s="63" t="str">
        <f>IF(AND(ISBLANK(A4653)),"",VLOOKUP($A4653,Student_Registration!$B$5:$H$2000,7,0))</f>
        <v/>
      </c>
      <c r="G4653" s="63" t="str">
        <f>IF(AND(ISBLANK(A4653)),"",VLOOKUP(A4653,Student_Registration!$B$5:$H$2000,7,0)-SUMIF($A$5:A4653,A4653,$H$5:$H$5))</f>
        <v/>
      </c>
      <c r="H4653" s="60"/>
      <c r="I4653" s="60"/>
      <c r="J4653" s="60"/>
      <c r="K4653" s="60"/>
      <c r="L4653" s="62"/>
    </row>
    <row r="4654" spans="1:12" s="41" customFormat="1">
      <c r="A4654" s="66"/>
      <c r="B4654" s="64" t="str">
        <f>(IF(AND(ISBLANK(A4654)),"",VLOOKUP($A4654,Student_Registration!$B$5:$H$2000,2,0)))</f>
        <v/>
      </c>
      <c r="C4654" s="63" t="str">
        <f>IF(AND(ISBLANK(A4654)),"",VLOOKUP($A4654,Student_Registration!$B$5:$H$2000,3,0))</f>
        <v/>
      </c>
      <c r="D4654" s="65" t="str">
        <f>IF(AND(ISBLANK(A4654)),"",VLOOKUP($A4654,Student_Registration!$B$5:$H$2000,6,0))</f>
        <v/>
      </c>
      <c r="E4654" s="57" t="str">
        <f>IF(AND(ISBLANK(A4654)),"",VLOOKUP($A4654,Student_Registration!$B$5:$H$2000,4,0))</f>
        <v/>
      </c>
      <c r="F4654" s="63" t="str">
        <f>IF(AND(ISBLANK(A4654)),"",VLOOKUP($A4654,Student_Registration!$B$5:$H$2000,7,0))</f>
        <v/>
      </c>
      <c r="G4654" s="63" t="str">
        <f>IF(AND(ISBLANK(A4654)),"",VLOOKUP(A4654,Student_Registration!$B$5:$H$2000,7,0)-SUMIF($A$5:A4654,A4654,$H$5:$H$5))</f>
        <v/>
      </c>
      <c r="H4654" s="60"/>
      <c r="I4654" s="60"/>
      <c r="J4654" s="60"/>
      <c r="K4654" s="60"/>
      <c r="L4654" s="62"/>
    </row>
    <row r="4655" spans="1:12" s="41" customFormat="1">
      <c r="A4655" s="66"/>
      <c r="B4655" s="64" t="str">
        <f>(IF(AND(ISBLANK(A4655)),"",VLOOKUP($A4655,Student_Registration!$B$5:$H$2000,2,0)))</f>
        <v/>
      </c>
      <c r="C4655" s="63" t="str">
        <f>IF(AND(ISBLANK(A4655)),"",VLOOKUP($A4655,Student_Registration!$B$5:$H$2000,3,0))</f>
        <v/>
      </c>
      <c r="D4655" s="65" t="str">
        <f>IF(AND(ISBLANK(A4655)),"",VLOOKUP($A4655,Student_Registration!$B$5:$H$2000,6,0))</f>
        <v/>
      </c>
      <c r="E4655" s="57" t="str">
        <f>IF(AND(ISBLANK(A4655)),"",VLOOKUP($A4655,Student_Registration!$B$5:$H$2000,4,0))</f>
        <v/>
      </c>
      <c r="F4655" s="63" t="str">
        <f>IF(AND(ISBLANK(A4655)),"",VLOOKUP($A4655,Student_Registration!$B$5:$H$2000,7,0))</f>
        <v/>
      </c>
      <c r="G4655" s="63" t="str">
        <f>IF(AND(ISBLANK(A4655)),"",VLOOKUP(A4655,Student_Registration!$B$5:$H$2000,7,0)-SUMIF($A$5:A4655,A4655,$H$5:$H$5))</f>
        <v/>
      </c>
      <c r="H4655" s="60"/>
      <c r="I4655" s="60"/>
      <c r="J4655" s="60"/>
      <c r="K4655" s="60"/>
      <c r="L4655" s="62"/>
    </row>
    <row r="4656" spans="1:12" s="41" customFormat="1">
      <c r="A4656" s="66"/>
      <c r="B4656" s="64" t="str">
        <f>(IF(AND(ISBLANK(A4656)),"",VLOOKUP($A4656,Student_Registration!$B$5:$H$2000,2,0)))</f>
        <v/>
      </c>
      <c r="C4656" s="63" t="str">
        <f>IF(AND(ISBLANK(A4656)),"",VLOOKUP($A4656,Student_Registration!$B$5:$H$2000,3,0))</f>
        <v/>
      </c>
      <c r="D4656" s="65" t="str">
        <f>IF(AND(ISBLANK(A4656)),"",VLOOKUP($A4656,Student_Registration!$B$5:$H$2000,6,0))</f>
        <v/>
      </c>
      <c r="E4656" s="57" t="str">
        <f>IF(AND(ISBLANK(A4656)),"",VLOOKUP($A4656,Student_Registration!$B$5:$H$2000,4,0))</f>
        <v/>
      </c>
      <c r="F4656" s="63" t="str">
        <f>IF(AND(ISBLANK(A4656)),"",VLOOKUP($A4656,Student_Registration!$B$5:$H$2000,7,0))</f>
        <v/>
      </c>
      <c r="G4656" s="63" t="str">
        <f>IF(AND(ISBLANK(A4656)),"",VLOOKUP(A4656,Student_Registration!$B$5:$H$2000,7,0)-SUMIF($A$5:A4656,A4656,$H$5:$H$5))</f>
        <v/>
      </c>
      <c r="H4656" s="60"/>
      <c r="I4656" s="60"/>
      <c r="J4656" s="60"/>
      <c r="K4656" s="60"/>
      <c r="L4656" s="62"/>
    </row>
    <row r="4657" spans="1:12" s="41" customFormat="1">
      <c r="A4657" s="66"/>
      <c r="B4657" s="64" t="str">
        <f>(IF(AND(ISBLANK(A4657)),"",VLOOKUP($A4657,Student_Registration!$B$5:$H$2000,2,0)))</f>
        <v/>
      </c>
      <c r="C4657" s="63" t="str">
        <f>IF(AND(ISBLANK(A4657)),"",VLOOKUP($A4657,Student_Registration!$B$5:$H$2000,3,0))</f>
        <v/>
      </c>
      <c r="D4657" s="65" t="str">
        <f>IF(AND(ISBLANK(A4657)),"",VLOOKUP($A4657,Student_Registration!$B$5:$H$2000,6,0))</f>
        <v/>
      </c>
      <c r="E4657" s="57" t="str">
        <f>IF(AND(ISBLANK(A4657)),"",VLOOKUP($A4657,Student_Registration!$B$5:$H$2000,4,0))</f>
        <v/>
      </c>
      <c r="F4657" s="63" t="str">
        <f>IF(AND(ISBLANK(A4657)),"",VLOOKUP($A4657,Student_Registration!$B$5:$H$2000,7,0))</f>
        <v/>
      </c>
      <c r="G4657" s="63" t="str">
        <f>IF(AND(ISBLANK(A4657)),"",VLOOKUP(A4657,Student_Registration!$B$5:$H$2000,7,0)-SUMIF($A$5:A4657,A4657,$H$5:$H$5))</f>
        <v/>
      </c>
      <c r="H4657" s="60"/>
      <c r="I4657" s="60"/>
      <c r="J4657" s="60"/>
      <c r="K4657" s="60"/>
      <c r="L4657" s="62"/>
    </row>
    <row r="4658" spans="1:12" s="41" customFormat="1">
      <c r="A4658" s="66"/>
      <c r="B4658" s="64" t="str">
        <f>(IF(AND(ISBLANK(A4658)),"",VLOOKUP($A4658,Student_Registration!$B$5:$H$2000,2,0)))</f>
        <v/>
      </c>
      <c r="C4658" s="63" t="str">
        <f>IF(AND(ISBLANK(A4658)),"",VLOOKUP($A4658,Student_Registration!$B$5:$H$2000,3,0))</f>
        <v/>
      </c>
      <c r="D4658" s="65" t="str">
        <f>IF(AND(ISBLANK(A4658)),"",VLOOKUP($A4658,Student_Registration!$B$5:$H$2000,6,0))</f>
        <v/>
      </c>
      <c r="E4658" s="57" t="str">
        <f>IF(AND(ISBLANK(A4658)),"",VLOOKUP($A4658,Student_Registration!$B$5:$H$2000,4,0))</f>
        <v/>
      </c>
      <c r="F4658" s="63" t="str">
        <f>IF(AND(ISBLANK(A4658)),"",VLOOKUP($A4658,Student_Registration!$B$5:$H$2000,7,0))</f>
        <v/>
      </c>
      <c r="G4658" s="63" t="str">
        <f>IF(AND(ISBLANK(A4658)),"",VLOOKUP(A4658,Student_Registration!$B$5:$H$2000,7,0)-SUMIF($A$5:A4658,A4658,$H$5:$H$5))</f>
        <v/>
      </c>
      <c r="H4658" s="60"/>
      <c r="I4658" s="60"/>
      <c r="J4658" s="60"/>
      <c r="K4658" s="60"/>
      <c r="L4658" s="62"/>
    </row>
    <row r="4659" spans="1:12" s="41" customFormat="1">
      <c r="A4659" s="66"/>
      <c r="B4659" s="64" t="str">
        <f>(IF(AND(ISBLANK(A4659)),"",VLOOKUP($A4659,Student_Registration!$B$5:$H$2000,2,0)))</f>
        <v/>
      </c>
      <c r="C4659" s="63" t="str">
        <f>IF(AND(ISBLANK(A4659)),"",VLOOKUP($A4659,Student_Registration!$B$5:$H$2000,3,0))</f>
        <v/>
      </c>
      <c r="D4659" s="65" t="str">
        <f>IF(AND(ISBLANK(A4659)),"",VLOOKUP($A4659,Student_Registration!$B$5:$H$2000,6,0))</f>
        <v/>
      </c>
      <c r="E4659" s="57" t="str">
        <f>IF(AND(ISBLANK(A4659)),"",VLOOKUP($A4659,Student_Registration!$B$5:$H$2000,4,0))</f>
        <v/>
      </c>
      <c r="F4659" s="63" t="str">
        <f>IF(AND(ISBLANK(A4659)),"",VLOOKUP($A4659,Student_Registration!$B$5:$H$2000,7,0))</f>
        <v/>
      </c>
      <c r="G4659" s="63" t="str">
        <f>IF(AND(ISBLANK(A4659)),"",VLOOKUP(A4659,Student_Registration!$B$5:$H$2000,7,0)-SUMIF($A$5:A4659,A4659,$H$5:$H$5))</f>
        <v/>
      </c>
      <c r="H4659" s="60"/>
      <c r="I4659" s="60"/>
      <c r="J4659" s="60"/>
      <c r="K4659" s="60"/>
      <c r="L4659" s="62"/>
    </row>
    <row r="4660" spans="1:12" s="41" customFormat="1">
      <c r="A4660" s="66"/>
      <c r="B4660" s="64" t="str">
        <f>(IF(AND(ISBLANK(A4660)),"",VLOOKUP($A4660,Student_Registration!$B$5:$H$2000,2,0)))</f>
        <v/>
      </c>
      <c r="C4660" s="63" t="str">
        <f>IF(AND(ISBLANK(A4660)),"",VLOOKUP($A4660,Student_Registration!$B$5:$H$2000,3,0))</f>
        <v/>
      </c>
      <c r="D4660" s="65" t="str">
        <f>IF(AND(ISBLANK(A4660)),"",VLOOKUP($A4660,Student_Registration!$B$5:$H$2000,6,0))</f>
        <v/>
      </c>
      <c r="E4660" s="57" t="str">
        <f>IF(AND(ISBLANK(A4660)),"",VLOOKUP($A4660,Student_Registration!$B$5:$H$2000,4,0))</f>
        <v/>
      </c>
      <c r="F4660" s="63" t="str">
        <f>IF(AND(ISBLANK(A4660)),"",VLOOKUP($A4660,Student_Registration!$B$5:$H$2000,7,0))</f>
        <v/>
      </c>
      <c r="G4660" s="63" t="str">
        <f>IF(AND(ISBLANK(A4660)),"",VLOOKUP(A4660,Student_Registration!$B$5:$H$2000,7,0)-SUMIF($A$5:A4660,A4660,$H$5:$H$5))</f>
        <v/>
      </c>
      <c r="H4660" s="60"/>
      <c r="I4660" s="60"/>
      <c r="J4660" s="60"/>
      <c r="K4660" s="60"/>
      <c r="L4660" s="62"/>
    </row>
    <row r="4661" spans="1:12" s="41" customFormat="1">
      <c r="A4661" s="66"/>
      <c r="B4661" s="64" t="str">
        <f>(IF(AND(ISBLANK(A4661)),"",VLOOKUP($A4661,Student_Registration!$B$5:$H$2000,2,0)))</f>
        <v/>
      </c>
      <c r="C4661" s="63" t="str">
        <f>IF(AND(ISBLANK(A4661)),"",VLOOKUP($A4661,Student_Registration!$B$5:$H$2000,3,0))</f>
        <v/>
      </c>
      <c r="D4661" s="65" t="str">
        <f>IF(AND(ISBLANK(A4661)),"",VLOOKUP($A4661,Student_Registration!$B$5:$H$2000,6,0))</f>
        <v/>
      </c>
      <c r="E4661" s="57" t="str">
        <f>IF(AND(ISBLANK(A4661)),"",VLOOKUP($A4661,Student_Registration!$B$5:$H$2000,4,0))</f>
        <v/>
      </c>
      <c r="F4661" s="63" t="str">
        <f>IF(AND(ISBLANK(A4661)),"",VLOOKUP($A4661,Student_Registration!$B$5:$H$2000,7,0))</f>
        <v/>
      </c>
      <c r="G4661" s="63" t="str">
        <f>IF(AND(ISBLANK(A4661)),"",VLOOKUP(A4661,Student_Registration!$B$5:$H$2000,7,0)-SUMIF($A$5:A4661,A4661,$H$5:$H$5))</f>
        <v/>
      </c>
      <c r="H4661" s="60"/>
      <c r="I4661" s="60"/>
      <c r="J4661" s="60"/>
      <c r="K4661" s="60"/>
      <c r="L4661" s="62"/>
    </row>
    <row r="4662" spans="1:12" s="41" customFormat="1">
      <c r="A4662" s="66"/>
      <c r="B4662" s="64" t="str">
        <f>(IF(AND(ISBLANK(A4662)),"",VLOOKUP($A4662,Student_Registration!$B$5:$H$2000,2,0)))</f>
        <v/>
      </c>
      <c r="C4662" s="63" t="str">
        <f>IF(AND(ISBLANK(A4662)),"",VLOOKUP($A4662,Student_Registration!$B$5:$H$2000,3,0))</f>
        <v/>
      </c>
      <c r="D4662" s="65" t="str">
        <f>IF(AND(ISBLANK(A4662)),"",VLOOKUP($A4662,Student_Registration!$B$5:$H$2000,6,0))</f>
        <v/>
      </c>
      <c r="E4662" s="57" t="str">
        <f>IF(AND(ISBLANK(A4662)),"",VLOOKUP($A4662,Student_Registration!$B$5:$H$2000,4,0))</f>
        <v/>
      </c>
      <c r="F4662" s="63" t="str">
        <f>IF(AND(ISBLANK(A4662)),"",VLOOKUP($A4662,Student_Registration!$B$5:$H$2000,7,0))</f>
        <v/>
      </c>
      <c r="G4662" s="63" t="str">
        <f>IF(AND(ISBLANK(A4662)),"",VLOOKUP(A4662,Student_Registration!$B$5:$H$2000,7,0)-SUMIF($A$5:A4662,A4662,$H$5:$H$5))</f>
        <v/>
      </c>
      <c r="H4662" s="60"/>
      <c r="I4662" s="60"/>
      <c r="J4662" s="60"/>
      <c r="K4662" s="60"/>
      <c r="L4662" s="62"/>
    </row>
    <row r="4663" spans="1:12" s="41" customFormat="1">
      <c r="A4663" s="66"/>
      <c r="B4663" s="64" t="str">
        <f>(IF(AND(ISBLANK(A4663)),"",VLOOKUP($A4663,Student_Registration!$B$5:$H$2000,2,0)))</f>
        <v/>
      </c>
      <c r="C4663" s="63" t="str">
        <f>IF(AND(ISBLANK(A4663)),"",VLOOKUP($A4663,Student_Registration!$B$5:$H$2000,3,0))</f>
        <v/>
      </c>
      <c r="D4663" s="65" t="str">
        <f>IF(AND(ISBLANK(A4663)),"",VLOOKUP($A4663,Student_Registration!$B$5:$H$2000,6,0))</f>
        <v/>
      </c>
      <c r="E4663" s="57" t="str">
        <f>IF(AND(ISBLANK(A4663)),"",VLOOKUP($A4663,Student_Registration!$B$5:$H$2000,4,0))</f>
        <v/>
      </c>
      <c r="F4663" s="63" t="str">
        <f>IF(AND(ISBLANK(A4663)),"",VLOOKUP($A4663,Student_Registration!$B$5:$H$2000,7,0))</f>
        <v/>
      </c>
      <c r="G4663" s="63" t="str">
        <f>IF(AND(ISBLANK(A4663)),"",VLOOKUP(A4663,Student_Registration!$B$5:$H$2000,7,0)-SUMIF($A$5:A4663,A4663,$H$5:$H$5))</f>
        <v/>
      </c>
      <c r="H4663" s="60"/>
      <c r="I4663" s="60"/>
      <c r="J4663" s="60"/>
      <c r="K4663" s="60"/>
      <c r="L4663" s="62"/>
    </row>
    <row r="4664" spans="1:12" s="41" customFormat="1">
      <c r="A4664" s="66"/>
      <c r="B4664" s="64" t="str">
        <f>(IF(AND(ISBLANK(A4664)),"",VLOOKUP($A4664,Student_Registration!$B$5:$H$2000,2,0)))</f>
        <v/>
      </c>
      <c r="C4664" s="63" t="str">
        <f>IF(AND(ISBLANK(A4664)),"",VLOOKUP($A4664,Student_Registration!$B$5:$H$2000,3,0))</f>
        <v/>
      </c>
      <c r="D4664" s="65" t="str">
        <f>IF(AND(ISBLANK(A4664)),"",VLOOKUP($A4664,Student_Registration!$B$5:$H$2000,6,0))</f>
        <v/>
      </c>
      <c r="E4664" s="57" t="str">
        <f>IF(AND(ISBLANK(A4664)),"",VLOOKUP($A4664,Student_Registration!$B$5:$H$2000,4,0))</f>
        <v/>
      </c>
      <c r="F4664" s="63" t="str">
        <f>IF(AND(ISBLANK(A4664)),"",VLOOKUP($A4664,Student_Registration!$B$5:$H$2000,7,0))</f>
        <v/>
      </c>
      <c r="G4664" s="63" t="str">
        <f>IF(AND(ISBLANK(A4664)),"",VLOOKUP(A4664,Student_Registration!$B$5:$H$2000,7,0)-SUMIF($A$5:A4664,A4664,$H$5:$H$5))</f>
        <v/>
      </c>
      <c r="H4664" s="60"/>
      <c r="I4664" s="60"/>
      <c r="J4664" s="60"/>
      <c r="K4664" s="60"/>
      <c r="L4664" s="62"/>
    </row>
    <row r="4665" spans="1:12" s="41" customFormat="1">
      <c r="A4665" s="66"/>
      <c r="B4665" s="64" t="str">
        <f>(IF(AND(ISBLANK(A4665)),"",VLOOKUP($A4665,Student_Registration!$B$5:$H$2000,2,0)))</f>
        <v/>
      </c>
      <c r="C4665" s="63" t="str">
        <f>IF(AND(ISBLANK(A4665)),"",VLOOKUP($A4665,Student_Registration!$B$5:$H$2000,3,0))</f>
        <v/>
      </c>
      <c r="D4665" s="65" t="str">
        <f>IF(AND(ISBLANK(A4665)),"",VLOOKUP($A4665,Student_Registration!$B$5:$H$2000,6,0))</f>
        <v/>
      </c>
      <c r="E4665" s="57" t="str">
        <f>IF(AND(ISBLANK(A4665)),"",VLOOKUP($A4665,Student_Registration!$B$5:$H$2000,4,0))</f>
        <v/>
      </c>
      <c r="F4665" s="63" t="str">
        <f>IF(AND(ISBLANK(A4665)),"",VLOOKUP($A4665,Student_Registration!$B$5:$H$2000,7,0))</f>
        <v/>
      </c>
      <c r="G4665" s="63" t="str">
        <f>IF(AND(ISBLANK(A4665)),"",VLOOKUP(A4665,Student_Registration!$B$5:$H$2000,7,0)-SUMIF($A$5:A4665,A4665,$H$5:$H$5))</f>
        <v/>
      </c>
      <c r="H4665" s="60"/>
      <c r="I4665" s="60"/>
      <c r="J4665" s="60"/>
      <c r="K4665" s="60"/>
      <c r="L4665" s="62"/>
    </row>
    <row r="4666" spans="1:12" s="41" customFormat="1">
      <c r="A4666" s="66"/>
      <c r="B4666" s="64" t="str">
        <f>(IF(AND(ISBLANK(A4666)),"",VLOOKUP($A4666,Student_Registration!$B$5:$H$2000,2,0)))</f>
        <v/>
      </c>
      <c r="C4666" s="63" t="str">
        <f>IF(AND(ISBLANK(A4666)),"",VLOOKUP($A4666,Student_Registration!$B$5:$H$2000,3,0))</f>
        <v/>
      </c>
      <c r="D4666" s="65" t="str">
        <f>IF(AND(ISBLANK(A4666)),"",VLOOKUP($A4666,Student_Registration!$B$5:$H$2000,6,0))</f>
        <v/>
      </c>
      <c r="E4666" s="57" t="str">
        <f>IF(AND(ISBLANK(A4666)),"",VLOOKUP($A4666,Student_Registration!$B$5:$H$2000,4,0))</f>
        <v/>
      </c>
      <c r="F4666" s="63" t="str">
        <f>IF(AND(ISBLANK(A4666)),"",VLOOKUP($A4666,Student_Registration!$B$5:$H$2000,7,0))</f>
        <v/>
      </c>
      <c r="G4666" s="63" t="str">
        <f>IF(AND(ISBLANK(A4666)),"",VLOOKUP(A4666,Student_Registration!$B$5:$H$2000,7,0)-SUMIF($A$5:A4666,A4666,$H$5:$H$5))</f>
        <v/>
      </c>
      <c r="H4666" s="60"/>
      <c r="I4666" s="60"/>
      <c r="J4666" s="60"/>
      <c r="K4666" s="60"/>
      <c r="L4666" s="62"/>
    </row>
    <row r="4667" spans="1:12" s="41" customFormat="1">
      <c r="A4667" s="66"/>
      <c r="B4667" s="64" t="str">
        <f>(IF(AND(ISBLANK(A4667)),"",VLOOKUP($A4667,Student_Registration!$B$5:$H$2000,2,0)))</f>
        <v/>
      </c>
      <c r="C4667" s="63" t="str">
        <f>IF(AND(ISBLANK(A4667)),"",VLOOKUP($A4667,Student_Registration!$B$5:$H$2000,3,0))</f>
        <v/>
      </c>
      <c r="D4667" s="65" t="str">
        <f>IF(AND(ISBLANK(A4667)),"",VLOOKUP($A4667,Student_Registration!$B$5:$H$2000,6,0))</f>
        <v/>
      </c>
      <c r="E4667" s="57" t="str">
        <f>IF(AND(ISBLANK(A4667)),"",VLOOKUP($A4667,Student_Registration!$B$5:$H$2000,4,0))</f>
        <v/>
      </c>
      <c r="F4667" s="63" t="str">
        <f>IF(AND(ISBLANK(A4667)),"",VLOOKUP($A4667,Student_Registration!$B$5:$H$2000,7,0))</f>
        <v/>
      </c>
      <c r="G4667" s="63" t="str">
        <f>IF(AND(ISBLANK(A4667)),"",VLOOKUP(A4667,Student_Registration!$B$5:$H$2000,7,0)-SUMIF($A$5:A4667,A4667,$H$5:$H$5))</f>
        <v/>
      </c>
      <c r="H4667" s="60"/>
      <c r="I4667" s="60"/>
      <c r="J4667" s="60"/>
      <c r="K4667" s="60"/>
      <c r="L4667" s="62"/>
    </row>
    <row r="4668" spans="1:12" s="41" customFormat="1">
      <c r="A4668" s="66"/>
      <c r="B4668" s="64" t="str">
        <f>(IF(AND(ISBLANK(A4668)),"",VLOOKUP($A4668,Student_Registration!$B$5:$H$2000,2,0)))</f>
        <v/>
      </c>
      <c r="C4668" s="63" t="str">
        <f>IF(AND(ISBLANK(A4668)),"",VLOOKUP($A4668,Student_Registration!$B$5:$H$2000,3,0))</f>
        <v/>
      </c>
      <c r="D4668" s="65" t="str">
        <f>IF(AND(ISBLANK(A4668)),"",VLOOKUP($A4668,Student_Registration!$B$5:$H$2000,6,0))</f>
        <v/>
      </c>
      <c r="E4668" s="57" t="str">
        <f>IF(AND(ISBLANK(A4668)),"",VLOOKUP($A4668,Student_Registration!$B$5:$H$2000,4,0))</f>
        <v/>
      </c>
      <c r="F4668" s="63" t="str">
        <f>IF(AND(ISBLANK(A4668)),"",VLOOKUP($A4668,Student_Registration!$B$5:$H$2000,7,0))</f>
        <v/>
      </c>
      <c r="G4668" s="63" t="str">
        <f>IF(AND(ISBLANK(A4668)),"",VLOOKUP(A4668,Student_Registration!$B$5:$H$2000,7,0)-SUMIF($A$5:A4668,A4668,$H$5:$H$5))</f>
        <v/>
      </c>
      <c r="H4668" s="60"/>
      <c r="I4668" s="60"/>
      <c r="J4668" s="60"/>
      <c r="K4668" s="60"/>
      <c r="L4668" s="62"/>
    </row>
    <row r="4669" spans="1:12" s="41" customFormat="1">
      <c r="A4669" s="66"/>
      <c r="B4669" s="64" t="str">
        <f>(IF(AND(ISBLANK(A4669)),"",VLOOKUP($A4669,Student_Registration!$B$5:$H$2000,2,0)))</f>
        <v/>
      </c>
      <c r="C4669" s="63" t="str">
        <f>IF(AND(ISBLANK(A4669)),"",VLOOKUP($A4669,Student_Registration!$B$5:$H$2000,3,0))</f>
        <v/>
      </c>
      <c r="D4669" s="65" t="str">
        <f>IF(AND(ISBLANK(A4669)),"",VLOOKUP($A4669,Student_Registration!$B$5:$H$2000,6,0))</f>
        <v/>
      </c>
      <c r="E4669" s="57" t="str">
        <f>IF(AND(ISBLANK(A4669)),"",VLOOKUP($A4669,Student_Registration!$B$5:$H$2000,4,0))</f>
        <v/>
      </c>
      <c r="F4669" s="63" t="str">
        <f>IF(AND(ISBLANK(A4669)),"",VLOOKUP($A4669,Student_Registration!$B$5:$H$2000,7,0))</f>
        <v/>
      </c>
      <c r="G4669" s="63" t="str">
        <f>IF(AND(ISBLANK(A4669)),"",VLOOKUP(A4669,Student_Registration!$B$5:$H$2000,7,0)-SUMIF($A$5:A4669,A4669,$H$5:$H$5))</f>
        <v/>
      </c>
      <c r="H4669" s="60"/>
      <c r="I4669" s="60"/>
      <c r="J4669" s="60"/>
      <c r="K4669" s="60"/>
      <c r="L4669" s="62"/>
    </row>
    <row r="4670" spans="1:12" s="41" customFormat="1">
      <c r="A4670" s="66"/>
      <c r="B4670" s="64" t="str">
        <f>(IF(AND(ISBLANK(A4670)),"",VLOOKUP($A4670,Student_Registration!$B$5:$H$2000,2,0)))</f>
        <v/>
      </c>
      <c r="C4670" s="63" t="str">
        <f>IF(AND(ISBLANK(A4670)),"",VLOOKUP($A4670,Student_Registration!$B$5:$H$2000,3,0))</f>
        <v/>
      </c>
      <c r="D4670" s="65" t="str">
        <f>IF(AND(ISBLANK(A4670)),"",VLOOKUP($A4670,Student_Registration!$B$5:$H$2000,6,0))</f>
        <v/>
      </c>
      <c r="E4670" s="57" t="str">
        <f>IF(AND(ISBLANK(A4670)),"",VLOOKUP($A4670,Student_Registration!$B$5:$H$2000,4,0))</f>
        <v/>
      </c>
      <c r="F4670" s="63" t="str">
        <f>IF(AND(ISBLANK(A4670)),"",VLOOKUP($A4670,Student_Registration!$B$5:$H$2000,7,0))</f>
        <v/>
      </c>
      <c r="G4670" s="63" t="str">
        <f>IF(AND(ISBLANK(A4670)),"",VLOOKUP(A4670,Student_Registration!$B$5:$H$2000,7,0)-SUMIF($A$5:A4670,A4670,$H$5:$H$5))</f>
        <v/>
      </c>
      <c r="H4670" s="60"/>
      <c r="I4670" s="60"/>
      <c r="J4670" s="60"/>
      <c r="K4670" s="60"/>
      <c r="L4670" s="62"/>
    </row>
    <row r="4671" spans="1:12" s="41" customFormat="1">
      <c r="A4671" s="66"/>
      <c r="B4671" s="64" t="str">
        <f>(IF(AND(ISBLANK(A4671)),"",VLOOKUP($A4671,Student_Registration!$B$5:$H$2000,2,0)))</f>
        <v/>
      </c>
      <c r="C4671" s="63" t="str">
        <f>IF(AND(ISBLANK(A4671)),"",VLOOKUP($A4671,Student_Registration!$B$5:$H$2000,3,0))</f>
        <v/>
      </c>
      <c r="D4671" s="65" t="str">
        <f>IF(AND(ISBLANK(A4671)),"",VLOOKUP($A4671,Student_Registration!$B$5:$H$2000,6,0))</f>
        <v/>
      </c>
      <c r="E4671" s="57" t="str">
        <f>IF(AND(ISBLANK(A4671)),"",VLOOKUP($A4671,Student_Registration!$B$5:$H$2000,4,0))</f>
        <v/>
      </c>
      <c r="F4671" s="63" t="str">
        <f>IF(AND(ISBLANK(A4671)),"",VLOOKUP($A4671,Student_Registration!$B$5:$H$2000,7,0))</f>
        <v/>
      </c>
      <c r="G4671" s="63" t="str">
        <f>IF(AND(ISBLANK(A4671)),"",VLOOKUP(A4671,Student_Registration!$B$5:$H$2000,7,0)-SUMIF($A$5:A4671,A4671,$H$5:$H$5))</f>
        <v/>
      </c>
      <c r="H4671" s="60"/>
      <c r="I4671" s="60"/>
      <c r="J4671" s="60"/>
      <c r="K4671" s="60"/>
      <c r="L4671" s="62"/>
    </row>
    <row r="4672" spans="1:12" s="41" customFormat="1">
      <c r="A4672" s="66"/>
      <c r="B4672" s="64" t="str">
        <f>(IF(AND(ISBLANK(A4672)),"",VLOOKUP($A4672,Student_Registration!$B$5:$H$2000,2,0)))</f>
        <v/>
      </c>
      <c r="C4672" s="63" t="str">
        <f>IF(AND(ISBLANK(A4672)),"",VLOOKUP($A4672,Student_Registration!$B$5:$H$2000,3,0))</f>
        <v/>
      </c>
      <c r="D4672" s="65" t="str">
        <f>IF(AND(ISBLANK(A4672)),"",VLOOKUP($A4672,Student_Registration!$B$5:$H$2000,6,0))</f>
        <v/>
      </c>
      <c r="E4672" s="57" t="str">
        <f>IF(AND(ISBLANK(A4672)),"",VLOOKUP($A4672,Student_Registration!$B$5:$H$2000,4,0))</f>
        <v/>
      </c>
      <c r="F4672" s="63" t="str">
        <f>IF(AND(ISBLANK(A4672)),"",VLOOKUP($A4672,Student_Registration!$B$5:$H$2000,7,0))</f>
        <v/>
      </c>
      <c r="G4672" s="63" t="str">
        <f>IF(AND(ISBLANK(A4672)),"",VLOOKUP(A4672,Student_Registration!$B$5:$H$2000,7,0)-SUMIF($A$5:A4672,A4672,$H$5:$H$5))</f>
        <v/>
      </c>
      <c r="H4672" s="60"/>
      <c r="I4672" s="60"/>
      <c r="J4672" s="60"/>
      <c r="K4672" s="60"/>
      <c r="L4672" s="62"/>
    </row>
    <row r="4673" spans="1:12" s="41" customFormat="1">
      <c r="A4673" s="66"/>
      <c r="B4673" s="64" t="str">
        <f>(IF(AND(ISBLANK(A4673)),"",VLOOKUP($A4673,Student_Registration!$B$5:$H$2000,2,0)))</f>
        <v/>
      </c>
      <c r="C4673" s="63" t="str">
        <f>IF(AND(ISBLANK(A4673)),"",VLOOKUP($A4673,Student_Registration!$B$5:$H$2000,3,0))</f>
        <v/>
      </c>
      <c r="D4673" s="65" t="str">
        <f>IF(AND(ISBLANK(A4673)),"",VLOOKUP($A4673,Student_Registration!$B$5:$H$2000,6,0))</f>
        <v/>
      </c>
      <c r="E4673" s="57" t="str">
        <f>IF(AND(ISBLANK(A4673)),"",VLOOKUP($A4673,Student_Registration!$B$5:$H$2000,4,0))</f>
        <v/>
      </c>
      <c r="F4673" s="63" t="str">
        <f>IF(AND(ISBLANK(A4673)),"",VLOOKUP($A4673,Student_Registration!$B$5:$H$2000,7,0))</f>
        <v/>
      </c>
      <c r="G4673" s="63" t="str">
        <f>IF(AND(ISBLANK(A4673)),"",VLOOKUP(A4673,Student_Registration!$B$5:$H$2000,7,0)-SUMIF($A$5:A4673,A4673,$H$5:$H$5))</f>
        <v/>
      </c>
      <c r="H4673" s="60"/>
      <c r="I4673" s="60"/>
      <c r="J4673" s="60"/>
      <c r="K4673" s="60"/>
      <c r="L4673" s="62"/>
    </row>
    <row r="4674" spans="1:12" s="41" customFormat="1">
      <c r="A4674" s="66"/>
      <c r="B4674" s="64" t="str">
        <f>(IF(AND(ISBLANK(A4674)),"",VLOOKUP($A4674,Student_Registration!$B$5:$H$2000,2,0)))</f>
        <v/>
      </c>
      <c r="C4674" s="63" t="str">
        <f>IF(AND(ISBLANK(A4674)),"",VLOOKUP($A4674,Student_Registration!$B$5:$H$2000,3,0))</f>
        <v/>
      </c>
      <c r="D4674" s="65" t="str">
        <f>IF(AND(ISBLANK(A4674)),"",VLOOKUP($A4674,Student_Registration!$B$5:$H$2000,6,0))</f>
        <v/>
      </c>
      <c r="E4674" s="57" t="str">
        <f>IF(AND(ISBLANK(A4674)),"",VLOOKUP($A4674,Student_Registration!$B$5:$H$2000,4,0))</f>
        <v/>
      </c>
      <c r="F4674" s="63" t="str">
        <f>IF(AND(ISBLANK(A4674)),"",VLOOKUP($A4674,Student_Registration!$B$5:$H$2000,7,0))</f>
        <v/>
      </c>
      <c r="G4674" s="63" t="str">
        <f>IF(AND(ISBLANK(A4674)),"",VLOOKUP(A4674,Student_Registration!$B$5:$H$2000,7,0)-SUMIF($A$5:A4674,A4674,$H$5:$H$5))</f>
        <v/>
      </c>
      <c r="H4674" s="60"/>
      <c r="I4674" s="60"/>
      <c r="J4674" s="60"/>
      <c r="K4674" s="60"/>
      <c r="L4674" s="62"/>
    </row>
    <row r="4675" spans="1:12" s="41" customFormat="1">
      <c r="A4675" s="66"/>
      <c r="B4675" s="64" t="str">
        <f>(IF(AND(ISBLANK(A4675)),"",VLOOKUP($A4675,Student_Registration!$B$5:$H$2000,2,0)))</f>
        <v/>
      </c>
      <c r="C4675" s="63" t="str">
        <f>IF(AND(ISBLANK(A4675)),"",VLOOKUP($A4675,Student_Registration!$B$5:$H$2000,3,0))</f>
        <v/>
      </c>
      <c r="D4675" s="65" t="str">
        <f>IF(AND(ISBLANK(A4675)),"",VLOOKUP($A4675,Student_Registration!$B$5:$H$2000,6,0))</f>
        <v/>
      </c>
      <c r="E4675" s="57" t="str">
        <f>IF(AND(ISBLANK(A4675)),"",VLOOKUP($A4675,Student_Registration!$B$5:$H$2000,4,0))</f>
        <v/>
      </c>
      <c r="F4675" s="63" t="str">
        <f>IF(AND(ISBLANK(A4675)),"",VLOOKUP($A4675,Student_Registration!$B$5:$H$2000,7,0))</f>
        <v/>
      </c>
      <c r="G4675" s="63" t="str">
        <f>IF(AND(ISBLANK(A4675)),"",VLOOKUP(A4675,Student_Registration!$B$5:$H$2000,7,0)-SUMIF($A$5:A4675,A4675,$H$5:$H$5))</f>
        <v/>
      </c>
      <c r="H4675" s="60"/>
      <c r="I4675" s="60"/>
      <c r="J4675" s="60"/>
      <c r="K4675" s="60"/>
      <c r="L4675" s="62"/>
    </row>
    <row r="4676" spans="1:12" s="41" customFormat="1">
      <c r="A4676" s="66"/>
      <c r="B4676" s="64" t="str">
        <f>(IF(AND(ISBLANK(A4676)),"",VLOOKUP($A4676,Student_Registration!$B$5:$H$2000,2,0)))</f>
        <v/>
      </c>
      <c r="C4676" s="63" t="str">
        <f>IF(AND(ISBLANK(A4676)),"",VLOOKUP($A4676,Student_Registration!$B$5:$H$2000,3,0))</f>
        <v/>
      </c>
      <c r="D4676" s="65" t="str">
        <f>IF(AND(ISBLANK(A4676)),"",VLOOKUP($A4676,Student_Registration!$B$5:$H$2000,6,0))</f>
        <v/>
      </c>
      <c r="E4676" s="57" t="str">
        <f>IF(AND(ISBLANK(A4676)),"",VLOOKUP($A4676,Student_Registration!$B$5:$H$2000,4,0))</f>
        <v/>
      </c>
      <c r="F4676" s="63" t="str">
        <f>IF(AND(ISBLANK(A4676)),"",VLOOKUP($A4676,Student_Registration!$B$5:$H$2000,7,0))</f>
        <v/>
      </c>
      <c r="G4676" s="63" t="str">
        <f>IF(AND(ISBLANK(A4676)),"",VLOOKUP(A4676,Student_Registration!$B$5:$H$2000,7,0)-SUMIF($A$5:A4676,A4676,$H$5:$H$5))</f>
        <v/>
      </c>
      <c r="H4676" s="60"/>
      <c r="I4676" s="60"/>
      <c r="J4676" s="60"/>
      <c r="K4676" s="60"/>
      <c r="L4676" s="62"/>
    </row>
    <row r="4677" spans="1:12" s="41" customFormat="1">
      <c r="A4677" s="66"/>
      <c r="B4677" s="64" t="str">
        <f>(IF(AND(ISBLANK(A4677)),"",VLOOKUP($A4677,Student_Registration!$B$5:$H$2000,2,0)))</f>
        <v/>
      </c>
      <c r="C4677" s="63" t="str">
        <f>IF(AND(ISBLANK(A4677)),"",VLOOKUP($A4677,Student_Registration!$B$5:$H$2000,3,0))</f>
        <v/>
      </c>
      <c r="D4677" s="65" t="str">
        <f>IF(AND(ISBLANK(A4677)),"",VLOOKUP($A4677,Student_Registration!$B$5:$H$2000,6,0))</f>
        <v/>
      </c>
      <c r="E4677" s="57" t="str">
        <f>IF(AND(ISBLANK(A4677)),"",VLOOKUP($A4677,Student_Registration!$B$5:$H$2000,4,0))</f>
        <v/>
      </c>
      <c r="F4677" s="63" t="str">
        <f>IF(AND(ISBLANK(A4677)),"",VLOOKUP($A4677,Student_Registration!$B$5:$H$2000,7,0))</f>
        <v/>
      </c>
      <c r="G4677" s="63" t="str">
        <f>IF(AND(ISBLANK(A4677)),"",VLOOKUP(A4677,Student_Registration!$B$5:$H$2000,7,0)-SUMIF($A$5:A4677,A4677,$H$5:$H$5))</f>
        <v/>
      </c>
      <c r="H4677" s="60"/>
      <c r="I4677" s="60"/>
      <c r="J4677" s="60"/>
      <c r="K4677" s="60"/>
      <c r="L4677" s="62"/>
    </row>
    <row r="4678" spans="1:12" s="41" customFormat="1">
      <c r="A4678" s="66"/>
      <c r="B4678" s="64" t="str">
        <f>(IF(AND(ISBLANK(A4678)),"",VLOOKUP($A4678,Student_Registration!$B$5:$H$2000,2,0)))</f>
        <v/>
      </c>
      <c r="C4678" s="63" t="str">
        <f>IF(AND(ISBLANK(A4678)),"",VLOOKUP($A4678,Student_Registration!$B$5:$H$2000,3,0))</f>
        <v/>
      </c>
      <c r="D4678" s="65" t="str">
        <f>IF(AND(ISBLANK(A4678)),"",VLOOKUP($A4678,Student_Registration!$B$5:$H$2000,6,0))</f>
        <v/>
      </c>
      <c r="E4678" s="57" t="str">
        <f>IF(AND(ISBLANK(A4678)),"",VLOOKUP($A4678,Student_Registration!$B$5:$H$2000,4,0))</f>
        <v/>
      </c>
      <c r="F4678" s="63" t="str">
        <f>IF(AND(ISBLANK(A4678)),"",VLOOKUP($A4678,Student_Registration!$B$5:$H$2000,7,0))</f>
        <v/>
      </c>
      <c r="G4678" s="63" t="str">
        <f>IF(AND(ISBLANK(A4678)),"",VLOOKUP(A4678,Student_Registration!$B$5:$H$2000,7,0)-SUMIF($A$5:A4678,A4678,$H$5:$H$5))</f>
        <v/>
      </c>
      <c r="H4678" s="60"/>
      <c r="I4678" s="60"/>
      <c r="J4678" s="60"/>
      <c r="K4678" s="60"/>
      <c r="L4678" s="62"/>
    </row>
    <row r="4679" spans="1:12" s="41" customFormat="1">
      <c r="A4679" s="66"/>
      <c r="B4679" s="64" t="str">
        <f>(IF(AND(ISBLANK(A4679)),"",VLOOKUP($A4679,Student_Registration!$B$5:$H$2000,2,0)))</f>
        <v/>
      </c>
      <c r="C4679" s="63" t="str">
        <f>IF(AND(ISBLANK(A4679)),"",VLOOKUP($A4679,Student_Registration!$B$5:$H$2000,3,0))</f>
        <v/>
      </c>
      <c r="D4679" s="65" t="str">
        <f>IF(AND(ISBLANK(A4679)),"",VLOOKUP($A4679,Student_Registration!$B$5:$H$2000,6,0))</f>
        <v/>
      </c>
      <c r="E4679" s="57" t="str">
        <f>IF(AND(ISBLANK(A4679)),"",VLOOKUP($A4679,Student_Registration!$B$5:$H$2000,4,0))</f>
        <v/>
      </c>
      <c r="F4679" s="63" t="str">
        <f>IF(AND(ISBLANK(A4679)),"",VLOOKUP($A4679,Student_Registration!$B$5:$H$2000,7,0))</f>
        <v/>
      </c>
      <c r="G4679" s="63" t="str">
        <f>IF(AND(ISBLANK(A4679)),"",VLOOKUP(A4679,Student_Registration!$B$5:$H$2000,7,0)-SUMIF($A$5:A4679,A4679,$H$5:$H$5))</f>
        <v/>
      </c>
      <c r="H4679" s="60"/>
      <c r="I4679" s="60"/>
      <c r="J4679" s="60"/>
      <c r="K4679" s="60"/>
      <c r="L4679" s="62"/>
    </row>
    <row r="4680" spans="1:12" s="41" customFormat="1">
      <c r="A4680" s="66"/>
      <c r="B4680" s="64" t="str">
        <f>(IF(AND(ISBLANK(A4680)),"",VLOOKUP($A4680,Student_Registration!$B$5:$H$2000,2,0)))</f>
        <v/>
      </c>
      <c r="C4680" s="63" t="str">
        <f>IF(AND(ISBLANK(A4680)),"",VLOOKUP($A4680,Student_Registration!$B$5:$H$2000,3,0))</f>
        <v/>
      </c>
      <c r="D4680" s="65" t="str">
        <f>IF(AND(ISBLANK(A4680)),"",VLOOKUP($A4680,Student_Registration!$B$5:$H$2000,6,0))</f>
        <v/>
      </c>
      <c r="E4680" s="57" t="str">
        <f>IF(AND(ISBLANK(A4680)),"",VLOOKUP($A4680,Student_Registration!$B$5:$H$2000,4,0))</f>
        <v/>
      </c>
      <c r="F4680" s="63" t="str">
        <f>IF(AND(ISBLANK(A4680)),"",VLOOKUP($A4680,Student_Registration!$B$5:$H$2000,7,0))</f>
        <v/>
      </c>
      <c r="G4680" s="63" t="str">
        <f>IF(AND(ISBLANK(A4680)),"",VLOOKUP(A4680,Student_Registration!$B$5:$H$2000,7,0)-SUMIF($A$5:A4680,A4680,$H$5:$H$5))</f>
        <v/>
      </c>
      <c r="H4680" s="60"/>
      <c r="I4680" s="60"/>
      <c r="J4680" s="60"/>
      <c r="K4680" s="60"/>
      <c r="L4680" s="62"/>
    </row>
    <row r="4681" spans="1:12" s="41" customFormat="1">
      <c r="A4681" s="66"/>
      <c r="B4681" s="64" t="str">
        <f>(IF(AND(ISBLANK(A4681)),"",VLOOKUP($A4681,Student_Registration!$B$5:$H$2000,2,0)))</f>
        <v/>
      </c>
      <c r="C4681" s="63" t="str">
        <f>IF(AND(ISBLANK(A4681)),"",VLOOKUP($A4681,Student_Registration!$B$5:$H$2000,3,0))</f>
        <v/>
      </c>
      <c r="D4681" s="65" t="str">
        <f>IF(AND(ISBLANK(A4681)),"",VLOOKUP($A4681,Student_Registration!$B$5:$H$2000,6,0))</f>
        <v/>
      </c>
      <c r="E4681" s="57" t="str">
        <f>IF(AND(ISBLANK(A4681)),"",VLOOKUP($A4681,Student_Registration!$B$5:$H$2000,4,0))</f>
        <v/>
      </c>
      <c r="F4681" s="63" t="str">
        <f>IF(AND(ISBLANK(A4681)),"",VLOOKUP($A4681,Student_Registration!$B$5:$H$2000,7,0))</f>
        <v/>
      </c>
      <c r="G4681" s="63" t="str">
        <f>IF(AND(ISBLANK(A4681)),"",VLOOKUP(A4681,Student_Registration!$B$5:$H$2000,7,0)-SUMIF($A$5:A4681,A4681,$H$5:$H$5))</f>
        <v/>
      </c>
      <c r="H4681" s="60"/>
      <c r="I4681" s="60"/>
      <c r="J4681" s="60"/>
      <c r="K4681" s="60"/>
      <c r="L4681" s="62"/>
    </row>
    <row r="4682" spans="1:12" s="41" customFormat="1">
      <c r="A4682" s="66"/>
      <c r="B4682" s="64" t="str">
        <f>(IF(AND(ISBLANK(A4682)),"",VLOOKUP($A4682,Student_Registration!$B$5:$H$2000,2,0)))</f>
        <v/>
      </c>
      <c r="C4682" s="63" t="str">
        <f>IF(AND(ISBLANK(A4682)),"",VLOOKUP($A4682,Student_Registration!$B$5:$H$2000,3,0))</f>
        <v/>
      </c>
      <c r="D4682" s="65" t="str">
        <f>IF(AND(ISBLANK(A4682)),"",VLOOKUP($A4682,Student_Registration!$B$5:$H$2000,6,0))</f>
        <v/>
      </c>
      <c r="E4682" s="57" t="str">
        <f>IF(AND(ISBLANK(A4682)),"",VLOOKUP($A4682,Student_Registration!$B$5:$H$2000,4,0))</f>
        <v/>
      </c>
      <c r="F4682" s="63" t="str">
        <f>IF(AND(ISBLANK(A4682)),"",VLOOKUP($A4682,Student_Registration!$B$5:$H$2000,7,0))</f>
        <v/>
      </c>
      <c r="G4682" s="63" t="str">
        <f>IF(AND(ISBLANK(A4682)),"",VLOOKUP(A4682,Student_Registration!$B$5:$H$2000,7,0)-SUMIF($A$5:A4682,A4682,$H$5:$H$5))</f>
        <v/>
      </c>
      <c r="H4682" s="60"/>
      <c r="I4682" s="60"/>
      <c r="J4682" s="60"/>
      <c r="K4682" s="60"/>
      <c r="L4682" s="62"/>
    </row>
    <row r="4683" spans="1:12" s="41" customFormat="1">
      <c r="A4683" s="66"/>
      <c r="B4683" s="64" t="str">
        <f>(IF(AND(ISBLANK(A4683)),"",VLOOKUP($A4683,Student_Registration!$B$5:$H$2000,2,0)))</f>
        <v/>
      </c>
      <c r="C4683" s="63" t="str">
        <f>IF(AND(ISBLANK(A4683)),"",VLOOKUP($A4683,Student_Registration!$B$5:$H$2000,3,0))</f>
        <v/>
      </c>
      <c r="D4683" s="65" t="str">
        <f>IF(AND(ISBLANK(A4683)),"",VLOOKUP($A4683,Student_Registration!$B$5:$H$2000,6,0))</f>
        <v/>
      </c>
      <c r="E4683" s="57" t="str">
        <f>IF(AND(ISBLANK(A4683)),"",VLOOKUP($A4683,Student_Registration!$B$5:$H$2000,4,0))</f>
        <v/>
      </c>
      <c r="F4683" s="63" t="str">
        <f>IF(AND(ISBLANK(A4683)),"",VLOOKUP($A4683,Student_Registration!$B$5:$H$2000,7,0))</f>
        <v/>
      </c>
      <c r="G4683" s="63" t="str">
        <f>IF(AND(ISBLANK(A4683)),"",VLOOKUP(A4683,Student_Registration!$B$5:$H$2000,7,0)-SUMIF($A$5:A4683,A4683,$H$5:$H$5))</f>
        <v/>
      </c>
      <c r="H4683" s="60"/>
      <c r="I4683" s="60"/>
      <c r="J4683" s="60"/>
      <c r="K4683" s="60"/>
      <c r="L4683" s="62"/>
    </row>
    <row r="4684" spans="1:12" s="41" customFormat="1">
      <c r="A4684" s="66"/>
      <c r="B4684" s="64" t="str">
        <f>(IF(AND(ISBLANK(A4684)),"",VLOOKUP($A4684,Student_Registration!$B$5:$H$2000,2,0)))</f>
        <v/>
      </c>
      <c r="C4684" s="63" t="str">
        <f>IF(AND(ISBLANK(A4684)),"",VLOOKUP($A4684,Student_Registration!$B$5:$H$2000,3,0))</f>
        <v/>
      </c>
      <c r="D4684" s="65" t="str">
        <f>IF(AND(ISBLANK(A4684)),"",VLOOKUP($A4684,Student_Registration!$B$5:$H$2000,6,0))</f>
        <v/>
      </c>
      <c r="E4684" s="57" t="str">
        <f>IF(AND(ISBLANK(A4684)),"",VLOOKUP($A4684,Student_Registration!$B$5:$H$2000,4,0))</f>
        <v/>
      </c>
      <c r="F4684" s="63" t="str">
        <f>IF(AND(ISBLANK(A4684)),"",VLOOKUP($A4684,Student_Registration!$B$5:$H$2000,7,0))</f>
        <v/>
      </c>
      <c r="G4684" s="63" t="str">
        <f>IF(AND(ISBLANK(A4684)),"",VLOOKUP(A4684,Student_Registration!$B$5:$H$2000,7,0)-SUMIF($A$5:A4684,A4684,$H$5:$H$5))</f>
        <v/>
      </c>
      <c r="H4684" s="60"/>
      <c r="I4684" s="60"/>
      <c r="J4684" s="60"/>
      <c r="K4684" s="60"/>
      <c r="L4684" s="62"/>
    </row>
    <row r="4685" spans="1:12" s="41" customFormat="1">
      <c r="A4685" s="66"/>
      <c r="B4685" s="64" t="str">
        <f>(IF(AND(ISBLANK(A4685)),"",VLOOKUP($A4685,Student_Registration!$B$5:$H$2000,2,0)))</f>
        <v/>
      </c>
      <c r="C4685" s="63" t="str">
        <f>IF(AND(ISBLANK(A4685)),"",VLOOKUP($A4685,Student_Registration!$B$5:$H$2000,3,0))</f>
        <v/>
      </c>
      <c r="D4685" s="65" t="str">
        <f>IF(AND(ISBLANK(A4685)),"",VLOOKUP($A4685,Student_Registration!$B$5:$H$2000,6,0))</f>
        <v/>
      </c>
      <c r="E4685" s="57" t="str">
        <f>IF(AND(ISBLANK(A4685)),"",VLOOKUP($A4685,Student_Registration!$B$5:$H$2000,4,0))</f>
        <v/>
      </c>
      <c r="F4685" s="63" t="str">
        <f>IF(AND(ISBLANK(A4685)),"",VLOOKUP($A4685,Student_Registration!$B$5:$H$2000,7,0))</f>
        <v/>
      </c>
      <c r="G4685" s="63" t="str">
        <f>IF(AND(ISBLANK(A4685)),"",VLOOKUP(A4685,Student_Registration!$B$5:$H$2000,7,0)-SUMIF($A$5:A4685,A4685,$H$5:$H$5))</f>
        <v/>
      </c>
      <c r="H4685" s="60"/>
      <c r="I4685" s="60"/>
      <c r="J4685" s="60"/>
      <c r="K4685" s="60"/>
      <c r="L4685" s="62"/>
    </row>
    <row r="4686" spans="1:12" s="41" customFormat="1">
      <c r="A4686" s="66"/>
      <c r="B4686" s="64" t="str">
        <f>(IF(AND(ISBLANK(A4686)),"",VLOOKUP($A4686,Student_Registration!$B$5:$H$2000,2,0)))</f>
        <v/>
      </c>
      <c r="C4686" s="63" t="str">
        <f>IF(AND(ISBLANK(A4686)),"",VLOOKUP($A4686,Student_Registration!$B$5:$H$2000,3,0))</f>
        <v/>
      </c>
      <c r="D4686" s="65" t="str">
        <f>IF(AND(ISBLANK(A4686)),"",VLOOKUP($A4686,Student_Registration!$B$5:$H$2000,6,0))</f>
        <v/>
      </c>
      <c r="E4686" s="57" t="str">
        <f>IF(AND(ISBLANK(A4686)),"",VLOOKUP($A4686,Student_Registration!$B$5:$H$2000,4,0))</f>
        <v/>
      </c>
      <c r="F4686" s="63" t="str">
        <f>IF(AND(ISBLANK(A4686)),"",VLOOKUP($A4686,Student_Registration!$B$5:$H$2000,7,0))</f>
        <v/>
      </c>
      <c r="G4686" s="63" t="str">
        <f>IF(AND(ISBLANK(A4686)),"",VLOOKUP(A4686,Student_Registration!$B$5:$H$2000,7,0)-SUMIF($A$5:A4686,A4686,$H$5:$H$5))</f>
        <v/>
      </c>
      <c r="H4686" s="60"/>
      <c r="I4686" s="60"/>
      <c r="J4686" s="60"/>
      <c r="K4686" s="60"/>
      <c r="L4686" s="62"/>
    </row>
    <row r="4687" spans="1:12" s="41" customFormat="1">
      <c r="A4687" s="66"/>
      <c r="B4687" s="64" t="str">
        <f>(IF(AND(ISBLANK(A4687)),"",VLOOKUP($A4687,Student_Registration!$B$5:$H$2000,2,0)))</f>
        <v/>
      </c>
      <c r="C4687" s="63" t="str">
        <f>IF(AND(ISBLANK(A4687)),"",VLOOKUP($A4687,Student_Registration!$B$5:$H$2000,3,0))</f>
        <v/>
      </c>
      <c r="D4687" s="65" t="str">
        <f>IF(AND(ISBLANK(A4687)),"",VLOOKUP($A4687,Student_Registration!$B$5:$H$2000,6,0))</f>
        <v/>
      </c>
      <c r="E4687" s="57" t="str">
        <f>IF(AND(ISBLANK(A4687)),"",VLOOKUP($A4687,Student_Registration!$B$5:$H$2000,4,0))</f>
        <v/>
      </c>
      <c r="F4687" s="63" t="str">
        <f>IF(AND(ISBLANK(A4687)),"",VLOOKUP($A4687,Student_Registration!$B$5:$H$2000,7,0))</f>
        <v/>
      </c>
      <c r="G4687" s="63" t="str">
        <f>IF(AND(ISBLANK(A4687)),"",VLOOKUP(A4687,Student_Registration!$B$5:$H$2000,7,0)-SUMIF($A$5:A4687,A4687,$H$5:$H$5))</f>
        <v/>
      </c>
      <c r="H4687" s="60"/>
      <c r="I4687" s="60"/>
      <c r="J4687" s="60"/>
      <c r="K4687" s="60"/>
      <c r="L4687" s="62"/>
    </row>
    <row r="4688" spans="1:12" s="41" customFormat="1">
      <c r="A4688" s="66"/>
      <c r="B4688" s="64" t="str">
        <f>(IF(AND(ISBLANK(A4688)),"",VLOOKUP($A4688,Student_Registration!$B$5:$H$2000,2,0)))</f>
        <v/>
      </c>
      <c r="C4688" s="63" t="str">
        <f>IF(AND(ISBLANK(A4688)),"",VLOOKUP($A4688,Student_Registration!$B$5:$H$2000,3,0))</f>
        <v/>
      </c>
      <c r="D4688" s="65" t="str">
        <f>IF(AND(ISBLANK(A4688)),"",VLOOKUP($A4688,Student_Registration!$B$5:$H$2000,6,0))</f>
        <v/>
      </c>
      <c r="E4688" s="57" t="str">
        <f>IF(AND(ISBLANK(A4688)),"",VLOOKUP($A4688,Student_Registration!$B$5:$H$2000,4,0))</f>
        <v/>
      </c>
      <c r="F4688" s="63" t="str">
        <f>IF(AND(ISBLANK(A4688)),"",VLOOKUP($A4688,Student_Registration!$B$5:$H$2000,7,0))</f>
        <v/>
      </c>
      <c r="G4688" s="63" t="str">
        <f>IF(AND(ISBLANK(A4688)),"",VLOOKUP(A4688,Student_Registration!$B$5:$H$2000,7,0)-SUMIF($A$5:A4688,A4688,$H$5:$H$5))</f>
        <v/>
      </c>
      <c r="H4688" s="60"/>
      <c r="I4688" s="60"/>
      <c r="J4688" s="60"/>
      <c r="K4688" s="60"/>
      <c r="L4688" s="62"/>
    </row>
    <row r="4689" spans="1:12" s="41" customFormat="1">
      <c r="A4689" s="66"/>
      <c r="B4689" s="64" t="str">
        <f>(IF(AND(ISBLANK(A4689)),"",VLOOKUP($A4689,Student_Registration!$B$5:$H$2000,2,0)))</f>
        <v/>
      </c>
      <c r="C4689" s="63" t="str">
        <f>IF(AND(ISBLANK(A4689)),"",VLOOKUP($A4689,Student_Registration!$B$5:$H$2000,3,0))</f>
        <v/>
      </c>
      <c r="D4689" s="65" t="str">
        <f>IF(AND(ISBLANK(A4689)),"",VLOOKUP($A4689,Student_Registration!$B$5:$H$2000,6,0))</f>
        <v/>
      </c>
      <c r="E4689" s="57" t="str">
        <f>IF(AND(ISBLANK(A4689)),"",VLOOKUP($A4689,Student_Registration!$B$5:$H$2000,4,0))</f>
        <v/>
      </c>
      <c r="F4689" s="63" t="str">
        <f>IF(AND(ISBLANK(A4689)),"",VLOOKUP($A4689,Student_Registration!$B$5:$H$2000,7,0))</f>
        <v/>
      </c>
      <c r="G4689" s="63" t="str">
        <f>IF(AND(ISBLANK(A4689)),"",VLOOKUP(A4689,Student_Registration!$B$5:$H$2000,7,0)-SUMIF($A$5:A4689,A4689,$H$5:$H$5))</f>
        <v/>
      </c>
      <c r="H4689" s="60"/>
      <c r="I4689" s="60"/>
      <c r="J4689" s="60"/>
      <c r="K4689" s="60"/>
      <c r="L4689" s="62"/>
    </row>
    <row r="4690" spans="1:12" s="41" customFormat="1">
      <c r="A4690" s="66"/>
      <c r="B4690" s="64" t="str">
        <f>(IF(AND(ISBLANK(A4690)),"",VLOOKUP($A4690,Student_Registration!$B$5:$H$2000,2,0)))</f>
        <v/>
      </c>
      <c r="C4690" s="63" t="str">
        <f>IF(AND(ISBLANK(A4690)),"",VLOOKUP($A4690,Student_Registration!$B$5:$H$2000,3,0))</f>
        <v/>
      </c>
      <c r="D4690" s="65" t="str">
        <f>IF(AND(ISBLANK(A4690)),"",VLOOKUP($A4690,Student_Registration!$B$5:$H$2000,6,0))</f>
        <v/>
      </c>
      <c r="E4690" s="57" t="str">
        <f>IF(AND(ISBLANK(A4690)),"",VLOOKUP($A4690,Student_Registration!$B$5:$H$2000,4,0))</f>
        <v/>
      </c>
      <c r="F4690" s="63" t="str">
        <f>IF(AND(ISBLANK(A4690)),"",VLOOKUP($A4690,Student_Registration!$B$5:$H$2000,7,0))</f>
        <v/>
      </c>
      <c r="G4690" s="63" t="str">
        <f>IF(AND(ISBLANK(A4690)),"",VLOOKUP(A4690,Student_Registration!$B$5:$H$2000,7,0)-SUMIF($A$5:A4690,A4690,$H$5:$H$5))</f>
        <v/>
      </c>
      <c r="H4690" s="60"/>
      <c r="I4690" s="60"/>
      <c r="J4690" s="60"/>
      <c r="K4690" s="60"/>
      <c r="L4690" s="62"/>
    </row>
    <row r="4691" spans="1:12" s="41" customFormat="1">
      <c r="A4691" s="66"/>
      <c r="B4691" s="64" t="str">
        <f>(IF(AND(ISBLANK(A4691)),"",VLOOKUP($A4691,Student_Registration!$B$5:$H$2000,2,0)))</f>
        <v/>
      </c>
      <c r="C4691" s="63" t="str">
        <f>IF(AND(ISBLANK(A4691)),"",VLOOKUP($A4691,Student_Registration!$B$5:$H$2000,3,0))</f>
        <v/>
      </c>
      <c r="D4691" s="65" t="str">
        <f>IF(AND(ISBLANK(A4691)),"",VLOOKUP($A4691,Student_Registration!$B$5:$H$2000,6,0))</f>
        <v/>
      </c>
      <c r="E4691" s="57" t="str">
        <f>IF(AND(ISBLANK(A4691)),"",VLOOKUP($A4691,Student_Registration!$B$5:$H$2000,4,0))</f>
        <v/>
      </c>
      <c r="F4691" s="63" t="str">
        <f>IF(AND(ISBLANK(A4691)),"",VLOOKUP($A4691,Student_Registration!$B$5:$H$2000,7,0))</f>
        <v/>
      </c>
      <c r="G4691" s="63" t="str">
        <f>IF(AND(ISBLANK(A4691)),"",VLOOKUP(A4691,Student_Registration!$B$5:$H$2000,7,0)-SUMIF($A$5:A4691,A4691,$H$5:$H$5))</f>
        <v/>
      </c>
      <c r="H4691" s="60"/>
      <c r="I4691" s="60"/>
      <c r="J4691" s="60"/>
      <c r="K4691" s="60"/>
      <c r="L4691" s="62"/>
    </row>
    <row r="4692" spans="1:12" s="41" customFormat="1">
      <c r="A4692" s="66"/>
      <c r="B4692" s="64" t="str">
        <f>(IF(AND(ISBLANK(A4692)),"",VLOOKUP($A4692,Student_Registration!$B$5:$H$2000,2,0)))</f>
        <v/>
      </c>
      <c r="C4692" s="63" t="str">
        <f>IF(AND(ISBLANK(A4692)),"",VLOOKUP($A4692,Student_Registration!$B$5:$H$2000,3,0))</f>
        <v/>
      </c>
      <c r="D4692" s="65" t="str">
        <f>IF(AND(ISBLANK(A4692)),"",VLOOKUP($A4692,Student_Registration!$B$5:$H$2000,6,0))</f>
        <v/>
      </c>
      <c r="E4692" s="57" t="str">
        <f>IF(AND(ISBLANK(A4692)),"",VLOOKUP($A4692,Student_Registration!$B$5:$H$2000,4,0))</f>
        <v/>
      </c>
      <c r="F4692" s="63" t="str">
        <f>IF(AND(ISBLANK(A4692)),"",VLOOKUP($A4692,Student_Registration!$B$5:$H$2000,7,0))</f>
        <v/>
      </c>
      <c r="G4692" s="63" t="str">
        <f>IF(AND(ISBLANK(A4692)),"",VLOOKUP(A4692,Student_Registration!$B$5:$H$2000,7,0)-SUMIF($A$5:A4692,A4692,$H$5:$H$5))</f>
        <v/>
      </c>
      <c r="H4692" s="60"/>
      <c r="I4692" s="60"/>
      <c r="J4692" s="60"/>
      <c r="K4692" s="60"/>
      <c r="L4692" s="62"/>
    </row>
    <row r="4693" spans="1:12" s="41" customFormat="1">
      <c r="A4693" s="66"/>
      <c r="B4693" s="64" t="str">
        <f>(IF(AND(ISBLANK(A4693)),"",VLOOKUP($A4693,Student_Registration!$B$5:$H$2000,2,0)))</f>
        <v/>
      </c>
      <c r="C4693" s="63" t="str">
        <f>IF(AND(ISBLANK(A4693)),"",VLOOKUP($A4693,Student_Registration!$B$5:$H$2000,3,0))</f>
        <v/>
      </c>
      <c r="D4693" s="65" t="str">
        <f>IF(AND(ISBLANK(A4693)),"",VLOOKUP($A4693,Student_Registration!$B$5:$H$2000,6,0))</f>
        <v/>
      </c>
      <c r="E4693" s="57" t="str">
        <f>IF(AND(ISBLANK(A4693)),"",VLOOKUP($A4693,Student_Registration!$B$5:$H$2000,4,0))</f>
        <v/>
      </c>
      <c r="F4693" s="63" t="str">
        <f>IF(AND(ISBLANK(A4693)),"",VLOOKUP($A4693,Student_Registration!$B$5:$H$2000,7,0))</f>
        <v/>
      </c>
      <c r="G4693" s="63" t="str">
        <f>IF(AND(ISBLANK(A4693)),"",VLOOKUP(A4693,Student_Registration!$B$5:$H$2000,7,0)-SUMIF($A$5:A4693,A4693,$H$5:$H$5))</f>
        <v/>
      </c>
      <c r="H4693" s="60"/>
      <c r="I4693" s="60"/>
      <c r="J4693" s="60"/>
      <c r="K4693" s="60"/>
      <c r="L4693" s="62"/>
    </row>
    <row r="4694" spans="1:12" s="41" customFormat="1">
      <c r="A4694" s="66"/>
      <c r="B4694" s="64" t="str">
        <f>(IF(AND(ISBLANK(A4694)),"",VLOOKUP($A4694,Student_Registration!$B$5:$H$2000,2,0)))</f>
        <v/>
      </c>
      <c r="C4694" s="63" t="str">
        <f>IF(AND(ISBLANK(A4694)),"",VLOOKUP($A4694,Student_Registration!$B$5:$H$2000,3,0))</f>
        <v/>
      </c>
      <c r="D4694" s="65" t="str">
        <f>IF(AND(ISBLANK(A4694)),"",VLOOKUP($A4694,Student_Registration!$B$5:$H$2000,6,0))</f>
        <v/>
      </c>
      <c r="E4694" s="57" t="str">
        <f>IF(AND(ISBLANK(A4694)),"",VLOOKUP($A4694,Student_Registration!$B$5:$H$2000,4,0))</f>
        <v/>
      </c>
      <c r="F4694" s="63" t="str">
        <f>IF(AND(ISBLANK(A4694)),"",VLOOKUP($A4694,Student_Registration!$B$5:$H$2000,7,0))</f>
        <v/>
      </c>
      <c r="G4694" s="63" t="str">
        <f>IF(AND(ISBLANK(A4694)),"",VLOOKUP(A4694,Student_Registration!$B$5:$H$2000,7,0)-SUMIF($A$5:A4694,A4694,$H$5:$H$5))</f>
        <v/>
      </c>
      <c r="H4694" s="60"/>
      <c r="I4694" s="60"/>
      <c r="J4694" s="60"/>
      <c r="K4694" s="60"/>
      <c r="L4694" s="62"/>
    </row>
    <row r="4695" spans="1:12" s="41" customFormat="1">
      <c r="A4695" s="66"/>
      <c r="B4695" s="64" t="str">
        <f>(IF(AND(ISBLANK(A4695)),"",VLOOKUP($A4695,Student_Registration!$B$5:$H$2000,2,0)))</f>
        <v/>
      </c>
      <c r="C4695" s="63" t="str">
        <f>IF(AND(ISBLANK(A4695)),"",VLOOKUP($A4695,Student_Registration!$B$5:$H$2000,3,0))</f>
        <v/>
      </c>
      <c r="D4695" s="65" t="str">
        <f>IF(AND(ISBLANK(A4695)),"",VLOOKUP($A4695,Student_Registration!$B$5:$H$2000,6,0))</f>
        <v/>
      </c>
      <c r="E4695" s="57" t="str">
        <f>IF(AND(ISBLANK(A4695)),"",VLOOKUP($A4695,Student_Registration!$B$5:$H$2000,4,0))</f>
        <v/>
      </c>
      <c r="F4695" s="63" t="str">
        <f>IF(AND(ISBLANK(A4695)),"",VLOOKUP($A4695,Student_Registration!$B$5:$H$2000,7,0))</f>
        <v/>
      </c>
      <c r="G4695" s="63" t="str">
        <f>IF(AND(ISBLANK(A4695)),"",VLOOKUP(A4695,Student_Registration!$B$5:$H$2000,7,0)-SUMIF($A$5:A4695,A4695,$H$5:$H$5))</f>
        <v/>
      </c>
      <c r="H4695" s="60"/>
      <c r="I4695" s="60"/>
      <c r="J4695" s="60"/>
      <c r="K4695" s="60"/>
      <c r="L4695" s="62"/>
    </row>
    <row r="4696" spans="1:12" s="41" customFormat="1">
      <c r="A4696" s="66"/>
      <c r="B4696" s="64" t="str">
        <f>(IF(AND(ISBLANK(A4696)),"",VLOOKUP($A4696,Student_Registration!$B$5:$H$2000,2,0)))</f>
        <v/>
      </c>
      <c r="C4696" s="63" t="str">
        <f>IF(AND(ISBLANK(A4696)),"",VLOOKUP($A4696,Student_Registration!$B$5:$H$2000,3,0))</f>
        <v/>
      </c>
      <c r="D4696" s="65" t="str">
        <f>IF(AND(ISBLANK(A4696)),"",VLOOKUP($A4696,Student_Registration!$B$5:$H$2000,6,0))</f>
        <v/>
      </c>
      <c r="E4696" s="57" t="str">
        <f>IF(AND(ISBLANK(A4696)),"",VLOOKUP($A4696,Student_Registration!$B$5:$H$2000,4,0))</f>
        <v/>
      </c>
      <c r="F4696" s="63" t="str">
        <f>IF(AND(ISBLANK(A4696)),"",VLOOKUP($A4696,Student_Registration!$B$5:$H$2000,7,0))</f>
        <v/>
      </c>
      <c r="G4696" s="63" t="str">
        <f>IF(AND(ISBLANK(A4696)),"",VLOOKUP(A4696,Student_Registration!$B$5:$H$2000,7,0)-SUMIF($A$5:A4696,A4696,$H$5:$H$5))</f>
        <v/>
      </c>
      <c r="H4696" s="60"/>
      <c r="I4696" s="60"/>
      <c r="J4696" s="60"/>
      <c r="K4696" s="60"/>
      <c r="L4696" s="62"/>
    </row>
    <row r="4697" spans="1:12" s="41" customFormat="1">
      <c r="A4697" s="66"/>
      <c r="B4697" s="64" t="str">
        <f>(IF(AND(ISBLANK(A4697)),"",VLOOKUP($A4697,Student_Registration!$B$5:$H$2000,2,0)))</f>
        <v/>
      </c>
      <c r="C4697" s="63" t="str">
        <f>IF(AND(ISBLANK(A4697)),"",VLOOKUP($A4697,Student_Registration!$B$5:$H$2000,3,0))</f>
        <v/>
      </c>
      <c r="D4697" s="65" t="str">
        <f>IF(AND(ISBLANK(A4697)),"",VLOOKUP($A4697,Student_Registration!$B$5:$H$2000,6,0))</f>
        <v/>
      </c>
      <c r="E4697" s="57" t="str">
        <f>IF(AND(ISBLANK(A4697)),"",VLOOKUP($A4697,Student_Registration!$B$5:$H$2000,4,0))</f>
        <v/>
      </c>
      <c r="F4697" s="63" t="str">
        <f>IF(AND(ISBLANK(A4697)),"",VLOOKUP($A4697,Student_Registration!$B$5:$H$2000,7,0))</f>
        <v/>
      </c>
      <c r="G4697" s="63" t="str">
        <f>IF(AND(ISBLANK(A4697)),"",VLOOKUP(A4697,Student_Registration!$B$5:$H$2000,7,0)-SUMIF($A$5:A4697,A4697,$H$5:$H$5))</f>
        <v/>
      </c>
      <c r="H4697" s="60"/>
      <c r="I4697" s="60"/>
      <c r="J4697" s="60"/>
      <c r="K4697" s="60"/>
      <c r="L4697" s="62"/>
    </row>
    <row r="4698" spans="1:12" s="41" customFormat="1">
      <c r="A4698" s="66"/>
      <c r="B4698" s="64" t="str">
        <f>(IF(AND(ISBLANK(A4698)),"",VLOOKUP($A4698,Student_Registration!$B$5:$H$2000,2,0)))</f>
        <v/>
      </c>
      <c r="C4698" s="63" t="str">
        <f>IF(AND(ISBLANK(A4698)),"",VLOOKUP($A4698,Student_Registration!$B$5:$H$2000,3,0))</f>
        <v/>
      </c>
      <c r="D4698" s="65" t="str">
        <f>IF(AND(ISBLANK(A4698)),"",VLOOKUP($A4698,Student_Registration!$B$5:$H$2000,6,0))</f>
        <v/>
      </c>
      <c r="E4698" s="57" t="str">
        <f>IF(AND(ISBLANK(A4698)),"",VLOOKUP($A4698,Student_Registration!$B$5:$H$2000,4,0))</f>
        <v/>
      </c>
      <c r="F4698" s="63" t="str">
        <f>IF(AND(ISBLANK(A4698)),"",VLOOKUP($A4698,Student_Registration!$B$5:$H$2000,7,0))</f>
        <v/>
      </c>
      <c r="G4698" s="63" t="str">
        <f>IF(AND(ISBLANK(A4698)),"",VLOOKUP(A4698,Student_Registration!$B$5:$H$2000,7,0)-SUMIF($A$5:A4698,A4698,$H$5:$H$5))</f>
        <v/>
      </c>
      <c r="H4698" s="60"/>
      <c r="I4698" s="60"/>
      <c r="J4698" s="60"/>
      <c r="K4698" s="60"/>
      <c r="L4698" s="62"/>
    </row>
    <row r="4699" spans="1:12" s="41" customFormat="1">
      <c r="A4699" s="66"/>
      <c r="B4699" s="64" t="str">
        <f>(IF(AND(ISBLANK(A4699)),"",VLOOKUP($A4699,Student_Registration!$B$5:$H$2000,2,0)))</f>
        <v/>
      </c>
      <c r="C4699" s="63" t="str">
        <f>IF(AND(ISBLANK(A4699)),"",VLOOKUP($A4699,Student_Registration!$B$5:$H$2000,3,0))</f>
        <v/>
      </c>
      <c r="D4699" s="65" t="str">
        <f>IF(AND(ISBLANK(A4699)),"",VLOOKUP($A4699,Student_Registration!$B$5:$H$2000,6,0))</f>
        <v/>
      </c>
      <c r="E4699" s="57" t="str">
        <f>IF(AND(ISBLANK(A4699)),"",VLOOKUP($A4699,Student_Registration!$B$5:$H$2000,4,0))</f>
        <v/>
      </c>
      <c r="F4699" s="63" t="str">
        <f>IF(AND(ISBLANK(A4699)),"",VLOOKUP($A4699,Student_Registration!$B$5:$H$2000,7,0))</f>
        <v/>
      </c>
      <c r="G4699" s="63" t="str">
        <f>IF(AND(ISBLANK(A4699)),"",VLOOKUP(A4699,Student_Registration!$B$5:$H$2000,7,0)-SUMIF($A$5:A4699,A4699,$H$5:$H$5))</f>
        <v/>
      </c>
      <c r="H4699" s="60"/>
      <c r="I4699" s="60"/>
      <c r="J4699" s="60"/>
      <c r="K4699" s="60"/>
      <c r="L4699" s="62"/>
    </row>
    <row r="4700" spans="1:12" s="41" customFormat="1">
      <c r="A4700" s="66"/>
      <c r="B4700" s="64" t="str">
        <f>(IF(AND(ISBLANK(A4700)),"",VLOOKUP($A4700,Student_Registration!$B$5:$H$2000,2,0)))</f>
        <v/>
      </c>
      <c r="C4700" s="63" t="str">
        <f>IF(AND(ISBLANK(A4700)),"",VLOOKUP($A4700,Student_Registration!$B$5:$H$2000,3,0))</f>
        <v/>
      </c>
      <c r="D4700" s="65" t="str">
        <f>IF(AND(ISBLANK(A4700)),"",VLOOKUP($A4700,Student_Registration!$B$5:$H$2000,6,0))</f>
        <v/>
      </c>
      <c r="E4700" s="57" t="str">
        <f>IF(AND(ISBLANK(A4700)),"",VLOOKUP($A4700,Student_Registration!$B$5:$H$2000,4,0))</f>
        <v/>
      </c>
      <c r="F4700" s="63" t="str">
        <f>IF(AND(ISBLANK(A4700)),"",VLOOKUP($A4700,Student_Registration!$B$5:$H$2000,7,0))</f>
        <v/>
      </c>
      <c r="G4700" s="63" t="str">
        <f>IF(AND(ISBLANK(A4700)),"",VLOOKUP(A4700,Student_Registration!$B$5:$H$2000,7,0)-SUMIF($A$5:A4700,A4700,$H$5:$H$5))</f>
        <v/>
      </c>
      <c r="H4700" s="60"/>
      <c r="I4700" s="60"/>
      <c r="J4700" s="60"/>
      <c r="K4700" s="60"/>
      <c r="L4700" s="62"/>
    </row>
    <row r="4701" spans="1:12" s="41" customFormat="1">
      <c r="A4701" s="66"/>
      <c r="B4701" s="64" t="str">
        <f>(IF(AND(ISBLANK(A4701)),"",VLOOKUP($A4701,Student_Registration!$B$5:$H$2000,2,0)))</f>
        <v/>
      </c>
      <c r="C4701" s="63" t="str">
        <f>IF(AND(ISBLANK(A4701)),"",VLOOKUP($A4701,Student_Registration!$B$5:$H$2000,3,0))</f>
        <v/>
      </c>
      <c r="D4701" s="65" t="str">
        <f>IF(AND(ISBLANK(A4701)),"",VLOOKUP($A4701,Student_Registration!$B$5:$H$2000,6,0))</f>
        <v/>
      </c>
      <c r="E4701" s="57" t="str">
        <f>IF(AND(ISBLANK(A4701)),"",VLOOKUP($A4701,Student_Registration!$B$5:$H$2000,4,0))</f>
        <v/>
      </c>
      <c r="F4701" s="63" t="str">
        <f>IF(AND(ISBLANK(A4701)),"",VLOOKUP($A4701,Student_Registration!$B$5:$H$2000,7,0))</f>
        <v/>
      </c>
      <c r="G4701" s="63" t="str">
        <f>IF(AND(ISBLANK(A4701)),"",VLOOKUP(A4701,Student_Registration!$B$5:$H$2000,7,0)-SUMIF($A$5:A4701,A4701,$H$5:$H$5))</f>
        <v/>
      </c>
      <c r="H4701" s="60"/>
      <c r="I4701" s="60"/>
      <c r="J4701" s="60"/>
      <c r="K4701" s="60"/>
      <c r="L4701" s="62"/>
    </row>
    <row r="4702" spans="1:12" s="41" customFormat="1">
      <c r="A4702" s="66"/>
      <c r="B4702" s="64" t="str">
        <f>(IF(AND(ISBLANK(A4702)),"",VLOOKUP($A4702,Student_Registration!$B$5:$H$2000,2,0)))</f>
        <v/>
      </c>
      <c r="C4702" s="63" t="str">
        <f>IF(AND(ISBLANK(A4702)),"",VLOOKUP($A4702,Student_Registration!$B$5:$H$2000,3,0))</f>
        <v/>
      </c>
      <c r="D4702" s="65" t="str">
        <f>IF(AND(ISBLANK(A4702)),"",VLOOKUP($A4702,Student_Registration!$B$5:$H$2000,6,0))</f>
        <v/>
      </c>
      <c r="E4702" s="57" t="str">
        <f>IF(AND(ISBLANK(A4702)),"",VLOOKUP($A4702,Student_Registration!$B$5:$H$2000,4,0))</f>
        <v/>
      </c>
      <c r="F4702" s="63" t="str">
        <f>IF(AND(ISBLANK(A4702)),"",VLOOKUP($A4702,Student_Registration!$B$5:$H$2000,7,0))</f>
        <v/>
      </c>
      <c r="G4702" s="63" t="str">
        <f>IF(AND(ISBLANK(A4702)),"",VLOOKUP(A4702,Student_Registration!$B$5:$H$2000,7,0)-SUMIF($A$5:A4702,A4702,$H$5:$H$5))</f>
        <v/>
      </c>
      <c r="H4702" s="60"/>
      <c r="I4702" s="60"/>
      <c r="J4702" s="60"/>
      <c r="K4702" s="60"/>
      <c r="L4702" s="62"/>
    </row>
    <row r="4703" spans="1:12" s="41" customFormat="1">
      <c r="A4703" s="66"/>
      <c r="B4703" s="64" t="str">
        <f>(IF(AND(ISBLANK(A4703)),"",VLOOKUP($A4703,Student_Registration!$B$5:$H$2000,2,0)))</f>
        <v/>
      </c>
      <c r="C4703" s="63" t="str">
        <f>IF(AND(ISBLANK(A4703)),"",VLOOKUP($A4703,Student_Registration!$B$5:$H$2000,3,0))</f>
        <v/>
      </c>
      <c r="D4703" s="65" t="str">
        <f>IF(AND(ISBLANK(A4703)),"",VLOOKUP($A4703,Student_Registration!$B$5:$H$2000,6,0))</f>
        <v/>
      </c>
      <c r="E4703" s="57" t="str">
        <f>IF(AND(ISBLANK(A4703)),"",VLOOKUP($A4703,Student_Registration!$B$5:$H$2000,4,0))</f>
        <v/>
      </c>
      <c r="F4703" s="63" t="str">
        <f>IF(AND(ISBLANK(A4703)),"",VLOOKUP($A4703,Student_Registration!$B$5:$H$2000,7,0))</f>
        <v/>
      </c>
      <c r="G4703" s="63" t="str">
        <f>IF(AND(ISBLANK(A4703)),"",VLOOKUP(A4703,Student_Registration!$B$5:$H$2000,7,0)-SUMIF($A$5:A4703,A4703,$H$5:$H$5))</f>
        <v/>
      </c>
      <c r="H4703" s="60"/>
      <c r="I4703" s="60"/>
      <c r="J4703" s="60"/>
      <c r="K4703" s="60"/>
      <c r="L4703" s="62"/>
    </row>
    <row r="4704" spans="1:12" s="41" customFormat="1">
      <c r="A4704" s="66"/>
      <c r="B4704" s="64" t="str">
        <f>(IF(AND(ISBLANK(A4704)),"",VLOOKUP($A4704,Student_Registration!$B$5:$H$2000,2,0)))</f>
        <v/>
      </c>
      <c r="C4704" s="63" t="str">
        <f>IF(AND(ISBLANK(A4704)),"",VLOOKUP($A4704,Student_Registration!$B$5:$H$2000,3,0))</f>
        <v/>
      </c>
      <c r="D4704" s="65" t="str">
        <f>IF(AND(ISBLANK(A4704)),"",VLOOKUP($A4704,Student_Registration!$B$5:$H$2000,6,0))</f>
        <v/>
      </c>
      <c r="E4704" s="57" t="str">
        <f>IF(AND(ISBLANK(A4704)),"",VLOOKUP($A4704,Student_Registration!$B$5:$H$2000,4,0))</f>
        <v/>
      </c>
      <c r="F4704" s="63" t="str">
        <f>IF(AND(ISBLANK(A4704)),"",VLOOKUP($A4704,Student_Registration!$B$5:$H$2000,7,0))</f>
        <v/>
      </c>
      <c r="G4704" s="63" t="str">
        <f>IF(AND(ISBLANK(A4704)),"",VLOOKUP(A4704,Student_Registration!$B$5:$H$2000,7,0)-SUMIF($A$5:A4704,A4704,$H$5:$H$5))</f>
        <v/>
      </c>
      <c r="H4704" s="60"/>
      <c r="I4704" s="60"/>
      <c r="J4704" s="60"/>
      <c r="K4704" s="60"/>
      <c r="L4704" s="62"/>
    </row>
    <row r="4705" spans="1:12" s="41" customFormat="1">
      <c r="A4705" s="66"/>
      <c r="B4705" s="64" t="str">
        <f>(IF(AND(ISBLANK(A4705)),"",VLOOKUP($A4705,Student_Registration!$B$5:$H$2000,2,0)))</f>
        <v/>
      </c>
      <c r="C4705" s="63" t="str">
        <f>IF(AND(ISBLANK(A4705)),"",VLOOKUP($A4705,Student_Registration!$B$5:$H$2000,3,0))</f>
        <v/>
      </c>
      <c r="D4705" s="65" t="str">
        <f>IF(AND(ISBLANK(A4705)),"",VLOOKUP($A4705,Student_Registration!$B$5:$H$2000,6,0))</f>
        <v/>
      </c>
      <c r="E4705" s="57" t="str">
        <f>IF(AND(ISBLANK(A4705)),"",VLOOKUP($A4705,Student_Registration!$B$5:$H$2000,4,0))</f>
        <v/>
      </c>
      <c r="F4705" s="63" t="str">
        <f>IF(AND(ISBLANK(A4705)),"",VLOOKUP($A4705,Student_Registration!$B$5:$H$2000,7,0))</f>
        <v/>
      </c>
      <c r="G4705" s="63" t="str">
        <f>IF(AND(ISBLANK(A4705)),"",VLOOKUP(A4705,Student_Registration!$B$5:$H$2000,7,0)-SUMIF($A$5:A4705,A4705,$H$5:$H$5))</f>
        <v/>
      </c>
      <c r="H4705" s="60"/>
      <c r="I4705" s="60"/>
      <c r="J4705" s="60"/>
      <c r="K4705" s="60"/>
      <c r="L4705" s="62"/>
    </row>
    <row r="4706" spans="1:12" s="41" customFormat="1">
      <c r="A4706" s="66"/>
      <c r="B4706" s="64" t="str">
        <f>(IF(AND(ISBLANK(A4706)),"",VLOOKUP($A4706,Student_Registration!$B$5:$H$2000,2,0)))</f>
        <v/>
      </c>
      <c r="C4706" s="63" t="str">
        <f>IF(AND(ISBLANK(A4706)),"",VLOOKUP($A4706,Student_Registration!$B$5:$H$2000,3,0))</f>
        <v/>
      </c>
      <c r="D4706" s="65" t="str">
        <f>IF(AND(ISBLANK(A4706)),"",VLOOKUP($A4706,Student_Registration!$B$5:$H$2000,6,0))</f>
        <v/>
      </c>
      <c r="E4706" s="57" t="str">
        <f>IF(AND(ISBLANK(A4706)),"",VLOOKUP($A4706,Student_Registration!$B$5:$H$2000,4,0))</f>
        <v/>
      </c>
      <c r="F4706" s="63" t="str">
        <f>IF(AND(ISBLANK(A4706)),"",VLOOKUP($A4706,Student_Registration!$B$5:$H$2000,7,0))</f>
        <v/>
      </c>
      <c r="G4706" s="63" t="str">
        <f>IF(AND(ISBLANK(A4706)),"",VLOOKUP(A4706,Student_Registration!$B$5:$H$2000,7,0)-SUMIF($A$5:A4706,A4706,$H$5:$H$5))</f>
        <v/>
      </c>
      <c r="H4706" s="60"/>
      <c r="I4706" s="60"/>
      <c r="J4706" s="60"/>
      <c r="K4706" s="60"/>
      <c r="L4706" s="62"/>
    </row>
    <row r="4707" spans="1:12" s="41" customFormat="1">
      <c r="A4707" s="66"/>
      <c r="B4707" s="64" t="str">
        <f>(IF(AND(ISBLANK(A4707)),"",VLOOKUP($A4707,Student_Registration!$B$5:$H$2000,2,0)))</f>
        <v/>
      </c>
      <c r="C4707" s="63" t="str">
        <f>IF(AND(ISBLANK(A4707)),"",VLOOKUP($A4707,Student_Registration!$B$5:$H$2000,3,0))</f>
        <v/>
      </c>
      <c r="D4707" s="65" t="str">
        <f>IF(AND(ISBLANK(A4707)),"",VLOOKUP($A4707,Student_Registration!$B$5:$H$2000,6,0))</f>
        <v/>
      </c>
      <c r="E4707" s="57" t="str">
        <f>IF(AND(ISBLANK(A4707)),"",VLOOKUP($A4707,Student_Registration!$B$5:$H$2000,4,0))</f>
        <v/>
      </c>
      <c r="F4707" s="63" t="str">
        <f>IF(AND(ISBLANK(A4707)),"",VLOOKUP($A4707,Student_Registration!$B$5:$H$2000,7,0))</f>
        <v/>
      </c>
      <c r="G4707" s="63" t="str">
        <f>IF(AND(ISBLANK(A4707)),"",VLOOKUP(A4707,Student_Registration!$B$5:$H$2000,7,0)-SUMIF($A$5:A4707,A4707,$H$5:$H$5))</f>
        <v/>
      </c>
      <c r="H4707" s="60"/>
      <c r="I4707" s="60"/>
      <c r="J4707" s="60"/>
      <c r="K4707" s="60"/>
      <c r="L4707" s="62"/>
    </row>
    <row r="4708" spans="1:12" s="41" customFormat="1">
      <c r="A4708" s="66"/>
      <c r="B4708" s="64" t="str">
        <f>(IF(AND(ISBLANK(A4708)),"",VLOOKUP($A4708,Student_Registration!$B$5:$H$2000,2,0)))</f>
        <v/>
      </c>
      <c r="C4708" s="63" t="str">
        <f>IF(AND(ISBLANK(A4708)),"",VLOOKUP($A4708,Student_Registration!$B$5:$H$2000,3,0))</f>
        <v/>
      </c>
      <c r="D4708" s="65" t="str">
        <f>IF(AND(ISBLANK(A4708)),"",VLOOKUP($A4708,Student_Registration!$B$5:$H$2000,6,0))</f>
        <v/>
      </c>
      <c r="E4708" s="57" t="str">
        <f>IF(AND(ISBLANK(A4708)),"",VLOOKUP($A4708,Student_Registration!$B$5:$H$2000,4,0))</f>
        <v/>
      </c>
      <c r="F4708" s="63" t="str">
        <f>IF(AND(ISBLANK(A4708)),"",VLOOKUP($A4708,Student_Registration!$B$5:$H$2000,7,0))</f>
        <v/>
      </c>
      <c r="G4708" s="63" t="str">
        <f>IF(AND(ISBLANK(A4708)),"",VLOOKUP(A4708,Student_Registration!$B$5:$H$2000,7,0)-SUMIF($A$5:A4708,A4708,$H$5:$H$5))</f>
        <v/>
      </c>
      <c r="H4708" s="60"/>
      <c r="I4708" s="60"/>
      <c r="J4708" s="60"/>
      <c r="K4708" s="60"/>
      <c r="L4708" s="62"/>
    </row>
    <row r="4709" spans="1:12" s="41" customFormat="1">
      <c r="A4709" s="66"/>
      <c r="B4709" s="64" t="str">
        <f>(IF(AND(ISBLANK(A4709)),"",VLOOKUP($A4709,Student_Registration!$B$5:$H$2000,2,0)))</f>
        <v/>
      </c>
      <c r="C4709" s="63" t="str">
        <f>IF(AND(ISBLANK(A4709)),"",VLOOKUP($A4709,Student_Registration!$B$5:$H$2000,3,0))</f>
        <v/>
      </c>
      <c r="D4709" s="65" t="str">
        <f>IF(AND(ISBLANK(A4709)),"",VLOOKUP($A4709,Student_Registration!$B$5:$H$2000,6,0))</f>
        <v/>
      </c>
      <c r="E4709" s="57" t="str">
        <f>IF(AND(ISBLANK(A4709)),"",VLOOKUP($A4709,Student_Registration!$B$5:$H$2000,4,0))</f>
        <v/>
      </c>
      <c r="F4709" s="63" t="str">
        <f>IF(AND(ISBLANK(A4709)),"",VLOOKUP($A4709,Student_Registration!$B$5:$H$2000,7,0))</f>
        <v/>
      </c>
      <c r="G4709" s="63" t="str">
        <f>IF(AND(ISBLANK(A4709)),"",VLOOKUP(A4709,Student_Registration!$B$5:$H$2000,7,0)-SUMIF($A$5:A4709,A4709,$H$5:$H$5))</f>
        <v/>
      </c>
      <c r="H4709" s="60"/>
      <c r="I4709" s="60"/>
      <c r="J4709" s="60"/>
      <c r="K4709" s="60"/>
      <c r="L4709" s="62"/>
    </row>
    <row r="4710" spans="1:12" s="41" customFormat="1">
      <c r="A4710" s="66"/>
      <c r="B4710" s="64" t="str">
        <f>(IF(AND(ISBLANK(A4710)),"",VLOOKUP($A4710,Student_Registration!$B$5:$H$2000,2,0)))</f>
        <v/>
      </c>
      <c r="C4710" s="63" t="str">
        <f>IF(AND(ISBLANK(A4710)),"",VLOOKUP($A4710,Student_Registration!$B$5:$H$2000,3,0))</f>
        <v/>
      </c>
      <c r="D4710" s="65" t="str">
        <f>IF(AND(ISBLANK(A4710)),"",VLOOKUP($A4710,Student_Registration!$B$5:$H$2000,6,0))</f>
        <v/>
      </c>
      <c r="E4710" s="57" t="str">
        <f>IF(AND(ISBLANK(A4710)),"",VLOOKUP($A4710,Student_Registration!$B$5:$H$2000,4,0))</f>
        <v/>
      </c>
      <c r="F4710" s="63" t="str">
        <f>IF(AND(ISBLANK(A4710)),"",VLOOKUP($A4710,Student_Registration!$B$5:$H$2000,7,0))</f>
        <v/>
      </c>
      <c r="G4710" s="63" t="str">
        <f>IF(AND(ISBLANK(A4710)),"",VLOOKUP(A4710,Student_Registration!$B$5:$H$2000,7,0)-SUMIF($A$5:A4710,A4710,$H$5:$H$5))</f>
        <v/>
      </c>
      <c r="H4710" s="60"/>
      <c r="I4710" s="60"/>
      <c r="J4710" s="60"/>
      <c r="K4710" s="60"/>
      <c r="L4710" s="62"/>
    </row>
    <row r="4711" spans="1:12" s="41" customFormat="1">
      <c r="A4711" s="66"/>
      <c r="B4711" s="64" t="str">
        <f>(IF(AND(ISBLANK(A4711)),"",VLOOKUP($A4711,Student_Registration!$B$5:$H$2000,2,0)))</f>
        <v/>
      </c>
      <c r="C4711" s="63" t="str">
        <f>IF(AND(ISBLANK(A4711)),"",VLOOKUP($A4711,Student_Registration!$B$5:$H$2000,3,0))</f>
        <v/>
      </c>
      <c r="D4711" s="65" t="str">
        <f>IF(AND(ISBLANK(A4711)),"",VLOOKUP($A4711,Student_Registration!$B$5:$H$2000,6,0))</f>
        <v/>
      </c>
      <c r="E4711" s="57" t="str">
        <f>IF(AND(ISBLANK(A4711)),"",VLOOKUP($A4711,Student_Registration!$B$5:$H$2000,4,0))</f>
        <v/>
      </c>
      <c r="F4711" s="63" t="str">
        <f>IF(AND(ISBLANK(A4711)),"",VLOOKUP($A4711,Student_Registration!$B$5:$H$2000,7,0))</f>
        <v/>
      </c>
      <c r="G4711" s="63" t="str">
        <f>IF(AND(ISBLANK(A4711)),"",VLOOKUP(A4711,Student_Registration!$B$5:$H$2000,7,0)-SUMIF($A$5:A4711,A4711,$H$5:$H$5))</f>
        <v/>
      </c>
      <c r="H4711" s="60"/>
      <c r="I4711" s="60"/>
      <c r="J4711" s="60"/>
      <c r="K4711" s="60"/>
      <c r="L4711" s="62"/>
    </row>
    <row r="4712" spans="1:12" s="41" customFormat="1">
      <c r="A4712" s="66"/>
      <c r="B4712" s="64" t="str">
        <f>(IF(AND(ISBLANK(A4712)),"",VLOOKUP($A4712,Student_Registration!$B$5:$H$2000,2,0)))</f>
        <v/>
      </c>
      <c r="C4712" s="63" t="str">
        <f>IF(AND(ISBLANK(A4712)),"",VLOOKUP($A4712,Student_Registration!$B$5:$H$2000,3,0))</f>
        <v/>
      </c>
      <c r="D4712" s="65" t="str">
        <f>IF(AND(ISBLANK(A4712)),"",VLOOKUP($A4712,Student_Registration!$B$5:$H$2000,6,0))</f>
        <v/>
      </c>
      <c r="E4712" s="57" t="str">
        <f>IF(AND(ISBLANK(A4712)),"",VLOOKUP($A4712,Student_Registration!$B$5:$H$2000,4,0))</f>
        <v/>
      </c>
      <c r="F4712" s="63" t="str">
        <f>IF(AND(ISBLANK(A4712)),"",VLOOKUP($A4712,Student_Registration!$B$5:$H$2000,7,0))</f>
        <v/>
      </c>
      <c r="G4712" s="63" t="str">
        <f>IF(AND(ISBLANK(A4712)),"",VLOOKUP(A4712,Student_Registration!$B$5:$H$2000,7,0)-SUMIF($A$5:A4712,A4712,$H$5:$H$5))</f>
        <v/>
      </c>
      <c r="H4712" s="60"/>
      <c r="I4712" s="60"/>
      <c r="J4712" s="60"/>
      <c r="K4712" s="60"/>
      <c r="L4712" s="62"/>
    </row>
    <row r="4713" spans="1:12" s="41" customFormat="1">
      <c r="A4713" s="66"/>
      <c r="B4713" s="64" t="str">
        <f>(IF(AND(ISBLANK(A4713)),"",VLOOKUP($A4713,Student_Registration!$B$5:$H$2000,2,0)))</f>
        <v/>
      </c>
      <c r="C4713" s="63" t="str">
        <f>IF(AND(ISBLANK(A4713)),"",VLOOKUP($A4713,Student_Registration!$B$5:$H$2000,3,0))</f>
        <v/>
      </c>
      <c r="D4713" s="65" t="str">
        <f>IF(AND(ISBLANK(A4713)),"",VLOOKUP($A4713,Student_Registration!$B$5:$H$2000,6,0))</f>
        <v/>
      </c>
      <c r="E4713" s="57" t="str">
        <f>IF(AND(ISBLANK(A4713)),"",VLOOKUP($A4713,Student_Registration!$B$5:$H$2000,4,0))</f>
        <v/>
      </c>
      <c r="F4713" s="63" t="str">
        <f>IF(AND(ISBLANK(A4713)),"",VLOOKUP($A4713,Student_Registration!$B$5:$H$2000,7,0))</f>
        <v/>
      </c>
      <c r="G4713" s="63" t="str">
        <f>IF(AND(ISBLANK(A4713)),"",VLOOKUP(A4713,Student_Registration!$B$5:$H$2000,7,0)-SUMIF($A$5:A4713,A4713,$H$5:$H$5))</f>
        <v/>
      </c>
      <c r="H4713" s="60"/>
      <c r="I4713" s="60"/>
      <c r="J4713" s="60"/>
      <c r="K4713" s="60"/>
      <c r="L4713" s="62"/>
    </row>
    <row r="4714" spans="1:12" s="41" customFormat="1">
      <c r="A4714" s="66"/>
      <c r="B4714" s="64" t="str">
        <f>(IF(AND(ISBLANK(A4714)),"",VLOOKUP($A4714,Student_Registration!$B$5:$H$2000,2,0)))</f>
        <v/>
      </c>
      <c r="C4714" s="63" t="str">
        <f>IF(AND(ISBLANK(A4714)),"",VLOOKUP($A4714,Student_Registration!$B$5:$H$2000,3,0))</f>
        <v/>
      </c>
      <c r="D4714" s="65" t="str">
        <f>IF(AND(ISBLANK(A4714)),"",VLOOKUP($A4714,Student_Registration!$B$5:$H$2000,6,0))</f>
        <v/>
      </c>
      <c r="E4714" s="57" t="str">
        <f>IF(AND(ISBLANK(A4714)),"",VLOOKUP($A4714,Student_Registration!$B$5:$H$2000,4,0))</f>
        <v/>
      </c>
      <c r="F4714" s="63" t="str">
        <f>IF(AND(ISBLANK(A4714)),"",VLOOKUP($A4714,Student_Registration!$B$5:$H$2000,7,0))</f>
        <v/>
      </c>
      <c r="G4714" s="63" t="str">
        <f>IF(AND(ISBLANK(A4714)),"",VLOOKUP(A4714,Student_Registration!$B$5:$H$2000,7,0)-SUMIF($A$5:A4714,A4714,$H$5:$H$5))</f>
        <v/>
      </c>
      <c r="H4714" s="60"/>
      <c r="I4714" s="60"/>
      <c r="J4714" s="60"/>
      <c r="K4714" s="60"/>
      <c r="L4714" s="62"/>
    </row>
    <row r="4715" spans="1:12" s="41" customFormat="1">
      <c r="A4715" s="66"/>
      <c r="B4715" s="64" t="str">
        <f>(IF(AND(ISBLANK(A4715)),"",VLOOKUP($A4715,Student_Registration!$B$5:$H$2000,2,0)))</f>
        <v/>
      </c>
      <c r="C4715" s="63" t="str">
        <f>IF(AND(ISBLANK(A4715)),"",VLOOKUP($A4715,Student_Registration!$B$5:$H$2000,3,0))</f>
        <v/>
      </c>
      <c r="D4715" s="65" t="str">
        <f>IF(AND(ISBLANK(A4715)),"",VLOOKUP($A4715,Student_Registration!$B$5:$H$2000,6,0))</f>
        <v/>
      </c>
      <c r="E4715" s="57" t="str">
        <f>IF(AND(ISBLANK(A4715)),"",VLOOKUP($A4715,Student_Registration!$B$5:$H$2000,4,0))</f>
        <v/>
      </c>
      <c r="F4715" s="63" t="str">
        <f>IF(AND(ISBLANK(A4715)),"",VLOOKUP($A4715,Student_Registration!$B$5:$H$2000,7,0))</f>
        <v/>
      </c>
      <c r="G4715" s="63" t="str">
        <f>IF(AND(ISBLANK(A4715)),"",VLOOKUP(A4715,Student_Registration!$B$5:$H$2000,7,0)-SUMIF($A$5:A4715,A4715,$H$5:$H$5))</f>
        <v/>
      </c>
      <c r="H4715" s="60"/>
      <c r="I4715" s="60"/>
      <c r="J4715" s="60"/>
      <c r="K4715" s="60"/>
      <c r="L4715" s="62"/>
    </row>
    <row r="4716" spans="1:12" s="41" customFormat="1">
      <c r="A4716" s="66"/>
      <c r="B4716" s="64" t="str">
        <f>(IF(AND(ISBLANK(A4716)),"",VLOOKUP($A4716,Student_Registration!$B$5:$H$2000,2,0)))</f>
        <v/>
      </c>
      <c r="C4716" s="63" t="str">
        <f>IF(AND(ISBLANK(A4716)),"",VLOOKUP($A4716,Student_Registration!$B$5:$H$2000,3,0))</f>
        <v/>
      </c>
      <c r="D4716" s="65" t="str">
        <f>IF(AND(ISBLANK(A4716)),"",VLOOKUP($A4716,Student_Registration!$B$5:$H$2000,6,0))</f>
        <v/>
      </c>
      <c r="E4716" s="57" t="str">
        <f>IF(AND(ISBLANK(A4716)),"",VLOOKUP($A4716,Student_Registration!$B$5:$H$2000,4,0))</f>
        <v/>
      </c>
      <c r="F4716" s="63" t="str">
        <f>IF(AND(ISBLANK(A4716)),"",VLOOKUP($A4716,Student_Registration!$B$5:$H$2000,7,0))</f>
        <v/>
      </c>
      <c r="G4716" s="63" t="str">
        <f>IF(AND(ISBLANK(A4716)),"",VLOOKUP(A4716,Student_Registration!$B$5:$H$2000,7,0)-SUMIF($A$5:A4716,A4716,$H$5:$H$5))</f>
        <v/>
      </c>
      <c r="H4716" s="60"/>
      <c r="I4716" s="60"/>
      <c r="J4716" s="60"/>
      <c r="K4716" s="60"/>
      <c r="L4716" s="62"/>
    </row>
    <row r="4717" spans="1:12" s="41" customFormat="1">
      <c r="A4717" s="66"/>
      <c r="B4717" s="64" t="str">
        <f>(IF(AND(ISBLANK(A4717)),"",VLOOKUP($A4717,Student_Registration!$B$5:$H$2000,2,0)))</f>
        <v/>
      </c>
      <c r="C4717" s="63" t="str">
        <f>IF(AND(ISBLANK(A4717)),"",VLOOKUP($A4717,Student_Registration!$B$5:$H$2000,3,0))</f>
        <v/>
      </c>
      <c r="D4717" s="65" t="str">
        <f>IF(AND(ISBLANK(A4717)),"",VLOOKUP($A4717,Student_Registration!$B$5:$H$2000,6,0))</f>
        <v/>
      </c>
      <c r="E4717" s="57" t="str">
        <f>IF(AND(ISBLANK(A4717)),"",VLOOKUP($A4717,Student_Registration!$B$5:$H$2000,4,0))</f>
        <v/>
      </c>
      <c r="F4717" s="63" t="str">
        <f>IF(AND(ISBLANK(A4717)),"",VLOOKUP($A4717,Student_Registration!$B$5:$H$2000,7,0))</f>
        <v/>
      </c>
      <c r="G4717" s="63" t="str">
        <f>IF(AND(ISBLANK(A4717)),"",VLOOKUP(A4717,Student_Registration!$B$5:$H$2000,7,0)-SUMIF($A$5:A4717,A4717,$H$5:$H$5))</f>
        <v/>
      </c>
      <c r="H4717" s="60"/>
      <c r="I4717" s="60"/>
      <c r="J4717" s="60"/>
      <c r="K4717" s="60"/>
      <c r="L4717" s="62"/>
    </row>
    <row r="4718" spans="1:12" s="41" customFormat="1">
      <c r="A4718" s="66"/>
      <c r="B4718" s="64" t="str">
        <f>(IF(AND(ISBLANK(A4718)),"",VLOOKUP($A4718,Student_Registration!$B$5:$H$2000,2,0)))</f>
        <v/>
      </c>
      <c r="C4718" s="63" t="str">
        <f>IF(AND(ISBLANK(A4718)),"",VLOOKUP($A4718,Student_Registration!$B$5:$H$2000,3,0))</f>
        <v/>
      </c>
      <c r="D4718" s="65" t="str">
        <f>IF(AND(ISBLANK(A4718)),"",VLOOKUP($A4718,Student_Registration!$B$5:$H$2000,6,0))</f>
        <v/>
      </c>
      <c r="E4718" s="57" t="str">
        <f>IF(AND(ISBLANK(A4718)),"",VLOOKUP($A4718,Student_Registration!$B$5:$H$2000,4,0))</f>
        <v/>
      </c>
      <c r="F4718" s="63" t="str">
        <f>IF(AND(ISBLANK(A4718)),"",VLOOKUP($A4718,Student_Registration!$B$5:$H$2000,7,0))</f>
        <v/>
      </c>
      <c r="G4718" s="63" t="str">
        <f>IF(AND(ISBLANK(A4718)),"",VLOOKUP(A4718,Student_Registration!$B$5:$H$2000,7,0)-SUMIF($A$5:A4718,A4718,$H$5:$H$5))</f>
        <v/>
      </c>
      <c r="H4718" s="60"/>
      <c r="I4718" s="60"/>
      <c r="J4718" s="60"/>
      <c r="K4718" s="60"/>
      <c r="L4718" s="62"/>
    </row>
    <row r="4719" spans="1:12" s="41" customFormat="1">
      <c r="A4719" s="66"/>
      <c r="B4719" s="64" t="str">
        <f>(IF(AND(ISBLANK(A4719)),"",VLOOKUP($A4719,Student_Registration!$B$5:$H$2000,2,0)))</f>
        <v/>
      </c>
      <c r="C4719" s="63" t="str">
        <f>IF(AND(ISBLANK(A4719)),"",VLOOKUP($A4719,Student_Registration!$B$5:$H$2000,3,0))</f>
        <v/>
      </c>
      <c r="D4719" s="65" t="str">
        <f>IF(AND(ISBLANK(A4719)),"",VLOOKUP($A4719,Student_Registration!$B$5:$H$2000,6,0))</f>
        <v/>
      </c>
      <c r="E4719" s="57" t="str">
        <f>IF(AND(ISBLANK(A4719)),"",VLOOKUP($A4719,Student_Registration!$B$5:$H$2000,4,0))</f>
        <v/>
      </c>
      <c r="F4719" s="63" t="str">
        <f>IF(AND(ISBLANK(A4719)),"",VLOOKUP($A4719,Student_Registration!$B$5:$H$2000,7,0))</f>
        <v/>
      </c>
      <c r="G4719" s="63" t="str">
        <f>IF(AND(ISBLANK(A4719)),"",VLOOKUP(A4719,Student_Registration!$B$5:$H$2000,7,0)-SUMIF($A$5:A4719,A4719,$H$5:$H$5))</f>
        <v/>
      </c>
      <c r="H4719" s="60"/>
      <c r="I4719" s="60"/>
      <c r="J4719" s="60"/>
      <c r="K4719" s="60"/>
      <c r="L4719" s="62"/>
    </row>
    <row r="4720" spans="1:12" s="41" customFormat="1">
      <c r="A4720" s="66"/>
      <c r="B4720" s="64" t="str">
        <f>(IF(AND(ISBLANK(A4720)),"",VLOOKUP($A4720,Student_Registration!$B$5:$H$2000,2,0)))</f>
        <v/>
      </c>
      <c r="C4720" s="63" t="str">
        <f>IF(AND(ISBLANK(A4720)),"",VLOOKUP($A4720,Student_Registration!$B$5:$H$2000,3,0))</f>
        <v/>
      </c>
      <c r="D4720" s="65" t="str">
        <f>IF(AND(ISBLANK(A4720)),"",VLOOKUP($A4720,Student_Registration!$B$5:$H$2000,6,0))</f>
        <v/>
      </c>
      <c r="E4720" s="57" t="str">
        <f>IF(AND(ISBLANK(A4720)),"",VLOOKUP($A4720,Student_Registration!$B$5:$H$2000,4,0))</f>
        <v/>
      </c>
      <c r="F4720" s="63" t="str">
        <f>IF(AND(ISBLANK(A4720)),"",VLOOKUP($A4720,Student_Registration!$B$5:$H$2000,7,0))</f>
        <v/>
      </c>
      <c r="G4720" s="63" t="str">
        <f>IF(AND(ISBLANK(A4720)),"",VLOOKUP(A4720,Student_Registration!$B$5:$H$2000,7,0)-SUMIF($A$5:A4720,A4720,$H$5:$H$5))</f>
        <v/>
      </c>
      <c r="H4720" s="60"/>
      <c r="I4720" s="60"/>
      <c r="J4720" s="60"/>
      <c r="K4720" s="60"/>
      <c r="L4720" s="62"/>
    </row>
    <row r="4721" spans="1:12" s="41" customFormat="1">
      <c r="A4721" s="66"/>
      <c r="B4721" s="64" t="str">
        <f>(IF(AND(ISBLANK(A4721)),"",VLOOKUP($A4721,Student_Registration!$B$5:$H$2000,2,0)))</f>
        <v/>
      </c>
      <c r="C4721" s="63" t="str">
        <f>IF(AND(ISBLANK(A4721)),"",VLOOKUP($A4721,Student_Registration!$B$5:$H$2000,3,0))</f>
        <v/>
      </c>
      <c r="D4721" s="65" t="str">
        <f>IF(AND(ISBLANK(A4721)),"",VLOOKUP($A4721,Student_Registration!$B$5:$H$2000,6,0))</f>
        <v/>
      </c>
      <c r="E4721" s="57" t="str">
        <f>IF(AND(ISBLANK(A4721)),"",VLOOKUP($A4721,Student_Registration!$B$5:$H$2000,4,0))</f>
        <v/>
      </c>
      <c r="F4721" s="63" t="str">
        <f>IF(AND(ISBLANK(A4721)),"",VLOOKUP($A4721,Student_Registration!$B$5:$H$2000,7,0))</f>
        <v/>
      </c>
      <c r="G4721" s="63" t="str">
        <f>IF(AND(ISBLANK(A4721)),"",VLOOKUP(A4721,Student_Registration!$B$5:$H$2000,7,0)-SUMIF($A$5:A4721,A4721,$H$5:$H$5))</f>
        <v/>
      </c>
      <c r="H4721" s="60"/>
      <c r="I4721" s="60"/>
      <c r="J4721" s="60"/>
      <c r="K4721" s="60"/>
      <c r="L4721" s="62"/>
    </row>
    <row r="4722" spans="1:12" s="41" customFormat="1">
      <c r="A4722" s="66"/>
      <c r="B4722" s="64" t="str">
        <f>(IF(AND(ISBLANK(A4722)),"",VLOOKUP($A4722,Student_Registration!$B$5:$H$2000,2,0)))</f>
        <v/>
      </c>
      <c r="C4722" s="63" t="str">
        <f>IF(AND(ISBLANK(A4722)),"",VLOOKUP($A4722,Student_Registration!$B$5:$H$2000,3,0))</f>
        <v/>
      </c>
      <c r="D4722" s="65" t="str">
        <f>IF(AND(ISBLANK(A4722)),"",VLOOKUP($A4722,Student_Registration!$B$5:$H$2000,6,0))</f>
        <v/>
      </c>
      <c r="E4722" s="57" t="str">
        <f>IF(AND(ISBLANK(A4722)),"",VLOOKUP($A4722,Student_Registration!$B$5:$H$2000,4,0))</f>
        <v/>
      </c>
      <c r="F4722" s="63" t="str">
        <f>IF(AND(ISBLANK(A4722)),"",VLOOKUP($A4722,Student_Registration!$B$5:$H$2000,7,0))</f>
        <v/>
      </c>
      <c r="G4722" s="63" t="str">
        <f>IF(AND(ISBLANK(A4722)),"",VLOOKUP(A4722,Student_Registration!$B$5:$H$2000,7,0)-SUMIF($A$5:A4722,A4722,$H$5:$H$5))</f>
        <v/>
      </c>
      <c r="H4722" s="60"/>
      <c r="I4722" s="60"/>
      <c r="J4722" s="60"/>
      <c r="K4722" s="60"/>
      <c r="L4722" s="62"/>
    </row>
    <row r="4723" spans="1:12" s="41" customFormat="1">
      <c r="A4723" s="66"/>
      <c r="B4723" s="64" t="str">
        <f>(IF(AND(ISBLANK(A4723)),"",VLOOKUP($A4723,Student_Registration!$B$5:$H$2000,2,0)))</f>
        <v/>
      </c>
      <c r="C4723" s="63" t="str">
        <f>IF(AND(ISBLANK(A4723)),"",VLOOKUP($A4723,Student_Registration!$B$5:$H$2000,3,0))</f>
        <v/>
      </c>
      <c r="D4723" s="65" t="str">
        <f>IF(AND(ISBLANK(A4723)),"",VLOOKUP($A4723,Student_Registration!$B$5:$H$2000,6,0))</f>
        <v/>
      </c>
      <c r="E4723" s="57" t="str">
        <f>IF(AND(ISBLANK(A4723)),"",VLOOKUP($A4723,Student_Registration!$B$5:$H$2000,4,0))</f>
        <v/>
      </c>
      <c r="F4723" s="63" t="str">
        <f>IF(AND(ISBLANK(A4723)),"",VLOOKUP($A4723,Student_Registration!$B$5:$H$2000,7,0))</f>
        <v/>
      </c>
      <c r="G4723" s="63" t="str">
        <f>IF(AND(ISBLANK(A4723)),"",VLOOKUP(A4723,Student_Registration!$B$5:$H$2000,7,0)-SUMIF($A$5:A4723,A4723,$H$5:$H$5))</f>
        <v/>
      </c>
      <c r="H4723" s="60"/>
      <c r="I4723" s="60"/>
      <c r="J4723" s="60"/>
      <c r="K4723" s="60"/>
      <c r="L4723" s="62"/>
    </row>
    <row r="4724" spans="1:12" s="41" customFormat="1">
      <c r="A4724" s="66"/>
      <c r="B4724" s="64" t="str">
        <f>(IF(AND(ISBLANK(A4724)),"",VLOOKUP($A4724,Student_Registration!$B$5:$H$2000,2,0)))</f>
        <v/>
      </c>
      <c r="C4724" s="63" t="str">
        <f>IF(AND(ISBLANK(A4724)),"",VLOOKUP($A4724,Student_Registration!$B$5:$H$2000,3,0))</f>
        <v/>
      </c>
      <c r="D4724" s="65" t="str">
        <f>IF(AND(ISBLANK(A4724)),"",VLOOKUP($A4724,Student_Registration!$B$5:$H$2000,6,0))</f>
        <v/>
      </c>
      <c r="E4724" s="57" t="str">
        <f>IF(AND(ISBLANK(A4724)),"",VLOOKUP($A4724,Student_Registration!$B$5:$H$2000,4,0))</f>
        <v/>
      </c>
      <c r="F4724" s="63" t="str">
        <f>IF(AND(ISBLANK(A4724)),"",VLOOKUP($A4724,Student_Registration!$B$5:$H$2000,7,0))</f>
        <v/>
      </c>
      <c r="G4724" s="63" t="str">
        <f>IF(AND(ISBLANK(A4724)),"",VLOOKUP(A4724,Student_Registration!$B$5:$H$2000,7,0)-SUMIF($A$5:A4724,A4724,$H$5:$H$5))</f>
        <v/>
      </c>
      <c r="H4724" s="60"/>
      <c r="I4724" s="60"/>
      <c r="J4724" s="60"/>
      <c r="K4724" s="60"/>
      <c r="L4724" s="62"/>
    </row>
    <row r="4725" spans="1:12" s="41" customFormat="1">
      <c r="A4725" s="66"/>
      <c r="B4725" s="64" t="str">
        <f>(IF(AND(ISBLANK(A4725)),"",VLOOKUP($A4725,Student_Registration!$B$5:$H$2000,2,0)))</f>
        <v/>
      </c>
      <c r="C4725" s="63" t="str">
        <f>IF(AND(ISBLANK(A4725)),"",VLOOKUP($A4725,Student_Registration!$B$5:$H$2000,3,0))</f>
        <v/>
      </c>
      <c r="D4725" s="65" t="str">
        <f>IF(AND(ISBLANK(A4725)),"",VLOOKUP($A4725,Student_Registration!$B$5:$H$2000,6,0))</f>
        <v/>
      </c>
      <c r="E4725" s="57" t="str">
        <f>IF(AND(ISBLANK(A4725)),"",VLOOKUP($A4725,Student_Registration!$B$5:$H$2000,4,0))</f>
        <v/>
      </c>
      <c r="F4725" s="63" t="str">
        <f>IF(AND(ISBLANK(A4725)),"",VLOOKUP($A4725,Student_Registration!$B$5:$H$2000,7,0))</f>
        <v/>
      </c>
      <c r="G4725" s="63" t="str">
        <f>IF(AND(ISBLANK(A4725)),"",VLOOKUP(A4725,Student_Registration!$B$5:$H$2000,7,0)-SUMIF($A$5:A4725,A4725,$H$5:$H$5))</f>
        <v/>
      </c>
      <c r="H4725" s="60"/>
      <c r="I4725" s="60"/>
      <c r="J4725" s="60"/>
      <c r="K4725" s="60"/>
      <c r="L4725" s="62"/>
    </row>
    <row r="4726" spans="1:12" s="41" customFormat="1">
      <c r="A4726" s="66"/>
      <c r="B4726" s="64" t="str">
        <f>(IF(AND(ISBLANK(A4726)),"",VLOOKUP($A4726,Student_Registration!$B$5:$H$2000,2,0)))</f>
        <v/>
      </c>
      <c r="C4726" s="63" t="str">
        <f>IF(AND(ISBLANK(A4726)),"",VLOOKUP($A4726,Student_Registration!$B$5:$H$2000,3,0))</f>
        <v/>
      </c>
      <c r="D4726" s="65" t="str">
        <f>IF(AND(ISBLANK(A4726)),"",VLOOKUP($A4726,Student_Registration!$B$5:$H$2000,6,0))</f>
        <v/>
      </c>
      <c r="E4726" s="57" t="str">
        <f>IF(AND(ISBLANK(A4726)),"",VLOOKUP($A4726,Student_Registration!$B$5:$H$2000,4,0))</f>
        <v/>
      </c>
      <c r="F4726" s="63" t="str">
        <f>IF(AND(ISBLANK(A4726)),"",VLOOKUP($A4726,Student_Registration!$B$5:$H$2000,7,0))</f>
        <v/>
      </c>
      <c r="G4726" s="63" t="str">
        <f>IF(AND(ISBLANK(A4726)),"",VLOOKUP(A4726,Student_Registration!$B$5:$H$2000,7,0)-SUMIF($A$5:A4726,A4726,$H$5:$H$5))</f>
        <v/>
      </c>
      <c r="H4726" s="60"/>
      <c r="I4726" s="60"/>
      <c r="J4726" s="60"/>
      <c r="K4726" s="60"/>
      <c r="L4726" s="62"/>
    </row>
    <row r="4727" spans="1:12" s="41" customFormat="1">
      <c r="A4727" s="66"/>
      <c r="B4727" s="64" t="str">
        <f>(IF(AND(ISBLANK(A4727)),"",VLOOKUP($A4727,Student_Registration!$B$5:$H$2000,2,0)))</f>
        <v/>
      </c>
      <c r="C4727" s="63" t="str">
        <f>IF(AND(ISBLANK(A4727)),"",VLOOKUP($A4727,Student_Registration!$B$5:$H$2000,3,0))</f>
        <v/>
      </c>
      <c r="D4727" s="65" t="str">
        <f>IF(AND(ISBLANK(A4727)),"",VLOOKUP($A4727,Student_Registration!$B$5:$H$2000,6,0))</f>
        <v/>
      </c>
      <c r="E4727" s="57" t="str">
        <f>IF(AND(ISBLANK(A4727)),"",VLOOKUP($A4727,Student_Registration!$B$5:$H$2000,4,0))</f>
        <v/>
      </c>
      <c r="F4727" s="63" t="str">
        <f>IF(AND(ISBLANK(A4727)),"",VLOOKUP($A4727,Student_Registration!$B$5:$H$2000,7,0))</f>
        <v/>
      </c>
      <c r="G4727" s="63" t="str">
        <f>IF(AND(ISBLANK(A4727)),"",VLOOKUP(A4727,Student_Registration!$B$5:$H$2000,7,0)-SUMIF($A$5:A4727,A4727,$H$5:$H$5))</f>
        <v/>
      </c>
      <c r="H4727" s="60"/>
      <c r="I4727" s="60"/>
      <c r="J4727" s="60"/>
      <c r="K4727" s="60"/>
      <c r="L4727" s="62"/>
    </row>
    <row r="4728" spans="1:12" s="41" customFormat="1">
      <c r="A4728" s="66"/>
      <c r="B4728" s="64" t="str">
        <f>(IF(AND(ISBLANK(A4728)),"",VLOOKUP($A4728,Student_Registration!$B$5:$H$2000,2,0)))</f>
        <v/>
      </c>
      <c r="C4728" s="63" t="str">
        <f>IF(AND(ISBLANK(A4728)),"",VLOOKUP($A4728,Student_Registration!$B$5:$H$2000,3,0))</f>
        <v/>
      </c>
      <c r="D4728" s="65" t="str">
        <f>IF(AND(ISBLANK(A4728)),"",VLOOKUP($A4728,Student_Registration!$B$5:$H$2000,6,0))</f>
        <v/>
      </c>
      <c r="E4728" s="57" t="str">
        <f>IF(AND(ISBLANK(A4728)),"",VLOOKUP($A4728,Student_Registration!$B$5:$H$2000,4,0))</f>
        <v/>
      </c>
      <c r="F4728" s="63" t="str">
        <f>IF(AND(ISBLANK(A4728)),"",VLOOKUP($A4728,Student_Registration!$B$5:$H$2000,7,0))</f>
        <v/>
      </c>
      <c r="G4728" s="63" t="str">
        <f>IF(AND(ISBLANK(A4728)),"",VLOOKUP(A4728,Student_Registration!$B$5:$H$2000,7,0)-SUMIF($A$5:A4728,A4728,$H$5:$H$5))</f>
        <v/>
      </c>
      <c r="H4728" s="60"/>
      <c r="I4728" s="60"/>
      <c r="J4728" s="60"/>
      <c r="K4728" s="60"/>
      <c r="L4728" s="62"/>
    </row>
    <row r="4729" spans="1:12" s="41" customFormat="1">
      <c r="A4729" s="66"/>
      <c r="B4729" s="64" t="str">
        <f>(IF(AND(ISBLANK(A4729)),"",VLOOKUP($A4729,Student_Registration!$B$5:$H$2000,2,0)))</f>
        <v/>
      </c>
      <c r="C4729" s="63" t="str">
        <f>IF(AND(ISBLANK(A4729)),"",VLOOKUP($A4729,Student_Registration!$B$5:$H$2000,3,0))</f>
        <v/>
      </c>
      <c r="D4729" s="65" t="str">
        <f>IF(AND(ISBLANK(A4729)),"",VLOOKUP($A4729,Student_Registration!$B$5:$H$2000,6,0))</f>
        <v/>
      </c>
      <c r="E4729" s="57" t="str">
        <f>IF(AND(ISBLANK(A4729)),"",VLOOKUP($A4729,Student_Registration!$B$5:$H$2000,4,0))</f>
        <v/>
      </c>
      <c r="F4729" s="63" t="str">
        <f>IF(AND(ISBLANK(A4729)),"",VLOOKUP($A4729,Student_Registration!$B$5:$H$2000,7,0))</f>
        <v/>
      </c>
      <c r="G4729" s="63" t="str">
        <f>IF(AND(ISBLANK(A4729)),"",VLOOKUP(A4729,Student_Registration!$B$5:$H$2000,7,0)-SUMIF($A$5:A4729,A4729,$H$5:$H$5))</f>
        <v/>
      </c>
      <c r="H4729" s="60"/>
      <c r="I4729" s="60"/>
      <c r="J4729" s="60"/>
      <c r="K4729" s="60"/>
      <c r="L4729" s="62"/>
    </row>
    <row r="4730" spans="1:12" s="41" customFormat="1">
      <c r="A4730" s="66"/>
      <c r="B4730" s="64" t="str">
        <f>(IF(AND(ISBLANK(A4730)),"",VLOOKUP($A4730,Student_Registration!$B$5:$H$2000,2,0)))</f>
        <v/>
      </c>
      <c r="C4730" s="63" t="str">
        <f>IF(AND(ISBLANK(A4730)),"",VLOOKUP($A4730,Student_Registration!$B$5:$H$2000,3,0))</f>
        <v/>
      </c>
      <c r="D4730" s="65" t="str">
        <f>IF(AND(ISBLANK(A4730)),"",VLOOKUP($A4730,Student_Registration!$B$5:$H$2000,6,0))</f>
        <v/>
      </c>
      <c r="E4730" s="57" t="str">
        <f>IF(AND(ISBLANK(A4730)),"",VLOOKUP($A4730,Student_Registration!$B$5:$H$2000,4,0))</f>
        <v/>
      </c>
      <c r="F4730" s="63" t="str">
        <f>IF(AND(ISBLANK(A4730)),"",VLOOKUP($A4730,Student_Registration!$B$5:$H$2000,7,0))</f>
        <v/>
      </c>
      <c r="G4730" s="63" t="str">
        <f>IF(AND(ISBLANK(A4730)),"",VLOOKUP(A4730,Student_Registration!$B$5:$H$2000,7,0)-SUMIF($A$5:A4730,A4730,$H$5:$H$5))</f>
        <v/>
      </c>
      <c r="H4730" s="60"/>
      <c r="I4730" s="60"/>
      <c r="J4730" s="60"/>
      <c r="K4730" s="60"/>
      <c r="L4730" s="62"/>
    </row>
    <row r="4731" spans="1:12" s="41" customFormat="1">
      <c r="A4731" s="66"/>
      <c r="B4731" s="64" t="str">
        <f>(IF(AND(ISBLANK(A4731)),"",VLOOKUP($A4731,Student_Registration!$B$5:$H$2000,2,0)))</f>
        <v/>
      </c>
      <c r="C4731" s="63" t="str">
        <f>IF(AND(ISBLANK(A4731)),"",VLOOKUP($A4731,Student_Registration!$B$5:$H$2000,3,0))</f>
        <v/>
      </c>
      <c r="D4731" s="65" t="str">
        <f>IF(AND(ISBLANK(A4731)),"",VLOOKUP($A4731,Student_Registration!$B$5:$H$2000,6,0))</f>
        <v/>
      </c>
      <c r="E4731" s="57" t="str">
        <f>IF(AND(ISBLANK(A4731)),"",VLOOKUP($A4731,Student_Registration!$B$5:$H$2000,4,0))</f>
        <v/>
      </c>
      <c r="F4731" s="63" t="str">
        <f>IF(AND(ISBLANK(A4731)),"",VLOOKUP($A4731,Student_Registration!$B$5:$H$2000,7,0))</f>
        <v/>
      </c>
      <c r="G4731" s="63" t="str">
        <f>IF(AND(ISBLANK(A4731)),"",VLOOKUP(A4731,Student_Registration!$B$5:$H$2000,7,0)-SUMIF($A$5:A4731,A4731,$H$5:$H$5))</f>
        <v/>
      </c>
      <c r="H4731" s="60"/>
      <c r="I4731" s="60"/>
      <c r="J4731" s="60"/>
      <c r="K4731" s="60"/>
      <c r="L4731" s="62"/>
    </row>
    <row r="4732" spans="1:12" s="41" customFormat="1">
      <c r="A4732" s="66"/>
      <c r="B4732" s="64" t="str">
        <f>(IF(AND(ISBLANK(A4732)),"",VLOOKUP($A4732,Student_Registration!$B$5:$H$2000,2,0)))</f>
        <v/>
      </c>
      <c r="C4732" s="63" t="str">
        <f>IF(AND(ISBLANK(A4732)),"",VLOOKUP($A4732,Student_Registration!$B$5:$H$2000,3,0))</f>
        <v/>
      </c>
      <c r="D4732" s="65" t="str">
        <f>IF(AND(ISBLANK(A4732)),"",VLOOKUP($A4732,Student_Registration!$B$5:$H$2000,6,0))</f>
        <v/>
      </c>
      <c r="E4732" s="57" t="str">
        <f>IF(AND(ISBLANK(A4732)),"",VLOOKUP($A4732,Student_Registration!$B$5:$H$2000,4,0))</f>
        <v/>
      </c>
      <c r="F4732" s="63" t="str">
        <f>IF(AND(ISBLANK(A4732)),"",VLOOKUP($A4732,Student_Registration!$B$5:$H$2000,7,0))</f>
        <v/>
      </c>
      <c r="G4732" s="63" t="str">
        <f>IF(AND(ISBLANK(A4732)),"",VLOOKUP(A4732,Student_Registration!$B$5:$H$2000,7,0)-SUMIF($A$5:A4732,A4732,$H$5:$H$5))</f>
        <v/>
      </c>
      <c r="H4732" s="60"/>
      <c r="I4732" s="60"/>
      <c r="J4732" s="60"/>
      <c r="K4732" s="60"/>
      <c r="L4732" s="62"/>
    </row>
    <row r="4733" spans="1:12" s="41" customFormat="1">
      <c r="A4733" s="66"/>
      <c r="B4733" s="64" t="str">
        <f>(IF(AND(ISBLANK(A4733)),"",VLOOKUP($A4733,Student_Registration!$B$5:$H$2000,2,0)))</f>
        <v/>
      </c>
      <c r="C4733" s="63" t="str">
        <f>IF(AND(ISBLANK(A4733)),"",VLOOKUP($A4733,Student_Registration!$B$5:$H$2000,3,0))</f>
        <v/>
      </c>
      <c r="D4733" s="65" t="str">
        <f>IF(AND(ISBLANK(A4733)),"",VLOOKUP($A4733,Student_Registration!$B$5:$H$2000,6,0))</f>
        <v/>
      </c>
      <c r="E4733" s="57" t="str">
        <f>IF(AND(ISBLANK(A4733)),"",VLOOKUP($A4733,Student_Registration!$B$5:$H$2000,4,0))</f>
        <v/>
      </c>
      <c r="F4733" s="63" t="str">
        <f>IF(AND(ISBLANK(A4733)),"",VLOOKUP($A4733,Student_Registration!$B$5:$H$2000,7,0))</f>
        <v/>
      </c>
      <c r="G4733" s="63" t="str">
        <f>IF(AND(ISBLANK(A4733)),"",VLOOKUP(A4733,Student_Registration!$B$5:$H$2000,7,0)-SUMIF($A$5:A4733,A4733,$H$5:$H$5))</f>
        <v/>
      </c>
      <c r="H4733" s="60"/>
      <c r="I4733" s="60"/>
      <c r="J4733" s="60"/>
      <c r="K4733" s="60"/>
      <c r="L4733" s="62"/>
    </row>
    <row r="4734" spans="1:12" s="41" customFormat="1">
      <c r="A4734" s="66"/>
      <c r="B4734" s="64" t="str">
        <f>(IF(AND(ISBLANK(A4734)),"",VLOOKUP($A4734,Student_Registration!$B$5:$H$2000,2,0)))</f>
        <v/>
      </c>
      <c r="C4734" s="63" t="str">
        <f>IF(AND(ISBLANK(A4734)),"",VLOOKUP($A4734,Student_Registration!$B$5:$H$2000,3,0))</f>
        <v/>
      </c>
      <c r="D4734" s="65" t="str">
        <f>IF(AND(ISBLANK(A4734)),"",VLOOKUP($A4734,Student_Registration!$B$5:$H$2000,6,0))</f>
        <v/>
      </c>
      <c r="E4734" s="57" t="str">
        <f>IF(AND(ISBLANK(A4734)),"",VLOOKUP($A4734,Student_Registration!$B$5:$H$2000,4,0))</f>
        <v/>
      </c>
      <c r="F4734" s="63" t="str">
        <f>IF(AND(ISBLANK(A4734)),"",VLOOKUP($A4734,Student_Registration!$B$5:$H$2000,7,0))</f>
        <v/>
      </c>
      <c r="G4734" s="63" t="str">
        <f>IF(AND(ISBLANK(A4734)),"",VLOOKUP(A4734,Student_Registration!$B$5:$H$2000,7,0)-SUMIF($A$5:A4734,A4734,$H$5:$H$5))</f>
        <v/>
      </c>
      <c r="H4734" s="60"/>
      <c r="I4734" s="60"/>
      <c r="J4734" s="60"/>
      <c r="K4734" s="60"/>
      <c r="L4734" s="62"/>
    </row>
    <row r="4735" spans="1:12" s="41" customFormat="1">
      <c r="A4735" s="66"/>
      <c r="B4735" s="64" t="str">
        <f>(IF(AND(ISBLANK(A4735)),"",VLOOKUP($A4735,Student_Registration!$B$5:$H$2000,2,0)))</f>
        <v/>
      </c>
      <c r="C4735" s="63" t="str">
        <f>IF(AND(ISBLANK(A4735)),"",VLOOKUP($A4735,Student_Registration!$B$5:$H$2000,3,0))</f>
        <v/>
      </c>
      <c r="D4735" s="65" t="str">
        <f>IF(AND(ISBLANK(A4735)),"",VLOOKUP($A4735,Student_Registration!$B$5:$H$2000,6,0))</f>
        <v/>
      </c>
      <c r="E4735" s="57" t="str">
        <f>IF(AND(ISBLANK(A4735)),"",VLOOKUP($A4735,Student_Registration!$B$5:$H$2000,4,0))</f>
        <v/>
      </c>
      <c r="F4735" s="63" t="str">
        <f>IF(AND(ISBLANK(A4735)),"",VLOOKUP($A4735,Student_Registration!$B$5:$H$2000,7,0))</f>
        <v/>
      </c>
      <c r="G4735" s="63" t="str">
        <f>IF(AND(ISBLANK(A4735)),"",VLOOKUP(A4735,Student_Registration!$B$5:$H$2000,7,0)-SUMIF($A$5:A4735,A4735,$H$5:$H$5))</f>
        <v/>
      </c>
      <c r="H4735" s="60"/>
      <c r="I4735" s="60"/>
      <c r="J4735" s="60"/>
      <c r="K4735" s="60"/>
      <c r="L4735" s="62"/>
    </row>
    <row r="4736" spans="1:12" s="41" customFormat="1">
      <c r="A4736" s="66"/>
      <c r="B4736" s="64" t="str">
        <f>(IF(AND(ISBLANK(A4736)),"",VLOOKUP($A4736,Student_Registration!$B$5:$H$2000,2,0)))</f>
        <v/>
      </c>
      <c r="C4736" s="63" t="str">
        <f>IF(AND(ISBLANK(A4736)),"",VLOOKUP($A4736,Student_Registration!$B$5:$H$2000,3,0))</f>
        <v/>
      </c>
      <c r="D4736" s="65" t="str">
        <f>IF(AND(ISBLANK(A4736)),"",VLOOKUP($A4736,Student_Registration!$B$5:$H$2000,6,0))</f>
        <v/>
      </c>
      <c r="E4736" s="57" t="str">
        <f>IF(AND(ISBLANK(A4736)),"",VLOOKUP($A4736,Student_Registration!$B$5:$H$2000,4,0))</f>
        <v/>
      </c>
      <c r="F4736" s="63" t="str">
        <f>IF(AND(ISBLANK(A4736)),"",VLOOKUP($A4736,Student_Registration!$B$5:$H$2000,7,0))</f>
        <v/>
      </c>
      <c r="G4736" s="63" t="str">
        <f>IF(AND(ISBLANK(A4736)),"",VLOOKUP(A4736,Student_Registration!$B$5:$H$2000,7,0)-SUMIF($A$5:A4736,A4736,$H$5:$H$5))</f>
        <v/>
      </c>
      <c r="H4736" s="60"/>
      <c r="I4736" s="60"/>
      <c r="J4736" s="60"/>
      <c r="K4736" s="60"/>
      <c r="L4736" s="62"/>
    </row>
    <row r="4737" spans="1:12" s="41" customFormat="1">
      <c r="A4737" s="66"/>
      <c r="B4737" s="64" t="str">
        <f>(IF(AND(ISBLANK(A4737)),"",VLOOKUP($A4737,Student_Registration!$B$5:$H$2000,2,0)))</f>
        <v/>
      </c>
      <c r="C4737" s="63" t="str">
        <f>IF(AND(ISBLANK(A4737)),"",VLOOKUP($A4737,Student_Registration!$B$5:$H$2000,3,0))</f>
        <v/>
      </c>
      <c r="D4737" s="65" t="str">
        <f>IF(AND(ISBLANK(A4737)),"",VLOOKUP($A4737,Student_Registration!$B$5:$H$2000,6,0))</f>
        <v/>
      </c>
      <c r="E4737" s="57" t="str">
        <f>IF(AND(ISBLANK(A4737)),"",VLOOKUP($A4737,Student_Registration!$B$5:$H$2000,4,0))</f>
        <v/>
      </c>
      <c r="F4737" s="63" t="str">
        <f>IF(AND(ISBLANK(A4737)),"",VLOOKUP($A4737,Student_Registration!$B$5:$H$2000,7,0))</f>
        <v/>
      </c>
      <c r="G4737" s="63" t="str">
        <f>IF(AND(ISBLANK(A4737)),"",VLOOKUP(A4737,Student_Registration!$B$5:$H$2000,7,0)-SUMIF($A$5:A4737,A4737,$H$5:$H$5))</f>
        <v/>
      </c>
      <c r="H4737" s="60"/>
      <c r="I4737" s="60"/>
      <c r="J4737" s="60"/>
      <c r="K4737" s="60"/>
      <c r="L4737" s="62"/>
    </row>
    <row r="4738" spans="1:12" s="41" customFormat="1">
      <c r="A4738" s="66"/>
      <c r="B4738" s="64" t="str">
        <f>(IF(AND(ISBLANK(A4738)),"",VLOOKUP($A4738,Student_Registration!$B$5:$H$2000,2,0)))</f>
        <v/>
      </c>
      <c r="C4738" s="63" t="str">
        <f>IF(AND(ISBLANK(A4738)),"",VLOOKUP($A4738,Student_Registration!$B$5:$H$2000,3,0))</f>
        <v/>
      </c>
      <c r="D4738" s="65" t="str">
        <f>IF(AND(ISBLANK(A4738)),"",VLOOKUP($A4738,Student_Registration!$B$5:$H$2000,6,0))</f>
        <v/>
      </c>
      <c r="E4738" s="57" t="str">
        <f>IF(AND(ISBLANK(A4738)),"",VLOOKUP($A4738,Student_Registration!$B$5:$H$2000,4,0))</f>
        <v/>
      </c>
      <c r="F4738" s="63" t="str">
        <f>IF(AND(ISBLANK(A4738)),"",VLOOKUP($A4738,Student_Registration!$B$5:$H$2000,7,0))</f>
        <v/>
      </c>
      <c r="G4738" s="63" t="str">
        <f>IF(AND(ISBLANK(A4738)),"",VLOOKUP(A4738,Student_Registration!$B$5:$H$2000,7,0)-SUMIF($A$5:A4738,A4738,$H$5:$H$5))</f>
        <v/>
      </c>
      <c r="H4738" s="60"/>
      <c r="I4738" s="60"/>
      <c r="J4738" s="60"/>
      <c r="K4738" s="60"/>
      <c r="L4738" s="62"/>
    </row>
    <row r="4739" spans="1:12" s="41" customFormat="1">
      <c r="A4739" s="66"/>
      <c r="B4739" s="64" t="str">
        <f>(IF(AND(ISBLANK(A4739)),"",VLOOKUP($A4739,Student_Registration!$B$5:$H$2000,2,0)))</f>
        <v/>
      </c>
      <c r="C4739" s="63" t="str">
        <f>IF(AND(ISBLANK(A4739)),"",VLOOKUP($A4739,Student_Registration!$B$5:$H$2000,3,0))</f>
        <v/>
      </c>
      <c r="D4739" s="65" t="str">
        <f>IF(AND(ISBLANK(A4739)),"",VLOOKUP($A4739,Student_Registration!$B$5:$H$2000,6,0))</f>
        <v/>
      </c>
      <c r="E4739" s="57" t="str">
        <f>IF(AND(ISBLANK(A4739)),"",VLOOKUP($A4739,Student_Registration!$B$5:$H$2000,4,0))</f>
        <v/>
      </c>
      <c r="F4739" s="63" t="str">
        <f>IF(AND(ISBLANK(A4739)),"",VLOOKUP($A4739,Student_Registration!$B$5:$H$2000,7,0))</f>
        <v/>
      </c>
      <c r="G4739" s="63" t="str">
        <f>IF(AND(ISBLANK(A4739)),"",VLOOKUP(A4739,Student_Registration!$B$5:$H$2000,7,0)-SUMIF($A$5:A4739,A4739,$H$5:$H$5))</f>
        <v/>
      </c>
      <c r="H4739" s="60"/>
      <c r="I4739" s="60"/>
      <c r="J4739" s="60"/>
      <c r="K4739" s="60"/>
      <c r="L4739" s="62"/>
    </row>
    <row r="4740" spans="1:12" s="41" customFormat="1">
      <c r="A4740" s="66"/>
      <c r="B4740" s="64" t="str">
        <f>(IF(AND(ISBLANK(A4740)),"",VLOOKUP($A4740,Student_Registration!$B$5:$H$2000,2,0)))</f>
        <v/>
      </c>
      <c r="C4740" s="63" t="str">
        <f>IF(AND(ISBLANK(A4740)),"",VLOOKUP($A4740,Student_Registration!$B$5:$H$2000,3,0))</f>
        <v/>
      </c>
      <c r="D4740" s="65" t="str">
        <f>IF(AND(ISBLANK(A4740)),"",VLOOKUP($A4740,Student_Registration!$B$5:$H$2000,6,0))</f>
        <v/>
      </c>
      <c r="E4740" s="57" t="str">
        <f>IF(AND(ISBLANK(A4740)),"",VLOOKUP($A4740,Student_Registration!$B$5:$H$2000,4,0))</f>
        <v/>
      </c>
      <c r="F4740" s="63" t="str">
        <f>IF(AND(ISBLANK(A4740)),"",VLOOKUP($A4740,Student_Registration!$B$5:$H$2000,7,0))</f>
        <v/>
      </c>
      <c r="G4740" s="63" t="str">
        <f>IF(AND(ISBLANK(A4740)),"",VLOOKUP(A4740,Student_Registration!$B$5:$H$2000,7,0)-SUMIF($A$5:A4740,A4740,$H$5:$H$5))</f>
        <v/>
      </c>
      <c r="H4740" s="60"/>
      <c r="I4740" s="60"/>
      <c r="J4740" s="60"/>
      <c r="K4740" s="60"/>
      <c r="L4740" s="62"/>
    </row>
    <row r="4741" spans="1:12" s="41" customFormat="1">
      <c r="A4741" s="66"/>
      <c r="B4741" s="64" t="str">
        <f>(IF(AND(ISBLANK(A4741)),"",VLOOKUP($A4741,Student_Registration!$B$5:$H$2000,2,0)))</f>
        <v/>
      </c>
      <c r="C4741" s="63" t="str">
        <f>IF(AND(ISBLANK(A4741)),"",VLOOKUP($A4741,Student_Registration!$B$5:$H$2000,3,0))</f>
        <v/>
      </c>
      <c r="D4741" s="65" t="str">
        <f>IF(AND(ISBLANK(A4741)),"",VLOOKUP($A4741,Student_Registration!$B$5:$H$2000,6,0))</f>
        <v/>
      </c>
      <c r="E4741" s="57" t="str">
        <f>IF(AND(ISBLANK(A4741)),"",VLOOKUP($A4741,Student_Registration!$B$5:$H$2000,4,0))</f>
        <v/>
      </c>
      <c r="F4741" s="63" t="str">
        <f>IF(AND(ISBLANK(A4741)),"",VLOOKUP($A4741,Student_Registration!$B$5:$H$2000,7,0))</f>
        <v/>
      </c>
      <c r="G4741" s="63" t="str">
        <f>IF(AND(ISBLANK(A4741)),"",VLOOKUP(A4741,Student_Registration!$B$5:$H$2000,7,0)-SUMIF($A$5:A4741,A4741,$H$5:$H$5))</f>
        <v/>
      </c>
      <c r="H4741" s="60"/>
      <c r="I4741" s="60"/>
      <c r="J4741" s="60"/>
      <c r="K4741" s="60"/>
      <c r="L4741" s="62"/>
    </row>
    <row r="4742" spans="1:12" s="41" customFormat="1">
      <c r="A4742" s="66"/>
      <c r="B4742" s="64" t="str">
        <f>(IF(AND(ISBLANK(A4742)),"",VLOOKUP($A4742,Student_Registration!$B$5:$H$2000,2,0)))</f>
        <v/>
      </c>
      <c r="C4742" s="63" t="str">
        <f>IF(AND(ISBLANK(A4742)),"",VLOOKUP($A4742,Student_Registration!$B$5:$H$2000,3,0))</f>
        <v/>
      </c>
      <c r="D4742" s="65" t="str">
        <f>IF(AND(ISBLANK(A4742)),"",VLOOKUP($A4742,Student_Registration!$B$5:$H$2000,6,0))</f>
        <v/>
      </c>
      <c r="E4742" s="57" t="str">
        <f>IF(AND(ISBLANK(A4742)),"",VLOOKUP($A4742,Student_Registration!$B$5:$H$2000,4,0))</f>
        <v/>
      </c>
      <c r="F4742" s="63" t="str">
        <f>IF(AND(ISBLANK(A4742)),"",VLOOKUP($A4742,Student_Registration!$B$5:$H$2000,7,0))</f>
        <v/>
      </c>
      <c r="G4742" s="63" t="str">
        <f>IF(AND(ISBLANK(A4742)),"",VLOOKUP(A4742,Student_Registration!$B$5:$H$2000,7,0)-SUMIF($A$5:A4742,A4742,$H$5:$H$5))</f>
        <v/>
      </c>
      <c r="H4742" s="60"/>
      <c r="I4742" s="60"/>
      <c r="J4742" s="60"/>
      <c r="K4742" s="60"/>
      <c r="L4742" s="62"/>
    </row>
    <row r="4743" spans="1:12" s="41" customFormat="1">
      <c r="A4743" s="66"/>
      <c r="B4743" s="64" t="str">
        <f>(IF(AND(ISBLANK(A4743)),"",VLOOKUP($A4743,Student_Registration!$B$5:$H$2000,2,0)))</f>
        <v/>
      </c>
      <c r="C4743" s="63" t="str">
        <f>IF(AND(ISBLANK(A4743)),"",VLOOKUP($A4743,Student_Registration!$B$5:$H$2000,3,0))</f>
        <v/>
      </c>
      <c r="D4743" s="65" t="str">
        <f>IF(AND(ISBLANK(A4743)),"",VLOOKUP($A4743,Student_Registration!$B$5:$H$2000,6,0))</f>
        <v/>
      </c>
      <c r="E4743" s="57" t="str">
        <f>IF(AND(ISBLANK(A4743)),"",VLOOKUP($A4743,Student_Registration!$B$5:$H$2000,4,0))</f>
        <v/>
      </c>
      <c r="F4743" s="63" t="str">
        <f>IF(AND(ISBLANK(A4743)),"",VLOOKUP($A4743,Student_Registration!$B$5:$H$2000,7,0))</f>
        <v/>
      </c>
      <c r="G4743" s="63" t="str">
        <f>IF(AND(ISBLANK(A4743)),"",VLOOKUP(A4743,Student_Registration!$B$5:$H$2000,7,0)-SUMIF($A$5:A4743,A4743,$H$5:$H$5))</f>
        <v/>
      </c>
      <c r="H4743" s="60"/>
      <c r="I4743" s="60"/>
      <c r="J4743" s="60"/>
      <c r="K4743" s="60"/>
      <c r="L4743" s="62"/>
    </row>
    <row r="4744" spans="1:12" s="41" customFormat="1">
      <c r="A4744" s="66"/>
      <c r="B4744" s="64" t="str">
        <f>(IF(AND(ISBLANK(A4744)),"",VLOOKUP($A4744,Student_Registration!$B$5:$H$2000,2,0)))</f>
        <v/>
      </c>
      <c r="C4744" s="63" t="str">
        <f>IF(AND(ISBLANK(A4744)),"",VLOOKUP($A4744,Student_Registration!$B$5:$H$2000,3,0))</f>
        <v/>
      </c>
      <c r="D4744" s="65" t="str">
        <f>IF(AND(ISBLANK(A4744)),"",VLOOKUP($A4744,Student_Registration!$B$5:$H$2000,6,0))</f>
        <v/>
      </c>
      <c r="E4744" s="57" t="str">
        <f>IF(AND(ISBLANK(A4744)),"",VLOOKUP($A4744,Student_Registration!$B$5:$H$2000,4,0))</f>
        <v/>
      </c>
      <c r="F4744" s="63" t="str">
        <f>IF(AND(ISBLANK(A4744)),"",VLOOKUP($A4744,Student_Registration!$B$5:$H$2000,7,0))</f>
        <v/>
      </c>
      <c r="G4744" s="63" t="str">
        <f>IF(AND(ISBLANK(A4744)),"",VLOOKUP(A4744,Student_Registration!$B$5:$H$2000,7,0)-SUMIF($A$5:A4744,A4744,$H$5:$H$5))</f>
        <v/>
      </c>
      <c r="H4744" s="60"/>
      <c r="I4744" s="60"/>
      <c r="J4744" s="60"/>
      <c r="K4744" s="60"/>
      <c r="L4744" s="62"/>
    </row>
    <row r="4745" spans="1:12" s="41" customFormat="1">
      <c r="A4745" s="66"/>
      <c r="B4745" s="64" t="str">
        <f>(IF(AND(ISBLANK(A4745)),"",VLOOKUP($A4745,Student_Registration!$B$5:$H$2000,2,0)))</f>
        <v/>
      </c>
      <c r="C4745" s="63" t="str">
        <f>IF(AND(ISBLANK(A4745)),"",VLOOKUP($A4745,Student_Registration!$B$5:$H$2000,3,0))</f>
        <v/>
      </c>
      <c r="D4745" s="65" t="str">
        <f>IF(AND(ISBLANK(A4745)),"",VLOOKUP($A4745,Student_Registration!$B$5:$H$2000,6,0))</f>
        <v/>
      </c>
      <c r="E4745" s="57" t="str">
        <f>IF(AND(ISBLANK(A4745)),"",VLOOKUP($A4745,Student_Registration!$B$5:$H$2000,4,0))</f>
        <v/>
      </c>
      <c r="F4745" s="63" t="str">
        <f>IF(AND(ISBLANK(A4745)),"",VLOOKUP($A4745,Student_Registration!$B$5:$H$2000,7,0))</f>
        <v/>
      </c>
      <c r="G4745" s="63" t="str">
        <f>IF(AND(ISBLANK(A4745)),"",VLOOKUP(A4745,Student_Registration!$B$5:$H$2000,7,0)-SUMIF($A$5:A4745,A4745,$H$5:$H$5))</f>
        <v/>
      </c>
      <c r="H4745" s="60"/>
      <c r="I4745" s="60"/>
      <c r="J4745" s="60"/>
      <c r="K4745" s="60"/>
      <c r="L4745" s="62"/>
    </row>
    <row r="4746" spans="1:12" s="41" customFormat="1">
      <c r="A4746" s="66"/>
      <c r="B4746" s="64" t="str">
        <f>(IF(AND(ISBLANK(A4746)),"",VLOOKUP($A4746,Student_Registration!$B$5:$H$2000,2,0)))</f>
        <v/>
      </c>
      <c r="C4746" s="63" t="str">
        <f>IF(AND(ISBLANK(A4746)),"",VLOOKUP($A4746,Student_Registration!$B$5:$H$2000,3,0))</f>
        <v/>
      </c>
      <c r="D4746" s="65" t="str">
        <f>IF(AND(ISBLANK(A4746)),"",VLOOKUP($A4746,Student_Registration!$B$5:$H$2000,6,0))</f>
        <v/>
      </c>
      <c r="E4746" s="57" t="str">
        <f>IF(AND(ISBLANK(A4746)),"",VLOOKUP($A4746,Student_Registration!$B$5:$H$2000,4,0))</f>
        <v/>
      </c>
      <c r="F4746" s="63" t="str">
        <f>IF(AND(ISBLANK(A4746)),"",VLOOKUP($A4746,Student_Registration!$B$5:$H$2000,7,0))</f>
        <v/>
      </c>
      <c r="G4746" s="63" t="str">
        <f>IF(AND(ISBLANK(A4746)),"",VLOOKUP(A4746,Student_Registration!$B$5:$H$2000,7,0)-SUMIF($A$5:A4746,A4746,$H$5:$H$5))</f>
        <v/>
      </c>
      <c r="H4746" s="60"/>
      <c r="I4746" s="60"/>
      <c r="J4746" s="60"/>
      <c r="K4746" s="60"/>
      <c r="L4746" s="62"/>
    </row>
    <row r="4747" spans="1:12" s="41" customFormat="1">
      <c r="A4747" s="66"/>
      <c r="B4747" s="64" t="str">
        <f>(IF(AND(ISBLANK(A4747)),"",VLOOKUP($A4747,Student_Registration!$B$5:$H$2000,2,0)))</f>
        <v/>
      </c>
      <c r="C4747" s="63" t="str">
        <f>IF(AND(ISBLANK(A4747)),"",VLOOKUP($A4747,Student_Registration!$B$5:$H$2000,3,0))</f>
        <v/>
      </c>
      <c r="D4747" s="65" t="str">
        <f>IF(AND(ISBLANK(A4747)),"",VLOOKUP($A4747,Student_Registration!$B$5:$H$2000,6,0))</f>
        <v/>
      </c>
      <c r="E4747" s="57" t="str">
        <f>IF(AND(ISBLANK(A4747)),"",VLOOKUP($A4747,Student_Registration!$B$5:$H$2000,4,0))</f>
        <v/>
      </c>
      <c r="F4747" s="63" t="str">
        <f>IF(AND(ISBLANK(A4747)),"",VLOOKUP($A4747,Student_Registration!$B$5:$H$2000,7,0))</f>
        <v/>
      </c>
      <c r="G4747" s="63" t="str">
        <f>IF(AND(ISBLANK(A4747)),"",VLOOKUP(A4747,Student_Registration!$B$5:$H$2000,7,0)-SUMIF($A$5:A4747,A4747,$H$5:$H$5))</f>
        <v/>
      </c>
      <c r="H4747" s="60"/>
      <c r="I4747" s="60"/>
      <c r="J4747" s="60"/>
      <c r="K4747" s="60"/>
      <c r="L4747" s="62"/>
    </row>
    <row r="4748" spans="1:12" s="41" customFormat="1">
      <c r="A4748" s="66"/>
      <c r="B4748" s="64" t="str">
        <f>(IF(AND(ISBLANK(A4748)),"",VLOOKUP($A4748,Student_Registration!$B$5:$H$2000,2,0)))</f>
        <v/>
      </c>
      <c r="C4748" s="63" t="str">
        <f>IF(AND(ISBLANK(A4748)),"",VLOOKUP($A4748,Student_Registration!$B$5:$H$2000,3,0))</f>
        <v/>
      </c>
      <c r="D4748" s="65" t="str">
        <f>IF(AND(ISBLANK(A4748)),"",VLOOKUP($A4748,Student_Registration!$B$5:$H$2000,6,0))</f>
        <v/>
      </c>
      <c r="E4748" s="57" t="str">
        <f>IF(AND(ISBLANK(A4748)),"",VLOOKUP($A4748,Student_Registration!$B$5:$H$2000,4,0))</f>
        <v/>
      </c>
      <c r="F4748" s="63" t="str">
        <f>IF(AND(ISBLANK(A4748)),"",VLOOKUP($A4748,Student_Registration!$B$5:$H$2000,7,0))</f>
        <v/>
      </c>
      <c r="G4748" s="63" t="str">
        <f>IF(AND(ISBLANK(A4748)),"",VLOOKUP(A4748,Student_Registration!$B$5:$H$2000,7,0)-SUMIF($A$5:A4748,A4748,$H$5:$H$5))</f>
        <v/>
      </c>
      <c r="H4748" s="60"/>
      <c r="I4748" s="60"/>
      <c r="J4748" s="60"/>
      <c r="K4748" s="60"/>
      <c r="L4748" s="62"/>
    </row>
    <row r="4749" spans="1:12" s="41" customFormat="1">
      <c r="A4749" s="66"/>
      <c r="B4749" s="64" t="str">
        <f>(IF(AND(ISBLANK(A4749)),"",VLOOKUP($A4749,Student_Registration!$B$5:$H$2000,2,0)))</f>
        <v/>
      </c>
      <c r="C4749" s="63" t="str">
        <f>IF(AND(ISBLANK(A4749)),"",VLOOKUP($A4749,Student_Registration!$B$5:$H$2000,3,0))</f>
        <v/>
      </c>
      <c r="D4749" s="65" t="str">
        <f>IF(AND(ISBLANK(A4749)),"",VLOOKUP($A4749,Student_Registration!$B$5:$H$2000,6,0))</f>
        <v/>
      </c>
      <c r="E4749" s="57" t="str">
        <f>IF(AND(ISBLANK(A4749)),"",VLOOKUP($A4749,Student_Registration!$B$5:$H$2000,4,0))</f>
        <v/>
      </c>
      <c r="F4749" s="63" t="str">
        <f>IF(AND(ISBLANK(A4749)),"",VLOOKUP($A4749,Student_Registration!$B$5:$H$2000,7,0))</f>
        <v/>
      </c>
      <c r="G4749" s="63" t="str">
        <f>IF(AND(ISBLANK(A4749)),"",VLOOKUP(A4749,Student_Registration!$B$5:$H$2000,7,0)-SUMIF($A$5:A4749,A4749,$H$5:$H$5))</f>
        <v/>
      </c>
      <c r="H4749" s="60"/>
      <c r="I4749" s="60"/>
      <c r="J4749" s="60"/>
      <c r="K4749" s="60"/>
      <c r="L4749" s="62"/>
    </row>
    <row r="4750" spans="1:12" s="41" customFormat="1">
      <c r="A4750" s="66"/>
      <c r="B4750" s="64" t="str">
        <f>(IF(AND(ISBLANK(A4750)),"",VLOOKUP($A4750,Student_Registration!$B$5:$H$2000,2,0)))</f>
        <v/>
      </c>
      <c r="C4750" s="63" t="str">
        <f>IF(AND(ISBLANK(A4750)),"",VLOOKUP($A4750,Student_Registration!$B$5:$H$2000,3,0))</f>
        <v/>
      </c>
      <c r="D4750" s="65" t="str">
        <f>IF(AND(ISBLANK(A4750)),"",VLOOKUP($A4750,Student_Registration!$B$5:$H$2000,6,0))</f>
        <v/>
      </c>
      <c r="E4750" s="57" t="str">
        <f>IF(AND(ISBLANK(A4750)),"",VLOOKUP($A4750,Student_Registration!$B$5:$H$2000,4,0))</f>
        <v/>
      </c>
      <c r="F4750" s="63" t="str">
        <f>IF(AND(ISBLANK(A4750)),"",VLOOKUP($A4750,Student_Registration!$B$5:$H$2000,7,0))</f>
        <v/>
      </c>
      <c r="G4750" s="63" t="str">
        <f>IF(AND(ISBLANK(A4750)),"",VLOOKUP(A4750,Student_Registration!$B$5:$H$2000,7,0)-SUMIF($A$5:A4750,A4750,$H$5:$H$5))</f>
        <v/>
      </c>
      <c r="H4750" s="60"/>
      <c r="I4750" s="60"/>
      <c r="J4750" s="60"/>
      <c r="K4750" s="60"/>
      <c r="L4750" s="62"/>
    </row>
    <row r="4751" spans="1:12" s="41" customFormat="1">
      <c r="A4751" s="66"/>
      <c r="B4751" s="64" t="str">
        <f>(IF(AND(ISBLANK(A4751)),"",VLOOKUP($A4751,Student_Registration!$B$5:$H$2000,2,0)))</f>
        <v/>
      </c>
      <c r="C4751" s="63" t="str">
        <f>IF(AND(ISBLANK(A4751)),"",VLOOKUP($A4751,Student_Registration!$B$5:$H$2000,3,0))</f>
        <v/>
      </c>
      <c r="D4751" s="65" t="str">
        <f>IF(AND(ISBLANK(A4751)),"",VLOOKUP($A4751,Student_Registration!$B$5:$H$2000,6,0))</f>
        <v/>
      </c>
      <c r="E4751" s="57" t="str">
        <f>IF(AND(ISBLANK(A4751)),"",VLOOKUP($A4751,Student_Registration!$B$5:$H$2000,4,0))</f>
        <v/>
      </c>
      <c r="F4751" s="63" t="str">
        <f>IF(AND(ISBLANK(A4751)),"",VLOOKUP($A4751,Student_Registration!$B$5:$H$2000,7,0))</f>
        <v/>
      </c>
      <c r="G4751" s="63" t="str">
        <f>IF(AND(ISBLANK(A4751)),"",VLOOKUP(A4751,Student_Registration!$B$5:$H$2000,7,0)-SUMIF($A$5:A4751,A4751,$H$5:$H$5))</f>
        <v/>
      </c>
      <c r="H4751" s="60"/>
      <c r="I4751" s="60"/>
      <c r="J4751" s="60"/>
      <c r="K4751" s="60"/>
      <c r="L4751" s="62"/>
    </row>
    <row r="4752" spans="1:12" s="41" customFormat="1">
      <c r="A4752" s="66"/>
      <c r="B4752" s="64" t="str">
        <f>(IF(AND(ISBLANK(A4752)),"",VLOOKUP($A4752,Student_Registration!$B$5:$H$2000,2,0)))</f>
        <v/>
      </c>
      <c r="C4752" s="63" t="str">
        <f>IF(AND(ISBLANK(A4752)),"",VLOOKUP($A4752,Student_Registration!$B$5:$H$2000,3,0))</f>
        <v/>
      </c>
      <c r="D4752" s="65" t="str">
        <f>IF(AND(ISBLANK(A4752)),"",VLOOKUP($A4752,Student_Registration!$B$5:$H$2000,6,0))</f>
        <v/>
      </c>
      <c r="E4752" s="57" t="str">
        <f>IF(AND(ISBLANK(A4752)),"",VLOOKUP($A4752,Student_Registration!$B$5:$H$2000,4,0))</f>
        <v/>
      </c>
      <c r="F4752" s="63" t="str">
        <f>IF(AND(ISBLANK(A4752)),"",VLOOKUP($A4752,Student_Registration!$B$5:$H$2000,7,0))</f>
        <v/>
      </c>
      <c r="G4752" s="63" t="str">
        <f>IF(AND(ISBLANK(A4752)),"",VLOOKUP(A4752,Student_Registration!$B$5:$H$2000,7,0)-SUMIF($A$5:A4752,A4752,$H$5:$H$5))</f>
        <v/>
      </c>
      <c r="H4752" s="60"/>
      <c r="I4752" s="60"/>
      <c r="J4752" s="60"/>
      <c r="K4752" s="60"/>
      <c r="L4752" s="62"/>
    </row>
    <row r="4753" spans="1:12" s="41" customFormat="1">
      <c r="A4753" s="66"/>
      <c r="B4753" s="64" t="str">
        <f>(IF(AND(ISBLANK(A4753)),"",VLOOKUP($A4753,Student_Registration!$B$5:$H$2000,2,0)))</f>
        <v/>
      </c>
      <c r="C4753" s="63" t="str">
        <f>IF(AND(ISBLANK(A4753)),"",VLOOKUP($A4753,Student_Registration!$B$5:$H$2000,3,0))</f>
        <v/>
      </c>
      <c r="D4753" s="65" t="str">
        <f>IF(AND(ISBLANK(A4753)),"",VLOOKUP($A4753,Student_Registration!$B$5:$H$2000,6,0))</f>
        <v/>
      </c>
      <c r="E4753" s="57" t="str">
        <f>IF(AND(ISBLANK(A4753)),"",VLOOKUP($A4753,Student_Registration!$B$5:$H$2000,4,0))</f>
        <v/>
      </c>
      <c r="F4753" s="63" t="str">
        <f>IF(AND(ISBLANK(A4753)),"",VLOOKUP($A4753,Student_Registration!$B$5:$H$2000,7,0))</f>
        <v/>
      </c>
      <c r="G4753" s="63" t="str">
        <f>IF(AND(ISBLANK(A4753)),"",VLOOKUP(A4753,Student_Registration!$B$5:$H$2000,7,0)-SUMIF($A$5:A4753,A4753,$H$5:$H$5))</f>
        <v/>
      </c>
      <c r="H4753" s="60"/>
      <c r="I4753" s="60"/>
      <c r="J4753" s="60"/>
      <c r="K4753" s="60"/>
      <c r="L4753" s="62"/>
    </row>
    <row r="4754" spans="1:12" s="41" customFormat="1">
      <c r="A4754" s="66"/>
      <c r="B4754" s="64" t="str">
        <f>(IF(AND(ISBLANK(A4754)),"",VLOOKUP($A4754,Student_Registration!$B$5:$H$2000,2,0)))</f>
        <v/>
      </c>
      <c r="C4754" s="63" t="str">
        <f>IF(AND(ISBLANK(A4754)),"",VLOOKUP($A4754,Student_Registration!$B$5:$H$2000,3,0))</f>
        <v/>
      </c>
      <c r="D4754" s="65" t="str">
        <f>IF(AND(ISBLANK(A4754)),"",VLOOKUP($A4754,Student_Registration!$B$5:$H$2000,6,0))</f>
        <v/>
      </c>
      <c r="E4754" s="57" t="str">
        <f>IF(AND(ISBLANK(A4754)),"",VLOOKUP($A4754,Student_Registration!$B$5:$H$2000,4,0))</f>
        <v/>
      </c>
      <c r="F4754" s="63" t="str">
        <f>IF(AND(ISBLANK(A4754)),"",VLOOKUP($A4754,Student_Registration!$B$5:$H$2000,7,0))</f>
        <v/>
      </c>
      <c r="G4754" s="63" t="str">
        <f>IF(AND(ISBLANK(A4754)),"",VLOOKUP(A4754,Student_Registration!$B$5:$H$2000,7,0)-SUMIF($A$5:A4754,A4754,$H$5:$H$5))</f>
        <v/>
      </c>
      <c r="H4754" s="60"/>
      <c r="I4754" s="60"/>
      <c r="J4754" s="60"/>
      <c r="K4754" s="60"/>
      <c r="L4754" s="62"/>
    </row>
    <row r="4755" spans="1:12" s="41" customFormat="1">
      <c r="A4755" s="66"/>
      <c r="B4755" s="64" t="str">
        <f>(IF(AND(ISBLANK(A4755)),"",VLOOKUP($A4755,Student_Registration!$B$5:$H$2000,2,0)))</f>
        <v/>
      </c>
      <c r="C4755" s="63" t="str">
        <f>IF(AND(ISBLANK(A4755)),"",VLOOKUP($A4755,Student_Registration!$B$5:$H$2000,3,0))</f>
        <v/>
      </c>
      <c r="D4755" s="65" t="str">
        <f>IF(AND(ISBLANK(A4755)),"",VLOOKUP($A4755,Student_Registration!$B$5:$H$2000,6,0))</f>
        <v/>
      </c>
      <c r="E4755" s="57" t="str">
        <f>IF(AND(ISBLANK(A4755)),"",VLOOKUP($A4755,Student_Registration!$B$5:$H$2000,4,0))</f>
        <v/>
      </c>
      <c r="F4755" s="63" t="str">
        <f>IF(AND(ISBLANK(A4755)),"",VLOOKUP($A4755,Student_Registration!$B$5:$H$2000,7,0))</f>
        <v/>
      </c>
      <c r="G4755" s="63" t="str">
        <f>IF(AND(ISBLANK(A4755)),"",VLOOKUP(A4755,Student_Registration!$B$5:$H$2000,7,0)-SUMIF($A$5:A4755,A4755,$H$5:$H$5))</f>
        <v/>
      </c>
      <c r="H4755" s="60"/>
      <c r="I4755" s="60"/>
      <c r="J4755" s="60"/>
      <c r="K4755" s="60"/>
      <c r="L4755" s="62"/>
    </row>
    <row r="4756" spans="1:12" s="41" customFormat="1">
      <c r="A4756" s="66"/>
      <c r="B4756" s="64" t="str">
        <f>(IF(AND(ISBLANK(A4756)),"",VLOOKUP($A4756,Student_Registration!$B$5:$H$2000,2,0)))</f>
        <v/>
      </c>
      <c r="C4756" s="63" t="str">
        <f>IF(AND(ISBLANK(A4756)),"",VLOOKUP($A4756,Student_Registration!$B$5:$H$2000,3,0))</f>
        <v/>
      </c>
      <c r="D4756" s="65" t="str">
        <f>IF(AND(ISBLANK(A4756)),"",VLOOKUP($A4756,Student_Registration!$B$5:$H$2000,6,0))</f>
        <v/>
      </c>
      <c r="E4756" s="57" t="str">
        <f>IF(AND(ISBLANK(A4756)),"",VLOOKUP($A4756,Student_Registration!$B$5:$H$2000,4,0))</f>
        <v/>
      </c>
      <c r="F4756" s="63" t="str">
        <f>IF(AND(ISBLANK(A4756)),"",VLOOKUP($A4756,Student_Registration!$B$5:$H$2000,7,0))</f>
        <v/>
      </c>
      <c r="G4756" s="63" t="str">
        <f>IF(AND(ISBLANK(A4756)),"",VLOOKUP(A4756,Student_Registration!$B$5:$H$2000,7,0)-SUMIF($A$5:A4756,A4756,$H$5:$H$5))</f>
        <v/>
      </c>
      <c r="H4756" s="60"/>
      <c r="I4756" s="60"/>
      <c r="J4756" s="60"/>
      <c r="K4756" s="60"/>
      <c r="L4756" s="62"/>
    </row>
    <row r="4757" spans="1:12" s="41" customFormat="1">
      <c r="A4757" s="66"/>
      <c r="B4757" s="64" t="str">
        <f>(IF(AND(ISBLANK(A4757)),"",VLOOKUP($A4757,Student_Registration!$B$5:$H$2000,2,0)))</f>
        <v/>
      </c>
      <c r="C4757" s="63" t="str">
        <f>IF(AND(ISBLANK(A4757)),"",VLOOKUP($A4757,Student_Registration!$B$5:$H$2000,3,0))</f>
        <v/>
      </c>
      <c r="D4757" s="65" t="str">
        <f>IF(AND(ISBLANK(A4757)),"",VLOOKUP($A4757,Student_Registration!$B$5:$H$2000,6,0))</f>
        <v/>
      </c>
      <c r="E4757" s="57" t="str">
        <f>IF(AND(ISBLANK(A4757)),"",VLOOKUP($A4757,Student_Registration!$B$5:$H$2000,4,0))</f>
        <v/>
      </c>
      <c r="F4757" s="63" t="str">
        <f>IF(AND(ISBLANK(A4757)),"",VLOOKUP($A4757,Student_Registration!$B$5:$H$2000,7,0))</f>
        <v/>
      </c>
      <c r="G4757" s="63" t="str">
        <f>IF(AND(ISBLANK(A4757)),"",VLOOKUP(A4757,Student_Registration!$B$5:$H$2000,7,0)-SUMIF($A$5:A4757,A4757,$H$5:$H$5))</f>
        <v/>
      </c>
      <c r="H4757" s="60"/>
      <c r="I4757" s="60"/>
      <c r="J4757" s="60"/>
      <c r="K4757" s="60"/>
      <c r="L4757" s="62"/>
    </row>
    <row r="4758" spans="1:12" s="41" customFormat="1">
      <c r="A4758" s="66"/>
      <c r="B4758" s="64" t="str">
        <f>(IF(AND(ISBLANK(A4758)),"",VLOOKUP($A4758,Student_Registration!$B$5:$H$2000,2,0)))</f>
        <v/>
      </c>
      <c r="C4758" s="63" t="str">
        <f>IF(AND(ISBLANK(A4758)),"",VLOOKUP($A4758,Student_Registration!$B$5:$H$2000,3,0))</f>
        <v/>
      </c>
      <c r="D4758" s="65" t="str">
        <f>IF(AND(ISBLANK(A4758)),"",VLOOKUP($A4758,Student_Registration!$B$5:$H$2000,6,0))</f>
        <v/>
      </c>
      <c r="E4758" s="57" t="str">
        <f>IF(AND(ISBLANK(A4758)),"",VLOOKUP($A4758,Student_Registration!$B$5:$H$2000,4,0))</f>
        <v/>
      </c>
      <c r="F4758" s="63" t="str">
        <f>IF(AND(ISBLANK(A4758)),"",VLOOKUP($A4758,Student_Registration!$B$5:$H$2000,7,0))</f>
        <v/>
      </c>
      <c r="G4758" s="63" t="str">
        <f>IF(AND(ISBLANK(A4758)),"",VLOOKUP(A4758,Student_Registration!$B$5:$H$2000,7,0)-SUMIF($A$5:A4758,A4758,$H$5:$H$5))</f>
        <v/>
      </c>
      <c r="H4758" s="60"/>
      <c r="I4758" s="60"/>
      <c r="J4758" s="60"/>
      <c r="K4758" s="60"/>
      <c r="L4758" s="62"/>
    </row>
    <row r="4759" spans="1:12" s="41" customFormat="1">
      <c r="A4759" s="66"/>
      <c r="B4759" s="64" t="str">
        <f>(IF(AND(ISBLANK(A4759)),"",VLOOKUP($A4759,Student_Registration!$B$5:$H$2000,2,0)))</f>
        <v/>
      </c>
      <c r="C4759" s="63" t="str">
        <f>IF(AND(ISBLANK(A4759)),"",VLOOKUP($A4759,Student_Registration!$B$5:$H$2000,3,0))</f>
        <v/>
      </c>
      <c r="D4759" s="65" t="str">
        <f>IF(AND(ISBLANK(A4759)),"",VLOOKUP($A4759,Student_Registration!$B$5:$H$2000,6,0))</f>
        <v/>
      </c>
      <c r="E4759" s="57" t="str">
        <f>IF(AND(ISBLANK(A4759)),"",VLOOKUP($A4759,Student_Registration!$B$5:$H$2000,4,0))</f>
        <v/>
      </c>
      <c r="F4759" s="63" t="str">
        <f>IF(AND(ISBLANK(A4759)),"",VLOOKUP($A4759,Student_Registration!$B$5:$H$2000,7,0))</f>
        <v/>
      </c>
      <c r="G4759" s="63" t="str">
        <f>IF(AND(ISBLANK(A4759)),"",VLOOKUP(A4759,Student_Registration!$B$5:$H$2000,7,0)-SUMIF($A$5:A4759,A4759,$H$5:$H$5))</f>
        <v/>
      </c>
      <c r="H4759" s="60"/>
      <c r="I4759" s="60"/>
      <c r="J4759" s="60"/>
      <c r="K4759" s="60"/>
      <c r="L4759" s="62"/>
    </row>
    <row r="4760" spans="1:12" s="41" customFormat="1">
      <c r="A4760" s="66"/>
      <c r="B4760" s="64" t="str">
        <f>(IF(AND(ISBLANK(A4760)),"",VLOOKUP($A4760,Student_Registration!$B$5:$H$2000,2,0)))</f>
        <v/>
      </c>
      <c r="C4760" s="63" t="str">
        <f>IF(AND(ISBLANK(A4760)),"",VLOOKUP($A4760,Student_Registration!$B$5:$H$2000,3,0))</f>
        <v/>
      </c>
      <c r="D4760" s="65" t="str">
        <f>IF(AND(ISBLANK(A4760)),"",VLOOKUP($A4760,Student_Registration!$B$5:$H$2000,6,0))</f>
        <v/>
      </c>
      <c r="E4760" s="57" t="str">
        <f>IF(AND(ISBLANK(A4760)),"",VLOOKUP($A4760,Student_Registration!$B$5:$H$2000,4,0))</f>
        <v/>
      </c>
      <c r="F4760" s="63" t="str">
        <f>IF(AND(ISBLANK(A4760)),"",VLOOKUP($A4760,Student_Registration!$B$5:$H$2000,7,0))</f>
        <v/>
      </c>
      <c r="G4760" s="63" t="str">
        <f>IF(AND(ISBLANK(A4760)),"",VLOOKUP(A4760,Student_Registration!$B$5:$H$2000,7,0)-SUMIF($A$5:A4760,A4760,$H$5:$H$5))</f>
        <v/>
      </c>
      <c r="H4760" s="60"/>
      <c r="I4760" s="60"/>
      <c r="J4760" s="60"/>
      <c r="K4760" s="60"/>
      <c r="L4760" s="62"/>
    </row>
    <row r="4761" spans="1:12" s="41" customFormat="1">
      <c r="A4761" s="66"/>
      <c r="B4761" s="64" t="str">
        <f>(IF(AND(ISBLANK(A4761)),"",VLOOKUP($A4761,Student_Registration!$B$5:$H$2000,2,0)))</f>
        <v/>
      </c>
      <c r="C4761" s="63" t="str">
        <f>IF(AND(ISBLANK(A4761)),"",VLOOKUP($A4761,Student_Registration!$B$5:$H$2000,3,0))</f>
        <v/>
      </c>
      <c r="D4761" s="65" t="str">
        <f>IF(AND(ISBLANK(A4761)),"",VLOOKUP($A4761,Student_Registration!$B$5:$H$2000,6,0))</f>
        <v/>
      </c>
      <c r="E4761" s="57" t="str">
        <f>IF(AND(ISBLANK(A4761)),"",VLOOKUP($A4761,Student_Registration!$B$5:$H$2000,4,0))</f>
        <v/>
      </c>
      <c r="F4761" s="63" t="str">
        <f>IF(AND(ISBLANK(A4761)),"",VLOOKUP($A4761,Student_Registration!$B$5:$H$2000,7,0))</f>
        <v/>
      </c>
      <c r="G4761" s="63" t="str">
        <f>IF(AND(ISBLANK(A4761)),"",VLOOKUP(A4761,Student_Registration!$B$5:$H$2000,7,0)-SUMIF($A$5:A4761,A4761,$H$5:$H$5))</f>
        <v/>
      </c>
      <c r="H4761" s="60"/>
      <c r="I4761" s="60"/>
      <c r="J4761" s="60"/>
      <c r="K4761" s="60"/>
      <c r="L4761" s="62"/>
    </row>
    <row r="4762" spans="1:12" s="41" customFormat="1">
      <c r="A4762" s="66"/>
      <c r="B4762" s="64" t="str">
        <f>(IF(AND(ISBLANK(A4762)),"",VLOOKUP($A4762,Student_Registration!$B$5:$H$2000,2,0)))</f>
        <v/>
      </c>
      <c r="C4762" s="63" t="str">
        <f>IF(AND(ISBLANK(A4762)),"",VLOOKUP($A4762,Student_Registration!$B$5:$H$2000,3,0))</f>
        <v/>
      </c>
      <c r="D4762" s="65" t="str">
        <f>IF(AND(ISBLANK(A4762)),"",VLOOKUP($A4762,Student_Registration!$B$5:$H$2000,6,0))</f>
        <v/>
      </c>
      <c r="E4762" s="57" t="str">
        <f>IF(AND(ISBLANK(A4762)),"",VLOOKUP($A4762,Student_Registration!$B$5:$H$2000,4,0))</f>
        <v/>
      </c>
      <c r="F4762" s="63" t="str">
        <f>IF(AND(ISBLANK(A4762)),"",VLOOKUP($A4762,Student_Registration!$B$5:$H$2000,7,0))</f>
        <v/>
      </c>
      <c r="G4762" s="63" t="str">
        <f>IF(AND(ISBLANK(A4762)),"",VLOOKUP(A4762,Student_Registration!$B$5:$H$2000,7,0)-SUMIF($A$5:A4762,A4762,$H$5:$H$5))</f>
        <v/>
      </c>
      <c r="H4762" s="60"/>
      <c r="I4762" s="60"/>
      <c r="J4762" s="60"/>
      <c r="K4762" s="60"/>
      <c r="L4762" s="62"/>
    </row>
    <row r="4763" spans="1:12" s="41" customFormat="1">
      <c r="A4763" s="66"/>
      <c r="B4763" s="64" t="str">
        <f>(IF(AND(ISBLANK(A4763)),"",VLOOKUP($A4763,Student_Registration!$B$5:$H$2000,2,0)))</f>
        <v/>
      </c>
      <c r="C4763" s="63" t="str">
        <f>IF(AND(ISBLANK(A4763)),"",VLOOKUP($A4763,Student_Registration!$B$5:$H$2000,3,0))</f>
        <v/>
      </c>
      <c r="D4763" s="65" t="str">
        <f>IF(AND(ISBLANK(A4763)),"",VLOOKUP($A4763,Student_Registration!$B$5:$H$2000,6,0))</f>
        <v/>
      </c>
      <c r="E4763" s="57" t="str">
        <f>IF(AND(ISBLANK(A4763)),"",VLOOKUP($A4763,Student_Registration!$B$5:$H$2000,4,0))</f>
        <v/>
      </c>
      <c r="F4763" s="63" t="str">
        <f>IF(AND(ISBLANK(A4763)),"",VLOOKUP($A4763,Student_Registration!$B$5:$H$2000,7,0))</f>
        <v/>
      </c>
      <c r="G4763" s="63" t="str">
        <f>IF(AND(ISBLANK(A4763)),"",VLOOKUP(A4763,Student_Registration!$B$5:$H$2000,7,0)-SUMIF($A$5:A4763,A4763,$H$5:$H$5))</f>
        <v/>
      </c>
      <c r="H4763" s="60"/>
      <c r="I4763" s="60"/>
      <c r="J4763" s="60"/>
      <c r="K4763" s="60"/>
      <c r="L4763" s="62"/>
    </row>
    <row r="4764" spans="1:12" s="41" customFormat="1">
      <c r="A4764" s="66"/>
      <c r="B4764" s="64" t="str">
        <f>(IF(AND(ISBLANK(A4764)),"",VLOOKUP($A4764,Student_Registration!$B$5:$H$2000,2,0)))</f>
        <v/>
      </c>
      <c r="C4764" s="63" t="str">
        <f>IF(AND(ISBLANK(A4764)),"",VLOOKUP($A4764,Student_Registration!$B$5:$H$2000,3,0))</f>
        <v/>
      </c>
      <c r="D4764" s="65" t="str">
        <f>IF(AND(ISBLANK(A4764)),"",VLOOKUP($A4764,Student_Registration!$B$5:$H$2000,6,0))</f>
        <v/>
      </c>
      <c r="E4764" s="57" t="str">
        <f>IF(AND(ISBLANK(A4764)),"",VLOOKUP($A4764,Student_Registration!$B$5:$H$2000,4,0))</f>
        <v/>
      </c>
      <c r="F4764" s="63" t="str">
        <f>IF(AND(ISBLANK(A4764)),"",VLOOKUP($A4764,Student_Registration!$B$5:$H$2000,7,0))</f>
        <v/>
      </c>
      <c r="G4764" s="63" t="str">
        <f>IF(AND(ISBLANK(A4764)),"",VLOOKUP(A4764,Student_Registration!$B$5:$H$2000,7,0)-SUMIF($A$5:A4764,A4764,$H$5:$H$5))</f>
        <v/>
      </c>
      <c r="H4764" s="60"/>
      <c r="I4764" s="60"/>
      <c r="J4764" s="60"/>
      <c r="K4764" s="60"/>
      <c r="L4764" s="62"/>
    </row>
    <row r="4765" spans="1:12" s="41" customFormat="1">
      <c r="A4765" s="66"/>
      <c r="B4765" s="64" t="str">
        <f>(IF(AND(ISBLANK(A4765)),"",VLOOKUP($A4765,Student_Registration!$B$5:$H$2000,2,0)))</f>
        <v/>
      </c>
      <c r="C4765" s="63" t="str">
        <f>IF(AND(ISBLANK(A4765)),"",VLOOKUP($A4765,Student_Registration!$B$5:$H$2000,3,0))</f>
        <v/>
      </c>
      <c r="D4765" s="65" t="str">
        <f>IF(AND(ISBLANK(A4765)),"",VLOOKUP($A4765,Student_Registration!$B$5:$H$2000,6,0))</f>
        <v/>
      </c>
      <c r="E4765" s="57" t="str">
        <f>IF(AND(ISBLANK(A4765)),"",VLOOKUP($A4765,Student_Registration!$B$5:$H$2000,4,0))</f>
        <v/>
      </c>
      <c r="F4765" s="63" t="str">
        <f>IF(AND(ISBLANK(A4765)),"",VLOOKUP($A4765,Student_Registration!$B$5:$H$2000,7,0))</f>
        <v/>
      </c>
      <c r="G4765" s="63" t="str">
        <f>IF(AND(ISBLANK(A4765)),"",VLOOKUP(A4765,Student_Registration!$B$5:$H$2000,7,0)-SUMIF($A$5:A4765,A4765,$H$5:$H$5))</f>
        <v/>
      </c>
      <c r="H4765" s="60"/>
      <c r="I4765" s="60"/>
      <c r="J4765" s="60"/>
      <c r="K4765" s="60"/>
      <c r="L4765" s="62"/>
    </row>
    <row r="4766" spans="1:12" s="41" customFormat="1">
      <c r="A4766" s="66"/>
      <c r="B4766" s="64" t="str">
        <f>(IF(AND(ISBLANK(A4766)),"",VLOOKUP($A4766,Student_Registration!$B$5:$H$2000,2,0)))</f>
        <v/>
      </c>
      <c r="C4766" s="63" t="str">
        <f>IF(AND(ISBLANK(A4766)),"",VLOOKUP($A4766,Student_Registration!$B$5:$H$2000,3,0))</f>
        <v/>
      </c>
      <c r="D4766" s="65" t="str">
        <f>IF(AND(ISBLANK(A4766)),"",VLOOKUP($A4766,Student_Registration!$B$5:$H$2000,6,0))</f>
        <v/>
      </c>
      <c r="E4766" s="57" t="str">
        <f>IF(AND(ISBLANK(A4766)),"",VLOOKUP($A4766,Student_Registration!$B$5:$H$2000,4,0))</f>
        <v/>
      </c>
      <c r="F4766" s="63" t="str">
        <f>IF(AND(ISBLANK(A4766)),"",VLOOKUP($A4766,Student_Registration!$B$5:$H$2000,7,0))</f>
        <v/>
      </c>
      <c r="G4766" s="63" t="str">
        <f>IF(AND(ISBLANK(A4766)),"",VLOOKUP(A4766,Student_Registration!$B$5:$H$2000,7,0)-SUMIF($A$5:A4766,A4766,$H$5:$H$5))</f>
        <v/>
      </c>
      <c r="H4766" s="60"/>
      <c r="I4766" s="60"/>
      <c r="J4766" s="60"/>
      <c r="K4766" s="60"/>
      <c r="L4766" s="62"/>
    </row>
    <row r="4767" spans="1:12" s="41" customFormat="1">
      <c r="A4767" s="66"/>
      <c r="B4767" s="64" t="str">
        <f>(IF(AND(ISBLANK(A4767)),"",VLOOKUP($A4767,Student_Registration!$B$5:$H$2000,2,0)))</f>
        <v/>
      </c>
      <c r="C4767" s="63" t="str">
        <f>IF(AND(ISBLANK(A4767)),"",VLOOKUP($A4767,Student_Registration!$B$5:$H$2000,3,0))</f>
        <v/>
      </c>
      <c r="D4767" s="65" t="str">
        <f>IF(AND(ISBLANK(A4767)),"",VLOOKUP($A4767,Student_Registration!$B$5:$H$2000,6,0))</f>
        <v/>
      </c>
      <c r="E4767" s="57" t="str">
        <f>IF(AND(ISBLANK(A4767)),"",VLOOKUP($A4767,Student_Registration!$B$5:$H$2000,4,0))</f>
        <v/>
      </c>
      <c r="F4767" s="63" t="str">
        <f>IF(AND(ISBLANK(A4767)),"",VLOOKUP($A4767,Student_Registration!$B$5:$H$2000,7,0))</f>
        <v/>
      </c>
      <c r="G4767" s="63" t="str">
        <f>IF(AND(ISBLANK(A4767)),"",VLOOKUP(A4767,Student_Registration!$B$5:$H$2000,7,0)-SUMIF($A$5:A4767,A4767,$H$5:$H$5))</f>
        <v/>
      </c>
      <c r="H4767" s="60"/>
      <c r="I4767" s="60"/>
      <c r="J4767" s="60"/>
      <c r="K4767" s="60"/>
      <c r="L4767" s="62"/>
    </row>
    <row r="4768" spans="1:12" s="41" customFormat="1">
      <c r="A4768" s="66"/>
      <c r="B4768" s="64" t="str">
        <f>(IF(AND(ISBLANK(A4768)),"",VLOOKUP($A4768,Student_Registration!$B$5:$H$2000,2,0)))</f>
        <v/>
      </c>
      <c r="C4768" s="63" t="str">
        <f>IF(AND(ISBLANK(A4768)),"",VLOOKUP($A4768,Student_Registration!$B$5:$H$2000,3,0))</f>
        <v/>
      </c>
      <c r="D4768" s="65" t="str">
        <f>IF(AND(ISBLANK(A4768)),"",VLOOKUP($A4768,Student_Registration!$B$5:$H$2000,6,0))</f>
        <v/>
      </c>
      <c r="E4768" s="57" t="str">
        <f>IF(AND(ISBLANK(A4768)),"",VLOOKUP($A4768,Student_Registration!$B$5:$H$2000,4,0))</f>
        <v/>
      </c>
      <c r="F4768" s="63" t="str">
        <f>IF(AND(ISBLANK(A4768)),"",VLOOKUP($A4768,Student_Registration!$B$5:$H$2000,7,0))</f>
        <v/>
      </c>
      <c r="G4768" s="63" t="str">
        <f>IF(AND(ISBLANK(A4768)),"",VLOOKUP(A4768,Student_Registration!$B$5:$H$2000,7,0)-SUMIF($A$5:A4768,A4768,$H$5:$H$5))</f>
        <v/>
      </c>
      <c r="H4768" s="60"/>
      <c r="I4768" s="60"/>
      <c r="J4768" s="60"/>
      <c r="K4768" s="60"/>
      <c r="L4768" s="62"/>
    </row>
    <row r="4769" spans="1:12" s="41" customFormat="1">
      <c r="A4769" s="66"/>
      <c r="B4769" s="64" t="str">
        <f>(IF(AND(ISBLANK(A4769)),"",VLOOKUP($A4769,Student_Registration!$B$5:$H$2000,2,0)))</f>
        <v/>
      </c>
      <c r="C4769" s="63" t="str">
        <f>IF(AND(ISBLANK(A4769)),"",VLOOKUP($A4769,Student_Registration!$B$5:$H$2000,3,0))</f>
        <v/>
      </c>
      <c r="D4769" s="65" t="str">
        <f>IF(AND(ISBLANK(A4769)),"",VLOOKUP($A4769,Student_Registration!$B$5:$H$2000,6,0))</f>
        <v/>
      </c>
      <c r="E4769" s="57" t="str">
        <f>IF(AND(ISBLANK(A4769)),"",VLOOKUP($A4769,Student_Registration!$B$5:$H$2000,4,0))</f>
        <v/>
      </c>
      <c r="F4769" s="63" t="str">
        <f>IF(AND(ISBLANK(A4769)),"",VLOOKUP($A4769,Student_Registration!$B$5:$H$2000,7,0))</f>
        <v/>
      </c>
      <c r="G4769" s="63" t="str">
        <f>IF(AND(ISBLANK(A4769)),"",VLOOKUP(A4769,Student_Registration!$B$5:$H$2000,7,0)-SUMIF($A$5:A4769,A4769,$H$5:$H$5))</f>
        <v/>
      </c>
      <c r="H4769" s="60"/>
      <c r="I4769" s="60"/>
      <c r="J4769" s="60"/>
      <c r="K4769" s="60"/>
      <c r="L4769" s="62"/>
    </row>
    <row r="4770" spans="1:12" s="41" customFormat="1">
      <c r="A4770" s="66"/>
      <c r="B4770" s="64" t="str">
        <f>(IF(AND(ISBLANK(A4770)),"",VLOOKUP($A4770,Student_Registration!$B$5:$H$2000,2,0)))</f>
        <v/>
      </c>
      <c r="C4770" s="63" t="str">
        <f>IF(AND(ISBLANK(A4770)),"",VLOOKUP($A4770,Student_Registration!$B$5:$H$2000,3,0))</f>
        <v/>
      </c>
      <c r="D4770" s="65" t="str">
        <f>IF(AND(ISBLANK(A4770)),"",VLOOKUP($A4770,Student_Registration!$B$5:$H$2000,6,0))</f>
        <v/>
      </c>
      <c r="E4770" s="57" t="str">
        <f>IF(AND(ISBLANK(A4770)),"",VLOOKUP($A4770,Student_Registration!$B$5:$H$2000,4,0))</f>
        <v/>
      </c>
      <c r="F4770" s="63" t="str">
        <f>IF(AND(ISBLANK(A4770)),"",VLOOKUP($A4770,Student_Registration!$B$5:$H$2000,7,0))</f>
        <v/>
      </c>
      <c r="G4770" s="63" t="str">
        <f>IF(AND(ISBLANK(A4770)),"",VLOOKUP(A4770,Student_Registration!$B$5:$H$2000,7,0)-SUMIF($A$5:A4770,A4770,$H$5:$H$5))</f>
        <v/>
      </c>
      <c r="H4770" s="60"/>
      <c r="I4770" s="60"/>
      <c r="J4770" s="60"/>
      <c r="K4770" s="60"/>
      <c r="L4770" s="62"/>
    </row>
    <row r="4771" spans="1:12" s="41" customFormat="1">
      <c r="A4771" s="66"/>
      <c r="B4771" s="64" t="str">
        <f>(IF(AND(ISBLANK(A4771)),"",VLOOKUP($A4771,Student_Registration!$B$5:$H$2000,2,0)))</f>
        <v/>
      </c>
      <c r="C4771" s="63" t="str">
        <f>IF(AND(ISBLANK(A4771)),"",VLOOKUP($A4771,Student_Registration!$B$5:$H$2000,3,0))</f>
        <v/>
      </c>
      <c r="D4771" s="65" t="str">
        <f>IF(AND(ISBLANK(A4771)),"",VLOOKUP($A4771,Student_Registration!$B$5:$H$2000,6,0))</f>
        <v/>
      </c>
      <c r="E4771" s="57" t="str">
        <f>IF(AND(ISBLANK(A4771)),"",VLOOKUP($A4771,Student_Registration!$B$5:$H$2000,4,0))</f>
        <v/>
      </c>
      <c r="F4771" s="63" t="str">
        <f>IF(AND(ISBLANK(A4771)),"",VLOOKUP($A4771,Student_Registration!$B$5:$H$2000,7,0))</f>
        <v/>
      </c>
      <c r="G4771" s="63" t="str">
        <f>IF(AND(ISBLANK(A4771)),"",VLOOKUP(A4771,Student_Registration!$B$5:$H$2000,7,0)-SUMIF($A$5:A4771,A4771,$H$5:$H$5))</f>
        <v/>
      </c>
      <c r="H4771" s="60"/>
      <c r="I4771" s="60"/>
      <c r="J4771" s="60"/>
      <c r="K4771" s="60"/>
      <c r="L4771" s="62"/>
    </row>
    <row r="4772" spans="1:12" s="41" customFormat="1">
      <c r="A4772" s="66"/>
      <c r="B4772" s="64" t="str">
        <f>(IF(AND(ISBLANK(A4772)),"",VLOOKUP($A4772,Student_Registration!$B$5:$H$2000,2,0)))</f>
        <v/>
      </c>
      <c r="C4772" s="63" t="str">
        <f>IF(AND(ISBLANK(A4772)),"",VLOOKUP($A4772,Student_Registration!$B$5:$H$2000,3,0))</f>
        <v/>
      </c>
      <c r="D4772" s="65" t="str">
        <f>IF(AND(ISBLANK(A4772)),"",VLOOKUP($A4772,Student_Registration!$B$5:$H$2000,6,0))</f>
        <v/>
      </c>
      <c r="E4772" s="57" t="str">
        <f>IF(AND(ISBLANK(A4772)),"",VLOOKUP($A4772,Student_Registration!$B$5:$H$2000,4,0))</f>
        <v/>
      </c>
      <c r="F4772" s="63" t="str">
        <f>IF(AND(ISBLANK(A4772)),"",VLOOKUP($A4772,Student_Registration!$B$5:$H$2000,7,0))</f>
        <v/>
      </c>
      <c r="G4772" s="63" t="str">
        <f>IF(AND(ISBLANK(A4772)),"",VLOOKUP(A4772,Student_Registration!$B$5:$H$2000,7,0)-SUMIF($A$5:A4772,A4772,$H$5:$H$5))</f>
        <v/>
      </c>
      <c r="H4772" s="60"/>
      <c r="I4772" s="60"/>
      <c r="J4772" s="60"/>
      <c r="K4772" s="60"/>
      <c r="L4772" s="62"/>
    </row>
    <row r="4773" spans="1:12" s="41" customFormat="1">
      <c r="A4773" s="66"/>
      <c r="B4773" s="64" t="str">
        <f>(IF(AND(ISBLANK(A4773)),"",VLOOKUP($A4773,Student_Registration!$B$5:$H$2000,2,0)))</f>
        <v/>
      </c>
      <c r="C4773" s="63" t="str">
        <f>IF(AND(ISBLANK(A4773)),"",VLOOKUP($A4773,Student_Registration!$B$5:$H$2000,3,0))</f>
        <v/>
      </c>
      <c r="D4773" s="65" t="str">
        <f>IF(AND(ISBLANK(A4773)),"",VLOOKUP($A4773,Student_Registration!$B$5:$H$2000,6,0))</f>
        <v/>
      </c>
      <c r="E4773" s="57" t="str">
        <f>IF(AND(ISBLANK(A4773)),"",VLOOKUP($A4773,Student_Registration!$B$5:$H$2000,4,0))</f>
        <v/>
      </c>
      <c r="F4773" s="63" t="str">
        <f>IF(AND(ISBLANK(A4773)),"",VLOOKUP($A4773,Student_Registration!$B$5:$H$2000,7,0))</f>
        <v/>
      </c>
      <c r="G4773" s="63" t="str">
        <f>IF(AND(ISBLANK(A4773)),"",VLOOKUP(A4773,Student_Registration!$B$5:$H$2000,7,0)-SUMIF($A$5:A4773,A4773,$H$5:$H$5))</f>
        <v/>
      </c>
      <c r="H4773" s="60"/>
      <c r="I4773" s="60"/>
      <c r="J4773" s="60"/>
      <c r="K4773" s="60"/>
      <c r="L4773" s="62"/>
    </row>
    <row r="4774" spans="1:12" s="41" customFormat="1">
      <c r="A4774" s="66"/>
      <c r="B4774" s="64" t="str">
        <f>(IF(AND(ISBLANK(A4774)),"",VLOOKUP($A4774,Student_Registration!$B$5:$H$2000,2,0)))</f>
        <v/>
      </c>
      <c r="C4774" s="63" t="str">
        <f>IF(AND(ISBLANK(A4774)),"",VLOOKUP($A4774,Student_Registration!$B$5:$H$2000,3,0))</f>
        <v/>
      </c>
      <c r="D4774" s="65" t="str">
        <f>IF(AND(ISBLANK(A4774)),"",VLOOKUP($A4774,Student_Registration!$B$5:$H$2000,6,0))</f>
        <v/>
      </c>
      <c r="E4774" s="57" t="str">
        <f>IF(AND(ISBLANK(A4774)),"",VLOOKUP($A4774,Student_Registration!$B$5:$H$2000,4,0))</f>
        <v/>
      </c>
      <c r="F4774" s="63" t="str">
        <f>IF(AND(ISBLANK(A4774)),"",VLOOKUP($A4774,Student_Registration!$B$5:$H$2000,7,0))</f>
        <v/>
      </c>
      <c r="G4774" s="63" t="str">
        <f>IF(AND(ISBLANK(A4774)),"",VLOOKUP(A4774,Student_Registration!$B$5:$H$2000,7,0)-SUMIF($A$5:A4774,A4774,$H$5:$H$5))</f>
        <v/>
      </c>
      <c r="H4774" s="60"/>
      <c r="I4774" s="60"/>
      <c r="J4774" s="60"/>
      <c r="K4774" s="60"/>
      <c r="L4774" s="62"/>
    </row>
    <row r="4775" spans="1:12" s="41" customFormat="1">
      <c r="A4775" s="66"/>
      <c r="B4775" s="64" t="str">
        <f>(IF(AND(ISBLANK(A4775)),"",VLOOKUP($A4775,Student_Registration!$B$5:$H$2000,2,0)))</f>
        <v/>
      </c>
      <c r="C4775" s="63" t="str">
        <f>IF(AND(ISBLANK(A4775)),"",VLOOKUP($A4775,Student_Registration!$B$5:$H$2000,3,0))</f>
        <v/>
      </c>
      <c r="D4775" s="65" t="str">
        <f>IF(AND(ISBLANK(A4775)),"",VLOOKUP($A4775,Student_Registration!$B$5:$H$2000,6,0))</f>
        <v/>
      </c>
      <c r="E4775" s="57" t="str">
        <f>IF(AND(ISBLANK(A4775)),"",VLOOKUP($A4775,Student_Registration!$B$5:$H$2000,4,0))</f>
        <v/>
      </c>
      <c r="F4775" s="63" t="str">
        <f>IF(AND(ISBLANK(A4775)),"",VLOOKUP($A4775,Student_Registration!$B$5:$H$2000,7,0))</f>
        <v/>
      </c>
      <c r="G4775" s="63" t="str">
        <f>IF(AND(ISBLANK(A4775)),"",VLOOKUP(A4775,Student_Registration!$B$5:$H$2000,7,0)-SUMIF($A$5:A4775,A4775,$H$5:$H$5))</f>
        <v/>
      </c>
      <c r="H4775" s="60"/>
      <c r="I4775" s="60"/>
      <c r="J4775" s="60"/>
      <c r="K4775" s="60"/>
      <c r="L4775" s="62"/>
    </row>
    <row r="4776" spans="1:12" s="41" customFormat="1">
      <c r="A4776" s="66"/>
      <c r="B4776" s="64" t="str">
        <f>(IF(AND(ISBLANK(A4776)),"",VLOOKUP($A4776,Student_Registration!$B$5:$H$2000,2,0)))</f>
        <v/>
      </c>
      <c r="C4776" s="63" t="str">
        <f>IF(AND(ISBLANK(A4776)),"",VLOOKUP($A4776,Student_Registration!$B$5:$H$2000,3,0))</f>
        <v/>
      </c>
      <c r="D4776" s="65" t="str">
        <f>IF(AND(ISBLANK(A4776)),"",VLOOKUP($A4776,Student_Registration!$B$5:$H$2000,6,0))</f>
        <v/>
      </c>
      <c r="E4776" s="57" t="str">
        <f>IF(AND(ISBLANK(A4776)),"",VLOOKUP($A4776,Student_Registration!$B$5:$H$2000,4,0))</f>
        <v/>
      </c>
      <c r="F4776" s="63" t="str">
        <f>IF(AND(ISBLANK(A4776)),"",VLOOKUP($A4776,Student_Registration!$B$5:$H$2000,7,0))</f>
        <v/>
      </c>
      <c r="G4776" s="63" t="str">
        <f>IF(AND(ISBLANK(A4776)),"",VLOOKUP(A4776,Student_Registration!$B$5:$H$2000,7,0)-SUMIF($A$5:A4776,A4776,$H$5:$H$5))</f>
        <v/>
      </c>
      <c r="H4776" s="60"/>
      <c r="I4776" s="60"/>
      <c r="J4776" s="60"/>
      <c r="K4776" s="60"/>
      <c r="L4776" s="62"/>
    </row>
    <row r="4777" spans="1:12" s="41" customFormat="1">
      <c r="A4777" s="66"/>
      <c r="B4777" s="64" t="str">
        <f>(IF(AND(ISBLANK(A4777)),"",VLOOKUP($A4777,Student_Registration!$B$5:$H$2000,2,0)))</f>
        <v/>
      </c>
      <c r="C4777" s="63" t="str">
        <f>IF(AND(ISBLANK(A4777)),"",VLOOKUP($A4777,Student_Registration!$B$5:$H$2000,3,0))</f>
        <v/>
      </c>
      <c r="D4777" s="65" t="str">
        <f>IF(AND(ISBLANK(A4777)),"",VLOOKUP($A4777,Student_Registration!$B$5:$H$2000,6,0))</f>
        <v/>
      </c>
      <c r="E4777" s="57" t="str">
        <f>IF(AND(ISBLANK(A4777)),"",VLOOKUP($A4777,Student_Registration!$B$5:$H$2000,4,0))</f>
        <v/>
      </c>
      <c r="F4777" s="63" t="str">
        <f>IF(AND(ISBLANK(A4777)),"",VLOOKUP($A4777,Student_Registration!$B$5:$H$2000,7,0))</f>
        <v/>
      </c>
      <c r="G4777" s="63" t="str">
        <f>IF(AND(ISBLANK(A4777)),"",VLOOKUP(A4777,Student_Registration!$B$5:$H$2000,7,0)-SUMIF($A$5:A4777,A4777,$H$5:$H$5))</f>
        <v/>
      </c>
      <c r="H4777" s="60"/>
      <c r="I4777" s="60"/>
      <c r="J4777" s="60"/>
      <c r="K4777" s="60"/>
      <c r="L4777" s="62"/>
    </row>
    <row r="4778" spans="1:12" s="41" customFormat="1">
      <c r="A4778" s="66"/>
      <c r="B4778" s="64" t="str">
        <f>(IF(AND(ISBLANK(A4778)),"",VLOOKUP($A4778,Student_Registration!$B$5:$H$2000,2,0)))</f>
        <v/>
      </c>
      <c r="C4778" s="63" t="str">
        <f>IF(AND(ISBLANK(A4778)),"",VLOOKUP($A4778,Student_Registration!$B$5:$H$2000,3,0))</f>
        <v/>
      </c>
      <c r="D4778" s="65" t="str">
        <f>IF(AND(ISBLANK(A4778)),"",VLOOKUP($A4778,Student_Registration!$B$5:$H$2000,6,0))</f>
        <v/>
      </c>
      <c r="E4778" s="57" t="str">
        <f>IF(AND(ISBLANK(A4778)),"",VLOOKUP($A4778,Student_Registration!$B$5:$H$2000,4,0))</f>
        <v/>
      </c>
      <c r="F4778" s="63" t="str">
        <f>IF(AND(ISBLANK(A4778)),"",VLOOKUP($A4778,Student_Registration!$B$5:$H$2000,7,0))</f>
        <v/>
      </c>
      <c r="G4778" s="63" t="str">
        <f>IF(AND(ISBLANK(A4778)),"",VLOOKUP(A4778,Student_Registration!$B$5:$H$2000,7,0)-SUMIF($A$5:A4778,A4778,$H$5:$H$5))</f>
        <v/>
      </c>
      <c r="H4778" s="60"/>
      <c r="I4778" s="60"/>
      <c r="J4778" s="60"/>
      <c r="K4778" s="60"/>
      <c r="L4778" s="62"/>
    </row>
    <row r="4779" spans="1:12" s="41" customFormat="1">
      <c r="A4779" s="66"/>
      <c r="B4779" s="64" t="str">
        <f>(IF(AND(ISBLANK(A4779)),"",VLOOKUP($A4779,Student_Registration!$B$5:$H$2000,2,0)))</f>
        <v/>
      </c>
      <c r="C4779" s="63" t="str">
        <f>IF(AND(ISBLANK(A4779)),"",VLOOKUP($A4779,Student_Registration!$B$5:$H$2000,3,0))</f>
        <v/>
      </c>
      <c r="D4779" s="65" t="str">
        <f>IF(AND(ISBLANK(A4779)),"",VLOOKUP($A4779,Student_Registration!$B$5:$H$2000,6,0))</f>
        <v/>
      </c>
      <c r="E4779" s="57" t="str">
        <f>IF(AND(ISBLANK(A4779)),"",VLOOKUP($A4779,Student_Registration!$B$5:$H$2000,4,0))</f>
        <v/>
      </c>
      <c r="F4779" s="63" t="str">
        <f>IF(AND(ISBLANK(A4779)),"",VLOOKUP($A4779,Student_Registration!$B$5:$H$2000,7,0))</f>
        <v/>
      </c>
      <c r="G4779" s="63" t="str">
        <f>IF(AND(ISBLANK(A4779)),"",VLOOKUP(A4779,Student_Registration!$B$5:$H$2000,7,0)-SUMIF($A$5:A4779,A4779,$H$5:$H$5))</f>
        <v/>
      </c>
      <c r="H4779" s="60"/>
      <c r="I4779" s="60"/>
      <c r="J4779" s="60"/>
      <c r="K4779" s="60"/>
      <c r="L4779" s="62"/>
    </row>
    <row r="4780" spans="1:12" s="41" customFormat="1">
      <c r="A4780" s="66"/>
      <c r="B4780" s="64" t="str">
        <f>(IF(AND(ISBLANK(A4780)),"",VLOOKUP($A4780,Student_Registration!$B$5:$H$2000,2,0)))</f>
        <v/>
      </c>
      <c r="C4780" s="63" t="str">
        <f>IF(AND(ISBLANK(A4780)),"",VLOOKUP($A4780,Student_Registration!$B$5:$H$2000,3,0))</f>
        <v/>
      </c>
      <c r="D4780" s="65" t="str">
        <f>IF(AND(ISBLANK(A4780)),"",VLOOKUP($A4780,Student_Registration!$B$5:$H$2000,6,0))</f>
        <v/>
      </c>
      <c r="E4780" s="57" t="str">
        <f>IF(AND(ISBLANK(A4780)),"",VLOOKUP($A4780,Student_Registration!$B$5:$H$2000,4,0))</f>
        <v/>
      </c>
      <c r="F4780" s="63" t="str">
        <f>IF(AND(ISBLANK(A4780)),"",VLOOKUP($A4780,Student_Registration!$B$5:$H$2000,7,0))</f>
        <v/>
      </c>
      <c r="G4780" s="63" t="str">
        <f>IF(AND(ISBLANK(A4780)),"",VLOOKUP(A4780,Student_Registration!$B$5:$H$2000,7,0)-SUMIF($A$5:A4780,A4780,$H$5:$H$5))</f>
        <v/>
      </c>
      <c r="H4780" s="60"/>
      <c r="I4780" s="60"/>
      <c r="J4780" s="60"/>
      <c r="K4780" s="60"/>
      <c r="L4780" s="62"/>
    </row>
    <row r="4781" spans="1:12" s="41" customFormat="1">
      <c r="A4781" s="66"/>
      <c r="B4781" s="64" t="str">
        <f>(IF(AND(ISBLANK(A4781)),"",VLOOKUP($A4781,Student_Registration!$B$5:$H$2000,2,0)))</f>
        <v/>
      </c>
      <c r="C4781" s="63" t="str">
        <f>IF(AND(ISBLANK(A4781)),"",VLOOKUP($A4781,Student_Registration!$B$5:$H$2000,3,0))</f>
        <v/>
      </c>
      <c r="D4781" s="65" t="str">
        <f>IF(AND(ISBLANK(A4781)),"",VLOOKUP($A4781,Student_Registration!$B$5:$H$2000,6,0))</f>
        <v/>
      </c>
      <c r="E4781" s="57" t="str">
        <f>IF(AND(ISBLANK(A4781)),"",VLOOKUP($A4781,Student_Registration!$B$5:$H$2000,4,0))</f>
        <v/>
      </c>
      <c r="F4781" s="63" t="str">
        <f>IF(AND(ISBLANK(A4781)),"",VLOOKUP($A4781,Student_Registration!$B$5:$H$2000,7,0))</f>
        <v/>
      </c>
      <c r="G4781" s="63" t="str">
        <f>IF(AND(ISBLANK(A4781)),"",VLOOKUP(A4781,Student_Registration!$B$5:$H$2000,7,0)-SUMIF($A$5:A4781,A4781,$H$5:$H$5))</f>
        <v/>
      </c>
      <c r="H4781" s="60"/>
      <c r="I4781" s="60"/>
      <c r="J4781" s="60"/>
      <c r="K4781" s="60"/>
      <c r="L4781" s="62"/>
    </row>
    <row r="4782" spans="1:12" s="41" customFormat="1">
      <c r="A4782" s="66"/>
      <c r="B4782" s="64" t="str">
        <f>(IF(AND(ISBLANK(A4782)),"",VLOOKUP($A4782,Student_Registration!$B$5:$H$2000,2,0)))</f>
        <v/>
      </c>
      <c r="C4782" s="63" t="str">
        <f>IF(AND(ISBLANK(A4782)),"",VLOOKUP($A4782,Student_Registration!$B$5:$H$2000,3,0))</f>
        <v/>
      </c>
      <c r="D4782" s="65" t="str">
        <f>IF(AND(ISBLANK(A4782)),"",VLOOKUP($A4782,Student_Registration!$B$5:$H$2000,6,0))</f>
        <v/>
      </c>
      <c r="E4782" s="57" t="str">
        <f>IF(AND(ISBLANK(A4782)),"",VLOOKUP($A4782,Student_Registration!$B$5:$H$2000,4,0))</f>
        <v/>
      </c>
      <c r="F4782" s="63" t="str">
        <f>IF(AND(ISBLANK(A4782)),"",VLOOKUP($A4782,Student_Registration!$B$5:$H$2000,7,0))</f>
        <v/>
      </c>
      <c r="G4782" s="63" t="str">
        <f>IF(AND(ISBLANK(A4782)),"",VLOOKUP(A4782,Student_Registration!$B$5:$H$2000,7,0)-SUMIF($A$5:A4782,A4782,$H$5:$H$5))</f>
        <v/>
      </c>
      <c r="H4782" s="60"/>
      <c r="I4782" s="60"/>
      <c r="J4782" s="60"/>
      <c r="K4782" s="60"/>
      <c r="L4782" s="62"/>
    </row>
    <row r="4783" spans="1:12" s="41" customFormat="1">
      <c r="A4783" s="66"/>
      <c r="B4783" s="64" t="str">
        <f>(IF(AND(ISBLANK(A4783)),"",VLOOKUP($A4783,Student_Registration!$B$5:$H$2000,2,0)))</f>
        <v/>
      </c>
      <c r="C4783" s="63" t="str">
        <f>IF(AND(ISBLANK(A4783)),"",VLOOKUP($A4783,Student_Registration!$B$5:$H$2000,3,0))</f>
        <v/>
      </c>
      <c r="D4783" s="65" t="str">
        <f>IF(AND(ISBLANK(A4783)),"",VLOOKUP($A4783,Student_Registration!$B$5:$H$2000,6,0))</f>
        <v/>
      </c>
      <c r="E4783" s="57" t="str">
        <f>IF(AND(ISBLANK(A4783)),"",VLOOKUP($A4783,Student_Registration!$B$5:$H$2000,4,0))</f>
        <v/>
      </c>
      <c r="F4783" s="63" t="str">
        <f>IF(AND(ISBLANK(A4783)),"",VLOOKUP($A4783,Student_Registration!$B$5:$H$2000,7,0))</f>
        <v/>
      </c>
      <c r="G4783" s="63" t="str">
        <f>IF(AND(ISBLANK(A4783)),"",VLOOKUP(A4783,Student_Registration!$B$5:$H$2000,7,0)-SUMIF($A$5:A4783,A4783,$H$5:$H$5))</f>
        <v/>
      </c>
      <c r="H4783" s="60"/>
      <c r="I4783" s="60"/>
      <c r="J4783" s="60"/>
      <c r="K4783" s="60"/>
      <c r="L4783" s="62"/>
    </row>
    <row r="4784" spans="1:12" s="41" customFormat="1">
      <c r="A4784" s="66"/>
      <c r="B4784" s="64" t="str">
        <f>(IF(AND(ISBLANK(A4784)),"",VLOOKUP($A4784,Student_Registration!$B$5:$H$2000,2,0)))</f>
        <v/>
      </c>
      <c r="C4784" s="63" t="str">
        <f>IF(AND(ISBLANK(A4784)),"",VLOOKUP($A4784,Student_Registration!$B$5:$H$2000,3,0))</f>
        <v/>
      </c>
      <c r="D4784" s="65" t="str">
        <f>IF(AND(ISBLANK(A4784)),"",VLOOKUP($A4784,Student_Registration!$B$5:$H$2000,6,0))</f>
        <v/>
      </c>
      <c r="E4784" s="57" t="str">
        <f>IF(AND(ISBLANK(A4784)),"",VLOOKUP($A4784,Student_Registration!$B$5:$H$2000,4,0))</f>
        <v/>
      </c>
      <c r="F4784" s="63" t="str">
        <f>IF(AND(ISBLANK(A4784)),"",VLOOKUP($A4784,Student_Registration!$B$5:$H$2000,7,0))</f>
        <v/>
      </c>
      <c r="G4784" s="63" t="str">
        <f>IF(AND(ISBLANK(A4784)),"",VLOOKUP(A4784,Student_Registration!$B$5:$H$2000,7,0)-SUMIF($A$5:A4784,A4784,$H$5:$H$5))</f>
        <v/>
      </c>
      <c r="H4784" s="60"/>
      <c r="I4784" s="60"/>
      <c r="J4784" s="60"/>
      <c r="K4784" s="60"/>
      <c r="L4784" s="62"/>
    </row>
    <row r="4785" spans="1:12" s="41" customFormat="1">
      <c r="A4785" s="66"/>
      <c r="B4785" s="64" t="str">
        <f>(IF(AND(ISBLANK(A4785)),"",VLOOKUP($A4785,Student_Registration!$B$5:$H$2000,2,0)))</f>
        <v/>
      </c>
      <c r="C4785" s="63" t="str">
        <f>IF(AND(ISBLANK(A4785)),"",VLOOKUP($A4785,Student_Registration!$B$5:$H$2000,3,0))</f>
        <v/>
      </c>
      <c r="D4785" s="65" t="str">
        <f>IF(AND(ISBLANK(A4785)),"",VLOOKUP($A4785,Student_Registration!$B$5:$H$2000,6,0))</f>
        <v/>
      </c>
      <c r="E4785" s="57" t="str">
        <f>IF(AND(ISBLANK(A4785)),"",VLOOKUP($A4785,Student_Registration!$B$5:$H$2000,4,0))</f>
        <v/>
      </c>
      <c r="F4785" s="63" t="str">
        <f>IF(AND(ISBLANK(A4785)),"",VLOOKUP($A4785,Student_Registration!$B$5:$H$2000,7,0))</f>
        <v/>
      </c>
      <c r="G4785" s="63" t="str">
        <f>IF(AND(ISBLANK(A4785)),"",VLOOKUP(A4785,Student_Registration!$B$5:$H$2000,7,0)-SUMIF($A$5:A4785,A4785,$H$5:$H$5))</f>
        <v/>
      </c>
      <c r="H4785" s="60"/>
      <c r="I4785" s="60"/>
      <c r="J4785" s="60"/>
      <c r="K4785" s="60"/>
      <c r="L4785" s="62"/>
    </row>
    <row r="4786" spans="1:12" s="41" customFormat="1">
      <c r="A4786" s="66"/>
      <c r="B4786" s="64" t="str">
        <f>(IF(AND(ISBLANK(A4786)),"",VLOOKUP($A4786,Student_Registration!$B$5:$H$2000,2,0)))</f>
        <v/>
      </c>
      <c r="C4786" s="63" t="str">
        <f>IF(AND(ISBLANK(A4786)),"",VLOOKUP($A4786,Student_Registration!$B$5:$H$2000,3,0))</f>
        <v/>
      </c>
      <c r="D4786" s="65" t="str">
        <f>IF(AND(ISBLANK(A4786)),"",VLOOKUP($A4786,Student_Registration!$B$5:$H$2000,6,0))</f>
        <v/>
      </c>
      <c r="E4786" s="57" t="str">
        <f>IF(AND(ISBLANK(A4786)),"",VLOOKUP($A4786,Student_Registration!$B$5:$H$2000,4,0))</f>
        <v/>
      </c>
      <c r="F4786" s="63" t="str">
        <f>IF(AND(ISBLANK(A4786)),"",VLOOKUP($A4786,Student_Registration!$B$5:$H$2000,7,0))</f>
        <v/>
      </c>
      <c r="G4786" s="63" t="str">
        <f>IF(AND(ISBLANK(A4786)),"",VLOOKUP(A4786,Student_Registration!$B$5:$H$2000,7,0)-SUMIF($A$5:A4786,A4786,$H$5:$H$5))</f>
        <v/>
      </c>
      <c r="H4786" s="60"/>
      <c r="I4786" s="60"/>
      <c r="J4786" s="60"/>
      <c r="K4786" s="60"/>
      <c r="L4786" s="62"/>
    </row>
    <row r="4787" spans="1:12" s="41" customFormat="1">
      <c r="A4787" s="66"/>
      <c r="B4787" s="64" t="str">
        <f>(IF(AND(ISBLANK(A4787)),"",VLOOKUP($A4787,Student_Registration!$B$5:$H$2000,2,0)))</f>
        <v/>
      </c>
      <c r="C4787" s="63" t="str">
        <f>IF(AND(ISBLANK(A4787)),"",VLOOKUP($A4787,Student_Registration!$B$5:$H$2000,3,0))</f>
        <v/>
      </c>
      <c r="D4787" s="65" t="str">
        <f>IF(AND(ISBLANK(A4787)),"",VLOOKUP($A4787,Student_Registration!$B$5:$H$2000,6,0))</f>
        <v/>
      </c>
      <c r="E4787" s="57" t="str">
        <f>IF(AND(ISBLANK(A4787)),"",VLOOKUP($A4787,Student_Registration!$B$5:$H$2000,4,0))</f>
        <v/>
      </c>
      <c r="F4787" s="63" t="str">
        <f>IF(AND(ISBLANK(A4787)),"",VLOOKUP($A4787,Student_Registration!$B$5:$H$2000,7,0))</f>
        <v/>
      </c>
      <c r="G4787" s="63" t="str">
        <f>IF(AND(ISBLANK(A4787)),"",VLOOKUP(A4787,Student_Registration!$B$5:$H$2000,7,0)-SUMIF($A$5:A4787,A4787,$H$5:$H$5))</f>
        <v/>
      </c>
      <c r="H4787" s="60"/>
      <c r="I4787" s="60"/>
      <c r="J4787" s="60"/>
      <c r="K4787" s="60"/>
      <c r="L4787" s="62"/>
    </row>
    <row r="4788" spans="1:12" s="41" customFormat="1">
      <c r="A4788" s="66"/>
      <c r="B4788" s="64" t="str">
        <f>(IF(AND(ISBLANK(A4788)),"",VLOOKUP($A4788,Student_Registration!$B$5:$H$2000,2,0)))</f>
        <v/>
      </c>
      <c r="C4788" s="63" t="str">
        <f>IF(AND(ISBLANK(A4788)),"",VLOOKUP($A4788,Student_Registration!$B$5:$H$2000,3,0))</f>
        <v/>
      </c>
      <c r="D4788" s="65" t="str">
        <f>IF(AND(ISBLANK(A4788)),"",VLOOKUP($A4788,Student_Registration!$B$5:$H$2000,6,0))</f>
        <v/>
      </c>
      <c r="E4788" s="57" t="str">
        <f>IF(AND(ISBLANK(A4788)),"",VLOOKUP($A4788,Student_Registration!$B$5:$H$2000,4,0))</f>
        <v/>
      </c>
      <c r="F4788" s="63" t="str">
        <f>IF(AND(ISBLANK(A4788)),"",VLOOKUP($A4788,Student_Registration!$B$5:$H$2000,7,0))</f>
        <v/>
      </c>
      <c r="G4788" s="63" t="str">
        <f>IF(AND(ISBLANK(A4788)),"",VLOOKUP(A4788,Student_Registration!$B$5:$H$2000,7,0)-SUMIF($A$5:A4788,A4788,$H$5:$H$5))</f>
        <v/>
      </c>
      <c r="H4788" s="60"/>
      <c r="I4788" s="60"/>
      <c r="J4788" s="60"/>
      <c r="K4788" s="60"/>
      <c r="L4788" s="62"/>
    </row>
    <row r="4789" spans="1:12" s="41" customFormat="1">
      <c r="A4789" s="66"/>
      <c r="B4789" s="64" t="str">
        <f>(IF(AND(ISBLANK(A4789)),"",VLOOKUP($A4789,Student_Registration!$B$5:$H$2000,2,0)))</f>
        <v/>
      </c>
      <c r="C4789" s="63" t="str">
        <f>IF(AND(ISBLANK(A4789)),"",VLOOKUP($A4789,Student_Registration!$B$5:$H$2000,3,0))</f>
        <v/>
      </c>
      <c r="D4789" s="65" t="str">
        <f>IF(AND(ISBLANK(A4789)),"",VLOOKUP($A4789,Student_Registration!$B$5:$H$2000,6,0))</f>
        <v/>
      </c>
      <c r="E4789" s="57" t="str">
        <f>IF(AND(ISBLANK(A4789)),"",VLOOKUP($A4789,Student_Registration!$B$5:$H$2000,4,0))</f>
        <v/>
      </c>
      <c r="F4789" s="63" t="str">
        <f>IF(AND(ISBLANK(A4789)),"",VLOOKUP($A4789,Student_Registration!$B$5:$H$2000,7,0))</f>
        <v/>
      </c>
      <c r="G4789" s="63" t="str">
        <f>IF(AND(ISBLANK(A4789)),"",VLOOKUP(A4789,Student_Registration!$B$5:$H$2000,7,0)-SUMIF($A$5:A4789,A4789,$H$5:$H$5))</f>
        <v/>
      </c>
      <c r="H4789" s="60"/>
      <c r="I4789" s="60"/>
      <c r="J4789" s="60"/>
      <c r="K4789" s="60"/>
      <c r="L4789" s="62"/>
    </row>
    <row r="4790" spans="1:12" s="41" customFormat="1">
      <c r="A4790" s="66"/>
      <c r="B4790" s="64" t="str">
        <f>(IF(AND(ISBLANK(A4790)),"",VLOOKUP($A4790,Student_Registration!$B$5:$H$2000,2,0)))</f>
        <v/>
      </c>
      <c r="C4790" s="63" t="str">
        <f>IF(AND(ISBLANK(A4790)),"",VLOOKUP($A4790,Student_Registration!$B$5:$H$2000,3,0))</f>
        <v/>
      </c>
      <c r="D4790" s="65" t="str">
        <f>IF(AND(ISBLANK(A4790)),"",VLOOKUP($A4790,Student_Registration!$B$5:$H$2000,6,0))</f>
        <v/>
      </c>
      <c r="E4790" s="57" t="str">
        <f>IF(AND(ISBLANK(A4790)),"",VLOOKUP($A4790,Student_Registration!$B$5:$H$2000,4,0))</f>
        <v/>
      </c>
      <c r="F4790" s="63" t="str">
        <f>IF(AND(ISBLANK(A4790)),"",VLOOKUP($A4790,Student_Registration!$B$5:$H$2000,7,0))</f>
        <v/>
      </c>
      <c r="G4790" s="63" t="str">
        <f>IF(AND(ISBLANK(A4790)),"",VLOOKUP(A4790,Student_Registration!$B$5:$H$2000,7,0)-SUMIF($A$5:A4790,A4790,$H$5:$H$5))</f>
        <v/>
      </c>
      <c r="H4790" s="60"/>
      <c r="I4790" s="60"/>
      <c r="J4790" s="60"/>
      <c r="K4790" s="60"/>
      <c r="L4790" s="62"/>
    </row>
    <row r="4791" spans="1:12" s="41" customFormat="1">
      <c r="A4791" s="66"/>
      <c r="B4791" s="64" t="str">
        <f>(IF(AND(ISBLANK(A4791)),"",VLOOKUP($A4791,Student_Registration!$B$5:$H$2000,2,0)))</f>
        <v/>
      </c>
      <c r="C4791" s="63" t="str">
        <f>IF(AND(ISBLANK(A4791)),"",VLOOKUP($A4791,Student_Registration!$B$5:$H$2000,3,0))</f>
        <v/>
      </c>
      <c r="D4791" s="65" t="str">
        <f>IF(AND(ISBLANK(A4791)),"",VLOOKUP($A4791,Student_Registration!$B$5:$H$2000,6,0))</f>
        <v/>
      </c>
      <c r="E4791" s="57" t="str">
        <f>IF(AND(ISBLANK(A4791)),"",VLOOKUP($A4791,Student_Registration!$B$5:$H$2000,4,0))</f>
        <v/>
      </c>
      <c r="F4791" s="63" t="str">
        <f>IF(AND(ISBLANK(A4791)),"",VLOOKUP($A4791,Student_Registration!$B$5:$H$2000,7,0))</f>
        <v/>
      </c>
      <c r="G4791" s="63" t="str">
        <f>IF(AND(ISBLANK(A4791)),"",VLOOKUP(A4791,Student_Registration!$B$5:$H$2000,7,0)-SUMIF($A$5:A4791,A4791,$H$5:$H$5))</f>
        <v/>
      </c>
      <c r="H4791" s="60"/>
      <c r="I4791" s="60"/>
      <c r="J4791" s="60"/>
      <c r="K4791" s="60"/>
      <c r="L4791" s="62"/>
    </row>
    <row r="4792" spans="1:12" s="41" customFormat="1">
      <c r="A4792" s="66"/>
      <c r="B4792" s="64" t="str">
        <f>(IF(AND(ISBLANK(A4792)),"",VLOOKUP($A4792,Student_Registration!$B$5:$H$2000,2,0)))</f>
        <v/>
      </c>
      <c r="C4792" s="63" t="str">
        <f>IF(AND(ISBLANK(A4792)),"",VLOOKUP($A4792,Student_Registration!$B$5:$H$2000,3,0))</f>
        <v/>
      </c>
      <c r="D4792" s="65" t="str">
        <f>IF(AND(ISBLANK(A4792)),"",VLOOKUP($A4792,Student_Registration!$B$5:$H$2000,6,0))</f>
        <v/>
      </c>
      <c r="E4792" s="57" t="str">
        <f>IF(AND(ISBLANK(A4792)),"",VLOOKUP($A4792,Student_Registration!$B$5:$H$2000,4,0))</f>
        <v/>
      </c>
      <c r="F4792" s="63" t="str">
        <f>IF(AND(ISBLANK(A4792)),"",VLOOKUP($A4792,Student_Registration!$B$5:$H$2000,7,0))</f>
        <v/>
      </c>
      <c r="G4792" s="63" t="str">
        <f>IF(AND(ISBLANK(A4792)),"",VLOOKUP(A4792,Student_Registration!$B$5:$H$2000,7,0)-SUMIF($A$5:A4792,A4792,$H$5:$H$5))</f>
        <v/>
      </c>
      <c r="H4792" s="60"/>
      <c r="I4792" s="60"/>
      <c r="J4792" s="60"/>
      <c r="K4792" s="60"/>
      <c r="L4792" s="62"/>
    </row>
    <row r="4793" spans="1:12" s="41" customFormat="1">
      <c r="A4793" s="66"/>
      <c r="B4793" s="64" t="str">
        <f>(IF(AND(ISBLANK(A4793)),"",VLOOKUP($A4793,Student_Registration!$B$5:$H$2000,2,0)))</f>
        <v/>
      </c>
      <c r="C4793" s="63" t="str">
        <f>IF(AND(ISBLANK(A4793)),"",VLOOKUP($A4793,Student_Registration!$B$5:$H$2000,3,0))</f>
        <v/>
      </c>
      <c r="D4793" s="65" t="str">
        <f>IF(AND(ISBLANK(A4793)),"",VLOOKUP($A4793,Student_Registration!$B$5:$H$2000,6,0))</f>
        <v/>
      </c>
      <c r="E4793" s="57" t="str">
        <f>IF(AND(ISBLANK(A4793)),"",VLOOKUP($A4793,Student_Registration!$B$5:$H$2000,4,0))</f>
        <v/>
      </c>
      <c r="F4793" s="63" t="str">
        <f>IF(AND(ISBLANK(A4793)),"",VLOOKUP($A4793,Student_Registration!$B$5:$H$2000,7,0))</f>
        <v/>
      </c>
      <c r="G4793" s="63" t="str">
        <f>IF(AND(ISBLANK(A4793)),"",VLOOKUP(A4793,Student_Registration!$B$5:$H$2000,7,0)-SUMIF($A$5:A4793,A4793,$H$5:$H$5))</f>
        <v/>
      </c>
      <c r="H4793" s="60"/>
      <c r="I4793" s="60"/>
      <c r="J4793" s="60"/>
      <c r="K4793" s="60"/>
      <c r="L4793" s="62"/>
    </row>
    <row r="4794" spans="1:12" s="41" customFormat="1">
      <c r="A4794" s="66"/>
      <c r="B4794" s="64" t="str">
        <f>(IF(AND(ISBLANK(A4794)),"",VLOOKUP($A4794,Student_Registration!$B$5:$H$2000,2,0)))</f>
        <v/>
      </c>
      <c r="C4794" s="63" t="str">
        <f>IF(AND(ISBLANK(A4794)),"",VLOOKUP($A4794,Student_Registration!$B$5:$H$2000,3,0))</f>
        <v/>
      </c>
      <c r="D4794" s="65" t="str">
        <f>IF(AND(ISBLANK(A4794)),"",VLOOKUP($A4794,Student_Registration!$B$5:$H$2000,6,0))</f>
        <v/>
      </c>
      <c r="E4794" s="57" t="str">
        <f>IF(AND(ISBLANK(A4794)),"",VLOOKUP($A4794,Student_Registration!$B$5:$H$2000,4,0))</f>
        <v/>
      </c>
      <c r="F4794" s="63" t="str">
        <f>IF(AND(ISBLANK(A4794)),"",VLOOKUP($A4794,Student_Registration!$B$5:$H$2000,7,0))</f>
        <v/>
      </c>
      <c r="G4794" s="63" t="str">
        <f>IF(AND(ISBLANK(A4794)),"",VLOOKUP(A4794,Student_Registration!$B$5:$H$2000,7,0)-SUMIF($A$5:A4794,A4794,$H$5:$H$5))</f>
        <v/>
      </c>
      <c r="H4794" s="60"/>
      <c r="I4794" s="60"/>
      <c r="J4794" s="60"/>
      <c r="K4794" s="60"/>
      <c r="L4794" s="62"/>
    </row>
    <row r="4795" spans="1:12" s="41" customFormat="1">
      <c r="A4795" s="66"/>
      <c r="B4795" s="64" t="str">
        <f>(IF(AND(ISBLANK(A4795)),"",VLOOKUP($A4795,Student_Registration!$B$5:$H$2000,2,0)))</f>
        <v/>
      </c>
      <c r="C4795" s="63" t="str">
        <f>IF(AND(ISBLANK(A4795)),"",VLOOKUP($A4795,Student_Registration!$B$5:$H$2000,3,0))</f>
        <v/>
      </c>
      <c r="D4795" s="65" t="str">
        <f>IF(AND(ISBLANK(A4795)),"",VLOOKUP($A4795,Student_Registration!$B$5:$H$2000,6,0))</f>
        <v/>
      </c>
      <c r="E4795" s="57" t="str">
        <f>IF(AND(ISBLANK(A4795)),"",VLOOKUP($A4795,Student_Registration!$B$5:$H$2000,4,0))</f>
        <v/>
      </c>
      <c r="F4795" s="63" t="str">
        <f>IF(AND(ISBLANK(A4795)),"",VLOOKUP($A4795,Student_Registration!$B$5:$H$2000,7,0))</f>
        <v/>
      </c>
      <c r="G4795" s="63" t="str">
        <f>IF(AND(ISBLANK(A4795)),"",VLOOKUP(A4795,Student_Registration!$B$5:$H$2000,7,0)-SUMIF($A$5:A4795,A4795,$H$5:$H$5))</f>
        <v/>
      </c>
      <c r="H4795" s="60"/>
      <c r="I4795" s="60"/>
      <c r="J4795" s="60"/>
      <c r="K4795" s="60"/>
      <c r="L4795" s="62"/>
    </row>
    <row r="4796" spans="1:12" s="41" customFormat="1">
      <c r="A4796" s="66"/>
      <c r="B4796" s="64" t="str">
        <f>(IF(AND(ISBLANK(A4796)),"",VLOOKUP($A4796,Student_Registration!$B$5:$H$2000,2,0)))</f>
        <v/>
      </c>
      <c r="C4796" s="63" t="str">
        <f>IF(AND(ISBLANK(A4796)),"",VLOOKUP($A4796,Student_Registration!$B$5:$H$2000,3,0))</f>
        <v/>
      </c>
      <c r="D4796" s="65" t="str">
        <f>IF(AND(ISBLANK(A4796)),"",VLOOKUP($A4796,Student_Registration!$B$5:$H$2000,6,0))</f>
        <v/>
      </c>
      <c r="E4796" s="57" t="str">
        <f>IF(AND(ISBLANK(A4796)),"",VLOOKUP($A4796,Student_Registration!$B$5:$H$2000,4,0))</f>
        <v/>
      </c>
      <c r="F4796" s="63" t="str">
        <f>IF(AND(ISBLANK(A4796)),"",VLOOKUP($A4796,Student_Registration!$B$5:$H$2000,7,0))</f>
        <v/>
      </c>
      <c r="G4796" s="63" t="str">
        <f>IF(AND(ISBLANK(A4796)),"",VLOOKUP(A4796,Student_Registration!$B$5:$H$2000,7,0)-SUMIF($A$5:A4796,A4796,$H$5:$H$5))</f>
        <v/>
      </c>
      <c r="H4796" s="60"/>
      <c r="I4796" s="60"/>
      <c r="J4796" s="60"/>
      <c r="K4796" s="60"/>
      <c r="L4796" s="62"/>
    </row>
    <row r="4797" spans="1:12" s="41" customFormat="1">
      <c r="A4797" s="66"/>
      <c r="B4797" s="64" t="str">
        <f>(IF(AND(ISBLANK(A4797)),"",VLOOKUP($A4797,Student_Registration!$B$5:$H$2000,2,0)))</f>
        <v/>
      </c>
      <c r="C4797" s="63" t="str">
        <f>IF(AND(ISBLANK(A4797)),"",VLOOKUP($A4797,Student_Registration!$B$5:$H$2000,3,0))</f>
        <v/>
      </c>
      <c r="D4797" s="65" t="str">
        <f>IF(AND(ISBLANK(A4797)),"",VLOOKUP($A4797,Student_Registration!$B$5:$H$2000,6,0))</f>
        <v/>
      </c>
      <c r="E4797" s="57" t="str">
        <f>IF(AND(ISBLANK(A4797)),"",VLOOKUP($A4797,Student_Registration!$B$5:$H$2000,4,0))</f>
        <v/>
      </c>
      <c r="F4797" s="63" t="str">
        <f>IF(AND(ISBLANK(A4797)),"",VLOOKUP($A4797,Student_Registration!$B$5:$H$2000,7,0))</f>
        <v/>
      </c>
      <c r="G4797" s="63" t="str">
        <f>IF(AND(ISBLANK(A4797)),"",VLOOKUP(A4797,Student_Registration!$B$5:$H$2000,7,0)-SUMIF($A$5:A4797,A4797,$H$5:$H$5))</f>
        <v/>
      </c>
      <c r="H4797" s="60"/>
      <c r="I4797" s="60"/>
      <c r="J4797" s="60"/>
      <c r="K4797" s="60"/>
      <c r="L4797" s="62"/>
    </row>
    <row r="4798" spans="1:12" s="41" customFormat="1">
      <c r="A4798" s="66"/>
      <c r="B4798" s="64" t="str">
        <f>(IF(AND(ISBLANK(A4798)),"",VLOOKUP($A4798,Student_Registration!$B$5:$H$2000,2,0)))</f>
        <v/>
      </c>
      <c r="C4798" s="63" t="str">
        <f>IF(AND(ISBLANK(A4798)),"",VLOOKUP($A4798,Student_Registration!$B$5:$H$2000,3,0))</f>
        <v/>
      </c>
      <c r="D4798" s="65" t="str">
        <f>IF(AND(ISBLANK(A4798)),"",VLOOKUP($A4798,Student_Registration!$B$5:$H$2000,6,0))</f>
        <v/>
      </c>
      <c r="E4798" s="57" t="str">
        <f>IF(AND(ISBLANK(A4798)),"",VLOOKUP($A4798,Student_Registration!$B$5:$H$2000,4,0))</f>
        <v/>
      </c>
      <c r="F4798" s="63" t="str">
        <f>IF(AND(ISBLANK(A4798)),"",VLOOKUP($A4798,Student_Registration!$B$5:$H$2000,7,0))</f>
        <v/>
      </c>
      <c r="G4798" s="63" t="str">
        <f>IF(AND(ISBLANK(A4798)),"",VLOOKUP(A4798,Student_Registration!$B$5:$H$2000,7,0)-SUMIF($A$5:A4798,A4798,$H$5:$H$5))</f>
        <v/>
      </c>
      <c r="H4798" s="60"/>
      <c r="I4798" s="60"/>
      <c r="J4798" s="60"/>
      <c r="K4798" s="60"/>
      <c r="L4798" s="62"/>
    </row>
    <row r="4799" spans="1:12" s="41" customFormat="1">
      <c r="A4799" s="66"/>
      <c r="B4799" s="64" t="str">
        <f>(IF(AND(ISBLANK(A4799)),"",VLOOKUP($A4799,Student_Registration!$B$5:$H$2000,2,0)))</f>
        <v/>
      </c>
      <c r="C4799" s="63" t="str">
        <f>IF(AND(ISBLANK(A4799)),"",VLOOKUP($A4799,Student_Registration!$B$5:$H$2000,3,0))</f>
        <v/>
      </c>
      <c r="D4799" s="65" t="str">
        <f>IF(AND(ISBLANK(A4799)),"",VLOOKUP($A4799,Student_Registration!$B$5:$H$2000,6,0))</f>
        <v/>
      </c>
      <c r="E4799" s="57" t="str">
        <f>IF(AND(ISBLANK(A4799)),"",VLOOKUP($A4799,Student_Registration!$B$5:$H$2000,4,0))</f>
        <v/>
      </c>
      <c r="F4799" s="63" t="str">
        <f>IF(AND(ISBLANK(A4799)),"",VLOOKUP($A4799,Student_Registration!$B$5:$H$2000,7,0))</f>
        <v/>
      </c>
      <c r="G4799" s="63" t="str">
        <f>IF(AND(ISBLANK(A4799)),"",VLOOKUP(A4799,Student_Registration!$B$5:$H$2000,7,0)-SUMIF($A$5:A4799,A4799,$H$5:$H$5))</f>
        <v/>
      </c>
      <c r="H4799" s="60"/>
      <c r="I4799" s="60"/>
      <c r="J4799" s="60"/>
      <c r="K4799" s="60"/>
      <c r="L4799" s="62"/>
    </row>
    <row r="4800" spans="1:12" s="41" customFormat="1">
      <c r="A4800" s="66"/>
      <c r="B4800" s="64" t="str">
        <f>(IF(AND(ISBLANK(A4800)),"",VLOOKUP($A4800,Student_Registration!$B$5:$H$2000,2,0)))</f>
        <v/>
      </c>
      <c r="C4800" s="63" t="str">
        <f>IF(AND(ISBLANK(A4800)),"",VLOOKUP($A4800,Student_Registration!$B$5:$H$2000,3,0))</f>
        <v/>
      </c>
      <c r="D4800" s="65" t="str">
        <f>IF(AND(ISBLANK(A4800)),"",VLOOKUP($A4800,Student_Registration!$B$5:$H$2000,6,0))</f>
        <v/>
      </c>
      <c r="E4800" s="57" t="str">
        <f>IF(AND(ISBLANK(A4800)),"",VLOOKUP($A4800,Student_Registration!$B$5:$H$2000,4,0))</f>
        <v/>
      </c>
      <c r="F4800" s="63" t="str">
        <f>IF(AND(ISBLANK(A4800)),"",VLOOKUP($A4800,Student_Registration!$B$5:$H$2000,7,0))</f>
        <v/>
      </c>
      <c r="G4800" s="63" t="str">
        <f>IF(AND(ISBLANK(A4800)),"",VLOOKUP(A4800,Student_Registration!$B$5:$H$2000,7,0)-SUMIF($A$5:A4800,A4800,$H$5:$H$5))</f>
        <v/>
      </c>
      <c r="H4800" s="60"/>
      <c r="I4800" s="60"/>
      <c r="J4800" s="60"/>
      <c r="K4800" s="60"/>
      <c r="L4800" s="62"/>
    </row>
    <row r="4801" spans="1:12" s="41" customFormat="1">
      <c r="A4801" s="66"/>
      <c r="B4801" s="64" t="str">
        <f>(IF(AND(ISBLANK(A4801)),"",VLOOKUP($A4801,Student_Registration!$B$5:$H$2000,2,0)))</f>
        <v/>
      </c>
      <c r="C4801" s="63" t="str">
        <f>IF(AND(ISBLANK(A4801)),"",VLOOKUP($A4801,Student_Registration!$B$5:$H$2000,3,0))</f>
        <v/>
      </c>
      <c r="D4801" s="65" t="str">
        <f>IF(AND(ISBLANK(A4801)),"",VLOOKUP($A4801,Student_Registration!$B$5:$H$2000,6,0))</f>
        <v/>
      </c>
      <c r="E4801" s="57" t="str">
        <f>IF(AND(ISBLANK(A4801)),"",VLOOKUP($A4801,Student_Registration!$B$5:$H$2000,4,0))</f>
        <v/>
      </c>
      <c r="F4801" s="63" t="str">
        <f>IF(AND(ISBLANK(A4801)),"",VLOOKUP($A4801,Student_Registration!$B$5:$H$2000,7,0))</f>
        <v/>
      </c>
      <c r="G4801" s="63" t="str">
        <f>IF(AND(ISBLANK(A4801)),"",VLOOKUP(A4801,Student_Registration!$B$5:$H$2000,7,0)-SUMIF($A$5:A4801,A4801,$H$5:$H$5))</f>
        <v/>
      </c>
      <c r="H4801" s="60"/>
      <c r="I4801" s="60"/>
      <c r="J4801" s="60"/>
      <c r="K4801" s="60"/>
      <c r="L4801" s="62"/>
    </row>
    <row r="4802" spans="1:12" s="41" customFormat="1">
      <c r="A4802" s="66"/>
      <c r="B4802" s="64" t="str">
        <f>(IF(AND(ISBLANK(A4802)),"",VLOOKUP($A4802,Student_Registration!$B$5:$H$2000,2,0)))</f>
        <v/>
      </c>
      <c r="C4802" s="63" t="str">
        <f>IF(AND(ISBLANK(A4802)),"",VLOOKUP($A4802,Student_Registration!$B$5:$H$2000,3,0))</f>
        <v/>
      </c>
      <c r="D4802" s="65" t="str">
        <f>IF(AND(ISBLANK(A4802)),"",VLOOKUP($A4802,Student_Registration!$B$5:$H$2000,6,0))</f>
        <v/>
      </c>
      <c r="E4802" s="57" t="str">
        <f>IF(AND(ISBLANK(A4802)),"",VLOOKUP($A4802,Student_Registration!$B$5:$H$2000,4,0))</f>
        <v/>
      </c>
      <c r="F4802" s="63" t="str">
        <f>IF(AND(ISBLANK(A4802)),"",VLOOKUP($A4802,Student_Registration!$B$5:$H$2000,7,0))</f>
        <v/>
      </c>
      <c r="G4802" s="63" t="str">
        <f>IF(AND(ISBLANK(A4802)),"",VLOOKUP(A4802,Student_Registration!$B$5:$H$2000,7,0)-SUMIF($A$5:A4802,A4802,$H$5:$H$5))</f>
        <v/>
      </c>
      <c r="H4802" s="60"/>
      <c r="I4802" s="60"/>
      <c r="J4802" s="60"/>
      <c r="K4802" s="60"/>
      <c r="L4802" s="62"/>
    </row>
    <row r="4803" spans="1:12" s="41" customFormat="1">
      <c r="A4803" s="66"/>
      <c r="B4803" s="64" t="str">
        <f>(IF(AND(ISBLANK(A4803)),"",VLOOKUP($A4803,Student_Registration!$B$5:$H$2000,2,0)))</f>
        <v/>
      </c>
      <c r="C4803" s="63" t="str">
        <f>IF(AND(ISBLANK(A4803)),"",VLOOKUP($A4803,Student_Registration!$B$5:$H$2000,3,0))</f>
        <v/>
      </c>
      <c r="D4803" s="65" t="str">
        <f>IF(AND(ISBLANK(A4803)),"",VLOOKUP($A4803,Student_Registration!$B$5:$H$2000,6,0))</f>
        <v/>
      </c>
      <c r="E4803" s="57" t="str">
        <f>IF(AND(ISBLANK(A4803)),"",VLOOKUP($A4803,Student_Registration!$B$5:$H$2000,4,0))</f>
        <v/>
      </c>
      <c r="F4803" s="63" t="str">
        <f>IF(AND(ISBLANK(A4803)),"",VLOOKUP($A4803,Student_Registration!$B$5:$H$2000,7,0))</f>
        <v/>
      </c>
      <c r="G4803" s="63" t="str">
        <f>IF(AND(ISBLANK(A4803)),"",VLOOKUP(A4803,Student_Registration!$B$5:$H$2000,7,0)-SUMIF($A$5:A4803,A4803,$H$5:$H$5))</f>
        <v/>
      </c>
      <c r="H4803" s="60"/>
      <c r="I4803" s="60"/>
      <c r="J4803" s="60"/>
      <c r="K4803" s="60"/>
      <c r="L4803" s="62"/>
    </row>
    <row r="4804" spans="1:12" s="41" customFormat="1">
      <c r="A4804" s="66"/>
      <c r="B4804" s="64" t="str">
        <f>(IF(AND(ISBLANK(A4804)),"",VLOOKUP($A4804,Student_Registration!$B$5:$H$2000,2,0)))</f>
        <v/>
      </c>
      <c r="C4804" s="63" t="str">
        <f>IF(AND(ISBLANK(A4804)),"",VLOOKUP($A4804,Student_Registration!$B$5:$H$2000,3,0))</f>
        <v/>
      </c>
      <c r="D4804" s="65" t="str">
        <f>IF(AND(ISBLANK(A4804)),"",VLOOKUP($A4804,Student_Registration!$B$5:$H$2000,6,0))</f>
        <v/>
      </c>
      <c r="E4804" s="57" t="str">
        <f>IF(AND(ISBLANK(A4804)),"",VLOOKUP($A4804,Student_Registration!$B$5:$H$2000,4,0))</f>
        <v/>
      </c>
      <c r="F4804" s="63" t="str">
        <f>IF(AND(ISBLANK(A4804)),"",VLOOKUP($A4804,Student_Registration!$B$5:$H$2000,7,0))</f>
        <v/>
      </c>
      <c r="G4804" s="63" t="str">
        <f>IF(AND(ISBLANK(A4804)),"",VLOOKUP(A4804,Student_Registration!$B$5:$H$2000,7,0)-SUMIF($A$5:A4804,A4804,$H$5:$H$5))</f>
        <v/>
      </c>
      <c r="H4804" s="60"/>
      <c r="I4804" s="60"/>
      <c r="J4804" s="60"/>
      <c r="K4804" s="60"/>
      <c r="L4804" s="62"/>
    </row>
    <row r="4805" spans="1:12" s="41" customFormat="1">
      <c r="A4805" s="66"/>
      <c r="B4805" s="64" t="str">
        <f>(IF(AND(ISBLANK(A4805)),"",VLOOKUP($A4805,Student_Registration!$B$5:$H$2000,2,0)))</f>
        <v/>
      </c>
      <c r="C4805" s="63" t="str">
        <f>IF(AND(ISBLANK(A4805)),"",VLOOKUP($A4805,Student_Registration!$B$5:$H$2000,3,0))</f>
        <v/>
      </c>
      <c r="D4805" s="65" t="str">
        <f>IF(AND(ISBLANK(A4805)),"",VLOOKUP($A4805,Student_Registration!$B$5:$H$2000,6,0))</f>
        <v/>
      </c>
      <c r="E4805" s="57" t="str">
        <f>IF(AND(ISBLANK(A4805)),"",VLOOKUP($A4805,Student_Registration!$B$5:$H$2000,4,0))</f>
        <v/>
      </c>
      <c r="F4805" s="63" t="str">
        <f>IF(AND(ISBLANK(A4805)),"",VLOOKUP($A4805,Student_Registration!$B$5:$H$2000,7,0))</f>
        <v/>
      </c>
      <c r="G4805" s="63" t="str">
        <f>IF(AND(ISBLANK(A4805)),"",VLOOKUP(A4805,Student_Registration!$B$5:$H$2000,7,0)-SUMIF($A$5:A4805,A4805,$H$5:$H$5))</f>
        <v/>
      </c>
      <c r="H4805" s="60"/>
      <c r="I4805" s="60"/>
      <c r="J4805" s="60"/>
      <c r="K4805" s="60"/>
      <c r="L4805" s="62"/>
    </row>
    <row r="4806" spans="1:12" s="41" customFormat="1">
      <c r="A4806" s="66"/>
      <c r="B4806" s="64" t="str">
        <f>(IF(AND(ISBLANK(A4806)),"",VLOOKUP($A4806,Student_Registration!$B$5:$H$2000,2,0)))</f>
        <v/>
      </c>
      <c r="C4806" s="63" t="str">
        <f>IF(AND(ISBLANK(A4806)),"",VLOOKUP($A4806,Student_Registration!$B$5:$H$2000,3,0))</f>
        <v/>
      </c>
      <c r="D4806" s="65" t="str">
        <f>IF(AND(ISBLANK(A4806)),"",VLOOKUP($A4806,Student_Registration!$B$5:$H$2000,6,0))</f>
        <v/>
      </c>
      <c r="E4806" s="57" t="str">
        <f>IF(AND(ISBLANK(A4806)),"",VLOOKUP($A4806,Student_Registration!$B$5:$H$2000,4,0))</f>
        <v/>
      </c>
      <c r="F4806" s="63" t="str">
        <f>IF(AND(ISBLANK(A4806)),"",VLOOKUP($A4806,Student_Registration!$B$5:$H$2000,7,0))</f>
        <v/>
      </c>
      <c r="G4806" s="63" t="str">
        <f>IF(AND(ISBLANK(A4806)),"",VLOOKUP(A4806,Student_Registration!$B$5:$H$2000,7,0)-SUMIF($A$5:A4806,A4806,$H$5:$H$5))</f>
        <v/>
      </c>
      <c r="H4806" s="60"/>
      <c r="I4806" s="60"/>
      <c r="J4806" s="60"/>
      <c r="K4806" s="60"/>
      <c r="L4806" s="62"/>
    </row>
    <row r="4807" spans="1:12" s="41" customFormat="1">
      <c r="A4807" s="66"/>
      <c r="B4807" s="64" t="str">
        <f>(IF(AND(ISBLANK(A4807)),"",VLOOKUP($A4807,Student_Registration!$B$5:$H$2000,2,0)))</f>
        <v/>
      </c>
      <c r="C4807" s="63" t="str">
        <f>IF(AND(ISBLANK(A4807)),"",VLOOKUP($A4807,Student_Registration!$B$5:$H$2000,3,0))</f>
        <v/>
      </c>
      <c r="D4807" s="65" t="str">
        <f>IF(AND(ISBLANK(A4807)),"",VLOOKUP($A4807,Student_Registration!$B$5:$H$2000,6,0))</f>
        <v/>
      </c>
      <c r="E4807" s="57" t="str">
        <f>IF(AND(ISBLANK(A4807)),"",VLOOKUP($A4807,Student_Registration!$B$5:$H$2000,4,0))</f>
        <v/>
      </c>
      <c r="F4807" s="63" t="str">
        <f>IF(AND(ISBLANK(A4807)),"",VLOOKUP($A4807,Student_Registration!$B$5:$H$2000,7,0))</f>
        <v/>
      </c>
      <c r="G4807" s="63" t="str">
        <f>IF(AND(ISBLANK(A4807)),"",VLOOKUP(A4807,Student_Registration!$B$5:$H$2000,7,0)-SUMIF($A$5:A4807,A4807,$H$5:$H$5))</f>
        <v/>
      </c>
      <c r="H4807" s="60"/>
      <c r="I4807" s="60"/>
      <c r="J4807" s="60"/>
      <c r="K4807" s="60"/>
      <c r="L4807" s="62"/>
    </row>
    <row r="4808" spans="1:12" s="41" customFormat="1">
      <c r="A4808" s="66"/>
      <c r="B4808" s="64" t="str">
        <f>(IF(AND(ISBLANK(A4808)),"",VLOOKUP($A4808,Student_Registration!$B$5:$H$2000,2,0)))</f>
        <v/>
      </c>
      <c r="C4808" s="63" t="str">
        <f>IF(AND(ISBLANK(A4808)),"",VLOOKUP($A4808,Student_Registration!$B$5:$H$2000,3,0))</f>
        <v/>
      </c>
      <c r="D4808" s="65" t="str">
        <f>IF(AND(ISBLANK(A4808)),"",VLOOKUP($A4808,Student_Registration!$B$5:$H$2000,6,0))</f>
        <v/>
      </c>
      <c r="E4808" s="57" t="str">
        <f>IF(AND(ISBLANK(A4808)),"",VLOOKUP($A4808,Student_Registration!$B$5:$H$2000,4,0))</f>
        <v/>
      </c>
      <c r="F4808" s="63" t="str">
        <f>IF(AND(ISBLANK(A4808)),"",VLOOKUP($A4808,Student_Registration!$B$5:$H$2000,7,0))</f>
        <v/>
      </c>
      <c r="G4808" s="63" t="str">
        <f>IF(AND(ISBLANK(A4808)),"",VLOOKUP(A4808,Student_Registration!$B$5:$H$2000,7,0)-SUMIF($A$5:A4808,A4808,$H$5:$H$5))</f>
        <v/>
      </c>
      <c r="H4808" s="60"/>
      <c r="I4808" s="60"/>
      <c r="J4808" s="60"/>
      <c r="K4808" s="60"/>
      <c r="L4808" s="62"/>
    </row>
    <row r="4809" spans="1:12" s="41" customFormat="1">
      <c r="A4809" s="66"/>
      <c r="B4809" s="64" t="str">
        <f>(IF(AND(ISBLANK(A4809)),"",VLOOKUP($A4809,Student_Registration!$B$5:$H$2000,2,0)))</f>
        <v/>
      </c>
      <c r="C4809" s="63" t="str">
        <f>IF(AND(ISBLANK(A4809)),"",VLOOKUP($A4809,Student_Registration!$B$5:$H$2000,3,0))</f>
        <v/>
      </c>
      <c r="D4809" s="65" t="str">
        <f>IF(AND(ISBLANK(A4809)),"",VLOOKUP($A4809,Student_Registration!$B$5:$H$2000,6,0))</f>
        <v/>
      </c>
      <c r="E4809" s="57" t="str">
        <f>IF(AND(ISBLANK(A4809)),"",VLOOKUP($A4809,Student_Registration!$B$5:$H$2000,4,0))</f>
        <v/>
      </c>
      <c r="F4809" s="63" t="str">
        <f>IF(AND(ISBLANK(A4809)),"",VLOOKUP($A4809,Student_Registration!$B$5:$H$2000,7,0))</f>
        <v/>
      </c>
      <c r="G4809" s="63" t="str">
        <f>IF(AND(ISBLANK(A4809)),"",VLOOKUP(A4809,Student_Registration!$B$5:$H$2000,7,0)-SUMIF($A$5:A4809,A4809,$H$5:$H$5))</f>
        <v/>
      </c>
      <c r="H4809" s="60"/>
      <c r="I4809" s="60"/>
      <c r="J4809" s="60"/>
      <c r="K4809" s="60"/>
      <c r="L4809" s="62"/>
    </row>
    <row r="4810" spans="1:12" s="41" customFormat="1">
      <c r="A4810" s="66"/>
      <c r="B4810" s="64" t="str">
        <f>(IF(AND(ISBLANK(A4810)),"",VLOOKUP($A4810,Student_Registration!$B$5:$H$2000,2,0)))</f>
        <v/>
      </c>
      <c r="C4810" s="63" t="str">
        <f>IF(AND(ISBLANK(A4810)),"",VLOOKUP($A4810,Student_Registration!$B$5:$H$2000,3,0))</f>
        <v/>
      </c>
      <c r="D4810" s="65" t="str">
        <f>IF(AND(ISBLANK(A4810)),"",VLOOKUP($A4810,Student_Registration!$B$5:$H$2000,6,0))</f>
        <v/>
      </c>
      <c r="E4810" s="57" t="str">
        <f>IF(AND(ISBLANK(A4810)),"",VLOOKUP($A4810,Student_Registration!$B$5:$H$2000,4,0))</f>
        <v/>
      </c>
      <c r="F4810" s="63" t="str">
        <f>IF(AND(ISBLANK(A4810)),"",VLOOKUP($A4810,Student_Registration!$B$5:$H$2000,7,0))</f>
        <v/>
      </c>
      <c r="G4810" s="63" t="str">
        <f>IF(AND(ISBLANK(A4810)),"",VLOOKUP(A4810,Student_Registration!$B$5:$H$2000,7,0)-SUMIF($A$5:A4810,A4810,$H$5:$H$5))</f>
        <v/>
      </c>
      <c r="H4810" s="60"/>
      <c r="I4810" s="60"/>
      <c r="J4810" s="60"/>
      <c r="K4810" s="60"/>
      <c r="L4810" s="62"/>
    </row>
    <row r="4811" spans="1:12" s="41" customFormat="1">
      <c r="A4811" s="66"/>
      <c r="B4811" s="64" t="str">
        <f>(IF(AND(ISBLANK(A4811)),"",VLOOKUP($A4811,Student_Registration!$B$5:$H$2000,2,0)))</f>
        <v/>
      </c>
      <c r="C4811" s="63" t="str">
        <f>IF(AND(ISBLANK(A4811)),"",VLOOKUP($A4811,Student_Registration!$B$5:$H$2000,3,0))</f>
        <v/>
      </c>
      <c r="D4811" s="65" t="str">
        <f>IF(AND(ISBLANK(A4811)),"",VLOOKUP($A4811,Student_Registration!$B$5:$H$2000,6,0))</f>
        <v/>
      </c>
      <c r="E4811" s="57" t="str">
        <f>IF(AND(ISBLANK(A4811)),"",VLOOKUP($A4811,Student_Registration!$B$5:$H$2000,4,0))</f>
        <v/>
      </c>
      <c r="F4811" s="63" t="str">
        <f>IF(AND(ISBLANK(A4811)),"",VLOOKUP($A4811,Student_Registration!$B$5:$H$2000,7,0))</f>
        <v/>
      </c>
      <c r="G4811" s="63" t="str">
        <f>IF(AND(ISBLANK(A4811)),"",VLOOKUP(A4811,Student_Registration!$B$5:$H$2000,7,0)-SUMIF($A$5:A4811,A4811,$H$5:$H$5))</f>
        <v/>
      </c>
      <c r="H4811" s="60"/>
      <c r="I4811" s="60"/>
      <c r="J4811" s="60"/>
      <c r="K4811" s="60"/>
      <c r="L4811" s="62"/>
    </row>
    <row r="4812" spans="1:12" s="41" customFormat="1">
      <c r="A4812" s="66"/>
      <c r="B4812" s="64" t="str">
        <f>(IF(AND(ISBLANK(A4812)),"",VLOOKUP($A4812,Student_Registration!$B$5:$H$2000,2,0)))</f>
        <v/>
      </c>
      <c r="C4812" s="63" t="str">
        <f>IF(AND(ISBLANK(A4812)),"",VLOOKUP($A4812,Student_Registration!$B$5:$H$2000,3,0))</f>
        <v/>
      </c>
      <c r="D4812" s="65" t="str">
        <f>IF(AND(ISBLANK(A4812)),"",VLOOKUP($A4812,Student_Registration!$B$5:$H$2000,6,0))</f>
        <v/>
      </c>
      <c r="E4812" s="57" t="str">
        <f>IF(AND(ISBLANK(A4812)),"",VLOOKUP($A4812,Student_Registration!$B$5:$H$2000,4,0))</f>
        <v/>
      </c>
      <c r="F4812" s="63" t="str">
        <f>IF(AND(ISBLANK(A4812)),"",VLOOKUP($A4812,Student_Registration!$B$5:$H$2000,7,0))</f>
        <v/>
      </c>
      <c r="G4812" s="63" t="str">
        <f>IF(AND(ISBLANK(A4812)),"",VLOOKUP(A4812,Student_Registration!$B$5:$H$2000,7,0)-SUMIF($A$5:A4812,A4812,$H$5:$H$5))</f>
        <v/>
      </c>
      <c r="H4812" s="60"/>
      <c r="I4812" s="60"/>
      <c r="J4812" s="60"/>
      <c r="K4812" s="60"/>
      <c r="L4812" s="62"/>
    </row>
    <row r="4813" spans="1:12" s="41" customFormat="1">
      <c r="A4813" s="66"/>
      <c r="B4813" s="64" t="str">
        <f>(IF(AND(ISBLANK(A4813)),"",VLOOKUP($A4813,Student_Registration!$B$5:$H$2000,2,0)))</f>
        <v/>
      </c>
      <c r="C4813" s="63" t="str">
        <f>IF(AND(ISBLANK(A4813)),"",VLOOKUP($A4813,Student_Registration!$B$5:$H$2000,3,0))</f>
        <v/>
      </c>
      <c r="D4813" s="65" t="str">
        <f>IF(AND(ISBLANK(A4813)),"",VLOOKUP($A4813,Student_Registration!$B$5:$H$2000,6,0))</f>
        <v/>
      </c>
      <c r="E4813" s="57" t="str">
        <f>IF(AND(ISBLANK(A4813)),"",VLOOKUP($A4813,Student_Registration!$B$5:$H$2000,4,0))</f>
        <v/>
      </c>
      <c r="F4813" s="63" t="str">
        <f>IF(AND(ISBLANK(A4813)),"",VLOOKUP($A4813,Student_Registration!$B$5:$H$2000,7,0))</f>
        <v/>
      </c>
      <c r="G4813" s="63" t="str">
        <f>IF(AND(ISBLANK(A4813)),"",VLOOKUP(A4813,Student_Registration!$B$5:$H$2000,7,0)-SUMIF($A$5:A4813,A4813,$H$5:$H$5))</f>
        <v/>
      </c>
      <c r="H4813" s="60"/>
      <c r="I4813" s="60"/>
      <c r="J4813" s="60"/>
      <c r="K4813" s="60"/>
      <c r="L4813" s="62"/>
    </row>
    <row r="4814" spans="1:12" s="41" customFormat="1">
      <c r="A4814" s="66"/>
      <c r="B4814" s="64" t="str">
        <f>(IF(AND(ISBLANK(A4814)),"",VLOOKUP($A4814,Student_Registration!$B$5:$H$2000,2,0)))</f>
        <v/>
      </c>
      <c r="C4814" s="63" t="str">
        <f>IF(AND(ISBLANK(A4814)),"",VLOOKUP($A4814,Student_Registration!$B$5:$H$2000,3,0))</f>
        <v/>
      </c>
      <c r="D4814" s="65" t="str">
        <f>IF(AND(ISBLANK(A4814)),"",VLOOKUP($A4814,Student_Registration!$B$5:$H$2000,6,0))</f>
        <v/>
      </c>
      <c r="E4814" s="57" t="str">
        <f>IF(AND(ISBLANK(A4814)),"",VLOOKUP($A4814,Student_Registration!$B$5:$H$2000,4,0))</f>
        <v/>
      </c>
      <c r="F4814" s="63" t="str">
        <f>IF(AND(ISBLANK(A4814)),"",VLOOKUP($A4814,Student_Registration!$B$5:$H$2000,7,0))</f>
        <v/>
      </c>
      <c r="G4814" s="63" t="str">
        <f>IF(AND(ISBLANK(A4814)),"",VLOOKUP(A4814,Student_Registration!$B$5:$H$2000,7,0)-SUMIF($A$5:A4814,A4814,$H$5:$H$5))</f>
        <v/>
      </c>
      <c r="H4814" s="60"/>
      <c r="I4814" s="60"/>
      <c r="J4814" s="60"/>
      <c r="K4814" s="60"/>
      <c r="L4814" s="62"/>
    </row>
    <row r="4815" spans="1:12" s="41" customFormat="1">
      <c r="A4815" s="66"/>
      <c r="B4815" s="64" t="str">
        <f>(IF(AND(ISBLANK(A4815)),"",VLOOKUP($A4815,Student_Registration!$B$5:$H$2000,2,0)))</f>
        <v/>
      </c>
      <c r="C4815" s="63" t="str">
        <f>IF(AND(ISBLANK(A4815)),"",VLOOKUP($A4815,Student_Registration!$B$5:$H$2000,3,0))</f>
        <v/>
      </c>
      <c r="D4815" s="65" t="str">
        <f>IF(AND(ISBLANK(A4815)),"",VLOOKUP($A4815,Student_Registration!$B$5:$H$2000,6,0))</f>
        <v/>
      </c>
      <c r="E4815" s="57" t="str">
        <f>IF(AND(ISBLANK(A4815)),"",VLOOKUP($A4815,Student_Registration!$B$5:$H$2000,4,0))</f>
        <v/>
      </c>
      <c r="F4815" s="63" t="str">
        <f>IF(AND(ISBLANK(A4815)),"",VLOOKUP($A4815,Student_Registration!$B$5:$H$2000,7,0))</f>
        <v/>
      </c>
      <c r="G4815" s="63" t="str">
        <f>IF(AND(ISBLANK(A4815)),"",VLOOKUP(A4815,Student_Registration!$B$5:$H$2000,7,0)-SUMIF($A$5:A4815,A4815,$H$5:$H$5))</f>
        <v/>
      </c>
      <c r="H4815" s="60"/>
      <c r="I4815" s="60"/>
      <c r="J4815" s="60"/>
      <c r="K4815" s="60"/>
      <c r="L4815" s="62"/>
    </row>
    <row r="4816" spans="1:12" s="41" customFormat="1">
      <c r="A4816" s="66"/>
      <c r="B4816" s="64" t="str">
        <f>(IF(AND(ISBLANK(A4816)),"",VLOOKUP($A4816,Student_Registration!$B$5:$H$2000,2,0)))</f>
        <v/>
      </c>
      <c r="C4816" s="63" t="str">
        <f>IF(AND(ISBLANK(A4816)),"",VLOOKUP($A4816,Student_Registration!$B$5:$H$2000,3,0))</f>
        <v/>
      </c>
      <c r="D4816" s="65" t="str">
        <f>IF(AND(ISBLANK(A4816)),"",VLOOKUP($A4816,Student_Registration!$B$5:$H$2000,6,0))</f>
        <v/>
      </c>
      <c r="E4816" s="57" t="str">
        <f>IF(AND(ISBLANK(A4816)),"",VLOOKUP($A4816,Student_Registration!$B$5:$H$2000,4,0))</f>
        <v/>
      </c>
      <c r="F4816" s="63" t="str">
        <f>IF(AND(ISBLANK(A4816)),"",VLOOKUP($A4816,Student_Registration!$B$5:$H$2000,7,0))</f>
        <v/>
      </c>
      <c r="G4816" s="63" t="str">
        <f>IF(AND(ISBLANK(A4816)),"",VLOOKUP(A4816,Student_Registration!$B$5:$H$2000,7,0)-SUMIF($A$5:A4816,A4816,$H$5:$H$5))</f>
        <v/>
      </c>
      <c r="H4816" s="60"/>
      <c r="I4816" s="60"/>
      <c r="J4816" s="60"/>
      <c r="K4816" s="60"/>
      <c r="L4816" s="62"/>
    </row>
    <row r="4817" spans="1:12" s="41" customFormat="1">
      <c r="A4817" s="66"/>
      <c r="B4817" s="64" t="str">
        <f>(IF(AND(ISBLANK(A4817)),"",VLOOKUP($A4817,Student_Registration!$B$5:$H$2000,2,0)))</f>
        <v/>
      </c>
      <c r="C4817" s="63" t="str">
        <f>IF(AND(ISBLANK(A4817)),"",VLOOKUP($A4817,Student_Registration!$B$5:$H$2000,3,0))</f>
        <v/>
      </c>
      <c r="D4817" s="65" t="str">
        <f>IF(AND(ISBLANK(A4817)),"",VLOOKUP($A4817,Student_Registration!$B$5:$H$2000,6,0))</f>
        <v/>
      </c>
      <c r="E4817" s="57" t="str">
        <f>IF(AND(ISBLANK(A4817)),"",VLOOKUP($A4817,Student_Registration!$B$5:$H$2000,4,0))</f>
        <v/>
      </c>
      <c r="F4817" s="63" t="str">
        <f>IF(AND(ISBLANK(A4817)),"",VLOOKUP($A4817,Student_Registration!$B$5:$H$2000,7,0))</f>
        <v/>
      </c>
      <c r="G4817" s="63" t="str">
        <f>IF(AND(ISBLANK(A4817)),"",VLOOKUP(A4817,Student_Registration!$B$5:$H$2000,7,0)-SUMIF($A$5:A4817,A4817,$H$5:$H$5))</f>
        <v/>
      </c>
      <c r="H4817" s="60"/>
      <c r="I4817" s="60"/>
      <c r="J4817" s="60"/>
      <c r="K4817" s="60"/>
      <c r="L4817" s="62"/>
    </row>
    <row r="4818" spans="1:12" s="41" customFormat="1">
      <c r="A4818" s="66"/>
      <c r="B4818" s="64" t="str">
        <f>(IF(AND(ISBLANK(A4818)),"",VLOOKUP($A4818,Student_Registration!$B$5:$H$2000,2,0)))</f>
        <v/>
      </c>
      <c r="C4818" s="63" t="str">
        <f>IF(AND(ISBLANK(A4818)),"",VLOOKUP($A4818,Student_Registration!$B$5:$H$2000,3,0))</f>
        <v/>
      </c>
      <c r="D4818" s="65" t="str">
        <f>IF(AND(ISBLANK(A4818)),"",VLOOKUP($A4818,Student_Registration!$B$5:$H$2000,6,0))</f>
        <v/>
      </c>
      <c r="E4818" s="57" t="str">
        <f>IF(AND(ISBLANK(A4818)),"",VLOOKUP($A4818,Student_Registration!$B$5:$H$2000,4,0))</f>
        <v/>
      </c>
      <c r="F4818" s="63" t="str">
        <f>IF(AND(ISBLANK(A4818)),"",VLOOKUP($A4818,Student_Registration!$B$5:$H$2000,7,0))</f>
        <v/>
      </c>
      <c r="G4818" s="63" t="str">
        <f>IF(AND(ISBLANK(A4818)),"",VLOOKUP(A4818,Student_Registration!$B$5:$H$2000,7,0)-SUMIF($A$5:A4818,A4818,$H$5:$H$5))</f>
        <v/>
      </c>
      <c r="H4818" s="60"/>
      <c r="I4818" s="60"/>
      <c r="J4818" s="60"/>
      <c r="K4818" s="60"/>
      <c r="L4818" s="62"/>
    </row>
    <row r="4819" spans="1:12" s="41" customFormat="1">
      <c r="A4819" s="66"/>
      <c r="B4819" s="64" t="str">
        <f>(IF(AND(ISBLANK(A4819)),"",VLOOKUP($A4819,Student_Registration!$B$5:$H$2000,2,0)))</f>
        <v/>
      </c>
      <c r="C4819" s="63" t="str">
        <f>IF(AND(ISBLANK(A4819)),"",VLOOKUP($A4819,Student_Registration!$B$5:$H$2000,3,0))</f>
        <v/>
      </c>
      <c r="D4819" s="65" t="str">
        <f>IF(AND(ISBLANK(A4819)),"",VLOOKUP($A4819,Student_Registration!$B$5:$H$2000,6,0))</f>
        <v/>
      </c>
      <c r="E4819" s="57" t="str">
        <f>IF(AND(ISBLANK(A4819)),"",VLOOKUP($A4819,Student_Registration!$B$5:$H$2000,4,0))</f>
        <v/>
      </c>
      <c r="F4819" s="63" t="str">
        <f>IF(AND(ISBLANK(A4819)),"",VLOOKUP($A4819,Student_Registration!$B$5:$H$2000,7,0))</f>
        <v/>
      </c>
      <c r="G4819" s="63" t="str">
        <f>IF(AND(ISBLANK(A4819)),"",VLOOKUP(A4819,Student_Registration!$B$5:$H$2000,7,0)-SUMIF($A$5:A4819,A4819,$H$5:$H$5))</f>
        <v/>
      </c>
      <c r="H4819" s="60"/>
      <c r="I4819" s="60"/>
      <c r="J4819" s="60"/>
      <c r="K4819" s="60"/>
      <c r="L4819" s="62"/>
    </row>
    <row r="4820" spans="1:12" s="41" customFormat="1">
      <c r="A4820" s="66"/>
      <c r="B4820" s="64" t="str">
        <f>(IF(AND(ISBLANK(A4820)),"",VLOOKUP($A4820,Student_Registration!$B$5:$H$2000,2,0)))</f>
        <v/>
      </c>
      <c r="C4820" s="63" t="str">
        <f>IF(AND(ISBLANK(A4820)),"",VLOOKUP($A4820,Student_Registration!$B$5:$H$2000,3,0))</f>
        <v/>
      </c>
      <c r="D4820" s="65" t="str">
        <f>IF(AND(ISBLANK(A4820)),"",VLOOKUP($A4820,Student_Registration!$B$5:$H$2000,6,0))</f>
        <v/>
      </c>
      <c r="E4820" s="57" t="str">
        <f>IF(AND(ISBLANK(A4820)),"",VLOOKUP($A4820,Student_Registration!$B$5:$H$2000,4,0))</f>
        <v/>
      </c>
      <c r="F4820" s="63" t="str">
        <f>IF(AND(ISBLANK(A4820)),"",VLOOKUP($A4820,Student_Registration!$B$5:$H$2000,7,0))</f>
        <v/>
      </c>
      <c r="G4820" s="63" t="str">
        <f>IF(AND(ISBLANK(A4820)),"",VLOOKUP(A4820,Student_Registration!$B$5:$H$2000,7,0)-SUMIF($A$5:A4820,A4820,$H$5:$H$5))</f>
        <v/>
      </c>
      <c r="H4820" s="60"/>
      <c r="I4820" s="60"/>
      <c r="J4820" s="60"/>
      <c r="K4820" s="60"/>
      <c r="L4820" s="62"/>
    </row>
    <row r="4821" spans="1:12" s="41" customFormat="1">
      <c r="A4821" s="66"/>
      <c r="B4821" s="64" t="str">
        <f>(IF(AND(ISBLANK(A4821)),"",VLOOKUP($A4821,Student_Registration!$B$5:$H$2000,2,0)))</f>
        <v/>
      </c>
      <c r="C4821" s="63" t="str">
        <f>IF(AND(ISBLANK(A4821)),"",VLOOKUP($A4821,Student_Registration!$B$5:$H$2000,3,0))</f>
        <v/>
      </c>
      <c r="D4821" s="65" t="str">
        <f>IF(AND(ISBLANK(A4821)),"",VLOOKUP($A4821,Student_Registration!$B$5:$H$2000,6,0))</f>
        <v/>
      </c>
      <c r="E4821" s="57" t="str">
        <f>IF(AND(ISBLANK(A4821)),"",VLOOKUP($A4821,Student_Registration!$B$5:$H$2000,4,0))</f>
        <v/>
      </c>
      <c r="F4821" s="63" t="str">
        <f>IF(AND(ISBLANK(A4821)),"",VLOOKUP($A4821,Student_Registration!$B$5:$H$2000,7,0))</f>
        <v/>
      </c>
      <c r="G4821" s="63" t="str">
        <f>IF(AND(ISBLANK(A4821)),"",VLOOKUP(A4821,Student_Registration!$B$5:$H$2000,7,0)-SUMIF($A$5:A4821,A4821,$H$5:$H$5))</f>
        <v/>
      </c>
      <c r="H4821" s="60"/>
      <c r="I4821" s="60"/>
      <c r="J4821" s="60"/>
      <c r="K4821" s="60"/>
      <c r="L4821" s="62"/>
    </row>
    <row r="4822" spans="1:12" s="41" customFormat="1">
      <c r="A4822" s="66"/>
      <c r="B4822" s="64" t="str">
        <f>(IF(AND(ISBLANK(A4822)),"",VLOOKUP($A4822,Student_Registration!$B$5:$H$2000,2,0)))</f>
        <v/>
      </c>
      <c r="C4822" s="63" t="str">
        <f>IF(AND(ISBLANK(A4822)),"",VLOOKUP($A4822,Student_Registration!$B$5:$H$2000,3,0))</f>
        <v/>
      </c>
      <c r="D4822" s="65" t="str">
        <f>IF(AND(ISBLANK(A4822)),"",VLOOKUP($A4822,Student_Registration!$B$5:$H$2000,6,0))</f>
        <v/>
      </c>
      <c r="E4822" s="57" t="str">
        <f>IF(AND(ISBLANK(A4822)),"",VLOOKUP($A4822,Student_Registration!$B$5:$H$2000,4,0))</f>
        <v/>
      </c>
      <c r="F4822" s="63" t="str">
        <f>IF(AND(ISBLANK(A4822)),"",VLOOKUP($A4822,Student_Registration!$B$5:$H$2000,7,0))</f>
        <v/>
      </c>
      <c r="G4822" s="63" t="str">
        <f>IF(AND(ISBLANK(A4822)),"",VLOOKUP(A4822,Student_Registration!$B$5:$H$2000,7,0)-SUMIF($A$5:A4822,A4822,$H$5:$H$5))</f>
        <v/>
      </c>
      <c r="H4822" s="60"/>
      <c r="I4822" s="60"/>
      <c r="J4822" s="60"/>
      <c r="K4822" s="60"/>
      <c r="L4822" s="62"/>
    </row>
    <row r="4823" spans="1:12" s="41" customFormat="1">
      <c r="A4823" s="66"/>
      <c r="B4823" s="64" t="str">
        <f>(IF(AND(ISBLANK(A4823)),"",VLOOKUP($A4823,Student_Registration!$B$5:$H$2000,2,0)))</f>
        <v/>
      </c>
      <c r="C4823" s="63" t="str">
        <f>IF(AND(ISBLANK(A4823)),"",VLOOKUP($A4823,Student_Registration!$B$5:$H$2000,3,0))</f>
        <v/>
      </c>
      <c r="D4823" s="65" t="str">
        <f>IF(AND(ISBLANK(A4823)),"",VLOOKUP($A4823,Student_Registration!$B$5:$H$2000,6,0))</f>
        <v/>
      </c>
      <c r="E4823" s="57" t="str">
        <f>IF(AND(ISBLANK(A4823)),"",VLOOKUP($A4823,Student_Registration!$B$5:$H$2000,4,0))</f>
        <v/>
      </c>
      <c r="F4823" s="63" t="str">
        <f>IF(AND(ISBLANK(A4823)),"",VLOOKUP($A4823,Student_Registration!$B$5:$H$2000,7,0))</f>
        <v/>
      </c>
      <c r="G4823" s="63" t="str">
        <f>IF(AND(ISBLANK(A4823)),"",VLOOKUP(A4823,Student_Registration!$B$5:$H$2000,7,0)-SUMIF($A$5:A4823,A4823,$H$5:$H$5))</f>
        <v/>
      </c>
      <c r="H4823" s="60"/>
      <c r="I4823" s="60"/>
      <c r="J4823" s="60"/>
      <c r="K4823" s="60"/>
      <c r="L4823" s="62"/>
    </row>
    <row r="4824" spans="1:12" s="41" customFormat="1">
      <c r="A4824" s="66"/>
      <c r="B4824" s="64" t="str">
        <f>(IF(AND(ISBLANK(A4824)),"",VLOOKUP($A4824,Student_Registration!$B$5:$H$2000,2,0)))</f>
        <v/>
      </c>
      <c r="C4824" s="63" t="str">
        <f>IF(AND(ISBLANK(A4824)),"",VLOOKUP($A4824,Student_Registration!$B$5:$H$2000,3,0))</f>
        <v/>
      </c>
      <c r="D4824" s="65" t="str">
        <f>IF(AND(ISBLANK(A4824)),"",VLOOKUP($A4824,Student_Registration!$B$5:$H$2000,6,0))</f>
        <v/>
      </c>
      <c r="E4824" s="57" t="str">
        <f>IF(AND(ISBLANK(A4824)),"",VLOOKUP($A4824,Student_Registration!$B$5:$H$2000,4,0))</f>
        <v/>
      </c>
      <c r="F4824" s="63" t="str">
        <f>IF(AND(ISBLANK(A4824)),"",VLOOKUP($A4824,Student_Registration!$B$5:$H$2000,7,0))</f>
        <v/>
      </c>
      <c r="G4824" s="63" t="str">
        <f>IF(AND(ISBLANK(A4824)),"",VLOOKUP(A4824,Student_Registration!$B$5:$H$2000,7,0)-SUMIF($A$5:A4824,A4824,$H$5:$H$5))</f>
        <v/>
      </c>
      <c r="H4824" s="60"/>
      <c r="I4824" s="60"/>
      <c r="J4824" s="60"/>
      <c r="K4824" s="60"/>
      <c r="L4824" s="62"/>
    </row>
    <row r="4825" spans="1:12" s="41" customFormat="1">
      <c r="A4825" s="66"/>
      <c r="B4825" s="64" t="str">
        <f>(IF(AND(ISBLANK(A4825)),"",VLOOKUP($A4825,Student_Registration!$B$5:$H$2000,2,0)))</f>
        <v/>
      </c>
      <c r="C4825" s="63" t="str">
        <f>IF(AND(ISBLANK(A4825)),"",VLOOKUP($A4825,Student_Registration!$B$5:$H$2000,3,0))</f>
        <v/>
      </c>
      <c r="D4825" s="65" t="str">
        <f>IF(AND(ISBLANK(A4825)),"",VLOOKUP($A4825,Student_Registration!$B$5:$H$2000,6,0))</f>
        <v/>
      </c>
      <c r="E4825" s="57" t="str">
        <f>IF(AND(ISBLANK(A4825)),"",VLOOKUP($A4825,Student_Registration!$B$5:$H$2000,4,0))</f>
        <v/>
      </c>
      <c r="F4825" s="63" t="str">
        <f>IF(AND(ISBLANK(A4825)),"",VLOOKUP($A4825,Student_Registration!$B$5:$H$2000,7,0))</f>
        <v/>
      </c>
      <c r="G4825" s="63" t="str">
        <f>IF(AND(ISBLANK(A4825)),"",VLOOKUP(A4825,Student_Registration!$B$5:$H$2000,7,0)-SUMIF($A$5:A4825,A4825,$H$5:$H$5))</f>
        <v/>
      </c>
      <c r="H4825" s="60"/>
      <c r="I4825" s="60"/>
      <c r="J4825" s="60"/>
      <c r="K4825" s="60"/>
      <c r="L4825" s="62"/>
    </row>
    <row r="4826" spans="1:12" s="41" customFormat="1">
      <c r="A4826" s="66"/>
      <c r="B4826" s="64" t="str">
        <f>(IF(AND(ISBLANK(A4826)),"",VLOOKUP($A4826,Student_Registration!$B$5:$H$2000,2,0)))</f>
        <v/>
      </c>
      <c r="C4826" s="63" t="str">
        <f>IF(AND(ISBLANK(A4826)),"",VLOOKUP($A4826,Student_Registration!$B$5:$H$2000,3,0))</f>
        <v/>
      </c>
      <c r="D4826" s="65" t="str">
        <f>IF(AND(ISBLANK(A4826)),"",VLOOKUP($A4826,Student_Registration!$B$5:$H$2000,6,0))</f>
        <v/>
      </c>
      <c r="E4826" s="57" t="str">
        <f>IF(AND(ISBLANK(A4826)),"",VLOOKUP($A4826,Student_Registration!$B$5:$H$2000,4,0))</f>
        <v/>
      </c>
      <c r="F4826" s="63" t="str">
        <f>IF(AND(ISBLANK(A4826)),"",VLOOKUP($A4826,Student_Registration!$B$5:$H$2000,7,0))</f>
        <v/>
      </c>
      <c r="G4826" s="63" t="str">
        <f>IF(AND(ISBLANK(A4826)),"",VLOOKUP(A4826,Student_Registration!$B$5:$H$2000,7,0)-SUMIF($A$5:A4826,A4826,$H$5:$H$5))</f>
        <v/>
      </c>
      <c r="H4826" s="60"/>
      <c r="I4826" s="60"/>
      <c r="J4826" s="60"/>
      <c r="K4826" s="60"/>
      <c r="L4826" s="62"/>
    </row>
    <row r="4827" spans="1:12" s="41" customFormat="1">
      <c r="A4827" s="66"/>
      <c r="B4827" s="64" t="str">
        <f>(IF(AND(ISBLANK(A4827)),"",VLOOKUP($A4827,Student_Registration!$B$5:$H$2000,2,0)))</f>
        <v/>
      </c>
      <c r="C4827" s="63" t="str">
        <f>IF(AND(ISBLANK(A4827)),"",VLOOKUP($A4827,Student_Registration!$B$5:$H$2000,3,0))</f>
        <v/>
      </c>
      <c r="D4827" s="65" t="str">
        <f>IF(AND(ISBLANK(A4827)),"",VLOOKUP($A4827,Student_Registration!$B$5:$H$2000,6,0))</f>
        <v/>
      </c>
      <c r="E4827" s="57" t="str">
        <f>IF(AND(ISBLANK(A4827)),"",VLOOKUP($A4827,Student_Registration!$B$5:$H$2000,4,0))</f>
        <v/>
      </c>
      <c r="F4827" s="63" t="str">
        <f>IF(AND(ISBLANK(A4827)),"",VLOOKUP($A4827,Student_Registration!$B$5:$H$2000,7,0))</f>
        <v/>
      </c>
      <c r="G4827" s="63" t="str">
        <f>IF(AND(ISBLANK(A4827)),"",VLOOKUP(A4827,Student_Registration!$B$5:$H$2000,7,0)-SUMIF($A$5:A4827,A4827,$H$5:$H$5))</f>
        <v/>
      </c>
      <c r="H4827" s="60"/>
      <c r="I4827" s="60"/>
      <c r="J4827" s="60"/>
      <c r="K4827" s="60"/>
      <c r="L4827" s="62"/>
    </row>
    <row r="4828" spans="1:12" s="41" customFormat="1">
      <c r="A4828" s="66"/>
      <c r="B4828" s="64" t="str">
        <f>(IF(AND(ISBLANK(A4828)),"",VLOOKUP($A4828,Student_Registration!$B$5:$H$2000,2,0)))</f>
        <v/>
      </c>
      <c r="C4828" s="63" t="str">
        <f>IF(AND(ISBLANK(A4828)),"",VLOOKUP($A4828,Student_Registration!$B$5:$H$2000,3,0))</f>
        <v/>
      </c>
      <c r="D4828" s="65" t="str">
        <f>IF(AND(ISBLANK(A4828)),"",VLOOKUP($A4828,Student_Registration!$B$5:$H$2000,6,0))</f>
        <v/>
      </c>
      <c r="E4828" s="57" t="str">
        <f>IF(AND(ISBLANK(A4828)),"",VLOOKUP($A4828,Student_Registration!$B$5:$H$2000,4,0))</f>
        <v/>
      </c>
      <c r="F4828" s="63" t="str">
        <f>IF(AND(ISBLANK(A4828)),"",VLOOKUP($A4828,Student_Registration!$B$5:$H$2000,7,0))</f>
        <v/>
      </c>
      <c r="G4828" s="63" t="str">
        <f>IF(AND(ISBLANK(A4828)),"",VLOOKUP(A4828,Student_Registration!$B$5:$H$2000,7,0)-SUMIF($A$5:A4828,A4828,$H$5:$H$5))</f>
        <v/>
      </c>
      <c r="H4828" s="60"/>
      <c r="I4828" s="60"/>
      <c r="J4828" s="60"/>
      <c r="K4828" s="60"/>
      <c r="L4828" s="62"/>
    </row>
    <row r="4829" spans="1:12" s="41" customFormat="1">
      <c r="A4829" s="66"/>
      <c r="B4829" s="64" t="str">
        <f>(IF(AND(ISBLANK(A4829)),"",VLOOKUP($A4829,Student_Registration!$B$5:$H$2000,2,0)))</f>
        <v/>
      </c>
      <c r="C4829" s="63" t="str">
        <f>IF(AND(ISBLANK(A4829)),"",VLOOKUP($A4829,Student_Registration!$B$5:$H$2000,3,0))</f>
        <v/>
      </c>
      <c r="D4829" s="65" t="str">
        <f>IF(AND(ISBLANK(A4829)),"",VLOOKUP($A4829,Student_Registration!$B$5:$H$2000,6,0))</f>
        <v/>
      </c>
      <c r="E4829" s="57" t="str">
        <f>IF(AND(ISBLANK(A4829)),"",VLOOKUP($A4829,Student_Registration!$B$5:$H$2000,4,0))</f>
        <v/>
      </c>
      <c r="F4829" s="63" t="str">
        <f>IF(AND(ISBLANK(A4829)),"",VLOOKUP($A4829,Student_Registration!$B$5:$H$2000,7,0))</f>
        <v/>
      </c>
      <c r="G4829" s="63" t="str">
        <f>IF(AND(ISBLANK(A4829)),"",VLOOKUP(A4829,Student_Registration!$B$5:$H$2000,7,0)-SUMIF($A$5:A4829,A4829,$H$5:$H$5))</f>
        <v/>
      </c>
      <c r="H4829" s="60"/>
      <c r="I4829" s="60"/>
      <c r="J4829" s="60"/>
      <c r="K4829" s="60"/>
      <c r="L4829" s="62"/>
    </row>
    <row r="4830" spans="1:12" s="41" customFormat="1">
      <c r="A4830" s="66"/>
      <c r="B4830" s="64" t="str">
        <f>(IF(AND(ISBLANK(A4830)),"",VLOOKUP($A4830,Student_Registration!$B$5:$H$2000,2,0)))</f>
        <v/>
      </c>
      <c r="C4830" s="63" t="str">
        <f>IF(AND(ISBLANK(A4830)),"",VLOOKUP($A4830,Student_Registration!$B$5:$H$2000,3,0))</f>
        <v/>
      </c>
      <c r="D4830" s="65" t="str">
        <f>IF(AND(ISBLANK(A4830)),"",VLOOKUP($A4830,Student_Registration!$B$5:$H$2000,6,0))</f>
        <v/>
      </c>
      <c r="E4830" s="57" t="str">
        <f>IF(AND(ISBLANK(A4830)),"",VLOOKUP($A4830,Student_Registration!$B$5:$H$2000,4,0))</f>
        <v/>
      </c>
      <c r="F4830" s="63" t="str">
        <f>IF(AND(ISBLANK(A4830)),"",VLOOKUP($A4830,Student_Registration!$B$5:$H$2000,7,0))</f>
        <v/>
      </c>
      <c r="G4830" s="63" t="str">
        <f>IF(AND(ISBLANK(A4830)),"",VLOOKUP(A4830,Student_Registration!$B$5:$H$2000,7,0)-SUMIF($A$5:A4830,A4830,$H$5:$H$5))</f>
        <v/>
      </c>
      <c r="H4830" s="60"/>
      <c r="I4830" s="60"/>
      <c r="J4830" s="60"/>
      <c r="K4830" s="60"/>
      <c r="L4830" s="62"/>
    </row>
    <row r="4831" spans="1:12" s="41" customFormat="1">
      <c r="A4831" s="66"/>
      <c r="B4831" s="64" t="str">
        <f>(IF(AND(ISBLANK(A4831)),"",VLOOKUP($A4831,Student_Registration!$B$5:$H$2000,2,0)))</f>
        <v/>
      </c>
      <c r="C4831" s="63" t="str">
        <f>IF(AND(ISBLANK(A4831)),"",VLOOKUP($A4831,Student_Registration!$B$5:$H$2000,3,0))</f>
        <v/>
      </c>
      <c r="D4831" s="65" t="str">
        <f>IF(AND(ISBLANK(A4831)),"",VLOOKUP($A4831,Student_Registration!$B$5:$H$2000,6,0))</f>
        <v/>
      </c>
      <c r="E4831" s="57" t="str">
        <f>IF(AND(ISBLANK(A4831)),"",VLOOKUP($A4831,Student_Registration!$B$5:$H$2000,4,0))</f>
        <v/>
      </c>
      <c r="F4831" s="63" t="str">
        <f>IF(AND(ISBLANK(A4831)),"",VLOOKUP($A4831,Student_Registration!$B$5:$H$2000,7,0))</f>
        <v/>
      </c>
      <c r="G4831" s="63" t="str">
        <f>IF(AND(ISBLANK(A4831)),"",VLOOKUP(A4831,Student_Registration!$B$5:$H$2000,7,0)-SUMIF($A$5:A4831,A4831,$H$5:$H$5))</f>
        <v/>
      </c>
      <c r="H4831" s="60"/>
      <c r="I4831" s="60"/>
      <c r="J4831" s="60"/>
      <c r="K4831" s="60"/>
      <c r="L4831" s="62"/>
    </row>
    <row r="4832" spans="1:12" s="41" customFormat="1">
      <c r="A4832" s="66"/>
      <c r="B4832" s="64" t="str">
        <f>(IF(AND(ISBLANK(A4832)),"",VLOOKUP($A4832,Student_Registration!$B$5:$H$2000,2,0)))</f>
        <v/>
      </c>
      <c r="C4832" s="63" t="str">
        <f>IF(AND(ISBLANK(A4832)),"",VLOOKUP($A4832,Student_Registration!$B$5:$H$2000,3,0))</f>
        <v/>
      </c>
      <c r="D4832" s="65" t="str">
        <f>IF(AND(ISBLANK(A4832)),"",VLOOKUP($A4832,Student_Registration!$B$5:$H$2000,6,0))</f>
        <v/>
      </c>
      <c r="E4832" s="57" t="str">
        <f>IF(AND(ISBLANK(A4832)),"",VLOOKUP($A4832,Student_Registration!$B$5:$H$2000,4,0))</f>
        <v/>
      </c>
      <c r="F4832" s="63" t="str">
        <f>IF(AND(ISBLANK(A4832)),"",VLOOKUP($A4832,Student_Registration!$B$5:$H$2000,7,0))</f>
        <v/>
      </c>
      <c r="G4832" s="63" t="str">
        <f>IF(AND(ISBLANK(A4832)),"",VLOOKUP(A4832,Student_Registration!$B$5:$H$2000,7,0)-SUMIF($A$5:A4832,A4832,$H$5:$H$5))</f>
        <v/>
      </c>
      <c r="H4832" s="60"/>
      <c r="I4832" s="60"/>
      <c r="J4832" s="60"/>
      <c r="K4832" s="60"/>
      <c r="L4832" s="62"/>
    </row>
    <row r="4833" spans="1:12" s="41" customFormat="1">
      <c r="A4833" s="66"/>
      <c r="B4833" s="64" t="str">
        <f>(IF(AND(ISBLANK(A4833)),"",VLOOKUP($A4833,Student_Registration!$B$5:$H$2000,2,0)))</f>
        <v/>
      </c>
      <c r="C4833" s="63" t="str">
        <f>IF(AND(ISBLANK(A4833)),"",VLOOKUP($A4833,Student_Registration!$B$5:$H$2000,3,0))</f>
        <v/>
      </c>
      <c r="D4833" s="65" t="str">
        <f>IF(AND(ISBLANK(A4833)),"",VLOOKUP($A4833,Student_Registration!$B$5:$H$2000,6,0))</f>
        <v/>
      </c>
      <c r="E4833" s="57" t="str">
        <f>IF(AND(ISBLANK(A4833)),"",VLOOKUP($A4833,Student_Registration!$B$5:$H$2000,4,0))</f>
        <v/>
      </c>
      <c r="F4833" s="63" t="str">
        <f>IF(AND(ISBLANK(A4833)),"",VLOOKUP($A4833,Student_Registration!$B$5:$H$2000,7,0))</f>
        <v/>
      </c>
      <c r="G4833" s="63" t="str">
        <f>IF(AND(ISBLANK(A4833)),"",VLOOKUP(A4833,Student_Registration!$B$5:$H$2000,7,0)-SUMIF($A$5:A4833,A4833,$H$5:$H$5))</f>
        <v/>
      </c>
      <c r="H4833" s="60"/>
      <c r="I4833" s="60"/>
      <c r="J4833" s="60"/>
      <c r="K4833" s="60"/>
      <c r="L4833" s="62"/>
    </row>
    <row r="4834" spans="1:12" s="41" customFormat="1">
      <c r="A4834" s="66"/>
      <c r="B4834" s="64" t="str">
        <f>(IF(AND(ISBLANK(A4834)),"",VLOOKUP($A4834,Student_Registration!$B$5:$H$2000,2,0)))</f>
        <v/>
      </c>
      <c r="C4834" s="63" t="str">
        <f>IF(AND(ISBLANK(A4834)),"",VLOOKUP($A4834,Student_Registration!$B$5:$H$2000,3,0))</f>
        <v/>
      </c>
      <c r="D4834" s="65" t="str">
        <f>IF(AND(ISBLANK(A4834)),"",VLOOKUP($A4834,Student_Registration!$B$5:$H$2000,6,0))</f>
        <v/>
      </c>
      <c r="E4834" s="57" t="str">
        <f>IF(AND(ISBLANK(A4834)),"",VLOOKUP($A4834,Student_Registration!$B$5:$H$2000,4,0))</f>
        <v/>
      </c>
      <c r="F4834" s="63" t="str">
        <f>IF(AND(ISBLANK(A4834)),"",VLOOKUP($A4834,Student_Registration!$B$5:$H$2000,7,0))</f>
        <v/>
      </c>
      <c r="G4834" s="63" t="str">
        <f>IF(AND(ISBLANK(A4834)),"",VLOOKUP(A4834,Student_Registration!$B$5:$H$2000,7,0)-SUMIF($A$5:A4834,A4834,$H$5:$H$5))</f>
        <v/>
      </c>
      <c r="H4834" s="60"/>
      <c r="I4834" s="60"/>
      <c r="J4834" s="60"/>
      <c r="K4834" s="60"/>
      <c r="L4834" s="62"/>
    </row>
    <row r="4835" spans="1:12" s="41" customFormat="1">
      <c r="A4835" s="66"/>
      <c r="B4835" s="64" t="str">
        <f>(IF(AND(ISBLANK(A4835)),"",VLOOKUP($A4835,Student_Registration!$B$5:$H$2000,2,0)))</f>
        <v/>
      </c>
      <c r="C4835" s="63" t="str">
        <f>IF(AND(ISBLANK(A4835)),"",VLOOKUP($A4835,Student_Registration!$B$5:$H$2000,3,0))</f>
        <v/>
      </c>
      <c r="D4835" s="65" t="str">
        <f>IF(AND(ISBLANK(A4835)),"",VLOOKUP($A4835,Student_Registration!$B$5:$H$2000,6,0))</f>
        <v/>
      </c>
      <c r="E4835" s="57" t="str">
        <f>IF(AND(ISBLANK(A4835)),"",VLOOKUP($A4835,Student_Registration!$B$5:$H$2000,4,0))</f>
        <v/>
      </c>
      <c r="F4835" s="63" t="str">
        <f>IF(AND(ISBLANK(A4835)),"",VLOOKUP($A4835,Student_Registration!$B$5:$H$2000,7,0))</f>
        <v/>
      </c>
      <c r="G4835" s="63" t="str">
        <f>IF(AND(ISBLANK(A4835)),"",VLOOKUP(A4835,Student_Registration!$B$5:$H$2000,7,0)-SUMIF($A$5:A4835,A4835,$H$5:$H$5))</f>
        <v/>
      </c>
      <c r="H4835" s="60"/>
      <c r="I4835" s="60"/>
      <c r="J4835" s="60"/>
      <c r="K4835" s="60"/>
      <c r="L4835" s="62"/>
    </row>
    <row r="4836" spans="1:12" s="41" customFormat="1">
      <c r="A4836" s="66"/>
      <c r="B4836" s="64" t="str">
        <f>(IF(AND(ISBLANK(A4836)),"",VLOOKUP($A4836,Student_Registration!$B$5:$H$2000,2,0)))</f>
        <v/>
      </c>
      <c r="C4836" s="63" t="str">
        <f>IF(AND(ISBLANK(A4836)),"",VLOOKUP($A4836,Student_Registration!$B$5:$H$2000,3,0))</f>
        <v/>
      </c>
      <c r="D4836" s="65" t="str">
        <f>IF(AND(ISBLANK(A4836)),"",VLOOKUP($A4836,Student_Registration!$B$5:$H$2000,6,0))</f>
        <v/>
      </c>
      <c r="E4836" s="57" t="str">
        <f>IF(AND(ISBLANK(A4836)),"",VLOOKUP($A4836,Student_Registration!$B$5:$H$2000,4,0))</f>
        <v/>
      </c>
      <c r="F4836" s="63" t="str">
        <f>IF(AND(ISBLANK(A4836)),"",VLOOKUP($A4836,Student_Registration!$B$5:$H$2000,7,0))</f>
        <v/>
      </c>
      <c r="G4836" s="63" t="str">
        <f>IF(AND(ISBLANK(A4836)),"",VLOOKUP(A4836,Student_Registration!$B$5:$H$2000,7,0)-SUMIF($A$5:A4836,A4836,$H$5:$H$5))</f>
        <v/>
      </c>
      <c r="H4836" s="60"/>
      <c r="I4836" s="60"/>
      <c r="J4836" s="60"/>
      <c r="K4836" s="60"/>
      <c r="L4836" s="62"/>
    </row>
    <row r="4837" spans="1:12" s="41" customFormat="1">
      <c r="A4837" s="66"/>
      <c r="B4837" s="64" t="str">
        <f>(IF(AND(ISBLANK(A4837)),"",VLOOKUP($A4837,Student_Registration!$B$5:$H$2000,2,0)))</f>
        <v/>
      </c>
      <c r="C4837" s="63" t="str">
        <f>IF(AND(ISBLANK(A4837)),"",VLOOKUP($A4837,Student_Registration!$B$5:$H$2000,3,0))</f>
        <v/>
      </c>
      <c r="D4837" s="65" t="str">
        <f>IF(AND(ISBLANK(A4837)),"",VLOOKUP($A4837,Student_Registration!$B$5:$H$2000,6,0))</f>
        <v/>
      </c>
      <c r="E4837" s="57" t="str">
        <f>IF(AND(ISBLANK(A4837)),"",VLOOKUP($A4837,Student_Registration!$B$5:$H$2000,4,0))</f>
        <v/>
      </c>
      <c r="F4837" s="63" t="str">
        <f>IF(AND(ISBLANK(A4837)),"",VLOOKUP($A4837,Student_Registration!$B$5:$H$2000,7,0))</f>
        <v/>
      </c>
      <c r="G4837" s="63" t="str">
        <f>IF(AND(ISBLANK(A4837)),"",VLOOKUP(A4837,Student_Registration!$B$5:$H$2000,7,0)-SUMIF($A$5:A4837,A4837,$H$5:$H$5))</f>
        <v/>
      </c>
      <c r="H4837" s="60"/>
      <c r="I4837" s="60"/>
      <c r="J4837" s="60"/>
      <c r="K4837" s="60"/>
      <c r="L4837" s="62"/>
    </row>
    <row r="4838" spans="1:12" s="41" customFormat="1">
      <c r="A4838" s="66"/>
      <c r="B4838" s="64" t="str">
        <f>(IF(AND(ISBLANK(A4838)),"",VLOOKUP($A4838,Student_Registration!$B$5:$H$2000,2,0)))</f>
        <v/>
      </c>
      <c r="C4838" s="63" t="str">
        <f>IF(AND(ISBLANK(A4838)),"",VLOOKUP($A4838,Student_Registration!$B$5:$H$2000,3,0))</f>
        <v/>
      </c>
      <c r="D4838" s="65" t="str">
        <f>IF(AND(ISBLANK(A4838)),"",VLOOKUP($A4838,Student_Registration!$B$5:$H$2000,6,0))</f>
        <v/>
      </c>
      <c r="E4838" s="57" t="str">
        <f>IF(AND(ISBLANK(A4838)),"",VLOOKUP($A4838,Student_Registration!$B$5:$H$2000,4,0))</f>
        <v/>
      </c>
      <c r="F4838" s="63" t="str">
        <f>IF(AND(ISBLANK(A4838)),"",VLOOKUP($A4838,Student_Registration!$B$5:$H$2000,7,0))</f>
        <v/>
      </c>
      <c r="G4838" s="63" t="str">
        <f>IF(AND(ISBLANK(A4838)),"",VLOOKUP(A4838,Student_Registration!$B$5:$H$2000,7,0)-SUMIF($A$5:A4838,A4838,$H$5:$H$5))</f>
        <v/>
      </c>
      <c r="H4838" s="60"/>
      <c r="I4838" s="60"/>
      <c r="J4838" s="60"/>
      <c r="K4838" s="60"/>
      <c r="L4838" s="62"/>
    </row>
    <row r="4839" spans="1:12" s="41" customFormat="1">
      <c r="A4839" s="66"/>
      <c r="B4839" s="64" t="str">
        <f>(IF(AND(ISBLANK(A4839)),"",VLOOKUP($A4839,Student_Registration!$B$5:$H$2000,2,0)))</f>
        <v/>
      </c>
      <c r="C4839" s="63" t="str">
        <f>IF(AND(ISBLANK(A4839)),"",VLOOKUP($A4839,Student_Registration!$B$5:$H$2000,3,0))</f>
        <v/>
      </c>
      <c r="D4839" s="65" t="str">
        <f>IF(AND(ISBLANK(A4839)),"",VLOOKUP($A4839,Student_Registration!$B$5:$H$2000,6,0))</f>
        <v/>
      </c>
      <c r="E4839" s="57" t="str">
        <f>IF(AND(ISBLANK(A4839)),"",VLOOKUP($A4839,Student_Registration!$B$5:$H$2000,4,0))</f>
        <v/>
      </c>
      <c r="F4839" s="63" t="str">
        <f>IF(AND(ISBLANK(A4839)),"",VLOOKUP($A4839,Student_Registration!$B$5:$H$2000,7,0))</f>
        <v/>
      </c>
      <c r="G4839" s="63" t="str">
        <f>IF(AND(ISBLANK(A4839)),"",VLOOKUP(A4839,Student_Registration!$B$5:$H$2000,7,0)-SUMIF($A$5:A4839,A4839,$H$5:$H$5))</f>
        <v/>
      </c>
      <c r="H4839" s="60"/>
      <c r="I4839" s="60"/>
      <c r="J4839" s="60"/>
      <c r="K4839" s="60"/>
      <c r="L4839" s="62"/>
    </row>
    <row r="4840" spans="1:12" s="41" customFormat="1">
      <c r="A4840" s="66"/>
      <c r="B4840" s="64" t="str">
        <f>(IF(AND(ISBLANK(A4840)),"",VLOOKUP($A4840,Student_Registration!$B$5:$H$2000,2,0)))</f>
        <v/>
      </c>
      <c r="C4840" s="63" t="str">
        <f>IF(AND(ISBLANK(A4840)),"",VLOOKUP($A4840,Student_Registration!$B$5:$H$2000,3,0))</f>
        <v/>
      </c>
      <c r="D4840" s="65" t="str">
        <f>IF(AND(ISBLANK(A4840)),"",VLOOKUP($A4840,Student_Registration!$B$5:$H$2000,6,0))</f>
        <v/>
      </c>
      <c r="E4840" s="57" t="str">
        <f>IF(AND(ISBLANK(A4840)),"",VLOOKUP($A4840,Student_Registration!$B$5:$H$2000,4,0))</f>
        <v/>
      </c>
      <c r="F4840" s="63" t="str">
        <f>IF(AND(ISBLANK(A4840)),"",VLOOKUP($A4840,Student_Registration!$B$5:$H$2000,7,0))</f>
        <v/>
      </c>
      <c r="G4840" s="63" t="str">
        <f>IF(AND(ISBLANK(A4840)),"",VLOOKUP(A4840,Student_Registration!$B$5:$H$2000,7,0)-SUMIF($A$5:A4840,A4840,$H$5:$H$5))</f>
        <v/>
      </c>
      <c r="H4840" s="60"/>
      <c r="I4840" s="60"/>
      <c r="J4840" s="60"/>
      <c r="K4840" s="60"/>
      <c r="L4840" s="62"/>
    </row>
    <row r="4841" spans="1:12" s="41" customFormat="1">
      <c r="A4841" s="66"/>
      <c r="B4841" s="64" t="str">
        <f>(IF(AND(ISBLANK(A4841)),"",VLOOKUP($A4841,Student_Registration!$B$5:$H$2000,2,0)))</f>
        <v/>
      </c>
      <c r="C4841" s="63" t="str">
        <f>IF(AND(ISBLANK(A4841)),"",VLOOKUP($A4841,Student_Registration!$B$5:$H$2000,3,0))</f>
        <v/>
      </c>
      <c r="D4841" s="65" t="str">
        <f>IF(AND(ISBLANK(A4841)),"",VLOOKUP($A4841,Student_Registration!$B$5:$H$2000,6,0))</f>
        <v/>
      </c>
      <c r="E4841" s="57" t="str">
        <f>IF(AND(ISBLANK(A4841)),"",VLOOKUP($A4841,Student_Registration!$B$5:$H$2000,4,0))</f>
        <v/>
      </c>
      <c r="F4841" s="63" t="str">
        <f>IF(AND(ISBLANK(A4841)),"",VLOOKUP($A4841,Student_Registration!$B$5:$H$2000,7,0))</f>
        <v/>
      </c>
      <c r="G4841" s="63" t="str">
        <f>IF(AND(ISBLANK(A4841)),"",VLOOKUP(A4841,Student_Registration!$B$5:$H$2000,7,0)-SUMIF($A$5:A4841,A4841,$H$5:$H$5))</f>
        <v/>
      </c>
      <c r="H4841" s="60"/>
      <c r="I4841" s="60"/>
      <c r="J4841" s="60"/>
      <c r="K4841" s="60"/>
      <c r="L4841" s="62"/>
    </row>
    <row r="4842" spans="1:12" s="41" customFormat="1">
      <c r="A4842" s="66"/>
      <c r="B4842" s="64" t="str">
        <f>(IF(AND(ISBLANK(A4842)),"",VLOOKUP($A4842,Student_Registration!$B$5:$H$2000,2,0)))</f>
        <v/>
      </c>
      <c r="C4842" s="63" t="str">
        <f>IF(AND(ISBLANK(A4842)),"",VLOOKUP($A4842,Student_Registration!$B$5:$H$2000,3,0))</f>
        <v/>
      </c>
      <c r="D4842" s="65" t="str">
        <f>IF(AND(ISBLANK(A4842)),"",VLOOKUP($A4842,Student_Registration!$B$5:$H$2000,6,0))</f>
        <v/>
      </c>
      <c r="E4842" s="57" t="str">
        <f>IF(AND(ISBLANK(A4842)),"",VLOOKUP($A4842,Student_Registration!$B$5:$H$2000,4,0))</f>
        <v/>
      </c>
      <c r="F4842" s="63" t="str">
        <f>IF(AND(ISBLANK(A4842)),"",VLOOKUP($A4842,Student_Registration!$B$5:$H$2000,7,0))</f>
        <v/>
      </c>
      <c r="G4842" s="63" t="str">
        <f>IF(AND(ISBLANK(A4842)),"",VLOOKUP(A4842,Student_Registration!$B$5:$H$2000,7,0)-SUMIF($A$5:A4842,A4842,$H$5:$H$5))</f>
        <v/>
      </c>
      <c r="H4842" s="60"/>
      <c r="I4842" s="60"/>
      <c r="J4842" s="60"/>
      <c r="K4842" s="60"/>
      <c r="L4842" s="62"/>
    </row>
    <row r="4843" spans="1:12" s="41" customFormat="1">
      <c r="A4843" s="66"/>
      <c r="B4843" s="64" t="str">
        <f>(IF(AND(ISBLANK(A4843)),"",VLOOKUP($A4843,Student_Registration!$B$5:$H$2000,2,0)))</f>
        <v/>
      </c>
      <c r="C4843" s="63" t="str">
        <f>IF(AND(ISBLANK(A4843)),"",VLOOKUP($A4843,Student_Registration!$B$5:$H$2000,3,0))</f>
        <v/>
      </c>
      <c r="D4843" s="65" t="str">
        <f>IF(AND(ISBLANK(A4843)),"",VLOOKUP($A4843,Student_Registration!$B$5:$H$2000,6,0))</f>
        <v/>
      </c>
      <c r="E4843" s="57" t="str">
        <f>IF(AND(ISBLANK(A4843)),"",VLOOKUP($A4843,Student_Registration!$B$5:$H$2000,4,0))</f>
        <v/>
      </c>
      <c r="F4843" s="63" t="str">
        <f>IF(AND(ISBLANK(A4843)),"",VLOOKUP($A4843,Student_Registration!$B$5:$H$2000,7,0))</f>
        <v/>
      </c>
      <c r="G4843" s="63" t="str">
        <f>IF(AND(ISBLANK(A4843)),"",VLOOKUP(A4843,Student_Registration!$B$5:$H$2000,7,0)-SUMIF($A$5:A4843,A4843,$H$5:$H$5))</f>
        <v/>
      </c>
      <c r="H4843" s="60"/>
      <c r="I4843" s="60"/>
      <c r="J4843" s="60"/>
      <c r="K4843" s="60"/>
      <c r="L4843" s="62"/>
    </row>
    <row r="4844" spans="1:12" s="41" customFormat="1">
      <c r="A4844" s="66"/>
      <c r="B4844" s="64" t="str">
        <f>(IF(AND(ISBLANK(A4844)),"",VLOOKUP($A4844,Student_Registration!$B$5:$H$2000,2,0)))</f>
        <v/>
      </c>
      <c r="C4844" s="63" t="str">
        <f>IF(AND(ISBLANK(A4844)),"",VLOOKUP($A4844,Student_Registration!$B$5:$H$2000,3,0))</f>
        <v/>
      </c>
      <c r="D4844" s="65" t="str">
        <f>IF(AND(ISBLANK(A4844)),"",VLOOKUP($A4844,Student_Registration!$B$5:$H$2000,6,0))</f>
        <v/>
      </c>
      <c r="E4844" s="57" t="str">
        <f>IF(AND(ISBLANK(A4844)),"",VLOOKUP($A4844,Student_Registration!$B$5:$H$2000,4,0))</f>
        <v/>
      </c>
      <c r="F4844" s="63" t="str">
        <f>IF(AND(ISBLANK(A4844)),"",VLOOKUP($A4844,Student_Registration!$B$5:$H$2000,7,0))</f>
        <v/>
      </c>
      <c r="G4844" s="63" t="str">
        <f>IF(AND(ISBLANK(A4844)),"",VLOOKUP(A4844,Student_Registration!$B$5:$H$2000,7,0)-SUMIF($A$5:A4844,A4844,$H$5:$H$5))</f>
        <v/>
      </c>
      <c r="H4844" s="60"/>
      <c r="I4844" s="60"/>
      <c r="J4844" s="60"/>
      <c r="K4844" s="60"/>
      <c r="L4844" s="62"/>
    </row>
    <row r="4845" spans="1:12" s="41" customFormat="1">
      <c r="A4845" s="66"/>
      <c r="B4845" s="64" t="str">
        <f>(IF(AND(ISBLANK(A4845)),"",VLOOKUP($A4845,Student_Registration!$B$5:$H$2000,2,0)))</f>
        <v/>
      </c>
      <c r="C4845" s="63" t="str">
        <f>IF(AND(ISBLANK(A4845)),"",VLOOKUP($A4845,Student_Registration!$B$5:$H$2000,3,0))</f>
        <v/>
      </c>
      <c r="D4845" s="65" t="str">
        <f>IF(AND(ISBLANK(A4845)),"",VLOOKUP($A4845,Student_Registration!$B$5:$H$2000,6,0))</f>
        <v/>
      </c>
      <c r="E4845" s="57" t="str">
        <f>IF(AND(ISBLANK(A4845)),"",VLOOKUP($A4845,Student_Registration!$B$5:$H$2000,4,0))</f>
        <v/>
      </c>
      <c r="F4845" s="63" t="str">
        <f>IF(AND(ISBLANK(A4845)),"",VLOOKUP($A4845,Student_Registration!$B$5:$H$2000,7,0))</f>
        <v/>
      </c>
      <c r="G4845" s="63" t="str">
        <f>IF(AND(ISBLANK(A4845)),"",VLOOKUP(A4845,Student_Registration!$B$5:$H$2000,7,0)-SUMIF($A$5:A4845,A4845,$H$5:$H$5))</f>
        <v/>
      </c>
      <c r="H4845" s="60"/>
      <c r="I4845" s="60"/>
      <c r="J4845" s="60"/>
      <c r="K4845" s="60"/>
      <c r="L4845" s="62"/>
    </row>
    <row r="4846" spans="1:12" s="41" customFormat="1">
      <c r="A4846" s="66"/>
      <c r="B4846" s="64" t="str">
        <f>(IF(AND(ISBLANK(A4846)),"",VLOOKUP($A4846,Student_Registration!$B$5:$H$2000,2,0)))</f>
        <v/>
      </c>
      <c r="C4846" s="63" t="str">
        <f>IF(AND(ISBLANK(A4846)),"",VLOOKUP($A4846,Student_Registration!$B$5:$H$2000,3,0))</f>
        <v/>
      </c>
      <c r="D4846" s="65" t="str">
        <f>IF(AND(ISBLANK(A4846)),"",VLOOKUP($A4846,Student_Registration!$B$5:$H$2000,6,0))</f>
        <v/>
      </c>
      <c r="E4846" s="57" t="str">
        <f>IF(AND(ISBLANK(A4846)),"",VLOOKUP($A4846,Student_Registration!$B$5:$H$2000,4,0))</f>
        <v/>
      </c>
      <c r="F4846" s="63" t="str">
        <f>IF(AND(ISBLANK(A4846)),"",VLOOKUP($A4846,Student_Registration!$B$5:$H$2000,7,0))</f>
        <v/>
      </c>
      <c r="G4846" s="63" t="str">
        <f>IF(AND(ISBLANK(A4846)),"",VLOOKUP(A4846,Student_Registration!$B$5:$H$2000,7,0)-SUMIF($A$5:A4846,A4846,$H$5:$H$5))</f>
        <v/>
      </c>
      <c r="H4846" s="60"/>
      <c r="I4846" s="60"/>
      <c r="J4846" s="60"/>
      <c r="K4846" s="60"/>
      <c r="L4846" s="62"/>
    </row>
    <row r="4847" spans="1:12" s="41" customFormat="1">
      <c r="A4847" s="66"/>
      <c r="B4847" s="64" t="str">
        <f>(IF(AND(ISBLANK(A4847)),"",VLOOKUP($A4847,Student_Registration!$B$5:$H$2000,2,0)))</f>
        <v/>
      </c>
      <c r="C4847" s="63" t="str">
        <f>IF(AND(ISBLANK(A4847)),"",VLOOKUP($A4847,Student_Registration!$B$5:$H$2000,3,0))</f>
        <v/>
      </c>
      <c r="D4847" s="65" t="str">
        <f>IF(AND(ISBLANK(A4847)),"",VLOOKUP($A4847,Student_Registration!$B$5:$H$2000,6,0))</f>
        <v/>
      </c>
      <c r="E4847" s="57" t="str">
        <f>IF(AND(ISBLANK(A4847)),"",VLOOKUP($A4847,Student_Registration!$B$5:$H$2000,4,0))</f>
        <v/>
      </c>
      <c r="F4847" s="63" t="str">
        <f>IF(AND(ISBLANK(A4847)),"",VLOOKUP($A4847,Student_Registration!$B$5:$H$2000,7,0))</f>
        <v/>
      </c>
      <c r="G4847" s="63" t="str">
        <f>IF(AND(ISBLANK(A4847)),"",VLOOKUP(A4847,Student_Registration!$B$5:$H$2000,7,0)-SUMIF($A$5:A4847,A4847,$H$5:$H$5))</f>
        <v/>
      </c>
      <c r="H4847" s="60"/>
      <c r="I4847" s="60"/>
      <c r="J4847" s="60"/>
      <c r="K4847" s="60"/>
      <c r="L4847" s="62"/>
    </row>
    <row r="4848" spans="1:12" s="41" customFormat="1">
      <c r="A4848" s="66"/>
      <c r="B4848" s="64" t="str">
        <f>(IF(AND(ISBLANK(A4848)),"",VLOOKUP($A4848,Student_Registration!$B$5:$H$2000,2,0)))</f>
        <v/>
      </c>
      <c r="C4848" s="63" t="str">
        <f>IF(AND(ISBLANK(A4848)),"",VLOOKUP($A4848,Student_Registration!$B$5:$H$2000,3,0))</f>
        <v/>
      </c>
      <c r="D4848" s="65" t="str">
        <f>IF(AND(ISBLANK(A4848)),"",VLOOKUP($A4848,Student_Registration!$B$5:$H$2000,6,0))</f>
        <v/>
      </c>
      <c r="E4848" s="57" t="str">
        <f>IF(AND(ISBLANK(A4848)),"",VLOOKUP($A4848,Student_Registration!$B$5:$H$2000,4,0))</f>
        <v/>
      </c>
      <c r="F4848" s="63" t="str">
        <f>IF(AND(ISBLANK(A4848)),"",VLOOKUP($A4848,Student_Registration!$B$5:$H$2000,7,0))</f>
        <v/>
      </c>
      <c r="G4848" s="63" t="str">
        <f>IF(AND(ISBLANK(A4848)),"",VLOOKUP(A4848,Student_Registration!$B$5:$H$2000,7,0)-SUMIF($A$5:A4848,A4848,$H$5:$H$5))</f>
        <v/>
      </c>
      <c r="H4848" s="60"/>
      <c r="I4848" s="60"/>
      <c r="J4848" s="60"/>
      <c r="K4848" s="60"/>
      <c r="L4848" s="62"/>
    </row>
    <row r="4849" spans="1:12" s="41" customFormat="1">
      <c r="A4849" s="66"/>
      <c r="B4849" s="64" t="str">
        <f>(IF(AND(ISBLANK(A4849)),"",VLOOKUP($A4849,Student_Registration!$B$5:$H$2000,2,0)))</f>
        <v/>
      </c>
      <c r="C4849" s="63" t="str">
        <f>IF(AND(ISBLANK(A4849)),"",VLOOKUP($A4849,Student_Registration!$B$5:$H$2000,3,0))</f>
        <v/>
      </c>
      <c r="D4849" s="65" t="str">
        <f>IF(AND(ISBLANK(A4849)),"",VLOOKUP($A4849,Student_Registration!$B$5:$H$2000,6,0))</f>
        <v/>
      </c>
      <c r="E4849" s="57" t="str">
        <f>IF(AND(ISBLANK(A4849)),"",VLOOKUP($A4849,Student_Registration!$B$5:$H$2000,4,0))</f>
        <v/>
      </c>
      <c r="F4849" s="63" t="str">
        <f>IF(AND(ISBLANK(A4849)),"",VLOOKUP($A4849,Student_Registration!$B$5:$H$2000,7,0))</f>
        <v/>
      </c>
      <c r="G4849" s="63" t="str">
        <f>IF(AND(ISBLANK(A4849)),"",VLOOKUP(A4849,Student_Registration!$B$5:$H$2000,7,0)-SUMIF($A$5:A4849,A4849,$H$5:$H$5))</f>
        <v/>
      </c>
      <c r="H4849" s="60"/>
      <c r="I4849" s="60"/>
      <c r="J4849" s="60"/>
      <c r="K4849" s="60"/>
      <c r="L4849" s="62"/>
    </row>
    <row r="4850" spans="1:12" s="41" customFormat="1">
      <c r="A4850" s="66"/>
      <c r="B4850" s="64" t="str">
        <f>(IF(AND(ISBLANK(A4850)),"",VLOOKUP($A4850,Student_Registration!$B$5:$H$2000,2,0)))</f>
        <v/>
      </c>
      <c r="C4850" s="63" t="str">
        <f>IF(AND(ISBLANK(A4850)),"",VLOOKUP($A4850,Student_Registration!$B$5:$H$2000,3,0))</f>
        <v/>
      </c>
      <c r="D4850" s="65" t="str">
        <f>IF(AND(ISBLANK(A4850)),"",VLOOKUP($A4850,Student_Registration!$B$5:$H$2000,6,0))</f>
        <v/>
      </c>
      <c r="E4850" s="57" t="str">
        <f>IF(AND(ISBLANK(A4850)),"",VLOOKUP($A4850,Student_Registration!$B$5:$H$2000,4,0))</f>
        <v/>
      </c>
      <c r="F4850" s="63" t="str">
        <f>IF(AND(ISBLANK(A4850)),"",VLOOKUP($A4850,Student_Registration!$B$5:$H$2000,7,0))</f>
        <v/>
      </c>
      <c r="G4850" s="63" t="str">
        <f>IF(AND(ISBLANK(A4850)),"",VLOOKUP(A4850,Student_Registration!$B$5:$H$2000,7,0)-SUMIF($A$5:A4850,A4850,$H$5:$H$5))</f>
        <v/>
      </c>
      <c r="H4850" s="60"/>
      <c r="I4850" s="60"/>
      <c r="J4850" s="60"/>
      <c r="K4850" s="60"/>
      <c r="L4850" s="62"/>
    </row>
    <row r="4851" spans="1:12" s="41" customFormat="1">
      <c r="A4851" s="66"/>
      <c r="B4851" s="64" t="str">
        <f>(IF(AND(ISBLANK(A4851)),"",VLOOKUP($A4851,Student_Registration!$B$5:$H$2000,2,0)))</f>
        <v/>
      </c>
      <c r="C4851" s="63" t="str">
        <f>IF(AND(ISBLANK(A4851)),"",VLOOKUP($A4851,Student_Registration!$B$5:$H$2000,3,0))</f>
        <v/>
      </c>
      <c r="D4851" s="65" t="str">
        <f>IF(AND(ISBLANK(A4851)),"",VLOOKUP($A4851,Student_Registration!$B$5:$H$2000,6,0))</f>
        <v/>
      </c>
      <c r="E4851" s="57" t="str">
        <f>IF(AND(ISBLANK(A4851)),"",VLOOKUP($A4851,Student_Registration!$B$5:$H$2000,4,0))</f>
        <v/>
      </c>
      <c r="F4851" s="63" t="str">
        <f>IF(AND(ISBLANK(A4851)),"",VLOOKUP($A4851,Student_Registration!$B$5:$H$2000,7,0))</f>
        <v/>
      </c>
      <c r="G4851" s="63" t="str">
        <f>IF(AND(ISBLANK(A4851)),"",VLOOKUP(A4851,Student_Registration!$B$5:$H$2000,7,0)-SUMIF($A$5:A4851,A4851,$H$5:$H$5))</f>
        <v/>
      </c>
      <c r="H4851" s="60"/>
      <c r="I4851" s="60"/>
      <c r="J4851" s="60"/>
      <c r="K4851" s="60"/>
      <c r="L4851" s="62"/>
    </row>
    <row r="4852" spans="1:12" s="41" customFormat="1">
      <c r="A4852" s="66"/>
      <c r="B4852" s="64" t="str">
        <f>(IF(AND(ISBLANK(A4852)),"",VLOOKUP($A4852,Student_Registration!$B$5:$H$2000,2,0)))</f>
        <v/>
      </c>
      <c r="C4852" s="63" t="str">
        <f>IF(AND(ISBLANK(A4852)),"",VLOOKUP($A4852,Student_Registration!$B$5:$H$2000,3,0))</f>
        <v/>
      </c>
      <c r="D4852" s="65" t="str">
        <f>IF(AND(ISBLANK(A4852)),"",VLOOKUP($A4852,Student_Registration!$B$5:$H$2000,6,0))</f>
        <v/>
      </c>
      <c r="E4852" s="57" t="str">
        <f>IF(AND(ISBLANK(A4852)),"",VLOOKUP($A4852,Student_Registration!$B$5:$H$2000,4,0))</f>
        <v/>
      </c>
      <c r="F4852" s="63" t="str">
        <f>IF(AND(ISBLANK(A4852)),"",VLOOKUP($A4852,Student_Registration!$B$5:$H$2000,7,0))</f>
        <v/>
      </c>
      <c r="G4852" s="63" t="str">
        <f>IF(AND(ISBLANK(A4852)),"",VLOOKUP(A4852,Student_Registration!$B$5:$H$2000,7,0)-SUMIF($A$5:A4852,A4852,$H$5:$H$5))</f>
        <v/>
      </c>
      <c r="H4852" s="60"/>
      <c r="I4852" s="60"/>
      <c r="J4852" s="60"/>
      <c r="K4852" s="60"/>
      <c r="L4852" s="62"/>
    </row>
    <row r="4853" spans="1:12" s="41" customFormat="1">
      <c r="A4853" s="66"/>
      <c r="B4853" s="64" t="str">
        <f>(IF(AND(ISBLANK(A4853)),"",VLOOKUP($A4853,Student_Registration!$B$5:$H$2000,2,0)))</f>
        <v/>
      </c>
      <c r="C4853" s="63" t="str">
        <f>IF(AND(ISBLANK(A4853)),"",VLOOKUP($A4853,Student_Registration!$B$5:$H$2000,3,0))</f>
        <v/>
      </c>
      <c r="D4853" s="65" t="str">
        <f>IF(AND(ISBLANK(A4853)),"",VLOOKUP($A4853,Student_Registration!$B$5:$H$2000,6,0))</f>
        <v/>
      </c>
      <c r="E4853" s="57" t="str">
        <f>IF(AND(ISBLANK(A4853)),"",VLOOKUP($A4853,Student_Registration!$B$5:$H$2000,4,0))</f>
        <v/>
      </c>
      <c r="F4853" s="63" t="str">
        <f>IF(AND(ISBLANK(A4853)),"",VLOOKUP($A4853,Student_Registration!$B$5:$H$2000,7,0))</f>
        <v/>
      </c>
      <c r="G4853" s="63" t="str">
        <f>IF(AND(ISBLANK(A4853)),"",VLOOKUP(A4853,Student_Registration!$B$5:$H$2000,7,0)-SUMIF($A$5:A4853,A4853,$H$5:$H$5))</f>
        <v/>
      </c>
      <c r="H4853" s="60"/>
      <c r="I4853" s="60"/>
      <c r="J4853" s="60"/>
      <c r="K4853" s="60"/>
      <c r="L4853" s="62"/>
    </row>
    <row r="4854" spans="1:12" s="41" customFormat="1">
      <c r="A4854" s="66"/>
      <c r="B4854" s="64" t="str">
        <f>(IF(AND(ISBLANK(A4854)),"",VLOOKUP($A4854,Student_Registration!$B$5:$H$2000,2,0)))</f>
        <v/>
      </c>
      <c r="C4854" s="63" t="str">
        <f>IF(AND(ISBLANK(A4854)),"",VLOOKUP($A4854,Student_Registration!$B$5:$H$2000,3,0))</f>
        <v/>
      </c>
      <c r="D4854" s="65" t="str">
        <f>IF(AND(ISBLANK(A4854)),"",VLOOKUP($A4854,Student_Registration!$B$5:$H$2000,6,0))</f>
        <v/>
      </c>
      <c r="E4854" s="57" t="str">
        <f>IF(AND(ISBLANK(A4854)),"",VLOOKUP($A4854,Student_Registration!$B$5:$H$2000,4,0))</f>
        <v/>
      </c>
      <c r="F4854" s="63" t="str">
        <f>IF(AND(ISBLANK(A4854)),"",VLOOKUP($A4854,Student_Registration!$B$5:$H$2000,7,0))</f>
        <v/>
      </c>
      <c r="G4854" s="63" t="str">
        <f>IF(AND(ISBLANK(A4854)),"",VLOOKUP(A4854,Student_Registration!$B$5:$H$2000,7,0)-SUMIF($A$5:A4854,A4854,$H$5:$H$5))</f>
        <v/>
      </c>
      <c r="H4854" s="60"/>
      <c r="I4854" s="60"/>
      <c r="J4854" s="60"/>
      <c r="K4854" s="60"/>
      <c r="L4854" s="62"/>
    </row>
    <row r="4855" spans="1:12" s="41" customFormat="1">
      <c r="A4855" s="66"/>
      <c r="B4855" s="64" t="str">
        <f>(IF(AND(ISBLANK(A4855)),"",VLOOKUP($A4855,Student_Registration!$B$5:$H$2000,2,0)))</f>
        <v/>
      </c>
      <c r="C4855" s="63" t="str">
        <f>IF(AND(ISBLANK(A4855)),"",VLOOKUP($A4855,Student_Registration!$B$5:$H$2000,3,0))</f>
        <v/>
      </c>
      <c r="D4855" s="65" t="str">
        <f>IF(AND(ISBLANK(A4855)),"",VLOOKUP($A4855,Student_Registration!$B$5:$H$2000,6,0))</f>
        <v/>
      </c>
      <c r="E4855" s="57" t="str">
        <f>IF(AND(ISBLANK(A4855)),"",VLOOKUP($A4855,Student_Registration!$B$5:$H$2000,4,0))</f>
        <v/>
      </c>
      <c r="F4855" s="63" t="str">
        <f>IF(AND(ISBLANK(A4855)),"",VLOOKUP($A4855,Student_Registration!$B$5:$H$2000,7,0))</f>
        <v/>
      </c>
      <c r="G4855" s="63" t="str">
        <f>IF(AND(ISBLANK(A4855)),"",VLOOKUP(A4855,Student_Registration!$B$5:$H$2000,7,0)-SUMIF($A$5:A4855,A4855,$H$5:$H$5))</f>
        <v/>
      </c>
      <c r="H4855" s="60"/>
      <c r="I4855" s="60"/>
      <c r="J4855" s="60"/>
      <c r="K4855" s="60"/>
      <c r="L4855" s="62"/>
    </row>
    <row r="4856" spans="1:12" s="41" customFormat="1">
      <c r="A4856" s="66"/>
      <c r="B4856" s="64" t="str">
        <f>(IF(AND(ISBLANK(A4856)),"",VLOOKUP($A4856,Student_Registration!$B$5:$H$2000,2,0)))</f>
        <v/>
      </c>
      <c r="C4856" s="63" t="str">
        <f>IF(AND(ISBLANK(A4856)),"",VLOOKUP($A4856,Student_Registration!$B$5:$H$2000,3,0))</f>
        <v/>
      </c>
      <c r="D4856" s="65" t="str">
        <f>IF(AND(ISBLANK(A4856)),"",VLOOKUP($A4856,Student_Registration!$B$5:$H$2000,6,0))</f>
        <v/>
      </c>
      <c r="E4856" s="57" t="str">
        <f>IF(AND(ISBLANK(A4856)),"",VLOOKUP($A4856,Student_Registration!$B$5:$H$2000,4,0))</f>
        <v/>
      </c>
      <c r="F4856" s="63" t="str">
        <f>IF(AND(ISBLANK(A4856)),"",VLOOKUP($A4856,Student_Registration!$B$5:$H$2000,7,0))</f>
        <v/>
      </c>
      <c r="G4856" s="63" t="str">
        <f>IF(AND(ISBLANK(A4856)),"",VLOOKUP(A4856,Student_Registration!$B$5:$H$2000,7,0)-SUMIF($A$5:A4856,A4856,$H$5:$H$5))</f>
        <v/>
      </c>
      <c r="H4856" s="60"/>
      <c r="I4856" s="60"/>
      <c r="J4856" s="60"/>
      <c r="K4856" s="60"/>
      <c r="L4856" s="62"/>
    </row>
    <row r="4857" spans="1:12" s="41" customFormat="1">
      <c r="A4857" s="66"/>
      <c r="B4857" s="64" t="str">
        <f>(IF(AND(ISBLANK(A4857)),"",VLOOKUP($A4857,Student_Registration!$B$5:$H$2000,2,0)))</f>
        <v/>
      </c>
      <c r="C4857" s="63" t="str">
        <f>IF(AND(ISBLANK(A4857)),"",VLOOKUP($A4857,Student_Registration!$B$5:$H$2000,3,0))</f>
        <v/>
      </c>
      <c r="D4857" s="65" t="str">
        <f>IF(AND(ISBLANK(A4857)),"",VLOOKUP($A4857,Student_Registration!$B$5:$H$2000,6,0))</f>
        <v/>
      </c>
      <c r="E4857" s="57" t="str">
        <f>IF(AND(ISBLANK(A4857)),"",VLOOKUP($A4857,Student_Registration!$B$5:$H$2000,4,0))</f>
        <v/>
      </c>
      <c r="F4857" s="63" t="str">
        <f>IF(AND(ISBLANK(A4857)),"",VLOOKUP($A4857,Student_Registration!$B$5:$H$2000,7,0))</f>
        <v/>
      </c>
      <c r="G4857" s="63" t="str">
        <f>IF(AND(ISBLANK(A4857)),"",VLOOKUP(A4857,Student_Registration!$B$5:$H$2000,7,0)-SUMIF($A$5:A4857,A4857,$H$5:$H$5))</f>
        <v/>
      </c>
      <c r="H4857" s="60"/>
      <c r="I4857" s="60"/>
      <c r="J4857" s="60"/>
      <c r="K4857" s="60"/>
      <c r="L4857" s="62"/>
    </row>
    <row r="4858" spans="1:12" s="41" customFormat="1">
      <c r="A4858" s="66"/>
      <c r="B4858" s="64" t="str">
        <f>(IF(AND(ISBLANK(A4858)),"",VLOOKUP($A4858,Student_Registration!$B$5:$H$2000,2,0)))</f>
        <v/>
      </c>
      <c r="C4858" s="63" t="str">
        <f>IF(AND(ISBLANK(A4858)),"",VLOOKUP($A4858,Student_Registration!$B$5:$H$2000,3,0))</f>
        <v/>
      </c>
      <c r="D4858" s="65" t="str">
        <f>IF(AND(ISBLANK(A4858)),"",VLOOKUP($A4858,Student_Registration!$B$5:$H$2000,6,0))</f>
        <v/>
      </c>
      <c r="E4858" s="57" t="str">
        <f>IF(AND(ISBLANK(A4858)),"",VLOOKUP($A4858,Student_Registration!$B$5:$H$2000,4,0))</f>
        <v/>
      </c>
      <c r="F4858" s="63" t="str">
        <f>IF(AND(ISBLANK(A4858)),"",VLOOKUP($A4858,Student_Registration!$B$5:$H$2000,7,0))</f>
        <v/>
      </c>
      <c r="G4858" s="63" t="str">
        <f>IF(AND(ISBLANK(A4858)),"",VLOOKUP(A4858,Student_Registration!$B$5:$H$2000,7,0)-SUMIF($A$5:A4858,A4858,$H$5:$H$5))</f>
        <v/>
      </c>
      <c r="H4858" s="60"/>
      <c r="I4858" s="60"/>
      <c r="J4858" s="60"/>
      <c r="K4858" s="60"/>
      <c r="L4858" s="62"/>
    </row>
    <row r="4859" spans="1:12" s="41" customFormat="1">
      <c r="A4859" s="66"/>
      <c r="B4859" s="64" t="str">
        <f>(IF(AND(ISBLANK(A4859)),"",VLOOKUP($A4859,Student_Registration!$B$5:$H$2000,2,0)))</f>
        <v/>
      </c>
      <c r="C4859" s="63" t="str">
        <f>IF(AND(ISBLANK(A4859)),"",VLOOKUP($A4859,Student_Registration!$B$5:$H$2000,3,0))</f>
        <v/>
      </c>
      <c r="D4859" s="65" t="str">
        <f>IF(AND(ISBLANK(A4859)),"",VLOOKUP($A4859,Student_Registration!$B$5:$H$2000,6,0))</f>
        <v/>
      </c>
      <c r="E4859" s="57" t="str">
        <f>IF(AND(ISBLANK(A4859)),"",VLOOKUP($A4859,Student_Registration!$B$5:$H$2000,4,0))</f>
        <v/>
      </c>
      <c r="F4859" s="63" t="str">
        <f>IF(AND(ISBLANK(A4859)),"",VLOOKUP($A4859,Student_Registration!$B$5:$H$2000,7,0))</f>
        <v/>
      </c>
      <c r="G4859" s="63" t="str">
        <f>IF(AND(ISBLANK(A4859)),"",VLOOKUP(A4859,Student_Registration!$B$5:$H$2000,7,0)-SUMIF($A$5:A4859,A4859,$H$5:$H$5))</f>
        <v/>
      </c>
      <c r="H4859" s="60"/>
      <c r="I4859" s="60"/>
      <c r="J4859" s="60"/>
      <c r="K4859" s="60"/>
      <c r="L4859" s="62"/>
    </row>
    <row r="4860" spans="1:12" s="41" customFormat="1">
      <c r="A4860" s="66"/>
      <c r="B4860" s="64" t="str">
        <f>(IF(AND(ISBLANK(A4860)),"",VLOOKUP($A4860,Student_Registration!$B$5:$H$2000,2,0)))</f>
        <v/>
      </c>
      <c r="C4860" s="63" t="str">
        <f>IF(AND(ISBLANK(A4860)),"",VLOOKUP($A4860,Student_Registration!$B$5:$H$2000,3,0))</f>
        <v/>
      </c>
      <c r="D4860" s="65" t="str">
        <f>IF(AND(ISBLANK(A4860)),"",VLOOKUP($A4860,Student_Registration!$B$5:$H$2000,6,0))</f>
        <v/>
      </c>
      <c r="E4860" s="57" t="str">
        <f>IF(AND(ISBLANK(A4860)),"",VLOOKUP($A4860,Student_Registration!$B$5:$H$2000,4,0))</f>
        <v/>
      </c>
      <c r="F4860" s="63" t="str">
        <f>IF(AND(ISBLANK(A4860)),"",VLOOKUP($A4860,Student_Registration!$B$5:$H$2000,7,0))</f>
        <v/>
      </c>
      <c r="G4860" s="63" t="str">
        <f>IF(AND(ISBLANK(A4860)),"",VLOOKUP(A4860,Student_Registration!$B$5:$H$2000,7,0)-SUMIF($A$5:A4860,A4860,$H$5:$H$5))</f>
        <v/>
      </c>
      <c r="H4860" s="60"/>
      <c r="I4860" s="60"/>
      <c r="J4860" s="60"/>
      <c r="K4860" s="60"/>
      <c r="L4860" s="62"/>
    </row>
    <row r="4861" spans="1:12" s="41" customFormat="1">
      <c r="A4861" s="66"/>
      <c r="B4861" s="64" t="str">
        <f>(IF(AND(ISBLANK(A4861)),"",VLOOKUP($A4861,Student_Registration!$B$5:$H$2000,2,0)))</f>
        <v/>
      </c>
      <c r="C4861" s="63" t="str">
        <f>IF(AND(ISBLANK(A4861)),"",VLOOKUP($A4861,Student_Registration!$B$5:$H$2000,3,0))</f>
        <v/>
      </c>
      <c r="D4861" s="65" t="str">
        <f>IF(AND(ISBLANK(A4861)),"",VLOOKUP($A4861,Student_Registration!$B$5:$H$2000,6,0))</f>
        <v/>
      </c>
      <c r="E4861" s="57" t="str">
        <f>IF(AND(ISBLANK(A4861)),"",VLOOKUP($A4861,Student_Registration!$B$5:$H$2000,4,0))</f>
        <v/>
      </c>
      <c r="F4861" s="63" t="str">
        <f>IF(AND(ISBLANK(A4861)),"",VLOOKUP($A4861,Student_Registration!$B$5:$H$2000,7,0))</f>
        <v/>
      </c>
      <c r="G4861" s="63" t="str">
        <f>IF(AND(ISBLANK(A4861)),"",VLOOKUP(A4861,Student_Registration!$B$5:$H$2000,7,0)-SUMIF($A$5:A4861,A4861,$H$5:$H$5))</f>
        <v/>
      </c>
      <c r="H4861" s="60"/>
      <c r="I4861" s="60"/>
      <c r="J4861" s="60"/>
      <c r="K4861" s="60"/>
      <c r="L4861" s="62"/>
    </row>
    <row r="4862" spans="1:12" s="41" customFormat="1">
      <c r="A4862" s="66"/>
      <c r="B4862" s="64" t="str">
        <f>(IF(AND(ISBLANK(A4862)),"",VLOOKUP($A4862,Student_Registration!$B$5:$H$2000,2,0)))</f>
        <v/>
      </c>
      <c r="C4862" s="63" t="str">
        <f>IF(AND(ISBLANK(A4862)),"",VLOOKUP($A4862,Student_Registration!$B$5:$H$2000,3,0))</f>
        <v/>
      </c>
      <c r="D4862" s="65" t="str">
        <f>IF(AND(ISBLANK(A4862)),"",VLOOKUP($A4862,Student_Registration!$B$5:$H$2000,6,0))</f>
        <v/>
      </c>
      <c r="E4862" s="57" t="str">
        <f>IF(AND(ISBLANK(A4862)),"",VLOOKUP($A4862,Student_Registration!$B$5:$H$2000,4,0))</f>
        <v/>
      </c>
      <c r="F4862" s="63" t="str">
        <f>IF(AND(ISBLANK(A4862)),"",VLOOKUP($A4862,Student_Registration!$B$5:$H$2000,7,0))</f>
        <v/>
      </c>
      <c r="G4862" s="63" t="str">
        <f>IF(AND(ISBLANK(A4862)),"",VLOOKUP(A4862,Student_Registration!$B$5:$H$2000,7,0)-SUMIF($A$5:A4862,A4862,$H$5:$H$5))</f>
        <v/>
      </c>
      <c r="H4862" s="60"/>
      <c r="I4862" s="60"/>
      <c r="J4862" s="60"/>
      <c r="K4862" s="60"/>
      <c r="L4862" s="62"/>
    </row>
    <row r="4863" spans="1:12" s="41" customFormat="1">
      <c r="A4863" s="66"/>
      <c r="B4863" s="64" t="str">
        <f>(IF(AND(ISBLANK(A4863)),"",VLOOKUP($A4863,Student_Registration!$B$5:$H$2000,2,0)))</f>
        <v/>
      </c>
      <c r="C4863" s="63" t="str">
        <f>IF(AND(ISBLANK(A4863)),"",VLOOKUP($A4863,Student_Registration!$B$5:$H$2000,3,0))</f>
        <v/>
      </c>
      <c r="D4863" s="65" t="str">
        <f>IF(AND(ISBLANK(A4863)),"",VLOOKUP($A4863,Student_Registration!$B$5:$H$2000,6,0))</f>
        <v/>
      </c>
      <c r="E4863" s="57" t="str">
        <f>IF(AND(ISBLANK(A4863)),"",VLOOKUP($A4863,Student_Registration!$B$5:$H$2000,4,0))</f>
        <v/>
      </c>
      <c r="F4863" s="63" t="str">
        <f>IF(AND(ISBLANK(A4863)),"",VLOOKUP($A4863,Student_Registration!$B$5:$H$2000,7,0))</f>
        <v/>
      </c>
      <c r="G4863" s="63" t="str">
        <f>IF(AND(ISBLANK(A4863)),"",VLOOKUP(A4863,Student_Registration!$B$5:$H$2000,7,0)-SUMIF($A$5:A4863,A4863,$H$5:$H$5))</f>
        <v/>
      </c>
      <c r="H4863" s="60"/>
      <c r="I4863" s="60"/>
      <c r="J4863" s="60"/>
      <c r="K4863" s="60"/>
      <c r="L4863" s="62"/>
    </row>
    <row r="4864" spans="1:12" s="41" customFormat="1">
      <c r="A4864" s="66"/>
      <c r="B4864" s="64" t="str">
        <f>(IF(AND(ISBLANK(A4864)),"",VLOOKUP($A4864,Student_Registration!$B$5:$H$2000,2,0)))</f>
        <v/>
      </c>
      <c r="C4864" s="63" t="str">
        <f>IF(AND(ISBLANK(A4864)),"",VLOOKUP($A4864,Student_Registration!$B$5:$H$2000,3,0))</f>
        <v/>
      </c>
      <c r="D4864" s="65" t="str">
        <f>IF(AND(ISBLANK(A4864)),"",VLOOKUP($A4864,Student_Registration!$B$5:$H$2000,6,0))</f>
        <v/>
      </c>
      <c r="E4864" s="57" t="str">
        <f>IF(AND(ISBLANK(A4864)),"",VLOOKUP($A4864,Student_Registration!$B$5:$H$2000,4,0))</f>
        <v/>
      </c>
      <c r="F4864" s="63" t="str">
        <f>IF(AND(ISBLANK(A4864)),"",VLOOKUP($A4864,Student_Registration!$B$5:$H$2000,7,0))</f>
        <v/>
      </c>
      <c r="G4864" s="63" t="str">
        <f>IF(AND(ISBLANK(A4864)),"",VLOOKUP(A4864,Student_Registration!$B$5:$H$2000,7,0)-SUMIF($A$5:A4864,A4864,$H$5:$H$5))</f>
        <v/>
      </c>
      <c r="H4864" s="60"/>
      <c r="I4864" s="60"/>
      <c r="J4864" s="60"/>
      <c r="K4864" s="60"/>
      <c r="L4864" s="62"/>
    </row>
    <row r="4865" spans="1:12" s="41" customFormat="1">
      <c r="A4865" s="66"/>
      <c r="B4865" s="64" t="str">
        <f>(IF(AND(ISBLANK(A4865)),"",VLOOKUP($A4865,Student_Registration!$B$5:$H$2000,2,0)))</f>
        <v/>
      </c>
      <c r="C4865" s="63" t="str">
        <f>IF(AND(ISBLANK(A4865)),"",VLOOKUP($A4865,Student_Registration!$B$5:$H$2000,3,0))</f>
        <v/>
      </c>
      <c r="D4865" s="65" t="str">
        <f>IF(AND(ISBLANK(A4865)),"",VLOOKUP($A4865,Student_Registration!$B$5:$H$2000,6,0))</f>
        <v/>
      </c>
      <c r="E4865" s="57" t="str">
        <f>IF(AND(ISBLANK(A4865)),"",VLOOKUP($A4865,Student_Registration!$B$5:$H$2000,4,0))</f>
        <v/>
      </c>
      <c r="F4865" s="63" t="str">
        <f>IF(AND(ISBLANK(A4865)),"",VLOOKUP($A4865,Student_Registration!$B$5:$H$2000,7,0))</f>
        <v/>
      </c>
      <c r="G4865" s="63" t="str">
        <f>IF(AND(ISBLANK(A4865)),"",VLOOKUP(A4865,Student_Registration!$B$5:$H$2000,7,0)-SUMIF($A$5:A4865,A4865,$H$5:$H$5))</f>
        <v/>
      </c>
      <c r="H4865" s="60"/>
      <c r="I4865" s="60"/>
      <c r="J4865" s="60"/>
      <c r="K4865" s="60"/>
      <c r="L4865" s="62"/>
    </row>
    <row r="4866" spans="1:12" s="41" customFormat="1">
      <c r="A4866" s="66"/>
      <c r="B4866" s="64" t="str">
        <f>(IF(AND(ISBLANK(A4866)),"",VLOOKUP($A4866,Student_Registration!$B$5:$H$2000,2,0)))</f>
        <v/>
      </c>
      <c r="C4866" s="63" t="str">
        <f>IF(AND(ISBLANK(A4866)),"",VLOOKUP($A4866,Student_Registration!$B$5:$H$2000,3,0))</f>
        <v/>
      </c>
      <c r="D4866" s="65" t="str">
        <f>IF(AND(ISBLANK(A4866)),"",VLOOKUP($A4866,Student_Registration!$B$5:$H$2000,6,0))</f>
        <v/>
      </c>
      <c r="E4866" s="57" t="str">
        <f>IF(AND(ISBLANK(A4866)),"",VLOOKUP($A4866,Student_Registration!$B$5:$H$2000,4,0))</f>
        <v/>
      </c>
      <c r="F4866" s="63" t="str">
        <f>IF(AND(ISBLANK(A4866)),"",VLOOKUP($A4866,Student_Registration!$B$5:$H$2000,7,0))</f>
        <v/>
      </c>
      <c r="G4866" s="63" t="str">
        <f>IF(AND(ISBLANK(A4866)),"",VLOOKUP(A4866,Student_Registration!$B$5:$H$2000,7,0)-SUMIF($A$5:A4866,A4866,$H$5:$H$5))</f>
        <v/>
      </c>
      <c r="H4866" s="60"/>
      <c r="I4866" s="60"/>
      <c r="J4866" s="60"/>
      <c r="K4866" s="60"/>
      <c r="L4866" s="62"/>
    </row>
    <row r="4867" spans="1:12" s="41" customFormat="1">
      <c r="A4867" s="66"/>
      <c r="B4867" s="64" t="str">
        <f>(IF(AND(ISBLANK(A4867)),"",VLOOKUP($A4867,Student_Registration!$B$5:$H$2000,2,0)))</f>
        <v/>
      </c>
      <c r="C4867" s="63" t="str">
        <f>IF(AND(ISBLANK(A4867)),"",VLOOKUP($A4867,Student_Registration!$B$5:$H$2000,3,0))</f>
        <v/>
      </c>
      <c r="D4867" s="65" t="str">
        <f>IF(AND(ISBLANK(A4867)),"",VLOOKUP($A4867,Student_Registration!$B$5:$H$2000,6,0))</f>
        <v/>
      </c>
      <c r="E4867" s="57" t="str">
        <f>IF(AND(ISBLANK(A4867)),"",VLOOKUP($A4867,Student_Registration!$B$5:$H$2000,4,0))</f>
        <v/>
      </c>
      <c r="F4867" s="63" t="str">
        <f>IF(AND(ISBLANK(A4867)),"",VLOOKUP($A4867,Student_Registration!$B$5:$H$2000,7,0))</f>
        <v/>
      </c>
      <c r="G4867" s="63" t="str">
        <f>IF(AND(ISBLANK(A4867)),"",VLOOKUP(A4867,Student_Registration!$B$5:$H$2000,7,0)-SUMIF($A$5:A4867,A4867,$H$5:$H$5))</f>
        <v/>
      </c>
      <c r="H4867" s="60"/>
      <c r="I4867" s="60"/>
      <c r="J4867" s="60"/>
      <c r="K4867" s="60"/>
      <c r="L4867" s="62"/>
    </row>
    <row r="4868" spans="1:12" s="41" customFormat="1">
      <c r="A4868" s="66"/>
      <c r="B4868" s="64" t="str">
        <f>(IF(AND(ISBLANK(A4868)),"",VLOOKUP($A4868,Student_Registration!$B$5:$H$2000,2,0)))</f>
        <v/>
      </c>
      <c r="C4868" s="63" t="str">
        <f>IF(AND(ISBLANK(A4868)),"",VLOOKUP($A4868,Student_Registration!$B$5:$H$2000,3,0))</f>
        <v/>
      </c>
      <c r="D4868" s="65" t="str">
        <f>IF(AND(ISBLANK(A4868)),"",VLOOKUP($A4868,Student_Registration!$B$5:$H$2000,6,0))</f>
        <v/>
      </c>
      <c r="E4868" s="57" t="str">
        <f>IF(AND(ISBLANK(A4868)),"",VLOOKUP($A4868,Student_Registration!$B$5:$H$2000,4,0))</f>
        <v/>
      </c>
      <c r="F4868" s="63" t="str">
        <f>IF(AND(ISBLANK(A4868)),"",VLOOKUP($A4868,Student_Registration!$B$5:$H$2000,7,0))</f>
        <v/>
      </c>
      <c r="G4868" s="63" t="str">
        <f>IF(AND(ISBLANK(A4868)),"",VLOOKUP(A4868,Student_Registration!$B$5:$H$2000,7,0)-SUMIF($A$5:A4868,A4868,$H$5:$H$5))</f>
        <v/>
      </c>
      <c r="H4868" s="60"/>
      <c r="I4868" s="60"/>
      <c r="J4868" s="60"/>
      <c r="K4868" s="60"/>
      <c r="L4868" s="62"/>
    </row>
    <row r="4869" spans="1:12" s="41" customFormat="1">
      <c r="A4869" s="66"/>
      <c r="B4869" s="64" t="str">
        <f>(IF(AND(ISBLANK(A4869)),"",VLOOKUP($A4869,Student_Registration!$B$5:$H$2000,2,0)))</f>
        <v/>
      </c>
      <c r="C4869" s="63" t="str">
        <f>IF(AND(ISBLANK(A4869)),"",VLOOKUP($A4869,Student_Registration!$B$5:$H$2000,3,0))</f>
        <v/>
      </c>
      <c r="D4869" s="65" t="str">
        <f>IF(AND(ISBLANK(A4869)),"",VLOOKUP($A4869,Student_Registration!$B$5:$H$2000,6,0))</f>
        <v/>
      </c>
      <c r="E4869" s="57" t="str">
        <f>IF(AND(ISBLANK(A4869)),"",VLOOKUP($A4869,Student_Registration!$B$5:$H$2000,4,0))</f>
        <v/>
      </c>
      <c r="F4869" s="63" t="str">
        <f>IF(AND(ISBLANK(A4869)),"",VLOOKUP($A4869,Student_Registration!$B$5:$H$2000,7,0))</f>
        <v/>
      </c>
      <c r="G4869" s="63" t="str">
        <f>IF(AND(ISBLANK(A4869)),"",VLOOKUP(A4869,Student_Registration!$B$5:$H$2000,7,0)-SUMIF($A$5:A4869,A4869,$H$5:$H$5))</f>
        <v/>
      </c>
      <c r="H4869" s="60"/>
      <c r="I4869" s="60"/>
      <c r="J4869" s="60"/>
      <c r="K4869" s="60"/>
      <c r="L4869" s="62"/>
    </row>
    <row r="4870" spans="1:12" s="41" customFormat="1">
      <c r="A4870" s="66"/>
      <c r="B4870" s="64" t="str">
        <f>(IF(AND(ISBLANK(A4870)),"",VLOOKUP($A4870,Student_Registration!$B$5:$H$2000,2,0)))</f>
        <v/>
      </c>
      <c r="C4870" s="63" t="str">
        <f>IF(AND(ISBLANK(A4870)),"",VLOOKUP($A4870,Student_Registration!$B$5:$H$2000,3,0))</f>
        <v/>
      </c>
      <c r="D4870" s="65" t="str">
        <f>IF(AND(ISBLANK(A4870)),"",VLOOKUP($A4870,Student_Registration!$B$5:$H$2000,6,0))</f>
        <v/>
      </c>
      <c r="E4870" s="57" t="str">
        <f>IF(AND(ISBLANK(A4870)),"",VLOOKUP($A4870,Student_Registration!$B$5:$H$2000,4,0))</f>
        <v/>
      </c>
      <c r="F4870" s="63" t="str">
        <f>IF(AND(ISBLANK(A4870)),"",VLOOKUP($A4870,Student_Registration!$B$5:$H$2000,7,0))</f>
        <v/>
      </c>
      <c r="G4870" s="63" t="str">
        <f>IF(AND(ISBLANK(A4870)),"",VLOOKUP(A4870,Student_Registration!$B$5:$H$2000,7,0)-SUMIF($A$5:A4870,A4870,$H$5:$H$5))</f>
        <v/>
      </c>
      <c r="H4870" s="60"/>
      <c r="I4870" s="60"/>
      <c r="J4870" s="60"/>
      <c r="K4870" s="60"/>
      <c r="L4870" s="62"/>
    </row>
    <row r="4871" spans="1:12" s="41" customFormat="1">
      <c r="A4871" s="66"/>
      <c r="B4871" s="64" t="str">
        <f>(IF(AND(ISBLANK(A4871)),"",VLOOKUP($A4871,Student_Registration!$B$5:$H$2000,2,0)))</f>
        <v/>
      </c>
      <c r="C4871" s="63" t="str">
        <f>IF(AND(ISBLANK(A4871)),"",VLOOKUP($A4871,Student_Registration!$B$5:$H$2000,3,0))</f>
        <v/>
      </c>
      <c r="D4871" s="65" t="str">
        <f>IF(AND(ISBLANK(A4871)),"",VLOOKUP($A4871,Student_Registration!$B$5:$H$2000,6,0))</f>
        <v/>
      </c>
      <c r="E4871" s="57" t="str">
        <f>IF(AND(ISBLANK(A4871)),"",VLOOKUP($A4871,Student_Registration!$B$5:$H$2000,4,0))</f>
        <v/>
      </c>
      <c r="F4871" s="63" t="str">
        <f>IF(AND(ISBLANK(A4871)),"",VLOOKUP($A4871,Student_Registration!$B$5:$H$2000,7,0))</f>
        <v/>
      </c>
      <c r="G4871" s="63" t="str">
        <f>IF(AND(ISBLANK(A4871)),"",VLOOKUP(A4871,Student_Registration!$B$5:$H$2000,7,0)-SUMIF($A$5:A4871,A4871,$H$5:$H$5))</f>
        <v/>
      </c>
      <c r="H4871" s="60"/>
      <c r="I4871" s="60"/>
      <c r="J4871" s="60"/>
      <c r="K4871" s="60"/>
      <c r="L4871" s="62"/>
    </row>
    <row r="4872" spans="1:12" s="41" customFormat="1">
      <c r="A4872" s="66"/>
      <c r="B4872" s="64" t="str">
        <f>(IF(AND(ISBLANK(A4872)),"",VLOOKUP($A4872,Student_Registration!$B$5:$H$2000,2,0)))</f>
        <v/>
      </c>
      <c r="C4872" s="63" t="str">
        <f>IF(AND(ISBLANK(A4872)),"",VLOOKUP($A4872,Student_Registration!$B$5:$H$2000,3,0))</f>
        <v/>
      </c>
      <c r="D4872" s="65" t="str">
        <f>IF(AND(ISBLANK(A4872)),"",VLOOKUP($A4872,Student_Registration!$B$5:$H$2000,6,0))</f>
        <v/>
      </c>
      <c r="E4872" s="57" t="str">
        <f>IF(AND(ISBLANK(A4872)),"",VLOOKUP($A4872,Student_Registration!$B$5:$H$2000,4,0))</f>
        <v/>
      </c>
      <c r="F4872" s="63" t="str">
        <f>IF(AND(ISBLANK(A4872)),"",VLOOKUP($A4872,Student_Registration!$B$5:$H$2000,7,0))</f>
        <v/>
      </c>
      <c r="G4872" s="63" t="str">
        <f>IF(AND(ISBLANK(A4872)),"",VLOOKUP(A4872,Student_Registration!$B$5:$H$2000,7,0)-SUMIF($A$5:A4872,A4872,$H$5:$H$5))</f>
        <v/>
      </c>
      <c r="H4872" s="60"/>
      <c r="I4872" s="60"/>
      <c r="J4872" s="60"/>
      <c r="K4872" s="60"/>
      <c r="L4872" s="62"/>
    </row>
    <row r="4873" spans="1:12" s="41" customFormat="1">
      <c r="A4873" s="66"/>
      <c r="B4873" s="64" t="str">
        <f>(IF(AND(ISBLANK(A4873)),"",VLOOKUP($A4873,Student_Registration!$B$5:$H$2000,2,0)))</f>
        <v/>
      </c>
      <c r="C4873" s="63" t="str">
        <f>IF(AND(ISBLANK(A4873)),"",VLOOKUP($A4873,Student_Registration!$B$5:$H$2000,3,0))</f>
        <v/>
      </c>
      <c r="D4873" s="65" t="str">
        <f>IF(AND(ISBLANK(A4873)),"",VLOOKUP($A4873,Student_Registration!$B$5:$H$2000,6,0))</f>
        <v/>
      </c>
      <c r="E4873" s="57" t="str">
        <f>IF(AND(ISBLANK(A4873)),"",VLOOKUP($A4873,Student_Registration!$B$5:$H$2000,4,0))</f>
        <v/>
      </c>
      <c r="F4873" s="63" t="str">
        <f>IF(AND(ISBLANK(A4873)),"",VLOOKUP($A4873,Student_Registration!$B$5:$H$2000,7,0))</f>
        <v/>
      </c>
      <c r="G4873" s="63" t="str">
        <f>IF(AND(ISBLANK(A4873)),"",VLOOKUP(A4873,Student_Registration!$B$5:$H$2000,7,0)-SUMIF($A$5:A4873,A4873,$H$5:$H$5))</f>
        <v/>
      </c>
      <c r="H4873" s="60"/>
      <c r="I4873" s="60"/>
      <c r="J4873" s="60"/>
      <c r="K4873" s="60"/>
      <c r="L4873" s="62"/>
    </row>
    <row r="4874" spans="1:12" s="41" customFormat="1">
      <c r="A4874" s="66"/>
      <c r="B4874" s="64" t="str">
        <f>(IF(AND(ISBLANK(A4874)),"",VLOOKUP($A4874,Student_Registration!$B$5:$H$2000,2,0)))</f>
        <v/>
      </c>
      <c r="C4874" s="63" t="str">
        <f>IF(AND(ISBLANK(A4874)),"",VLOOKUP($A4874,Student_Registration!$B$5:$H$2000,3,0))</f>
        <v/>
      </c>
      <c r="D4874" s="65" t="str">
        <f>IF(AND(ISBLANK(A4874)),"",VLOOKUP($A4874,Student_Registration!$B$5:$H$2000,6,0))</f>
        <v/>
      </c>
      <c r="E4874" s="57" t="str">
        <f>IF(AND(ISBLANK(A4874)),"",VLOOKUP($A4874,Student_Registration!$B$5:$H$2000,4,0))</f>
        <v/>
      </c>
      <c r="F4874" s="63" t="str">
        <f>IF(AND(ISBLANK(A4874)),"",VLOOKUP($A4874,Student_Registration!$B$5:$H$2000,7,0))</f>
        <v/>
      </c>
      <c r="G4874" s="63" t="str">
        <f>IF(AND(ISBLANK(A4874)),"",VLOOKUP(A4874,Student_Registration!$B$5:$H$2000,7,0)-SUMIF($A$5:A4874,A4874,$H$5:$H$5))</f>
        <v/>
      </c>
      <c r="H4874" s="60"/>
      <c r="I4874" s="60"/>
      <c r="J4874" s="60"/>
      <c r="K4874" s="60"/>
      <c r="L4874" s="62"/>
    </row>
    <row r="4875" spans="1:12" s="41" customFormat="1">
      <c r="A4875" s="66"/>
      <c r="B4875" s="64" t="str">
        <f>(IF(AND(ISBLANK(A4875)),"",VLOOKUP($A4875,Student_Registration!$B$5:$H$2000,2,0)))</f>
        <v/>
      </c>
      <c r="C4875" s="63" t="str">
        <f>IF(AND(ISBLANK(A4875)),"",VLOOKUP($A4875,Student_Registration!$B$5:$H$2000,3,0))</f>
        <v/>
      </c>
      <c r="D4875" s="65" t="str">
        <f>IF(AND(ISBLANK(A4875)),"",VLOOKUP($A4875,Student_Registration!$B$5:$H$2000,6,0))</f>
        <v/>
      </c>
      <c r="E4875" s="57" t="str">
        <f>IF(AND(ISBLANK(A4875)),"",VLOOKUP($A4875,Student_Registration!$B$5:$H$2000,4,0))</f>
        <v/>
      </c>
      <c r="F4875" s="63" t="str">
        <f>IF(AND(ISBLANK(A4875)),"",VLOOKUP($A4875,Student_Registration!$B$5:$H$2000,7,0))</f>
        <v/>
      </c>
      <c r="G4875" s="63" t="str">
        <f>IF(AND(ISBLANK(A4875)),"",VLOOKUP(A4875,Student_Registration!$B$5:$H$2000,7,0)-SUMIF($A$5:A4875,A4875,$H$5:$H$5))</f>
        <v/>
      </c>
      <c r="H4875" s="60"/>
      <c r="I4875" s="60"/>
      <c r="J4875" s="60"/>
      <c r="K4875" s="60"/>
      <c r="L4875" s="62"/>
    </row>
    <row r="4876" spans="1:12" s="41" customFormat="1">
      <c r="A4876" s="66"/>
      <c r="B4876" s="64" t="str">
        <f>(IF(AND(ISBLANK(A4876)),"",VLOOKUP($A4876,Student_Registration!$B$5:$H$2000,2,0)))</f>
        <v/>
      </c>
      <c r="C4876" s="63" t="str">
        <f>IF(AND(ISBLANK(A4876)),"",VLOOKUP($A4876,Student_Registration!$B$5:$H$2000,3,0))</f>
        <v/>
      </c>
      <c r="D4876" s="65" t="str">
        <f>IF(AND(ISBLANK(A4876)),"",VLOOKUP($A4876,Student_Registration!$B$5:$H$2000,6,0))</f>
        <v/>
      </c>
      <c r="E4876" s="57" t="str">
        <f>IF(AND(ISBLANK(A4876)),"",VLOOKUP($A4876,Student_Registration!$B$5:$H$2000,4,0))</f>
        <v/>
      </c>
      <c r="F4876" s="63" t="str">
        <f>IF(AND(ISBLANK(A4876)),"",VLOOKUP($A4876,Student_Registration!$B$5:$H$2000,7,0))</f>
        <v/>
      </c>
      <c r="G4876" s="63" t="str">
        <f>IF(AND(ISBLANK(A4876)),"",VLOOKUP(A4876,Student_Registration!$B$5:$H$2000,7,0)-SUMIF($A$5:A4876,A4876,$H$5:$H$5))</f>
        <v/>
      </c>
      <c r="H4876" s="60"/>
      <c r="I4876" s="60"/>
      <c r="J4876" s="60"/>
      <c r="K4876" s="60"/>
      <c r="L4876" s="62"/>
    </row>
    <row r="4877" spans="1:12" s="41" customFormat="1">
      <c r="A4877" s="66"/>
      <c r="B4877" s="64" t="str">
        <f>(IF(AND(ISBLANK(A4877)),"",VLOOKUP($A4877,Student_Registration!$B$5:$H$2000,2,0)))</f>
        <v/>
      </c>
      <c r="C4877" s="63" t="str">
        <f>IF(AND(ISBLANK(A4877)),"",VLOOKUP($A4877,Student_Registration!$B$5:$H$2000,3,0))</f>
        <v/>
      </c>
      <c r="D4877" s="65" t="str">
        <f>IF(AND(ISBLANK(A4877)),"",VLOOKUP($A4877,Student_Registration!$B$5:$H$2000,6,0))</f>
        <v/>
      </c>
      <c r="E4877" s="57" t="str">
        <f>IF(AND(ISBLANK(A4877)),"",VLOOKUP($A4877,Student_Registration!$B$5:$H$2000,4,0))</f>
        <v/>
      </c>
      <c r="F4877" s="63" t="str">
        <f>IF(AND(ISBLANK(A4877)),"",VLOOKUP($A4877,Student_Registration!$B$5:$H$2000,7,0))</f>
        <v/>
      </c>
      <c r="G4877" s="63" t="str">
        <f>IF(AND(ISBLANK(A4877)),"",VLOOKUP(A4877,Student_Registration!$B$5:$H$2000,7,0)-SUMIF($A$5:A4877,A4877,$H$5:$H$5))</f>
        <v/>
      </c>
      <c r="H4877" s="60"/>
      <c r="I4877" s="60"/>
      <c r="J4877" s="60"/>
      <c r="K4877" s="60"/>
      <c r="L4877" s="62"/>
    </row>
    <row r="4878" spans="1:12" s="41" customFormat="1">
      <c r="A4878" s="66"/>
      <c r="B4878" s="64" t="str">
        <f>(IF(AND(ISBLANK(A4878)),"",VLOOKUP($A4878,Student_Registration!$B$5:$H$2000,2,0)))</f>
        <v/>
      </c>
      <c r="C4878" s="63" t="str">
        <f>IF(AND(ISBLANK(A4878)),"",VLOOKUP($A4878,Student_Registration!$B$5:$H$2000,3,0))</f>
        <v/>
      </c>
      <c r="D4878" s="65" t="str">
        <f>IF(AND(ISBLANK(A4878)),"",VLOOKUP($A4878,Student_Registration!$B$5:$H$2000,6,0))</f>
        <v/>
      </c>
      <c r="E4878" s="57" t="str">
        <f>IF(AND(ISBLANK(A4878)),"",VLOOKUP($A4878,Student_Registration!$B$5:$H$2000,4,0))</f>
        <v/>
      </c>
      <c r="F4878" s="63" t="str">
        <f>IF(AND(ISBLANK(A4878)),"",VLOOKUP($A4878,Student_Registration!$B$5:$H$2000,7,0))</f>
        <v/>
      </c>
      <c r="G4878" s="63" t="str">
        <f>IF(AND(ISBLANK(A4878)),"",VLOOKUP(A4878,Student_Registration!$B$5:$H$2000,7,0)-SUMIF($A$5:A4878,A4878,$H$5:$H$5))</f>
        <v/>
      </c>
      <c r="H4878" s="60"/>
      <c r="I4878" s="60"/>
      <c r="J4878" s="60"/>
      <c r="K4878" s="60"/>
      <c r="L4878" s="62"/>
    </row>
    <row r="4879" spans="1:12" s="41" customFormat="1">
      <c r="A4879" s="66"/>
      <c r="B4879" s="64" t="str">
        <f>(IF(AND(ISBLANK(A4879)),"",VLOOKUP($A4879,Student_Registration!$B$5:$H$2000,2,0)))</f>
        <v/>
      </c>
      <c r="C4879" s="63" t="str">
        <f>IF(AND(ISBLANK(A4879)),"",VLOOKUP($A4879,Student_Registration!$B$5:$H$2000,3,0))</f>
        <v/>
      </c>
      <c r="D4879" s="65" t="str">
        <f>IF(AND(ISBLANK(A4879)),"",VLOOKUP($A4879,Student_Registration!$B$5:$H$2000,6,0))</f>
        <v/>
      </c>
      <c r="E4879" s="57" t="str">
        <f>IF(AND(ISBLANK(A4879)),"",VLOOKUP($A4879,Student_Registration!$B$5:$H$2000,4,0))</f>
        <v/>
      </c>
      <c r="F4879" s="63" t="str">
        <f>IF(AND(ISBLANK(A4879)),"",VLOOKUP($A4879,Student_Registration!$B$5:$H$2000,7,0))</f>
        <v/>
      </c>
      <c r="G4879" s="63" t="str">
        <f>IF(AND(ISBLANK(A4879)),"",VLOOKUP(A4879,Student_Registration!$B$5:$H$2000,7,0)-SUMIF($A$5:A4879,A4879,$H$5:$H$5))</f>
        <v/>
      </c>
      <c r="H4879" s="60"/>
      <c r="I4879" s="60"/>
      <c r="J4879" s="60"/>
      <c r="K4879" s="60"/>
      <c r="L4879" s="62"/>
    </row>
    <row r="4880" spans="1:12" s="41" customFormat="1">
      <c r="A4880" s="66"/>
      <c r="B4880" s="64" t="str">
        <f>(IF(AND(ISBLANK(A4880)),"",VLOOKUP($A4880,Student_Registration!$B$5:$H$2000,2,0)))</f>
        <v/>
      </c>
      <c r="C4880" s="63" t="str">
        <f>IF(AND(ISBLANK(A4880)),"",VLOOKUP($A4880,Student_Registration!$B$5:$H$2000,3,0))</f>
        <v/>
      </c>
      <c r="D4880" s="65" t="str">
        <f>IF(AND(ISBLANK(A4880)),"",VLOOKUP($A4880,Student_Registration!$B$5:$H$2000,6,0))</f>
        <v/>
      </c>
      <c r="E4880" s="57" t="str">
        <f>IF(AND(ISBLANK(A4880)),"",VLOOKUP($A4880,Student_Registration!$B$5:$H$2000,4,0))</f>
        <v/>
      </c>
      <c r="F4880" s="63" t="str">
        <f>IF(AND(ISBLANK(A4880)),"",VLOOKUP($A4880,Student_Registration!$B$5:$H$2000,7,0))</f>
        <v/>
      </c>
      <c r="G4880" s="63" t="str">
        <f>IF(AND(ISBLANK(A4880)),"",VLOOKUP(A4880,Student_Registration!$B$5:$H$2000,7,0)-SUMIF($A$5:A4880,A4880,$H$5:$H$5))</f>
        <v/>
      </c>
      <c r="H4880" s="60"/>
      <c r="I4880" s="60"/>
      <c r="J4880" s="60"/>
      <c r="K4880" s="60"/>
      <c r="L4880" s="62"/>
    </row>
    <row r="4881" spans="1:12" s="41" customFormat="1">
      <c r="A4881" s="66"/>
      <c r="B4881" s="64" t="str">
        <f>(IF(AND(ISBLANK(A4881)),"",VLOOKUP($A4881,Student_Registration!$B$5:$H$2000,2,0)))</f>
        <v/>
      </c>
      <c r="C4881" s="63" t="str">
        <f>IF(AND(ISBLANK(A4881)),"",VLOOKUP($A4881,Student_Registration!$B$5:$H$2000,3,0))</f>
        <v/>
      </c>
      <c r="D4881" s="65" t="str">
        <f>IF(AND(ISBLANK(A4881)),"",VLOOKUP($A4881,Student_Registration!$B$5:$H$2000,6,0))</f>
        <v/>
      </c>
      <c r="E4881" s="57" t="str">
        <f>IF(AND(ISBLANK(A4881)),"",VLOOKUP($A4881,Student_Registration!$B$5:$H$2000,4,0))</f>
        <v/>
      </c>
      <c r="F4881" s="63" t="str">
        <f>IF(AND(ISBLANK(A4881)),"",VLOOKUP($A4881,Student_Registration!$B$5:$H$2000,7,0))</f>
        <v/>
      </c>
      <c r="G4881" s="63" t="str">
        <f>IF(AND(ISBLANK(A4881)),"",VLOOKUP(A4881,Student_Registration!$B$5:$H$2000,7,0)-SUMIF($A$5:A4881,A4881,$H$5:$H$5))</f>
        <v/>
      </c>
      <c r="H4881" s="60"/>
      <c r="I4881" s="60"/>
      <c r="J4881" s="60"/>
      <c r="K4881" s="60"/>
      <c r="L4881" s="62"/>
    </row>
    <row r="4882" spans="1:12" s="41" customFormat="1">
      <c r="A4882" s="66"/>
      <c r="B4882" s="64" t="str">
        <f>(IF(AND(ISBLANK(A4882)),"",VLOOKUP($A4882,Student_Registration!$B$5:$H$2000,2,0)))</f>
        <v/>
      </c>
      <c r="C4882" s="63" t="str">
        <f>IF(AND(ISBLANK(A4882)),"",VLOOKUP($A4882,Student_Registration!$B$5:$H$2000,3,0))</f>
        <v/>
      </c>
      <c r="D4882" s="65" t="str">
        <f>IF(AND(ISBLANK(A4882)),"",VLOOKUP($A4882,Student_Registration!$B$5:$H$2000,6,0))</f>
        <v/>
      </c>
      <c r="E4882" s="57" t="str">
        <f>IF(AND(ISBLANK(A4882)),"",VLOOKUP($A4882,Student_Registration!$B$5:$H$2000,4,0))</f>
        <v/>
      </c>
      <c r="F4882" s="63" t="str">
        <f>IF(AND(ISBLANK(A4882)),"",VLOOKUP($A4882,Student_Registration!$B$5:$H$2000,7,0))</f>
        <v/>
      </c>
      <c r="G4882" s="63" t="str">
        <f>IF(AND(ISBLANK(A4882)),"",VLOOKUP(A4882,Student_Registration!$B$5:$H$2000,7,0)-SUMIF($A$5:A4882,A4882,$H$5:$H$5))</f>
        <v/>
      </c>
      <c r="H4882" s="60"/>
      <c r="I4882" s="60"/>
      <c r="J4882" s="60"/>
      <c r="K4882" s="60"/>
      <c r="L4882" s="62"/>
    </row>
    <row r="4883" spans="1:12" s="41" customFormat="1">
      <c r="A4883" s="66"/>
      <c r="B4883" s="64" t="str">
        <f>(IF(AND(ISBLANK(A4883)),"",VLOOKUP($A4883,Student_Registration!$B$5:$H$2000,2,0)))</f>
        <v/>
      </c>
      <c r="C4883" s="63" t="str">
        <f>IF(AND(ISBLANK(A4883)),"",VLOOKUP($A4883,Student_Registration!$B$5:$H$2000,3,0))</f>
        <v/>
      </c>
      <c r="D4883" s="65" t="str">
        <f>IF(AND(ISBLANK(A4883)),"",VLOOKUP($A4883,Student_Registration!$B$5:$H$2000,6,0))</f>
        <v/>
      </c>
      <c r="E4883" s="57" t="str">
        <f>IF(AND(ISBLANK(A4883)),"",VLOOKUP($A4883,Student_Registration!$B$5:$H$2000,4,0))</f>
        <v/>
      </c>
      <c r="F4883" s="63" t="str">
        <f>IF(AND(ISBLANK(A4883)),"",VLOOKUP($A4883,Student_Registration!$B$5:$H$2000,7,0))</f>
        <v/>
      </c>
      <c r="G4883" s="63" t="str">
        <f>IF(AND(ISBLANK(A4883)),"",VLOOKUP(A4883,Student_Registration!$B$5:$H$2000,7,0)-SUMIF($A$5:A4883,A4883,$H$5:$H$5))</f>
        <v/>
      </c>
      <c r="H4883" s="60"/>
      <c r="I4883" s="60"/>
      <c r="J4883" s="60"/>
      <c r="K4883" s="60"/>
      <c r="L4883" s="62"/>
    </row>
    <row r="4884" spans="1:12" s="41" customFormat="1">
      <c r="A4884" s="66"/>
      <c r="B4884" s="64" t="str">
        <f>(IF(AND(ISBLANK(A4884)),"",VLOOKUP($A4884,Student_Registration!$B$5:$H$2000,2,0)))</f>
        <v/>
      </c>
      <c r="C4884" s="63" t="str">
        <f>IF(AND(ISBLANK(A4884)),"",VLOOKUP($A4884,Student_Registration!$B$5:$H$2000,3,0))</f>
        <v/>
      </c>
      <c r="D4884" s="65" t="str">
        <f>IF(AND(ISBLANK(A4884)),"",VLOOKUP($A4884,Student_Registration!$B$5:$H$2000,6,0))</f>
        <v/>
      </c>
      <c r="E4884" s="57" t="str">
        <f>IF(AND(ISBLANK(A4884)),"",VLOOKUP($A4884,Student_Registration!$B$5:$H$2000,4,0))</f>
        <v/>
      </c>
      <c r="F4884" s="63" t="str">
        <f>IF(AND(ISBLANK(A4884)),"",VLOOKUP($A4884,Student_Registration!$B$5:$H$2000,7,0))</f>
        <v/>
      </c>
      <c r="G4884" s="63" t="str">
        <f>IF(AND(ISBLANK(A4884)),"",VLOOKUP(A4884,Student_Registration!$B$5:$H$2000,7,0)-SUMIF($A$5:A4884,A4884,$H$5:$H$5))</f>
        <v/>
      </c>
      <c r="H4884" s="60"/>
      <c r="I4884" s="60"/>
      <c r="J4884" s="60"/>
      <c r="K4884" s="60"/>
      <c r="L4884" s="62"/>
    </row>
    <row r="4885" spans="1:12" s="41" customFormat="1">
      <c r="A4885" s="66"/>
      <c r="B4885" s="64" t="str">
        <f>(IF(AND(ISBLANK(A4885)),"",VLOOKUP($A4885,Student_Registration!$B$5:$H$2000,2,0)))</f>
        <v/>
      </c>
      <c r="C4885" s="63" t="str">
        <f>IF(AND(ISBLANK(A4885)),"",VLOOKUP($A4885,Student_Registration!$B$5:$H$2000,3,0))</f>
        <v/>
      </c>
      <c r="D4885" s="65" t="str">
        <f>IF(AND(ISBLANK(A4885)),"",VLOOKUP($A4885,Student_Registration!$B$5:$H$2000,6,0))</f>
        <v/>
      </c>
      <c r="E4885" s="57" t="str">
        <f>IF(AND(ISBLANK(A4885)),"",VLOOKUP($A4885,Student_Registration!$B$5:$H$2000,4,0))</f>
        <v/>
      </c>
      <c r="F4885" s="63" t="str">
        <f>IF(AND(ISBLANK(A4885)),"",VLOOKUP($A4885,Student_Registration!$B$5:$H$2000,7,0))</f>
        <v/>
      </c>
      <c r="G4885" s="63" t="str">
        <f>IF(AND(ISBLANK(A4885)),"",VLOOKUP(A4885,Student_Registration!$B$5:$H$2000,7,0)-SUMIF($A$5:A4885,A4885,$H$5:$H$5))</f>
        <v/>
      </c>
      <c r="H4885" s="60"/>
      <c r="I4885" s="60"/>
      <c r="J4885" s="60"/>
      <c r="K4885" s="60"/>
      <c r="L4885" s="62"/>
    </row>
    <row r="4886" spans="1:12" s="41" customFormat="1">
      <c r="A4886" s="66"/>
      <c r="B4886" s="64" t="str">
        <f>(IF(AND(ISBLANK(A4886)),"",VLOOKUP($A4886,Student_Registration!$B$5:$H$2000,2,0)))</f>
        <v/>
      </c>
      <c r="C4886" s="63" t="str">
        <f>IF(AND(ISBLANK(A4886)),"",VLOOKUP($A4886,Student_Registration!$B$5:$H$2000,3,0))</f>
        <v/>
      </c>
      <c r="D4886" s="65" t="str">
        <f>IF(AND(ISBLANK(A4886)),"",VLOOKUP($A4886,Student_Registration!$B$5:$H$2000,6,0))</f>
        <v/>
      </c>
      <c r="E4886" s="57" t="str">
        <f>IF(AND(ISBLANK(A4886)),"",VLOOKUP($A4886,Student_Registration!$B$5:$H$2000,4,0))</f>
        <v/>
      </c>
      <c r="F4886" s="63" t="str">
        <f>IF(AND(ISBLANK(A4886)),"",VLOOKUP($A4886,Student_Registration!$B$5:$H$2000,7,0))</f>
        <v/>
      </c>
      <c r="G4886" s="63" t="str">
        <f>IF(AND(ISBLANK(A4886)),"",VLOOKUP(A4886,Student_Registration!$B$5:$H$2000,7,0)-SUMIF($A$5:A4886,A4886,$H$5:$H$5))</f>
        <v/>
      </c>
      <c r="H4886" s="60"/>
      <c r="I4886" s="60"/>
      <c r="J4886" s="60"/>
      <c r="K4886" s="60"/>
      <c r="L4886" s="62"/>
    </row>
    <row r="4887" spans="1:12" s="41" customFormat="1">
      <c r="A4887" s="66"/>
      <c r="B4887" s="64" t="str">
        <f>(IF(AND(ISBLANK(A4887)),"",VLOOKUP($A4887,Student_Registration!$B$5:$H$2000,2,0)))</f>
        <v/>
      </c>
      <c r="C4887" s="63" t="str">
        <f>IF(AND(ISBLANK(A4887)),"",VLOOKUP($A4887,Student_Registration!$B$5:$H$2000,3,0))</f>
        <v/>
      </c>
      <c r="D4887" s="65" t="str">
        <f>IF(AND(ISBLANK(A4887)),"",VLOOKUP($A4887,Student_Registration!$B$5:$H$2000,6,0))</f>
        <v/>
      </c>
      <c r="E4887" s="57" t="str">
        <f>IF(AND(ISBLANK(A4887)),"",VLOOKUP($A4887,Student_Registration!$B$5:$H$2000,4,0))</f>
        <v/>
      </c>
      <c r="F4887" s="63" t="str">
        <f>IF(AND(ISBLANK(A4887)),"",VLOOKUP($A4887,Student_Registration!$B$5:$H$2000,7,0))</f>
        <v/>
      </c>
      <c r="G4887" s="63" t="str">
        <f>IF(AND(ISBLANK(A4887)),"",VLOOKUP(A4887,Student_Registration!$B$5:$H$2000,7,0)-SUMIF($A$5:A4887,A4887,$H$5:$H$5))</f>
        <v/>
      </c>
      <c r="H4887" s="60"/>
      <c r="I4887" s="60"/>
      <c r="J4887" s="60"/>
      <c r="K4887" s="60"/>
      <c r="L4887" s="62"/>
    </row>
    <row r="4888" spans="1:12" s="41" customFormat="1">
      <c r="A4888" s="66"/>
      <c r="B4888" s="64" t="str">
        <f>(IF(AND(ISBLANK(A4888)),"",VLOOKUP($A4888,Student_Registration!$B$5:$H$2000,2,0)))</f>
        <v/>
      </c>
      <c r="C4888" s="63" t="str">
        <f>IF(AND(ISBLANK(A4888)),"",VLOOKUP($A4888,Student_Registration!$B$5:$H$2000,3,0))</f>
        <v/>
      </c>
      <c r="D4888" s="65" t="str">
        <f>IF(AND(ISBLANK(A4888)),"",VLOOKUP($A4888,Student_Registration!$B$5:$H$2000,6,0))</f>
        <v/>
      </c>
      <c r="E4888" s="57" t="str">
        <f>IF(AND(ISBLANK(A4888)),"",VLOOKUP($A4888,Student_Registration!$B$5:$H$2000,4,0))</f>
        <v/>
      </c>
      <c r="F4888" s="63" t="str">
        <f>IF(AND(ISBLANK(A4888)),"",VLOOKUP($A4888,Student_Registration!$B$5:$H$2000,7,0))</f>
        <v/>
      </c>
      <c r="G4888" s="63" t="str">
        <f>IF(AND(ISBLANK(A4888)),"",VLOOKUP(A4888,Student_Registration!$B$5:$H$2000,7,0)-SUMIF($A$5:A4888,A4888,$H$5:$H$5))</f>
        <v/>
      </c>
      <c r="H4888" s="60"/>
      <c r="I4888" s="60"/>
      <c r="J4888" s="60"/>
      <c r="K4888" s="60"/>
      <c r="L4888" s="62"/>
    </row>
    <row r="4889" spans="1:12" s="41" customFormat="1">
      <c r="A4889" s="66"/>
      <c r="B4889" s="64" t="str">
        <f>(IF(AND(ISBLANK(A4889)),"",VLOOKUP($A4889,Student_Registration!$B$5:$H$2000,2,0)))</f>
        <v/>
      </c>
      <c r="C4889" s="63" t="str">
        <f>IF(AND(ISBLANK(A4889)),"",VLOOKUP($A4889,Student_Registration!$B$5:$H$2000,3,0))</f>
        <v/>
      </c>
      <c r="D4889" s="65" t="str">
        <f>IF(AND(ISBLANK(A4889)),"",VLOOKUP($A4889,Student_Registration!$B$5:$H$2000,6,0))</f>
        <v/>
      </c>
      <c r="E4889" s="57" t="str">
        <f>IF(AND(ISBLANK(A4889)),"",VLOOKUP($A4889,Student_Registration!$B$5:$H$2000,4,0))</f>
        <v/>
      </c>
      <c r="F4889" s="63" t="str">
        <f>IF(AND(ISBLANK(A4889)),"",VLOOKUP($A4889,Student_Registration!$B$5:$H$2000,7,0))</f>
        <v/>
      </c>
      <c r="G4889" s="63" t="str">
        <f>IF(AND(ISBLANK(A4889)),"",VLOOKUP(A4889,Student_Registration!$B$5:$H$2000,7,0)-SUMIF($A$5:A4889,A4889,$H$5:$H$5))</f>
        <v/>
      </c>
      <c r="H4889" s="60"/>
      <c r="I4889" s="60"/>
      <c r="J4889" s="60"/>
      <c r="K4889" s="60"/>
      <c r="L4889" s="62"/>
    </row>
    <row r="4890" spans="1:12" s="41" customFormat="1">
      <c r="A4890" s="66"/>
      <c r="B4890" s="64" t="str">
        <f>(IF(AND(ISBLANK(A4890)),"",VLOOKUP($A4890,Student_Registration!$B$5:$H$2000,2,0)))</f>
        <v/>
      </c>
      <c r="C4890" s="63" t="str">
        <f>IF(AND(ISBLANK(A4890)),"",VLOOKUP($A4890,Student_Registration!$B$5:$H$2000,3,0))</f>
        <v/>
      </c>
      <c r="D4890" s="65" t="str">
        <f>IF(AND(ISBLANK(A4890)),"",VLOOKUP($A4890,Student_Registration!$B$5:$H$2000,6,0))</f>
        <v/>
      </c>
      <c r="E4890" s="57" t="str">
        <f>IF(AND(ISBLANK(A4890)),"",VLOOKUP($A4890,Student_Registration!$B$5:$H$2000,4,0))</f>
        <v/>
      </c>
      <c r="F4890" s="63" t="str">
        <f>IF(AND(ISBLANK(A4890)),"",VLOOKUP($A4890,Student_Registration!$B$5:$H$2000,7,0))</f>
        <v/>
      </c>
      <c r="G4890" s="63" t="str">
        <f>IF(AND(ISBLANK(A4890)),"",VLOOKUP(A4890,Student_Registration!$B$5:$H$2000,7,0)-SUMIF($A$5:A4890,A4890,$H$5:$H$5))</f>
        <v/>
      </c>
      <c r="H4890" s="60"/>
      <c r="I4890" s="60"/>
      <c r="J4890" s="60"/>
      <c r="K4890" s="60"/>
      <c r="L4890" s="62"/>
    </row>
    <row r="4891" spans="1:12" s="41" customFormat="1">
      <c r="A4891" s="66"/>
      <c r="B4891" s="64" t="str">
        <f>(IF(AND(ISBLANK(A4891)),"",VLOOKUP($A4891,Student_Registration!$B$5:$H$2000,2,0)))</f>
        <v/>
      </c>
      <c r="C4891" s="63" t="str">
        <f>IF(AND(ISBLANK(A4891)),"",VLOOKUP($A4891,Student_Registration!$B$5:$H$2000,3,0))</f>
        <v/>
      </c>
      <c r="D4891" s="65" t="str">
        <f>IF(AND(ISBLANK(A4891)),"",VLOOKUP($A4891,Student_Registration!$B$5:$H$2000,6,0))</f>
        <v/>
      </c>
      <c r="E4891" s="57" t="str">
        <f>IF(AND(ISBLANK(A4891)),"",VLOOKUP($A4891,Student_Registration!$B$5:$H$2000,4,0))</f>
        <v/>
      </c>
      <c r="F4891" s="63" t="str">
        <f>IF(AND(ISBLANK(A4891)),"",VLOOKUP($A4891,Student_Registration!$B$5:$H$2000,7,0))</f>
        <v/>
      </c>
      <c r="G4891" s="63" t="str">
        <f>IF(AND(ISBLANK(A4891)),"",VLOOKUP(A4891,Student_Registration!$B$5:$H$2000,7,0)-SUMIF($A$5:A4891,A4891,$H$5:$H$5))</f>
        <v/>
      </c>
      <c r="H4891" s="60"/>
      <c r="I4891" s="60"/>
      <c r="J4891" s="60"/>
      <c r="K4891" s="60"/>
      <c r="L4891" s="62"/>
    </row>
    <row r="4892" spans="1:12" s="41" customFormat="1">
      <c r="A4892" s="66"/>
      <c r="B4892" s="64" t="str">
        <f>(IF(AND(ISBLANK(A4892)),"",VLOOKUP($A4892,Student_Registration!$B$5:$H$2000,2,0)))</f>
        <v/>
      </c>
      <c r="C4892" s="63" t="str">
        <f>IF(AND(ISBLANK(A4892)),"",VLOOKUP($A4892,Student_Registration!$B$5:$H$2000,3,0))</f>
        <v/>
      </c>
      <c r="D4892" s="65" t="str">
        <f>IF(AND(ISBLANK(A4892)),"",VLOOKUP($A4892,Student_Registration!$B$5:$H$2000,6,0))</f>
        <v/>
      </c>
      <c r="E4892" s="57" t="str">
        <f>IF(AND(ISBLANK(A4892)),"",VLOOKUP($A4892,Student_Registration!$B$5:$H$2000,4,0))</f>
        <v/>
      </c>
      <c r="F4892" s="63" t="str">
        <f>IF(AND(ISBLANK(A4892)),"",VLOOKUP($A4892,Student_Registration!$B$5:$H$2000,7,0))</f>
        <v/>
      </c>
      <c r="G4892" s="63" t="str">
        <f>IF(AND(ISBLANK(A4892)),"",VLOOKUP(A4892,Student_Registration!$B$5:$H$2000,7,0)-SUMIF($A$5:A4892,A4892,$H$5:$H$5))</f>
        <v/>
      </c>
      <c r="H4892" s="60"/>
      <c r="I4892" s="60"/>
      <c r="J4892" s="60"/>
      <c r="K4892" s="60"/>
      <c r="L4892" s="62"/>
    </row>
    <row r="4893" spans="1:12" s="41" customFormat="1">
      <c r="A4893" s="66"/>
      <c r="B4893" s="64" t="str">
        <f>(IF(AND(ISBLANK(A4893)),"",VLOOKUP($A4893,Student_Registration!$B$5:$H$2000,2,0)))</f>
        <v/>
      </c>
      <c r="C4893" s="63" t="str">
        <f>IF(AND(ISBLANK(A4893)),"",VLOOKUP($A4893,Student_Registration!$B$5:$H$2000,3,0))</f>
        <v/>
      </c>
      <c r="D4893" s="65" t="str">
        <f>IF(AND(ISBLANK(A4893)),"",VLOOKUP($A4893,Student_Registration!$B$5:$H$2000,6,0))</f>
        <v/>
      </c>
      <c r="E4893" s="57" t="str">
        <f>IF(AND(ISBLANK(A4893)),"",VLOOKUP($A4893,Student_Registration!$B$5:$H$2000,4,0))</f>
        <v/>
      </c>
      <c r="F4893" s="63" t="str">
        <f>IF(AND(ISBLANK(A4893)),"",VLOOKUP($A4893,Student_Registration!$B$5:$H$2000,7,0))</f>
        <v/>
      </c>
      <c r="G4893" s="63" t="str">
        <f>IF(AND(ISBLANK(A4893)),"",VLOOKUP(A4893,Student_Registration!$B$5:$H$2000,7,0)-SUMIF($A$5:A4893,A4893,$H$5:$H$5))</f>
        <v/>
      </c>
      <c r="H4893" s="60"/>
      <c r="I4893" s="60"/>
      <c r="J4893" s="60"/>
      <c r="K4893" s="60"/>
      <c r="L4893" s="62"/>
    </row>
    <row r="4894" spans="1:12" s="41" customFormat="1">
      <c r="A4894" s="66"/>
      <c r="B4894" s="64" t="str">
        <f>(IF(AND(ISBLANK(A4894)),"",VLOOKUP($A4894,Student_Registration!$B$5:$H$2000,2,0)))</f>
        <v/>
      </c>
      <c r="C4894" s="63" t="str">
        <f>IF(AND(ISBLANK(A4894)),"",VLOOKUP($A4894,Student_Registration!$B$5:$H$2000,3,0))</f>
        <v/>
      </c>
      <c r="D4894" s="65" t="str">
        <f>IF(AND(ISBLANK(A4894)),"",VLOOKUP($A4894,Student_Registration!$B$5:$H$2000,6,0))</f>
        <v/>
      </c>
      <c r="E4894" s="57" t="str">
        <f>IF(AND(ISBLANK(A4894)),"",VLOOKUP($A4894,Student_Registration!$B$5:$H$2000,4,0))</f>
        <v/>
      </c>
      <c r="F4894" s="63" t="str">
        <f>IF(AND(ISBLANK(A4894)),"",VLOOKUP($A4894,Student_Registration!$B$5:$H$2000,7,0))</f>
        <v/>
      </c>
      <c r="G4894" s="63" t="str">
        <f>IF(AND(ISBLANK(A4894)),"",VLOOKUP(A4894,Student_Registration!$B$5:$H$2000,7,0)-SUMIF($A$5:A4894,A4894,$H$5:$H$5))</f>
        <v/>
      </c>
      <c r="H4894" s="60"/>
      <c r="I4894" s="60"/>
      <c r="J4894" s="60"/>
      <c r="K4894" s="60"/>
      <c r="L4894" s="62"/>
    </row>
    <row r="4895" spans="1:12" s="41" customFormat="1">
      <c r="A4895" s="66"/>
      <c r="B4895" s="64" t="str">
        <f>(IF(AND(ISBLANK(A4895)),"",VLOOKUP($A4895,Student_Registration!$B$5:$H$2000,2,0)))</f>
        <v/>
      </c>
      <c r="C4895" s="63" t="str">
        <f>IF(AND(ISBLANK(A4895)),"",VLOOKUP($A4895,Student_Registration!$B$5:$H$2000,3,0))</f>
        <v/>
      </c>
      <c r="D4895" s="65" t="str">
        <f>IF(AND(ISBLANK(A4895)),"",VLOOKUP($A4895,Student_Registration!$B$5:$H$2000,6,0))</f>
        <v/>
      </c>
      <c r="E4895" s="57" t="str">
        <f>IF(AND(ISBLANK(A4895)),"",VLOOKUP($A4895,Student_Registration!$B$5:$H$2000,4,0))</f>
        <v/>
      </c>
      <c r="F4895" s="63" t="str">
        <f>IF(AND(ISBLANK(A4895)),"",VLOOKUP($A4895,Student_Registration!$B$5:$H$2000,7,0))</f>
        <v/>
      </c>
      <c r="G4895" s="63" t="str">
        <f>IF(AND(ISBLANK(A4895)),"",VLOOKUP(A4895,Student_Registration!$B$5:$H$2000,7,0)-SUMIF($A$5:A4895,A4895,$H$5:$H$5))</f>
        <v/>
      </c>
      <c r="H4895" s="60"/>
      <c r="I4895" s="60"/>
      <c r="J4895" s="60"/>
      <c r="K4895" s="60"/>
      <c r="L4895" s="62"/>
    </row>
    <row r="4896" spans="1:12" s="41" customFormat="1">
      <c r="A4896" s="66"/>
      <c r="B4896" s="64" t="str">
        <f>(IF(AND(ISBLANK(A4896)),"",VLOOKUP($A4896,Student_Registration!$B$5:$H$2000,2,0)))</f>
        <v/>
      </c>
      <c r="C4896" s="63" t="str">
        <f>IF(AND(ISBLANK(A4896)),"",VLOOKUP($A4896,Student_Registration!$B$5:$H$2000,3,0))</f>
        <v/>
      </c>
      <c r="D4896" s="65" t="str">
        <f>IF(AND(ISBLANK(A4896)),"",VLOOKUP($A4896,Student_Registration!$B$5:$H$2000,6,0))</f>
        <v/>
      </c>
      <c r="E4896" s="57" t="str">
        <f>IF(AND(ISBLANK(A4896)),"",VLOOKUP($A4896,Student_Registration!$B$5:$H$2000,4,0))</f>
        <v/>
      </c>
      <c r="F4896" s="63" t="str">
        <f>IF(AND(ISBLANK(A4896)),"",VLOOKUP($A4896,Student_Registration!$B$5:$H$2000,7,0))</f>
        <v/>
      </c>
      <c r="G4896" s="63" t="str">
        <f>IF(AND(ISBLANK(A4896)),"",VLOOKUP(A4896,Student_Registration!$B$5:$H$2000,7,0)-SUMIF($A$5:A4896,A4896,$H$5:$H$5))</f>
        <v/>
      </c>
      <c r="H4896" s="60"/>
      <c r="I4896" s="60"/>
      <c r="J4896" s="60"/>
      <c r="K4896" s="60"/>
      <c r="L4896" s="62"/>
    </row>
    <row r="4897" spans="1:12" s="41" customFormat="1">
      <c r="A4897" s="66"/>
      <c r="B4897" s="64" t="str">
        <f>(IF(AND(ISBLANK(A4897)),"",VLOOKUP($A4897,Student_Registration!$B$5:$H$2000,2,0)))</f>
        <v/>
      </c>
      <c r="C4897" s="63" t="str">
        <f>IF(AND(ISBLANK(A4897)),"",VLOOKUP($A4897,Student_Registration!$B$5:$H$2000,3,0))</f>
        <v/>
      </c>
      <c r="D4897" s="65" t="str">
        <f>IF(AND(ISBLANK(A4897)),"",VLOOKUP($A4897,Student_Registration!$B$5:$H$2000,6,0))</f>
        <v/>
      </c>
      <c r="E4897" s="57" t="str">
        <f>IF(AND(ISBLANK(A4897)),"",VLOOKUP($A4897,Student_Registration!$B$5:$H$2000,4,0))</f>
        <v/>
      </c>
      <c r="F4897" s="63" t="str">
        <f>IF(AND(ISBLANK(A4897)),"",VLOOKUP($A4897,Student_Registration!$B$5:$H$2000,7,0))</f>
        <v/>
      </c>
      <c r="G4897" s="63" t="str">
        <f>IF(AND(ISBLANK(A4897)),"",VLOOKUP(A4897,Student_Registration!$B$5:$H$2000,7,0)-SUMIF($A$5:A4897,A4897,$H$5:$H$5))</f>
        <v/>
      </c>
      <c r="H4897" s="60"/>
      <c r="I4897" s="60"/>
      <c r="J4897" s="60"/>
      <c r="K4897" s="60"/>
      <c r="L4897" s="62"/>
    </row>
    <row r="4898" spans="1:12" s="41" customFormat="1">
      <c r="A4898" s="66"/>
      <c r="B4898" s="64" t="str">
        <f>(IF(AND(ISBLANK(A4898)),"",VLOOKUP($A4898,Student_Registration!$B$5:$H$2000,2,0)))</f>
        <v/>
      </c>
      <c r="C4898" s="63" t="str">
        <f>IF(AND(ISBLANK(A4898)),"",VLOOKUP($A4898,Student_Registration!$B$5:$H$2000,3,0))</f>
        <v/>
      </c>
      <c r="D4898" s="65" t="str">
        <f>IF(AND(ISBLANK(A4898)),"",VLOOKUP($A4898,Student_Registration!$B$5:$H$2000,6,0))</f>
        <v/>
      </c>
      <c r="E4898" s="57" t="str">
        <f>IF(AND(ISBLANK(A4898)),"",VLOOKUP($A4898,Student_Registration!$B$5:$H$2000,4,0))</f>
        <v/>
      </c>
      <c r="F4898" s="63" t="str">
        <f>IF(AND(ISBLANK(A4898)),"",VLOOKUP($A4898,Student_Registration!$B$5:$H$2000,7,0))</f>
        <v/>
      </c>
      <c r="G4898" s="63" t="str">
        <f>IF(AND(ISBLANK(A4898)),"",VLOOKUP(A4898,Student_Registration!$B$5:$H$2000,7,0)-SUMIF($A$5:A4898,A4898,$H$5:$H$5))</f>
        <v/>
      </c>
      <c r="H4898" s="60"/>
      <c r="I4898" s="60"/>
      <c r="J4898" s="60"/>
      <c r="K4898" s="60"/>
      <c r="L4898" s="62"/>
    </row>
    <row r="4899" spans="1:12" s="41" customFormat="1">
      <c r="A4899" s="66"/>
      <c r="B4899" s="64" t="str">
        <f>(IF(AND(ISBLANK(A4899)),"",VLOOKUP($A4899,Student_Registration!$B$5:$H$2000,2,0)))</f>
        <v/>
      </c>
      <c r="C4899" s="63" t="str">
        <f>IF(AND(ISBLANK(A4899)),"",VLOOKUP($A4899,Student_Registration!$B$5:$H$2000,3,0))</f>
        <v/>
      </c>
      <c r="D4899" s="65" t="str">
        <f>IF(AND(ISBLANK(A4899)),"",VLOOKUP($A4899,Student_Registration!$B$5:$H$2000,6,0))</f>
        <v/>
      </c>
      <c r="E4899" s="57" t="str">
        <f>IF(AND(ISBLANK(A4899)),"",VLOOKUP($A4899,Student_Registration!$B$5:$H$2000,4,0))</f>
        <v/>
      </c>
      <c r="F4899" s="63" t="str">
        <f>IF(AND(ISBLANK(A4899)),"",VLOOKUP($A4899,Student_Registration!$B$5:$H$2000,7,0))</f>
        <v/>
      </c>
      <c r="G4899" s="63" t="str">
        <f>IF(AND(ISBLANK(A4899)),"",VLOOKUP(A4899,Student_Registration!$B$5:$H$2000,7,0)-SUMIF($A$5:A4899,A4899,$H$5:$H$5))</f>
        <v/>
      </c>
      <c r="H4899" s="60"/>
      <c r="I4899" s="60"/>
      <c r="J4899" s="60"/>
      <c r="K4899" s="60"/>
      <c r="L4899" s="62"/>
    </row>
    <row r="4900" spans="1:12" s="41" customFormat="1">
      <c r="A4900" s="66"/>
      <c r="B4900" s="64" t="str">
        <f>(IF(AND(ISBLANK(A4900)),"",VLOOKUP($A4900,Student_Registration!$B$5:$H$2000,2,0)))</f>
        <v/>
      </c>
      <c r="C4900" s="63" t="str">
        <f>IF(AND(ISBLANK(A4900)),"",VLOOKUP($A4900,Student_Registration!$B$5:$H$2000,3,0))</f>
        <v/>
      </c>
      <c r="D4900" s="65" t="str">
        <f>IF(AND(ISBLANK(A4900)),"",VLOOKUP($A4900,Student_Registration!$B$5:$H$2000,6,0))</f>
        <v/>
      </c>
      <c r="E4900" s="57" t="str">
        <f>IF(AND(ISBLANK(A4900)),"",VLOOKUP($A4900,Student_Registration!$B$5:$H$2000,4,0))</f>
        <v/>
      </c>
      <c r="F4900" s="63" t="str">
        <f>IF(AND(ISBLANK(A4900)),"",VLOOKUP($A4900,Student_Registration!$B$5:$H$2000,7,0))</f>
        <v/>
      </c>
      <c r="G4900" s="63" t="str">
        <f>IF(AND(ISBLANK(A4900)),"",VLOOKUP(A4900,Student_Registration!$B$5:$H$2000,7,0)-SUMIF($A$5:A4900,A4900,$H$5:$H$5))</f>
        <v/>
      </c>
      <c r="H4900" s="60"/>
      <c r="I4900" s="60"/>
      <c r="J4900" s="60"/>
      <c r="K4900" s="60"/>
      <c r="L4900" s="62"/>
    </row>
    <row r="4901" spans="1:12" s="41" customFormat="1">
      <c r="A4901" s="66"/>
      <c r="B4901" s="64" t="str">
        <f>(IF(AND(ISBLANK(A4901)),"",VLOOKUP($A4901,Student_Registration!$B$5:$H$2000,2,0)))</f>
        <v/>
      </c>
      <c r="C4901" s="63" t="str">
        <f>IF(AND(ISBLANK(A4901)),"",VLOOKUP($A4901,Student_Registration!$B$5:$H$2000,3,0))</f>
        <v/>
      </c>
      <c r="D4901" s="65" t="str">
        <f>IF(AND(ISBLANK(A4901)),"",VLOOKUP($A4901,Student_Registration!$B$5:$H$2000,6,0))</f>
        <v/>
      </c>
      <c r="E4901" s="57" t="str">
        <f>IF(AND(ISBLANK(A4901)),"",VLOOKUP($A4901,Student_Registration!$B$5:$H$2000,4,0))</f>
        <v/>
      </c>
      <c r="F4901" s="63" t="str">
        <f>IF(AND(ISBLANK(A4901)),"",VLOOKUP($A4901,Student_Registration!$B$5:$H$2000,7,0))</f>
        <v/>
      </c>
      <c r="G4901" s="63" t="str">
        <f>IF(AND(ISBLANK(A4901)),"",VLOOKUP(A4901,Student_Registration!$B$5:$H$2000,7,0)-SUMIF($A$5:A4901,A4901,$H$5:$H$5))</f>
        <v/>
      </c>
      <c r="H4901" s="60"/>
      <c r="I4901" s="60"/>
      <c r="J4901" s="60"/>
      <c r="K4901" s="60"/>
      <c r="L4901" s="62"/>
    </row>
    <row r="4902" spans="1:12" s="41" customFormat="1">
      <c r="A4902" s="66"/>
      <c r="B4902" s="64" t="str">
        <f>(IF(AND(ISBLANK(A4902)),"",VLOOKUP($A4902,Student_Registration!$B$5:$H$2000,2,0)))</f>
        <v/>
      </c>
      <c r="C4902" s="63" t="str">
        <f>IF(AND(ISBLANK(A4902)),"",VLOOKUP($A4902,Student_Registration!$B$5:$H$2000,3,0))</f>
        <v/>
      </c>
      <c r="D4902" s="65" t="str">
        <f>IF(AND(ISBLANK(A4902)),"",VLOOKUP($A4902,Student_Registration!$B$5:$H$2000,6,0))</f>
        <v/>
      </c>
      <c r="E4902" s="57" t="str">
        <f>IF(AND(ISBLANK(A4902)),"",VLOOKUP($A4902,Student_Registration!$B$5:$H$2000,4,0))</f>
        <v/>
      </c>
      <c r="F4902" s="63" t="str">
        <f>IF(AND(ISBLANK(A4902)),"",VLOOKUP($A4902,Student_Registration!$B$5:$H$2000,7,0))</f>
        <v/>
      </c>
      <c r="G4902" s="63" t="str">
        <f>IF(AND(ISBLANK(A4902)),"",VLOOKUP(A4902,Student_Registration!$B$5:$H$2000,7,0)-SUMIF($A$5:A4902,A4902,$H$5:$H$5))</f>
        <v/>
      </c>
      <c r="H4902" s="60"/>
      <c r="I4902" s="60"/>
      <c r="J4902" s="60"/>
      <c r="K4902" s="60"/>
      <c r="L4902" s="62"/>
    </row>
    <row r="4903" spans="1:12" s="41" customFormat="1">
      <c r="A4903" s="66"/>
      <c r="B4903" s="64" t="str">
        <f>(IF(AND(ISBLANK(A4903)),"",VLOOKUP($A4903,Student_Registration!$B$5:$H$2000,2,0)))</f>
        <v/>
      </c>
      <c r="C4903" s="63" t="str">
        <f>IF(AND(ISBLANK(A4903)),"",VLOOKUP($A4903,Student_Registration!$B$5:$H$2000,3,0))</f>
        <v/>
      </c>
      <c r="D4903" s="65" t="str">
        <f>IF(AND(ISBLANK(A4903)),"",VLOOKUP($A4903,Student_Registration!$B$5:$H$2000,6,0))</f>
        <v/>
      </c>
      <c r="E4903" s="57" t="str">
        <f>IF(AND(ISBLANK(A4903)),"",VLOOKUP($A4903,Student_Registration!$B$5:$H$2000,4,0))</f>
        <v/>
      </c>
      <c r="F4903" s="63" t="str">
        <f>IF(AND(ISBLANK(A4903)),"",VLOOKUP($A4903,Student_Registration!$B$5:$H$2000,7,0))</f>
        <v/>
      </c>
      <c r="G4903" s="63" t="str">
        <f>IF(AND(ISBLANK(A4903)),"",VLOOKUP(A4903,Student_Registration!$B$5:$H$2000,7,0)-SUMIF($A$5:A4903,A4903,$H$5:$H$5))</f>
        <v/>
      </c>
      <c r="H4903" s="60"/>
      <c r="I4903" s="60"/>
      <c r="J4903" s="60"/>
      <c r="K4903" s="60"/>
      <c r="L4903" s="62"/>
    </row>
    <row r="4904" spans="1:12" s="41" customFormat="1">
      <c r="A4904" s="66"/>
      <c r="B4904" s="64" t="str">
        <f>(IF(AND(ISBLANK(A4904)),"",VLOOKUP($A4904,Student_Registration!$B$5:$H$2000,2,0)))</f>
        <v/>
      </c>
      <c r="C4904" s="63" t="str">
        <f>IF(AND(ISBLANK(A4904)),"",VLOOKUP($A4904,Student_Registration!$B$5:$H$2000,3,0))</f>
        <v/>
      </c>
      <c r="D4904" s="65" t="str">
        <f>IF(AND(ISBLANK(A4904)),"",VLOOKUP($A4904,Student_Registration!$B$5:$H$2000,6,0))</f>
        <v/>
      </c>
      <c r="E4904" s="57" t="str">
        <f>IF(AND(ISBLANK(A4904)),"",VLOOKUP($A4904,Student_Registration!$B$5:$H$2000,4,0))</f>
        <v/>
      </c>
      <c r="F4904" s="63" t="str">
        <f>IF(AND(ISBLANK(A4904)),"",VLOOKUP($A4904,Student_Registration!$B$5:$H$2000,7,0))</f>
        <v/>
      </c>
      <c r="G4904" s="63" t="str">
        <f>IF(AND(ISBLANK(A4904)),"",VLOOKUP(A4904,Student_Registration!$B$5:$H$2000,7,0)-SUMIF($A$5:A4904,A4904,$H$5:$H$5))</f>
        <v/>
      </c>
      <c r="H4904" s="60"/>
      <c r="I4904" s="60"/>
      <c r="J4904" s="60"/>
      <c r="K4904" s="60"/>
      <c r="L4904" s="62"/>
    </row>
    <row r="4905" spans="1:12" s="41" customFormat="1">
      <c r="A4905" s="66"/>
      <c r="B4905" s="64" t="str">
        <f>(IF(AND(ISBLANK(A4905)),"",VLOOKUP($A4905,Student_Registration!$B$5:$H$2000,2,0)))</f>
        <v/>
      </c>
      <c r="C4905" s="63" t="str">
        <f>IF(AND(ISBLANK(A4905)),"",VLOOKUP($A4905,Student_Registration!$B$5:$H$2000,3,0))</f>
        <v/>
      </c>
      <c r="D4905" s="65" t="str">
        <f>IF(AND(ISBLANK(A4905)),"",VLOOKUP($A4905,Student_Registration!$B$5:$H$2000,6,0))</f>
        <v/>
      </c>
      <c r="E4905" s="57" t="str">
        <f>IF(AND(ISBLANK(A4905)),"",VLOOKUP($A4905,Student_Registration!$B$5:$H$2000,4,0))</f>
        <v/>
      </c>
      <c r="F4905" s="63" t="str">
        <f>IF(AND(ISBLANK(A4905)),"",VLOOKUP($A4905,Student_Registration!$B$5:$H$2000,7,0))</f>
        <v/>
      </c>
      <c r="G4905" s="63" t="str">
        <f>IF(AND(ISBLANK(A4905)),"",VLOOKUP(A4905,Student_Registration!$B$5:$H$2000,7,0)-SUMIF($A$5:A4905,A4905,$H$5:$H$5))</f>
        <v/>
      </c>
      <c r="H4905" s="60"/>
      <c r="I4905" s="60"/>
      <c r="J4905" s="60"/>
      <c r="K4905" s="60"/>
      <c r="L4905" s="62"/>
    </row>
    <row r="4906" spans="1:12" s="41" customFormat="1">
      <c r="A4906" s="66"/>
      <c r="B4906" s="64" t="str">
        <f>(IF(AND(ISBLANK(A4906)),"",VLOOKUP($A4906,Student_Registration!$B$5:$H$2000,2,0)))</f>
        <v/>
      </c>
      <c r="C4906" s="63" t="str">
        <f>IF(AND(ISBLANK(A4906)),"",VLOOKUP($A4906,Student_Registration!$B$5:$H$2000,3,0))</f>
        <v/>
      </c>
      <c r="D4906" s="65" t="str">
        <f>IF(AND(ISBLANK(A4906)),"",VLOOKUP($A4906,Student_Registration!$B$5:$H$2000,6,0))</f>
        <v/>
      </c>
      <c r="E4906" s="57" t="str">
        <f>IF(AND(ISBLANK(A4906)),"",VLOOKUP($A4906,Student_Registration!$B$5:$H$2000,4,0))</f>
        <v/>
      </c>
      <c r="F4906" s="63" t="str">
        <f>IF(AND(ISBLANK(A4906)),"",VLOOKUP($A4906,Student_Registration!$B$5:$H$2000,7,0))</f>
        <v/>
      </c>
      <c r="G4906" s="63" t="str">
        <f>IF(AND(ISBLANK(A4906)),"",VLOOKUP(A4906,Student_Registration!$B$5:$H$2000,7,0)-SUMIF($A$5:A4906,A4906,$H$5:$H$5))</f>
        <v/>
      </c>
      <c r="H4906" s="60"/>
      <c r="I4906" s="60"/>
      <c r="J4906" s="60"/>
      <c r="K4906" s="60"/>
      <c r="L4906" s="62"/>
    </row>
    <row r="4907" spans="1:12" s="41" customFormat="1">
      <c r="A4907" s="66"/>
      <c r="B4907" s="64" t="str">
        <f>(IF(AND(ISBLANK(A4907)),"",VLOOKUP($A4907,Student_Registration!$B$5:$H$2000,2,0)))</f>
        <v/>
      </c>
      <c r="C4907" s="63" t="str">
        <f>IF(AND(ISBLANK(A4907)),"",VLOOKUP($A4907,Student_Registration!$B$5:$H$2000,3,0))</f>
        <v/>
      </c>
      <c r="D4907" s="65" t="str">
        <f>IF(AND(ISBLANK(A4907)),"",VLOOKUP($A4907,Student_Registration!$B$5:$H$2000,6,0))</f>
        <v/>
      </c>
      <c r="E4907" s="57" t="str">
        <f>IF(AND(ISBLANK(A4907)),"",VLOOKUP($A4907,Student_Registration!$B$5:$H$2000,4,0))</f>
        <v/>
      </c>
      <c r="F4907" s="63" t="str">
        <f>IF(AND(ISBLANK(A4907)),"",VLOOKUP($A4907,Student_Registration!$B$5:$H$2000,7,0))</f>
        <v/>
      </c>
      <c r="G4907" s="63" t="str">
        <f>IF(AND(ISBLANK(A4907)),"",VLOOKUP(A4907,Student_Registration!$B$5:$H$2000,7,0)-SUMIF($A$5:A4907,A4907,$H$5:$H$5))</f>
        <v/>
      </c>
      <c r="H4907" s="60"/>
      <c r="I4907" s="60"/>
      <c r="J4907" s="60"/>
      <c r="K4907" s="60"/>
      <c r="L4907" s="62"/>
    </row>
    <row r="4908" spans="1:12" s="41" customFormat="1">
      <c r="A4908" s="66"/>
      <c r="B4908" s="64" t="str">
        <f>(IF(AND(ISBLANK(A4908)),"",VLOOKUP($A4908,Student_Registration!$B$5:$H$2000,2,0)))</f>
        <v/>
      </c>
      <c r="C4908" s="63" t="str">
        <f>IF(AND(ISBLANK(A4908)),"",VLOOKUP($A4908,Student_Registration!$B$5:$H$2000,3,0))</f>
        <v/>
      </c>
      <c r="D4908" s="65" t="str">
        <f>IF(AND(ISBLANK(A4908)),"",VLOOKUP($A4908,Student_Registration!$B$5:$H$2000,6,0))</f>
        <v/>
      </c>
      <c r="E4908" s="57" t="str">
        <f>IF(AND(ISBLANK(A4908)),"",VLOOKUP($A4908,Student_Registration!$B$5:$H$2000,4,0))</f>
        <v/>
      </c>
      <c r="F4908" s="63" t="str">
        <f>IF(AND(ISBLANK(A4908)),"",VLOOKUP($A4908,Student_Registration!$B$5:$H$2000,7,0))</f>
        <v/>
      </c>
      <c r="G4908" s="63" t="str">
        <f>IF(AND(ISBLANK(A4908)),"",VLOOKUP(A4908,Student_Registration!$B$5:$H$2000,7,0)-SUMIF($A$5:A4908,A4908,$H$5:$H$5))</f>
        <v/>
      </c>
      <c r="H4908" s="60"/>
      <c r="I4908" s="60"/>
      <c r="J4908" s="60"/>
      <c r="K4908" s="60"/>
      <c r="L4908" s="62"/>
    </row>
    <row r="4909" spans="1:12" s="41" customFormat="1">
      <c r="A4909" s="66"/>
      <c r="B4909" s="64" t="str">
        <f>(IF(AND(ISBLANK(A4909)),"",VLOOKUP($A4909,Student_Registration!$B$5:$H$2000,2,0)))</f>
        <v/>
      </c>
      <c r="C4909" s="63" t="str">
        <f>IF(AND(ISBLANK(A4909)),"",VLOOKUP($A4909,Student_Registration!$B$5:$H$2000,3,0))</f>
        <v/>
      </c>
      <c r="D4909" s="65" t="str">
        <f>IF(AND(ISBLANK(A4909)),"",VLOOKUP($A4909,Student_Registration!$B$5:$H$2000,6,0))</f>
        <v/>
      </c>
      <c r="E4909" s="57" t="str">
        <f>IF(AND(ISBLANK(A4909)),"",VLOOKUP($A4909,Student_Registration!$B$5:$H$2000,4,0))</f>
        <v/>
      </c>
      <c r="F4909" s="63" t="str">
        <f>IF(AND(ISBLANK(A4909)),"",VLOOKUP($A4909,Student_Registration!$B$5:$H$2000,7,0))</f>
        <v/>
      </c>
      <c r="G4909" s="63" t="str">
        <f>IF(AND(ISBLANK(A4909)),"",VLOOKUP(A4909,Student_Registration!$B$5:$H$2000,7,0)-SUMIF($A$5:A4909,A4909,$H$5:$H$5))</f>
        <v/>
      </c>
      <c r="H4909" s="60"/>
      <c r="I4909" s="60"/>
      <c r="J4909" s="60"/>
      <c r="K4909" s="60"/>
      <c r="L4909" s="62"/>
    </row>
    <row r="4910" spans="1:12" s="41" customFormat="1">
      <c r="A4910" s="66"/>
      <c r="B4910" s="64" t="str">
        <f>(IF(AND(ISBLANK(A4910)),"",VLOOKUP($A4910,Student_Registration!$B$5:$H$2000,2,0)))</f>
        <v/>
      </c>
      <c r="C4910" s="63" t="str">
        <f>IF(AND(ISBLANK(A4910)),"",VLOOKUP($A4910,Student_Registration!$B$5:$H$2000,3,0))</f>
        <v/>
      </c>
      <c r="D4910" s="65" t="str">
        <f>IF(AND(ISBLANK(A4910)),"",VLOOKUP($A4910,Student_Registration!$B$5:$H$2000,6,0))</f>
        <v/>
      </c>
      <c r="E4910" s="57" t="str">
        <f>IF(AND(ISBLANK(A4910)),"",VLOOKUP($A4910,Student_Registration!$B$5:$H$2000,4,0))</f>
        <v/>
      </c>
      <c r="F4910" s="63" t="str">
        <f>IF(AND(ISBLANK(A4910)),"",VLOOKUP($A4910,Student_Registration!$B$5:$H$2000,7,0))</f>
        <v/>
      </c>
      <c r="G4910" s="63" t="str">
        <f>IF(AND(ISBLANK(A4910)),"",VLOOKUP(A4910,Student_Registration!$B$5:$H$2000,7,0)-SUMIF($A$5:A4910,A4910,$H$5:$H$5))</f>
        <v/>
      </c>
      <c r="H4910" s="60"/>
      <c r="I4910" s="60"/>
      <c r="J4910" s="60"/>
      <c r="K4910" s="60"/>
      <c r="L4910" s="62"/>
    </row>
    <row r="4911" spans="1:12" s="41" customFormat="1">
      <c r="A4911" s="66"/>
      <c r="B4911" s="64" t="str">
        <f>(IF(AND(ISBLANK(A4911)),"",VLOOKUP($A4911,Student_Registration!$B$5:$H$2000,2,0)))</f>
        <v/>
      </c>
      <c r="C4911" s="63" t="str">
        <f>IF(AND(ISBLANK(A4911)),"",VLOOKUP($A4911,Student_Registration!$B$5:$H$2000,3,0))</f>
        <v/>
      </c>
      <c r="D4911" s="65" t="str">
        <f>IF(AND(ISBLANK(A4911)),"",VLOOKUP($A4911,Student_Registration!$B$5:$H$2000,6,0))</f>
        <v/>
      </c>
      <c r="E4911" s="57" t="str">
        <f>IF(AND(ISBLANK(A4911)),"",VLOOKUP($A4911,Student_Registration!$B$5:$H$2000,4,0))</f>
        <v/>
      </c>
      <c r="F4911" s="63" t="str">
        <f>IF(AND(ISBLANK(A4911)),"",VLOOKUP($A4911,Student_Registration!$B$5:$H$2000,7,0))</f>
        <v/>
      </c>
      <c r="G4911" s="63" t="str">
        <f>IF(AND(ISBLANK(A4911)),"",VLOOKUP(A4911,Student_Registration!$B$5:$H$2000,7,0)-SUMIF($A$5:A4911,A4911,$H$5:$H$5))</f>
        <v/>
      </c>
      <c r="H4911" s="60"/>
      <c r="I4911" s="60"/>
      <c r="J4911" s="60"/>
      <c r="K4911" s="60"/>
      <c r="L4911" s="62"/>
    </row>
    <row r="4912" spans="1:12" s="41" customFormat="1">
      <c r="A4912" s="66"/>
      <c r="B4912" s="64" t="str">
        <f>(IF(AND(ISBLANK(A4912)),"",VLOOKUP($A4912,Student_Registration!$B$5:$H$2000,2,0)))</f>
        <v/>
      </c>
      <c r="C4912" s="63" t="str">
        <f>IF(AND(ISBLANK(A4912)),"",VLOOKUP($A4912,Student_Registration!$B$5:$H$2000,3,0))</f>
        <v/>
      </c>
      <c r="D4912" s="65" t="str">
        <f>IF(AND(ISBLANK(A4912)),"",VLOOKUP($A4912,Student_Registration!$B$5:$H$2000,6,0))</f>
        <v/>
      </c>
      <c r="E4912" s="57" t="str">
        <f>IF(AND(ISBLANK(A4912)),"",VLOOKUP($A4912,Student_Registration!$B$5:$H$2000,4,0))</f>
        <v/>
      </c>
      <c r="F4912" s="63" t="str">
        <f>IF(AND(ISBLANK(A4912)),"",VLOOKUP($A4912,Student_Registration!$B$5:$H$2000,7,0))</f>
        <v/>
      </c>
      <c r="G4912" s="63" t="str">
        <f>IF(AND(ISBLANK(A4912)),"",VLOOKUP(A4912,Student_Registration!$B$5:$H$2000,7,0)-SUMIF($A$5:A4912,A4912,$H$5:$H$5))</f>
        <v/>
      </c>
      <c r="H4912" s="60"/>
      <c r="I4912" s="60"/>
      <c r="J4912" s="60"/>
      <c r="K4912" s="60"/>
      <c r="L4912" s="62"/>
    </row>
    <row r="4913" spans="1:12" s="41" customFormat="1">
      <c r="A4913" s="66"/>
      <c r="B4913" s="64" t="str">
        <f>(IF(AND(ISBLANK(A4913)),"",VLOOKUP($A4913,Student_Registration!$B$5:$H$2000,2,0)))</f>
        <v/>
      </c>
      <c r="C4913" s="63" t="str">
        <f>IF(AND(ISBLANK(A4913)),"",VLOOKUP($A4913,Student_Registration!$B$5:$H$2000,3,0))</f>
        <v/>
      </c>
      <c r="D4913" s="65" t="str">
        <f>IF(AND(ISBLANK(A4913)),"",VLOOKUP($A4913,Student_Registration!$B$5:$H$2000,6,0))</f>
        <v/>
      </c>
      <c r="E4913" s="57" t="str">
        <f>IF(AND(ISBLANK(A4913)),"",VLOOKUP($A4913,Student_Registration!$B$5:$H$2000,4,0))</f>
        <v/>
      </c>
      <c r="F4913" s="63" t="str">
        <f>IF(AND(ISBLANK(A4913)),"",VLOOKUP($A4913,Student_Registration!$B$5:$H$2000,7,0))</f>
        <v/>
      </c>
      <c r="G4913" s="63" t="str">
        <f>IF(AND(ISBLANK(A4913)),"",VLOOKUP(A4913,Student_Registration!$B$5:$H$2000,7,0)-SUMIF($A$5:A4913,A4913,$H$5:$H$5))</f>
        <v/>
      </c>
      <c r="H4913" s="60"/>
      <c r="I4913" s="60"/>
      <c r="J4913" s="60"/>
      <c r="K4913" s="60"/>
      <c r="L4913" s="62"/>
    </row>
    <row r="4914" spans="1:12" s="41" customFormat="1">
      <c r="A4914" s="66"/>
      <c r="B4914" s="64" t="str">
        <f>(IF(AND(ISBLANK(A4914)),"",VLOOKUP($A4914,Student_Registration!$B$5:$H$2000,2,0)))</f>
        <v/>
      </c>
      <c r="C4914" s="63" t="str">
        <f>IF(AND(ISBLANK(A4914)),"",VLOOKUP($A4914,Student_Registration!$B$5:$H$2000,3,0))</f>
        <v/>
      </c>
      <c r="D4914" s="65" t="str">
        <f>IF(AND(ISBLANK(A4914)),"",VLOOKUP($A4914,Student_Registration!$B$5:$H$2000,6,0))</f>
        <v/>
      </c>
      <c r="E4914" s="57" t="str">
        <f>IF(AND(ISBLANK(A4914)),"",VLOOKUP($A4914,Student_Registration!$B$5:$H$2000,4,0))</f>
        <v/>
      </c>
      <c r="F4914" s="63" t="str">
        <f>IF(AND(ISBLANK(A4914)),"",VLOOKUP($A4914,Student_Registration!$B$5:$H$2000,7,0))</f>
        <v/>
      </c>
      <c r="G4914" s="63" t="str">
        <f>IF(AND(ISBLANK(A4914)),"",VLOOKUP(A4914,Student_Registration!$B$5:$H$2000,7,0)-SUMIF($A$5:A4914,A4914,$H$5:$H$5))</f>
        <v/>
      </c>
      <c r="H4914" s="60"/>
      <c r="I4914" s="60"/>
      <c r="J4914" s="60"/>
      <c r="K4914" s="60"/>
      <c r="L4914" s="62"/>
    </row>
    <row r="4915" spans="1:12" s="41" customFormat="1">
      <c r="A4915" s="66"/>
      <c r="B4915" s="64" t="str">
        <f>(IF(AND(ISBLANK(A4915)),"",VLOOKUP($A4915,Student_Registration!$B$5:$H$2000,2,0)))</f>
        <v/>
      </c>
      <c r="C4915" s="63" t="str">
        <f>IF(AND(ISBLANK(A4915)),"",VLOOKUP($A4915,Student_Registration!$B$5:$H$2000,3,0))</f>
        <v/>
      </c>
      <c r="D4915" s="65" t="str">
        <f>IF(AND(ISBLANK(A4915)),"",VLOOKUP($A4915,Student_Registration!$B$5:$H$2000,6,0))</f>
        <v/>
      </c>
      <c r="E4915" s="57" t="str">
        <f>IF(AND(ISBLANK(A4915)),"",VLOOKUP($A4915,Student_Registration!$B$5:$H$2000,4,0))</f>
        <v/>
      </c>
      <c r="F4915" s="63" t="str">
        <f>IF(AND(ISBLANK(A4915)),"",VLOOKUP($A4915,Student_Registration!$B$5:$H$2000,7,0))</f>
        <v/>
      </c>
      <c r="G4915" s="63" t="str">
        <f>IF(AND(ISBLANK(A4915)),"",VLOOKUP(A4915,Student_Registration!$B$5:$H$2000,7,0)-SUMIF($A$5:A4915,A4915,$H$5:$H$5))</f>
        <v/>
      </c>
      <c r="H4915" s="60"/>
      <c r="I4915" s="60"/>
      <c r="J4915" s="60"/>
      <c r="K4915" s="60"/>
      <c r="L4915" s="62"/>
    </row>
    <row r="4916" spans="1:12" s="41" customFormat="1">
      <c r="A4916" s="66"/>
      <c r="B4916" s="64" t="str">
        <f>(IF(AND(ISBLANK(A4916)),"",VLOOKUP($A4916,Student_Registration!$B$5:$H$2000,2,0)))</f>
        <v/>
      </c>
      <c r="C4916" s="63" t="str">
        <f>IF(AND(ISBLANK(A4916)),"",VLOOKUP($A4916,Student_Registration!$B$5:$H$2000,3,0))</f>
        <v/>
      </c>
      <c r="D4916" s="65" t="str">
        <f>IF(AND(ISBLANK(A4916)),"",VLOOKUP($A4916,Student_Registration!$B$5:$H$2000,6,0))</f>
        <v/>
      </c>
      <c r="E4916" s="57" t="str">
        <f>IF(AND(ISBLANK(A4916)),"",VLOOKUP($A4916,Student_Registration!$B$5:$H$2000,4,0))</f>
        <v/>
      </c>
      <c r="F4916" s="63" t="str">
        <f>IF(AND(ISBLANK(A4916)),"",VLOOKUP($A4916,Student_Registration!$B$5:$H$2000,7,0))</f>
        <v/>
      </c>
      <c r="G4916" s="63" t="str">
        <f>IF(AND(ISBLANK(A4916)),"",VLOOKUP(A4916,Student_Registration!$B$5:$H$2000,7,0)-SUMIF($A$5:A4916,A4916,$H$5:$H$5))</f>
        <v/>
      </c>
      <c r="H4916" s="60"/>
      <c r="I4916" s="60"/>
      <c r="J4916" s="60"/>
      <c r="K4916" s="60"/>
      <c r="L4916" s="62"/>
    </row>
    <row r="4917" spans="1:12" s="41" customFormat="1">
      <c r="A4917" s="66"/>
      <c r="B4917" s="64" t="str">
        <f>(IF(AND(ISBLANK(A4917)),"",VLOOKUP($A4917,Student_Registration!$B$5:$H$2000,2,0)))</f>
        <v/>
      </c>
      <c r="C4917" s="63" t="str">
        <f>IF(AND(ISBLANK(A4917)),"",VLOOKUP($A4917,Student_Registration!$B$5:$H$2000,3,0))</f>
        <v/>
      </c>
      <c r="D4917" s="65" t="str">
        <f>IF(AND(ISBLANK(A4917)),"",VLOOKUP($A4917,Student_Registration!$B$5:$H$2000,6,0))</f>
        <v/>
      </c>
      <c r="E4917" s="57" t="str">
        <f>IF(AND(ISBLANK(A4917)),"",VLOOKUP($A4917,Student_Registration!$B$5:$H$2000,4,0))</f>
        <v/>
      </c>
      <c r="F4917" s="63" t="str">
        <f>IF(AND(ISBLANK(A4917)),"",VLOOKUP($A4917,Student_Registration!$B$5:$H$2000,7,0))</f>
        <v/>
      </c>
      <c r="G4917" s="63" t="str">
        <f>IF(AND(ISBLANK(A4917)),"",VLOOKUP(A4917,Student_Registration!$B$5:$H$2000,7,0)-SUMIF($A$5:A4917,A4917,$H$5:$H$5))</f>
        <v/>
      </c>
      <c r="H4917" s="60"/>
      <c r="I4917" s="60"/>
      <c r="J4917" s="60"/>
      <c r="K4917" s="60"/>
      <c r="L4917" s="62"/>
    </row>
    <row r="4918" spans="1:12" s="41" customFormat="1">
      <c r="A4918" s="66"/>
      <c r="B4918" s="64" t="str">
        <f>(IF(AND(ISBLANK(A4918)),"",VLOOKUP($A4918,Student_Registration!$B$5:$H$2000,2,0)))</f>
        <v/>
      </c>
      <c r="C4918" s="63" t="str">
        <f>IF(AND(ISBLANK(A4918)),"",VLOOKUP($A4918,Student_Registration!$B$5:$H$2000,3,0))</f>
        <v/>
      </c>
      <c r="D4918" s="65" t="str">
        <f>IF(AND(ISBLANK(A4918)),"",VLOOKUP($A4918,Student_Registration!$B$5:$H$2000,6,0))</f>
        <v/>
      </c>
      <c r="E4918" s="57" t="str">
        <f>IF(AND(ISBLANK(A4918)),"",VLOOKUP($A4918,Student_Registration!$B$5:$H$2000,4,0))</f>
        <v/>
      </c>
      <c r="F4918" s="63" t="str">
        <f>IF(AND(ISBLANK(A4918)),"",VLOOKUP($A4918,Student_Registration!$B$5:$H$2000,7,0))</f>
        <v/>
      </c>
      <c r="G4918" s="63" t="str">
        <f>IF(AND(ISBLANK(A4918)),"",VLOOKUP(A4918,Student_Registration!$B$5:$H$2000,7,0)-SUMIF($A$5:A4918,A4918,$H$5:$H$5))</f>
        <v/>
      </c>
      <c r="H4918" s="60"/>
      <c r="I4918" s="60"/>
      <c r="J4918" s="60"/>
      <c r="K4918" s="60"/>
      <c r="L4918" s="62"/>
    </row>
    <row r="4919" spans="1:12" s="41" customFormat="1">
      <c r="A4919" s="66"/>
      <c r="B4919" s="64" t="str">
        <f>(IF(AND(ISBLANK(A4919)),"",VLOOKUP($A4919,Student_Registration!$B$5:$H$2000,2,0)))</f>
        <v/>
      </c>
      <c r="C4919" s="63" t="str">
        <f>IF(AND(ISBLANK(A4919)),"",VLOOKUP($A4919,Student_Registration!$B$5:$H$2000,3,0))</f>
        <v/>
      </c>
      <c r="D4919" s="65" t="str">
        <f>IF(AND(ISBLANK(A4919)),"",VLOOKUP($A4919,Student_Registration!$B$5:$H$2000,6,0))</f>
        <v/>
      </c>
      <c r="E4919" s="57" t="str">
        <f>IF(AND(ISBLANK(A4919)),"",VLOOKUP($A4919,Student_Registration!$B$5:$H$2000,4,0))</f>
        <v/>
      </c>
      <c r="F4919" s="63" t="str">
        <f>IF(AND(ISBLANK(A4919)),"",VLOOKUP($A4919,Student_Registration!$B$5:$H$2000,7,0))</f>
        <v/>
      </c>
      <c r="G4919" s="63" t="str">
        <f>IF(AND(ISBLANK(A4919)),"",VLOOKUP(A4919,Student_Registration!$B$5:$H$2000,7,0)-SUMIF($A$5:A4919,A4919,$H$5:$H$5))</f>
        <v/>
      </c>
      <c r="H4919" s="60"/>
      <c r="I4919" s="60"/>
      <c r="J4919" s="60"/>
      <c r="K4919" s="60"/>
      <c r="L4919" s="62"/>
    </row>
    <row r="4920" spans="1:12" s="41" customFormat="1">
      <c r="A4920" s="66"/>
      <c r="B4920" s="64" t="str">
        <f>(IF(AND(ISBLANK(A4920)),"",VLOOKUP($A4920,Student_Registration!$B$5:$H$2000,2,0)))</f>
        <v/>
      </c>
      <c r="C4920" s="63" t="str">
        <f>IF(AND(ISBLANK(A4920)),"",VLOOKUP($A4920,Student_Registration!$B$5:$H$2000,3,0))</f>
        <v/>
      </c>
      <c r="D4920" s="65" t="str">
        <f>IF(AND(ISBLANK(A4920)),"",VLOOKUP($A4920,Student_Registration!$B$5:$H$2000,6,0))</f>
        <v/>
      </c>
      <c r="E4920" s="57" t="str">
        <f>IF(AND(ISBLANK(A4920)),"",VLOOKUP($A4920,Student_Registration!$B$5:$H$2000,4,0))</f>
        <v/>
      </c>
      <c r="F4920" s="63" t="str">
        <f>IF(AND(ISBLANK(A4920)),"",VLOOKUP($A4920,Student_Registration!$B$5:$H$2000,7,0))</f>
        <v/>
      </c>
      <c r="G4920" s="63" t="str">
        <f>IF(AND(ISBLANK(A4920)),"",VLOOKUP(A4920,Student_Registration!$B$5:$H$2000,7,0)-SUMIF($A$5:A4920,A4920,$H$5:$H$5))</f>
        <v/>
      </c>
      <c r="H4920" s="60"/>
      <c r="I4920" s="60"/>
      <c r="J4920" s="60"/>
      <c r="K4920" s="60"/>
      <c r="L4920" s="62"/>
    </row>
    <row r="4921" spans="1:12" s="41" customFormat="1">
      <c r="A4921" s="66"/>
      <c r="B4921" s="64" t="str">
        <f>(IF(AND(ISBLANK(A4921)),"",VLOOKUP($A4921,Student_Registration!$B$5:$H$2000,2,0)))</f>
        <v/>
      </c>
      <c r="C4921" s="63" t="str">
        <f>IF(AND(ISBLANK(A4921)),"",VLOOKUP($A4921,Student_Registration!$B$5:$H$2000,3,0))</f>
        <v/>
      </c>
      <c r="D4921" s="65" t="str">
        <f>IF(AND(ISBLANK(A4921)),"",VLOOKUP($A4921,Student_Registration!$B$5:$H$2000,6,0))</f>
        <v/>
      </c>
      <c r="E4921" s="57" t="str">
        <f>IF(AND(ISBLANK(A4921)),"",VLOOKUP($A4921,Student_Registration!$B$5:$H$2000,4,0))</f>
        <v/>
      </c>
      <c r="F4921" s="63" t="str">
        <f>IF(AND(ISBLANK(A4921)),"",VLOOKUP($A4921,Student_Registration!$B$5:$H$2000,7,0))</f>
        <v/>
      </c>
      <c r="G4921" s="63" t="str">
        <f>IF(AND(ISBLANK(A4921)),"",VLOOKUP(A4921,Student_Registration!$B$5:$H$2000,7,0)-SUMIF($A$5:A4921,A4921,$H$5:$H$5))</f>
        <v/>
      </c>
      <c r="H4921" s="60"/>
      <c r="I4921" s="60"/>
      <c r="J4921" s="60"/>
      <c r="K4921" s="60"/>
      <c r="L4921" s="62"/>
    </row>
    <row r="4922" spans="1:12" s="41" customFormat="1">
      <c r="A4922" s="66"/>
      <c r="B4922" s="64" t="str">
        <f>(IF(AND(ISBLANK(A4922)),"",VLOOKUP($A4922,Student_Registration!$B$5:$H$2000,2,0)))</f>
        <v/>
      </c>
      <c r="C4922" s="63" t="str">
        <f>IF(AND(ISBLANK(A4922)),"",VLOOKUP($A4922,Student_Registration!$B$5:$H$2000,3,0))</f>
        <v/>
      </c>
      <c r="D4922" s="65" t="str">
        <f>IF(AND(ISBLANK(A4922)),"",VLOOKUP($A4922,Student_Registration!$B$5:$H$2000,6,0))</f>
        <v/>
      </c>
      <c r="E4922" s="57" t="str">
        <f>IF(AND(ISBLANK(A4922)),"",VLOOKUP($A4922,Student_Registration!$B$5:$H$2000,4,0))</f>
        <v/>
      </c>
      <c r="F4922" s="63" t="str">
        <f>IF(AND(ISBLANK(A4922)),"",VLOOKUP($A4922,Student_Registration!$B$5:$H$2000,7,0))</f>
        <v/>
      </c>
      <c r="G4922" s="63" t="str">
        <f>IF(AND(ISBLANK(A4922)),"",VLOOKUP(A4922,Student_Registration!$B$5:$H$2000,7,0)-SUMIF($A$5:A4922,A4922,$H$5:$H$5))</f>
        <v/>
      </c>
      <c r="H4922" s="60"/>
      <c r="I4922" s="60"/>
      <c r="J4922" s="60"/>
      <c r="K4922" s="60"/>
      <c r="L4922" s="62"/>
    </row>
    <row r="4923" spans="1:12" s="41" customFormat="1">
      <c r="A4923" s="66"/>
      <c r="B4923" s="64" t="str">
        <f>(IF(AND(ISBLANK(A4923)),"",VLOOKUP($A4923,Student_Registration!$B$5:$H$2000,2,0)))</f>
        <v/>
      </c>
      <c r="C4923" s="63" t="str">
        <f>IF(AND(ISBLANK(A4923)),"",VLOOKUP($A4923,Student_Registration!$B$5:$H$2000,3,0))</f>
        <v/>
      </c>
      <c r="D4923" s="65" t="str">
        <f>IF(AND(ISBLANK(A4923)),"",VLOOKUP($A4923,Student_Registration!$B$5:$H$2000,6,0))</f>
        <v/>
      </c>
      <c r="E4923" s="57" t="str">
        <f>IF(AND(ISBLANK(A4923)),"",VLOOKUP($A4923,Student_Registration!$B$5:$H$2000,4,0))</f>
        <v/>
      </c>
      <c r="F4923" s="63" t="str">
        <f>IF(AND(ISBLANK(A4923)),"",VLOOKUP($A4923,Student_Registration!$B$5:$H$2000,7,0))</f>
        <v/>
      </c>
      <c r="G4923" s="63" t="str">
        <f>IF(AND(ISBLANK(A4923)),"",VLOOKUP(A4923,Student_Registration!$B$5:$H$2000,7,0)-SUMIF($A$5:A4923,A4923,$H$5:$H$5))</f>
        <v/>
      </c>
      <c r="H4923" s="60"/>
      <c r="I4923" s="60"/>
      <c r="J4923" s="60"/>
      <c r="K4923" s="60"/>
      <c r="L4923" s="62"/>
    </row>
    <row r="4924" spans="1:12" s="41" customFormat="1">
      <c r="A4924" s="66"/>
      <c r="B4924" s="64" t="str">
        <f>(IF(AND(ISBLANK(A4924)),"",VLOOKUP($A4924,Student_Registration!$B$5:$H$2000,2,0)))</f>
        <v/>
      </c>
      <c r="C4924" s="63" t="str">
        <f>IF(AND(ISBLANK(A4924)),"",VLOOKUP($A4924,Student_Registration!$B$5:$H$2000,3,0))</f>
        <v/>
      </c>
      <c r="D4924" s="65" t="str">
        <f>IF(AND(ISBLANK(A4924)),"",VLOOKUP($A4924,Student_Registration!$B$5:$H$2000,6,0))</f>
        <v/>
      </c>
      <c r="E4924" s="57" t="str">
        <f>IF(AND(ISBLANK(A4924)),"",VLOOKUP($A4924,Student_Registration!$B$5:$H$2000,4,0))</f>
        <v/>
      </c>
      <c r="F4924" s="63" t="str">
        <f>IF(AND(ISBLANK(A4924)),"",VLOOKUP($A4924,Student_Registration!$B$5:$H$2000,7,0))</f>
        <v/>
      </c>
      <c r="G4924" s="63" t="str">
        <f>IF(AND(ISBLANK(A4924)),"",VLOOKUP(A4924,Student_Registration!$B$5:$H$2000,7,0)-SUMIF($A$5:A4924,A4924,$H$5:$H$5))</f>
        <v/>
      </c>
      <c r="H4924" s="60"/>
      <c r="I4924" s="60"/>
      <c r="J4924" s="60"/>
      <c r="K4924" s="60"/>
      <c r="L4924" s="62"/>
    </row>
    <row r="4925" spans="1:12" s="41" customFormat="1">
      <c r="A4925" s="66"/>
      <c r="B4925" s="64" t="str">
        <f>(IF(AND(ISBLANK(A4925)),"",VLOOKUP($A4925,Student_Registration!$B$5:$H$2000,2,0)))</f>
        <v/>
      </c>
      <c r="C4925" s="63" t="str">
        <f>IF(AND(ISBLANK(A4925)),"",VLOOKUP($A4925,Student_Registration!$B$5:$H$2000,3,0))</f>
        <v/>
      </c>
      <c r="D4925" s="65" t="str">
        <f>IF(AND(ISBLANK(A4925)),"",VLOOKUP($A4925,Student_Registration!$B$5:$H$2000,6,0))</f>
        <v/>
      </c>
      <c r="E4925" s="57" t="str">
        <f>IF(AND(ISBLANK(A4925)),"",VLOOKUP($A4925,Student_Registration!$B$5:$H$2000,4,0))</f>
        <v/>
      </c>
      <c r="F4925" s="63" t="str">
        <f>IF(AND(ISBLANK(A4925)),"",VLOOKUP($A4925,Student_Registration!$B$5:$H$2000,7,0))</f>
        <v/>
      </c>
      <c r="G4925" s="63" t="str">
        <f>IF(AND(ISBLANK(A4925)),"",VLOOKUP(A4925,Student_Registration!$B$5:$H$2000,7,0)-SUMIF($A$5:A4925,A4925,$H$5:$H$5))</f>
        <v/>
      </c>
      <c r="H4925" s="60"/>
      <c r="I4925" s="60"/>
      <c r="J4925" s="60"/>
      <c r="K4925" s="60"/>
      <c r="L4925" s="62"/>
    </row>
    <row r="4926" spans="1:12" s="41" customFormat="1">
      <c r="A4926" s="66"/>
      <c r="B4926" s="64" t="str">
        <f>(IF(AND(ISBLANK(A4926)),"",VLOOKUP($A4926,Student_Registration!$B$5:$H$2000,2,0)))</f>
        <v/>
      </c>
      <c r="C4926" s="63" t="str">
        <f>IF(AND(ISBLANK(A4926)),"",VLOOKUP($A4926,Student_Registration!$B$5:$H$2000,3,0))</f>
        <v/>
      </c>
      <c r="D4926" s="65" t="str">
        <f>IF(AND(ISBLANK(A4926)),"",VLOOKUP($A4926,Student_Registration!$B$5:$H$2000,6,0))</f>
        <v/>
      </c>
      <c r="E4926" s="57" t="str">
        <f>IF(AND(ISBLANK(A4926)),"",VLOOKUP($A4926,Student_Registration!$B$5:$H$2000,4,0))</f>
        <v/>
      </c>
      <c r="F4926" s="63" t="str">
        <f>IF(AND(ISBLANK(A4926)),"",VLOOKUP($A4926,Student_Registration!$B$5:$H$2000,7,0))</f>
        <v/>
      </c>
      <c r="G4926" s="63" t="str">
        <f>IF(AND(ISBLANK(A4926)),"",VLOOKUP(A4926,Student_Registration!$B$5:$H$2000,7,0)-SUMIF($A$5:A4926,A4926,$H$5:$H$5))</f>
        <v/>
      </c>
      <c r="H4926" s="60"/>
      <c r="I4926" s="60"/>
      <c r="J4926" s="60"/>
      <c r="K4926" s="60"/>
      <c r="L4926" s="62"/>
    </row>
    <row r="4927" spans="1:12" s="41" customFormat="1">
      <c r="A4927" s="66"/>
      <c r="B4927" s="64" t="str">
        <f>(IF(AND(ISBLANK(A4927)),"",VLOOKUP($A4927,Student_Registration!$B$5:$H$2000,2,0)))</f>
        <v/>
      </c>
      <c r="C4927" s="63" t="str">
        <f>IF(AND(ISBLANK(A4927)),"",VLOOKUP($A4927,Student_Registration!$B$5:$H$2000,3,0))</f>
        <v/>
      </c>
      <c r="D4927" s="65" t="str">
        <f>IF(AND(ISBLANK(A4927)),"",VLOOKUP($A4927,Student_Registration!$B$5:$H$2000,6,0))</f>
        <v/>
      </c>
      <c r="E4927" s="57" t="str">
        <f>IF(AND(ISBLANK(A4927)),"",VLOOKUP($A4927,Student_Registration!$B$5:$H$2000,4,0))</f>
        <v/>
      </c>
      <c r="F4927" s="63" t="str">
        <f>IF(AND(ISBLANK(A4927)),"",VLOOKUP($A4927,Student_Registration!$B$5:$H$2000,7,0))</f>
        <v/>
      </c>
      <c r="G4927" s="63" t="str">
        <f>IF(AND(ISBLANK(A4927)),"",VLOOKUP(A4927,Student_Registration!$B$5:$H$2000,7,0)-SUMIF($A$5:A4927,A4927,$H$5:$H$5))</f>
        <v/>
      </c>
      <c r="H4927" s="60"/>
      <c r="I4927" s="60"/>
      <c r="J4927" s="60"/>
      <c r="K4927" s="60"/>
      <c r="L4927" s="62"/>
    </row>
    <row r="4928" spans="1:12" s="41" customFormat="1">
      <c r="A4928" s="66"/>
      <c r="B4928" s="64" t="str">
        <f>(IF(AND(ISBLANK(A4928)),"",VLOOKUP($A4928,Student_Registration!$B$5:$H$2000,2,0)))</f>
        <v/>
      </c>
      <c r="C4928" s="63" t="str">
        <f>IF(AND(ISBLANK(A4928)),"",VLOOKUP($A4928,Student_Registration!$B$5:$H$2000,3,0))</f>
        <v/>
      </c>
      <c r="D4928" s="65" t="str">
        <f>IF(AND(ISBLANK(A4928)),"",VLOOKUP($A4928,Student_Registration!$B$5:$H$2000,6,0))</f>
        <v/>
      </c>
      <c r="E4928" s="57" t="str">
        <f>IF(AND(ISBLANK(A4928)),"",VLOOKUP($A4928,Student_Registration!$B$5:$H$2000,4,0))</f>
        <v/>
      </c>
      <c r="F4928" s="63" t="str">
        <f>IF(AND(ISBLANK(A4928)),"",VLOOKUP($A4928,Student_Registration!$B$5:$H$2000,7,0))</f>
        <v/>
      </c>
      <c r="G4928" s="63" t="str">
        <f>IF(AND(ISBLANK(A4928)),"",VLOOKUP(A4928,Student_Registration!$B$5:$H$2000,7,0)-SUMIF($A$5:A4928,A4928,$H$5:$H$5))</f>
        <v/>
      </c>
      <c r="H4928" s="60"/>
      <c r="I4928" s="60"/>
      <c r="J4928" s="60"/>
      <c r="K4928" s="60"/>
      <c r="L4928" s="62"/>
    </row>
    <row r="4929" spans="1:12" s="41" customFormat="1">
      <c r="A4929" s="66"/>
      <c r="B4929" s="64" t="str">
        <f>(IF(AND(ISBLANK(A4929)),"",VLOOKUP($A4929,Student_Registration!$B$5:$H$2000,2,0)))</f>
        <v/>
      </c>
      <c r="C4929" s="63" t="str">
        <f>IF(AND(ISBLANK(A4929)),"",VLOOKUP($A4929,Student_Registration!$B$5:$H$2000,3,0))</f>
        <v/>
      </c>
      <c r="D4929" s="65" t="str">
        <f>IF(AND(ISBLANK(A4929)),"",VLOOKUP($A4929,Student_Registration!$B$5:$H$2000,6,0))</f>
        <v/>
      </c>
      <c r="E4929" s="57" t="str">
        <f>IF(AND(ISBLANK(A4929)),"",VLOOKUP($A4929,Student_Registration!$B$5:$H$2000,4,0))</f>
        <v/>
      </c>
      <c r="F4929" s="63" t="str">
        <f>IF(AND(ISBLANK(A4929)),"",VLOOKUP($A4929,Student_Registration!$B$5:$H$2000,7,0))</f>
        <v/>
      </c>
      <c r="G4929" s="63" t="str">
        <f>IF(AND(ISBLANK(A4929)),"",VLOOKUP(A4929,Student_Registration!$B$5:$H$2000,7,0)-SUMIF($A$5:A4929,A4929,$H$5:$H$5))</f>
        <v/>
      </c>
      <c r="H4929" s="60"/>
      <c r="I4929" s="60"/>
      <c r="J4929" s="60"/>
      <c r="K4929" s="60"/>
      <c r="L4929" s="62"/>
    </row>
    <row r="4930" spans="1:12" s="41" customFormat="1">
      <c r="A4930" s="66"/>
      <c r="B4930" s="64" t="str">
        <f>(IF(AND(ISBLANK(A4930)),"",VLOOKUP($A4930,Student_Registration!$B$5:$H$2000,2,0)))</f>
        <v/>
      </c>
      <c r="C4930" s="63" t="str">
        <f>IF(AND(ISBLANK(A4930)),"",VLOOKUP($A4930,Student_Registration!$B$5:$H$2000,3,0))</f>
        <v/>
      </c>
      <c r="D4930" s="65" t="str">
        <f>IF(AND(ISBLANK(A4930)),"",VLOOKUP($A4930,Student_Registration!$B$5:$H$2000,6,0))</f>
        <v/>
      </c>
      <c r="E4930" s="57" t="str">
        <f>IF(AND(ISBLANK(A4930)),"",VLOOKUP($A4930,Student_Registration!$B$5:$H$2000,4,0))</f>
        <v/>
      </c>
      <c r="F4930" s="63" t="str">
        <f>IF(AND(ISBLANK(A4930)),"",VLOOKUP($A4930,Student_Registration!$B$5:$H$2000,7,0))</f>
        <v/>
      </c>
      <c r="G4930" s="63" t="str">
        <f>IF(AND(ISBLANK(A4930)),"",VLOOKUP(A4930,Student_Registration!$B$5:$H$2000,7,0)-SUMIF($A$5:A4930,A4930,$H$5:$H$5))</f>
        <v/>
      </c>
      <c r="H4930" s="60"/>
      <c r="I4930" s="60"/>
      <c r="J4930" s="60"/>
      <c r="K4930" s="60"/>
      <c r="L4930" s="62"/>
    </row>
    <row r="4931" spans="1:12" s="41" customFormat="1">
      <c r="A4931" s="66"/>
      <c r="B4931" s="64" t="str">
        <f>(IF(AND(ISBLANK(A4931)),"",VLOOKUP($A4931,Student_Registration!$B$5:$H$2000,2,0)))</f>
        <v/>
      </c>
      <c r="C4931" s="63" t="str">
        <f>IF(AND(ISBLANK(A4931)),"",VLOOKUP($A4931,Student_Registration!$B$5:$H$2000,3,0))</f>
        <v/>
      </c>
      <c r="D4931" s="65" t="str">
        <f>IF(AND(ISBLANK(A4931)),"",VLOOKUP($A4931,Student_Registration!$B$5:$H$2000,6,0))</f>
        <v/>
      </c>
      <c r="E4931" s="57" t="str">
        <f>IF(AND(ISBLANK(A4931)),"",VLOOKUP($A4931,Student_Registration!$B$5:$H$2000,4,0))</f>
        <v/>
      </c>
      <c r="F4931" s="63" t="str">
        <f>IF(AND(ISBLANK(A4931)),"",VLOOKUP($A4931,Student_Registration!$B$5:$H$2000,7,0))</f>
        <v/>
      </c>
      <c r="G4931" s="63" t="str">
        <f>IF(AND(ISBLANK(A4931)),"",VLOOKUP(A4931,Student_Registration!$B$5:$H$2000,7,0)-SUMIF($A$5:A4931,A4931,$H$5:$H$5))</f>
        <v/>
      </c>
      <c r="H4931" s="60"/>
      <c r="I4931" s="60"/>
      <c r="J4931" s="60"/>
      <c r="K4931" s="60"/>
      <c r="L4931" s="62"/>
    </row>
    <row r="4932" spans="1:12" s="41" customFormat="1">
      <c r="A4932" s="66"/>
      <c r="B4932" s="64" t="str">
        <f>(IF(AND(ISBLANK(A4932)),"",VLOOKUP($A4932,Student_Registration!$B$5:$H$2000,2,0)))</f>
        <v/>
      </c>
      <c r="C4932" s="63" t="str">
        <f>IF(AND(ISBLANK(A4932)),"",VLOOKUP($A4932,Student_Registration!$B$5:$H$2000,3,0))</f>
        <v/>
      </c>
      <c r="D4932" s="65" t="str">
        <f>IF(AND(ISBLANK(A4932)),"",VLOOKUP($A4932,Student_Registration!$B$5:$H$2000,6,0))</f>
        <v/>
      </c>
      <c r="E4932" s="57" t="str">
        <f>IF(AND(ISBLANK(A4932)),"",VLOOKUP($A4932,Student_Registration!$B$5:$H$2000,4,0))</f>
        <v/>
      </c>
      <c r="F4932" s="63" t="str">
        <f>IF(AND(ISBLANK(A4932)),"",VLOOKUP($A4932,Student_Registration!$B$5:$H$2000,7,0))</f>
        <v/>
      </c>
      <c r="G4932" s="63" t="str">
        <f>IF(AND(ISBLANK(A4932)),"",VLOOKUP(A4932,Student_Registration!$B$5:$H$2000,7,0)-SUMIF($A$5:A4932,A4932,$H$5:$H$5))</f>
        <v/>
      </c>
      <c r="H4932" s="60"/>
      <c r="I4932" s="60"/>
      <c r="J4932" s="60"/>
      <c r="K4932" s="60"/>
      <c r="L4932" s="62"/>
    </row>
    <row r="4933" spans="1:12" s="41" customFormat="1">
      <c r="A4933" s="66"/>
      <c r="B4933" s="64" t="str">
        <f>(IF(AND(ISBLANK(A4933)),"",VLOOKUP($A4933,Student_Registration!$B$5:$H$2000,2,0)))</f>
        <v/>
      </c>
      <c r="C4933" s="63" t="str">
        <f>IF(AND(ISBLANK(A4933)),"",VLOOKUP($A4933,Student_Registration!$B$5:$H$2000,3,0))</f>
        <v/>
      </c>
      <c r="D4933" s="65" t="str">
        <f>IF(AND(ISBLANK(A4933)),"",VLOOKUP($A4933,Student_Registration!$B$5:$H$2000,6,0))</f>
        <v/>
      </c>
      <c r="E4933" s="57" t="str">
        <f>IF(AND(ISBLANK(A4933)),"",VLOOKUP($A4933,Student_Registration!$B$5:$H$2000,4,0))</f>
        <v/>
      </c>
      <c r="F4933" s="63" t="str">
        <f>IF(AND(ISBLANK(A4933)),"",VLOOKUP($A4933,Student_Registration!$B$5:$H$2000,7,0))</f>
        <v/>
      </c>
      <c r="G4933" s="63" t="str">
        <f>IF(AND(ISBLANK(A4933)),"",VLOOKUP(A4933,Student_Registration!$B$5:$H$2000,7,0)-SUMIF($A$5:A4933,A4933,$H$5:$H$5))</f>
        <v/>
      </c>
      <c r="H4933" s="60"/>
      <c r="I4933" s="60"/>
      <c r="J4933" s="60"/>
      <c r="K4933" s="60"/>
      <c r="L4933" s="62"/>
    </row>
    <row r="4934" spans="1:12" s="41" customFormat="1">
      <c r="A4934" s="66"/>
      <c r="B4934" s="64" t="str">
        <f>(IF(AND(ISBLANK(A4934)),"",VLOOKUP($A4934,Student_Registration!$B$5:$H$2000,2,0)))</f>
        <v/>
      </c>
      <c r="C4934" s="63" t="str">
        <f>IF(AND(ISBLANK(A4934)),"",VLOOKUP($A4934,Student_Registration!$B$5:$H$2000,3,0))</f>
        <v/>
      </c>
      <c r="D4934" s="65" t="str">
        <f>IF(AND(ISBLANK(A4934)),"",VLOOKUP($A4934,Student_Registration!$B$5:$H$2000,6,0))</f>
        <v/>
      </c>
      <c r="E4934" s="57" t="str">
        <f>IF(AND(ISBLANK(A4934)),"",VLOOKUP($A4934,Student_Registration!$B$5:$H$2000,4,0))</f>
        <v/>
      </c>
      <c r="F4934" s="63" t="str">
        <f>IF(AND(ISBLANK(A4934)),"",VLOOKUP($A4934,Student_Registration!$B$5:$H$2000,7,0))</f>
        <v/>
      </c>
      <c r="G4934" s="63" t="str">
        <f>IF(AND(ISBLANK(A4934)),"",VLOOKUP(A4934,Student_Registration!$B$5:$H$2000,7,0)-SUMIF($A$5:A4934,A4934,$H$5:$H$5))</f>
        <v/>
      </c>
      <c r="H4934" s="60"/>
      <c r="I4934" s="60"/>
      <c r="J4934" s="60"/>
      <c r="K4934" s="60"/>
      <c r="L4934" s="62"/>
    </row>
    <row r="4935" spans="1:12" s="41" customFormat="1">
      <c r="A4935" s="66"/>
      <c r="B4935" s="64" t="str">
        <f>(IF(AND(ISBLANK(A4935)),"",VLOOKUP($A4935,Student_Registration!$B$5:$H$2000,2,0)))</f>
        <v/>
      </c>
      <c r="C4935" s="63" t="str">
        <f>IF(AND(ISBLANK(A4935)),"",VLOOKUP($A4935,Student_Registration!$B$5:$H$2000,3,0))</f>
        <v/>
      </c>
      <c r="D4935" s="65" t="str">
        <f>IF(AND(ISBLANK(A4935)),"",VLOOKUP($A4935,Student_Registration!$B$5:$H$2000,6,0))</f>
        <v/>
      </c>
      <c r="E4935" s="57" t="str">
        <f>IF(AND(ISBLANK(A4935)),"",VLOOKUP($A4935,Student_Registration!$B$5:$H$2000,4,0))</f>
        <v/>
      </c>
      <c r="F4935" s="63" t="str">
        <f>IF(AND(ISBLANK(A4935)),"",VLOOKUP($A4935,Student_Registration!$B$5:$H$2000,7,0))</f>
        <v/>
      </c>
      <c r="G4935" s="63" t="str">
        <f>IF(AND(ISBLANK(A4935)),"",VLOOKUP(A4935,Student_Registration!$B$5:$H$2000,7,0)-SUMIF($A$5:A4935,A4935,$H$5:$H$5))</f>
        <v/>
      </c>
      <c r="H4935" s="60"/>
      <c r="I4935" s="60"/>
      <c r="J4935" s="60"/>
      <c r="K4935" s="60"/>
      <c r="L4935" s="62"/>
    </row>
    <row r="4936" spans="1:12" s="41" customFormat="1">
      <c r="A4936" s="66"/>
      <c r="B4936" s="64" t="str">
        <f>(IF(AND(ISBLANK(A4936)),"",VLOOKUP($A4936,Student_Registration!$B$5:$H$2000,2,0)))</f>
        <v/>
      </c>
      <c r="C4936" s="63" t="str">
        <f>IF(AND(ISBLANK(A4936)),"",VLOOKUP($A4936,Student_Registration!$B$5:$H$2000,3,0))</f>
        <v/>
      </c>
      <c r="D4936" s="65" t="str">
        <f>IF(AND(ISBLANK(A4936)),"",VLOOKUP($A4936,Student_Registration!$B$5:$H$2000,6,0))</f>
        <v/>
      </c>
      <c r="E4936" s="57" t="str">
        <f>IF(AND(ISBLANK(A4936)),"",VLOOKUP($A4936,Student_Registration!$B$5:$H$2000,4,0))</f>
        <v/>
      </c>
      <c r="F4936" s="63" t="str">
        <f>IF(AND(ISBLANK(A4936)),"",VLOOKUP($A4936,Student_Registration!$B$5:$H$2000,7,0))</f>
        <v/>
      </c>
      <c r="G4936" s="63" t="str">
        <f>IF(AND(ISBLANK(A4936)),"",VLOOKUP(A4936,Student_Registration!$B$5:$H$2000,7,0)-SUMIF($A$5:A4936,A4936,$H$5:$H$5))</f>
        <v/>
      </c>
      <c r="H4936" s="60"/>
      <c r="I4936" s="60"/>
      <c r="J4936" s="60"/>
      <c r="K4936" s="60"/>
      <c r="L4936" s="62"/>
    </row>
    <row r="4937" spans="1:12" s="41" customFormat="1">
      <c r="A4937" s="66"/>
      <c r="B4937" s="64" t="str">
        <f>(IF(AND(ISBLANK(A4937)),"",VLOOKUP($A4937,Student_Registration!$B$5:$H$2000,2,0)))</f>
        <v/>
      </c>
      <c r="C4937" s="63" t="str">
        <f>IF(AND(ISBLANK(A4937)),"",VLOOKUP($A4937,Student_Registration!$B$5:$H$2000,3,0))</f>
        <v/>
      </c>
      <c r="D4937" s="65" t="str">
        <f>IF(AND(ISBLANK(A4937)),"",VLOOKUP($A4937,Student_Registration!$B$5:$H$2000,6,0))</f>
        <v/>
      </c>
      <c r="E4937" s="57" t="str">
        <f>IF(AND(ISBLANK(A4937)),"",VLOOKUP($A4937,Student_Registration!$B$5:$H$2000,4,0))</f>
        <v/>
      </c>
      <c r="F4937" s="63" t="str">
        <f>IF(AND(ISBLANK(A4937)),"",VLOOKUP($A4937,Student_Registration!$B$5:$H$2000,7,0))</f>
        <v/>
      </c>
      <c r="G4937" s="63" t="str">
        <f>IF(AND(ISBLANK(A4937)),"",VLOOKUP(A4937,Student_Registration!$B$5:$H$2000,7,0)-SUMIF($A$5:A4937,A4937,$H$5:$H$5))</f>
        <v/>
      </c>
      <c r="H4937" s="60"/>
      <c r="I4937" s="60"/>
      <c r="J4937" s="60"/>
      <c r="K4937" s="60"/>
      <c r="L4937" s="62"/>
    </row>
    <row r="4938" spans="1:12" s="41" customFormat="1">
      <c r="A4938" s="66"/>
      <c r="B4938" s="64" t="str">
        <f>(IF(AND(ISBLANK(A4938)),"",VLOOKUP($A4938,Student_Registration!$B$5:$H$2000,2,0)))</f>
        <v/>
      </c>
      <c r="C4938" s="63" t="str">
        <f>IF(AND(ISBLANK(A4938)),"",VLOOKUP($A4938,Student_Registration!$B$5:$H$2000,3,0))</f>
        <v/>
      </c>
      <c r="D4938" s="65" t="str">
        <f>IF(AND(ISBLANK(A4938)),"",VLOOKUP($A4938,Student_Registration!$B$5:$H$2000,6,0))</f>
        <v/>
      </c>
      <c r="E4938" s="57" t="str">
        <f>IF(AND(ISBLANK(A4938)),"",VLOOKUP($A4938,Student_Registration!$B$5:$H$2000,4,0))</f>
        <v/>
      </c>
      <c r="F4938" s="63" t="str">
        <f>IF(AND(ISBLANK(A4938)),"",VLOOKUP($A4938,Student_Registration!$B$5:$H$2000,7,0))</f>
        <v/>
      </c>
      <c r="G4938" s="63" t="str">
        <f>IF(AND(ISBLANK(A4938)),"",VLOOKUP(A4938,Student_Registration!$B$5:$H$2000,7,0)-SUMIF($A$5:A4938,A4938,$H$5:$H$5))</f>
        <v/>
      </c>
      <c r="H4938" s="60"/>
      <c r="I4938" s="60"/>
      <c r="J4938" s="60"/>
      <c r="K4938" s="60"/>
      <c r="L4938" s="62"/>
    </row>
    <row r="4939" spans="1:12" s="41" customFormat="1">
      <c r="A4939" s="66"/>
      <c r="B4939" s="64" t="str">
        <f>(IF(AND(ISBLANK(A4939)),"",VLOOKUP($A4939,Student_Registration!$B$5:$H$2000,2,0)))</f>
        <v/>
      </c>
      <c r="C4939" s="63" t="str">
        <f>IF(AND(ISBLANK(A4939)),"",VLOOKUP($A4939,Student_Registration!$B$5:$H$2000,3,0))</f>
        <v/>
      </c>
      <c r="D4939" s="65" t="str">
        <f>IF(AND(ISBLANK(A4939)),"",VLOOKUP($A4939,Student_Registration!$B$5:$H$2000,6,0))</f>
        <v/>
      </c>
      <c r="E4939" s="57" t="str">
        <f>IF(AND(ISBLANK(A4939)),"",VLOOKUP($A4939,Student_Registration!$B$5:$H$2000,4,0))</f>
        <v/>
      </c>
      <c r="F4939" s="63" t="str">
        <f>IF(AND(ISBLANK(A4939)),"",VLOOKUP($A4939,Student_Registration!$B$5:$H$2000,7,0))</f>
        <v/>
      </c>
      <c r="G4939" s="63" t="str">
        <f>IF(AND(ISBLANK(A4939)),"",VLOOKUP(A4939,Student_Registration!$B$5:$H$2000,7,0)-SUMIF($A$5:A4939,A4939,$H$5:$H$5))</f>
        <v/>
      </c>
      <c r="H4939" s="60"/>
      <c r="I4939" s="60"/>
      <c r="J4939" s="60"/>
      <c r="K4939" s="60"/>
      <c r="L4939" s="62"/>
    </row>
    <row r="4940" spans="1:12" s="41" customFormat="1">
      <c r="A4940" s="66"/>
      <c r="B4940" s="64" t="str">
        <f>(IF(AND(ISBLANK(A4940)),"",VLOOKUP($A4940,Student_Registration!$B$5:$H$2000,2,0)))</f>
        <v/>
      </c>
      <c r="C4940" s="63" t="str">
        <f>IF(AND(ISBLANK(A4940)),"",VLOOKUP($A4940,Student_Registration!$B$5:$H$2000,3,0))</f>
        <v/>
      </c>
      <c r="D4940" s="65" t="str">
        <f>IF(AND(ISBLANK(A4940)),"",VLOOKUP($A4940,Student_Registration!$B$5:$H$2000,6,0))</f>
        <v/>
      </c>
      <c r="E4940" s="57" t="str">
        <f>IF(AND(ISBLANK(A4940)),"",VLOOKUP($A4940,Student_Registration!$B$5:$H$2000,4,0))</f>
        <v/>
      </c>
      <c r="F4940" s="63" t="str">
        <f>IF(AND(ISBLANK(A4940)),"",VLOOKUP($A4940,Student_Registration!$B$5:$H$2000,7,0))</f>
        <v/>
      </c>
      <c r="G4940" s="63" t="str">
        <f>IF(AND(ISBLANK(A4940)),"",VLOOKUP(A4940,Student_Registration!$B$5:$H$2000,7,0)-SUMIF($A$5:A4940,A4940,$H$5:$H$5))</f>
        <v/>
      </c>
      <c r="H4940" s="60"/>
      <c r="I4940" s="60"/>
      <c r="J4940" s="60"/>
      <c r="K4940" s="60"/>
      <c r="L4940" s="62"/>
    </row>
    <row r="4941" spans="1:12" s="41" customFormat="1">
      <c r="A4941" s="66"/>
      <c r="B4941" s="64" t="str">
        <f>(IF(AND(ISBLANK(A4941)),"",VLOOKUP($A4941,Student_Registration!$B$5:$H$2000,2,0)))</f>
        <v/>
      </c>
      <c r="C4941" s="63" t="str">
        <f>IF(AND(ISBLANK(A4941)),"",VLOOKUP($A4941,Student_Registration!$B$5:$H$2000,3,0))</f>
        <v/>
      </c>
      <c r="D4941" s="65" t="str">
        <f>IF(AND(ISBLANK(A4941)),"",VLOOKUP($A4941,Student_Registration!$B$5:$H$2000,6,0))</f>
        <v/>
      </c>
      <c r="E4941" s="57" t="str">
        <f>IF(AND(ISBLANK(A4941)),"",VLOOKUP($A4941,Student_Registration!$B$5:$H$2000,4,0))</f>
        <v/>
      </c>
      <c r="F4941" s="63" t="str">
        <f>IF(AND(ISBLANK(A4941)),"",VLOOKUP($A4941,Student_Registration!$B$5:$H$2000,7,0))</f>
        <v/>
      </c>
      <c r="G4941" s="63" t="str">
        <f>IF(AND(ISBLANK(A4941)),"",VLOOKUP(A4941,Student_Registration!$B$5:$H$2000,7,0)-SUMIF($A$5:A4941,A4941,$H$5:$H$5))</f>
        <v/>
      </c>
      <c r="H4941" s="60"/>
      <c r="I4941" s="60"/>
      <c r="J4941" s="60"/>
      <c r="K4941" s="60"/>
      <c r="L4941" s="62"/>
    </row>
    <row r="4942" spans="1:12" s="41" customFormat="1">
      <c r="A4942" s="66"/>
      <c r="B4942" s="64" t="str">
        <f>(IF(AND(ISBLANK(A4942)),"",VLOOKUP($A4942,Student_Registration!$B$5:$H$2000,2,0)))</f>
        <v/>
      </c>
      <c r="C4942" s="63" t="str">
        <f>IF(AND(ISBLANK(A4942)),"",VLOOKUP($A4942,Student_Registration!$B$5:$H$2000,3,0))</f>
        <v/>
      </c>
      <c r="D4942" s="65" t="str">
        <f>IF(AND(ISBLANK(A4942)),"",VLOOKUP($A4942,Student_Registration!$B$5:$H$2000,6,0))</f>
        <v/>
      </c>
      <c r="E4942" s="57" t="str">
        <f>IF(AND(ISBLANK(A4942)),"",VLOOKUP($A4942,Student_Registration!$B$5:$H$2000,4,0))</f>
        <v/>
      </c>
      <c r="F4942" s="63" t="str">
        <f>IF(AND(ISBLANK(A4942)),"",VLOOKUP($A4942,Student_Registration!$B$5:$H$2000,7,0))</f>
        <v/>
      </c>
      <c r="G4942" s="63" t="str">
        <f>IF(AND(ISBLANK(A4942)),"",VLOOKUP(A4942,Student_Registration!$B$5:$H$2000,7,0)-SUMIF($A$5:A4942,A4942,$H$5:$H$5))</f>
        <v/>
      </c>
      <c r="H4942" s="60"/>
      <c r="I4942" s="60"/>
      <c r="J4942" s="60"/>
      <c r="K4942" s="60"/>
      <c r="L4942" s="62"/>
    </row>
    <row r="4943" spans="1:12" s="41" customFormat="1">
      <c r="A4943" s="66"/>
      <c r="B4943" s="64" t="str">
        <f>(IF(AND(ISBLANK(A4943)),"",VLOOKUP($A4943,Student_Registration!$B$5:$H$2000,2,0)))</f>
        <v/>
      </c>
      <c r="C4943" s="63" t="str">
        <f>IF(AND(ISBLANK(A4943)),"",VLOOKUP($A4943,Student_Registration!$B$5:$H$2000,3,0))</f>
        <v/>
      </c>
      <c r="D4943" s="65" t="str">
        <f>IF(AND(ISBLANK(A4943)),"",VLOOKUP($A4943,Student_Registration!$B$5:$H$2000,6,0))</f>
        <v/>
      </c>
      <c r="E4943" s="57" t="str">
        <f>IF(AND(ISBLANK(A4943)),"",VLOOKUP($A4943,Student_Registration!$B$5:$H$2000,4,0))</f>
        <v/>
      </c>
      <c r="F4943" s="63" t="str">
        <f>IF(AND(ISBLANK(A4943)),"",VLOOKUP($A4943,Student_Registration!$B$5:$H$2000,7,0))</f>
        <v/>
      </c>
      <c r="G4943" s="63" t="str">
        <f>IF(AND(ISBLANK(A4943)),"",VLOOKUP(A4943,Student_Registration!$B$5:$H$2000,7,0)-SUMIF($A$5:A4943,A4943,$H$5:$H$5))</f>
        <v/>
      </c>
      <c r="H4943" s="60"/>
      <c r="I4943" s="60"/>
      <c r="J4943" s="60"/>
      <c r="K4943" s="60"/>
      <c r="L4943" s="62"/>
    </row>
    <row r="4944" spans="1:12" s="41" customFormat="1">
      <c r="A4944" s="66"/>
      <c r="B4944" s="64" t="str">
        <f>(IF(AND(ISBLANK(A4944)),"",VLOOKUP($A4944,Student_Registration!$B$5:$H$2000,2,0)))</f>
        <v/>
      </c>
      <c r="C4944" s="63" t="str">
        <f>IF(AND(ISBLANK(A4944)),"",VLOOKUP($A4944,Student_Registration!$B$5:$H$2000,3,0))</f>
        <v/>
      </c>
      <c r="D4944" s="65" t="str">
        <f>IF(AND(ISBLANK(A4944)),"",VLOOKUP($A4944,Student_Registration!$B$5:$H$2000,6,0))</f>
        <v/>
      </c>
      <c r="E4944" s="57" t="str">
        <f>IF(AND(ISBLANK(A4944)),"",VLOOKUP($A4944,Student_Registration!$B$5:$H$2000,4,0))</f>
        <v/>
      </c>
      <c r="F4944" s="63" t="str">
        <f>IF(AND(ISBLANK(A4944)),"",VLOOKUP($A4944,Student_Registration!$B$5:$H$2000,7,0))</f>
        <v/>
      </c>
      <c r="G4944" s="63" t="str">
        <f>IF(AND(ISBLANK(A4944)),"",VLOOKUP(A4944,Student_Registration!$B$5:$H$2000,7,0)-SUMIF($A$5:A4944,A4944,$H$5:$H$5))</f>
        <v/>
      </c>
      <c r="H4944" s="60"/>
      <c r="I4944" s="60"/>
      <c r="J4944" s="60"/>
      <c r="K4944" s="60"/>
      <c r="L4944" s="62"/>
    </row>
    <row r="4945" spans="1:12" s="41" customFormat="1">
      <c r="A4945" s="66"/>
      <c r="B4945" s="64" t="str">
        <f>(IF(AND(ISBLANK(A4945)),"",VLOOKUP($A4945,Student_Registration!$B$5:$H$2000,2,0)))</f>
        <v/>
      </c>
      <c r="C4945" s="63" t="str">
        <f>IF(AND(ISBLANK(A4945)),"",VLOOKUP($A4945,Student_Registration!$B$5:$H$2000,3,0))</f>
        <v/>
      </c>
      <c r="D4945" s="65" t="str">
        <f>IF(AND(ISBLANK(A4945)),"",VLOOKUP($A4945,Student_Registration!$B$5:$H$2000,6,0))</f>
        <v/>
      </c>
      <c r="E4945" s="57" t="str">
        <f>IF(AND(ISBLANK(A4945)),"",VLOOKUP($A4945,Student_Registration!$B$5:$H$2000,4,0))</f>
        <v/>
      </c>
      <c r="F4945" s="63" t="str">
        <f>IF(AND(ISBLANK(A4945)),"",VLOOKUP($A4945,Student_Registration!$B$5:$H$2000,7,0))</f>
        <v/>
      </c>
      <c r="G4945" s="63" t="str">
        <f>IF(AND(ISBLANK(A4945)),"",VLOOKUP(A4945,Student_Registration!$B$5:$H$2000,7,0)-SUMIF($A$5:A4945,A4945,$H$5:$H$5))</f>
        <v/>
      </c>
      <c r="H4945" s="60"/>
      <c r="I4945" s="60"/>
      <c r="J4945" s="60"/>
      <c r="K4945" s="60"/>
      <c r="L4945" s="62"/>
    </row>
    <row r="4946" spans="1:12" s="41" customFormat="1">
      <c r="A4946" s="66"/>
      <c r="B4946" s="64" t="str">
        <f>(IF(AND(ISBLANK(A4946)),"",VLOOKUP($A4946,Student_Registration!$B$5:$H$2000,2,0)))</f>
        <v/>
      </c>
      <c r="C4946" s="63" t="str">
        <f>IF(AND(ISBLANK(A4946)),"",VLOOKUP($A4946,Student_Registration!$B$5:$H$2000,3,0))</f>
        <v/>
      </c>
      <c r="D4946" s="65" t="str">
        <f>IF(AND(ISBLANK(A4946)),"",VLOOKUP($A4946,Student_Registration!$B$5:$H$2000,6,0))</f>
        <v/>
      </c>
      <c r="E4946" s="57" t="str">
        <f>IF(AND(ISBLANK(A4946)),"",VLOOKUP($A4946,Student_Registration!$B$5:$H$2000,4,0))</f>
        <v/>
      </c>
      <c r="F4946" s="63" t="str">
        <f>IF(AND(ISBLANK(A4946)),"",VLOOKUP($A4946,Student_Registration!$B$5:$H$2000,7,0))</f>
        <v/>
      </c>
      <c r="G4946" s="63" t="str">
        <f>IF(AND(ISBLANK(A4946)),"",VLOOKUP(A4946,Student_Registration!$B$5:$H$2000,7,0)-SUMIF($A$5:A4946,A4946,$H$5:$H$5))</f>
        <v/>
      </c>
      <c r="H4946" s="60"/>
      <c r="I4946" s="60"/>
      <c r="J4946" s="60"/>
      <c r="K4946" s="60"/>
      <c r="L4946" s="62"/>
    </row>
    <row r="4947" spans="1:12" s="41" customFormat="1">
      <c r="A4947" s="66"/>
      <c r="B4947" s="64" t="str">
        <f>(IF(AND(ISBLANK(A4947)),"",VLOOKUP($A4947,Student_Registration!$B$5:$H$2000,2,0)))</f>
        <v/>
      </c>
      <c r="C4947" s="63" t="str">
        <f>IF(AND(ISBLANK(A4947)),"",VLOOKUP($A4947,Student_Registration!$B$5:$H$2000,3,0))</f>
        <v/>
      </c>
      <c r="D4947" s="65" t="str">
        <f>IF(AND(ISBLANK(A4947)),"",VLOOKUP($A4947,Student_Registration!$B$5:$H$2000,6,0))</f>
        <v/>
      </c>
      <c r="E4947" s="57" t="str">
        <f>IF(AND(ISBLANK(A4947)),"",VLOOKUP($A4947,Student_Registration!$B$5:$H$2000,4,0))</f>
        <v/>
      </c>
      <c r="F4947" s="63" t="str">
        <f>IF(AND(ISBLANK(A4947)),"",VLOOKUP($A4947,Student_Registration!$B$5:$H$2000,7,0))</f>
        <v/>
      </c>
      <c r="G4947" s="63" t="str">
        <f>IF(AND(ISBLANK(A4947)),"",VLOOKUP(A4947,Student_Registration!$B$5:$H$2000,7,0)-SUMIF($A$5:A4947,A4947,$H$5:$H$5))</f>
        <v/>
      </c>
      <c r="H4947" s="60"/>
      <c r="I4947" s="60"/>
      <c r="J4947" s="60"/>
      <c r="K4947" s="60"/>
      <c r="L4947" s="62"/>
    </row>
    <row r="4948" spans="1:12" s="41" customFormat="1">
      <c r="A4948" s="66"/>
      <c r="B4948" s="64" t="str">
        <f>(IF(AND(ISBLANK(A4948)),"",VLOOKUP($A4948,Student_Registration!$B$5:$H$2000,2,0)))</f>
        <v/>
      </c>
      <c r="C4948" s="63" t="str">
        <f>IF(AND(ISBLANK(A4948)),"",VLOOKUP($A4948,Student_Registration!$B$5:$H$2000,3,0))</f>
        <v/>
      </c>
      <c r="D4948" s="65" t="str">
        <f>IF(AND(ISBLANK(A4948)),"",VLOOKUP($A4948,Student_Registration!$B$5:$H$2000,6,0))</f>
        <v/>
      </c>
      <c r="E4948" s="57" t="str">
        <f>IF(AND(ISBLANK(A4948)),"",VLOOKUP($A4948,Student_Registration!$B$5:$H$2000,4,0))</f>
        <v/>
      </c>
      <c r="F4948" s="63" t="str">
        <f>IF(AND(ISBLANK(A4948)),"",VLOOKUP($A4948,Student_Registration!$B$5:$H$2000,7,0))</f>
        <v/>
      </c>
      <c r="G4948" s="63" t="str">
        <f>IF(AND(ISBLANK(A4948)),"",VLOOKUP(A4948,Student_Registration!$B$5:$H$2000,7,0)-SUMIF($A$5:A4948,A4948,$H$5:$H$5))</f>
        <v/>
      </c>
      <c r="H4948" s="60"/>
      <c r="I4948" s="60"/>
      <c r="J4948" s="60"/>
      <c r="K4948" s="60"/>
      <c r="L4948" s="62"/>
    </row>
    <row r="4949" spans="1:12" s="41" customFormat="1">
      <c r="A4949" s="66"/>
      <c r="B4949" s="64" t="str">
        <f>(IF(AND(ISBLANK(A4949)),"",VLOOKUP($A4949,Student_Registration!$B$5:$H$2000,2,0)))</f>
        <v/>
      </c>
      <c r="C4949" s="63" t="str">
        <f>IF(AND(ISBLANK(A4949)),"",VLOOKUP($A4949,Student_Registration!$B$5:$H$2000,3,0))</f>
        <v/>
      </c>
      <c r="D4949" s="65" t="str">
        <f>IF(AND(ISBLANK(A4949)),"",VLOOKUP($A4949,Student_Registration!$B$5:$H$2000,6,0))</f>
        <v/>
      </c>
      <c r="E4949" s="57" t="str">
        <f>IF(AND(ISBLANK(A4949)),"",VLOOKUP($A4949,Student_Registration!$B$5:$H$2000,4,0))</f>
        <v/>
      </c>
      <c r="F4949" s="63" t="str">
        <f>IF(AND(ISBLANK(A4949)),"",VLOOKUP($A4949,Student_Registration!$B$5:$H$2000,7,0))</f>
        <v/>
      </c>
      <c r="G4949" s="63" t="str">
        <f>IF(AND(ISBLANK(A4949)),"",VLOOKUP(A4949,Student_Registration!$B$5:$H$2000,7,0)-SUMIF($A$5:A4949,A4949,$H$5:$H$5))</f>
        <v/>
      </c>
      <c r="H4949" s="60"/>
      <c r="I4949" s="60"/>
      <c r="J4949" s="60"/>
      <c r="K4949" s="60"/>
      <c r="L4949" s="62"/>
    </row>
    <row r="4950" spans="1:12" s="41" customFormat="1">
      <c r="A4950" s="66"/>
      <c r="B4950" s="64" t="str">
        <f>(IF(AND(ISBLANK(A4950)),"",VLOOKUP($A4950,Student_Registration!$B$5:$H$2000,2,0)))</f>
        <v/>
      </c>
      <c r="C4950" s="63" t="str">
        <f>IF(AND(ISBLANK(A4950)),"",VLOOKUP($A4950,Student_Registration!$B$5:$H$2000,3,0))</f>
        <v/>
      </c>
      <c r="D4950" s="65" t="str">
        <f>IF(AND(ISBLANK(A4950)),"",VLOOKUP($A4950,Student_Registration!$B$5:$H$2000,6,0))</f>
        <v/>
      </c>
      <c r="E4950" s="57" t="str">
        <f>IF(AND(ISBLANK(A4950)),"",VLOOKUP($A4950,Student_Registration!$B$5:$H$2000,4,0))</f>
        <v/>
      </c>
      <c r="F4950" s="63" t="str">
        <f>IF(AND(ISBLANK(A4950)),"",VLOOKUP($A4950,Student_Registration!$B$5:$H$2000,7,0))</f>
        <v/>
      </c>
      <c r="G4950" s="63" t="str">
        <f>IF(AND(ISBLANK(A4950)),"",VLOOKUP(A4950,Student_Registration!$B$5:$H$2000,7,0)-SUMIF($A$5:A4950,A4950,$H$5:$H$5))</f>
        <v/>
      </c>
      <c r="H4950" s="60"/>
      <c r="I4950" s="60"/>
      <c r="J4950" s="60"/>
      <c r="K4950" s="60"/>
      <c r="L4950" s="62"/>
    </row>
    <row r="4951" spans="1:12" s="41" customFormat="1">
      <c r="A4951" s="66"/>
      <c r="B4951" s="64" t="str">
        <f>(IF(AND(ISBLANK(A4951)),"",VLOOKUP($A4951,Student_Registration!$B$5:$H$2000,2,0)))</f>
        <v/>
      </c>
      <c r="C4951" s="63" t="str">
        <f>IF(AND(ISBLANK(A4951)),"",VLOOKUP($A4951,Student_Registration!$B$5:$H$2000,3,0))</f>
        <v/>
      </c>
      <c r="D4951" s="65" t="str">
        <f>IF(AND(ISBLANK(A4951)),"",VLOOKUP($A4951,Student_Registration!$B$5:$H$2000,6,0))</f>
        <v/>
      </c>
      <c r="E4951" s="57" t="str">
        <f>IF(AND(ISBLANK(A4951)),"",VLOOKUP($A4951,Student_Registration!$B$5:$H$2000,4,0))</f>
        <v/>
      </c>
      <c r="F4951" s="63" t="str">
        <f>IF(AND(ISBLANK(A4951)),"",VLOOKUP($A4951,Student_Registration!$B$5:$H$2000,7,0))</f>
        <v/>
      </c>
      <c r="G4951" s="63" t="str">
        <f>IF(AND(ISBLANK(A4951)),"",VLOOKUP(A4951,Student_Registration!$B$5:$H$2000,7,0)-SUMIF($A$5:A4951,A4951,$H$5:$H$5))</f>
        <v/>
      </c>
      <c r="H4951" s="60"/>
      <c r="I4951" s="60"/>
      <c r="J4951" s="60"/>
      <c r="K4951" s="60"/>
      <c r="L4951" s="62"/>
    </row>
    <row r="4952" spans="1:12" s="41" customFormat="1">
      <c r="A4952" s="66"/>
      <c r="B4952" s="64" t="str">
        <f>(IF(AND(ISBLANK(A4952)),"",VLOOKUP($A4952,Student_Registration!$B$5:$H$2000,2,0)))</f>
        <v/>
      </c>
      <c r="C4952" s="63" t="str">
        <f>IF(AND(ISBLANK(A4952)),"",VLOOKUP($A4952,Student_Registration!$B$5:$H$2000,3,0))</f>
        <v/>
      </c>
      <c r="D4952" s="65" t="str">
        <f>IF(AND(ISBLANK(A4952)),"",VLOOKUP($A4952,Student_Registration!$B$5:$H$2000,6,0))</f>
        <v/>
      </c>
      <c r="E4952" s="57" t="str">
        <f>IF(AND(ISBLANK(A4952)),"",VLOOKUP($A4952,Student_Registration!$B$5:$H$2000,4,0))</f>
        <v/>
      </c>
      <c r="F4952" s="63" t="str">
        <f>IF(AND(ISBLANK(A4952)),"",VLOOKUP($A4952,Student_Registration!$B$5:$H$2000,7,0))</f>
        <v/>
      </c>
      <c r="G4952" s="63" t="str">
        <f>IF(AND(ISBLANK(A4952)),"",VLOOKUP(A4952,Student_Registration!$B$5:$H$2000,7,0)-SUMIF($A$5:A4952,A4952,$H$5:$H$5))</f>
        <v/>
      </c>
      <c r="H4952" s="60"/>
      <c r="I4952" s="60"/>
      <c r="J4952" s="60"/>
      <c r="K4952" s="60"/>
      <c r="L4952" s="62"/>
    </row>
    <row r="4953" spans="1:12" s="41" customFormat="1">
      <c r="A4953" s="66"/>
      <c r="B4953" s="64" t="str">
        <f>(IF(AND(ISBLANK(A4953)),"",VLOOKUP($A4953,Student_Registration!$B$5:$H$2000,2,0)))</f>
        <v/>
      </c>
      <c r="C4953" s="63" t="str">
        <f>IF(AND(ISBLANK(A4953)),"",VLOOKUP($A4953,Student_Registration!$B$5:$H$2000,3,0))</f>
        <v/>
      </c>
      <c r="D4953" s="65" t="str">
        <f>IF(AND(ISBLANK(A4953)),"",VLOOKUP($A4953,Student_Registration!$B$5:$H$2000,6,0))</f>
        <v/>
      </c>
      <c r="E4953" s="57" t="str">
        <f>IF(AND(ISBLANK(A4953)),"",VLOOKUP($A4953,Student_Registration!$B$5:$H$2000,4,0))</f>
        <v/>
      </c>
      <c r="F4953" s="63" t="str">
        <f>IF(AND(ISBLANK(A4953)),"",VLOOKUP($A4953,Student_Registration!$B$5:$H$2000,7,0))</f>
        <v/>
      </c>
      <c r="G4953" s="63" t="str">
        <f>IF(AND(ISBLANK(A4953)),"",VLOOKUP(A4953,Student_Registration!$B$5:$H$2000,7,0)-SUMIF($A$5:A4953,A4953,$H$5:$H$5))</f>
        <v/>
      </c>
      <c r="H4953" s="60"/>
      <c r="I4953" s="60"/>
      <c r="J4953" s="60"/>
      <c r="K4953" s="60"/>
      <c r="L4953" s="62"/>
    </row>
    <row r="4954" spans="1:12" s="41" customFormat="1">
      <c r="A4954" s="66"/>
      <c r="B4954" s="64" t="str">
        <f>(IF(AND(ISBLANK(A4954)),"",VLOOKUP($A4954,Student_Registration!$B$5:$H$2000,2,0)))</f>
        <v/>
      </c>
      <c r="C4954" s="63" t="str">
        <f>IF(AND(ISBLANK(A4954)),"",VLOOKUP($A4954,Student_Registration!$B$5:$H$2000,3,0))</f>
        <v/>
      </c>
      <c r="D4954" s="65" t="str">
        <f>IF(AND(ISBLANK(A4954)),"",VLOOKUP($A4954,Student_Registration!$B$5:$H$2000,6,0))</f>
        <v/>
      </c>
      <c r="E4954" s="57" t="str">
        <f>IF(AND(ISBLANK(A4954)),"",VLOOKUP($A4954,Student_Registration!$B$5:$H$2000,4,0))</f>
        <v/>
      </c>
      <c r="F4954" s="63" t="str">
        <f>IF(AND(ISBLANK(A4954)),"",VLOOKUP($A4954,Student_Registration!$B$5:$H$2000,7,0))</f>
        <v/>
      </c>
      <c r="G4954" s="63" t="str">
        <f>IF(AND(ISBLANK(A4954)),"",VLOOKUP(A4954,Student_Registration!$B$5:$H$2000,7,0)-SUMIF($A$5:A4954,A4954,$H$5:$H$5))</f>
        <v/>
      </c>
      <c r="H4954" s="60"/>
      <c r="I4954" s="60"/>
      <c r="J4954" s="60"/>
      <c r="K4954" s="60"/>
      <c r="L4954" s="62"/>
    </row>
    <row r="4955" spans="1:12" s="41" customFormat="1">
      <c r="A4955" s="66"/>
      <c r="B4955" s="64" t="str">
        <f>(IF(AND(ISBLANK(A4955)),"",VLOOKUP($A4955,Student_Registration!$B$5:$H$2000,2,0)))</f>
        <v/>
      </c>
      <c r="C4955" s="63" t="str">
        <f>IF(AND(ISBLANK(A4955)),"",VLOOKUP($A4955,Student_Registration!$B$5:$H$2000,3,0))</f>
        <v/>
      </c>
      <c r="D4955" s="65" t="str">
        <f>IF(AND(ISBLANK(A4955)),"",VLOOKUP($A4955,Student_Registration!$B$5:$H$2000,6,0))</f>
        <v/>
      </c>
      <c r="E4955" s="57" t="str">
        <f>IF(AND(ISBLANK(A4955)),"",VLOOKUP($A4955,Student_Registration!$B$5:$H$2000,4,0))</f>
        <v/>
      </c>
      <c r="F4955" s="63" t="str">
        <f>IF(AND(ISBLANK(A4955)),"",VLOOKUP($A4955,Student_Registration!$B$5:$H$2000,7,0))</f>
        <v/>
      </c>
      <c r="G4955" s="63" t="str">
        <f>IF(AND(ISBLANK(A4955)),"",VLOOKUP(A4955,Student_Registration!$B$5:$H$2000,7,0)-SUMIF($A$5:A4955,A4955,$H$5:$H$5))</f>
        <v/>
      </c>
      <c r="H4955" s="60"/>
      <c r="I4955" s="60"/>
      <c r="J4955" s="60"/>
      <c r="K4955" s="60"/>
      <c r="L4955" s="62"/>
    </row>
    <row r="4956" spans="1:12" s="41" customFormat="1">
      <c r="A4956" s="66"/>
      <c r="B4956" s="64" t="str">
        <f>(IF(AND(ISBLANK(A4956)),"",VLOOKUP($A4956,Student_Registration!$B$5:$H$2000,2,0)))</f>
        <v/>
      </c>
      <c r="C4956" s="63" t="str">
        <f>IF(AND(ISBLANK(A4956)),"",VLOOKUP($A4956,Student_Registration!$B$5:$H$2000,3,0))</f>
        <v/>
      </c>
      <c r="D4956" s="65" t="str">
        <f>IF(AND(ISBLANK(A4956)),"",VLOOKUP($A4956,Student_Registration!$B$5:$H$2000,6,0))</f>
        <v/>
      </c>
      <c r="E4956" s="57" t="str">
        <f>IF(AND(ISBLANK(A4956)),"",VLOOKUP($A4956,Student_Registration!$B$5:$H$2000,4,0))</f>
        <v/>
      </c>
      <c r="F4956" s="63" t="str">
        <f>IF(AND(ISBLANK(A4956)),"",VLOOKUP($A4956,Student_Registration!$B$5:$H$2000,7,0))</f>
        <v/>
      </c>
      <c r="G4956" s="63" t="str">
        <f>IF(AND(ISBLANK(A4956)),"",VLOOKUP(A4956,Student_Registration!$B$5:$H$2000,7,0)-SUMIF($A$5:A4956,A4956,$H$5:$H$5))</f>
        <v/>
      </c>
      <c r="H4956" s="60"/>
      <c r="I4956" s="60"/>
      <c r="J4956" s="60"/>
      <c r="K4956" s="60"/>
      <c r="L4956" s="62"/>
    </row>
    <row r="4957" spans="1:12" s="41" customFormat="1">
      <c r="A4957" s="66"/>
      <c r="B4957" s="64" t="str">
        <f>(IF(AND(ISBLANK(A4957)),"",VLOOKUP($A4957,Student_Registration!$B$5:$H$2000,2,0)))</f>
        <v/>
      </c>
      <c r="C4957" s="63" t="str">
        <f>IF(AND(ISBLANK(A4957)),"",VLOOKUP($A4957,Student_Registration!$B$5:$H$2000,3,0))</f>
        <v/>
      </c>
      <c r="D4957" s="65" t="str">
        <f>IF(AND(ISBLANK(A4957)),"",VLOOKUP($A4957,Student_Registration!$B$5:$H$2000,6,0))</f>
        <v/>
      </c>
      <c r="E4957" s="57" t="str">
        <f>IF(AND(ISBLANK(A4957)),"",VLOOKUP($A4957,Student_Registration!$B$5:$H$2000,4,0))</f>
        <v/>
      </c>
      <c r="F4957" s="63" t="str">
        <f>IF(AND(ISBLANK(A4957)),"",VLOOKUP($A4957,Student_Registration!$B$5:$H$2000,7,0))</f>
        <v/>
      </c>
      <c r="G4957" s="63" t="str">
        <f>IF(AND(ISBLANK(A4957)),"",VLOOKUP(A4957,Student_Registration!$B$5:$H$2000,7,0)-SUMIF($A$5:A4957,A4957,$H$5:$H$5))</f>
        <v/>
      </c>
      <c r="H4957" s="60"/>
      <c r="I4957" s="60"/>
      <c r="J4957" s="60"/>
      <c r="K4957" s="60"/>
      <c r="L4957" s="62"/>
    </row>
    <row r="4958" spans="1:12" s="41" customFormat="1">
      <c r="A4958" s="66"/>
      <c r="B4958" s="64" t="str">
        <f>(IF(AND(ISBLANK(A4958)),"",VLOOKUP($A4958,Student_Registration!$B$5:$H$2000,2,0)))</f>
        <v/>
      </c>
      <c r="C4958" s="63" t="str">
        <f>IF(AND(ISBLANK(A4958)),"",VLOOKUP($A4958,Student_Registration!$B$5:$H$2000,3,0))</f>
        <v/>
      </c>
      <c r="D4958" s="65" t="str">
        <f>IF(AND(ISBLANK(A4958)),"",VLOOKUP($A4958,Student_Registration!$B$5:$H$2000,6,0))</f>
        <v/>
      </c>
      <c r="E4958" s="57" t="str">
        <f>IF(AND(ISBLANK(A4958)),"",VLOOKUP($A4958,Student_Registration!$B$5:$H$2000,4,0))</f>
        <v/>
      </c>
      <c r="F4958" s="63" t="str">
        <f>IF(AND(ISBLANK(A4958)),"",VLOOKUP($A4958,Student_Registration!$B$5:$H$2000,7,0))</f>
        <v/>
      </c>
      <c r="G4958" s="63" t="str">
        <f>IF(AND(ISBLANK(A4958)),"",VLOOKUP(A4958,Student_Registration!$B$5:$H$2000,7,0)-SUMIF($A$5:A4958,A4958,$H$5:$H$5))</f>
        <v/>
      </c>
      <c r="H4958" s="60"/>
      <c r="I4958" s="60"/>
      <c r="J4958" s="60"/>
      <c r="K4958" s="60"/>
      <c r="L4958" s="62"/>
    </row>
    <row r="4959" spans="1:12" s="41" customFormat="1">
      <c r="A4959" s="66"/>
      <c r="B4959" s="64" t="str">
        <f>(IF(AND(ISBLANK(A4959)),"",VLOOKUP($A4959,Student_Registration!$B$5:$H$2000,2,0)))</f>
        <v/>
      </c>
      <c r="C4959" s="63" t="str">
        <f>IF(AND(ISBLANK(A4959)),"",VLOOKUP($A4959,Student_Registration!$B$5:$H$2000,3,0))</f>
        <v/>
      </c>
      <c r="D4959" s="65" t="str">
        <f>IF(AND(ISBLANK(A4959)),"",VLOOKUP($A4959,Student_Registration!$B$5:$H$2000,6,0))</f>
        <v/>
      </c>
      <c r="E4959" s="57" t="str">
        <f>IF(AND(ISBLANK(A4959)),"",VLOOKUP($A4959,Student_Registration!$B$5:$H$2000,4,0))</f>
        <v/>
      </c>
      <c r="F4959" s="63" t="str">
        <f>IF(AND(ISBLANK(A4959)),"",VLOOKUP($A4959,Student_Registration!$B$5:$H$2000,7,0))</f>
        <v/>
      </c>
      <c r="G4959" s="63" t="str">
        <f>IF(AND(ISBLANK(A4959)),"",VLOOKUP(A4959,Student_Registration!$B$5:$H$2000,7,0)-SUMIF($A$5:A4959,A4959,$H$5:$H$5))</f>
        <v/>
      </c>
      <c r="H4959" s="60"/>
      <c r="I4959" s="60"/>
      <c r="J4959" s="60"/>
      <c r="K4959" s="60"/>
      <c r="L4959" s="62"/>
    </row>
    <row r="4960" spans="1:12" s="41" customFormat="1">
      <c r="A4960" s="66"/>
      <c r="B4960" s="64" t="str">
        <f>(IF(AND(ISBLANK(A4960)),"",VLOOKUP($A4960,Student_Registration!$B$5:$H$2000,2,0)))</f>
        <v/>
      </c>
      <c r="C4960" s="63" t="str">
        <f>IF(AND(ISBLANK(A4960)),"",VLOOKUP($A4960,Student_Registration!$B$5:$H$2000,3,0))</f>
        <v/>
      </c>
      <c r="D4960" s="65" t="str">
        <f>IF(AND(ISBLANK(A4960)),"",VLOOKUP($A4960,Student_Registration!$B$5:$H$2000,6,0))</f>
        <v/>
      </c>
      <c r="E4960" s="57" t="str">
        <f>IF(AND(ISBLANK(A4960)),"",VLOOKUP($A4960,Student_Registration!$B$5:$H$2000,4,0))</f>
        <v/>
      </c>
      <c r="F4960" s="63" t="str">
        <f>IF(AND(ISBLANK(A4960)),"",VLOOKUP($A4960,Student_Registration!$B$5:$H$2000,7,0))</f>
        <v/>
      </c>
      <c r="G4960" s="63" t="str">
        <f>IF(AND(ISBLANK(A4960)),"",VLOOKUP(A4960,Student_Registration!$B$5:$H$2000,7,0)-SUMIF($A$5:A4960,A4960,$H$5:$H$5))</f>
        <v/>
      </c>
      <c r="H4960" s="60"/>
      <c r="I4960" s="60"/>
      <c r="J4960" s="60"/>
      <c r="K4960" s="60"/>
      <c r="L4960" s="62"/>
    </row>
    <row r="4961" spans="1:12" s="41" customFormat="1">
      <c r="A4961" s="66"/>
      <c r="B4961" s="64" t="str">
        <f>(IF(AND(ISBLANK(A4961)),"",VLOOKUP($A4961,Student_Registration!$B$5:$H$2000,2,0)))</f>
        <v/>
      </c>
      <c r="C4961" s="63" t="str">
        <f>IF(AND(ISBLANK(A4961)),"",VLOOKUP($A4961,Student_Registration!$B$5:$H$2000,3,0))</f>
        <v/>
      </c>
      <c r="D4961" s="65" t="str">
        <f>IF(AND(ISBLANK(A4961)),"",VLOOKUP($A4961,Student_Registration!$B$5:$H$2000,6,0))</f>
        <v/>
      </c>
      <c r="E4961" s="57" t="str">
        <f>IF(AND(ISBLANK(A4961)),"",VLOOKUP($A4961,Student_Registration!$B$5:$H$2000,4,0))</f>
        <v/>
      </c>
      <c r="F4961" s="63" t="str">
        <f>IF(AND(ISBLANK(A4961)),"",VLOOKUP($A4961,Student_Registration!$B$5:$H$2000,7,0))</f>
        <v/>
      </c>
      <c r="G4961" s="63" t="str">
        <f>IF(AND(ISBLANK(A4961)),"",VLOOKUP(A4961,Student_Registration!$B$5:$H$2000,7,0)-SUMIF($A$5:A4961,A4961,$H$5:$H$5))</f>
        <v/>
      </c>
      <c r="H4961" s="60"/>
      <c r="I4961" s="60"/>
      <c r="J4961" s="60"/>
      <c r="K4961" s="60"/>
      <c r="L4961" s="62"/>
    </row>
    <row r="4962" spans="1:12" s="41" customFormat="1">
      <c r="A4962" s="66"/>
      <c r="B4962" s="64" t="str">
        <f>(IF(AND(ISBLANK(A4962)),"",VLOOKUP($A4962,Student_Registration!$B$5:$H$2000,2,0)))</f>
        <v/>
      </c>
      <c r="C4962" s="63" t="str">
        <f>IF(AND(ISBLANK(A4962)),"",VLOOKUP($A4962,Student_Registration!$B$5:$H$2000,3,0))</f>
        <v/>
      </c>
      <c r="D4962" s="65" t="str">
        <f>IF(AND(ISBLANK(A4962)),"",VLOOKUP($A4962,Student_Registration!$B$5:$H$2000,6,0))</f>
        <v/>
      </c>
      <c r="E4962" s="57" t="str">
        <f>IF(AND(ISBLANK(A4962)),"",VLOOKUP($A4962,Student_Registration!$B$5:$H$2000,4,0))</f>
        <v/>
      </c>
      <c r="F4962" s="63" t="str">
        <f>IF(AND(ISBLANK(A4962)),"",VLOOKUP($A4962,Student_Registration!$B$5:$H$2000,7,0))</f>
        <v/>
      </c>
      <c r="G4962" s="63" t="str">
        <f>IF(AND(ISBLANK(A4962)),"",VLOOKUP(A4962,Student_Registration!$B$5:$H$2000,7,0)-SUMIF($A$5:A4962,A4962,$H$5:$H$5))</f>
        <v/>
      </c>
      <c r="H4962" s="60"/>
      <c r="I4962" s="60"/>
      <c r="J4962" s="60"/>
      <c r="K4962" s="60"/>
      <c r="L4962" s="62"/>
    </row>
    <row r="4963" spans="1:12" s="41" customFormat="1">
      <c r="A4963" s="66"/>
      <c r="B4963" s="64" t="str">
        <f>(IF(AND(ISBLANK(A4963)),"",VLOOKUP($A4963,Student_Registration!$B$5:$H$2000,2,0)))</f>
        <v/>
      </c>
      <c r="C4963" s="63" t="str">
        <f>IF(AND(ISBLANK(A4963)),"",VLOOKUP($A4963,Student_Registration!$B$5:$H$2000,3,0))</f>
        <v/>
      </c>
      <c r="D4963" s="65" t="str">
        <f>IF(AND(ISBLANK(A4963)),"",VLOOKUP($A4963,Student_Registration!$B$5:$H$2000,6,0))</f>
        <v/>
      </c>
      <c r="E4963" s="57" t="str">
        <f>IF(AND(ISBLANK(A4963)),"",VLOOKUP($A4963,Student_Registration!$B$5:$H$2000,4,0))</f>
        <v/>
      </c>
      <c r="F4963" s="63" t="str">
        <f>IF(AND(ISBLANK(A4963)),"",VLOOKUP($A4963,Student_Registration!$B$5:$H$2000,7,0))</f>
        <v/>
      </c>
      <c r="G4963" s="63" t="str">
        <f>IF(AND(ISBLANK(A4963)),"",VLOOKUP(A4963,Student_Registration!$B$5:$H$2000,7,0)-SUMIF($A$5:A4963,A4963,$H$5:$H$5))</f>
        <v/>
      </c>
      <c r="H4963" s="60"/>
      <c r="I4963" s="60"/>
      <c r="J4963" s="60"/>
      <c r="K4963" s="60"/>
      <c r="L4963" s="62"/>
    </row>
    <row r="4964" spans="1:12" s="41" customFormat="1">
      <c r="A4964" s="66"/>
      <c r="B4964" s="64" t="str">
        <f>(IF(AND(ISBLANK(A4964)),"",VLOOKUP($A4964,Student_Registration!$B$5:$H$2000,2,0)))</f>
        <v/>
      </c>
      <c r="C4964" s="63" t="str">
        <f>IF(AND(ISBLANK(A4964)),"",VLOOKUP($A4964,Student_Registration!$B$5:$H$2000,3,0))</f>
        <v/>
      </c>
      <c r="D4964" s="65" t="str">
        <f>IF(AND(ISBLANK(A4964)),"",VLOOKUP($A4964,Student_Registration!$B$5:$H$2000,6,0))</f>
        <v/>
      </c>
      <c r="E4964" s="57" t="str">
        <f>IF(AND(ISBLANK(A4964)),"",VLOOKUP($A4964,Student_Registration!$B$5:$H$2000,4,0))</f>
        <v/>
      </c>
      <c r="F4964" s="63" t="str">
        <f>IF(AND(ISBLANK(A4964)),"",VLOOKUP($A4964,Student_Registration!$B$5:$H$2000,7,0))</f>
        <v/>
      </c>
      <c r="G4964" s="63" t="str">
        <f>IF(AND(ISBLANK(A4964)),"",VLOOKUP(A4964,Student_Registration!$B$5:$H$2000,7,0)-SUMIF($A$5:A4964,A4964,$H$5:$H$5))</f>
        <v/>
      </c>
      <c r="H4964" s="60"/>
      <c r="I4964" s="60"/>
      <c r="J4964" s="60"/>
      <c r="K4964" s="60"/>
      <c r="L4964" s="62"/>
    </row>
    <row r="4965" spans="1:12" s="41" customFormat="1">
      <c r="A4965" s="66"/>
      <c r="B4965" s="64" t="str">
        <f>(IF(AND(ISBLANK(A4965)),"",VLOOKUP($A4965,Student_Registration!$B$5:$H$2000,2,0)))</f>
        <v/>
      </c>
      <c r="C4965" s="63" t="str">
        <f>IF(AND(ISBLANK(A4965)),"",VLOOKUP($A4965,Student_Registration!$B$5:$H$2000,3,0))</f>
        <v/>
      </c>
      <c r="D4965" s="65" t="str">
        <f>IF(AND(ISBLANK(A4965)),"",VLOOKUP($A4965,Student_Registration!$B$5:$H$2000,6,0))</f>
        <v/>
      </c>
      <c r="E4965" s="57" t="str">
        <f>IF(AND(ISBLANK(A4965)),"",VLOOKUP($A4965,Student_Registration!$B$5:$H$2000,4,0))</f>
        <v/>
      </c>
      <c r="F4965" s="63" t="str">
        <f>IF(AND(ISBLANK(A4965)),"",VLOOKUP($A4965,Student_Registration!$B$5:$H$2000,7,0))</f>
        <v/>
      </c>
      <c r="G4965" s="63" t="str">
        <f>IF(AND(ISBLANK(A4965)),"",VLOOKUP(A4965,Student_Registration!$B$5:$H$2000,7,0)-SUMIF($A$5:A4965,A4965,$H$5:$H$5))</f>
        <v/>
      </c>
      <c r="H4965" s="60"/>
      <c r="I4965" s="60"/>
      <c r="J4965" s="60"/>
      <c r="K4965" s="60"/>
      <c r="L4965" s="62"/>
    </row>
    <row r="4966" spans="1:12" s="41" customFormat="1">
      <c r="A4966" s="66"/>
      <c r="B4966" s="64" t="str">
        <f>(IF(AND(ISBLANK(A4966)),"",VLOOKUP($A4966,Student_Registration!$B$5:$H$2000,2,0)))</f>
        <v/>
      </c>
      <c r="C4966" s="63" t="str">
        <f>IF(AND(ISBLANK(A4966)),"",VLOOKUP($A4966,Student_Registration!$B$5:$H$2000,3,0))</f>
        <v/>
      </c>
      <c r="D4966" s="65" t="str">
        <f>IF(AND(ISBLANK(A4966)),"",VLOOKUP($A4966,Student_Registration!$B$5:$H$2000,6,0))</f>
        <v/>
      </c>
      <c r="E4966" s="57" t="str">
        <f>IF(AND(ISBLANK(A4966)),"",VLOOKUP($A4966,Student_Registration!$B$5:$H$2000,4,0))</f>
        <v/>
      </c>
      <c r="F4966" s="63" t="str">
        <f>IF(AND(ISBLANK(A4966)),"",VLOOKUP($A4966,Student_Registration!$B$5:$H$2000,7,0))</f>
        <v/>
      </c>
      <c r="G4966" s="63" t="str">
        <f>IF(AND(ISBLANK(A4966)),"",VLOOKUP(A4966,Student_Registration!$B$5:$H$2000,7,0)-SUMIF($A$5:A4966,A4966,$H$5:$H$5))</f>
        <v/>
      </c>
      <c r="H4966" s="60"/>
      <c r="I4966" s="60"/>
      <c r="J4966" s="60"/>
      <c r="K4966" s="60"/>
      <c r="L4966" s="62"/>
    </row>
    <row r="4967" spans="1:12" s="41" customFormat="1">
      <c r="A4967" s="66"/>
      <c r="B4967" s="64" t="str">
        <f>(IF(AND(ISBLANK(A4967)),"",VLOOKUP($A4967,Student_Registration!$B$5:$H$2000,2,0)))</f>
        <v/>
      </c>
      <c r="C4967" s="63" t="str">
        <f>IF(AND(ISBLANK(A4967)),"",VLOOKUP($A4967,Student_Registration!$B$5:$H$2000,3,0))</f>
        <v/>
      </c>
      <c r="D4967" s="65" t="str">
        <f>IF(AND(ISBLANK(A4967)),"",VLOOKUP($A4967,Student_Registration!$B$5:$H$2000,6,0))</f>
        <v/>
      </c>
      <c r="E4967" s="57" t="str">
        <f>IF(AND(ISBLANK(A4967)),"",VLOOKUP($A4967,Student_Registration!$B$5:$H$2000,4,0))</f>
        <v/>
      </c>
      <c r="F4967" s="63" t="str">
        <f>IF(AND(ISBLANK(A4967)),"",VLOOKUP($A4967,Student_Registration!$B$5:$H$2000,7,0))</f>
        <v/>
      </c>
      <c r="G4967" s="63" t="str">
        <f>IF(AND(ISBLANK(A4967)),"",VLOOKUP(A4967,Student_Registration!$B$5:$H$2000,7,0)-SUMIF($A$5:A4967,A4967,$H$5:$H$5))</f>
        <v/>
      </c>
      <c r="H4967" s="60"/>
      <c r="I4967" s="60"/>
      <c r="J4967" s="60"/>
      <c r="K4967" s="60"/>
      <c r="L4967" s="62"/>
    </row>
    <row r="4968" spans="1:12" s="41" customFormat="1">
      <c r="A4968" s="66"/>
      <c r="B4968" s="64" t="str">
        <f>(IF(AND(ISBLANK(A4968)),"",VLOOKUP($A4968,Student_Registration!$B$5:$H$2000,2,0)))</f>
        <v/>
      </c>
      <c r="C4968" s="63" t="str">
        <f>IF(AND(ISBLANK(A4968)),"",VLOOKUP($A4968,Student_Registration!$B$5:$H$2000,3,0))</f>
        <v/>
      </c>
      <c r="D4968" s="65" t="str">
        <f>IF(AND(ISBLANK(A4968)),"",VLOOKUP($A4968,Student_Registration!$B$5:$H$2000,6,0))</f>
        <v/>
      </c>
      <c r="E4968" s="57" t="str">
        <f>IF(AND(ISBLANK(A4968)),"",VLOOKUP($A4968,Student_Registration!$B$5:$H$2000,4,0))</f>
        <v/>
      </c>
      <c r="F4968" s="63" t="str">
        <f>IF(AND(ISBLANK(A4968)),"",VLOOKUP($A4968,Student_Registration!$B$5:$H$2000,7,0))</f>
        <v/>
      </c>
      <c r="G4968" s="63" t="str">
        <f>IF(AND(ISBLANK(A4968)),"",VLOOKUP(A4968,Student_Registration!$B$5:$H$2000,7,0)-SUMIF($A$5:A4968,A4968,$H$5:$H$5))</f>
        <v/>
      </c>
      <c r="H4968" s="60"/>
      <c r="I4968" s="60"/>
      <c r="J4968" s="60"/>
      <c r="K4968" s="60"/>
      <c r="L4968" s="62"/>
    </row>
    <row r="4969" spans="1:12" s="41" customFormat="1">
      <c r="A4969" s="66"/>
      <c r="B4969" s="64" t="str">
        <f>(IF(AND(ISBLANK(A4969)),"",VLOOKUP($A4969,Student_Registration!$B$5:$H$2000,2,0)))</f>
        <v/>
      </c>
      <c r="C4969" s="63" t="str">
        <f>IF(AND(ISBLANK(A4969)),"",VLOOKUP($A4969,Student_Registration!$B$5:$H$2000,3,0))</f>
        <v/>
      </c>
      <c r="D4969" s="65" t="str">
        <f>IF(AND(ISBLANK(A4969)),"",VLOOKUP($A4969,Student_Registration!$B$5:$H$2000,6,0))</f>
        <v/>
      </c>
      <c r="E4969" s="57" t="str">
        <f>IF(AND(ISBLANK(A4969)),"",VLOOKUP($A4969,Student_Registration!$B$5:$H$2000,4,0))</f>
        <v/>
      </c>
      <c r="F4969" s="63" t="str">
        <f>IF(AND(ISBLANK(A4969)),"",VLOOKUP($A4969,Student_Registration!$B$5:$H$2000,7,0))</f>
        <v/>
      </c>
      <c r="G4969" s="63" t="str">
        <f>IF(AND(ISBLANK(A4969)),"",VLOOKUP(A4969,Student_Registration!$B$5:$H$2000,7,0)-SUMIF($A$5:A4969,A4969,$H$5:$H$5))</f>
        <v/>
      </c>
      <c r="H4969" s="60"/>
      <c r="I4969" s="60"/>
      <c r="J4969" s="60"/>
      <c r="K4969" s="60"/>
      <c r="L4969" s="62"/>
    </row>
    <row r="4970" spans="1:12" s="41" customFormat="1">
      <c r="A4970" s="66"/>
      <c r="B4970" s="64" t="str">
        <f>(IF(AND(ISBLANK(A4970)),"",VLOOKUP($A4970,Student_Registration!$B$5:$H$2000,2,0)))</f>
        <v/>
      </c>
      <c r="C4970" s="63" t="str">
        <f>IF(AND(ISBLANK(A4970)),"",VLOOKUP($A4970,Student_Registration!$B$5:$H$2000,3,0))</f>
        <v/>
      </c>
      <c r="D4970" s="65" t="str">
        <f>IF(AND(ISBLANK(A4970)),"",VLOOKUP($A4970,Student_Registration!$B$5:$H$2000,6,0))</f>
        <v/>
      </c>
      <c r="E4970" s="57" t="str">
        <f>IF(AND(ISBLANK(A4970)),"",VLOOKUP($A4970,Student_Registration!$B$5:$H$2000,4,0))</f>
        <v/>
      </c>
      <c r="F4970" s="63" t="str">
        <f>IF(AND(ISBLANK(A4970)),"",VLOOKUP($A4970,Student_Registration!$B$5:$H$2000,7,0))</f>
        <v/>
      </c>
      <c r="G4970" s="63" t="str">
        <f>IF(AND(ISBLANK(A4970)),"",VLOOKUP(A4970,Student_Registration!$B$5:$H$2000,7,0)-SUMIF($A$5:A4970,A4970,$H$5:$H$5))</f>
        <v/>
      </c>
      <c r="H4970" s="60"/>
      <c r="I4970" s="60"/>
      <c r="J4970" s="60"/>
      <c r="K4970" s="60"/>
      <c r="L4970" s="62"/>
    </row>
    <row r="4971" spans="1:12" s="41" customFormat="1">
      <c r="A4971" s="66"/>
      <c r="B4971" s="64" t="str">
        <f>(IF(AND(ISBLANK(A4971)),"",VLOOKUP($A4971,Student_Registration!$B$5:$H$2000,2,0)))</f>
        <v/>
      </c>
      <c r="C4971" s="63" t="str">
        <f>IF(AND(ISBLANK(A4971)),"",VLOOKUP($A4971,Student_Registration!$B$5:$H$2000,3,0))</f>
        <v/>
      </c>
      <c r="D4971" s="65" t="str">
        <f>IF(AND(ISBLANK(A4971)),"",VLOOKUP($A4971,Student_Registration!$B$5:$H$2000,6,0))</f>
        <v/>
      </c>
      <c r="E4971" s="57" t="str">
        <f>IF(AND(ISBLANK(A4971)),"",VLOOKUP($A4971,Student_Registration!$B$5:$H$2000,4,0))</f>
        <v/>
      </c>
      <c r="F4971" s="63" t="str">
        <f>IF(AND(ISBLANK(A4971)),"",VLOOKUP($A4971,Student_Registration!$B$5:$H$2000,7,0))</f>
        <v/>
      </c>
      <c r="G4971" s="63" t="str">
        <f>IF(AND(ISBLANK(A4971)),"",VLOOKUP(A4971,Student_Registration!$B$5:$H$2000,7,0)-SUMIF($A$5:A4971,A4971,$H$5:$H$5))</f>
        <v/>
      </c>
      <c r="H4971" s="60"/>
      <c r="I4971" s="60"/>
      <c r="J4971" s="60"/>
      <c r="K4971" s="60"/>
      <c r="L4971" s="62"/>
    </row>
    <row r="4972" spans="1:12" s="41" customFormat="1">
      <c r="A4972" s="66"/>
      <c r="B4972" s="64" t="str">
        <f>(IF(AND(ISBLANK(A4972)),"",VLOOKUP($A4972,Student_Registration!$B$5:$H$2000,2,0)))</f>
        <v/>
      </c>
      <c r="C4972" s="63" t="str">
        <f>IF(AND(ISBLANK(A4972)),"",VLOOKUP($A4972,Student_Registration!$B$5:$H$2000,3,0))</f>
        <v/>
      </c>
      <c r="D4972" s="65" t="str">
        <f>IF(AND(ISBLANK(A4972)),"",VLOOKUP($A4972,Student_Registration!$B$5:$H$2000,6,0))</f>
        <v/>
      </c>
      <c r="E4972" s="57" t="str">
        <f>IF(AND(ISBLANK(A4972)),"",VLOOKUP($A4972,Student_Registration!$B$5:$H$2000,4,0))</f>
        <v/>
      </c>
      <c r="F4972" s="63" t="str">
        <f>IF(AND(ISBLANK(A4972)),"",VLOOKUP($A4972,Student_Registration!$B$5:$H$2000,7,0))</f>
        <v/>
      </c>
      <c r="G4972" s="63" t="str">
        <f>IF(AND(ISBLANK(A4972)),"",VLOOKUP(A4972,Student_Registration!$B$5:$H$2000,7,0)-SUMIF($A$5:A4972,A4972,$H$5:$H$5))</f>
        <v/>
      </c>
      <c r="H4972" s="60"/>
      <c r="I4972" s="60"/>
      <c r="J4972" s="60"/>
      <c r="K4972" s="60"/>
      <c r="L4972" s="62"/>
    </row>
    <row r="4973" spans="1:12" s="41" customFormat="1">
      <c r="A4973" s="66"/>
      <c r="B4973" s="64" t="str">
        <f>(IF(AND(ISBLANK(A4973)),"",VLOOKUP($A4973,Student_Registration!$B$5:$H$2000,2,0)))</f>
        <v/>
      </c>
      <c r="C4973" s="63" t="str">
        <f>IF(AND(ISBLANK(A4973)),"",VLOOKUP($A4973,Student_Registration!$B$5:$H$2000,3,0))</f>
        <v/>
      </c>
      <c r="D4973" s="65" t="str">
        <f>IF(AND(ISBLANK(A4973)),"",VLOOKUP($A4973,Student_Registration!$B$5:$H$2000,6,0))</f>
        <v/>
      </c>
      <c r="E4973" s="57" t="str">
        <f>IF(AND(ISBLANK(A4973)),"",VLOOKUP($A4973,Student_Registration!$B$5:$H$2000,4,0))</f>
        <v/>
      </c>
      <c r="F4973" s="63" t="str">
        <f>IF(AND(ISBLANK(A4973)),"",VLOOKUP($A4973,Student_Registration!$B$5:$H$2000,7,0))</f>
        <v/>
      </c>
      <c r="G4973" s="63" t="str">
        <f>IF(AND(ISBLANK(A4973)),"",VLOOKUP(A4973,Student_Registration!$B$5:$H$2000,7,0)-SUMIF($A$5:A4973,A4973,$H$5:$H$5))</f>
        <v/>
      </c>
      <c r="H4973" s="60"/>
      <c r="I4973" s="60"/>
      <c r="J4973" s="60"/>
      <c r="K4973" s="60"/>
      <c r="L4973" s="62"/>
    </row>
    <row r="4974" spans="1:12" s="41" customFormat="1">
      <c r="A4974" s="66"/>
      <c r="B4974" s="64" t="str">
        <f>(IF(AND(ISBLANK(A4974)),"",VLOOKUP($A4974,Student_Registration!$B$5:$H$2000,2,0)))</f>
        <v/>
      </c>
      <c r="C4974" s="63" t="str">
        <f>IF(AND(ISBLANK(A4974)),"",VLOOKUP($A4974,Student_Registration!$B$5:$H$2000,3,0))</f>
        <v/>
      </c>
      <c r="D4974" s="65" t="str">
        <f>IF(AND(ISBLANK(A4974)),"",VLOOKUP($A4974,Student_Registration!$B$5:$H$2000,6,0))</f>
        <v/>
      </c>
      <c r="E4974" s="57" t="str">
        <f>IF(AND(ISBLANK(A4974)),"",VLOOKUP($A4974,Student_Registration!$B$5:$H$2000,4,0))</f>
        <v/>
      </c>
      <c r="F4974" s="63" t="str">
        <f>IF(AND(ISBLANK(A4974)),"",VLOOKUP($A4974,Student_Registration!$B$5:$H$2000,7,0))</f>
        <v/>
      </c>
      <c r="G4974" s="63" t="str">
        <f>IF(AND(ISBLANK(A4974)),"",VLOOKUP(A4974,Student_Registration!$B$5:$H$2000,7,0)-SUMIF($A$5:A4974,A4974,$H$5:$H$5))</f>
        <v/>
      </c>
      <c r="H4974" s="60"/>
      <c r="I4974" s="60"/>
      <c r="J4974" s="60"/>
      <c r="K4974" s="60"/>
      <c r="L4974" s="62"/>
    </row>
    <row r="4975" spans="1:12" s="41" customFormat="1">
      <c r="A4975" s="66"/>
      <c r="B4975" s="64" t="str">
        <f>(IF(AND(ISBLANK(A4975)),"",VLOOKUP($A4975,Student_Registration!$B$5:$H$2000,2,0)))</f>
        <v/>
      </c>
      <c r="C4975" s="63" t="str">
        <f>IF(AND(ISBLANK(A4975)),"",VLOOKUP($A4975,Student_Registration!$B$5:$H$2000,3,0))</f>
        <v/>
      </c>
      <c r="D4975" s="65" t="str">
        <f>IF(AND(ISBLANK(A4975)),"",VLOOKUP($A4975,Student_Registration!$B$5:$H$2000,6,0))</f>
        <v/>
      </c>
      <c r="E4975" s="57" t="str">
        <f>IF(AND(ISBLANK(A4975)),"",VLOOKUP($A4975,Student_Registration!$B$5:$H$2000,4,0))</f>
        <v/>
      </c>
      <c r="F4975" s="63" t="str">
        <f>IF(AND(ISBLANK(A4975)),"",VLOOKUP($A4975,Student_Registration!$B$5:$H$2000,7,0))</f>
        <v/>
      </c>
      <c r="G4975" s="63" t="str">
        <f>IF(AND(ISBLANK(A4975)),"",VLOOKUP(A4975,Student_Registration!$B$5:$H$2000,7,0)-SUMIF($A$5:A4975,A4975,$H$5:$H$5))</f>
        <v/>
      </c>
      <c r="H4975" s="60"/>
      <c r="I4975" s="60"/>
      <c r="J4975" s="60"/>
      <c r="K4975" s="60"/>
      <c r="L4975" s="62"/>
    </row>
    <row r="4976" spans="1:12" s="41" customFormat="1">
      <c r="A4976" s="66"/>
      <c r="B4976" s="64" t="str">
        <f>(IF(AND(ISBLANK(A4976)),"",VLOOKUP($A4976,Student_Registration!$B$5:$H$2000,2,0)))</f>
        <v/>
      </c>
      <c r="C4976" s="63" t="str">
        <f>IF(AND(ISBLANK(A4976)),"",VLOOKUP($A4976,Student_Registration!$B$5:$H$2000,3,0))</f>
        <v/>
      </c>
      <c r="D4976" s="65" t="str">
        <f>IF(AND(ISBLANK(A4976)),"",VLOOKUP($A4976,Student_Registration!$B$5:$H$2000,6,0))</f>
        <v/>
      </c>
      <c r="E4976" s="57" t="str">
        <f>IF(AND(ISBLANK(A4976)),"",VLOOKUP($A4976,Student_Registration!$B$5:$H$2000,4,0))</f>
        <v/>
      </c>
      <c r="F4976" s="63" t="str">
        <f>IF(AND(ISBLANK(A4976)),"",VLOOKUP($A4976,Student_Registration!$B$5:$H$2000,7,0))</f>
        <v/>
      </c>
      <c r="G4976" s="63" t="str">
        <f>IF(AND(ISBLANK(A4976)),"",VLOOKUP(A4976,Student_Registration!$B$5:$H$2000,7,0)-SUMIF($A$5:A4976,A4976,$H$5:$H$5))</f>
        <v/>
      </c>
      <c r="H4976" s="60"/>
      <c r="I4976" s="60"/>
      <c r="J4976" s="60"/>
      <c r="K4976" s="60"/>
      <c r="L4976" s="62"/>
    </row>
    <row r="4977" spans="1:12" s="41" customFormat="1">
      <c r="A4977" s="66"/>
      <c r="B4977" s="64" t="str">
        <f>(IF(AND(ISBLANK(A4977)),"",VLOOKUP($A4977,Student_Registration!$B$5:$H$2000,2,0)))</f>
        <v/>
      </c>
      <c r="C4977" s="63" t="str">
        <f>IF(AND(ISBLANK(A4977)),"",VLOOKUP($A4977,Student_Registration!$B$5:$H$2000,3,0))</f>
        <v/>
      </c>
      <c r="D4977" s="65" t="str">
        <f>IF(AND(ISBLANK(A4977)),"",VLOOKUP($A4977,Student_Registration!$B$5:$H$2000,6,0))</f>
        <v/>
      </c>
      <c r="E4977" s="57" t="str">
        <f>IF(AND(ISBLANK(A4977)),"",VLOOKUP($A4977,Student_Registration!$B$5:$H$2000,4,0))</f>
        <v/>
      </c>
      <c r="F4977" s="63" t="str">
        <f>IF(AND(ISBLANK(A4977)),"",VLOOKUP($A4977,Student_Registration!$B$5:$H$2000,7,0))</f>
        <v/>
      </c>
      <c r="G4977" s="63" t="str">
        <f>IF(AND(ISBLANK(A4977)),"",VLOOKUP(A4977,Student_Registration!$B$5:$H$2000,7,0)-SUMIF($A$5:A4977,A4977,$H$5:$H$5))</f>
        <v/>
      </c>
      <c r="H4977" s="60"/>
      <c r="I4977" s="60"/>
      <c r="J4977" s="60"/>
      <c r="K4977" s="60"/>
      <c r="L4977" s="62"/>
    </row>
    <row r="4978" spans="1:12" s="41" customFormat="1">
      <c r="A4978" s="66"/>
      <c r="B4978" s="64" t="str">
        <f>(IF(AND(ISBLANK(A4978)),"",VLOOKUP($A4978,Student_Registration!$B$5:$H$2000,2,0)))</f>
        <v/>
      </c>
      <c r="C4978" s="63" t="str">
        <f>IF(AND(ISBLANK(A4978)),"",VLOOKUP($A4978,Student_Registration!$B$5:$H$2000,3,0))</f>
        <v/>
      </c>
      <c r="D4978" s="65" t="str">
        <f>IF(AND(ISBLANK(A4978)),"",VLOOKUP($A4978,Student_Registration!$B$5:$H$2000,6,0))</f>
        <v/>
      </c>
      <c r="E4978" s="57" t="str">
        <f>IF(AND(ISBLANK(A4978)),"",VLOOKUP($A4978,Student_Registration!$B$5:$H$2000,4,0))</f>
        <v/>
      </c>
      <c r="F4978" s="63" t="str">
        <f>IF(AND(ISBLANK(A4978)),"",VLOOKUP($A4978,Student_Registration!$B$5:$H$2000,7,0))</f>
        <v/>
      </c>
      <c r="G4978" s="63" t="str">
        <f>IF(AND(ISBLANK(A4978)),"",VLOOKUP(A4978,Student_Registration!$B$5:$H$2000,7,0)-SUMIF($A$5:A4978,A4978,$H$5:$H$5))</f>
        <v/>
      </c>
      <c r="H4978" s="60"/>
      <c r="I4978" s="60"/>
      <c r="J4978" s="60"/>
      <c r="K4978" s="60"/>
      <c r="L4978" s="62"/>
    </row>
    <row r="4979" spans="1:12" s="41" customFormat="1">
      <c r="A4979" s="66"/>
      <c r="B4979" s="64" t="str">
        <f>(IF(AND(ISBLANK(A4979)),"",VLOOKUP($A4979,Student_Registration!$B$5:$H$2000,2,0)))</f>
        <v/>
      </c>
      <c r="C4979" s="63" t="str">
        <f>IF(AND(ISBLANK(A4979)),"",VLOOKUP($A4979,Student_Registration!$B$5:$H$2000,3,0))</f>
        <v/>
      </c>
      <c r="D4979" s="65" t="str">
        <f>IF(AND(ISBLANK(A4979)),"",VLOOKUP($A4979,Student_Registration!$B$5:$H$2000,6,0))</f>
        <v/>
      </c>
      <c r="E4979" s="57" t="str">
        <f>IF(AND(ISBLANK(A4979)),"",VLOOKUP($A4979,Student_Registration!$B$5:$H$2000,4,0))</f>
        <v/>
      </c>
      <c r="F4979" s="63" t="str">
        <f>IF(AND(ISBLANK(A4979)),"",VLOOKUP($A4979,Student_Registration!$B$5:$H$2000,7,0))</f>
        <v/>
      </c>
      <c r="G4979" s="63" t="str">
        <f>IF(AND(ISBLANK(A4979)),"",VLOOKUP(A4979,Student_Registration!$B$5:$H$2000,7,0)-SUMIF($A$5:A4979,A4979,$H$5:$H$5))</f>
        <v/>
      </c>
      <c r="H4979" s="60"/>
      <c r="I4979" s="60"/>
      <c r="J4979" s="60"/>
      <c r="K4979" s="60"/>
      <c r="L4979" s="62"/>
    </row>
    <row r="4980" spans="1:12" s="41" customFormat="1">
      <c r="A4980" s="66"/>
      <c r="B4980" s="64" t="str">
        <f>(IF(AND(ISBLANK(A4980)),"",VLOOKUP($A4980,Student_Registration!$B$5:$H$2000,2,0)))</f>
        <v/>
      </c>
      <c r="C4980" s="63" t="str">
        <f>IF(AND(ISBLANK(A4980)),"",VLOOKUP($A4980,Student_Registration!$B$5:$H$2000,3,0))</f>
        <v/>
      </c>
      <c r="D4980" s="65" t="str">
        <f>IF(AND(ISBLANK(A4980)),"",VLOOKUP($A4980,Student_Registration!$B$5:$H$2000,6,0))</f>
        <v/>
      </c>
      <c r="E4980" s="57" t="str">
        <f>IF(AND(ISBLANK(A4980)),"",VLOOKUP($A4980,Student_Registration!$B$5:$H$2000,4,0))</f>
        <v/>
      </c>
      <c r="F4980" s="63" t="str">
        <f>IF(AND(ISBLANK(A4980)),"",VLOOKUP($A4980,Student_Registration!$B$5:$H$2000,7,0))</f>
        <v/>
      </c>
      <c r="G4980" s="63" t="str">
        <f>IF(AND(ISBLANK(A4980)),"",VLOOKUP(A4980,Student_Registration!$B$5:$H$2000,7,0)-SUMIF($A$5:A4980,A4980,$H$5:$H$5))</f>
        <v/>
      </c>
      <c r="H4980" s="60"/>
      <c r="I4980" s="60"/>
      <c r="J4980" s="60"/>
      <c r="K4980" s="60"/>
      <c r="L4980" s="62"/>
    </row>
    <row r="4981" spans="1:12" s="41" customFormat="1">
      <c r="A4981" s="66"/>
      <c r="B4981" s="64" t="str">
        <f>(IF(AND(ISBLANK(A4981)),"",VLOOKUP($A4981,Student_Registration!$B$5:$H$2000,2,0)))</f>
        <v/>
      </c>
      <c r="C4981" s="63" t="str">
        <f>IF(AND(ISBLANK(A4981)),"",VLOOKUP($A4981,Student_Registration!$B$5:$H$2000,3,0))</f>
        <v/>
      </c>
      <c r="D4981" s="65" t="str">
        <f>IF(AND(ISBLANK(A4981)),"",VLOOKUP($A4981,Student_Registration!$B$5:$H$2000,6,0))</f>
        <v/>
      </c>
      <c r="E4981" s="57" t="str">
        <f>IF(AND(ISBLANK(A4981)),"",VLOOKUP($A4981,Student_Registration!$B$5:$H$2000,4,0))</f>
        <v/>
      </c>
      <c r="F4981" s="63" t="str">
        <f>IF(AND(ISBLANK(A4981)),"",VLOOKUP($A4981,Student_Registration!$B$5:$H$2000,7,0))</f>
        <v/>
      </c>
      <c r="G4981" s="63" t="str">
        <f>IF(AND(ISBLANK(A4981)),"",VLOOKUP(A4981,Student_Registration!$B$5:$H$2000,7,0)-SUMIF($A$5:A4981,A4981,$H$5:$H$5))</f>
        <v/>
      </c>
      <c r="H4981" s="60"/>
      <c r="I4981" s="60"/>
      <c r="J4981" s="60"/>
      <c r="K4981" s="60"/>
      <c r="L4981" s="62"/>
    </row>
    <row r="4982" spans="1:12" s="41" customFormat="1">
      <c r="A4982" s="66"/>
      <c r="B4982" s="64" t="str">
        <f>(IF(AND(ISBLANK(A4982)),"",VLOOKUP($A4982,Student_Registration!$B$5:$H$2000,2,0)))</f>
        <v/>
      </c>
      <c r="C4982" s="63" t="str">
        <f>IF(AND(ISBLANK(A4982)),"",VLOOKUP($A4982,Student_Registration!$B$5:$H$2000,3,0))</f>
        <v/>
      </c>
      <c r="D4982" s="65" t="str">
        <f>IF(AND(ISBLANK(A4982)),"",VLOOKUP($A4982,Student_Registration!$B$5:$H$2000,6,0))</f>
        <v/>
      </c>
      <c r="E4982" s="57" t="str">
        <f>IF(AND(ISBLANK(A4982)),"",VLOOKUP($A4982,Student_Registration!$B$5:$H$2000,4,0))</f>
        <v/>
      </c>
      <c r="F4982" s="63" t="str">
        <f>IF(AND(ISBLANK(A4982)),"",VLOOKUP($A4982,Student_Registration!$B$5:$H$2000,7,0))</f>
        <v/>
      </c>
      <c r="G4982" s="63" t="str">
        <f>IF(AND(ISBLANK(A4982)),"",VLOOKUP(A4982,Student_Registration!$B$5:$H$2000,7,0)-SUMIF($A$5:A4982,A4982,$H$5:$H$5))</f>
        <v/>
      </c>
      <c r="H4982" s="60"/>
      <c r="I4982" s="60"/>
      <c r="J4982" s="60"/>
      <c r="K4982" s="60"/>
      <c r="L4982" s="62"/>
    </row>
    <row r="4983" spans="1:12" s="41" customFormat="1">
      <c r="A4983" s="66"/>
      <c r="B4983" s="64" t="str">
        <f>(IF(AND(ISBLANK(A4983)),"",VLOOKUP($A4983,Student_Registration!$B$5:$H$2000,2,0)))</f>
        <v/>
      </c>
      <c r="C4983" s="63" t="str">
        <f>IF(AND(ISBLANK(A4983)),"",VLOOKUP($A4983,Student_Registration!$B$5:$H$2000,3,0))</f>
        <v/>
      </c>
      <c r="D4983" s="65" t="str">
        <f>IF(AND(ISBLANK(A4983)),"",VLOOKUP($A4983,Student_Registration!$B$5:$H$2000,6,0))</f>
        <v/>
      </c>
      <c r="E4983" s="57" t="str">
        <f>IF(AND(ISBLANK(A4983)),"",VLOOKUP($A4983,Student_Registration!$B$5:$H$2000,4,0))</f>
        <v/>
      </c>
      <c r="F4983" s="63" t="str">
        <f>IF(AND(ISBLANK(A4983)),"",VLOOKUP($A4983,Student_Registration!$B$5:$H$2000,7,0))</f>
        <v/>
      </c>
      <c r="G4983" s="63" t="str">
        <f>IF(AND(ISBLANK(A4983)),"",VLOOKUP(A4983,Student_Registration!$B$5:$H$2000,7,0)-SUMIF($A$5:A4983,A4983,$H$5:$H$5))</f>
        <v/>
      </c>
      <c r="H4983" s="60"/>
      <c r="I4983" s="60"/>
      <c r="J4983" s="60"/>
      <c r="K4983" s="60"/>
      <c r="L4983" s="62"/>
    </row>
    <row r="4984" spans="1:12" s="41" customFormat="1">
      <c r="A4984" s="66"/>
      <c r="B4984" s="64" t="str">
        <f>(IF(AND(ISBLANK(A4984)),"",VLOOKUP($A4984,Student_Registration!$B$5:$H$2000,2,0)))</f>
        <v/>
      </c>
      <c r="C4984" s="63" t="str">
        <f>IF(AND(ISBLANK(A4984)),"",VLOOKUP($A4984,Student_Registration!$B$5:$H$2000,3,0))</f>
        <v/>
      </c>
      <c r="D4984" s="65" t="str">
        <f>IF(AND(ISBLANK(A4984)),"",VLOOKUP($A4984,Student_Registration!$B$5:$H$2000,6,0))</f>
        <v/>
      </c>
      <c r="E4984" s="57" t="str">
        <f>IF(AND(ISBLANK(A4984)),"",VLOOKUP($A4984,Student_Registration!$B$5:$H$2000,4,0))</f>
        <v/>
      </c>
      <c r="F4984" s="63" t="str">
        <f>IF(AND(ISBLANK(A4984)),"",VLOOKUP($A4984,Student_Registration!$B$5:$H$2000,7,0))</f>
        <v/>
      </c>
      <c r="G4984" s="63" t="str">
        <f>IF(AND(ISBLANK(A4984)),"",VLOOKUP(A4984,Student_Registration!$B$5:$H$2000,7,0)-SUMIF($A$5:A4984,A4984,$H$5:$H$5))</f>
        <v/>
      </c>
      <c r="H4984" s="60"/>
      <c r="I4984" s="60"/>
      <c r="J4984" s="60"/>
      <c r="K4984" s="60"/>
      <c r="L4984" s="62"/>
    </row>
    <row r="4985" spans="1:12" s="41" customFormat="1">
      <c r="A4985" s="66"/>
      <c r="B4985" s="64" t="str">
        <f>(IF(AND(ISBLANK(A4985)),"",VLOOKUP($A4985,Student_Registration!$B$5:$H$2000,2,0)))</f>
        <v/>
      </c>
      <c r="C4985" s="63" t="str">
        <f>IF(AND(ISBLANK(A4985)),"",VLOOKUP($A4985,Student_Registration!$B$5:$H$2000,3,0))</f>
        <v/>
      </c>
      <c r="D4985" s="65" t="str">
        <f>IF(AND(ISBLANK(A4985)),"",VLOOKUP($A4985,Student_Registration!$B$5:$H$2000,6,0))</f>
        <v/>
      </c>
      <c r="E4985" s="57" t="str">
        <f>IF(AND(ISBLANK(A4985)),"",VLOOKUP($A4985,Student_Registration!$B$5:$H$2000,4,0))</f>
        <v/>
      </c>
      <c r="F4985" s="63" t="str">
        <f>IF(AND(ISBLANK(A4985)),"",VLOOKUP($A4985,Student_Registration!$B$5:$H$2000,7,0))</f>
        <v/>
      </c>
      <c r="G4985" s="63" t="str">
        <f>IF(AND(ISBLANK(A4985)),"",VLOOKUP(A4985,Student_Registration!$B$5:$H$2000,7,0)-SUMIF($A$5:A4985,A4985,$H$5:$H$5))</f>
        <v/>
      </c>
      <c r="H4985" s="60"/>
      <c r="I4985" s="60"/>
      <c r="J4985" s="60"/>
      <c r="K4985" s="60"/>
      <c r="L4985" s="62"/>
    </row>
    <row r="4986" spans="1:12" s="41" customFormat="1">
      <c r="A4986" s="66"/>
      <c r="B4986" s="64" t="str">
        <f>(IF(AND(ISBLANK(A4986)),"",VLOOKUP($A4986,Student_Registration!$B$5:$H$2000,2,0)))</f>
        <v/>
      </c>
      <c r="C4986" s="63" t="str">
        <f>IF(AND(ISBLANK(A4986)),"",VLOOKUP($A4986,Student_Registration!$B$5:$H$2000,3,0))</f>
        <v/>
      </c>
      <c r="D4986" s="65" t="str">
        <f>IF(AND(ISBLANK(A4986)),"",VLOOKUP($A4986,Student_Registration!$B$5:$H$2000,6,0))</f>
        <v/>
      </c>
      <c r="E4986" s="57" t="str">
        <f>IF(AND(ISBLANK(A4986)),"",VLOOKUP($A4986,Student_Registration!$B$5:$H$2000,4,0))</f>
        <v/>
      </c>
      <c r="F4986" s="63" t="str">
        <f>IF(AND(ISBLANK(A4986)),"",VLOOKUP($A4986,Student_Registration!$B$5:$H$2000,7,0))</f>
        <v/>
      </c>
      <c r="G4986" s="63" t="str">
        <f>IF(AND(ISBLANK(A4986)),"",VLOOKUP(A4986,Student_Registration!$B$5:$H$2000,7,0)-SUMIF($A$5:A4986,A4986,$H$5:$H$5))</f>
        <v/>
      </c>
      <c r="H4986" s="60"/>
      <c r="I4986" s="60"/>
      <c r="J4986" s="60"/>
      <c r="K4986" s="60"/>
      <c r="L4986" s="62"/>
    </row>
    <row r="4987" spans="1:12" s="41" customFormat="1">
      <c r="A4987" s="66"/>
      <c r="B4987" s="64" t="str">
        <f>(IF(AND(ISBLANK(A4987)),"",VLOOKUP($A4987,Student_Registration!$B$5:$H$2000,2,0)))</f>
        <v/>
      </c>
      <c r="C4987" s="63" t="str">
        <f>IF(AND(ISBLANK(A4987)),"",VLOOKUP($A4987,Student_Registration!$B$5:$H$2000,3,0))</f>
        <v/>
      </c>
      <c r="D4987" s="65" t="str">
        <f>IF(AND(ISBLANK(A4987)),"",VLOOKUP($A4987,Student_Registration!$B$5:$H$2000,6,0))</f>
        <v/>
      </c>
      <c r="E4987" s="57" t="str">
        <f>IF(AND(ISBLANK(A4987)),"",VLOOKUP($A4987,Student_Registration!$B$5:$H$2000,4,0))</f>
        <v/>
      </c>
      <c r="F4987" s="63" t="str">
        <f>IF(AND(ISBLANK(A4987)),"",VLOOKUP($A4987,Student_Registration!$B$5:$H$2000,7,0))</f>
        <v/>
      </c>
      <c r="G4987" s="63" t="str">
        <f>IF(AND(ISBLANK(A4987)),"",VLOOKUP(A4987,Student_Registration!$B$5:$H$2000,7,0)-SUMIF($A$5:A4987,A4987,$H$5:$H$5))</f>
        <v/>
      </c>
      <c r="H4987" s="60"/>
      <c r="I4987" s="60"/>
      <c r="J4987" s="60"/>
      <c r="K4987" s="60"/>
      <c r="L4987" s="62"/>
    </row>
    <row r="4988" spans="1:12" s="41" customFormat="1">
      <c r="A4988" s="66"/>
      <c r="B4988" s="64" t="str">
        <f>(IF(AND(ISBLANK(A4988)),"",VLOOKUP($A4988,Student_Registration!$B$5:$H$2000,2,0)))</f>
        <v/>
      </c>
      <c r="C4988" s="63" t="str">
        <f>IF(AND(ISBLANK(A4988)),"",VLOOKUP($A4988,Student_Registration!$B$5:$H$2000,3,0))</f>
        <v/>
      </c>
      <c r="D4988" s="65" t="str">
        <f>IF(AND(ISBLANK(A4988)),"",VLOOKUP($A4988,Student_Registration!$B$5:$H$2000,6,0))</f>
        <v/>
      </c>
      <c r="E4988" s="57" t="str">
        <f>IF(AND(ISBLANK(A4988)),"",VLOOKUP($A4988,Student_Registration!$B$5:$H$2000,4,0))</f>
        <v/>
      </c>
      <c r="F4988" s="63" t="str">
        <f>IF(AND(ISBLANK(A4988)),"",VLOOKUP($A4988,Student_Registration!$B$5:$H$2000,7,0))</f>
        <v/>
      </c>
      <c r="G4988" s="63" t="str">
        <f>IF(AND(ISBLANK(A4988)),"",VLOOKUP(A4988,Student_Registration!$B$5:$H$2000,7,0)-SUMIF($A$5:A4988,A4988,$H$5:$H$5))</f>
        <v/>
      </c>
      <c r="H4988" s="60"/>
      <c r="I4988" s="60"/>
      <c r="J4988" s="60"/>
      <c r="K4988" s="60"/>
      <c r="L4988" s="62"/>
    </row>
    <row r="4989" spans="1:12" s="41" customFormat="1">
      <c r="A4989" s="66"/>
      <c r="B4989" s="64" t="str">
        <f>(IF(AND(ISBLANK(A4989)),"",VLOOKUP($A4989,Student_Registration!$B$5:$H$2000,2,0)))</f>
        <v/>
      </c>
      <c r="C4989" s="63" t="str">
        <f>IF(AND(ISBLANK(A4989)),"",VLOOKUP($A4989,Student_Registration!$B$5:$H$2000,3,0))</f>
        <v/>
      </c>
      <c r="D4989" s="65" t="str">
        <f>IF(AND(ISBLANK(A4989)),"",VLOOKUP($A4989,Student_Registration!$B$5:$H$2000,6,0))</f>
        <v/>
      </c>
      <c r="E4989" s="57" t="str">
        <f>IF(AND(ISBLANK(A4989)),"",VLOOKUP($A4989,Student_Registration!$B$5:$H$2000,4,0))</f>
        <v/>
      </c>
      <c r="F4989" s="63" t="str">
        <f>IF(AND(ISBLANK(A4989)),"",VLOOKUP($A4989,Student_Registration!$B$5:$H$2000,7,0))</f>
        <v/>
      </c>
      <c r="G4989" s="63" t="str">
        <f>IF(AND(ISBLANK(A4989)),"",VLOOKUP(A4989,Student_Registration!$B$5:$H$2000,7,0)-SUMIF($A$5:A4989,A4989,$H$5:$H$5))</f>
        <v/>
      </c>
      <c r="H4989" s="60"/>
      <c r="I4989" s="60"/>
      <c r="J4989" s="60"/>
      <c r="K4989" s="60"/>
      <c r="L4989" s="62"/>
    </row>
    <row r="4990" spans="1:12" s="41" customFormat="1">
      <c r="A4990" s="66"/>
      <c r="B4990" s="64" t="str">
        <f>(IF(AND(ISBLANK(A4990)),"",VLOOKUP($A4990,Student_Registration!$B$5:$H$2000,2,0)))</f>
        <v/>
      </c>
      <c r="C4990" s="63" t="str">
        <f>IF(AND(ISBLANK(A4990)),"",VLOOKUP($A4990,Student_Registration!$B$5:$H$2000,3,0))</f>
        <v/>
      </c>
      <c r="D4990" s="65" t="str">
        <f>IF(AND(ISBLANK(A4990)),"",VLOOKUP($A4990,Student_Registration!$B$5:$H$2000,6,0))</f>
        <v/>
      </c>
      <c r="E4990" s="57" t="str">
        <f>IF(AND(ISBLANK(A4990)),"",VLOOKUP($A4990,Student_Registration!$B$5:$H$2000,4,0))</f>
        <v/>
      </c>
      <c r="F4990" s="63" t="str">
        <f>IF(AND(ISBLANK(A4990)),"",VLOOKUP($A4990,Student_Registration!$B$5:$H$2000,7,0))</f>
        <v/>
      </c>
      <c r="G4990" s="63" t="str">
        <f>IF(AND(ISBLANK(A4990)),"",VLOOKUP(A4990,Student_Registration!$B$5:$H$2000,7,0)-SUMIF($A$5:A4990,A4990,$H$5:$H$5))</f>
        <v/>
      </c>
      <c r="H4990" s="60"/>
      <c r="I4990" s="60"/>
      <c r="J4990" s="60"/>
      <c r="K4990" s="60"/>
      <c r="L4990" s="62"/>
    </row>
    <row r="4991" spans="1:12" s="41" customFormat="1">
      <c r="A4991" s="66"/>
      <c r="B4991" s="64" t="str">
        <f>(IF(AND(ISBLANK(A4991)),"",VLOOKUP($A4991,Student_Registration!$B$5:$H$2000,2,0)))</f>
        <v/>
      </c>
      <c r="C4991" s="63" t="str">
        <f>IF(AND(ISBLANK(A4991)),"",VLOOKUP($A4991,Student_Registration!$B$5:$H$2000,3,0))</f>
        <v/>
      </c>
      <c r="D4991" s="65" t="str">
        <f>IF(AND(ISBLANK(A4991)),"",VLOOKUP($A4991,Student_Registration!$B$5:$H$2000,6,0))</f>
        <v/>
      </c>
      <c r="E4991" s="57" t="str">
        <f>IF(AND(ISBLANK(A4991)),"",VLOOKUP($A4991,Student_Registration!$B$5:$H$2000,4,0))</f>
        <v/>
      </c>
      <c r="F4991" s="63" t="str">
        <f>IF(AND(ISBLANK(A4991)),"",VLOOKUP($A4991,Student_Registration!$B$5:$H$2000,7,0))</f>
        <v/>
      </c>
      <c r="G4991" s="63" t="str">
        <f>IF(AND(ISBLANK(A4991)),"",VLOOKUP(A4991,Student_Registration!$B$5:$H$2000,7,0)-SUMIF($A$5:A4991,A4991,$H$5:$H$5))</f>
        <v/>
      </c>
      <c r="H4991" s="60"/>
      <c r="I4991" s="60"/>
      <c r="J4991" s="60"/>
      <c r="K4991" s="60"/>
      <c r="L4991" s="62"/>
    </row>
    <row r="4992" spans="1:12" s="41" customFormat="1">
      <c r="A4992" s="66"/>
      <c r="B4992" s="64" t="str">
        <f>(IF(AND(ISBLANK(A4992)),"",VLOOKUP($A4992,Student_Registration!$B$5:$H$2000,2,0)))</f>
        <v/>
      </c>
      <c r="C4992" s="63" t="str">
        <f>IF(AND(ISBLANK(A4992)),"",VLOOKUP($A4992,Student_Registration!$B$5:$H$2000,3,0))</f>
        <v/>
      </c>
      <c r="D4992" s="65" t="str">
        <f>IF(AND(ISBLANK(A4992)),"",VLOOKUP($A4992,Student_Registration!$B$5:$H$2000,6,0))</f>
        <v/>
      </c>
      <c r="E4992" s="57" t="str">
        <f>IF(AND(ISBLANK(A4992)),"",VLOOKUP($A4992,Student_Registration!$B$5:$H$2000,4,0))</f>
        <v/>
      </c>
      <c r="F4992" s="63" t="str">
        <f>IF(AND(ISBLANK(A4992)),"",VLOOKUP($A4992,Student_Registration!$B$5:$H$2000,7,0))</f>
        <v/>
      </c>
      <c r="G4992" s="63" t="str">
        <f>IF(AND(ISBLANK(A4992)),"",VLOOKUP(A4992,Student_Registration!$B$5:$H$2000,7,0)-SUMIF($A$5:A4992,A4992,$H$5:$H$5))</f>
        <v/>
      </c>
      <c r="H4992" s="60"/>
      <c r="I4992" s="60"/>
      <c r="J4992" s="60"/>
      <c r="K4992" s="60"/>
      <c r="L4992" s="62"/>
    </row>
    <row r="4993" spans="1:12" s="41" customFormat="1">
      <c r="A4993" s="66"/>
      <c r="B4993" s="64" t="str">
        <f>(IF(AND(ISBLANK(A4993)),"",VLOOKUP($A4993,Student_Registration!$B$5:$H$2000,2,0)))</f>
        <v/>
      </c>
      <c r="C4993" s="63" t="str">
        <f>IF(AND(ISBLANK(A4993)),"",VLOOKUP($A4993,Student_Registration!$B$5:$H$2000,3,0))</f>
        <v/>
      </c>
      <c r="D4993" s="65" t="str">
        <f>IF(AND(ISBLANK(A4993)),"",VLOOKUP($A4993,Student_Registration!$B$5:$H$2000,6,0))</f>
        <v/>
      </c>
      <c r="E4993" s="57" t="str">
        <f>IF(AND(ISBLANK(A4993)),"",VLOOKUP($A4993,Student_Registration!$B$5:$H$2000,4,0))</f>
        <v/>
      </c>
      <c r="F4993" s="63" t="str">
        <f>IF(AND(ISBLANK(A4993)),"",VLOOKUP($A4993,Student_Registration!$B$5:$H$2000,7,0))</f>
        <v/>
      </c>
      <c r="G4993" s="63" t="str">
        <f>IF(AND(ISBLANK(A4993)),"",VLOOKUP(A4993,Student_Registration!$B$5:$H$2000,7,0)-SUMIF($A$5:A4993,A4993,$H$5:$H$5))</f>
        <v/>
      </c>
      <c r="H4993" s="60"/>
      <c r="I4993" s="60"/>
      <c r="J4993" s="60"/>
      <c r="K4993" s="60"/>
      <c r="L4993" s="62"/>
    </row>
    <row r="4994" spans="1:12" s="41" customFormat="1">
      <c r="A4994" s="66"/>
      <c r="B4994" s="64" t="str">
        <f>(IF(AND(ISBLANK(A4994)),"",VLOOKUP($A4994,Student_Registration!$B$5:$H$2000,2,0)))</f>
        <v/>
      </c>
      <c r="C4994" s="63" t="str">
        <f>IF(AND(ISBLANK(A4994)),"",VLOOKUP($A4994,Student_Registration!$B$5:$H$2000,3,0))</f>
        <v/>
      </c>
      <c r="D4994" s="65" t="str">
        <f>IF(AND(ISBLANK(A4994)),"",VLOOKUP($A4994,Student_Registration!$B$5:$H$2000,6,0))</f>
        <v/>
      </c>
      <c r="E4994" s="57" t="str">
        <f>IF(AND(ISBLANK(A4994)),"",VLOOKUP($A4994,Student_Registration!$B$5:$H$2000,4,0))</f>
        <v/>
      </c>
      <c r="F4994" s="63" t="str">
        <f>IF(AND(ISBLANK(A4994)),"",VLOOKUP($A4994,Student_Registration!$B$5:$H$2000,7,0))</f>
        <v/>
      </c>
      <c r="G4994" s="63" t="str">
        <f>IF(AND(ISBLANK(A4994)),"",VLOOKUP(A4994,Student_Registration!$B$5:$H$2000,7,0)-SUMIF($A$5:A4994,A4994,$H$5:$H$5))</f>
        <v/>
      </c>
      <c r="H4994" s="60"/>
      <c r="I4994" s="60"/>
      <c r="J4994" s="60"/>
      <c r="K4994" s="60"/>
      <c r="L4994" s="62"/>
    </row>
    <row r="4995" spans="1:12" s="41" customFormat="1">
      <c r="A4995" s="66"/>
      <c r="B4995" s="64" t="str">
        <f>(IF(AND(ISBLANK(A4995)),"",VLOOKUP($A4995,Student_Registration!$B$5:$H$2000,2,0)))</f>
        <v/>
      </c>
      <c r="C4995" s="63" t="str">
        <f>IF(AND(ISBLANK(A4995)),"",VLOOKUP($A4995,Student_Registration!$B$5:$H$2000,3,0))</f>
        <v/>
      </c>
      <c r="D4995" s="65" t="str">
        <f>IF(AND(ISBLANK(A4995)),"",VLOOKUP($A4995,Student_Registration!$B$5:$H$2000,6,0))</f>
        <v/>
      </c>
      <c r="E4995" s="57" t="str">
        <f>IF(AND(ISBLANK(A4995)),"",VLOOKUP($A4995,Student_Registration!$B$5:$H$2000,4,0))</f>
        <v/>
      </c>
      <c r="F4995" s="63" t="str">
        <f>IF(AND(ISBLANK(A4995)),"",VLOOKUP($A4995,Student_Registration!$B$5:$H$2000,7,0))</f>
        <v/>
      </c>
      <c r="G4995" s="63" t="str">
        <f>IF(AND(ISBLANK(A4995)),"",VLOOKUP(A4995,Student_Registration!$B$5:$H$2000,7,0)-SUMIF($A$5:A4995,A4995,$H$5:$H$5))</f>
        <v/>
      </c>
      <c r="H4995" s="60"/>
      <c r="I4995" s="60"/>
      <c r="J4995" s="60"/>
      <c r="K4995" s="60"/>
      <c r="L4995" s="62"/>
    </row>
    <row r="4996" spans="1:12" s="41" customFormat="1">
      <c r="A4996" s="66"/>
      <c r="B4996" s="64" t="str">
        <f>(IF(AND(ISBLANK(A4996)),"",VLOOKUP($A4996,Student_Registration!$B$5:$H$2000,2,0)))</f>
        <v/>
      </c>
      <c r="C4996" s="63" t="str">
        <f>IF(AND(ISBLANK(A4996)),"",VLOOKUP($A4996,Student_Registration!$B$5:$H$2000,3,0))</f>
        <v/>
      </c>
      <c r="D4996" s="65" t="str">
        <f>IF(AND(ISBLANK(A4996)),"",VLOOKUP($A4996,Student_Registration!$B$5:$H$2000,6,0))</f>
        <v/>
      </c>
      <c r="E4996" s="57" t="str">
        <f>IF(AND(ISBLANK(A4996)),"",VLOOKUP($A4996,Student_Registration!$B$5:$H$2000,4,0))</f>
        <v/>
      </c>
      <c r="F4996" s="63" t="str">
        <f>IF(AND(ISBLANK(A4996)),"",VLOOKUP($A4996,Student_Registration!$B$5:$H$2000,7,0))</f>
        <v/>
      </c>
      <c r="G4996" s="63" t="str">
        <f>IF(AND(ISBLANK(A4996)),"",VLOOKUP(A4996,Student_Registration!$B$5:$H$2000,7,0)-SUMIF($A$5:A4996,A4996,$H$5:$H$5))</f>
        <v/>
      </c>
      <c r="H4996" s="60"/>
      <c r="I4996" s="60"/>
      <c r="J4996" s="60"/>
      <c r="K4996" s="60"/>
      <c r="L4996" s="62"/>
    </row>
    <row r="4997" spans="1:12" s="41" customFormat="1">
      <c r="A4997" s="66"/>
      <c r="B4997" s="64" t="str">
        <f>(IF(AND(ISBLANK(A4997)),"",VLOOKUP($A4997,Student_Registration!$B$5:$H$2000,2,0)))</f>
        <v/>
      </c>
      <c r="C4997" s="63" t="str">
        <f>IF(AND(ISBLANK(A4997)),"",VLOOKUP($A4997,Student_Registration!$B$5:$H$2000,3,0))</f>
        <v/>
      </c>
      <c r="D4997" s="65" t="str">
        <f>IF(AND(ISBLANK(A4997)),"",VLOOKUP($A4997,Student_Registration!$B$5:$H$2000,6,0))</f>
        <v/>
      </c>
      <c r="E4997" s="57" t="str">
        <f>IF(AND(ISBLANK(A4997)),"",VLOOKUP($A4997,Student_Registration!$B$5:$H$2000,4,0))</f>
        <v/>
      </c>
      <c r="F4997" s="63" t="str">
        <f>IF(AND(ISBLANK(A4997)),"",VLOOKUP($A4997,Student_Registration!$B$5:$H$2000,7,0))</f>
        <v/>
      </c>
      <c r="G4997" s="63" t="str">
        <f>IF(AND(ISBLANK(A4997)),"",VLOOKUP(A4997,Student_Registration!$B$5:$H$2000,7,0)-SUMIF($A$5:A4997,A4997,$H$5:$H$5))</f>
        <v/>
      </c>
      <c r="H4997" s="60"/>
      <c r="I4997" s="60"/>
      <c r="J4997" s="60"/>
      <c r="K4997" s="60"/>
      <c r="L4997" s="62"/>
    </row>
    <row r="4998" spans="1:12" s="41" customFormat="1">
      <c r="A4998" s="66"/>
      <c r="B4998" s="64" t="str">
        <f>(IF(AND(ISBLANK(A4998)),"",VLOOKUP($A4998,Student_Registration!$B$5:$H$2000,2,0)))</f>
        <v/>
      </c>
      <c r="C4998" s="63" t="str">
        <f>IF(AND(ISBLANK(A4998)),"",VLOOKUP($A4998,Student_Registration!$B$5:$H$2000,3,0))</f>
        <v/>
      </c>
      <c r="D4998" s="65" t="str">
        <f>IF(AND(ISBLANK(A4998)),"",VLOOKUP($A4998,Student_Registration!$B$5:$H$2000,6,0))</f>
        <v/>
      </c>
      <c r="E4998" s="57" t="str">
        <f>IF(AND(ISBLANK(A4998)),"",VLOOKUP($A4998,Student_Registration!$B$5:$H$2000,4,0))</f>
        <v/>
      </c>
      <c r="F4998" s="63" t="str">
        <f>IF(AND(ISBLANK(A4998)),"",VLOOKUP($A4998,Student_Registration!$B$5:$H$2000,7,0))</f>
        <v/>
      </c>
      <c r="G4998" s="63" t="str">
        <f>IF(AND(ISBLANK(A4998)),"",VLOOKUP(A4998,Student_Registration!$B$5:$H$2000,7,0)-SUMIF($A$5:A4998,A4998,$H$5:$H$5))</f>
        <v/>
      </c>
      <c r="H4998" s="60"/>
      <c r="I4998" s="60"/>
      <c r="J4998" s="60"/>
      <c r="K4998" s="60"/>
      <c r="L4998" s="62"/>
    </row>
    <row r="4999" spans="1:12" s="41" customFormat="1">
      <c r="A4999" s="66"/>
      <c r="B4999" s="64" t="str">
        <f>(IF(AND(ISBLANK(A4999)),"",VLOOKUP($A4999,Student_Registration!$B$5:$H$2000,2,0)))</f>
        <v/>
      </c>
      <c r="C4999" s="63" t="str">
        <f>IF(AND(ISBLANK(A4999)),"",VLOOKUP($A4999,Student_Registration!$B$5:$H$2000,3,0))</f>
        <v/>
      </c>
      <c r="D4999" s="65" t="str">
        <f>IF(AND(ISBLANK(A4999)),"",VLOOKUP($A4999,Student_Registration!$B$5:$H$2000,6,0))</f>
        <v/>
      </c>
      <c r="E4999" s="57" t="str">
        <f>IF(AND(ISBLANK(A4999)),"",VLOOKUP($A4999,Student_Registration!$B$5:$H$2000,4,0))</f>
        <v/>
      </c>
      <c r="F4999" s="63" t="str">
        <f>IF(AND(ISBLANK(A4999)),"",VLOOKUP($A4999,Student_Registration!$B$5:$H$2000,7,0))</f>
        <v/>
      </c>
      <c r="G4999" s="63" t="str">
        <f>IF(AND(ISBLANK(A4999)),"",VLOOKUP(A4999,Student_Registration!$B$5:$H$2000,7,0)-SUMIF($A$5:A4999,A4999,$H$5:$H$5))</f>
        <v/>
      </c>
      <c r="H4999" s="60"/>
      <c r="I4999" s="60"/>
      <c r="J4999" s="60"/>
      <c r="K4999" s="60"/>
      <c r="L4999" s="62"/>
    </row>
    <row r="5000" spans="1:12" s="74" customFormat="1">
      <c r="A5000" s="68"/>
      <c r="B5000" s="69" t="str">
        <f>(IF(AND(ISBLANK(A5000)),"",VLOOKUP($A5000,Student_Registration!$B$5:$H$2000,2,0)))</f>
        <v/>
      </c>
      <c r="C5000" s="70" t="str">
        <f>IF(AND(ISBLANK(A5000)),"",VLOOKUP($A5000,Student_Registration!$B$5:$H$2000,3,0))</f>
        <v/>
      </c>
      <c r="D5000" s="71" t="str">
        <f>IF(AND(ISBLANK(A5000)),"",VLOOKUP($A5000,Student_Registration!$B$5:$H$2000,6,0))</f>
        <v/>
      </c>
      <c r="E5000" s="72" t="str">
        <f>IF(AND(ISBLANK(A5000)),"",VLOOKUP($A5000,Student_Registration!$B$5:$H$2000,4,0))</f>
        <v/>
      </c>
      <c r="F5000" s="70" t="str">
        <f>IF(AND(ISBLANK(A5000)),"",VLOOKUP($A5000,Student_Registration!$B$5:$H$2000,7,0))</f>
        <v/>
      </c>
      <c r="G5000" s="70" t="str">
        <f>IF(AND(ISBLANK(A5000)),"",VLOOKUP(A5000,Student_Registration!$B$5:$H$2000,7,0)-SUMIF($A$5:A5000,A5000,$H$5:$H$5))</f>
        <v/>
      </c>
      <c r="H5000" s="70"/>
      <c r="I5000" s="70"/>
      <c r="J5000" s="70"/>
      <c r="K5000" s="70"/>
      <c r="L5000" s="73"/>
    </row>
  </sheetData>
  <sheetProtection password="F0A6" sheet="1" objects="1" scenarios="1"/>
  <protectedRanges>
    <protectedRange sqref="H5:L5000" name="Range2"/>
    <protectedRange sqref="A5:A5000" name="Range1"/>
  </protectedRanges>
  <mergeCells count="1">
    <mergeCell ref="B3:C3"/>
  </mergeCells>
  <dataValidations count="1">
    <dataValidation allowBlank="1" showInputMessage="1" showErrorMessage="1" prompt="Format(Centre Code/YY-YY/Sl.No)" sqref="A5:A1048576"/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00"/>
  <sheetViews>
    <sheetView showRowColHeaders="0" workbookViewId="0">
      <pane ySplit="4" topLeftCell="A5" activePane="bottomLeft" state="frozen"/>
      <selection pane="bottomLeft" activeCell="E4" sqref="E4"/>
    </sheetView>
  </sheetViews>
  <sheetFormatPr defaultRowHeight="15"/>
  <cols>
    <col min="1" max="1" width="14.5703125" style="84" customWidth="1"/>
    <col min="2" max="2" width="30.7109375" style="84" customWidth="1"/>
    <col min="3" max="3" width="10.7109375" style="84" customWidth="1"/>
    <col min="4" max="4" width="9.140625" style="84"/>
    <col min="5" max="5" width="11" style="84" customWidth="1"/>
    <col min="6" max="6" width="19.28515625" style="84" bestFit="1" customWidth="1"/>
    <col min="7" max="8" width="9.140625" style="84"/>
    <col min="9" max="9" width="10.5703125" style="84" customWidth="1"/>
    <col min="10" max="11" width="9.140625" style="84"/>
    <col min="12" max="12" width="12.5703125" style="84" customWidth="1"/>
    <col min="13" max="16384" width="9.140625" style="84"/>
  </cols>
  <sheetData>
    <row r="1" spans="1:12">
      <c r="A1" s="80">
        <f>Student_Registration!C1</f>
        <v>0</v>
      </c>
      <c r="B1" s="81"/>
      <c r="C1" s="81"/>
      <c r="D1" s="82"/>
      <c r="E1" s="83"/>
      <c r="F1" s="82"/>
      <c r="G1" s="82"/>
      <c r="H1" s="82"/>
    </row>
    <row r="2" spans="1:12" ht="21" customHeight="1">
      <c r="A2" s="85" t="s">
        <v>34</v>
      </c>
      <c r="B2" s="81"/>
      <c r="C2" s="141" t="s">
        <v>54</v>
      </c>
      <c r="D2" s="86" t="s">
        <v>47</v>
      </c>
      <c r="E2" s="87">
        <v>42095</v>
      </c>
      <c r="F2" s="88" t="s">
        <v>49</v>
      </c>
      <c r="G2" s="82"/>
      <c r="H2" s="82"/>
    </row>
    <row r="3" spans="1:12" ht="20.25" customHeight="1" thickBot="1">
      <c r="A3" s="89" t="s">
        <v>27</v>
      </c>
      <c r="B3" s="90">
        <f>Student_Registration!C3</f>
        <v>0</v>
      </c>
      <c r="C3" s="142"/>
      <c r="D3" s="91" t="s">
        <v>48</v>
      </c>
      <c r="E3" s="92">
        <v>42216</v>
      </c>
      <c r="F3" s="88" t="s">
        <v>49</v>
      </c>
    </row>
    <row r="4" spans="1:12" s="95" customFormat="1" ht="45.75" thickBot="1">
      <c r="A4" s="93" t="s">
        <v>45</v>
      </c>
      <c r="B4" s="93" t="s">
        <v>1</v>
      </c>
      <c r="C4" s="94" t="s">
        <v>4</v>
      </c>
      <c r="D4" s="94" t="s">
        <v>5</v>
      </c>
      <c r="E4" s="94" t="s">
        <v>46</v>
      </c>
      <c r="F4" s="94" t="s">
        <v>32</v>
      </c>
      <c r="H4" s="96" t="s">
        <v>4</v>
      </c>
      <c r="I4" s="97" t="s">
        <v>50</v>
      </c>
      <c r="J4" s="97" t="s">
        <v>5</v>
      </c>
      <c r="K4" s="97" t="s">
        <v>51</v>
      </c>
      <c r="L4" s="98" t="s">
        <v>52</v>
      </c>
    </row>
    <row r="5" spans="1:12" s="95" customFormat="1" ht="15.75" thickBot="1">
      <c r="A5" s="99"/>
      <c r="B5" s="99"/>
      <c r="C5" s="100" t="s">
        <v>53</v>
      </c>
      <c r="D5" s="101">
        <f>SUM(D6:D1998)</f>
        <v>73000</v>
      </c>
      <c r="E5" s="101">
        <f>SUM(E6:E1998)</f>
        <v>16000</v>
      </c>
      <c r="F5" s="102">
        <f>+D5-E5</f>
        <v>57000</v>
      </c>
      <c r="H5" s="103" t="s">
        <v>53</v>
      </c>
      <c r="I5" s="104">
        <f>SUM(I6:I9)</f>
        <v>10</v>
      </c>
      <c r="J5" s="105">
        <f t="shared" ref="J5:K5" si="0">SUM(J6:J9)</f>
        <v>73000</v>
      </c>
      <c r="K5" s="105">
        <f t="shared" si="0"/>
        <v>16000</v>
      </c>
      <c r="L5" s="106">
        <f>+J5-K5</f>
        <v>57000</v>
      </c>
    </row>
    <row r="6" spans="1:12">
      <c r="A6" s="107" t="str">
        <f>IF(ROWS($A$6:A6)&gt;Student_Registration!$N$4,"",VLOOKUP(ROWS($A$6:A6),Student_Registration!$A$5:$H$2000,COLUMNS(Student_Registration!$C$5:C5)+1,0))</f>
        <v>KDP/15-16/1</v>
      </c>
      <c r="B6" s="107" t="str">
        <f>IFERROR(VLOOKUP(A6,Student_Registration!$B$5:$H$2000,3,0),"")</f>
        <v>Ramen Saha</v>
      </c>
      <c r="C6" s="84" t="str">
        <f>IFERROR(VLOOKUP($A6,Student_Registration!$B$5:$H$2000,6,0),"")</f>
        <v>PG</v>
      </c>
      <c r="D6" s="84">
        <f>IFERROR(VLOOKUP($A6,Student_Registration!$B$5:$H$2000,7,0),"")</f>
        <v>7000</v>
      </c>
      <c r="E6" s="84">
        <f>SUMIFS(Collection!$H$5:$H$5000,Collection!$A$5:$A$5000,Report!A6,Collection!$I$5:$I$5000,"&gt;="&amp;Report!$E$2,Collection!$I$5:$I$5000,"&lt;="&amp;Report!$E$3)</f>
        <v>7000</v>
      </c>
      <c r="F6" s="84">
        <f t="shared" ref="F6:F69" si="1">IFERROR(+D6-E6,"")</f>
        <v>0</v>
      </c>
      <c r="H6" s="108" t="s">
        <v>9</v>
      </c>
      <c r="I6" s="109">
        <f>COUNTIFS(Student_Registration!$G$5:$G$2000,"=PG",Student_Registration!$C$5:$C$2000,"&gt;="&amp;Report!$E$2,Student_Registration!$C$5:$C$2000,"&lt;="&amp;Report!$E$3)</f>
        <v>5</v>
      </c>
      <c r="J6" s="110">
        <f>SUMIFS(Student_Registration!$H$5:$H$2000,Student_Registration!$C$5:$C$2000,"&gt;="&amp;Report!$E$2,Student_Registration!$C$5:$C$2000,"&lt;="&amp;Report!$E$3,Student_Registration!$G$5:$G$2000,"PG")</f>
        <v>33500</v>
      </c>
      <c r="K6" s="111">
        <f>SUMIFS(Collection!$H$5:H$5000,Collection!$I$5:$I$5000,"&gt;="&amp;Report!$E$2,Collection!$I$5:$I$5000,"&lt;="&amp;Report!$E$3,Collection!$D$5:$D$5000,"PG")</f>
        <v>12500</v>
      </c>
      <c r="L6" s="112">
        <f t="shared" ref="L6:L9" si="2">+J6-K6</f>
        <v>21000</v>
      </c>
    </row>
    <row r="7" spans="1:12">
      <c r="A7" s="107" t="str">
        <f>IF(ROWS($A$6:A7)&gt;Student_Registration!$N$4,"",VLOOKUP(ROWS($A$6:A7),Student_Registration!$A$5:$H$2000,COLUMNS(Student_Registration!$C$5:C6)+1,0))</f>
        <v>KDP/15-16/2</v>
      </c>
      <c r="B7" s="107" t="str">
        <f>IFERROR(VLOOKUP(A7,Student_Registration!$B$5:$H$2000,3,0),"")</f>
        <v>Amina Khatun</v>
      </c>
      <c r="C7" s="84" t="str">
        <f>IFERROR(VLOOKUP($A7,Student_Registration!$B$5:$H$2000,6,0),"")</f>
        <v>PG</v>
      </c>
      <c r="D7" s="84">
        <f>IFERROR(VLOOKUP($A7,Student_Registration!$B$5:$H$2000,7,0),"")</f>
        <v>7000</v>
      </c>
      <c r="E7" s="84">
        <f>SUMIFS(Collection!$H$5:$H$5000,Collection!$A$5:$A$5000,Report!A7,Collection!$I$5:$I$5000,"&gt;="&amp;Report!$E$2,Collection!$I$5:$I$5000,"&lt;="&amp;Report!$E$3)</f>
        <v>2500</v>
      </c>
      <c r="F7" s="84">
        <f t="shared" si="1"/>
        <v>4500</v>
      </c>
      <c r="H7" s="113" t="s">
        <v>10</v>
      </c>
      <c r="I7" s="109">
        <f>COUNTIFS(Student_Registration!$G$5:$G$2000,"=NUR",Student_Registration!$C$5:$C$2000,"&gt;="&amp;Report!$E$2,Student_Registration!$C$5:$C$2000,"&lt;="&amp;Report!$E$3)</f>
        <v>1</v>
      </c>
      <c r="J7" s="110">
        <f>SUMIFS(Student_Registration!$H$5:$H$2000,Student_Registration!$C$5:$C$2000,"&gt;="&amp;Report!$E$2,Student_Registration!$C$5:$C$2000,"&lt;="&amp;Report!$E$3,Student_Registration!$G$5:$G$2000,"NUR")</f>
        <v>7500</v>
      </c>
      <c r="K7" s="110">
        <f>SUMIFS(Collection!$H$5:H$5000,Collection!$I$5:$I$5000,"&gt;="&amp;Report!$E$2,Collection!$I$5:$I$5000,"&lt;="&amp;Report!$E$3,Collection!$D$5:$D$5000,"NUR")</f>
        <v>1500</v>
      </c>
      <c r="L7" s="112">
        <f t="shared" si="2"/>
        <v>6000</v>
      </c>
    </row>
    <row r="8" spans="1:12">
      <c r="A8" s="107" t="str">
        <f>IF(ROWS($A$6:A8)&gt;Student_Registration!$N$4,"",VLOOKUP(ROWS($A$6:A8),Student_Registration!$A$5:$H$2000,COLUMNS(Student_Registration!$C$5:C7)+1,0))</f>
        <v>KDP/15-16/3</v>
      </c>
      <c r="B8" s="107" t="str">
        <f>IFERROR(VLOOKUP(A8,Student_Registration!$B$5:$H$2000,3,0),"")</f>
        <v>Mukul Barua</v>
      </c>
      <c r="C8" s="84" t="str">
        <f>IFERROR(VLOOKUP($A8,Student_Registration!$B$5:$H$2000,6,0),"")</f>
        <v>PG</v>
      </c>
      <c r="D8" s="84">
        <f>IFERROR(VLOOKUP($A8,Student_Registration!$B$5:$H$2000,7,0),"")</f>
        <v>6500</v>
      </c>
      <c r="E8" s="84">
        <f>SUMIFS(Collection!$H$5:$H$5000,Collection!$A$5:$A$5000,Report!A8,Collection!$I$5:$I$5000,"&gt;="&amp;Report!$E$2,Collection!$I$5:$I$5000,"&lt;="&amp;Report!$E$3)</f>
        <v>3000</v>
      </c>
      <c r="F8" s="84">
        <f t="shared" si="1"/>
        <v>3500</v>
      </c>
      <c r="H8" s="113" t="s">
        <v>11</v>
      </c>
      <c r="I8" s="109">
        <f>COUNTIFS(Student_Registration!$G$5:$G$2000,"=JKG",Student_Registration!$C$5:$C$2000,"&gt;="&amp;Report!$E$2,Student_Registration!$C$5:$C$2000,"&lt;="&amp;Report!$E$3)</f>
        <v>2</v>
      </c>
      <c r="J8" s="110">
        <f>SUMIFS(Student_Registration!$H$5:$H$2000,Student_Registration!$C$5:$C$2000,"&gt;="&amp;Report!$E$2,Student_Registration!$C$5:$C$2000,"&lt;="&amp;Report!$E$3,Student_Registration!$G$5:$G$2000,"JKG")</f>
        <v>15500</v>
      </c>
      <c r="K8" s="110">
        <f>SUMIFS(Collection!$H$5:H$5000,Collection!$I$5:$I$5000,"&gt;="&amp;Report!$E$2,Collection!$I$5:$I$5000,"&lt;="&amp;Report!$E$3,Collection!$D$5:$D$5000,"JKG")</f>
        <v>0</v>
      </c>
      <c r="L8" s="112">
        <f t="shared" si="2"/>
        <v>15500</v>
      </c>
    </row>
    <row r="9" spans="1:12" ht="15.75" thickBot="1">
      <c r="A9" s="107" t="str">
        <f>IF(ROWS($A$6:A9)&gt;Student_Registration!$N$4,"",VLOOKUP(ROWS($A$6:A9),Student_Registration!$A$5:$H$2000,COLUMNS(Student_Registration!$C$5:C8)+1,0))</f>
        <v>KDP/15-16/4</v>
      </c>
      <c r="B9" s="107" t="str">
        <f>IFERROR(VLOOKUP(A9,Student_Registration!$B$5:$H$2000,3,0),"")</f>
        <v>Payel Ghosh</v>
      </c>
      <c r="C9" s="84" t="str">
        <f>IFERROR(VLOOKUP($A9,Student_Registration!$B$5:$H$2000,6,0),"")</f>
        <v>Nur</v>
      </c>
      <c r="D9" s="84">
        <f>IFERROR(VLOOKUP($A9,Student_Registration!$B$5:$H$2000,7,0),"")</f>
        <v>7500</v>
      </c>
      <c r="E9" s="84">
        <f>SUMIFS(Collection!$H$5:$H$5000,Collection!$A$5:$A$5000,Report!A9,Collection!$I$5:$I$5000,"&gt;="&amp;Report!$E$2,Collection!$I$5:$I$5000,"&lt;="&amp;Report!$E$3)</f>
        <v>1500</v>
      </c>
      <c r="F9" s="84">
        <f t="shared" si="1"/>
        <v>6000</v>
      </c>
      <c r="H9" s="114" t="s">
        <v>12</v>
      </c>
      <c r="I9" s="115">
        <f>COUNTIFS(Student_Registration!$G$5:$G$2000,"=SKG",Student_Registration!$C$5:$C$2000,"&gt;="&amp;Report!$E$2,Student_Registration!$C$5:$C$2000,"&lt;="&amp;Report!$E$3)</f>
        <v>2</v>
      </c>
      <c r="J9" s="116">
        <f>SUMIFS(Student_Registration!$H$5:$H$2000,Student_Registration!$C$5:$C$2000,"&gt;="&amp;Report!$E$2,Student_Registration!$C$5:$C$2000,"&lt;="&amp;Report!$E$3,Student_Registration!$G$5:$G$2000,"SKG")</f>
        <v>16500</v>
      </c>
      <c r="K9" s="116">
        <f>SUMIFS(Collection!$H$5:H$5000,Collection!$I$5:$I$5000,"&gt;="&amp;Report!$E$2,Collection!$I$5:$I$5000,"&lt;="&amp;Report!$E$3,Collection!$D$5:$D$5000,"SKG")</f>
        <v>2000</v>
      </c>
      <c r="L9" s="117">
        <f t="shared" si="2"/>
        <v>14500</v>
      </c>
    </row>
    <row r="10" spans="1:12">
      <c r="A10" s="107" t="str">
        <f>IF(ROWS($A$6:A10)&gt;Student_Registration!$N$4,"",VLOOKUP(ROWS($A$6:A10),Student_Registration!$A$5:$H$2000,COLUMNS(Student_Registration!$C$5:C9)+1,0))</f>
        <v>KDP/15-16/5</v>
      </c>
      <c r="B10" s="84" t="str">
        <f>IFERROR(VLOOKUP(A10,Student_Registration!$B$5:$H$2000,3,0),"")</f>
        <v>Amit Samanta</v>
      </c>
      <c r="C10" s="84" t="str">
        <f>IFERROR(VLOOKUP($A10,Student_Registration!$B$5:$H$2000,6,0),"")</f>
        <v>JKG</v>
      </c>
      <c r="D10" s="84">
        <f>IFERROR(VLOOKUP($A10,Student_Registration!$B$5:$H$2000,7,0),"")</f>
        <v>8000</v>
      </c>
      <c r="E10" s="84">
        <f>SUMIFS(Collection!$H$5:$H$5000,Collection!$A$5:$A$5000,Report!A10,Collection!$I$5:$I$5000,"&gt;="&amp;Report!$E$2,Collection!$I$5:$I$5000,"&lt;="&amp;Report!$E$3)</f>
        <v>0</v>
      </c>
      <c r="F10" s="84">
        <f t="shared" si="1"/>
        <v>8000</v>
      </c>
    </row>
    <row r="11" spans="1:12">
      <c r="A11" s="107" t="str">
        <f>IF(ROWS($A$6:A11)&gt;Student_Registration!$N$4,"",VLOOKUP(ROWS($A$6:A11),Student_Registration!$A$5:$H$2000,COLUMNS(Student_Registration!$C$5:C10)+1,0))</f>
        <v>KDP/15-16/6</v>
      </c>
      <c r="B11" s="84" t="str">
        <f>IFERROR(VLOOKUP(A11,Student_Registration!$B$5:$H$2000,3,0),"")</f>
        <v>Nakul Mahato</v>
      </c>
      <c r="C11" s="84" t="str">
        <f>IFERROR(VLOOKUP($A11,Student_Registration!$B$5:$H$2000,6,0),"")</f>
        <v>SKG</v>
      </c>
      <c r="D11" s="84">
        <f>IFERROR(VLOOKUP($A11,Student_Registration!$B$5:$H$2000,7,0),"")</f>
        <v>8500</v>
      </c>
      <c r="E11" s="84">
        <f>SUMIFS(Collection!$H$5:$H$5000,Collection!$A$5:$A$5000,Report!A11,Collection!$I$5:$I$5000,"&gt;="&amp;Report!$E$2,Collection!$I$5:$I$5000,"&lt;="&amp;Report!$E$3)</f>
        <v>2000</v>
      </c>
      <c r="F11" s="84">
        <f t="shared" si="1"/>
        <v>6500</v>
      </c>
    </row>
    <row r="12" spans="1:12">
      <c r="A12" s="107" t="str">
        <f>IF(ROWS($A$6:A12)&gt;Student_Registration!$N$4,"",VLOOKUP(ROWS($A$6:A12),Student_Registration!$A$5:$H$2000,COLUMNS(Student_Registration!$C$5:C11)+1,0))</f>
        <v>KDP/15-16/7</v>
      </c>
      <c r="B12" s="84" t="str">
        <f>IFERROR(VLOOKUP(A12,Student_Registration!$B$5:$H$2000,3,0),"")</f>
        <v>Jiten Rai</v>
      </c>
      <c r="C12" s="84" t="str">
        <f>IFERROR(VLOOKUP($A12,Student_Registration!$B$5:$H$2000,6,0),"")</f>
        <v>PG</v>
      </c>
      <c r="D12" s="84">
        <f>IFERROR(VLOOKUP($A12,Student_Registration!$B$5:$H$2000,7,0),"")</f>
        <v>6500</v>
      </c>
      <c r="E12" s="84">
        <f>SUMIFS(Collection!$H$5:$H$5000,Collection!$A$5:$A$5000,Report!A12,Collection!$I$5:$I$5000,"&gt;="&amp;Report!$E$2,Collection!$I$5:$I$5000,"&lt;="&amp;Report!$E$3)</f>
        <v>0</v>
      </c>
      <c r="F12" s="84">
        <f t="shared" si="1"/>
        <v>6500</v>
      </c>
    </row>
    <row r="13" spans="1:12">
      <c r="A13" s="84" t="str">
        <f>IF(ROWS($A$6:A13)&gt;Student_Registration!$N$4,"",VLOOKUP(ROWS($A$6:A13),Student_Registration!$A$5:$H$2000,COLUMNS(Student_Registration!$C$5:C12)+1,0))</f>
        <v>KDP/15-16/8</v>
      </c>
      <c r="B13" s="84" t="str">
        <f>IFERROR(VLOOKUP(A13,Student_Registration!$B$5:$H$2000,3,0),"")</f>
        <v>Anita Burman</v>
      </c>
      <c r="C13" s="84" t="str">
        <f>IFERROR(VLOOKUP($A13,Student_Registration!$B$5:$H$2000,6,0),"")</f>
        <v>PG</v>
      </c>
      <c r="D13" s="84">
        <f>IFERROR(VLOOKUP($A13,Student_Registration!$B$5:$H$2000,7,0),"")</f>
        <v>6500</v>
      </c>
      <c r="E13" s="84">
        <f>SUMIFS(Collection!$H$5:$H$5000,Collection!$A$5:$A$5000,Report!A13,Collection!$I$5:$I$5000,"&gt;="&amp;Report!$E$2,Collection!$I$5:$I$5000,"&lt;="&amp;Report!$E$3)</f>
        <v>0</v>
      </c>
      <c r="F13" s="84">
        <f t="shared" si="1"/>
        <v>6500</v>
      </c>
    </row>
    <row r="14" spans="1:12">
      <c r="A14" s="84" t="str">
        <f>IF(ROWS($A$6:A14)&gt;Student_Registration!$N$4,"",VLOOKUP(ROWS($A$6:A14),Student_Registration!$A$5:$H$2000,COLUMNS(Student_Registration!$C$5:C13)+1,0))</f>
        <v>KDP/15-16/9</v>
      </c>
      <c r="B14" s="84" t="str">
        <f>IFERROR(VLOOKUP(A14,Student_Registration!$B$5:$H$2000,3,0),"")</f>
        <v>Kamal Kundu</v>
      </c>
      <c r="C14" s="84" t="str">
        <f>IFERROR(VLOOKUP($A14,Student_Registration!$B$5:$H$2000,6,0),"")</f>
        <v>JKG</v>
      </c>
      <c r="D14" s="84">
        <f>IFERROR(VLOOKUP($A14,Student_Registration!$B$5:$H$2000,7,0),"")</f>
        <v>7500</v>
      </c>
      <c r="E14" s="84">
        <f>SUMIFS(Collection!$H$5:$H$5000,Collection!$A$5:$A$5000,Report!A14,Collection!$I$5:$I$5000,"&gt;="&amp;Report!$E$2,Collection!$I$5:$I$5000,"&lt;="&amp;Report!$E$3)</f>
        <v>0</v>
      </c>
      <c r="F14" s="84">
        <f t="shared" si="1"/>
        <v>7500</v>
      </c>
    </row>
    <row r="15" spans="1:12">
      <c r="A15" s="84" t="str">
        <f>IF(ROWS($A$6:A15)&gt;Student_Registration!$N$4,"",VLOOKUP(ROWS($A$6:A15),Student_Registration!$A$5:$H$2000,COLUMNS(Student_Registration!$C$5:C14)+1,0))</f>
        <v>KDP/15-16/10</v>
      </c>
      <c r="B15" s="84" t="str">
        <f>IFERROR(VLOOKUP(A15,Student_Registration!$B$5:$H$2000,3,0),"")</f>
        <v>Nantu Karmakar</v>
      </c>
      <c r="C15" s="84" t="str">
        <f>IFERROR(VLOOKUP($A15,Student_Registration!$B$5:$H$2000,6,0),"")</f>
        <v>SKG</v>
      </c>
      <c r="D15" s="84">
        <f>IFERROR(VLOOKUP($A15,Student_Registration!$B$5:$H$2000,7,0),"")</f>
        <v>8000</v>
      </c>
      <c r="E15" s="84">
        <f>SUMIFS(Collection!$H$5:$H$5000,Collection!$A$5:$A$5000,Report!A15,Collection!$I$5:$I$5000,"&gt;="&amp;Report!$E$2,Collection!$I$5:$I$5000,"&lt;="&amp;Report!$E$3)</f>
        <v>0</v>
      </c>
      <c r="F15" s="84">
        <f t="shared" si="1"/>
        <v>8000</v>
      </c>
    </row>
    <row r="16" spans="1:12">
      <c r="A16" s="84" t="str">
        <f>IF(ROWS($A$6:A16)&gt;Student_Registration!$N$4,"",VLOOKUP(ROWS($A$6:A16),Student_Registration!$A$5:$H$2000,COLUMNS(Student_Registration!$C$5:C15)+1,0))</f>
        <v/>
      </c>
      <c r="B16" s="84" t="str">
        <f>IFERROR(VLOOKUP(A16,Student_Registration!$B$5:$H$2000,3,0),"")</f>
        <v/>
      </c>
      <c r="C16" s="84" t="str">
        <f>IFERROR(VLOOKUP($A16,Student_Registration!$B$5:$H$2000,6,0),"")</f>
        <v/>
      </c>
      <c r="D16" s="84" t="str">
        <f>IFERROR(VLOOKUP($A16,Student_Registration!$B$5:$H$2000,7,0),"")</f>
        <v/>
      </c>
      <c r="E16" s="84">
        <f>SUMIFS(Collection!$H$5:$H$5000,Collection!$A$5:$A$5000,Report!A16,Collection!$I$5:$I$5000,"&gt;="&amp;Report!$E$2,Collection!$I$5:$I$5000,"&lt;="&amp;Report!$E$3)</f>
        <v>0</v>
      </c>
      <c r="F16" s="84" t="str">
        <f t="shared" si="1"/>
        <v/>
      </c>
    </row>
    <row r="17" spans="1:6">
      <c r="A17" s="84" t="str">
        <f>IF(ROWS($A$6:A17)&gt;Student_Registration!$N$4,"",VLOOKUP(ROWS($A$6:A17),Student_Registration!$A$5:$H$2000,COLUMNS(Student_Registration!$C$5:C16)+1,0))</f>
        <v/>
      </c>
      <c r="B17" s="84" t="str">
        <f>IFERROR(VLOOKUP(A17,Student_Registration!$B$5:$H$2000,3,0),"")</f>
        <v/>
      </c>
      <c r="C17" s="84" t="str">
        <f>IFERROR(VLOOKUP($A17,Student_Registration!$B$5:$H$2000,6,0),"")</f>
        <v/>
      </c>
      <c r="D17" s="84" t="str">
        <f>IFERROR(VLOOKUP($A17,Student_Registration!$B$5:$H$2000,7,0),"")</f>
        <v/>
      </c>
      <c r="E17" s="84">
        <f>SUMIFS(Collection!$H$5:$H$5000,Collection!$A$5:$A$5000,Report!A17,Collection!$I$5:$I$5000,"&gt;="&amp;Report!$E$2,Collection!$I$5:$I$5000,"&lt;="&amp;Report!$E$3)</f>
        <v>0</v>
      </c>
      <c r="F17" s="84" t="str">
        <f t="shared" si="1"/>
        <v/>
      </c>
    </row>
    <row r="18" spans="1:6">
      <c r="A18" s="84" t="str">
        <f>IF(ROWS($A$6:A18)&gt;Student_Registration!$N$4,"",VLOOKUP(ROWS($A$6:A18),Student_Registration!$A$5:$H$2000,COLUMNS(Student_Registration!$C$5:C17)+1,0))</f>
        <v/>
      </c>
      <c r="B18" s="84" t="str">
        <f>IFERROR(VLOOKUP(A18,Student_Registration!$B$5:$H$2000,3,0),"")</f>
        <v/>
      </c>
      <c r="C18" s="84" t="str">
        <f>IFERROR(VLOOKUP($A18,Student_Registration!$B$5:$H$2000,6,0),"")</f>
        <v/>
      </c>
      <c r="D18" s="84" t="str">
        <f>IFERROR(VLOOKUP($A18,Student_Registration!$B$5:$H$2000,7,0),"")</f>
        <v/>
      </c>
      <c r="E18" s="84">
        <f>SUMIFS(Collection!$H$5:$H$5000,Collection!$A$5:$A$5000,Report!A18,Collection!$I$5:$I$5000,"&gt;="&amp;Report!$E$2,Collection!$I$5:$I$5000,"&lt;="&amp;Report!$E$3)</f>
        <v>0</v>
      </c>
      <c r="F18" s="84" t="str">
        <f t="shared" si="1"/>
        <v/>
      </c>
    </row>
    <row r="19" spans="1:6">
      <c r="A19" s="84" t="str">
        <f>IF(ROWS($A$6:A19)&gt;Student_Registration!$N$4,"",VLOOKUP(ROWS($A$6:A19),Student_Registration!$A$5:$H$2000,COLUMNS(Student_Registration!$C$5:C18)+1,0))</f>
        <v/>
      </c>
      <c r="B19" s="84" t="str">
        <f>IFERROR(VLOOKUP(A19,Student_Registration!$B$5:$H$2000,3,0),"")</f>
        <v/>
      </c>
      <c r="C19" s="84" t="str">
        <f>IFERROR(VLOOKUP($A19,Student_Registration!$B$5:$H$2000,6,0),"")</f>
        <v/>
      </c>
      <c r="D19" s="84" t="str">
        <f>IFERROR(VLOOKUP($A19,Student_Registration!$B$5:$H$2000,7,0),"")</f>
        <v/>
      </c>
      <c r="E19" s="84">
        <f>SUMIFS(Collection!$H$5:$H$5000,Collection!$A$5:$A$5000,Report!A19,Collection!$I$5:$I$5000,"&gt;="&amp;Report!$E$2,Collection!$I$5:$I$5000,"&lt;="&amp;Report!$E$3)</f>
        <v>0</v>
      </c>
      <c r="F19" s="84" t="str">
        <f t="shared" si="1"/>
        <v/>
      </c>
    </row>
    <row r="20" spans="1:6">
      <c r="A20" s="84" t="str">
        <f>IF(ROWS($A$6:A20)&gt;Student_Registration!$N$4,"",VLOOKUP(ROWS($A$6:A20),Student_Registration!$A$5:$H$2000,COLUMNS(Student_Registration!$C$5:C19)+1,0))</f>
        <v/>
      </c>
      <c r="B20" s="84" t="str">
        <f>IFERROR(VLOOKUP(A20,Student_Registration!$B$5:$H$2000,3,0),"")</f>
        <v/>
      </c>
      <c r="C20" s="84" t="str">
        <f>IFERROR(VLOOKUP($A20,Student_Registration!$B$5:$H$2000,6,0),"")</f>
        <v/>
      </c>
      <c r="D20" s="84" t="str">
        <f>IFERROR(VLOOKUP($A20,Student_Registration!$B$5:$H$2000,7,0),"")</f>
        <v/>
      </c>
      <c r="E20" s="84">
        <f>SUMIFS(Collection!$H$5:$H$5000,Collection!$A$5:$A$5000,Report!A20,Collection!$I$5:$I$5000,"&gt;="&amp;Report!$E$2,Collection!$I$5:$I$5000,"&lt;="&amp;Report!$E$3)</f>
        <v>0</v>
      </c>
      <c r="F20" s="84" t="str">
        <f t="shared" si="1"/>
        <v/>
      </c>
    </row>
    <row r="21" spans="1:6">
      <c r="A21" s="84" t="str">
        <f>IF(ROWS($A$6:A21)&gt;Student_Registration!$N$4,"",VLOOKUP(ROWS($A$6:A21),Student_Registration!$A$5:$H$2000,COLUMNS(Student_Registration!$C$5:C20)+1,0))</f>
        <v/>
      </c>
      <c r="B21" s="84" t="str">
        <f>IFERROR(VLOOKUP(A21,Student_Registration!$B$5:$H$2000,3,0),"")</f>
        <v/>
      </c>
      <c r="C21" s="84" t="str">
        <f>IFERROR(VLOOKUP($A21,Student_Registration!$B$5:$H$2000,6,0),"")</f>
        <v/>
      </c>
      <c r="D21" s="84" t="str">
        <f>IFERROR(VLOOKUP($A21,Student_Registration!$B$5:$H$2000,7,0),"")</f>
        <v/>
      </c>
      <c r="E21" s="84">
        <f>SUMIFS(Collection!$H$5:$H$5000,Collection!$A$5:$A$5000,Report!A21,Collection!$I$5:$I$5000,"&gt;="&amp;Report!$E$2,Collection!$I$5:$I$5000,"&lt;="&amp;Report!$E$3)</f>
        <v>0</v>
      </c>
      <c r="F21" s="84" t="str">
        <f t="shared" si="1"/>
        <v/>
      </c>
    </row>
    <row r="22" spans="1:6">
      <c r="A22" s="84" t="str">
        <f>IF(ROWS($A$6:A22)&gt;Student_Registration!$N$4,"",VLOOKUP(ROWS($A$6:A22),Student_Registration!$A$5:$H$2000,COLUMNS(Student_Registration!$C$5:C21)+1,0))</f>
        <v/>
      </c>
      <c r="B22" s="84" t="str">
        <f>IFERROR(VLOOKUP(A22,Student_Registration!$B$5:$H$2000,3,0),"")</f>
        <v/>
      </c>
      <c r="C22" s="84" t="str">
        <f>IFERROR(VLOOKUP($A22,Student_Registration!$B$5:$H$2000,6,0),"")</f>
        <v/>
      </c>
      <c r="D22" s="84" t="str">
        <f>IFERROR(VLOOKUP($A22,Student_Registration!$B$5:$H$2000,7,0),"")</f>
        <v/>
      </c>
      <c r="E22" s="84">
        <f>SUMIFS(Collection!$H$5:$H$5000,Collection!$A$5:$A$5000,Report!A22,Collection!$I$5:$I$5000,"&gt;="&amp;Report!$E$2,Collection!$I$5:$I$5000,"&lt;="&amp;Report!$E$3)</f>
        <v>0</v>
      </c>
      <c r="F22" s="84" t="str">
        <f t="shared" si="1"/>
        <v/>
      </c>
    </row>
    <row r="23" spans="1:6">
      <c r="A23" s="84" t="str">
        <f>IF(ROWS($A$6:A23)&gt;Student_Registration!$N$4,"",VLOOKUP(ROWS($A$6:A23),Student_Registration!$A$5:$H$2000,COLUMNS(Student_Registration!$C$5:C22)+1,0))</f>
        <v/>
      </c>
      <c r="B23" s="84" t="str">
        <f>IFERROR(VLOOKUP(A23,Student_Registration!$B$5:$H$2000,3,0),"")</f>
        <v/>
      </c>
      <c r="C23" s="84" t="str">
        <f>IFERROR(VLOOKUP($A23,Student_Registration!$B$5:$H$2000,6,0),"")</f>
        <v/>
      </c>
      <c r="D23" s="84" t="str">
        <f>IFERROR(VLOOKUP($A23,Student_Registration!$B$5:$H$2000,7,0),"")</f>
        <v/>
      </c>
      <c r="E23" s="84">
        <f>SUMIFS(Collection!$H$5:$H$5000,Collection!$A$5:$A$5000,Report!A23,Collection!$I$5:$I$5000,"&gt;="&amp;Report!$E$2,Collection!$I$5:$I$5000,"&lt;="&amp;Report!$E$3)</f>
        <v>0</v>
      </c>
      <c r="F23" s="84" t="str">
        <f t="shared" si="1"/>
        <v/>
      </c>
    </row>
    <row r="24" spans="1:6">
      <c r="A24" s="84" t="str">
        <f>IF(ROWS($A$6:A24)&gt;Student_Registration!$N$4,"",VLOOKUP(ROWS($A$6:A24),Student_Registration!$A$5:$H$2000,COLUMNS(Student_Registration!$C$5:C23)+1,0))</f>
        <v/>
      </c>
      <c r="B24" s="84" t="str">
        <f>IFERROR(VLOOKUP(A24,Student_Registration!$B$5:$H$2000,3,0),"")</f>
        <v/>
      </c>
      <c r="C24" s="84" t="str">
        <f>IFERROR(VLOOKUP($A24,Student_Registration!$B$5:$H$2000,6,0),"")</f>
        <v/>
      </c>
      <c r="D24" s="84" t="str">
        <f>IFERROR(VLOOKUP($A24,Student_Registration!$B$5:$H$2000,7,0),"")</f>
        <v/>
      </c>
      <c r="E24" s="84">
        <f>SUMIFS(Collection!$H$5:$H$5000,Collection!$A$5:$A$5000,Report!A24,Collection!$I$5:$I$5000,"&gt;="&amp;Report!$E$2,Collection!$I$5:$I$5000,"&lt;="&amp;Report!$E$3)</f>
        <v>0</v>
      </c>
      <c r="F24" s="84" t="str">
        <f t="shared" si="1"/>
        <v/>
      </c>
    </row>
    <row r="25" spans="1:6">
      <c r="A25" s="84" t="str">
        <f>IF(ROWS($A$6:A25)&gt;Student_Registration!$N$4,"",VLOOKUP(ROWS($A$6:A25),Student_Registration!$A$5:$H$2000,COLUMNS(Student_Registration!$C$5:C24)+1,0))</f>
        <v/>
      </c>
      <c r="B25" s="84" t="str">
        <f>IFERROR(VLOOKUP(A25,Student_Registration!$B$5:$H$2000,3,0),"")</f>
        <v/>
      </c>
      <c r="C25" s="84" t="str">
        <f>IFERROR(VLOOKUP($A25,Student_Registration!$B$5:$H$2000,6,0),"")</f>
        <v/>
      </c>
      <c r="D25" s="84" t="str">
        <f>IFERROR(VLOOKUP($A25,Student_Registration!$B$5:$H$2000,7,0),"")</f>
        <v/>
      </c>
      <c r="E25" s="84">
        <f>SUMIFS(Collection!$H$5:$H$5000,Collection!$A$5:$A$5000,Report!A25,Collection!$I$5:$I$5000,"&gt;="&amp;Report!$E$2,Collection!$I$5:$I$5000,"&lt;="&amp;Report!$E$3)</f>
        <v>0</v>
      </c>
      <c r="F25" s="84" t="str">
        <f t="shared" si="1"/>
        <v/>
      </c>
    </row>
    <row r="26" spans="1:6">
      <c r="A26" s="84" t="str">
        <f>IF(ROWS($A$6:A26)&gt;Student_Registration!$N$4,"",VLOOKUP(ROWS($A$6:A26),Student_Registration!$A$5:$H$2000,COLUMNS(Student_Registration!$C$5:C25)+1,0))</f>
        <v/>
      </c>
      <c r="B26" s="84" t="str">
        <f>IFERROR(VLOOKUP(A26,Student_Registration!$B$5:$H$2000,3,0),"")</f>
        <v/>
      </c>
      <c r="C26" s="84" t="str">
        <f>IFERROR(VLOOKUP($A26,Student_Registration!$B$5:$H$2000,6,0),"")</f>
        <v/>
      </c>
      <c r="D26" s="84" t="str">
        <f>IFERROR(VLOOKUP($A26,Student_Registration!$B$5:$H$2000,7,0),"")</f>
        <v/>
      </c>
      <c r="E26" s="84">
        <f>SUMIFS(Collection!$H$5:$H$5000,Collection!$A$5:$A$5000,Report!A26,Collection!$I$5:$I$5000,"&gt;="&amp;Report!$E$2,Collection!$I$5:$I$5000,"&lt;="&amp;Report!$E$3)</f>
        <v>0</v>
      </c>
      <c r="F26" s="84" t="str">
        <f t="shared" si="1"/>
        <v/>
      </c>
    </row>
    <row r="27" spans="1:6">
      <c r="A27" s="84" t="str">
        <f>IF(ROWS($A$6:A27)&gt;Student_Registration!$N$4,"",VLOOKUP(ROWS($A$6:A27),Student_Registration!$A$5:$H$2000,COLUMNS(Student_Registration!$C$5:C26)+1,0))</f>
        <v/>
      </c>
      <c r="B27" s="84" t="str">
        <f>IFERROR(VLOOKUP(A27,Student_Registration!$B$5:$H$2000,3,0),"")</f>
        <v/>
      </c>
      <c r="C27" s="84" t="str">
        <f>IFERROR(VLOOKUP($A27,Student_Registration!$B$5:$H$2000,6,0),"")</f>
        <v/>
      </c>
      <c r="D27" s="84" t="str">
        <f>IFERROR(VLOOKUP($A27,Student_Registration!$B$5:$H$2000,7,0),"")</f>
        <v/>
      </c>
      <c r="E27" s="84">
        <f>SUMIFS(Collection!$H$5:$H$5000,Collection!$A$5:$A$5000,Report!A27,Collection!$I$5:$I$5000,"&gt;="&amp;Report!$E$2,Collection!$I$5:$I$5000,"&lt;="&amp;Report!$E$3)</f>
        <v>0</v>
      </c>
      <c r="F27" s="84" t="str">
        <f t="shared" si="1"/>
        <v/>
      </c>
    </row>
    <row r="28" spans="1:6">
      <c r="A28" s="84" t="str">
        <f>IF(ROWS($A$6:A28)&gt;Student_Registration!$N$4,"",VLOOKUP(ROWS($A$6:A28),Student_Registration!$A$5:$H$2000,COLUMNS(Student_Registration!$C$5:C27)+1,0))</f>
        <v/>
      </c>
      <c r="B28" s="84" t="str">
        <f>IFERROR(VLOOKUP(A28,Student_Registration!$B$5:$H$2000,3,0),"")</f>
        <v/>
      </c>
      <c r="C28" s="84" t="str">
        <f>IFERROR(VLOOKUP($A28,Student_Registration!$B$5:$H$2000,6,0),"")</f>
        <v/>
      </c>
      <c r="D28" s="84" t="str">
        <f>IFERROR(VLOOKUP($A28,Student_Registration!$B$5:$H$2000,7,0),"")</f>
        <v/>
      </c>
      <c r="E28" s="84">
        <f>SUMIFS(Collection!$H$5:$H$5000,Collection!$A$5:$A$5000,Report!A28,Collection!$I$5:$I$5000,"&gt;="&amp;Report!$E$2,Collection!$I$5:$I$5000,"&lt;="&amp;Report!$E$3)</f>
        <v>0</v>
      </c>
      <c r="F28" s="84" t="str">
        <f t="shared" si="1"/>
        <v/>
      </c>
    </row>
    <row r="29" spans="1:6">
      <c r="A29" s="84" t="str">
        <f>IF(ROWS($A$6:A29)&gt;Student_Registration!$N$4,"",VLOOKUP(ROWS($A$6:A29),Student_Registration!$A$5:$H$2000,COLUMNS(Student_Registration!$C$5:C28)+1,0))</f>
        <v/>
      </c>
      <c r="B29" s="84" t="str">
        <f>IFERROR(VLOOKUP(A29,Student_Registration!$B$5:$H$2000,3,0),"")</f>
        <v/>
      </c>
      <c r="C29" s="84" t="str">
        <f>IFERROR(VLOOKUP($A29,Student_Registration!$B$5:$H$2000,6,0),"")</f>
        <v/>
      </c>
      <c r="D29" s="84" t="str">
        <f>IFERROR(VLOOKUP($A29,Student_Registration!$B$5:$H$2000,7,0),"")</f>
        <v/>
      </c>
      <c r="E29" s="84">
        <f>SUMIFS(Collection!$H$5:$H$5000,Collection!$A$5:$A$5000,Report!A29,Collection!$I$5:$I$5000,"&gt;="&amp;Report!$E$2,Collection!$I$5:$I$5000,"&lt;="&amp;Report!$E$3)</f>
        <v>0</v>
      </c>
      <c r="F29" s="84" t="str">
        <f t="shared" si="1"/>
        <v/>
      </c>
    </row>
    <row r="30" spans="1:6">
      <c r="A30" s="84" t="str">
        <f>IF(ROWS($A$6:A30)&gt;Student_Registration!$N$4,"",VLOOKUP(ROWS($A$6:A30),Student_Registration!$A$5:$H$2000,COLUMNS(Student_Registration!$C$5:C29)+1,0))</f>
        <v/>
      </c>
      <c r="B30" s="84" t="str">
        <f>IFERROR(VLOOKUP(A30,Student_Registration!$B$5:$H$2000,3,0),"")</f>
        <v/>
      </c>
      <c r="C30" s="84" t="str">
        <f>IFERROR(VLOOKUP($A30,Student_Registration!$B$5:$H$2000,6,0),"")</f>
        <v/>
      </c>
      <c r="D30" s="84" t="str">
        <f>IFERROR(VLOOKUP($A30,Student_Registration!$B$5:$H$2000,7,0),"")</f>
        <v/>
      </c>
      <c r="E30" s="84">
        <f>SUMIFS(Collection!$H$5:$H$5000,Collection!$A$5:$A$5000,Report!A30,Collection!$I$5:$I$5000,"&gt;="&amp;Report!$E$2,Collection!$I$5:$I$5000,"&lt;="&amp;Report!$E$3)</f>
        <v>0</v>
      </c>
      <c r="F30" s="84" t="str">
        <f t="shared" si="1"/>
        <v/>
      </c>
    </row>
    <row r="31" spans="1:6">
      <c r="A31" s="84" t="str">
        <f>IF(ROWS($A$6:A31)&gt;Student_Registration!$N$4,"",VLOOKUP(ROWS($A$6:A31),Student_Registration!$A$5:$H$2000,COLUMNS(Student_Registration!$C$5:C30)+1,0))</f>
        <v/>
      </c>
      <c r="B31" s="84" t="str">
        <f>IFERROR(VLOOKUP(A31,Student_Registration!$B$5:$H$2000,3,0),"")</f>
        <v/>
      </c>
      <c r="C31" s="84" t="str">
        <f>IFERROR(VLOOKUP($A31,Student_Registration!$B$5:$H$2000,6,0),"")</f>
        <v/>
      </c>
      <c r="D31" s="84" t="str">
        <f>IFERROR(VLOOKUP($A31,Student_Registration!$B$5:$H$2000,7,0),"")</f>
        <v/>
      </c>
      <c r="E31" s="84">
        <f>SUMIFS(Collection!$H$5:$H$5000,Collection!$A$5:$A$5000,Report!A31,Collection!$I$5:$I$5000,"&gt;="&amp;Report!$E$2,Collection!$I$5:$I$5000,"&lt;="&amp;Report!$E$3)</f>
        <v>0</v>
      </c>
      <c r="F31" s="84" t="str">
        <f t="shared" si="1"/>
        <v/>
      </c>
    </row>
    <row r="32" spans="1:6">
      <c r="A32" s="84" t="str">
        <f>IF(ROWS($A$6:A32)&gt;Student_Registration!$N$4,"",VLOOKUP(ROWS($A$6:A32),Student_Registration!$A$5:$H$2000,COLUMNS(Student_Registration!$C$5:C31)+1,0))</f>
        <v/>
      </c>
      <c r="B32" s="84" t="str">
        <f>IFERROR(VLOOKUP(A32,Student_Registration!$B$5:$H$2000,3,0),"")</f>
        <v/>
      </c>
      <c r="C32" s="84" t="str">
        <f>IFERROR(VLOOKUP($A32,Student_Registration!$B$5:$H$2000,6,0),"")</f>
        <v/>
      </c>
      <c r="D32" s="84" t="str">
        <f>IFERROR(VLOOKUP($A32,Student_Registration!$B$5:$H$2000,7,0),"")</f>
        <v/>
      </c>
      <c r="E32" s="84">
        <f>SUMIFS(Collection!$H$5:$H$5000,Collection!$A$5:$A$5000,Report!A32,Collection!$I$5:$I$5000,"&gt;="&amp;Report!$E$2,Collection!$I$5:$I$5000,"&lt;="&amp;Report!$E$3)</f>
        <v>0</v>
      </c>
      <c r="F32" s="84" t="str">
        <f t="shared" si="1"/>
        <v/>
      </c>
    </row>
    <row r="33" spans="1:6">
      <c r="A33" s="84" t="str">
        <f>IF(ROWS($A$6:A33)&gt;Student_Registration!$N$4,"",VLOOKUP(ROWS($A$6:A33),Student_Registration!$A$5:$H$2000,COLUMNS(Student_Registration!$C$5:C32)+1,0))</f>
        <v/>
      </c>
      <c r="B33" s="84" t="str">
        <f>IFERROR(VLOOKUP(A33,Student_Registration!$B$5:$H$2000,3,0),"")</f>
        <v/>
      </c>
      <c r="C33" s="84" t="str">
        <f>IFERROR(VLOOKUP($A33,Student_Registration!$B$5:$H$2000,6,0),"")</f>
        <v/>
      </c>
      <c r="D33" s="84" t="str">
        <f>IFERROR(VLOOKUP($A33,Student_Registration!$B$5:$H$2000,7,0),"")</f>
        <v/>
      </c>
      <c r="E33" s="84">
        <f>SUMIFS(Collection!$H$5:$H$5000,Collection!$A$5:$A$5000,Report!A33,Collection!$I$5:$I$5000,"&gt;="&amp;Report!$E$2,Collection!$I$5:$I$5000,"&lt;="&amp;Report!$E$3)</f>
        <v>0</v>
      </c>
      <c r="F33" s="84" t="str">
        <f t="shared" si="1"/>
        <v/>
      </c>
    </row>
    <row r="34" spans="1:6">
      <c r="A34" s="84" t="str">
        <f>IF(ROWS($A$6:A34)&gt;Student_Registration!$N$4,"",VLOOKUP(ROWS($A$6:A34),Student_Registration!$A$5:$H$2000,COLUMNS(Student_Registration!$C$5:C33)+1,0))</f>
        <v/>
      </c>
      <c r="B34" s="84" t="str">
        <f>IFERROR(VLOOKUP(A34,Student_Registration!$B$5:$H$2000,3,0),"")</f>
        <v/>
      </c>
      <c r="C34" s="84" t="str">
        <f>IFERROR(VLOOKUP($A34,Student_Registration!$B$5:$H$2000,6,0),"")</f>
        <v/>
      </c>
      <c r="D34" s="84" t="str">
        <f>IFERROR(VLOOKUP($A34,Student_Registration!$B$5:$H$2000,7,0),"")</f>
        <v/>
      </c>
      <c r="E34" s="84">
        <f>SUMIFS(Collection!$H$5:$H$5000,Collection!$A$5:$A$5000,Report!A34,Collection!$I$5:$I$5000,"&gt;="&amp;Report!$E$2,Collection!$I$5:$I$5000,"&lt;="&amp;Report!$E$3)</f>
        <v>0</v>
      </c>
      <c r="F34" s="84" t="str">
        <f t="shared" si="1"/>
        <v/>
      </c>
    </row>
    <row r="35" spans="1:6">
      <c r="A35" s="84" t="str">
        <f>IF(ROWS($A$6:A35)&gt;Student_Registration!$N$4,"",VLOOKUP(ROWS($A$6:A35),Student_Registration!$A$5:$H$2000,COLUMNS(Student_Registration!$C$5:C34)+1,0))</f>
        <v/>
      </c>
      <c r="B35" s="84" t="str">
        <f>IFERROR(VLOOKUP(A35,Student_Registration!$B$5:$H$2000,3,0),"")</f>
        <v/>
      </c>
      <c r="C35" s="84" t="str">
        <f>IFERROR(VLOOKUP($A35,Student_Registration!$B$5:$H$2000,6,0),"")</f>
        <v/>
      </c>
      <c r="D35" s="84" t="str">
        <f>IFERROR(VLOOKUP($A35,Student_Registration!$B$5:$H$2000,7,0),"")</f>
        <v/>
      </c>
      <c r="E35" s="84">
        <f>SUMIFS(Collection!$H$5:$H$5000,Collection!$A$5:$A$5000,Report!A35,Collection!$I$5:$I$5000,"&gt;="&amp;Report!$E$2,Collection!$I$5:$I$5000,"&lt;="&amp;Report!$E$3)</f>
        <v>0</v>
      </c>
      <c r="F35" s="84" t="str">
        <f t="shared" si="1"/>
        <v/>
      </c>
    </row>
    <row r="36" spans="1:6">
      <c r="A36" s="84" t="str">
        <f>IF(ROWS($A$6:A36)&gt;Student_Registration!$N$4,"",VLOOKUP(ROWS($A$6:A36),Student_Registration!$A$5:$H$2000,COLUMNS(Student_Registration!$C$5:C35)+1,0))</f>
        <v/>
      </c>
      <c r="B36" s="84" t="str">
        <f>IFERROR(VLOOKUP(A36,Student_Registration!$B$5:$H$2000,3,0),"")</f>
        <v/>
      </c>
      <c r="C36" s="84" t="str">
        <f>IFERROR(VLOOKUP($A36,Student_Registration!$B$5:$H$2000,6,0),"")</f>
        <v/>
      </c>
      <c r="D36" s="84" t="str">
        <f>IFERROR(VLOOKUP($A36,Student_Registration!$B$5:$H$2000,7,0),"")</f>
        <v/>
      </c>
      <c r="E36" s="84">
        <f>SUMIFS(Collection!$H$5:$H$5000,Collection!$A$5:$A$5000,Report!A36,Collection!$I$5:$I$5000,"&gt;="&amp;Report!$E$2,Collection!$I$5:$I$5000,"&lt;="&amp;Report!$E$3)</f>
        <v>0</v>
      </c>
      <c r="F36" s="84" t="str">
        <f t="shared" si="1"/>
        <v/>
      </c>
    </row>
    <row r="37" spans="1:6">
      <c r="A37" s="84" t="str">
        <f>IF(ROWS($A$6:A37)&gt;Student_Registration!$N$4,"",VLOOKUP(ROWS($A$6:A37),Student_Registration!$A$5:$H$2000,COLUMNS(Student_Registration!$C$5:C36)+1,0))</f>
        <v/>
      </c>
      <c r="B37" s="84" t="str">
        <f>IFERROR(VLOOKUP(A37,Student_Registration!$B$5:$H$2000,3,0),"")</f>
        <v/>
      </c>
      <c r="C37" s="84" t="str">
        <f>IFERROR(VLOOKUP($A37,Student_Registration!$B$5:$H$2000,6,0),"")</f>
        <v/>
      </c>
      <c r="D37" s="84" t="str">
        <f>IFERROR(VLOOKUP($A37,Student_Registration!$B$5:$H$2000,7,0),"")</f>
        <v/>
      </c>
      <c r="E37" s="84">
        <f>SUMIFS(Collection!$H$5:$H$5000,Collection!$A$5:$A$5000,Report!A37,Collection!$I$5:$I$5000,"&gt;="&amp;Report!$E$2,Collection!$I$5:$I$5000,"&lt;="&amp;Report!$E$3)</f>
        <v>0</v>
      </c>
      <c r="F37" s="84" t="str">
        <f t="shared" si="1"/>
        <v/>
      </c>
    </row>
    <row r="38" spans="1:6">
      <c r="A38" s="84" t="str">
        <f>IF(ROWS($A$6:A38)&gt;Student_Registration!$N$4,"",VLOOKUP(ROWS($A$6:A38),Student_Registration!$A$5:$H$2000,COLUMNS(Student_Registration!$C$5:C37)+1,0))</f>
        <v/>
      </c>
      <c r="B38" s="84" t="str">
        <f>IFERROR(VLOOKUP(A38,Student_Registration!$B$5:$H$2000,3,0),"")</f>
        <v/>
      </c>
      <c r="C38" s="84" t="str">
        <f>IFERROR(VLOOKUP($A38,Student_Registration!$B$5:$H$2000,6,0),"")</f>
        <v/>
      </c>
      <c r="D38" s="84" t="str">
        <f>IFERROR(VLOOKUP($A38,Student_Registration!$B$5:$H$2000,7,0),"")</f>
        <v/>
      </c>
      <c r="E38" s="84">
        <f>SUMIFS(Collection!$H$5:$H$5000,Collection!$A$5:$A$5000,Report!A38,Collection!$I$5:$I$5000,"&gt;="&amp;Report!$E$2,Collection!$I$5:$I$5000,"&lt;="&amp;Report!$E$3)</f>
        <v>0</v>
      </c>
      <c r="F38" s="84" t="str">
        <f t="shared" si="1"/>
        <v/>
      </c>
    </row>
    <row r="39" spans="1:6">
      <c r="A39" s="84" t="str">
        <f>IF(ROWS($A$6:A39)&gt;Student_Registration!$N$4,"",VLOOKUP(ROWS($A$6:A39),Student_Registration!$A$5:$H$2000,COLUMNS(Student_Registration!$C$5:C38)+1,0))</f>
        <v/>
      </c>
      <c r="B39" s="84" t="str">
        <f>IFERROR(VLOOKUP(A39,Student_Registration!$B$5:$H$2000,3,0),"")</f>
        <v/>
      </c>
      <c r="C39" s="84" t="str">
        <f>IFERROR(VLOOKUP($A39,Student_Registration!$B$5:$H$2000,6,0),"")</f>
        <v/>
      </c>
      <c r="D39" s="84" t="str">
        <f>IFERROR(VLOOKUP($A39,Student_Registration!$B$5:$H$2000,7,0),"")</f>
        <v/>
      </c>
      <c r="E39" s="84">
        <f>SUMIFS(Collection!$H$5:$H$5000,Collection!$A$5:$A$5000,Report!A39,Collection!$I$5:$I$5000,"&gt;="&amp;Report!$E$2,Collection!$I$5:$I$5000,"&lt;="&amp;Report!$E$3)</f>
        <v>0</v>
      </c>
      <c r="F39" s="84" t="str">
        <f t="shared" si="1"/>
        <v/>
      </c>
    </row>
    <row r="40" spans="1:6">
      <c r="A40" s="84" t="str">
        <f>IF(ROWS($A$6:A40)&gt;Student_Registration!$N$4,"",VLOOKUP(ROWS($A$6:A40),Student_Registration!$A$5:$H$2000,COLUMNS(Student_Registration!$C$5:C39)+1,0))</f>
        <v/>
      </c>
      <c r="B40" s="84" t="str">
        <f>IFERROR(VLOOKUP(A40,Student_Registration!$B$5:$H$2000,3,0),"")</f>
        <v/>
      </c>
      <c r="C40" s="84" t="str">
        <f>IFERROR(VLOOKUP($A40,Student_Registration!$B$5:$H$2000,6,0),"")</f>
        <v/>
      </c>
      <c r="D40" s="84" t="str">
        <f>IFERROR(VLOOKUP($A40,Student_Registration!$B$5:$H$2000,7,0),"")</f>
        <v/>
      </c>
      <c r="E40" s="84">
        <f>SUMIFS(Collection!$H$5:$H$5000,Collection!$A$5:$A$5000,Report!A40,Collection!$I$5:$I$5000,"&gt;="&amp;Report!$E$2,Collection!$I$5:$I$5000,"&lt;="&amp;Report!$E$3)</f>
        <v>0</v>
      </c>
      <c r="F40" s="84" t="str">
        <f t="shared" si="1"/>
        <v/>
      </c>
    </row>
    <row r="41" spans="1:6">
      <c r="A41" s="84" t="str">
        <f>IF(ROWS($A$6:A41)&gt;Student_Registration!$N$4,"",VLOOKUP(ROWS($A$6:A41),Student_Registration!$A$5:$H$2000,COLUMNS(Student_Registration!$C$5:C40)+1,0))</f>
        <v/>
      </c>
      <c r="B41" s="84" t="str">
        <f>IFERROR(VLOOKUP(A41,Student_Registration!$B$5:$H$2000,3,0),"")</f>
        <v/>
      </c>
      <c r="C41" s="84" t="str">
        <f>IFERROR(VLOOKUP($A41,Student_Registration!$B$5:$H$2000,6,0),"")</f>
        <v/>
      </c>
      <c r="D41" s="84" t="str">
        <f>IFERROR(VLOOKUP($A41,Student_Registration!$B$5:$H$2000,7,0),"")</f>
        <v/>
      </c>
      <c r="E41" s="84">
        <f>SUMIFS(Collection!$H$5:$H$5000,Collection!$A$5:$A$5000,Report!A41,Collection!$I$5:$I$5000,"&gt;="&amp;Report!$E$2,Collection!$I$5:$I$5000,"&lt;="&amp;Report!$E$3)</f>
        <v>0</v>
      </c>
      <c r="F41" s="84" t="str">
        <f t="shared" si="1"/>
        <v/>
      </c>
    </row>
    <row r="42" spans="1:6">
      <c r="A42" s="84" t="str">
        <f>IF(ROWS($A$6:A42)&gt;Student_Registration!$N$4,"",VLOOKUP(ROWS($A$6:A42),Student_Registration!$A$5:$H$2000,COLUMNS(Student_Registration!$C$5:C41)+1,0))</f>
        <v/>
      </c>
      <c r="B42" s="84" t="str">
        <f>IFERROR(VLOOKUP(A42,Student_Registration!$B$5:$H$2000,3,0),"")</f>
        <v/>
      </c>
      <c r="C42" s="84" t="str">
        <f>IFERROR(VLOOKUP($A42,Student_Registration!$B$5:$H$2000,6,0),"")</f>
        <v/>
      </c>
      <c r="D42" s="84" t="str">
        <f>IFERROR(VLOOKUP($A42,Student_Registration!$B$5:$H$2000,7,0),"")</f>
        <v/>
      </c>
      <c r="E42" s="84">
        <f>SUMIFS(Collection!$H$5:$H$5000,Collection!$A$5:$A$5000,Report!A42,Collection!$I$5:$I$5000,"&gt;="&amp;Report!$E$2,Collection!$I$5:$I$5000,"&lt;="&amp;Report!$E$3)</f>
        <v>0</v>
      </c>
      <c r="F42" s="84" t="str">
        <f t="shared" si="1"/>
        <v/>
      </c>
    </row>
    <row r="43" spans="1:6">
      <c r="A43" s="84" t="str">
        <f>IF(ROWS($A$6:A43)&gt;Student_Registration!$N$4,"",VLOOKUP(ROWS($A$6:A43),Student_Registration!$A$5:$H$2000,COLUMNS(Student_Registration!$C$5:C42)+1,0))</f>
        <v/>
      </c>
      <c r="B43" s="84" t="str">
        <f>IFERROR(VLOOKUP(A43,Student_Registration!$B$5:$H$2000,3,0),"")</f>
        <v/>
      </c>
      <c r="C43" s="84" t="str">
        <f>IFERROR(VLOOKUP($A43,Student_Registration!$B$5:$H$2000,6,0),"")</f>
        <v/>
      </c>
      <c r="D43" s="84" t="str">
        <f>IFERROR(VLOOKUP($A43,Student_Registration!$B$5:$H$2000,7,0),"")</f>
        <v/>
      </c>
      <c r="E43" s="84">
        <f>SUMIFS(Collection!$H$5:$H$5000,Collection!$A$5:$A$5000,Report!A43,Collection!$I$5:$I$5000,"&gt;="&amp;Report!$E$2,Collection!$I$5:$I$5000,"&lt;="&amp;Report!$E$3)</f>
        <v>0</v>
      </c>
      <c r="F43" s="84" t="str">
        <f t="shared" si="1"/>
        <v/>
      </c>
    </row>
    <row r="44" spans="1:6">
      <c r="A44" s="84" t="str">
        <f>IF(ROWS($A$6:A44)&gt;Student_Registration!$N$4,"",VLOOKUP(ROWS($A$6:A44),Student_Registration!$A$5:$H$2000,COLUMNS(Student_Registration!$C$5:C43)+1,0))</f>
        <v/>
      </c>
      <c r="B44" s="84" t="str">
        <f>IFERROR(VLOOKUP(A44,Student_Registration!$B$5:$H$2000,3,0),"")</f>
        <v/>
      </c>
      <c r="C44" s="84" t="str">
        <f>IFERROR(VLOOKUP($A44,Student_Registration!$B$5:$H$2000,6,0),"")</f>
        <v/>
      </c>
      <c r="D44" s="84" t="str">
        <f>IFERROR(VLOOKUP($A44,Student_Registration!$B$5:$H$2000,7,0),"")</f>
        <v/>
      </c>
      <c r="E44" s="84">
        <f>SUMIFS(Collection!$H$5:$H$5000,Collection!$A$5:$A$5000,Report!A44,Collection!$I$5:$I$5000,"&gt;="&amp;Report!$E$2,Collection!$I$5:$I$5000,"&lt;="&amp;Report!$E$3)</f>
        <v>0</v>
      </c>
      <c r="F44" s="84" t="str">
        <f t="shared" si="1"/>
        <v/>
      </c>
    </row>
    <row r="45" spans="1:6">
      <c r="A45" s="84" t="str">
        <f>IF(ROWS($A$6:A45)&gt;Student_Registration!$N$4,"",VLOOKUP(ROWS($A$6:A45),Student_Registration!$A$5:$H$2000,COLUMNS(Student_Registration!$C$5:C44)+1,0))</f>
        <v/>
      </c>
      <c r="B45" s="84" t="str">
        <f>IFERROR(VLOOKUP(A45,Student_Registration!$B$5:$H$2000,3,0),"")</f>
        <v/>
      </c>
      <c r="C45" s="84" t="str">
        <f>IFERROR(VLOOKUP($A45,Student_Registration!$B$5:$H$2000,6,0),"")</f>
        <v/>
      </c>
      <c r="D45" s="84" t="str">
        <f>IFERROR(VLOOKUP($A45,Student_Registration!$B$5:$H$2000,7,0),"")</f>
        <v/>
      </c>
      <c r="E45" s="84">
        <f>SUMIFS(Collection!$H$5:$H$5000,Collection!$A$5:$A$5000,Report!A45,Collection!$I$5:$I$5000,"&gt;="&amp;Report!$E$2,Collection!$I$5:$I$5000,"&lt;="&amp;Report!$E$3)</f>
        <v>0</v>
      </c>
      <c r="F45" s="84" t="str">
        <f t="shared" si="1"/>
        <v/>
      </c>
    </row>
    <row r="46" spans="1:6">
      <c r="A46" s="84" t="str">
        <f>IF(ROWS($A$6:A46)&gt;Student_Registration!$N$4,"",VLOOKUP(ROWS($A$6:A46),Student_Registration!$A$5:$H$2000,COLUMNS(Student_Registration!$C$5:C45)+1,0))</f>
        <v/>
      </c>
      <c r="B46" s="84" t="str">
        <f>IFERROR(VLOOKUP(A46,Student_Registration!$B$5:$H$2000,3,0),"")</f>
        <v/>
      </c>
      <c r="C46" s="84" t="str">
        <f>IFERROR(VLOOKUP($A46,Student_Registration!$B$5:$H$2000,6,0),"")</f>
        <v/>
      </c>
      <c r="D46" s="84" t="str">
        <f>IFERROR(VLOOKUP($A46,Student_Registration!$B$5:$H$2000,7,0),"")</f>
        <v/>
      </c>
      <c r="E46" s="84">
        <f>SUMIFS(Collection!$H$5:$H$5000,Collection!$A$5:$A$5000,Report!A46,Collection!$I$5:$I$5000,"&gt;="&amp;Report!$E$2,Collection!$I$5:$I$5000,"&lt;="&amp;Report!$E$3)</f>
        <v>0</v>
      </c>
      <c r="F46" s="84" t="str">
        <f t="shared" si="1"/>
        <v/>
      </c>
    </row>
    <row r="47" spans="1:6">
      <c r="A47" s="84" t="str">
        <f>IF(ROWS($A$6:A47)&gt;Student_Registration!$N$4,"",VLOOKUP(ROWS($A$6:A47),Student_Registration!$A$5:$H$2000,COLUMNS(Student_Registration!$C$5:C46)+1,0))</f>
        <v/>
      </c>
      <c r="B47" s="84" t="str">
        <f>IFERROR(VLOOKUP(A47,Student_Registration!$B$5:$H$2000,3,0),"")</f>
        <v/>
      </c>
      <c r="C47" s="84" t="str">
        <f>IFERROR(VLOOKUP($A47,Student_Registration!$B$5:$H$2000,6,0),"")</f>
        <v/>
      </c>
      <c r="D47" s="84" t="str">
        <f>IFERROR(VLOOKUP($A47,Student_Registration!$B$5:$H$2000,7,0),"")</f>
        <v/>
      </c>
      <c r="E47" s="84">
        <f>SUMIFS(Collection!$H$5:$H$5000,Collection!$A$5:$A$5000,Report!A47,Collection!$I$5:$I$5000,"&gt;="&amp;Report!$E$2,Collection!$I$5:$I$5000,"&lt;="&amp;Report!$E$3)</f>
        <v>0</v>
      </c>
      <c r="F47" s="84" t="str">
        <f t="shared" si="1"/>
        <v/>
      </c>
    </row>
    <row r="48" spans="1:6">
      <c r="A48" s="84" t="str">
        <f>IF(ROWS($A$6:A48)&gt;Student_Registration!$N$4,"",VLOOKUP(ROWS($A$6:A48),Student_Registration!$A$5:$H$2000,COLUMNS(Student_Registration!$C$5:C47)+1,0))</f>
        <v/>
      </c>
      <c r="B48" s="84" t="str">
        <f>IFERROR(VLOOKUP(A48,Student_Registration!$B$5:$H$2000,3,0),"")</f>
        <v/>
      </c>
      <c r="C48" s="84" t="str">
        <f>IFERROR(VLOOKUP($A48,Student_Registration!$B$5:$H$2000,6,0),"")</f>
        <v/>
      </c>
      <c r="D48" s="84" t="str">
        <f>IFERROR(VLOOKUP($A48,Student_Registration!$B$5:$H$2000,7,0),"")</f>
        <v/>
      </c>
      <c r="E48" s="84">
        <f>SUMIFS(Collection!$H$5:$H$5000,Collection!$A$5:$A$5000,Report!A48,Collection!$I$5:$I$5000,"&gt;="&amp;Report!$E$2,Collection!$I$5:$I$5000,"&lt;="&amp;Report!$E$3)</f>
        <v>0</v>
      </c>
      <c r="F48" s="84" t="str">
        <f t="shared" si="1"/>
        <v/>
      </c>
    </row>
    <row r="49" spans="1:6">
      <c r="A49" s="84" t="str">
        <f>IF(ROWS($A$6:A49)&gt;Student_Registration!$N$4,"",VLOOKUP(ROWS($A$6:A49),Student_Registration!$A$5:$H$2000,COLUMNS(Student_Registration!$C$5:C48)+1,0))</f>
        <v/>
      </c>
      <c r="B49" s="84" t="str">
        <f>IFERROR(VLOOKUP(A49,Student_Registration!$B$5:$H$2000,3,0),"")</f>
        <v/>
      </c>
      <c r="C49" s="84" t="str">
        <f>IFERROR(VLOOKUP($A49,Student_Registration!$B$5:$H$2000,6,0),"")</f>
        <v/>
      </c>
      <c r="D49" s="84" t="str">
        <f>IFERROR(VLOOKUP($A49,Student_Registration!$B$5:$H$2000,7,0),"")</f>
        <v/>
      </c>
      <c r="E49" s="84">
        <f>SUMIFS(Collection!$H$5:$H$5000,Collection!$A$5:$A$5000,Report!A49,Collection!$I$5:$I$5000,"&gt;="&amp;Report!$E$2,Collection!$I$5:$I$5000,"&lt;="&amp;Report!$E$3)</f>
        <v>0</v>
      </c>
      <c r="F49" s="84" t="str">
        <f t="shared" si="1"/>
        <v/>
      </c>
    </row>
    <row r="50" spans="1:6">
      <c r="A50" s="84" t="str">
        <f>IF(ROWS($A$6:A50)&gt;Student_Registration!$N$4,"",VLOOKUP(ROWS($A$6:A50),Student_Registration!$A$5:$H$2000,COLUMNS(Student_Registration!$C$5:C49)+1,0))</f>
        <v/>
      </c>
      <c r="B50" s="84" t="str">
        <f>IFERROR(VLOOKUP(A50,Student_Registration!$B$5:$H$2000,3,0),"")</f>
        <v/>
      </c>
      <c r="C50" s="84" t="str">
        <f>IFERROR(VLOOKUP($A50,Student_Registration!$B$5:$H$2000,6,0),"")</f>
        <v/>
      </c>
      <c r="D50" s="84" t="str">
        <f>IFERROR(VLOOKUP($A50,Student_Registration!$B$5:$H$2000,7,0),"")</f>
        <v/>
      </c>
      <c r="E50" s="84">
        <f>SUMIFS(Collection!$H$5:$H$5000,Collection!$A$5:$A$5000,Report!A50,Collection!$I$5:$I$5000,"&gt;="&amp;Report!$E$2,Collection!$I$5:$I$5000,"&lt;="&amp;Report!$E$3)</f>
        <v>0</v>
      </c>
      <c r="F50" s="84" t="str">
        <f t="shared" si="1"/>
        <v/>
      </c>
    </row>
    <row r="51" spans="1:6">
      <c r="A51" s="84" t="str">
        <f>IF(ROWS($A$6:A51)&gt;Student_Registration!$N$4,"",VLOOKUP(ROWS($A$6:A51),Student_Registration!$A$5:$H$2000,COLUMNS(Student_Registration!$C$5:C50)+1,0))</f>
        <v/>
      </c>
      <c r="B51" s="84" t="str">
        <f>IFERROR(VLOOKUP(A51,Student_Registration!$B$5:$H$2000,3,0),"")</f>
        <v/>
      </c>
      <c r="C51" s="84" t="str">
        <f>IFERROR(VLOOKUP($A51,Student_Registration!$B$5:$H$2000,6,0),"")</f>
        <v/>
      </c>
      <c r="D51" s="84" t="str">
        <f>IFERROR(VLOOKUP($A51,Student_Registration!$B$5:$H$2000,7,0),"")</f>
        <v/>
      </c>
      <c r="E51" s="84">
        <f>SUMIFS(Collection!$H$5:$H$5000,Collection!$A$5:$A$5000,Report!A51,Collection!$I$5:$I$5000,"&gt;="&amp;Report!$E$2,Collection!$I$5:$I$5000,"&lt;="&amp;Report!$E$3)</f>
        <v>0</v>
      </c>
      <c r="F51" s="84" t="str">
        <f t="shared" si="1"/>
        <v/>
      </c>
    </row>
    <row r="52" spans="1:6">
      <c r="A52" s="84" t="str">
        <f>IF(ROWS($A$6:A52)&gt;Student_Registration!$N$4,"",VLOOKUP(ROWS($A$6:A52),Student_Registration!$A$5:$H$2000,COLUMNS(Student_Registration!$C$5:C51)+1,0))</f>
        <v/>
      </c>
      <c r="B52" s="84" t="str">
        <f>IFERROR(VLOOKUP(A52,Student_Registration!$B$5:$H$2000,3,0),"")</f>
        <v/>
      </c>
      <c r="C52" s="84" t="str">
        <f>IFERROR(VLOOKUP($A52,Student_Registration!$B$5:$H$2000,6,0),"")</f>
        <v/>
      </c>
      <c r="D52" s="84" t="str">
        <f>IFERROR(VLOOKUP($A52,Student_Registration!$B$5:$H$2000,7,0),"")</f>
        <v/>
      </c>
      <c r="E52" s="84">
        <f>SUMIFS(Collection!$H$5:$H$5000,Collection!$A$5:$A$5000,Report!A52,Collection!$I$5:$I$5000,"&gt;="&amp;Report!$E$2,Collection!$I$5:$I$5000,"&lt;="&amp;Report!$E$3)</f>
        <v>0</v>
      </c>
      <c r="F52" s="84" t="str">
        <f t="shared" si="1"/>
        <v/>
      </c>
    </row>
    <row r="53" spans="1:6">
      <c r="A53" s="84" t="str">
        <f>IF(ROWS($A$6:A53)&gt;Student_Registration!$N$4,"",VLOOKUP(ROWS($A$6:A53),Student_Registration!$A$5:$H$2000,COLUMNS(Student_Registration!$C$5:C52)+1,0))</f>
        <v/>
      </c>
      <c r="B53" s="84" t="str">
        <f>IFERROR(VLOOKUP(A53,Student_Registration!$B$5:$H$2000,3,0),"")</f>
        <v/>
      </c>
      <c r="C53" s="84" t="str">
        <f>IFERROR(VLOOKUP($A53,Student_Registration!$B$5:$H$2000,6,0),"")</f>
        <v/>
      </c>
      <c r="D53" s="84" t="str">
        <f>IFERROR(VLOOKUP($A53,Student_Registration!$B$5:$H$2000,7,0),"")</f>
        <v/>
      </c>
      <c r="E53" s="84">
        <f>SUMIFS(Collection!$H$5:$H$5000,Collection!$A$5:$A$5000,Report!A53,Collection!$I$5:$I$5000,"&gt;="&amp;Report!$E$2,Collection!$I$5:$I$5000,"&lt;="&amp;Report!$E$3)</f>
        <v>0</v>
      </c>
      <c r="F53" s="84" t="str">
        <f t="shared" si="1"/>
        <v/>
      </c>
    </row>
    <row r="54" spans="1:6">
      <c r="A54" s="84" t="str">
        <f>IF(ROWS($A$6:A54)&gt;Student_Registration!$N$4,"",VLOOKUP(ROWS($A$6:A54),Student_Registration!$A$5:$H$2000,COLUMNS(Student_Registration!$C$5:C53)+1,0))</f>
        <v/>
      </c>
      <c r="B54" s="84" t="str">
        <f>IFERROR(VLOOKUP(A54,Student_Registration!$B$5:$H$2000,3,0),"")</f>
        <v/>
      </c>
      <c r="C54" s="84" t="str">
        <f>IFERROR(VLOOKUP($A54,Student_Registration!$B$5:$H$2000,6,0),"")</f>
        <v/>
      </c>
      <c r="D54" s="84" t="str">
        <f>IFERROR(VLOOKUP($A54,Student_Registration!$B$5:$H$2000,7,0),"")</f>
        <v/>
      </c>
      <c r="E54" s="84">
        <f>SUMIFS(Collection!$H$5:$H$5000,Collection!$A$5:$A$5000,Report!A54,Collection!$I$5:$I$5000,"&gt;="&amp;Report!$E$2,Collection!$I$5:$I$5000,"&lt;="&amp;Report!$E$3)</f>
        <v>0</v>
      </c>
      <c r="F54" s="84" t="str">
        <f t="shared" si="1"/>
        <v/>
      </c>
    </row>
    <row r="55" spans="1:6">
      <c r="A55" s="84" t="str">
        <f>IF(ROWS($A$6:A55)&gt;Student_Registration!$N$4,"",VLOOKUP(ROWS($A$6:A55),Student_Registration!$A$5:$H$2000,COLUMNS(Student_Registration!$C$5:C54)+1,0))</f>
        <v/>
      </c>
      <c r="B55" s="84" t="str">
        <f>IFERROR(VLOOKUP(A55,Student_Registration!$B$5:$H$2000,3,0),"")</f>
        <v/>
      </c>
      <c r="C55" s="84" t="str">
        <f>IFERROR(VLOOKUP($A55,Student_Registration!$B$5:$H$2000,6,0),"")</f>
        <v/>
      </c>
      <c r="D55" s="84" t="str">
        <f>IFERROR(VLOOKUP($A55,Student_Registration!$B$5:$H$2000,7,0),"")</f>
        <v/>
      </c>
      <c r="E55" s="84">
        <f>SUMIFS(Collection!$H$5:$H$5000,Collection!$A$5:$A$5000,Report!A55,Collection!$I$5:$I$5000,"&gt;="&amp;Report!$E$2,Collection!$I$5:$I$5000,"&lt;="&amp;Report!$E$3)</f>
        <v>0</v>
      </c>
      <c r="F55" s="84" t="str">
        <f t="shared" si="1"/>
        <v/>
      </c>
    </row>
    <row r="56" spans="1:6">
      <c r="A56" s="84" t="str">
        <f>IF(ROWS($A$6:A56)&gt;Student_Registration!$N$4,"",VLOOKUP(ROWS($A$6:A56),Student_Registration!$A$5:$H$2000,COLUMNS(Student_Registration!$C$5:C55)+1,0))</f>
        <v/>
      </c>
      <c r="B56" s="84" t="str">
        <f>IFERROR(VLOOKUP(A56,Student_Registration!$B$5:$H$2000,3,0),"")</f>
        <v/>
      </c>
      <c r="C56" s="84" t="str">
        <f>IFERROR(VLOOKUP($A56,Student_Registration!$B$5:$H$2000,6,0),"")</f>
        <v/>
      </c>
      <c r="D56" s="84" t="str">
        <f>IFERROR(VLOOKUP($A56,Student_Registration!$B$5:$H$2000,7,0),"")</f>
        <v/>
      </c>
      <c r="E56" s="84">
        <f>SUMIFS(Collection!$H$5:$H$5000,Collection!$A$5:$A$5000,Report!A56,Collection!$I$5:$I$5000,"&gt;="&amp;Report!$E$2,Collection!$I$5:$I$5000,"&lt;="&amp;Report!$E$3)</f>
        <v>0</v>
      </c>
      <c r="F56" s="84" t="str">
        <f t="shared" si="1"/>
        <v/>
      </c>
    </row>
    <row r="57" spans="1:6">
      <c r="A57" s="84" t="str">
        <f>IF(ROWS($A$6:A57)&gt;Student_Registration!$N$4,"",VLOOKUP(ROWS($A$6:A57),Student_Registration!$A$5:$H$2000,COLUMNS(Student_Registration!$C$5:C56)+1,0))</f>
        <v/>
      </c>
      <c r="B57" s="84" t="str">
        <f>IFERROR(VLOOKUP(A57,Student_Registration!$B$5:$H$2000,3,0),"")</f>
        <v/>
      </c>
      <c r="C57" s="84" t="str">
        <f>IFERROR(VLOOKUP($A57,Student_Registration!$B$5:$H$2000,6,0),"")</f>
        <v/>
      </c>
      <c r="D57" s="84" t="str">
        <f>IFERROR(VLOOKUP($A57,Student_Registration!$B$5:$H$2000,7,0),"")</f>
        <v/>
      </c>
      <c r="E57" s="84">
        <f>SUMIFS(Collection!$H$5:$H$5000,Collection!$A$5:$A$5000,Report!A57,Collection!$I$5:$I$5000,"&gt;="&amp;Report!$E$2,Collection!$I$5:$I$5000,"&lt;="&amp;Report!$E$3)</f>
        <v>0</v>
      </c>
      <c r="F57" s="84" t="str">
        <f t="shared" si="1"/>
        <v/>
      </c>
    </row>
    <row r="58" spans="1:6">
      <c r="A58" s="84" t="str">
        <f>IF(ROWS($A$6:A58)&gt;Student_Registration!$N$4,"",VLOOKUP(ROWS($A$6:A58),Student_Registration!$A$5:$H$2000,COLUMNS(Student_Registration!$C$5:C57)+1,0))</f>
        <v/>
      </c>
      <c r="B58" s="84" t="str">
        <f>IFERROR(VLOOKUP(A58,Student_Registration!$B$5:$H$2000,3,0),"")</f>
        <v/>
      </c>
      <c r="C58" s="84" t="str">
        <f>IFERROR(VLOOKUP($A58,Student_Registration!$B$5:$H$2000,6,0),"")</f>
        <v/>
      </c>
      <c r="D58" s="84" t="str">
        <f>IFERROR(VLOOKUP($A58,Student_Registration!$B$5:$H$2000,7,0),"")</f>
        <v/>
      </c>
      <c r="E58" s="84">
        <f>SUMIFS(Collection!$H$5:$H$5000,Collection!$A$5:$A$5000,Report!A58,Collection!$I$5:$I$5000,"&gt;="&amp;Report!$E$2,Collection!$I$5:$I$5000,"&lt;="&amp;Report!$E$3)</f>
        <v>0</v>
      </c>
      <c r="F58" s="84" t="str">
        <f t="shared" si="1"/>
        <v/>
      </c>
    </row>
    <row r="59" spans="1:6">
      <c r="A59" s="84" t="str">
        <f>IF(ROWS($A$6:A59)&gt;Student_Registration!$N$4,"",VLOOKUP(ROWS($A$6:A59),Student_Registration!$A$5:$H$2000,COLUMNS(Student_Registration!$C$5:C58)+1,0))</f>
        <v/>
      </c>
      <c r="B59" s="84" t="str">
        <f>IFERROR(VLOOKUP(A59,Student_Registration!$B$5:$H$2000,3,0),"")</f>
        <v/>
      </c>
      <c r="C59" s="84" t="str">
        <f>IFERROR(VLOOKUP($A59,Student_Registration!$B$5:$H$2000,6,0),"")</f>
        <v/>
      </c>
      <c r="D59" s="84" t="str">
        <f>IFERROR(VLOOKUP($A59,Student_Registration!$B$5:$H$2000,7,0),"")</f>
        <v/>
      </c>
      <c r="E59" s="84">
        <f>SUMIFS(Collection!$H$5:$H$5000,Collection!$A$5:$A$5000,Report!A59,Collection!$I$5:$I$5000,"&gt;="&amp;Report!$E$2,Collection!$I$5:$I$5000,"&lt;="&amp;Report!$E$3)</f>
        <v>0</v>
      </c>
      <c r="F59" s="84" t="str">
        <f t="shared" si="1"/>
        <v/>
      </c>
    </row>
    <row r="60" spans="1:6">
      <c r="A60" s="84" t="str">
        <f>IF(ROWS($A$6:A60)&gt;Student_Registration!$N$4,"",VLOOKUP(ROWS($A$6:A60),Student_Registration!$A$5:$H$2000,COLUMNS(Student_Registration!$C$5:C59)+1,0))</f>
        <v/>
      </c>
      <c r="B60" s="84" t="str">
        <f>IFERROR(VLOOKUP(A60,Student_Registration!$B$5:$H$2000,3,0),"")</f>
        <v/>
      </c>
      <c r="C60" s="84" t="str">
        <f>IFERROR(VLOOKUP($A60,Student_Registration!$B$5:$H$2000,6,0),"")</f>
        <v/>
      </c>
      <c r="D60" s="84" t="str">
        <f>IFERROR(VLOOKUP($A60,Student_Registration!$B$5:$H$2000,7,0),"")</f>
        <v/>
      </c>
      <c r="E60" s="84">
        <f>SUMIFS(Collection!$H$5:$H$5000,Collection!$A$5:$A$5000,Report!A60,Collection!$I$5:$I$5000,"&gt;="&amp;Report!$E$2,Collection!$I$5:$I$5000,"&lt;="&amp;Report!$E$3)</f>
        <v>0</v>
      </c>
      <c r="F60" s="84" t="str">
        <f t="shared" si="1"/>
        <v/>
      </c>
    </row>
    <row r="61" spans="1:6">
      <c r="A61" s="84" t="str">
        <f>IF(ROWS($A$6:A61)&gt;Student_Registration!$N$4,"",VLOOKUP(ROWS($A$6:A61),Student_Registration!$A$5:$H$2000,COLUMNS(Student_Registration!$C$5:C60)+1,0))</f>
        <v/>
      </c>
      <c r="B61" s="84" t="str">
        <f>IFERROR(VLOOKUP(A61,Student_Registration!$B$5:$H$2000,3,0),"")</f>
        <v/>
      </c>
      <c r="C61" s="84" t="str">
        <f>IFERROR(VLOOKUP($A61,Student_Registration!$B$5:$H$2000,6,0),"")</f>
        <v/>
      </c>
      <c r="D61" s="84" t="str">
        <f>IFERROR(VLOOKUP($A61,Student_Registration!$B$5:$H$2000,7,0),"")</f>
        <v/>
      </c>
      <c r="E61" s="84">
        <f>SUMIFS(Collection!$H$5:$H$5000,Collection!$A$5:$A$5000,Report!A61,Collection!$I$5:$I$5000,"&gt;="&amp;Report!$E$2,Collection!$I$5:$I$5000,"&lt;="&amp;Report!$E$3)</f>
        <v>0</v>
      </c>
      <c r="F61" s="84" t="str">
        <f t="shared" si="1"/>
        <v/>
      </c>
    </row>
    <row r="62" spans="1:6">
      <c r="A62" s="84" t="str">
        <f>IF(ROWS($A$6:A62)&gt;Student_Registration!$N$4,"",VLOOKUP(ROWS($A$6:A62),Student_Registration!$A$5:$H$2000,COLUMNS(Student_Registration!$C$5:C61)+1,0))</f>
        <v/>
      </c>
      <c r="B62" s="84" t="str">
        <f>IFERROR(VLOOKUP(A62,Student_Registration!$B$5:$H$2000,3,0),"")</f>
        <v/>
      </c>
      <c r="C62" s="84" t="str">
        <f>IFERROR(VLOOKUP($A62,Student_Registration!$B$5:$H$2000,6,0),"")</f>
        <v/>
      </c>
      <c r="D62" s="84" t="str">
        <f>IFERROR(VLOOKUP($A62,Student_Registration!$B$5:$H$2000,7,0),"")</f>
        <v/>
      </c>
      <c r="E62" s="84">
        <f>SUMIFS(Collection!$H$5:$H$5000,Collection!$A$5:$A$5000,Report!A62,Collection!$I$5:$I$5000,"&gt;="&amp;Report!$E$2,Collection!$I$5:$I$5000,"&lt;="&amp;Report!$E$3)</f>
        <v>0</v>
      </c>
      <c r="F62" s="84" t="str">
        <f t="shared" si="1"/>
        <v/>
      </c>
    </row>
    <row r="63" spans="1:6">
      <c r="A63" s="84" t="str">
        <f>IF(ROWS($A$6:A63)&gt;Student_Registration!$N$4,"",VLOOKUP(ROWS($A$6:A63),Student_Registration!$A$5:$H$2000,COLUMNS(Student_Registration!$C$5:C62)+1,0))</f>
        <v/>
      </c>
      <c r="B63" s="84" t="str">
        <f>IFERROR(VLOOKUP(A63,Student_Registration!$B$5:$H$2000,3,0),"")</f>
        <v/>
      </c>
      <c r="C63" s="84" t="str">
        <f>IFERROR(VLOOKUP($A63,Student_Registration!$B$5:$H$2000,6,0),"")</f>
        <v/>
      </c>
      <c r="D63" s="84" t="str">
        <f>IFERROR(VLOOKUP($A63,Student_Registration!$B$5:$H$2000,7,0),"")</f>
        <v/>
      </c>
      <c r="E63" s="84">
        <f>SUMIFS(Collection!$H$5:$H$5000,Collection!$A$5:$A$5000,Report!A63,Collection!$I$5:$I$5000,"&gt;="&amp;Report!$E$2,Collection!$I$5:$I$5000,"&lt;="&amp;Report!$E$3)</f>
        <v>0</v>
      </c>
      <c r="F63" s="84" t="str">
        <f t="shared" si="1"/>
        <v/>
      </c>
    </row>
    <row r="64" spans="1:6">
      <c r="A64" s="84" t="str">
        <f>IF(ROWS($A$6:A64)&gt;Student_Registration!$N$4,"",VLOOKUP(ROWS($A$6:A64),Student_Registration!$A$5:$H$2000,COLUMNS(Student_Registration!$C$5:C63)+1,0))</f>
        <v/>
      </c>
      <c r="B64" s="84" t="str">
        <f>IFERROR(VLOOKUP(A64,Student_Registration!$B$5:$H$2000,3,0),"")</f>
        <v/>
      </c>
      <c r="C64" s="84" t="str">
        <f>IFERROR(VLOOKUP($A64,Student_Registration!$B$5:$H$2000,6,0),"")</f>
        <v/>
      </c>
      <c r="D64" s="84" t="str">
        <f>IFERROR(VLOOKUP($A64,Student_Registration!$B$5:$H$2000,7,0),"")</f>
        <v/>
      </c>
      <c r="E64" s="84">
        <f>SUMIFS(Collection!$H$5:$H$5000,Collection!$A$5:$A$5000,Report!A64,Collection!$I$5:$I$5000,"&gt;="&amp;Report!$E$2,Collection!$I$5:$I$5000,"&lt;="&amp;Report!$E$3)</f>
        <v>0</v>
      </c>
      <c r="F64" s="84" t="str">
        <f t="shared" si="1"/>
        <v/>
      </c>
    </row>
    <row r="65" spans="1:6">
      <c r="A65" s="84" t="str">
        <f>IF(ROWS($A$6:A65)&gt;Student_Registration!$N$4,"",VLOOKUP(ROWS($A$6:A65),Student_Registration!$A$5:$H$2000,COLUMNS(Student_Registration!$C$5:C64)+1,0))</f>
        <v/>
      </c>
      <c r="B65" s="84" t="str">
        <f>IFERROR(VLOOKUP(A65,Student_Registration!$B$5:$H$2000,3,0),"")</f>
        <v/>
      </c>
      <c r="C65" s="84" t="str">
        <f>IFERROR(VLOOKUP($A65,Student_Registration!$B$5:$H$2000,6,0),"")</f>
        <v/>
      </c>
      <c r="D65" s="84" t="str">
        <f>IFERROR(VLOOKUP($A65,Student_Registration!$B$5:$H$2000,7,0),"")</f>
        <v/>
      </c>
      <c r="E65" s="84">
        <f>SUMIFS(Collection!$H$5:$H$5000,Collection!$A$5:$A$5000,Report!A65,Collection!$I$5:$I$5000,"&gt;="&amp;Report!$E$2,Collection!$I$5:$I$5000,"&lt;="&amp;Report!$E$3)</f>
        <v>0</v>
      </c>
      <c r="F65" s="84" t="str">
        <f t="shared" si="1"/>
        <v/>
      </c>
    </row>
    <row r="66" spans="1:6">
      <c r="A66" s="84" t="str">
        <f>IF(ROWS($A$6:A66)&gt;Student_Registration!$N$4,"",VLOOKUP(ROWS($A$6:A66),Student_Registration!$A$5:$H$2000,COLUMNS(Student_Registration!$C$5:C65)+1,0))</f>
        <v/>
      </c>
      <c r="B66" s="84" t="str">
        <f>IFERROR(VLOOKUP(A66,Student_Registration!$B$5:$H$2000,3,0),"")</f>
        <v/>
      </c>
      <c r="C66" s="84" t="str">
        <f>IFERROR(VLOOKUP($A66,Student_Registration!$B$5:$H$2000,6,0),"")</f>
        <v/>
      </c>
      <c r="D66" s="84" t="str">
        <f>IFERROR(VLOOKUP($A66,Student_Registration!$B$5:$H$2000,7,0),"")</f>
        <v/>
      </c>
      <c r="E66" s="84">
        <f>SUMIFS(Collection!$H$5:$H$5000,Collection!$A$5:$A$5000,Report!A66,Collection!$I$5:$I$5000,"&gt;="&amp;Report!$E$2,Collection!$I$5:$I$5000,"&lt;="&amp;Report!$E$3)</f>
        <v>0</v>
      </c>
      <c r="F66" s="84" t="str">
        <f t="shared" si="1"/>
        <v/>
      </c>
    </row>
    <row r="67" spans="1:6">
      <c r="A67" s="84" t="str">
        <f>IF(ROWS($A$6:A67)&gt;Student_Registration!$N$4,"",VLOOKUP(ROWS($A$6:A67),Student_Registration!$A$5:$H$2000,COLUMNS(Student_Registration!$C$5:C66)+1,0))</f>
        <v/>
      </c>
      <c r="B67" s="84" t="str">
        <f>IFERROR(VLOOKUP(A67,Student_Registration!$B$5:$H$2000,3,0),"")</f>
        <v/>
      </c>
      <c r="C67" s="84" t="str">
        <f>IFERROR(VLOOKUP($A67,Student_Registration!$B$5:$H$2000,6,0),"")</f>
        <v/>
      </c>
      <c r="D67" s="84" t="str">
        <f>IFERROR(VLOOKUP($A67,Student_Registration!$B$5:$H$2000,7,0),"")</f>
        <v/>
      </c>
      <c r="E67" s="84">
        <f>SUMIFS(Collection!$H$5:$H$5000,Collection!$A$5:$A$5000,Report!A67,Collection!$I$5:$I$5000,"&gt;="&amp;Report!$E$2,Collection!$I$5:$I$5000,"&lt;="&amp;Report!$E$3)</f>
        <v>0</v>
      </c>
      <c r="F67" s="84" t="str">
        <f t="shared" si="1"/>
        <v/>
      </c>
    </row>
    <row r="68" spans="1:6">
      <c r="A68" s="84" t="str">
        <f>IF(ROWS($A$6:A68)&gt;Student_Registration!$N$4,"",VLOOKUP(ROWS($A$6:A68),Student_Registration!$A$5:$H$2000,COLUMNS(Student_Registration!$C$5:C67)+1,0))</f>
        <v/>
      </c>
      <c r="B68" s="84" t="str">
        <f>IFERROR(VLOOKUP(A68,Student_Registration!$B$5:$H$2000,3,0),"")</f>
        <v/>
      </c>
      <c r="C68" s="84" t="str">
        <f>IFERROR(VLOOKUP($A68,Student_Registration!$B$5:$H$2000,6,0),"")</f>
        <v/>
      </c>
      <c r="D68" s="84" t="str">
        <f>IFERROR(VLOOKUP($A68,Student_Registration!$B$5:$H$2000,7,0),"")</f>
        <v/>
      </c>
      <c r="E68" s="84">
        <f>SUMIFS(Collection!$H$5:$H$5000,Collection!$A$5:$A$5000,Report!A68,Collection!$I$5:$I$5000,"&gt;="&amp;Report!$E$2,Collection!$I$5:$I$5000,"&lt;="&amp;Report!$E$3)</f>
        <v>0</v>
      </c>
      <c r="F68" s="84" t="str">
        <f t="shared" si="1"/>
        <v/>
      </c>
    </row>
    <row r="69" spans="1:6">
      <c r="A69" s="84" t="str">
        <f>IF(ROWS($A$6:A69)&gt;Student_Registration!$N$4,"",VLOOKUP(ROWS($A$6:A69),Student_Registration!$A$5:$H$2000,COLUMNS(Student_Registration!$C$5:C68)+1,0))</f>
        <v/>
      </c>
      <c r="B69" s="84" t="str">
        <f>IFERROR(VLOOKUP(A69,Student_Registration!$B$5:$H$2000,3,0),"")</f>
        <v/>
      </c>
      <c r="C69" s="84" t="str">
        <f>IFERROR(VLOOKUP($A69,Student_Registration!$B$5:$H$2000,6,0),"")</f>
        <v/>
      </c>
      <c r="D69" s="84" t="str">
        <f>IFERROR(VLOOKUP($A69,Student_Registration!$B$5:$H$2000,7,0),"")</f>
        <v/>
      </c>
      <c r="E69" s="84">
        <f>SUMIFS(Collection!$H$5:$H$5000,Collection!$A$5:$A$5000,Report!A69,Collection!$I$5:$I$5000,"&gt;="&amp;Report!$E$2,Collection!$I$5:$I$5000,"&lt;="&amp;Report!$E$3)</f>
        <v>0</v>
      </c>
      <c r="F69" s="84" t="str">
        <f t="shared" si="1"/>
        <v/>
      </c>
    </row>
    <row r="70" spans="1:6">
      <c r="A70" s="84" t="str">
        <f>IF(ROWS($A$6:A70)&gt;Student_Registration!$N$4,"",VLOOKUP(ROWS($A$6:A70),Student_Registration!$A$5:$H$2000,COLUMNS(Student_Registration!$C$5:C69)+1,0))</f>
        <v/>
      </c>
      <c r="B70" s="84" t="str">
        <f>IFERROR(VLOOKUP(A70,Student_Registration!$B$5:$H$2000,3,0),"")</f>
        <v/>
      </c>
      <c r="C70" s="84" t="str">
        <f>IFERROR(VLOOKUP($A70,Student_Registration!$B$5:$H$2000,6,0),"")</f>
        <v/>
      </c>
      <c r="D70" s="84" t="str">
        <f>IFERROR(VLOOKUP($A70,Student_Registration!$B$5:$H$2000,7,0),"")</f>
        <v/>
      </c>
      <c r="E70" s="84">
        <f>SUMIFS(Collection!$H$5:$H$5000,Collection!$A$5:$A$5000,Report!A70,Collection!$I$5:$I$5000,"&gt;="&amp;Report!$E$2,Collection!$I$5:$I$5000,"&lt;="&amp;Report!$E$3)</f>
        <v>0</v>
      </c>
      <c r="F70" s="84" t="str">
        <f t="shared" ref="F70:F133" si="3">IFERROR(+D70-E70,"")</f>
        <v/>
      </c>
    </row>
    <row r="71" spans="1:6">
      <c r="A71" s="84" t="str">
        <f>IF(ROWS($A$6:A71)&gt;Student_Registration!$N$4,"",VLOOKUP(ROWS($A$6:A71),Student_Registration!$A$5:$H$2000,COLUMNS(Student_Registration!$C$5:C70)+1,0))</f>
        <v/>
      </c>
      <c r="B71" s="84" t="str">
        <f>IFERROR(VLOOKUP(A71,Student_Registration!$B$5:$H$2000,3,0),"")</f>
        <v/>
      </c>
      <c r="C71" s="84" t="str">
        <f>IFERROR(VLOOKUP($A71,Student_Registration!$B$5:$H$2000,6,0),"")</f>
        <v/>
      </c>
      <c r="D71" s="84" t="str">
        <f>IFERROR(VLOOKUP($A71,Student_Registration!$B$5:$H$2000,7,0),"")</f>
        <v/>
      </c>
      <c r="E71" s="84">
        <f>SUMIFS(Collection!$H$5:$H$5000,Collection!$A$5:$A$5000,Report!A71,Collection!$I$5:$I$5000,"&gt;="&amp;Report!$E$2,Collection!$I$5:$I$5000,"&lt;="&amp;Report!$E$3)</f>
        <v>0</v>
      </c>
      <c r="F71" s="84" t="str">
        <f t="shared" si="3"/>
        <v/>
      </c>
    </row>
    <row r="72" spans="1:6">
      <c r="A72" s="84" t="str">
        <f>IF(ROWS($A$6:A72)&gt;Student_Registration!$N$4,"",VLOOKUP(ROWS($A$6:A72),Student_Registration!$A$5:$H$2000,COLUMNS(Student_Registration!$C$5:C71)+1,0))</f>
        <v/>
      </c>
      <c r="B72" s="84" t="str">
        <f>IFERROR(VLOOKUP(A72,Student_Registration!$B$5:$H$2000,3,0),"")</f>
        <v/>
      </c>
      <c r="C72" s="84" t="str">
        <f>IFERROR(VLOOKUP($A72,Student_Registration!$B$5:$H$2000,6,0),"")</f>
        <v/>
      </c>
      <c r="D72" s="84" t="str">
        <f>IFERROR(VLOOKUP($A72,Student_Registration!$B$5:$H$2000,7,0),"")</f>
        <v/>
      </c>
      <c r="E72" s="84">
        <f>SUMIFS(Collection!$H$5:$H$5000,Collection!$A$5:$A$5000,Report!A72,Collection!$I$5:$I$5000,"&gt;="&amp;Report!$E$2,Collection!$I$5:$I$5000,"&lt;="&amp;Report!$E$3)</f>
        <v>0</v>
      </c>
      <c r="F72" s="84" t="str">
        <f t="shared" si="3"/>
        <v/>
      </c>
    </row>
    <row r="73" spans="1:6">
      <c r="A73" s="84" t="str">
        <f>IF(ROWS($A$6:A73)&gt;Student_Registration!$N$4,"",VLOOKUP(ROWS($A$6:A73),Student_Registration!$A$5:$H$2000,COLUMNS(Student_Registration!$C$5:C72)+1,0))</f>
        <v/>
      </c>
      <c r="B73" s="84" t="str">
        <f>IFERROR(VLOOKUP(A73,Student_Registration!$B$5:$H$2000,3,0),"")</f>
        <v/>
      </c>
      <c r="C73" s="84" t="str">
        <f>IFERROR(VLOOKUP($A73,Student_Registration!$B$5:$H$2000,6,0),"")</f>
        <v/>
      </c>
      <c r="D73" s="84" t="str">
        <f>IFERROR(VLOOKUP($A73,Student_Registration!$B$5:$H$2000,7,0),"")</f>
        <v/>
      </c>
      <c r="E73" s="84">
        <f>SUMIFS(Collection!$H$5:$H$5000,Collection!$A$5:$A$5000,Report!A73,Collection!$I$5:$I$5000,"&gt;="&amp;Report!$E$2,Collection!$I$5:$I$5000,"&lt;="&amp;Report!$E$3)</f>
        <v>0</v>
      </c>
      <c r="F73" s="84" t="str">
        <f t="shared" si="3"/>
        <v/>
      </c>
    </row>
    <row r="74" spans="1:6">
      <c r="A74" s="84" t="str">
        <f>IF(ROWS($A$6:A74)&gt;Student_Registration!$N$4,"",VLOOKUP(ROWS($A$6:A74),Student_Registration!$A$5:$H$2000,COLUMNS(Student_Registration!$C$5:C73)+1,0))</f>
        <v/>
      </c>
      <c r="B74" s="84" t="str">
        <f>IFERROR(VLOOKUP(A74,Student_Registration!$B$5:$H$2000,3,0),"")</f>
        <v/>
      </c>
      <c r="C74" s="84" t="str">
        <f>IFERROR(VLOOKUP($A74,Student_Registration!$B$5:$H$2000,6,0),"")</f>
        <v/>
      </c>
      <c r="D74" s="84" t="str">
        <f>IFERROR(VLOOKUP($A74,Student_Registration!$B$5:$H$2000,7,0),"")</f>
        <v/>
      </c>
      <c r="E74" s="84">
        <f>SUMIFS(Collection!$H$5:$H$5000,Collection!$A$5:$A$5000,Report!A74,Collection!$I$5:$I$5000,"&gt;="&amp;Report!$E$2,Collection!$I$5:$I$5000,"&lt;="&amp;Report!$E$3)</f>
        <v>0</v>
      </c>
      <c r="F74" s="84" t="str">
        <f t="shared" si="3"/>
        <v/>
      </c>
    </row>
    <row r="75" spans="1:6">
      <c r="A75" s="84" t="str">
        <f>IF(ROWS($A$6:A75)&gt;Student_Registration!$N$4,"",VLOOKUP(ROWS($A$6:A75),Student_Registration!$A$5:$H$2000,COLUMNS(Student_Registration!$C$5:C74)+1,0))</f>
        <v/>
      </c>
      <c r="B75" s="84" t="str">
        <f>IFERROR(VLOOKUP(A75,Student_Registration!$B$5:$H$2000,3,0),"")</f>
        <v/>
      </c>
      <c r="C75" s="84" t="str">
        <f>IFERROR(VLOOKUP($A75,Student_Registration!$B$5:$H$2000,6,0),"")</f>
        <v/>
      </c>
      <c r="D75" s="84" t="str">
        <f>IFERROR(VLOOKUP($A75,Student_Registration!$B$5:$H$2000,7,0),"")</f>
        <v/>
      </c>
      <c r="E75" s="84">
        <f>SUMIFS(Collection!$H$5:$H$5000,Collection!$A$5:$A$5000,Report!A75,Collection!$I$5:$I$5000,"&gt;="&amp;Report!$E$2,Collection!$I$5:$I$5000,"&lt;="&amp;Report!$E$3)</f>
        <v>0</v>
      </c>
      <c r="F75" s="84" t="str">
        <f t="shared" si="3"/>
        <v/>
      </c>
    </row>
    <row r="76" spans="1:6">
      <c r="A76" s="84" t="str">
        <f>IF(ROWS($A$6:A76)&gt;Student_Registration!$N$4,"",VLOOKUP(ROWS($A$6:A76),Student_Registration!$A$5:$H$2000,COLUMNS(Student_Registration!$C$5:C75)+1,0))</f>
        <v/>
      </c>
      <c r="B76" s="84" t="str">
        <f>IFERROR(VLOOKUP(A76,Student_Registration!$B$5:$H$2000,3,0),"")</f>
        <v/>
      </c>
      <c r="C76" s="84" t="str">
        <f>IFERROR(VLOOKUP($A76,Student_Registration!$B$5:$H$2000,6,0),"")</f>
        <v/>
      </c>
      <c r="D76" s="84" t="str">
        <f>IFERROR(VLOOKUP($A76,Student_Registration!$B$5:$H$2000,7,0),"")</f>
        <v/>
      </c>
      <c r="E76" s="84">
        <f>SUMIFS(Collection!$H$5:$H$5000,Collection!$A$5:$A$5000,Report!A76,Collection!$I$5:$I$5000,"&gt;="&amp;Report!$E$2,Collection!$I$5:$I$5000,"&lt;="&amp;Report!$E$3)</f>
        <v>0</v>
      </c>
      <c r="F76" s="84" t="str">
        <f t="shared" si="3"/>
        <v/>
      </c>
    </row>
    <row r="77" spans="1:6">
      <c r="A77" s="84" t="str">
        <f>IF(ROWS($A$6:A77)&gt;Student_Registration!$N$4,"",VLOOKUP(ROWS($A$6:A77),Student_Registration!$A$5:$H$2000,COLUMNS(Student_Registration!$C$5:C76)+1,0))</f>
        <v/>
      </c>
      <c r="B77" s="84" t="str">
        <f>IFERROR(VLOOKUP(A77,Student_Registration!$B$5:$H$2000,3,0),"")</f>
        <v/>
      </c>
      <c r="C77" s="84" t="str">
        <f>IFERROR(VLOOKUP($A77,Student_Registration!$B$5:$H$2000,6,0),"")</f>
        <v/>
      </c>
      <c r="D77" s="84" t="str">
        <f>IFERROR(VLOOKUP($A77,Student_Registration!$B$5:$H$2000,7,0),"")</f>
        <v/>
      </c>
      <c r="E77" s="84">
        <f>SUMIFS(Collection!$H$5:$H$5000,Collection!$A$5:$A$5000,Report!A77,Collection!$I$5:$I$5000,"&gt;="&amp;Report!$E$2,Collection!$I$5:$I$5000,"&lt;="&amp;Report!$E$3)</f>
        <v>0</v>
      </c>
      <c r="F77" s="84" t="str">
        <f t="shared" si="3"/>
        <v/>
      </c>
    </row>
    <row r="78" spans="1:6">
      <c r="A78" s="84" t="str">
        <f>IF(ROWS($A$6:A78)&gt;Student_Registration!$N$4,"",VLOOKUP(ROWS($A$6:A78),Student_Registration!$A$5:$H$2000,COLUMNS(Student_Registration!$C$5:C77)+1,0))</f>
        <v/>
      </c>
      <c r="B78" s="84" t="str">
        <f>IFERROR(VLOOKUP(A78,Student_Registration!$B$5:$H$2000,3,0),"")</f>
        <v/>
      </c>
      <c r="C78" s="84" t="str">
        <f>IFERROR(VLOOKUP($A78,Student_Registration!$B$5:$H$2000,6,0),"")</f>
        <v/>
      </c>
      <c r="D78" s="84" t="str">
        <f>IFERROR(VLOOKUP($A78,Student_Registration!$B$5:$H$2000,7,0),"")</f>
        <v/>
      </c>
      <c r="E78" s="84">
        <f>SUMIFS(Collection!$H$5:$H$5000,Collection!$A$5:$A$5000,Report!A78,Collection!$I$5:$I$5000,"&gt;="&amp;Report!$E$2,Collection!$I$5:$I$5000,"&lt;="&amp;Report!$E$3)</f>
        <v>0</v>
      </c>
      <c r="F78" s="84" t="str">
        <f t="shared" si="3"/>
        <v/>
      </c>
    </row>
    <row r="79" spans="1:6">
      <c r="A79" s="84" t="str">
        <f>IF(ROWS($A$6:A79)&gt;Student_Registration!$N$4,"",VLOOKUP(ROWS($A$6:A79),Student_Registration!$A$5:$H$2000,COLUMNS(Student_Registration!$C$5:C78)+1,0))</f>
        <v/>
      </c>
      <c r="B79" s="84" t="str">
        <f>IFERROR(VLOOKUP(A79,Student_Registration!$B$5:$H$2000,3,0),"")</f>
        <v/>
      </c>
      <c r="C79" s="84" t="str">
        <f>IFERROR(VLOOKUP($A79,Student_Registration!$B$5:$H$2000,6,0),"")</f>
        <v/>
      </c>
      <c r="D79" s="84" t="str">
        <f>IFERROR(VLOOKUP($A79,Student_Registration!$B$5:$H$2000,7,0),"")</f>
        <v/>
      </c>
      <c r="E79" s="84">
        <f>SUMIFS(Collection!$H$5:$H$5000,Collection!$A$5:$A$5000,Report!A79,Collection!$I$5:$I$5000,"&gt;="&amp;Report!$E$2,Collection!$I$5:$I$5000,"&lt;="&amp;Report!$E$3)</f>
        <v>0</v>
      </c>
      <c r="F79" s="84" t="str">
        <f t="shared" si="3"/>
        <v/>
      </c>
    </row>
    <row r="80" spans="1:6">
      <c r="A80" s="84" t="str">
        <f>IF(ROWS($A$6:A80)&gt;Student_Registration!$N$4,"",VLOOKUP(ROWS($A$6:A80),Student_Registration!$A$5:$H$2000,COLUMNS(Student_Registration!$C$5:C79)+1,0))</f>
        <v/>
      </c>
      <c r="B80" s="84" t="str">
        <f>IFERROR(VLOOKUP(A80,Student_Registration!$B$5:$H$2000,3,0),"")</f>
        <v/>
      </c>
      <c r="C80" s="84" t="str">
        <f>IFERROR(VLOOKUP($A80,Student_Registration!$B$5:$H$2000,6,0),"")</f>
        <v/>
      </c>
      <c r="D80" s="84" t="str">
        <f>IFERROR(VLOOKUP($A80,Student_Registration!$B$5:$H$2000,7,0),"")</f>
        <v/>
      </c>
      <c r="E80" s="84">
        <f>SUMIFS(Collection!$H$5:$H$5000,Collection!$A$5:$A$5000,Report!A80,Collection!$I$5:$I$5000,"&gt;="&amp;Report!$E$2,Collection!$I$5:$I$5000,"&lt;="&amp;Report!$E$3)</f>
        <v>0</v>
      </c>
      <c r="F80" s="84" t="str">
        <f t="shared" si="3"/>
        <v/>
      </c>
    </row>
    <row r="81" spans="1:6">
      <c r="A81" s="84" t="str">
        <f>IF(ROWS($A$6:A81)&gt;Student_Registration!$N$4,"",VLOOKUP(ROWS($A$6:A81),Student_Registration!$A$5:$H$2000,COLUMNS(Student_Registration!$C$5:C80)+1,0))</f>
        <v/>
      </c>
      <c r="B81" s="84" t="str">
        <f>IFERROR(VLOOKUP(A81,Student_Registration!$B$5:$H$2000,3,0),"")</f>
        <v/>
      </c>
      <c r="C81" s="84" t="str">
        <f>IFERROR(VLOOKUP($A81,Student_Registration!$B$5:$H$2000,6,0),"")</f>
        <v/>
      </c>
      <c r="D81" s="84" t="str">
        <f>IFERROR(VLOOKUP($A81,Student_Registration!$B$5:$H$2000,7,0),"")</f>
        <v/>
      </c>
      <c r="E81" s="84">
        <f>SUMIFS(Collection!$H$5:$H$5000,Collection!$A$5:$A$5000,Report!A81,Collection!$I$5:$I$5000,"&gt;="&amp;Report!$E$2,Collection!$I$5:$I$5000,"&lt;="&amp;Report!$E$3)</f>
        <v>0</v>
      </c>
      <c r="F81" s="84" t="str">
        <f t="shared" si="3"/>
        <v/>
      </c>
    </row>
    <row r="82" spans="1:6">
      <c r="A82" s="84" t="str">
        <f>IF(ROWS($A$6:A82)&gt;Student_Registration!$N$4,"",VLOOKUP(ROWS($A$6:A82),Student_Registration!$A$5:$H$2000,COLUMNS(Student_Registration!$C$5:C81)+1,0))</f>
        <v/>
      </c>
      <c r="B82" s="84" t="str">
        <f>IFERROR(VLOOKUP(A82,Student_Registration!$B$5:$H$2000,3,0),"")</f>
        <v/>
      </c>
      <c r="C82" s="84" t="str">
        <f>IFERROR(VLOOKUP($A82,Student_Registration!$B$5:$H$2000,6,0),"")</f>
        <v/>
      </c>
      <c r="D82" s="84" t="str">
        <f>IFERROR(VLOOKUP($A82,Student_Registration!$B$5:$H$2000,7,0),"")</f>
        <v/>
      </c>
      <c r="E82" s="84">
        <f>SUMIFS(Collection!$H$5:$H$5000,Collection!$A$5:$A$5000,Report!A82,Collection!$I$5:$I$5000,"&gt;="&amp;Report!$E$2,Collection!$I$5:$I$5000,"&lt;="&amp;Report!$E$3)</f>
        <v>0</v>
      </c>
      <c r="F82" s="84" t="str">
        <f t="shared" si="3"/>
        <v/>
      </c>
    </row>
    <row r="83" spans="1:6">
      <c r="A83" s="84" t="str">
        <f>IF(ROWS($A$6:A83)&gt;Student_Registration!$N$4,"",VLOOKUP(ROWS($A$6:A83),Student_Registration!$A$5:$H$2000,COLUMNS(Student_Registration!$C$5:C82)+1,0))</f>
        <v/>
      </c>
      <c r="B83" s="84" t="str">
        <f>IFERROR(VLOOKUP(A83,Student_Registration!$B$5:$H$2000,3,0),"")</f>
        <v/>
      </c>
      <c r="C83" s="84" t="str">
        <f>IFERROR(VLOOKUP($A83,Student_Registration!$B$5:$H$2000,6,0),"")</f>
        <v/>
      </c>
      <c r="D83" s="84" t="str">
        <f>IFERROR(VLOOKUP($A83,Student_Registration!$B$5:$H$2000,7,0),"")</f>
        <v/>
      </c>
      <c r="E83" s="84">
        <f>SUMIFS(Collection!$H$5:$H$5000,Collection!$A$5:$A$5000,Report!A83,Collection!$I$5:$I$5000,"&gt;="&amp;Report!$E$2,Collection!$I$5:$I$5000,"&lt;="&amp;Report!$E$3)</f>
        <v>0</v>
      </c>
      <c r="F83" s="84" t="str">
        <f t="shared" si="3"/>
        <v/>
      </c>
    </row>
    <row r="84" spans="1:6">
      <c r="A84" s="84" t="str">
        <f>IF(ROWS($A$6:A84)&gt;Student_Registration!$N$4,"",VLOOKUP(ROWS($A$6:A84),Student_Registration!$A$5:$H$2000,COLUMNS(Student_Registration!$C$5:C83)+1,0))</f>
        <v/>
      </c>
      <c r="B84" s="84" t="str">
        <f>IFERROR(VLOOKUP(A84,Student_Registration!$B$5:$H$2000,3,0),"")</f>
        <v/>
      </c>
      <c r="C84" s="84" t="str">
        <f>IFERROR(VLOOKUP($A84,Student_Registration!$B$5:$H$2000,6,0),"")</f>
        <v/>
      </c>
      <c r="D84" s="84" t="str">
        <f>IFERROR(VLOOKUP($A84,Student_Registration!$B$5:$H$2000,7,0),"")</f>
        <v/>
      </c>
      <c r="E84" s="84">
        <f>SUMIFS(Collection!$H$5:$H$5000,Collection!$A$5:$A$5000,Report!A84,Collection!$I$5:$I$5000,"&gt;="&amp;Report!$E$2,Collection!$I$5:$I$5000,"&lt;="&amp;Report!$E$3)</f>
        <v>0</v>
      </c>
      <c r="F84" s="84" t="str">
        <f t="shared" si="3"/>
        <v/>
      </c>
    </row>
    <row r="85" spans="1:6">
      <c r="A85" s="84" t="str">
        <f>IF(ROWS($A$6:A85)&gt;Student_Registration!$N$4,"",VLOOKUP(ROWS($A$6:A85),Student_Registration!$A$5:$H$2000,COLUMNS(Student_Registration!$C$5:C84)+1,0))</f>
        <v/>
      </c>
      <c r="B85" s="84" t="str">
        <f>IFERROR(VLOOKUP(A85,Student_Registration!$B$5:$H$2000,3,0),"")</f>
        <v/>
      </c>
      <c r="C85" s="84" t="str">
        <f>IFERROR(VLOOKUP($A85,Student_Registration!$B$5:$H$2000,6,0),"")</f>
        <v/>
      </c>
      <c r="D85" s="84" t="str">
        <f>IFERROR(VLOOKUP($A85,Student_Registration!$B$5:$H$2000,7,0),"")</f>
        <v/>
      </c>
      <c r="E85" s="84">
        <f>SUMIFS(Collection!$H$5:$H$5000,Collection!$A$5:$A$5000,Report!A85,Collection!$I$5:$I$5000,"&gt;="&amp;Report!$E$2,Collection!$I$5:$I$5000,"&lt;="&amp;Report!$E$3)</f>
        <v>0</v>
      </c>
      <c r="F85" s="84" t="str">
        <f t="shared" si="3"/>
        <v/>
      </c>
    </row>
    <row r="86" spans="1:6">
      <c r="A86" s="84" t="str">
        <f>IF(ROWS($A$6:A86)&gt;Student_Registration!$N$4,"",VLOOKUP(ROWS($A$6:A86),Student_Registration!$A$5:$H$2000,COLUMNS(Student_Registration!$C$5:C85)+1,0))</f>
        <v/>
      </c>
      <c r="B86" s="84" t="str">
        <f>IFERROR(VLOOKUP(A86,Student_Registration!$B$5:$H$2000,3,0),"")</f>
        <v/>
      </c>
      <c r="C86" s="84" t="str">
        <f>IFERROR(VLOOKUP($A86,Student_Registration!$B$5:$H$2000,6,0),"")</f>
        <v/>
      </c>
      <c r="D86" s="84" t="str">
        <f>IFERROR(VLOOKUP($A86,Student_Registration!$B$5:$H$2000,7,0),"")</f>
        <v/>
      </c>
      <c r="E86" s="84">
        <f>SUMIFS(Collection!$H$5:$H$5000,Collection!$A$5:$A$5000,Report!A86,Collection!$I$5:$I$5000,"&gt;="&amp;Report!$E$2,Collection!$I$5:$I$5000,"&lt;="&amp;Report!$E$3)</f>
        <v>0</v>
      </c>
      <c r="F86" s="84" t="str">
        <f t="shared" si="3"/>
        <v/>
      </c>
    </row>
    <row r="87" spans="1:6">
      <c r="A87" s="84" t="str">
        <f>IF(ROWS($A$6:A87)&gt;Student_Registration!$N$4,"",VLOOKUP(ROWS($A$6:A87),Student_Registration!$A$5:$H$2000,COLUMNS(Student_Registration!$C$5:C86)+1,0))</f>
        <v/>
      </c>
      <c r="B87" s="84" t="str">
        <f>IFERROR(VLOOKUP(A87,Student_Registration!$B$5:$H$2000,3,0),"")</f>
        <v/>
      </c>
      <c r="C87" s="84" t="str">
        <f>IFERROR(VLOOKUP($A87,Student_Registration!$B$5:$H$2000,6,0),"")</f>
        <v/>
      </c>
      <c r="D87" s="84" t="str">
        <f>IFERROR(VLOOKUP($A87,Student_Registration!$B$5:$H$2000,7,0),"")</f>
        <v/>
      </c>
      <c r="E87" s="84">
        <f>SUMIFS(Collection!$H$5:$H$5000,Collection!$A$5:$A$5000,Report!A87,Collection!$I$5:$I$5000,"&gt;="&amp;Report!$E$2,Collection!$I$5:$I$5000,"&lt;="&amp;Report!$E$3)</f>
        <v>0</v>
      </c>
      <c r="F87" s="84" t="str">
        <f t="shared" si="3"/>
        <v/>
      </c>
    </row>
    <row r="88" spans="1:6">
      <c r="A88" s="84" t="str">
        <f>IF(ROWS($A$6:A88)&gt;Student_Registration!$N$4,"",VLOOKUP(ROWS($A$6:A88),Student_Registration!$A$5:$H$2000,COLUMNS(Student_Registration!$C$5:C87)+1,0))</f>
        <v/>
      </c>
      <c r="B88" s="84" t="str">
        <f>IFERROR(VLOOKUP(A88,Student_Registration!$B$5:$H$2000,3,0),"")</f>
        <v/>
      </c>
      <c r="C88" s="84" t="str">
        <f>IFERROR(VLOOKUP($A88,Student_Registration!$B$5:$H$2000,6,0),"")</f>
        <v/>
      </c>
      <c r="D88" s="84" t="str">
        <f>IFERROR(VLOOKUP($A88,Student_Registration!$B$5:$H$2000,7,0),"")</f>
        <v/>
      </c>
      <c r="E88" s="84">
        <f>SUMIFS(Collection!$H$5:$H$5000,Collection!$A$5:$A$5000,Report!A88,Collection!$I$5:$I$5000,"&gt;="&amp;Report!$E$2,Collection!$I$5:$I$5000,"&lt;="&amp;Report!$E$3)</f>
        <v>0</v>
      </c>
      <c r="F88" s="84" t="str">
        <f t="shared" si="3"/>
        <v/>
      </c>
    </row>
    <row r="89" spans="1:6">
      <c r="A89" s="84" t="str">
        <f>IF(ROWS($A$6:A89)&gt;Student_Registration!$N$4,"",VLOOKUP(ROWS($A$6:A89),Student_Registration!$A$5:$H$2000,COLUMNS(Student_Registration!$C$5:C88)+1,0))</f>
        <v/>
      </c>
      <c r="B89" s="84" t="str">
        <f>IFERROR(VLOOKUP(A89,Student_Registration!$B$5:$H$2000,3,0),"")</f>
        <v/>
      </c>
      <c r="C89" s="84" t="str">
        <f>IFERROR(VLOOKUP($A89,Student_Registration!$B$5:$H$2000,6,0),"")</f>
        <v/>
      </c>
      <c r="D89" s="84" t="str">
        <f>IFERROR(VLOOKUP($A89,Student_Registration!$B$5:$H$2000,7,0),"")</f>
        <v/>
      </c>
      <c r="E89" s="84">
        <f>SUMIFS(Collection!$H$5:$H$5000,Collection!$A$5:$A$5000,Report!A89,Collection!$I$5:$I$5000,"&gt;="&amp;Report!$E$2,Collection!$I$5:$I$5000,"&lt;="&amp;Report!$E$3)</f>
        <v>0</v>
      </c>
      <c r="F89" s="84" t="str">
        <f t="shared" si="3"/>
        <v/>
      </c>
    </row>
    <row r="90" spans="1:6">
      <c r="A90" s="84" t="str">
        <f>IF(ROWS($A$6:A90)&gt;Student_Registration!$N$4,"",VLOOKUP(ROWS($A$6:A90),Student_Registration!$A$5:$H$2000,COLUMNS(Student_Registration!$C$5:C89)+1,0))</f>
        <v/>
      </c>
      <c r="B90" s="84" t="str">
        <f>IFERROR(VLOOKUP(A90,Student_Registration!$B$5:$H$2000,3,0),"")</f>
        <v/>
      </c>
      <c r="C90" s="84" t="str">
        <f>IFERROR(VLOOKUP($A90,Student_Registration!$B$5:$H$2000,6,0),"")</f>
        <v/>
      </c>
      <c r="D90" s="84" t="str">
        <f>IFERROR(VLOOKUP($A90,Student_Registration!$B$5:$H$2000,7,0),"")</f>
        <v/>
      </c>
      <c r="E90" s="84">
        <f>SUMIFS(Collection!$H$5:$H$5000,Collection!$A$5:$A$5000,Report!A90,Collection!$I$5:$I$5000,"&gt;="&amp;Report!$E$2,Collection!$I$5:$I$5000,"&lt;="&amp;Report!$E$3)</f>
        <v>0</v>
      </c>
      <c r="F90" s="84" t="str">
        <f t="shared" si="3"/>
        <v/>
      </c>
    </row>
    <row r="91" spans="1:6">
      <c r="A91" s="84" t="str">
        <f>IF(ROWS($A$6:A91)&gt;Student_Registration!$N$4,"",VLOOKUP(ROWS($A$6:A91),Student_Registration!$A$5:$H$2000,COLUMNS(Student_Registration!$C$5:C90)+1,0))</f>
        <v/>
      </c>
      <c r="B91" s="84" t="str">
        <f>IFERROR(VLOOKUP(A91,Student_Registration!$B$5:$H$2000,3,0),"")</f>
        <v/>
      </c>
      <c r="C91" s="84" t="str">
        <f>IFERROR(VLOOKUP($A91,Student_Registration!$B$5:$H$2000,6,0),"")</f>
        <v/>
      </c>
      <c r="D91" s="84" t="str">
        <f>IFERROR(VLOOKUP($A91,Student_Registration!$B$5:$H$2000,7,0),"")</f>
        <v/>
      </c>
      <c r="E91" s="84">
        <f>SUMIFS(Collection!$H$5:$H$5000,Collection!$A$5:$A$5000,Report!A91,Collection!$I$5:$I$5000,"&gt;="&amp;Report!$E$2,Collection!$I$5:$I$5000,"&lt;="&amp;Report!$E$3)</f>
        <v>0</v>
      </c>
      <c r="F91" s="84" t="str">
        <f t="shared" si="3"/>
        <v/>
      </c>
    </row>
    <row r="92" spans="1:6">
      <c r="A92" s="84" t="str">
        <f>IF(ROWS($A$6:A92)&gt;Student_Registration!$N$4,"",VLOOKUP(ROWS($A$6:A92),Student_Registration!$A$5:$H$2000,COLUMNS(Student_Registration!$C$5:C91)+1,0))</f>
        <v/>
      </c>
      <c r="B92" s="84" t="str">
        <f>IFERROR(VLOOKUP(A92,Student_Registration!$B$5:$H$2000,3,0),"")</f>
        <v/>
      </c>
      <c r="C92" s="84" t="str">
        <f>IFERROR(VLOOKUP($A92,Student_Registration!$B$5:$H$2000,6,0),"")</f>
        <v/>
      </c>
      <c r="D92" s="84" t="str">
        <f>IFERROR(VLOOKUP($A92,Student_Registration!$B$5:$H$2000,7,0),"")</f>
        <v/>
      </c>
      <c r="E92" s="84">
        <f>SUMIFS(Collection!$H$5:$H$5000,Collection!$A$5:$A$5000,Report!A92,Collection!$I$5:$I$5000,"&gt;="&amp;Report!$E$2,Collection!$I$5:$I$5000,"&lt;="&amp;Report!$E$3)</f>
        <v>0</v>
      </c>
      <c r="F92" s="84" t="str">
        <f t="shared" si="3"/>
        <v/>
      </c>
    </row>
    <row r="93" spans="1:6">
      <c r="A93" s="84" t="str">
        <f>IF(ROWS($A$6:A93)&gt;Student_Registration!$N$4,"",VLOOKUP(ROWS($A$6:A93),Student_Registration!$A$5:$H$2000,COLUMNS(Student_Registration!$C$5:C92)+1,0))</f>
        <v/>
      </c>
      <c r="B93" s="84" t="str">
        <f>IFERROR(VLOOKUP(A93,Student_Registration!$B$5:$H$2000,3,0),"")</f>
        <v/>
      </c>
      <c r="C93" s="84" t="str">
        <f>IFERROR(VLOOKUP($A93,Student_Registration!$B$5:$H$2000,6,0),"")</f>
        <v/>
      </c>
      <c r="D93" s="84" t="str">
        <f>IFERROR(VLOOKUP($A93,Student_Registration!$B$5:$H$2000,7,0),"")</f>
        <v/>
      </c>
      <c r="E93" s="84">
        <f>SUMIFS(Collection!$H$5:$H$5000,Collection!$A$5:$A$5000,Report!A93,Collection!$I$5:$I$5000,"&gt;="&amp;Report!$E$2,Collection!$I$5:$I$5000,"&lt;="&amp;Report!$E$3)</f>
        <v>0</v>
      </c>
      <c r="F93" s="84" t="str">
        <f t="shared" si="3"/>
        <v/>
      </c>
    </row>
    <row r="94" spans="1:6">
      <c r="A94" s="84" t="str">
        <f>IF(ROWS($A$6:A94)&gt;Student_Registration!$N$4,"",VLOOKUP(ROWS($A$6:A94),Student_Registration!$A$5:$H$2000,COLUMNS(Student_Registration!$C$5:C93)+1,0))</f>
        <v/>
      </c>
      <c r="B94" s="84" t="str">
        <f>IFERROR(VLOOKUP(A94,Student_Registration!$B$5:$H$2000,3,0),"")</f>
        <v/>
      </c>
      <c r="C94" s="84" t="str">
        <f>IFERROR(VLOOKUP($A94,Student_Registration!$B$5:$H$2000,6,0),"")</f>
        <v/>
      </c>
      <c r="D94" s="84" t="str">
        <f>IFERROR(VLOOKUP($A94,Student_Registration!$B$5:$H$2000,7,0),"")</f>
        <v/>
      </c>
      <c r="E94" s="84">
        <f>SUMIFS(Collection!$H$5:$H$5000,Collection!$A$5:$A$5000,Report!A94,Collection!$I$5:$I$5000,"&gt;="&amp;Report!$E$2,Collection!$I$5:$I$5000,"&lt;="&amp;Report!$E$3)</f>
        <v>0</v>
      </c>
      <c r="F94" s="84" t="str">
        <f t="shared" si="3"/>
        <v/>
      </c>
    </row>
    <row r="95" spans="1:6">
      <c r="A95" s="84" t="str">
        <f>IF(ROWS($A$6:A95)&gt;Student_Registration!$N$4,"",VLOOKUP(ROWS($A$6:A95),Student_Registration!$A$5:$H$2000,COLUMNS(Student_Registration!$C$5:C94)+1,0))</f>
        <v/>
      </c>
      <c r="B95" s="84" t="str">
        <f>IFERROR(VLOOKUP(A95,Student_Registration!$B$5:$H$2000,3,0),"")</f>
        <v/>
      </c>
      <c r="C95" s="84" t="str">
        <f>IFERROR(VLOOKUP($A95,Student_Registration!$B$5:$H$2000,6,0),"")</f>
        <v/>
      </c>
      <c r="D95" s="84" t="str">
        <f>IFERROR(VLOOKUP($A95,Student_Registration!$B$5:$H$2000,7,0),"")</f>
        <v/>
      </c>
      <c r="E95" s="84">
        <f>SUMIFS(Collection!$H$5:$H$5000,Collection!$A$5:$A$5000,Report!A95,Collection!$I$5:$I$5000,"&gt;="&amp;Report!$E$2,Collection!$I$5:$I$5000,"&lt;="&amp;Report!$E$3)</f>
        <v>0</v>
      </c>
      <c r="F95" s="84" t="str">
        <f t="shared" si="3"/>
        <v/>
      </c>
    </row>
    <row r="96" spans="1:6">
      <c r="A96" s="84" t="str">
        <f>IF(ROWS($A$6:A96)&gt;Student_Registration!$N$4,"",VLOOKUP(ROWS($A$6:A96),Student_Registration!$A$5:$H$2000,COLUMNS(Student_Registration!$C$5:C95)+1,0))</f>
        <v/>
      </c>
      <c r="B96" s="84" t="str">
        <f>IFERROR(VLOOKUP(A96,Student_Registration!$B$5:$H$2000,3,0),"")</f>
        <v/>
      </c>
      <c r="C96" s="84" t="str">
        <f>IFERROR(VLOOKUP($A96,Student_Registration!$B$5:$H$2000,6,0),"")</f>
        <v/>
      </c>
      <c r="D96" s="84" t="str">
        <f>IFERROR(VLOOKUP($A96,Student_Registration!$B$5:$H$2000,7,0),"")</f>
        <v/>
      </c>
      <c r="E96" s="84">
        <f>SUMIFS(Collection!$H$5:$H$5000,Collection!$A$5:$A$5000,Report!A96,Collection!$I$5:$I$5000,"&gt;="&amp;Report!$E$2,Collection!$I$5:$I$5000,"&lt;="&amp;Report!$E$3)</f>
        <v>0</v>
      </c>
      <c r="F96" s="84" t="str">
        <f t="shared" si="3"/>
        <v/>
      </c>
    </row>
    <row r="97" spans="1:6">
      <c r="A97" s="84" t="str">
        <f>IF(ROWS($A$6:A97)&gt;Student_Registration!$N$4,"",VLOOKUP(ROWS($A$6:A97),Student_Registration!$A$5:$H$2000,COLUMNS(Student_Registration!$C$5:C96)+1,0))</f>
        <v/>
      </c>
      <c r="B97" s="84" t="str">
        <f>IFERROR(VLOOKUP(A97,Student_Registration!$B$5:$H$2000,3,0),"")</f>
        <v/>
      </c>
      <c r="C97" s="84" t="str">
        <f>IFERROR(VLOOKUP($A97,Student_Registration!$B$5:$H$2000,6,0),"")</f>
        <v/>
      </c>
      <c r="D97" s="84" t="str">
        <f>IFERROR(VLOOKUP($A97,Student_Registration!$B$5:$H$2000,7,0),"")</f>
        <v/>
      </c>
      <c r="E97" s="84">
        <f>SUMIFS(Collection!$H$5:$H$5000,Collection!$A$5:$A$5000,Report!A97,Collection!$I$5:$I$5000,"&gt;="&amp;Report!$E$2,Collection!$I$5:$I$5000,"&lt;="&amp;Report!$E$3)</f>
        <v>0</v>
      </c>
      <c r="F97" s="84" t="str">
        <f t="shared" si="3"/>
        <v/>
      </c>
    </row>
    <row r="98" spans="1:6">
      <c r="A98" s="84" t="str">
        <f>IF(ROWS($A$6:A98)&gt;Student_Registration!$N$4,"",VLOOKUP(ROWS($A$6:A98),Student_Registration!$A$5:$H$2000,COLUMNS(Student_Registration!$C$5:C97)+1,0))</f>
        <v/>
      </c>
      <c r="B98" s="84" t="str">
        <f>IFERROR(VLOOKUP(A98,Student_Registration!$B$5:$H$2000,3,0),"")</f>
        <v/>
      </c>
      <c r="C98" s="84" t="str">
        <f>IFERROR(VLOOKUP($A98,Student_Registration!$B$5:$H$2000,6,0),"")</f>
        <v/>
      </c>
      <c r="D98" s="84" t="str">
        <f>IFERROR(VLOOKUP($A98,Student_Registration!$B$5:$H$2000,7,0),"")</f>
        <v/>
      </c>
      <c r="E98" s="84">
        <f>SUMIFS(Collection!$H$5:$H$5000,Collection!$A$5:$A$5000,Report!A98,Collection!$I$5:$I$5000,"&gt;="&amp;Report!$E$2,Collection!$I$5:$I$5000,"&lt;="&amp;Report!$E$3)</f>
        <v>0</v>
      </c>
      <c r="F98" s="84" t="str">
        <f t="shared" si="3"/>
        <v/>
      </c>
    </row>
    <row r="99" spans="1:6">
      <c r="A99" s="84" t="str">
        <f>IF(ROWS($A$6:A99)&gt;Student_Registration!$N$4,"",VLOOKUP(ROWS($A$6:A99),Student_Registration!$A$5:$H$2000,COLUMNS(Student_Registration!$C$5:C98)+1,0))</f>
        <v/>
      </c>
      <c r="B99" s="84" t="str">
        <f>IFERROR(VLOOKUP(A99,Student_Registration!$B$5:$H$2000,3,0),"")</f>
        <v/>
      </c>
      <c r="C99" s="84" t="str">
        <f>IFERROR(VLOOKUP($A99,Student_Registration!$B$5:$H$2000,6,0),"")</f>
        <v/>
      </c>
      <c r="D99" s="84" t="str">
        <f>IFERROR(VLOOKUP($A99,Student_Registration!$B$5:$H$2000,7,0),"")</f>
        <v/>
      </c>
      <c r="E99" s="84">
        <f>SUMIFS(Collection!$H$5:$H$5000,Collection!$A$5:$A$5000,Report!A99,Collection!$I$5:$I$5000,"&gt;="&amp;Report!$E$2,Collection!$I$5:$I$5000,"&lt;="&amp;Report!$E$3)</f>
        <v>0</v>
      </c>
      <c r="F99" s="84" t="str">
        <f t="shared" si="3"/>
        <v/>
      </c>
    </row>
    <row r="100" spans="1:6">
      <c r="A100" s="84" t="str">
        <f>IF(ROWS($A$6:A100)&gt;Student_Registration!$N$4,"",VLOOKUP(ROWS($A$6:A100),Student_Registration!$A$5:$H$2000,COLUMNS(Student_Registration!$C$5:C99)+1,0))</f>
        <v/>
      </c>
      <c r="B100" s="84" t="str">
        <f>IFERROR(VLOOKUP(A100,Student_Registration!$B$5:$H$2000,3,0),"")</f>
        <v/>
      </c>
      <c r="C100" s="84" t="str">
        <f>IFERROR(VLOOKUP($A100,Student_Registration!$B$5:$H$2000,6,0),"")</f>
        <v/>
      </c>
      <c r="D100" s="84" t="str">
        <f>IFERROR(VLOOKUP($A100,Student_Registration!$B$5:$H$2000,7,0),"")</f>
        <v/>
      </c>
      <c r="E100" s="84">
        <f>SUMIFS(Collection!$H$5:$H$5000,Collection!$A$5:$A$5000,Report!A100,Collection!$I$5:$I$5000,"&gt;="&amp;Report!$E$2,Collection!$I$5:$I$5000,"&lt;="&amp;Report!$E$3)</f>
        <v>0</v>
      </c>
      <c r="F100" s="84" t="str">
        <f t="shared" si="3"/>
        <v/>
      </c>
    </row>
    <row r="101" spans="1:6">
      <c r="A101" s="84" t="str">
        <f>IF(ROWS($A$6:A101)&gt;Student_Registration!$N$4,"",VLOOKUP(ROWS($A$6:A101),Student_Registration!$A$5:$H$2000,COLUMNS(Student_Registration!$C$5:C100)+1,0))</f>
        <v/>
      </c>
      <c r="B101" s="84" t="str">
        <f>IFERROR(VLOOKUP(A101,Student_Registration!$B$5:$H$2000,3,0),"")</f>
        <v/>
      </c>
      <c r="C101" s="84" t="str">
        <f>IFERROR(VLOOKUP($A101,Student_Registration!$B$5:$H$2000,6,0),"")</f>
        <v/>
      </c>
      <c r="D101" s="84" t="str">
        <f>IFERROR(VLOOKUP($A101,Student_Registration!$B$5:$H$2000,7,0),"")</f>
        <v/>
      </c>
      <c r="E101" s="84">
        <f>SUMIFS(Collection!$H$5:$H$5000,Collection!$A$5:$A$5000,Report!A101,Collection!$I$5:$I$5000,"&gt;="&amp;Report!$E$2,Collection!$I$5:$I$5000,"&lt;="&amp;Report!$E$3)</f>
        <v>0</v>
      </c>
      <c r="F101" s="84" t="str">
        <f t="shared" si="3"/>
        <v/>
      </c>
    </row>
    <row r="102" spans="1:6">
      <c r="A102" s="84" t="str">
        <f>IF(ROWS($A$6:A102)&gt;Student_Registration!$N$4,"",VLOOKUP(ROWS($A$6:A102),Student_Registration!$A$5:$H$2000,COLUMNS(Student_Registration!$C$5:C101)+1,0))</f>
        <v/>
      </c>
      <c r="B102" s="84" t="str">
        <f>IFERROR(VLOOKUP(A102,Student_Registration!$B$5:$H$2000,3,0),"")</f>
        <v/>
      </c>
      <c r="C102" s="84" t="str">
        <f>IFERROR(VLOOKUP($A102,Student_Registration!$B$5:$H$2000,6,0),"")</f>
        <v/>
      </c>
      <c r="D102" s="84" t="str">
        <f>IFERROR(VLOOKUP($A102,Student_Registration!$B$5:$H$2000,7,0),"")</f>
        <v/>
      </c>
      <c r="E102" s="84">
        <f>SUMIFS(Collection!$H$5:$H$5000,Collection!$A$5:$A$5000,Report!A102,Collection!$I$5:$I$5000,"&gt;="&amp;Report!$E$2,Collection!$I$5:$I$5000,"&lt;="&amp;Report!$E$3)</f>
        <v>0</v>
      </c>
      <c r="F102" s="84" t="str">
        <f t="shared" si="3"/>
        <v/>
      </c>
    </row>
    <row r="103" spans="1:6">
      <c r="A103" s="84" t="str">
        <f>IF(ROWS($A$6:A103)&gt;Student_Registration!$N$4,"",VLOOKUP(ROWS($A$6:A103),Student_Registration!$A$5:$H$2000,COLUMNS(Student_Registration!$C$5:C102)+1,0))</f>
        <v/>
      </c>
      <c r="B103" s="84" t="str">
        <f>IFERROR(VLOOKUP(A103,Student_Registration!$B$5:$H$2000,3,0),"")</f>
        <v/>
      </c>
      <c r="C103" s="84" t="str">
        <f>IFERROR(VLOOKUP($A103,Student_Registration!$B$5:$H$2000,6,0),"")</f>
        <v/>
      </c>
      <c r="D103" s="84" t="str">
        <f>IFERROR(VLOOKUP($A103,Student_Registration!$B$5:$H$2000,7,0),"")</f>
        <v/>
      </c>
      <c r="E103" s="84">
        <f>SUMIFS(Collection!$H$5:$H$5000,Collection!$A$5:$A$5000,Report!A103,Collection!$I$5:$I$5000,"&gt;="&amp;Report!$E$2,Collection!$I$5:$I$5000,"&lt;="&amp;Report!$E$3)</f>
        <v>0</v>
      </c>
      <c r="F103" s="84" t="str">
        <f t="shared" si="3"/>
        <v/>
      </c>
    </row>
    <row r="104" spans="1:6">
      <c r="A104" s="84" t="str">
        <f>IF(ROWS($A$6:A104)&gt;Student_Registration!$N$4,"",VLOOKUP(ROWS($A$6:A104),Student_Registration!$A$5:$H$2000,COLUMNS(Student_Registration!$C$5:C103)+1,0))</f>
        <v/>
      </c>
      <c r="B104" s="84" t="str">
        <f>IFERROR(VLOOKUP(A104,Student_Registration!$B$5:$H$2000,3,0),"")</f>
        <v/>
      </c>
      <c r="C104" s="84" t="str">
        <f>IFERROR(VLOOKUP($A104,Student_Registration!$B$5:$H$2000,6,0),"")</f>
        <v/>
      </c>
      <c r="D104" s="84" t="str">
        <f>IFERROR(VLOOKUP($A104,Student_Registration!$B$5:$H$2000,7,0),"")</f>
        <v/>
      </c>
      <c r="E104" s="84">
        <f>SUMIFS(Collection!$H$5:$H$5000,Collection!$A$5:$A$5000,Report!A104,Collection!$I$5:$I$5000,"&gt;="&amp;Report!$E$2,Collection!$I$5:$I$5000,"&lt;="&amp;Report!$E$3)</f>
        <v>0</v>
      </c>
      <c r="F104" s="84" t="str">
        <f t="shared" si="3"/>
        <v/>
      </c>
    </row>
    <row r="105" spans="1:6">
      <c r="A105" s="84" t="str">
        <f>IF(ROWS($A$6:A105)&gt;Student_Registration!$N$4,"",VLOOKUP(ROWS($A$6:A105),Student_Registration!$A$5:$H$2000,COLUMNS(Student_Registration!$C$5:C104)+1,0))</f>
        <v/>
      </c>
      <c r="B105" s="84" t="str">
        <f>IFERROR(VLOOKUP(A105,Student_Registration!$B$5:$H$2000,3,0),"")</f>
        <v/>
      </c>
      <c r="C105" s="84" t="str">
        <f>IFERROR(VLOOKUP($A105,Student_Registration!$B$5:$H$2000,6,0),"")</f>
        <v/>
      </c>
      <c r="D105" s="84" t="str">
        <f>IFERROR(VLOOKUP($A105,Student_Registration!$B$5:$H$2000,7,0),"")</f>
        <v/>
      </c>
      <c r="E105" s="84">
        <f>SUMIFS(Collection!$H$5:$H$5000,Collection!$A$5:$A$5000,Report!A105,Collection!$I$5:$I$5000,"&gt;="&amp;Report!$E$2,Collection!$I$5:$I$5000,"&lt;="&amp;Report!$E$3)</f>
        <v>0</v>
      </c>
      <c r="F105" s="84" t="str">
        <f t="shared" si="3"/>
        <v/>
      </c>
    </row>
    <row r="106" spans="1:6">
      <c r="A106" s="84" t="str">
        <f>IF(ROWS($A$6:A106)&gt;Student_Registration!$N$4,"",VLOOKUP(ROWS($A$6:A106),Student_Registration!$A$5:$H$2000,COLUMNS(Student_Registration!$C$5:C105)+1,0))</f>
        <v/>
      </c>
      <c r="B106" s="84" t="str">
        <f>IFERROR(VLOOKUP(A106,Student_Registration!$B$5:$H$2000,3,0),"")</f>
        <v/>
      </c>
      <c r="C106" s="84" t="str">
        <f>IFERROR(VLOOKUP($A106,Student_Registration!$B$5:$H$2000,6,0),"")</f>
        <v/>
      </c>
      <c r="D106" s="84" t="str">
        <f>IFERROR(VLOOKUP($A106,Student_Registration!$B$5:$H$2000,7,0),"")</f>
        <v/>
      </c>
      <c r="E106" s="84">
        <f>SUMIFS(Collection!$H$5:$H$5000,Collection!$A$5:$A$5000,Report!A106,Collection!$I$5:$I$5000,"&gt;="&amp;Report!$E$2,Collection!$I$5:$I$5000,"&lt;="&amp;Report!$E$3)</f>
        <v>0</v>
      </c>
      <c r="F106" s="84" t="str">
        <f t="shared" si="3"/>
        <v/>
      </c>
    </row>
    <row r="107" spans="1:6">
      <c r="A107" s="84" t="str">
        <f>IF(ROWS($A$6:A107)&gt;Student_Registration!$N$4,"",VLOOKUP(ROWS($A$6:A107),Student_Registration!$A$5:$H$2000,COLUMNS(Student_Registration!$C$5:C106)+1,0))</f>
        <v/>
      </c>
      <c r="B107" s="84" t="str">
        <f>IFERROR(VLOOKUP(A107,Student_Registration!$B$5:$H$2000,3,0),"")</f>
        <v/>
      </c>
      <c r="C107" s="84" t="str">
        <f>IFERROR(VLOOKUP($A107,Student_Registration!$B$5:$H$2000,6,0),"")</f>
        <v/>
      </c>
      <c r="D107" s="84" t="str">
        <f>IFERROR(VLOOKUP($A107,Student_Registration!$B$5:$H$2000,7,0),"")</f>
        <v/>
      </c>
      <c r="E107" s="84">
        <f>SUMIFS(Collection!$H$5:$H$5000,Collection!$A$5:$A$5000,Report!A107,Collection!$I$5:$I$5000,"&gt;="&amp;Report!$E$2,Collection!$I$5:$I$5000,"&lt;="&amp;Report!$E$3)</f>
        <v>0</v>
      </c>
      <c r="F107" s="84" t="str">
        <f t="shared" si="3"/>
        <v/>
      </c>
    </row>
    <row r="108" spans="1:6">
      <c r="A108" s="84" t="str">
        <f>IF(ROWS($A$6:A108)&gt;Student_Registration!$N$4,"",VLOOKUP(ROWS($A$6:A108),Student_Registration!$A$5:$H$2000,COLUMNS(Student_Registration!$C$5:C107)+1,0))</f>
        <v/>
      </c>
      <c r="B108" s="84" t="str">
        <f>IFERROR(VLOOKUP(A108,Student_Registration!$B$5:$H$2000,3,0),"")</f>
        <v/>
      </c>
      <c r="C108" s="84" t="str">
        <f>IFERROR(VLOOKUP($A108,Student_Registration!$B$5:$H$2000,6,0),"")</f>
        <v/>
      </c>
      <c r="D108" s="84" t="str">
        <f>IFERROR(VLOOKUP($A108,Student_Registration!$B$5:$H$2000,7,0),"")</f>
        <v/>
      </c>
      <c r="E108" s="84">
        <f>SUMIFS(Collection!$H$5:$H$5000,Collection!$A$5:$A$5000,Report!A108,Collection!$I$5:$I$5000,"&gt;="&amp;Report!$E$2,Collection!$I$5:$I$5000,"&lt;="&amp;Report!$E$3)</f>
        <v>0</v>
      </c>
      <c r="F108" s="84" t="str">
        <f t="shared" si="3"/>
        <v/>
      </c>
    </row>
    <row r="109" spans="1:6">
      <c r="A109" s="84" t="str">
        <f>IF(ROWS($A$6:A109)&gt;Student_Registration!$N$4,"",VLOOKUP(ROWS($A$6:A109),Student_Registration!$A$5:$H$2000,COLUMNS(Student_Registration!$C$5:C108)+1,0))</f>
        <v/>
      </c>
      <c r="B109" s="84" t="str">
        <f>IFERROR(VLOOKUP(A109,Student_Registration!$B$5:$H$2000,3,0),"")</f>
        <v/>
      </c>
      <c r="C109" s="84" t="str">
        <f>IFERROR(VLOOKUP($A109,Student_Registration!$B$5:$H$2000,6,0),"")</f>
        <v/>
      </c>
      <c r="D109" s="84" t="str">
        <f>IFERROR(VLOOKUP($A109,Student_Registration!$B$5:$H$2000,7,0),"")</f>
        <v/>
      </c>
      <c r="E109" s="84">
        <f>SUMIFS(Collection!$H$5:$H$5000,Collection!$A$5:$A$5000,Report!A109,Collection!$I$5:$I$5000,"&gt;="&amp;Report!$E$2,Collection!$I$5:$I$5000,"&lt;="&amp;Report!$E$3)</f>
        <v>0</v>
      </c>
      <c r="F109" s="84" t="str">
        <f t="shared" si="3"/>
        <v/>
      </c>
    </row>
    <row r="110" spans="1:6">
      <c r="A110" s="84" t="str">
        <f>IF(ROWS($A$6:A110)&gt;Student_Registration!$N$4,"",VLOOKUP(ROWS($A$6:A110),Student_Registration!$A$5:$H$2000,COLUMNS(Student_Registration!$C$5:C109)+1,0))</f>
        <v/>
      </c>
      <c r="B110" s="84" t="str">
        <f>IFERROR(VLOOKUP(A110,Student_Registration!$B$5:$H$2000,3,0),"")</f>
        <v/>
      </c>
      <c r="C110" s="84" t="str">
        <f>IFERROR(VLOOKUP($A110,Student_Registration!$B$5:$H$2000,6,0),"")</f>
        <v/>
      </c>
      <c r="D110" s="84" t="str">
        <f>IFERROR(VLOOKUP($A110,Student_Registration!$B$5:$H$2000,7,0),"")</f>
        <v/>
      </c>
      <c r="E110" s="84">
        <f>SUMIFS(Collection!$H$5:$H$5000,Collection!$A$5:$A$5000,Report!A110,Collection!$I$5:$I$5000,"&gt;="&amp;Report!$E$2,Collection!$I$5:$I$5000,"&lt;="&amp;Report!$E$3)</f>
        <v>0</v>
      </c>
      <c r="F110" s="84" t="str">
        <f t="shared" si="3"/>
        <v/>
      </c>
    </row>
    <row r="111" spans="1:6">
      <c r="A111" s="84" t="str">
        <f>IF(ROWS($A$6:A111)&gt;Student_Registration!$N$4,"",VLOOKUP(ROWS($A$6:A111),Student_Registration!$A$5:$H$2000,COLUMNS(Student_Registration!$C$5:C110)+1,0))</f>
        <v/>
      </c>
      <c r="B111" s="84" t="str">
        <f>IFERROR(VLOOKUP(A111,Student_Registration!$B$5:$H$2000,3,0),"")</f>
        <v/>
      </c>
      <c r="C111" s="84" t="str">
        <f>IFERROR(VLOOKUP($A111,Student_Registration!$B$5:$H$2000,6,0),"")</f>
        <v/>
      </c>
      <c r="D111" s="84" t="str">
        <f>IFERROR(VLOOKUP($A111,Student_Registration!$B$5:$H$2000,7,0),"")</f>
        <v/>
      </c>
      <c r="E111" s="84">
        <f>SUMIFS(Collection!$H$5:$H$5000,Collection!$A$5:$A$5000,Report!A111,Collection!$I$5:$I$5000,"&gt;="&amp;Report!$E$2,Collection!$I$5:$I$5000,"&lt;="&amp;Report!$E$3)</f>
        <v>0</v>
      </c>
      <c r="F111" s="84" t="str">
        <f t="shared" si="3"/>
        <v/>
      </c>
    </row>
    <row r="112" spans="1:6">
      <c r="A112" s="84" t="str">
        <f>IF(ROWS($A$6:A112)&gt;Student_Registration!$N$4,"",VLOOKUP(ROWS($A$6:A112),Student_Registration!$A$5:$H$2000,COLUMNS(Student_Registration!$C$5:C111)+1,0))</f>
        <v/>
      </c>
      <c r="B112" s="84" t="str">
        <f>IFERROR(VLOOKUP(A112,Student_Registration!$B$5:$H$2000,3,0),"")</f>
        <v/>
      </c>
      <c r="C112" s="84" t="str">
        <f>IFERROR(VLOOKUP($A112,Student_Registration!$B$5:$H$2000,6,0),"")</f>
        <v/>
      </c>
      <c r="D112" s="84" t="str">
        <f>IFERROR(VLOOKUP($A112,Student_Registration!$B$5:$H$2000,7,0),"")</f>
        <v/>
      </c>
      <c r="E112" s="84">
        <f>SUMIFS(Collection!$H$5:$H$5000,Collection!$A$5:$A$5000,Report!A112,Collection!$I$5:$I$5000,"&gt;="&amp;Report!$E$2,Collection!$I$5:$I$5000,"&lt;="&amp;Report!$E$3)</f>
        <v>0</v>
      </c>
      <c r="F112" s="84" t="str">
        <f t="shared" si="3"/>
        <v/>
      </c>
    </row>
    <row r="113" spans="1:6">
      <c r="A113" s="84" t="str">
        <f>IF(ROWS($A$6:A113)&gt;Student_Registration!$N$4,"",VLOOKUP(ROWS($A$6:A113),Student_Registration!$A$5:$H$2000,COLUMNS(Student_Registration!$C$5:C112)+1,0))</f>
        <v/>
      </c>
      <c r="B113" s="84" t="str">
        <f>IFERROR(VLOOKUP(A113,Student_Registration!$B$5:$H$2000,3,0),"")</f>
        <v/>
      </c>
      <c r="C113" s="84" t="str">
        <f>IFERROR(VLOOKUP($A113,Student_Registration!$B$5:$H$2000,6,0),"")</f>
        <v/>
      </c>
      <c r="D113" s="84" t="str">
        <f>IFERROR(VLOOKUP($A113,Student_Registration!$B$5:$H$2000,7,0),"")</f>
        <v/>
      </c>
      <c r="E113" s="84">
        <f>SUMIFS(Collection!$H$5:$H$5000,Collection!$A$5:$A$5000,Report!A113,Collection!$I$5:$I$5000,"&gt;="&amp;Report!$E$2,Collection!$I$5:$I$5000,"&lt;="&amp;Report!$E$3)</f>
        <v>0</v>
      </c>
      <c r="F113" s="84" t="str">
        <f t="shared" si="3"/>
        <v/>
      </c>
    </row>
    <row r="114" spans="1:6">
      <c r="A114" s="84" t="str">
        <f>IF(ROWS($A$6:A114)&gt;Student_Registration!$N$4,"",VLOOKUP(ROWS($A$6:A114),Student_Registration!$A$5:$H$2000,COLUMNS(Student_Registration!$C$5:C113)+1,0))</f>
        <v/>
      </c>
      <c r="B114" s="84" t="str">
        <f>IFERROR(VLOOKUP(A114,Student_Registration!$B$5:$H$2000,3,0),"")</f>
        <v/>
      </c>
      <c r="C114" s="84" t="str">
        <f>IFERROR(VLOOKUP($A114,Student_Registration!$B$5:$H$2000,6,0),"")</f>
        <v/>
      </c>
      <c r="D114" s="84" t="str">
        <f>IFERROR(VLOOKUP($A114,Student_Registration!$B$5:$H$2000,7,0),"")</f>
        <v/>
      </c>
      <c r="E114" s="84">
        <f>SUMIFS(Collection!$H$5:$H$5000,Collection!$A$5:$A$5000,Report!A114,Collection!$I$5:$I$5000,"&gt;="&amp;Report!$E$2,Collection!$I$5:$I$5000,"&lt;="&amp;Report!$E$3)</f>
        <v>0</v>
      </c>
      <c r="F114" s="84" t="str">
        <f t="shared" si="3"/>
        <v/>
      </c>
    </row>
    <row r="115" spans="1:6">
      <c r="A115" s="84" t="str">
        <f>IF(ROWS($A$6:A115)&gt;Student_Registration!$N$4,"",VLOOKUP(ROWS($A$6:A115),Student_Registration!$A$5:$H$2000,COLUMNS(Student_Registration!$C$5:C114)+1,0))</f>
        <v/>
      </c>
      <c r="B115" s="84" t="str">
        <f>IFERROR(VLOOKUP(A115,Student_Registration!$B$5:$H$2000,3,0),"")</f>
        <v/>
      </c>
      <c r="C115" s="84" t="str">
        <f>IFERROR(VLOOKUP($A115,Student_Registration!$B$5:$H$2000,6,0),"")</f>
        <v/>
      </c>
      <c r="D115" s="84" t="str">
        <f>IFERROR(VLOOKUP($A115,Student_Registration!$B$5:$H$2000,7,0),"")</f>
        <v/>
      </c>
      <c r="E115" s="84">
        <f>SUMIFS(Collection!$H$5:$H$5000,Collection!$A$5:$A$5000,Report!A115,Collection!$I$5:$I$5000,"&gt;="&amp;Report!$E$2,Collection!$I$5:$I$5000,"&lt;="&amp;Report!$E$3)</f>
        <v>0</v>
      </c>
      <c r="F115" s="84" t="str">
        <f t="shared" si="3"/>
        <v/>
      </c>
    </row>
    <row r="116" spans="1:6">
      <c r="A116" s="84" t="str">
        <f>IF(ROWS($A$6:A116)&gt;Student_Registration!$N$4,"",VLOOKUP(ROWS($A$6:A116),Student_Registration!$A$5:$H$2000,COLUMNS(Student_Registration!$C$5:C115)+1,0))</f>
        <v/>
      </c>
      <c r="B116" s="84" t="str">
        <f>IFERROR(VLOOKUP(A116,Student_Registration!$B$5:$H$2000,3,0),"")</f>
        <v/>
      </c>
      <c r="C116" s="84" t="str">
        <f>IFERROR(VLOOKUP($A116,Student_Registration!$B$5:$H$2000,6,0),"")</f>
        <v/>
      </c>
      <c r="D116" s="84" t="str">
        <f>IFERROR(VLOOKUP($A116,Student_Registration!$B$5:$H$2000,7,0),"")</f>
        <v/>
      </c>
      <c r="E116" s="84">
        <f>SUMIFS(Collection!$H$5:$H$5000,Collection!$A$5:$A$5000,Report!A116,Collection!$I$5:$I$5000,"&gt;="&amp;Report!$E$2,Collection!$I$5:$I$5000,"&lt;="&amp;Report!$E$3)</f>
        <v>0</v>
      </c>
      <c r="F116" s="84" t="str">
        <f t="shared" si="3"/>
        <v/>
      </c>
    </row>
    <row r="117" spans="1:6">
      <c r="A117" s="84" t="str">
        <f>IF(ROWS($A$6:A117)&gt;Student_Registration!$N$4,"",VLOOKUP(ROWS($A$6:A117),Student_Registration!$A$5:$H$2000,COLUMNS(Student_Registration!$C$5:C116)+1,0))</f>
        <v/>
      </c>
      <c r="B117" s="84" t="str">
        <f>IFERROR(VLOOKUP(A117,Student_Registration!$B$5:$H$2000,3,0),"")</f>
        <v/>
      </c>
      <c r="C117" s="84" t="str">
        <f>IFERROR(VLOOKUP($A117,Student_Registration!$B$5:$H$2000,6,0),"")</f>
        <v/>
      </c>
      <c r="D117" s="84" t="str">
        <f>IFERROR(VLOOKUP($A117,Student_Registration!$B$5:$H$2000,7,0),"")</f>
        <v/>
      </c>
      <c r="E117" s="84">
        <f>SUMIFS(Collection!$H$5:$H$5000,Collection!$A$5:$A$5000,Report!A117,Collection!$I$5:$I$5000,"&gt;="&amp;Report!$E$2,Collection!$I$5:$I$5000,"&lt;="&amp;Report!$E$3)</f>
        <v>0</v>
      </c>
      <c r="F117" s="84" t="str">
        <f t="shared" si="3"/>
        <v/>
      </c>
    </row>
    <row r="118" spans="1:6">
      <c r="A118" s="84" t="str">
        <f>IF(ROWS($A$6:A118)&gt;Student_Registration!$N$4,"",VLOOKUP(ROWS($A$6:A118),Student_Registration!$A$5:$H$2000,COLUMNS(Student_Registration!$C$5:C117)+1,0))</f>
        <v/>
      </c>
      <c r="B118" s="84" t="str">
        <f>IFERROR(VLOOKUP(A118,Student_Registration!$B$5:$H$2000,3,0),"")</f>
        <v/>
      </c>
      <c r="C118" s="84" t="str">
        <f>IFERROR(VLOOKUP($A118,Student_Registration!$B$5:$H$2000,6,0),"")</f>
        <v/>
      </c>
      <c r="D118" s="84" t="str">
        <f>IFERROR(VLOOKUP($A118,Student_Registration!$B$5:$H$2000,7,0),"")</f>
        <v/>
      </c>
      <c r="E118" s="84">
        <f>SUMIFS(Collection!$H$5:$H$5000,Collection!$A$5:$A$5000,Report!A118,Collection!$I$5:$I$5000,"&gt;="&amp;Report!$E$2,Collection!$I$5:$I$5000,"&lt;="&amp;Report!$E$3)</f>
        <v>0</v>
      </c>
      <c r="F118" s="84" t="str">
        <f t="shared" si="3"/>
        <v/>
      </c>
    </row>
    <row r="119" spans="1:6">
      <c r="A119" s="84" t="str">
        <f>IF(ROWS($A$6:A119)&gt;Student_Registration!$N$4,"",VLOOKUP(ROWS($A$6:A119),Student_Registration!$A$5:$H$2000,COLUMNS(Student_Registration!$C$5:C118)+1,0))</f>
        <v/>
      </c>
      <c r="B119" s="84" t="str">
        <f>IFERROR(VLOOKUP(A119,Student_Registration!$B$5:$H$2000,3,0),"")</f>
        <v/>
      </c>
      <c r="C119" s="84" t="str">
        <f>IFERROR(VLOOKUP($A119,Student_Registration!$B$5:$H$2000,6,0),"")</f>
        <v/>
      </c>
      <c r="D119" s="84" t="str">
        <f>IFERROR(VLOOKUP($A119,Student_Registration!$B$5:$H$2000,7,0),"")</f>
        <v/>
      </c>
      <c r="E119" s="84">
        <f>SUMIFS(Collection!$H$5:$H$5000,Collection!$A$5:$A$5000,Report!A119,Collection!$I$5:$I$5000,"&gt;="&amp;Report!$E$2,Collection!$I$5:$I$5000,"&lt;="&amp;Report!$E$3)</f>
        <v>0</v>
      </c>
      <c r="F119" s="84" t="str">
        <f t="shared" si="3"/>
        <v/>
      </c>
    </row>
    <row r="120" spans="1:6">
      <c r="A120" s="84" t="str">
        <f>IF(ROWS($A$6:A120)&gt;Student_Registration!$N$4,"",VLOOKUP(ROWS($A$6:A120),Student_Registration!$A$5:$H$2000,COLUMNS(Student_Registration!$C$5:C119)+1,0))</f>
        <v/>
      </c>
      <c r="B120" s="84" t="str">
        <f>IFERROR(VLOOKUP(A120,Student_Registration!$B$5:$H$2000,3,0),"")</f>
        <v/>
      </c>
      <c r="C120" s="84" t="str">
        <f>IFERROR(VLOOKUP($A120,Student_Registration!$B$5:$H$2000,6,0),"")</f>
        <v/>
      </c>
      <c r="D120" s="84" t="str">
        <f>IFERROR(VLOOKUP($A120,Student_Registration!$B$5:$H$2000,7,0),"")</f>
        <v/>
      </c>
      <c r="E120" s="84">
        <f>SUMIFS(Collection!$H$5:$H$5000,Collection!$A$5:$A$5000,Report!A120,Collection!$I$5:$I$5000,"&gt;="&amp;Report!$E$2,Collection!$I$5:$I$5000,"&lt;="&amp;Report!$E$3)</f>
        <v>0</v>
      </c>
      <c r="F120" s="84" t="str">
        <f t="shared" si="3"/>
        <v/>
      </c>
    </row>
    <row r="121" spans="1:6">
      <c r="A121" s="84" t="str">
        <f>IF(ROWS($A$6:A121)&gt;Student_Registration!$N$4,"",VLOOKUP(ROWS($A$6:A121),Student_Registration!$A$5:$H$2000,COLUMNS(Student_Registration!$C$5:C120)+1,0))</f>
        <v/>
      </c>
      <c r="B121" s="84" t="str">
        <f>IFERROR(VLOOKUP(A121,Student_Registration!$B$5:$H$2000,3,0),"")</f>
        <v/>
      </c>
      <c r="C121" s="84" t="str">
        <f>IFERROR(VLOOKUP($A121,Student_Registration!$B$5:$H$2000,6,0),"")</f>
        <v/>
      </c>
      <c r="D121" s="84" t="str">
        <f>IFERROR(VLOOKUP($A121,Student_Registration!$B$5:$H$2000,7,0),"")</f>
        <v/>
      </c>
      <c r="E121" s="84">
        <f>SUMIFS(Collection!$H$5:$H$5000,Collection!$A$5:$A$5000,Report!A121,Collection!$I$5:$I$5000,"&gt;="&amp;Report!$E$2,Collection!$I$5:$I$5000,"&lt;="&amp;Report!$E$3)</f>
        <v>0</v>
      </c>
      <c r="F121" s="84" t="str">
        <f t="shared" si="3"/>
        <v/>
      </c>
    </row>
    <row r="122" spans="1:6">
      <c r="A122" s="84" t="str">
        <f>IF(ROWS($A$6:A122)&gt;Student_Registration!$N$4,"",VLOOKUP(ROWS($A$6:A122),Student_Registration!$A$5:$H$2000,COLUMNS(Student_Registration!$C$5:C121)+1,0))</f>
        <v/>
      </c>
      <c r="B122" s="84" t="str">
        <f>IFERROR(VLOOKUP(A122,Student_Registration!$B$5:$H$2000,3,0),"")</f>
        <v/>
      </c>
      <c r="C122" s="84" t="str">
        <f>IFERROR(VLOOKUP($A122,Student_Registration!$B$5:$H$2000,6,0),"")</f>
        <v/>
      </c>
      <c r="D122" s="84" t="str">
        <f>IFERROR(VLOOKUP($A122,Student_Registration!$B$5:$H$2000,7,0),"")</f>
        <v/>
      </c>
      <c r="E122" s="84">
        <f>SUMIFS(Collection!$H$5:$H$5000,Collection!$A$5:$A$5000,Report!A122,Collection!$I$5:$I$5000,"&gt;="&amp;Report!$E$2,Collection!$I$5:$I$5000,"&lt;="&amp;Report!$E$3)</f>
        <v>0</v>
      </c>
      <c r="F122" s="84" t="str">
        <f t="shared" si="3"/>
        <v/>
      </c>
    </row>
    <row r="123" spans="1:6">
      <c r="A123" s="84" t="str">
        <f>IF(ROWS($A$6:A123)&gt;Student_Registration!$N$4,"",VLOOKUP(ROWS($A$6:A123),Student_Registration!$A$5:$H$2000,COLUMNS(Student_Registration!$C$5:C122)+1,0))</f>
        <v/>
      </c>
      <c r="B123" s="84" t="str">
        <f>IFERROR(VLOOKUP(A123,Student_Registration!$B$5:$H$2000,3,0),"")</f>
        <v/>
      </c>
      <c r="C123" s="84" t="str">
        <f>IFERROR(VLOOKUP($A123,Student_Registration!$B$5:$H$2000,6,0),"")</f>
        <v/>
      </c>
      <c r="D123" s="84" t="str">
        <f>IFERROR(VLOOKUP($A123,Student_Registration!$B$5:$H$2000,7,0),"")</f>
        <v/>
      </c>
      <c r="E123" s="84">
        <f>SUMIFS(Collection!$H$5:$H$5000,Collection!$A$5:$A$5000,Report!A123,Collection!$I$5:$I$5000,"&gt;="&amp;Report!$E$2,Collection!$I$5:$I$5000,"&lt;="&amp;Report!$E$3)</f>
        <v>0</v>
      </c>
      <c r="F123" s="84" t="str">
        <f t="shared" si="3"/>
        <v/>
      </c>
    </row>
    <row r="124" spans="1:6">
      <c r="A124" s="84" t="str">
        <f>IF(ROWS($A$6:A124)&gt;Student_Registration!$N$4,"",VLOOKUP(ROWS($A$6:A124),Student_Registration!$A$5:$H$2000,COLUMNS(Student_Registration!$C$5:C123)+1,0))</f>
        <v/>
      </c>
      <c r="B124" s="84" t="str">
        <f>IFERROR(VLOOKUP(A124,Student_Registration!$B$5:$H$2000,3,0),"")</f>
        <v/>
      </c>
      <c r="C124" s="84" t="str">
        <f>IFERROR(VLOOKUP($A124,Student_Registration!$B$5:$H$2000,6,0),"")</f>
        <v/>
      </c>
      <c r="D124" s="84" t="str">
        <f>IFERROR(VLOOKUP($A124,Student_Registration!$B$5:$H$2000,7,0),"")</f>
        <v/>
      </c>
      <c r="E124" s="84">
        <f>SUMIFS(Collection!$H$5:$H$5000,Collection!$A$5:$A$5000,Report!A124,Collection!$I$5:$I$5000,"&gt;="&amp;Report!$E$2,Collection!$I$5:$I$5000,"&lt;="&amp;Report!$E$3)</f>
        <v>0</v>
      </c>
      <c r="F124" s="84" t="str">
        <f t="shared" si="3"/>
        <v/>
      </c>
    </row>
    <row r="125" spans="1:6">
      <c r="A125" s="84" t="str">
        <f>IF(ROWS($A$6:A125)&gt;Student_Registration!$N$4,"",VLOOKUP(ROWS($A$6:A125),Student_Registration!$A$5:$H$2000,COLUMNS(Student_Registration!$C$5:C124)+1,0))</f>
        <v/>
      </c>
      <c r="B125" s="84" t="str">
        <f>IFERROR(VLOOKUP(A125,Student_Registration!$B$5:$H$2000,3,0),"")</f>
        <v/>
      </c>
      <c r="C125" s="84" t="str">
        <f>IFERROR(VLOOKUP($A125,Student_Registration!$B$5:$H$2000,6,0),"")</f>
        <v/>
      </c>
      <c r="D125" s="84" t="str">
        <f>IFERROR(VLOOKUP($A125,Student_Registration!$B$5:$H$2000,7,0),"")</f>
        <v/>
      </c>
      <c r="E125" s="84">
        <f>SUMIFS(Collection!$H$5:$H$5000,Collection!$A$5:$A$5000,Report!A125,Collection!$I$5:$I$5000,"&gt;="&amp;Report!$E$2,Collection!$I$5:$I$5000,"&lt;="&amp;Report!$E$3)</f>
        <v>0</v>
      </c>
      <c r="F125" s="84" t="str">
        <f t="shared" si="3"/>
        <v/>
      </c>
    </row>
    <row r="126" spans="1:6">
      <c r="A126" s="84" t="str">
        <f>IF(ROWS($A$6:A126)&gt;Student_Registration!$N$4,"",VLOOKUP(ROWS($A$6:A126),Student_Registration!$A$5:$H$2000,COLUMNS(Student_Registration!$C$5:C125)+1,0))</f>
        <v/>
      </c>
      <c r="B126" s="84" t="str">
        <f>IFERROR(VLOOKUP(A126,Student_Registration!$B$5:$H$2000,3,0),"")</f>
        <v/>
      </c>
      <c r="C126" s="84" t="str">
        <f>IFERROR(VLOOKUP($A126,Student_Registration!$B$5:$H$2000,6,0),"")</f>
        <v/>
      </c>
      <c r="D126" s="84" t="str">
        <f>IFERROR(VLOOKUP($A126,Student_Registration!$B$5:$H$2000,7,0),"")</f>
        <v/>
      </c>
      <c r="E126" s="84">
        <f>SUMIFS(Collection!$H$5:$H$5000,Collection!$A$5:$A$5000,Report!A126,Collection!$I$5:$I$5000,"&gt;="&amp;Report!$E$2,Collection!$I$5:$I$5000,"&lt;="&amp;Report!$E$3)</f>
        <v>0</v>
      </c>
      <c r="F126" s="84" t="str">
        <f t="shared" si="3"/>
        <v/>
      </c>
    </row>
    <row r="127" spans="1:6">
      <c r="A127" s="84" t="str">
        <f>IF(ROWS($A$6:A127)&gt;Student_Registration!$N$4,"",VLOOKUP(ROWS($A$6:A127),Student_Registration!$A$5:$H$2000,COLUMNS(Student_Registration!$C$5:C126)+1,0))</f>
        <v/>
      </c>
      <c r="B127" s="84" t="str">
        <f>IFERROR(VLOOKUP(A127,Student_Registration!$B$5:$H$2000,3,0),"")</f>
        <v/>
      </c>
      <c r="C127" s="84" t="str">
        <f>IFERROR(VLOOKUP($A127,Student_Registration!$B$5:$H$2000,6,0),"")</f>
        <v/>
      </c>
      <c r="D127" s="84" t="str">
        <f>IFERROR(VLOOKUP($A127,Student_Registration!$B$5:$H$2000,7,0),"")</f>
        <v/>
      </c>
      <c r="E127" s="84">
        <f>SUMIFS(Collection!$H$5:$H$5000,Collection!$A$5:$A$5000,Report!A127,Collection!$I$5:$I$5000,"&gt;="&amp;Report!$E$2,Collection!$I$5:$I$5000,"&lt;="&amp;Report!$E$3)</f>
        <v>0</v>
      </c>
      <c r="F127" s="84" t="str">
        <f t="shared" si="3"/>
        <v/>
      </c>
    </row>
    <row r="128" spans="1:6">
      <c r="A128" s="84" t="str">
        <f>IF(ROWS($A$6:A128)&gt;Student_Registration!$N$4,"",VLOOKUP(ROWS($A$6:A128),Student_Registration!$A$5:$H$2000,COLUMNS(Student_Registration!$C$5:C127)+1,0))</f>
        <v/>
      </c>
      <c r="B128" s="84" t="str">
        <f>IFERROR(VLOOKUP(A128,Student_Registration!$B$5:$H$2000,3,0),"")</f>
        <v/>
      </c>
      <c r="C128" s="84" t="str">
        <f>IFERROR(VLOOKUP($A128,Student_Registration!$B$5:$H$2000,6,0),"")</f>
        <v/>
      </c>
      <c r="D128" s="84" t="str">
        <f>IFERROR(VLOOKUP($A128,Student_Registration!$B$5:$H$2000,7,0),"")</f>
        <v/>
      </c>
      <c r="E128" s="84">
        <f>SUMIFS(Collection!$H$5:$H$5000,Collection!$A$5:$A$5000,Report!A128,Collection!$I$5:$I$5000,"&gt;="&amp;Report!$E$2,Collection!$I$5:$I$5000,"&lt;="&amp;Report!$E$3)</f>
        <v>0</v>
      </c>
      <c r="F128" s="84" t="str">
        <f t="shared" si="3"/>
        <v/>
      </c>
    </row>
    <row r="129" spans="1:6">
      <c r="A129" s="84" t="str">
        <f>IF(ROWS($A$6:A129)&gt;Student_Registration!$N$4,"",VLOOKUP(ROWS($A$6:A129),Student_Registration!$A$5:$H$2000,COLUMNS(Student_Registration!$C$5:C128)+1,0))</f>
        <v/>
      </c>
      <c r="B129" s="84" t="str">
        <f>IFERROR(VLOOKUP(A129,Student_Registration!$B$5:$H$2000,3,0),"")</f>
        <v/>
      </c>
      <c r="C129" s="84" t="str">
        <f>IFERROR(VLOOKUP($A129,Student_Registration!$B$5:$H$2000,6,0),"")</f>
        <v/>
      </c>
      <c r="D129" s="84" t="str">
        <f>IFERROR(VLOOKUP($A129,Student_Registration!$B$5:$H$2000,7,0),"")</f>
        <v/>
      </c>
      <c r="E129" s="84">
        <f>SUMIFS(Collection!$H$5:$H$5000,Collection!$A$5:$A$5000,Report!A129,Collection!$I$5:$I$5000,"&gt;="&amp;Report!$E$2,Collection!$I$5:$I$5000,"&lt;="&amp;Report!$E$3)</f>
        <v>0</v>
      </c>
      <c r="F129" s="84" t="str">
        <f t="shared" si="3"/>
        <v/>
      </c>
    </row>
    <row r="130" spans="1:6">
      <c r="A130" s="84" t="str">
        <f>IF(ROWS($A$6:A130)&gt;Student_Registration!$N$4,"",VLOOKUP(ROWS($A$6:A130),Student_Registration!$A$5:$H$2000,COLUMNS(Student_Registration!$C$5:C129)+1,0))</f>
        <v/>
      </c>
      <c r="B130" s="84" t="str">
        <f>IFERROR(VLOOKUP(A130,Student_Registration!$B$5:$H$2000,3,0),"")</f>
        <v/>
      </c>
      <c r="C130" s="84" t="str">
        <f>IFERROR(VLOOKUP($A130,Student_Registration!$B$5:$H$2000,6,0),"")</f>
        <v/>
      </c>
      <c r="D130" s="84" t="str">
        <f>IFERROR(VLOOKUP($A130,Student_Registration!$B$5:$H$2000,7,0),"")</f>
        <v/>
      </c>
      <c r="E130" s="84">
        <f>SUMIFS(Collection!$H$5:$H$5000,Collection!$A$5:$A$5000,Report!A130,Collection!$I$5:$I$5000,"&gt;="&amp;Report!$E$2,Collection!$I$5:$I$5000,"&lt;="&amp;Report!$E$3)</f>
        <v>0</v>
      </c>
      <c r="F130" s="84" t="str">
        <f t="shared" si="3"/>
        <v/>
      </c>
    </row>
    <row r="131" spans="1:6">
      <c r="A131" s="84" t="str">
        <f>IF(ROWS($A$6:A131)&gt;Student_Registration!$N$4,"",VLOOKUP(ROWS($A$6:A131),Student_Registration!$A$5:$H$2000,COLUMNS(Student_Registration!$C$5:C130)+1,0))</f>
        <v/>
      </c>
      <c r="B131" s="84" t="str">
        <f>IFERROR(VLOOKUP(A131,Student_Registration!$B$5:$H$2000,3,0),"")</f>
        <v/>
      </c>
      <c r="C131" s="84" t="str">
        <f>IFERROR(VLOOKUP($A131,Student_Registration!$B$5:$H$2000,6,0),"")</f>
        <v/>
      </c>
      <c r="D131" s="84" t="str">
        <f>IFERROR(VLOOKUP($A131,Student_Registration!$B$5:$H$2000,7,0),"")</f>
        <v/>
      </c>
      <c r="E131" s="84">
        <f>SUMIFS(Collection!$H$5:$H$5000,Collection!$A$5:$A$5000,Report!A131,Collection!$I$5:$I$5000,"&gt;="&amp;Report!$E$2,Collection!$I$5:$I$5000,"&lt;="&amp;Report!$E$3)</f>
        <v>0</v>
      </c>
      <c r="F131" s="84" t="str">
        <f t="shared" si="3"/>
        <v/>
      </c>
    </row>
    <row r="132" spans="1:6">
      <c r="A132" s="84" t="str">
        <f>IF(ROWS($A$6:A132)&gt;Student_Registration!$N$4,"",VLOOKUP(ROWS($A$6:A132),Student_Registration!$A$5:$H$2000,COLUMNS(Student_Registration!$C$5:C131)+1,0))</f>
        <v/>
      </c>
      <c r="B132" s="84" t="str">
        <f>IFERROR(VLOOKUP(A132,Student_Registration!$B$5:$H$2000,3,0),"")</f>
        <v/>
      </c>
      <c r="C132" s="84" t="str">
        <f>IFERROR(VLOOKUP($A132,Student_Registration!$B$5:$H$2000,6,0),"")</f>
        <v/>
      </c>
      <c r="D132" s="84" t="str">
        <f>IFERROR(VLOOKUP($A132,Student_Registration!$B$5:$H$2000,7,0),"")</f>
        <v/>
      </c>
      <c r="E132" s="84">
        <f>SUMIFS(Collection!$H$5:$H$5000,Collection!$A$5:$A$5000,Report!A132,Collection!$I$5:$I$5000,"&gt;="&amp;Report!$E$2,Collection!$I$5:$I$5000,"&lt;="&amp;Report!$E$3)</f>
        <v>0</v>
      </c>
      <c r="F132" s="84" t="str">
        <f t="shared" si="3"/>
        <v/>
      </c>
    </row>
    <row r="133" spans="1:6">
      <c r="A133" s="84" t="str">
        <f>IF(ROWS($A$6:A133)&gt;Student_Registration!$N$4,"",VLOOKUP(ROWS($A$6:A133),Student_Registration!$A$5:$H$2000,COLUMNS(Student_Registration!$C$5:C132)+1,0))</f>
        <v/>
      </c>
      <c r="B133" s="84" t="str">
        <f>IFERROR(VLOOKUP(A133,Student_Registration!$B$5:$H$2000,3,0),"")</f>
        <v/>
      </c>
      <c r="C133" s="84" t="str">
        <f>IFERROR(VLOOKUP($A133,Student_Registration!$B$5:$H$2000,6,0),"")</f>
        <v/>
      </c>
      <c r="D133" s="84" t="str">
        <f>IFERROR(VLOOKUP($A133,Student_Registration!$B$5:$H$2000,7,0),"")</f>
        <v/>
      </c>
      <c r="E133" s="84">
        <f>SUMIFS(Collection!$H$5:$H$5000,Collection!$A$5:$A$5000,Report!A133,Collection!$I$5:$I$5000,"&gt;="&amp;Report!$E$2,Collection!$I$5:$I$5000,"&lt;="&amp;Report!$E$3)</f>
        <v>0</v>
      </c>
      <c r="F133" s="84" t="str">
        <f t="shared" si="3"/>
        <v/>
      </c>
    </row>
    <row r="134" spans="1:6">
      <c r="A134" s="84" t="str">
        <f>IF(ROWS($A$6:A134)&gt;Student_Registration!$N$4,"",VLOOKUP(ROWS($A$6:A134),Student_Registration!$A$5:$H$2000,COLUMNS(Student_Registration!$C$5:C133)+1,0))</f>
        <v/>
      </c>
      <c r="B134" s="84" t="str">
        <f>IFERROR(VLOOKUP(A134,Student_Registration!$B$5:$H$2000,3,0),"")</f>
        <v/>
      </c>
      <c r="C134" s="84" t="str">
        <f>IFERROR(VLOOKUP($A134,Student_Registration!$B$5:$H$2000,6,0),"")</f>
        <v/>
      </c>
      <c r="D134" s="84" t="str">
        <f>IFERROR(VLOOKUP($A134,Student_Registration!$B$5:$H$2000,7,0),"")</f>
        <v/>
      </c>
      <c r="E134" s="84">
        <f>SUMIFS(Collection!$H$5:$H$5000,Collection!$A$5:$A$5000,Report!A134,Collection!$I$5:$I$5000,"&gt;="&amp;Report!$E$2,Collection!$I$5:$I$5000,"&lt;="&amp;Report!$E$3)</f>
        <v>0</v>
      </c>
      <c r="F134" s="84" t="str">
        <f t="shared" ref="F134:F197" si="4">IFERROR(+D134-E134,"")</f>
        <v/>
      </c>
    </row>
    <row r="135" spans="1:6">
      <c r="A135" s="84" t="str">
        <f>IF(ROWS($A$6:A135)&gt;Student_Registration!$N$4,"",VLOOKUP(ROWS($A$6:A135),Student_Registration!$A$5:$H$2000,COLUMNS(Student_Registration!$C$5:C134)+1,0))</f>
        <v/>
      </c>
      <c r="B135" s="84" t="str">
        <f>IFERROR(VLOOKUP(A135,Student_Registration!$B$5:$H$2000,3,0),"")</f>
        <v/>
      </c>
      <c r="C135" s="84" t="str">
        <f>IFERROR(VLOOKUP($A135,Student_Registration!$B$5:$H$2000,6,0),"")</f>
        <v/>
      </c>
      <c r="D135" s="84" t="str">
        <f>IFERROR(VLOOKUP($A135,Student_Registration!$B$5:$H$2000,7,0),"")</f>
        <v/>
      </c>
      <c r="E135" s="84">
        <f>SUMIFS(Collection!$H$5:$H$5000,Collection!$A$5:$A$5000,Report!A135,Collection!$I$5:$I$5000,"&gt;="&amp;Report!$E$2,Collection!$I$5:$I$5000,"&lt;="&amp;Report!$E$3)</f>
        <v>0</v>
      </c>
      <c r="F135" s="84" t="str">
        <f t="shared" si="4"/>
        <v/>
      </c>
    </row>
    <row r="136" spans="1:6">
      <c r="A136" s="84" t="str">
        <f>IF(ROWS($A$6:A136)&gt;Student_Registration!$N$4,"",VLOOKUP(ROWS($A$6:A136),Student_Registration!$A$5:$H$2000,COLUMNS(Student_Registration!$C$5:C135)+1,0))</f>
        <v/>
      </c>
      <c r="B136" s="84" t="str">
        <f>IFERROR(VLOOKUP(A136,Student_Registration!$B$5:$H$2000,3,0),"")</f>
        <v/>
      </c>
      <c r="C136" s="84" t="str">
        <f>IFERROR(VLOOKUP($A136,Student_Registration!$B$5:$H$2000,6,0),"")</f>
        <v/>
      </c>
      <c r="D136" s="84" t="str">
        <f>IFERROR(VLOOKUP($A136,Student_Registration!$B$5:$H$2000,7,0),"")</f>
        <v/>
      </c>
      <c r="E136" s="84">
        <f>SUMIFS(Collection!$H$5:$H$5000,Collection!$A$5:$A$5000,Report!A136,Collection!$I$5:$I$5000,"&gt;="&amp;Report!$E$2,Collection!$I$5:$I$5000,"&lt;="&amp;Report!$E$3)</f>
        <v>0</v>
      </c>
      <c r="F136" s="84" t="str">
        <f t="shared" si="4"/>
        <v/>
      </c>
    </row>
    <row r="137" spans="1:6">
      <c r="A137" s="84" t="str">
        <f>IF(ROWS($A$6:A137)&gt;Student_Registration!$N$4,"",VLOOKUP(ROWS($A$6:A137),Student_Registration!$A$5:$H$2000,COLUMNS(Student_Registration!$C$5:C136)+1,0))</f>
        <v/>
      </c>
      <c r="B137" s="84" t="str">
        <f>IFERROR(VLOOKUP(A137,Student_Registration!$B$5:$H$2000,3,0),"")</f>
        <v/>
      </c>
      <c r="C137" s="84" t="str">
        <f>IFERROR(VLOOKUP($A137,Student_Registration!$B$5:$H$2000,6,0),"")</f>
        <v/>
      </c>
      <c r="D137" s="84" t="str">
        <f>IFERROR(VLOOKUP($A137,Student_Registration!$B$5:$H$2000,7,0),"")</f>
        <v/>
      </c>
      <c r="E137" s="84">
        <f>SUMIFS(Collection!$H$5:$H$5000,Collection!$A$5:$A$5000,Report!A137,Collection!$I$5:$I$5000,"&gt;="&amp;Report!$E$2,Collection!$I$5:$I$5000,"&lt;="&amp;Report!$E$3)</f>
        <v>0</v>
      </c>
      <c r="F137" s="84" t="str">
        <f t="shared" si="4"/>
        <v/>
      </c>
    </row>
    <row r="138" spans="1:6">
      <c r="A138" s="84" t="str">
        <f>IF(ROWS($A$6:A138)&gt;Student_Registration!$N$4,"",VLOOKUP(ROWS($A$6:A138),Student_Registration!$A$5:$H$2000,COLUMNS(Student_Registration!$C$5:C137)+1,0))</f>
        <v/>
      </c>
      <c r="B138" s="84" t="str">
        <f>IFERROR(VLOOKUP(A138,Student_Registration!$B$5:$H$2000,3,0),"")</f>
        <v/>
      </c>
      <c r="C138" s="84" t="str">
        <f>IFERROR(VLOOKUP($A138,Student_Registration!$B$5:$H$2000,6,0),"")</f>
        <v/>
      </c>
      <c r="D138" s="84" t="str">
        <f>IFERROR(VLOOKUP($A138,Student_Registration!$B$5:$H$2000,7,0),"")</f>
        <v/>
      </c>
      <c r="E138" s="84">
        <f>SUMIFS(Collection!$H$5:$H$5000,Collection!$A$5:$A$5000,Report!A138,Collection!$I$5:$I$5000,"&gt;="&amp;Report!$E$2,Collection!$I$5:$I$5000,"&lt;="&amp;Report!$E$3)</f>
        <v>0</v>
      </c>
      <c r="F138" s="84" t="str">
        <f t="shared" si="4"/>
        <v/>
      </c>
    </row>
    <row r="139" spans="1:6">
      <c r="A139" s="84" t="str">
        <f>IF(ROWS($A$6:A139)&gt;Student_Registration!$N$4,"",VLOOKUP(ROWS($A$6:A139),Student_Registration!$A$5:$H$2000,COLUMNS(Student_Registration!$C$5:C138)+1,0))</f>
        <v/>
      </c>
      <c r="B139" s="84" t="str">
        <f>IFERROR(VLOOKUP(A139,Student_Registration!$B$5:$H$2000,3,0),"")</f>
        <v/>
      </c>
      <c r="C139" s="84" t="str">
        <f>IFERROR(VLOOKUP($A139,Student_Registration!$B$5:$H$2000,6,0),"")</f>
        <v/>
      </c>
      <c r="D139" s="84" t="str">
        <f>IFERROR(VLOOKUP($A139,Student_Registration!$B$5:$H$2000,7,0),"")</f>
        <v/>
      </c>
      <c r="E139" s="84">
        <f>SUMIFS(Collection!$H$5:$H$5000,Collection!$A$5:$A$5000,Report!A139,Collection!$I$5:$I$5000,"&gt;="&amp;Report!$E$2,Collection!$I$5:$I$5000,"&lt;="&amp;Report!$E$3)</f>
        <v>0</v>
      </c>
      <c r="F139" s="84" t="str">
        <f t="shared" si="4"/>
        <v/>
      </c>
    </row>
    <row r="140" spans="1:6">
      <c r="A140" s="84" t="str">
        <f>IF(ROWS($A$6:A140)&gt;Student_Registration!$N$4,"",VLOOKUP(ROWS($A$6:A140),Student_Registration!$A$5:$H$2000,COLUMNS(Student_Registration!$C$5:C139)+1,0))</f>
        <v/>
      </c>
      <c r="B140" s="84" t="str">
        <f>IFERROR(VLOOKUP(A140,Student_Registration!$B$5:$H$2000,3,0),"")</f>
        <v/>
      </c>
      <c r="C140" s="84" t="str">
        <f>IFERROR(VLOOKUP($A140,Student_Registration!$B$5:$H$2000,6,0),"")</f>
        <v/>
      </c>
      <c r="D140" s="84" t="str">
        <f>IFERROR(VLOOKUP($A140,Student_Registration!$B$5:$H$2000,7,0),"")</f>
        <v/>
      </c>
      <c r="E140" s="84">
        <f>SUMIFS(Collection!$H$5:$H$5000,Collection!$A$5:$A$5000,Report!A140,Collection!$I$5:$I$5000,"&gt;="&amp;Report!$E$2,Collection!$I$5:$I$5000,"&lt;="&amp;Report!$E$3)</f>
        <v>0</v>
      </c>
      <c r="F140" s="84" t="str">
        <f t="shared" si="4"/>
        <v/>
      </c>
    </row>
    <row r="141" spans="1:6">
      <c r="A141" s="84" t="str">
        <f>IF(ROWS($A$6:A141)&gt;Student_Registration!$N$4,"",VLOOKUP(ROWS($A$6:A141),Student_Registration!$A$5:$H$2000,COLUMNS(Student_Registration!$C$5:C140)+1,0))</f>
        <v/>
      </c>
      <c r="B141" s="84" t="str">
        <f>IFERROR(VLOOKUP(A141,Student_Registration!$B$5:$H$2000,3,0),"")</f>
        <v/>
      </c>
      <c r="C141" s="84" t="str">
        <f>IFERROR(VLOOKUP($A141,Student_Registration!$B$5:$H$2000,6,0),"")</f>
        <v/>
      </c>
      <c r="D141" s="84" t="str">
        <f>IFERROR(VLOOKUP($A141,Student_Registration!$B$5:$H$2000,7,0),"")</f>
        <v/>
      </c>
      <c r="E141" s="84">
        <f>SUMIFS(Collection!$H$5:$H$5000,Collection!$A$5:$A$5000,Report!A141,Collection!$I$5:$I$5000,"&gt;="&amp;Report!$E$2,Collection!$I$5:$I$5000,"&lt;="&amp;Report!$E$3)</f>
        <v>0</v>
      </c>
      <c r="F141" s="84" t="str">
        <f t="shared" si="4"/>
        <v/>
      </c>
    </row>
    <row r="142" spans="1:6">
      <c r="A142" s="84" t="str">
        <f>IF(ROWS($A$6:A142)&gt;Student_Registration!$N$4,"",VLOOKUP(ROWS($A$6:A142),Student_Registration!$A$5:$H$2000,COLUMNS(Student_Registration!$C$5:C141)+1,0))</f>
        <v/>
      </c>
      <c r="B142" s="84" t="str">
        <f>IFERROR(VLOOKUP(A142,Student_Registration!$B$5:$H$2000,3,0),"")</f>
        <v/>
      </c>
      <c r="C142" s="84" t="str">
        <f>IFERROR(VLOOKUP($A142,Student_Registration!$B$5:$H$2000,6,0),"")</f>
        <v/>
      </c>
      <c r="D142" s="84" t="str">
        <f>IFERROR(VLOOKUP($A142,Student_Registration!$B$5:$H$2000,7,0),"")</f>
        <v/>
      </c>
      <c r="E142" s="84">
        <f>SUMIFS(Collection!$H$5:$H$5000,Collection!$A$5:$A$5000,Report!A142,Collection!$I$5:$I$5000,"&gt;="&amp;Report!$E$2,Collection!$I$5:$I$5000,"&lt;="&amp;Report!$E$3)</f>
        <v>0</v>
      </c>
      <c r="F142" s="84" t="str">
        <f t="shared" si="4"/>
        <v/>
      </c>
    </row>
    <row r="143" spans="1:6">
      <c r="A143" s="84" t="str">
        <f>IF(ROWS($A$6:A143)&gt;Student_Registration!$N$4,"",VLOOKUP(ROWS($A$6:A143),Student_Registration!$A$5:$H$2000,COLUMNS(Student_Registration!$C$5:C142)+1,0))</f>
        <v/>
      </c>
      <c r="B143" s="84" t="str">
        <f>IFERROR(VLOOKUP(A143,Student_Registration!$B$5:$H$2000,3,0),"")</f>
        <v/>
      </c>
      <c r="C143" s="84" t="str">
        <f>IFERROR(VLOOKUP($A143,Student_Registration!$B$5:$H$2000,6,0),"")</f>
        <v/>
      </c>
      <c r="D143" s="84" t="str">
        <f>IFERROR(VLOOKUP($A143,Student_Registration!$B$5:$H$2000,7,0),"")</f>
        <v/>
      </c>
      <c r="E143" s="84">
        <f>SUMIFS(Collection!$H$5:$H$5000,Collection!$A$5:$A$5000,Report!A143,Collection!$I$5:$I$5000,"&gt;="&amp;Report!$E$2,Collection!$I$5:$I$5000,"&lt;="&amp;Report!$E$3)</f>
        <v>0</v>
      </c>
      <c r="F143" s="84" t="str">
        <f t="shared" si="4"/>
        <v/>
      </c>
    </row>
    <row r="144" spans="1:6">
      <c r="A144" s="84" t="str">
        <f>IF(ROWS($A$6:A144)&gt;Student_Registration!$N$4,"",VLOOKUP(ROWS($A$6:A144),Student_Registration!$A$5:$H$2000,COLUMNS(Student_Registration!$C$5:C143)+1,0))</f>
        <v/>
      </c>
      <c r="B144" s="84" t="str">
        <f>IFERROR(VLOOKUP(A144,Student_Registration!$B$5:$H$2000,3,0),"")</f>
        <v/>
      </c>
      <c r="C144" s="84" t="str">
        <f>IFERROR(VLOOKUP($A144,Student_Registration!$B$5:$H$2000,6,0),"")</f>
        <v/>
      </c>
      <c r="D144" s="84" t="str">
        <f>IFERROR(VLOOKUP($A144,Student_Registration!$B$5:$H$2000,7,0),"")</f>
        <v/>
      </c>
      <c r="E144" s="84">
        <f>SUMIFS(Collection!$H$5:$H$5000,Collection!$A$5:$A$5000,Report!A144,Collection!$I$5:$I$5000,"&gt;="&amp;Report!$E$2,Collection!$I$5:$I$5000,"&lt;="&amp;Report!$E$3)</f>
        <v>0</v>
      </c>
      <c r="F144" s="84" t="str">
        <f t="shared" si="4"/>
        <v/>
      </c>
    </row>
    <row r="145" spans="1:6">
      <c r="A145" s="84" t="str">
        <f>IF(ROWS($A$6:A145)&gt;Student_Registration!$N$4,"",VLOOKUP(ROWS($A$6:A145),Student_Registration!$A$5:$H$2000,COLUMNS(Student_Registration!$C$5:C144)+1,0))</f>
        <v/>
      </c>
      <c r="B145" s="84" t="str">
        <f>IFERROR(VLOOKUP(A145,Student_Registration!$B$5:$H$2000,3,0),"")</f>
        <v/>
      </c>
      <c r="C145" s="84" t="str">
        <f>IFERROR(VLOOKUP($A145,Student_Registration!$B$5:$H$2000,6,0),"")</f>
        <v/>
      </c>
      <c r="D145" s="84" t="str">
        <f>IFERROR(VLOOKUP($A145,Student_Registration!$B$5:$H$2000,7,0),"")</f>
        <v/>
      </c>
      <c r="E145" s="84">
        <f>SUMIFS(Collection!$H$5:$H$5000,Collection!$A$5:$A$5000,Report!A145,Collection!$I$5:$I$5000,"&gt;="&amp;Report!$E$2,Collection!$I$5:$I$5000,"&lt;="&amp;Report!$E$3)</f>
        <v>0</v>
      </c>
      <c r="F145" s="84" t="str">
        <f t="shared" si="4"/>
        <v/>
      </c>
    </row>
    <row r="146" spans="1:6">
      <c r="A146" s="84" t="str">
        <f>IF(ROWS($A$6:A146)&gt;Student_Registration!$N$4,"",VLOOKUP(ROWS($A$6:A146),Student_Registration!$A$5:$H$2000,COLUMNS(Student_Registration!$C$5:C145)+1,0))</f>
        <v/>
      </c>
      <c r="B146" s="84" t="str">
        <f>IFERROR(VLOOKUP(A146,Student_Registration!$B$5:$H$2000,3,0),"")</f>
        <v/>
      </c>
      <c r="C146" s="84" t="str">
        <f>IFERROR(VLOOKUP($A146,Student_Registration!$B$5:$H$2000,6,0),"")</f>
        <v/>
      </c>
      <c r="D146" s="84" t="str">
        <f>IFERROR(VLOOKUP($A146,Student_Registration!$B$5:$H$2000,7,0),"")</f>
        <v/>
      </c>
      <c r="E146" s="84">
        <f>SUMIFS(Collection!$H$5:$H$5000,Collection!$A$5:$A$5000,Report!A146,Collection!$I$5:$I$5000,"&gt;="&amp;Report!$E$2,Collection!$I$5:$I$5000,"&lt;="&amp;Report!$E$3)</f>
        <v>0</v>
      </c>
      <c r="F146" s="84" t="str">
        <f t="shared" si="4"/>
        <v/>
      </c>
    </row>
    <row r="147" spans="1:6">
      <c r="A147" s="84" t="str">
        <f>IF(ROWS($A$6:A147)&gt;Student_Registration!$N$4,"",VLOOKUP(ROWS($A$6:A147),Student_Registration!$A$5:$H$2000,COLUMNS(Student_Registration!$C$5:C146)+1,0))</f>
        <v/>
      </c>
      <c r="B147" s="84" t="str">
        <f>IFERROR(VLOOKUP(A147,Student_Registration!$B$5:$H$2000,3,0),"")</f>
        <v/>
      </c>
      <c r="C147" s="84" t="str">
        <f>IFERROR(VLOOKUP($A147,Student_Registration!$B$5:$H$2000,6,0),"")</f>
        <v/>
      </c>
      <c r="D147" s="84" t="str">
        <f>IFERROR(VLOOKUP($A147,Student_Registration!$B$5:$H$2000,7,0),"")</f>
        <v/>
      </c>
      <c r="E147" s="84">
        <f>SUMIFS(Collection!$H$5:$H$5000,Collection!$A$5:$A$5000,Report!A147,Collection!$I$5:$I$5000,"&gt;="&amp;Report!$E$2,Collection!$I$5:$I$5000,"&lt;="&amp;Report!$E$3)</f>
        <v>0</v>
      </c>
      <c r="F147" s="84" t="str">
        <f t="shared" si="4"/>
        <v/>
      </c>
    </row>
    <row r="148" spans="1:6">
      <c r="A148" s="84" t="str">
        <f>IF(ROWS($A$6:A148)&gt;Student_Registration!$N$4,"",VLOOKUP(ROWS($A$6:A148),Student_Registration!$A$5:$H$2000,COLUMNS(Student_Registration!$C$5:C147)+1,0))</f>
        <v/>
      </c>
      <c r="B148" s="84" t="str">
        <f>IFERROR(VLOOKUP(A148,Student_Registration!$B$5:$H$2000,3,0),"")</f>
        <v/>
      </c>
      <c r="C148" s="84" t="str">
        <f>IFERROR(VLOOKUP($A148,Student_Registration!$B$5:$H$2000,6,0),"")</f>
        <v/>
      </c>
      <c r="D148" s="84" t="str">
        <f>IFERROR(VLOOKUP($A148,Student_Registration!$B$5:$H$2000,7,0),"")</f>
        <v/>
      </c>
      <c r="E148" s="84">
        <f>SUMIFS(Collection!$H$5:$H$5000,Collection!$A$5:$A$5000,Report!A148,Collection!$I$5:$I$5000,"&gt;="&amp;Report!$E$2,Collection!$I$5:$I$5000,"&lt;="&amp;Report!$E$3)</f>
        <v>0</v>
      </c>
      <c r="F148" s="84" t="str">
        <f t="shared" si="4"/>
        <v/>
      </c>
    </row>
    <row r="149" spans="1:6">
      <c r="A149" s="84" t="str">
        <f>IF(ROWS($A$6:A149)&gt;Student_Registration!$N$4,"",VLOOKUP(ROWS($A$6:A149),Student_Registration!$A$5:$H$2000,COLUMNS(Student_Registration!$C$5:C148)+1,0))</f>
        <v/>
      </c>
      <c r="B149" s="84" t="str">
        <f>IFERROR(VLOOKUP(A149,Student_Registration!$B$5:$H$2000,3,0),"")</f>
        <v/>
      </c>
      <c r="C149" s="84" t="str">
        <f>IFERROR(VLOOKUP($A149,Student_Registration!$B$5:$H$2000,6,0),"")</f>
        <v/>
      </c>
      <c r="D149" s="84" t="str">
        <f>IFERROR(VLOOKUP($A149,Student_Registration!$B$5:$H$2000,7,0),"")</f>
        <v/>
      </c>
      <c r="E149" s="84">
        <f>SUMIFS(Collection!$H$5:$H$5000,Collection!$A$5:$A$5000,Report!A149,Collection!$I$5:$I$5000,"&gt;="&amp;Report!$E$2,Collection!$I$5:$I$5000,"&lt;="&amp;Report!$E$3)</f>
        <v>0</v>
      </c>
      <c r="F149" s="84" t="str">
        <f t="shared" si="4"/>
        <v/>
      </c>
    </row>
    <row r="150" spans="1:6">
      <c r="A150" s="84" t="str">
        <f>IF(ROWS($A$6:A150)&gt;Student_Registration!$N$4,"",VLOOKUP(ROWS($A$6:A150),Student_Registration!$A$5:$H$2000,COLUMNS(Student_Registration!$C$5:C149)+1,0))</f>
        <v/>
      </c>
      <c r="B150" s="84" t="str">
        <f>IFERROR(VLOOKUP(A150,Student_Registration!$B$5:$H$2000,3,0),"")</f>
        <v/>
      </c>
      <c r="C150" s="84" t="str">
        <f>IFERROR(VLOOKUP($A150,Student_Registration!$B$5:$H$2000,6,0),"")</f>
        <v/>
      </c>
      <c r="D150" s="84" t="str">
        <f>IFERROR(VLOOKUP($A150,Student_Registration!$B$5:$H$2000,7,0),"")</f>
        <v/>
      </c>
      <c r="E150" s="84">
        <f>SUMIFS(Collection!$H$5:$H$5000,Collection!$A$5:$A$5000,Report!A150,Collection!$I$5:$I$5000,"&gt;="&amp;Report!$E$2,Collection!$I$5:$I$5000,"&lt;="&amp;Report!$E$3)</f>
        <v>0</v>
      </c>
      <c r="F150" s="84" t="str">
        <f t="shared" si="4"/>
        <v/>
      </c>
    </row>
    <row r="151" spans="1:6">
      <c r="A151" s="84" t="str">
        <f>IF(ROWS($A$6:A151)&gt;Student_Registration!$N$4,"",VLOOKUP(ROWS($A$6:A151),Student_Registration!$A$5:$H$2000,COLUMNS(Student_Registration!$C$5:C150)+1,0))</f>
        <v/>
      </c>
      <c r="B151" s="84" t="str">
        <f>IFERROR(VLOOKUP(A151,Student_Registration!$B$5:$H$2000,3,0),"")</f>
        <v/>
      </c>
      <c r="C151" s="84" t="str">
        <f>IFERROR(VLOOKUP($A151,Student_Registration!$B$5:$H$2000,6,0),"")</f>
        <v/>
      </c>
      <c r="D151" s="84" t="str">
        <f>IFERROR(VLOOKUP($A151,Student_Registration!$B$5:$H$2000,7,0),"")</f>
        <v/>
      </c>
      <c r="E151" s="84">
        <f>SUMIFS(Collection!$H$5:$H$5000,Collection!$A$5:$A$5000,Report!A151,Collection!$I$5:$I$5000,"&gt;="&amp;Report!$E$2,Collection!$I$5:$I$5000,"&lt;="&amp;Report!$E$3)</f>
        <v>0</v>
      </c>
      <c r="F151" s="84" t="str">
        <f t="shared" si="4"/>
        <v/>
      </c>
    </row>
    <row r="152" spans="1:6">
      <c r="A152" s="84" t="str">
        <f>IF(ROWS($A$6:A152)&gt;Student_Registration!$N$4,"",VLOOKUP(ROWS($A$6:A152),Student_Registration!$A$5:$H$2000,COLUMNS(Student_Registration!$C$5:C151)+1,0))</f>
        <v/>
      </c>
      <c r="B152" s="84" t="str">
        <f>IFERROR(VLOOKUP(A152,Student_Registration!$B$5:$H$2000,3,0),"")</f>
        <v/>
      </c>
      <c r="C152" s="84" t="str">
        <f>IFERROR(VLOOKUP($A152,Student_Registration!$B$5:$H$2000,6,0),"")</f>
        <v/>
      </c>
      <c r="D152" s="84" t="str">
        <f>IFERROR(VLOOKUP($A152,Student_Registration!$B$5:$H$2000,7,0),"")</f>
        <v/>
      </c>
      <c r="E152" s="84">
        <f>SUMIFS(Collection!$H$5:$H$5000,Collection!$A$5:$A$5000,Report!A152,Collection!$I$5:$I$5000,"&gt;="&amp;Report!$E$2,Collection!$I$5:$I$5000,"&lt;="&amp;Report!$E$3)</f>
        <v>0</v>
      </c>
      <c r="F152" s="84" t="str">
        <f t="shared" si="4"/>
        <v/>
      </c>
    </row>
    <row r="153" spans="1:6">
      <c r="A153" s="84" t="str">
        <f>IF(ROWS($A$6:A153)&gt;Student_Registration!$N$4,"",VLOOKUP(ROWS($A$6:A153),Student_Registration!$A$5:$H$2000,COLUMNS(Student_Registration!$C$5:C152)+1,0))</f>
        <v/>
      </c>
      <c r="B153" s="84" t="str">
        <f>IFERROR(VLOOKUP(A153,Student_Registration!$B$5:$H$2000,3,0),"")</f>
        <v/>
      </c>
      <c r="C153" s="84" t="str">
        <f>IFERROR(VLOOKUP($A153,Student_Registration!$B$5:$H$2000,6,0),"")</f>
        <v/>
      </c>
      <c r="D153" s="84" t="str">
        <f>IFERROR(VLOOKUP($A153,Student_Registration!$B$5:$H$2000,7,0),"")</f>
        <v/>
      </c>
      <c r="E153" s="84">
        <f>SUMIFS(Collection!$H$5:$H$5000,Collection!$A$5:$A$5000,Report!A153,Collection!$I$5:$I$5000,"&gt;="&amp;Report!$E$2,Collection!$I$5:$I$5000,"&lt;="&amp;Report!$E$3)</f>
        <v>0</v>
      </c>
      <c r="F153" s="84" t="str">
        <f t="shared" si="4"/>
        <v/>
      </c>
    </row>
    <row r="154" spans="1:6">
      <c r="A154" s="84" t="str">
        <f>IF(ROWS($A$6:A154)&gt;Student_Registration!$N$4,"",VLOOKUP(ROWS($A$6:A154),Student_Registration!$A$5:$H$2000,COLUMNS(Student_Registration!$C$5:C153)+1,0))</f>
        <v/>
      </c>
      <c r="B154" s="84" t="str">
        <f>IFERROR(VLOOKUP(A154,Student_Registration!$B$5:$H$2000,3,0),"")</f>
        <v/>
      </c>
      <c r="C154" s="84" t="str">
        <f>IFERROR(VLOOKUP($A154,Student_Registration!$B$5:$H$2000,6,0),"")</f>
        <v/>
      </c>
      <c r="D154" s="84" t="str">
        <f>IFERROR(VLOOKUP($A154,Student_Registration!$B$5:$H$2000,7,0),"")</f>
        <v/>
      </c>
      <c r="E154" s="84">
        <f>SUMIFS(Collection!$H$5:$H$5000,Collection!$A$5:$A$5000,Report!A154,Collection!$I$5:$I$5000,"&gt;="&amp;Report!$E$2,Collection!$I$5:$I$5000,"&lt;="&amp;Report!$E$3)</f>
        <v>0</v>
      </c>
      <c r="F154" s="84" t="str">
        <f t="shared" si="4"/>
        <v/>
      </c>
    </row>
    <row r="155" spans="1:6">
      <c r="A155" s="84" t="str">
        <f>IF(ROWS($A$6:A155)&gt;Student_Registration!$N$4,"",VLOOKUP(ROWS($A$6:A155),Student_Registration!$A$5:$H$2000,COLUMNS(Student_Registration!$C$5:C154)+1,0))</f>
        <v/>
      </c>
      <c r="B155" s="84" t="str">
        <f>IFERROR(VLOOKUP(A155,Student_Registration!$B$5:$H$2000,3,0),"")</f>
        <v/>
      </c>
      <c r="C155" s="84" t="str">
        <f>IFERROR(VLOOKUP($A155,Student_Registration!$B$5:$H$2000,6,0),"")</f>
        <v/>
      </c>
      <c r="D155" s="84" t="str">
        <f>IFERROR(VLOOKUP($A155,Student_Registration!$B$5:$H$2000,7,0),"")</f>
        <v/>
      </c>
      <c r="E155" s="84">
        <f>SUMIFS(Collection!$H$5:$H$5000,Collection!$A$5:$A$5000,Report!A155,Collection!$I$5:$I$5000,"&gt;="&amp;Report!$E$2,Collection!$I$5:$I$5000,"&lt;="&amp;Report!$E$3)</f>
        <v>0</v>
      </c>
      <c r="F155" s="84" t="str">
        <f t="shared" si="4"/>
        <v/>
      </c>
    </row>
    <row r="156" spans="1:6">
      <c r="A156" s="84" t="str">
        <f>IF(ROWS($A$6:A156)&gt;Student_Registration!$N$4,"",VLOOKUP(ROWS($A$6:A156),Student_Registration!$A$5:$H$2000,COLUMNS(Student_Registration!$C$5:C155)+1,0))</f>
        <v/>
      </c>
      <c r="B156" s="84" t="str">
        <f>IFERROR(VLOOKUP(A156,Student_Registration!$B$5:$H$2000,3,0),"")</f>
        <v/>
      </c>
      <c r="C156" s="84" t="str">
        <f>IFERROR(VLOOKUP($A156,Student_Registration!$B$5:$H$2000,6,0),"")</f>
        <v/>
      </c>
      <c r="D156" s="84" t="str">
        <f>IFERROR(VLOOKUP($A156,Student_Registration!$B$5:$H$2000,7,0),"")</f>
        <v/>
      </c>
      <c r="E156" s="84">
        <f>SUMIFS(Collection!$H$5:$H$5000,Collection!$A$5:$A$5000,Report!A156,Collection!$I$5:$I$5000,"&gt;="&amp;Report!$E$2,Collection!$I$5:$I$5000,"&lt;="&amp;Report!$E$3)</f>
        <v>0</v>
      </c>
      <c r="F156" s="84" t="str">
        <f t="shared" si="4"/>
        <v/>
      </c>
    </row>
    <row r="157" spans="1:6">
      <c r="A157" s="84" t="str">
        <f>IF(ROWS($A$6:A157)&gt;Student_Registration!$N$4,"",VLOOKUP(ROWS($A$6:A157),Student_Registration!$A$5:$H$2000,COLUMNS(Student_Registration!$C$5:C156)+1,0))</f>
        <v/>
      </c>
      <c r="B157" s="84" t="str">
        <f>IFERROR(VLOOKUP(A157,Student_Registration!$B$5:$H$2000,3,0),"")</f>
        <v/>
      </c>
      <c r="C157" s="84" t="str">
        <f>IFERROR(VLOOKUP($A157,Student_Registration!$B$5:$H$2000,6,0),"")</f>
        <v/>
      </c>
      <c r="D157" s="84" t="str">
        <f>IFERROR(VLOOKUP($A157,Student_Registration!$B$5:$H$2000,7,0),"")</f>
        <v/>
      </c>
      <c r="E157" s="84">
        <f>SUMIFS(Collection!$H$5:$H$5000,Collection!$A$5:$A$5000,Report!A157,Collection!$I$5:$I$5000,"&gt;="&amp;Report!$E$2,Collection!$I$5:$I$5000,"&lt;="&amp;Report!$E$3)</f>
        <v>0</v>
      </c>
      <c r="F157" s="84" t="str">
        <f t="shared" si="4"/>
        <v/>
      </c>
    </row>
    <row r="158" spans="1:6">
      <c r="A158" s="84" t="str">
        <f>IF(ROWS($A$6:A158)&gt;Student_Registration!$N$4,"",VLOOKUP(ROWS($A$6:A158),Student_Registration!$A$5:$H$2000,COLUMNS(Student_Registration!$C$5:C157)+1,0))</f>
        <v/>
      </c>
      <c r="B158" s="84" t="str">
        <f>IFERROR(VLOOKUP(A158,Student_Registration!$B$5:$H$2000,3,0),"")</f>
        <v/>
      </c>
      <c r="C158" s="84" t="str">
        <f>IFERROR(VLOOKUP($A158,Student_Registration!$B$5:$H$2000,6,0),"")</f>
        <v/>
      </c>
      <c r="D158" s="84" t="str">
        <f>IFERROR(VLOOKUP($A158,Student_Registration!$B$5:$H$2000,7,0),"")</f>
        <v/>
      </c>
      <c r="E158" s="84">
        <f>SUMIFS(Collection!$H$5:$H$5000,Collection!$A$5:$A$5000,Report!A158,Collection!$I$5:$I$5000,"&gt;="&amp;Report!$E$2,Collection!$I$5:$I$5000,"&lt;="&amp;Report!$E$3)</f>
        <v>0</v>
      </c>
      <c r="F158" s="84" t="str">
        <f t="shared" si="4"/>
        <v/>
      </c>
    </row>
    <row r="159" spans="1:6">
      <c r="A159" s="84" t="str">
        <f>IF(ROWS($A$6:A159)&gt;Student_Registration!$N$4,"",VLOOKUP(ROWS($A$6:A159),Student_Registration!$A$5:$H$2000,COLUMNS(Student_Registration!$C$5:C158)+1,0))</f>
        <v/>
      </c>
      <c r="B159" s="84" t="str">
        <f>IFERROR(VLOOKUP(A159,Student_Registration!$B$5:$H$2000,3,0),"")</f>
        <v/>
      </c>
      <c r="C159" s="84" t="str">
        <f>IFERROR(VLOOKUP($A159,Student_Registration!$B$5:$H$2000,6,0),"")</f>
        <v/>
      </c>
      <c r="D159" s="84" t="str">
        <f>IFERROR(VLOOKUP($A159,Student_Registration!$B$5:$H$2000,7,0),"")</f>
        <v/>
      </c>
      <c r="E159" s="84">
        <f>SUMIFS(Collection!$H$5:$H$5000,Collection!$A$5:$A$5000,Report!A159,Collection!$I$5:$I$5000,"&gt;="&amp;Report!$E$2,Collection!$I$5:$I$5000,"&lt;="&amp;Report!$E$3)</f>
        <v>0</v>
      </c>
      <c r="F159" s="84" t="str">
        <f t="shared" si="4"/>
        <v/>
      </c>
    </row>
    <row r="160" spans="1:6">
      <c r="A160" s="84" t="str">
        <f>IF(ROWS($A$6:A160)&gt;Student_Registration!$N$4,"",VLOOKUP(ROWS($A$6:A160),Student_Registration!$A$5:$H$2000,COLUMNS(Student_Registration!$C$5:C159)+1,0))</f>
        <v/>
      </c>
      <c r="B160" s="84" t="str">
        <f>IFERROR(VLOOKUP(A160,Student_Registration!$B$5:$H$2000,3,0),"")</f>
        <v/>
      </c>
      <c r="C160" s="84" t="str">
        <f>IFERROR(VLOOKUP($A160,Student_Registration!$B$5:$H$2000,6,0),"")</f>
        <v/>
      </c>
      <c r="D160" s="84" t="str">
        <f>IFERROR(VLOOKUP($A160,Student_Registration!$B$5:$H$2000,7,0),"")</f>
        <v/>
      </c>
      <c r="E160" s="84">
        <f>SUMIFS(Collection!$H$5:$H$5000,Collection!$A$5:$A$5000,Report!A160,Collection!$I$5:$I$5000,"&gt;="&amp;Report!$E$2,Collection!$I$5:$I$5000,"&lt;="&amp;Report!$E$3)</f>
        <v>0</v>
      </c>
      <c r="F160" s="84" t="str">
        <f t="shared" si="4"/>
        <v/>
      </c>
    </row>
    <row r="161" spans="1:6">
      <c r="A161" s="84" t="str">
        <f>IF(ROWS($A$6:A161)&gt;Student_Registration!$N$4,"",VLOOKUP(ROWS($A$6:A161),Student_Registration!$A$5:$H$2000,COLUMNS(Student_Registration!$C$5:C160)+1,0))</f>
        <v/>
      </c>
      <c r="B161" s="84" t="str">
        <f>IFERROR(VLOOKUP(A161,Student_Registration!$B$5:$H$2000,3,0),"")</f>
        <v/>
      </c>
      <c r="C161" s="84" t="str">
        <f>IFERROR(VLOOKUP($A161,Student_Registration!$B$5:$H$2000,6,0),"")</f>
        <v/>
      </c>
      <c r="D161" s="84" t="str">
        <f>IFERROR(VLOOKUP($A161,Student_Registration!$B$5:$H$2000,7,0),"")</f>
        <v/>
      </c>
      <c r="E161" s="84">
        <f>SUMIFS(Collection!$H$5:$H$5000,Collection!$A$5:$A$5000,Report!A161,Collection!$I$5:$I$5000,"&gt;="&amp;Report!$E$2,Collection!$I$5:$I$5000,"&lt;="&amp;Report!$E$3)</f>
        <v>0</v>
      </c>
      <c r="F161" s="84" t="str">
        <f t="shared" si="4"/>
        <v/>
      </c>
    </row>
    <row r="162" spans="1:6">
      <c r="A162" s="84" t="str">
        <f>IF(ROWS($A$6:A162)&gt;Student_Registration!$N$4,"",VLOOKUP(ROWS($A$6:A162),Student_Registration!$A$5:$H$2000,COLUMNS(Student_Registration!$C$5:C161)+1,0))</f>
        <v/>
      </c>
      <c r="B162" s="84" t="str">
        <f>IFERROR(VLOOKUP(A162,Student_Registration!$B$5:$H$2000,3,0),"")</f>
        <v/>
      </c>
      <c r="C162" s="84" t="str">
        <f>IFERROR(VLOOKUP($A162,Student_Registration!$B$5:$H$2000,6,0),"")</f>
        <v/>
      </c>
      <c r="D162" s="84" t="str">
        <f>IFERROR(VLOOKUP($A162,Student_Registration!$B$5:$H$2000,7,0),"")</f>
        <v/>
      </c>
      <c r="E162" s="84">
        <f>SUMIFS(Collection!$H$5:$H$5000,Collection!$A$5:$A$5000,Report!A162,Collection!$I$5:$I$5000,"&gt;="&amp;Report!$E$2,Collection!$I$5:$I$5000,"&lt;="&amp;Report!$E$3)</f>
        <v>0</v>
      </c>
      <c r="F162" s="84" t="str">
        <f t="shared" si="4"/>
        <v/>
      </c>
    </row>
    <row r="163" spans="1:6">
      <c r="A163" s="84" t="str">
        <f>IF(ROWS($A$6:A163)&gt;Student_Registration!$N$4,"",VLOOKUP(ROWS($A$6:A163),Student_Registration!$A$5:$H$2000,COLUMNS(Student_Registration!$C$5:C162)+1,0))</f>
        <v/>
      </c>
      <c r="B163" s="84" t="str">
        <f>IFERROR(VLOOKUP(A163,Student_Registration!$B$5:$H$2000,3,0),"")</f>
        <v/>
      </c>
      <c r="C163" s="84" t="str">
        <f>IFERROR(VLOOKUP($A163,Student_Registration!$B$5:$H$2000,6,0),"")</f>
        <v/>
      </c>
      <c r="D163" s="84" t="str">
        <f>IFERROR(VLOOKUP($A163,Student_Registration!$B$5:$H$2000,7,0),"")</f>
        <v/>
      </c>
      <c r="E163" s="84">
        <f>SUMIFS(Collection!$H$5:$H$5000,Collection!$A$5:$A$5000,Report!A163,Collection!$I$5:$I$5000,"&gt;="&amp;Report!$E$2,Collection!$I$5:$I$5000,"&lt;="&amp;Report!$E$3)</f>
        <v>0</v>
      </c>
      <c r="F163" s="84" t="str">
        <f t="shared" si="4"/>
        <v/>
      </c>
    </row>
    <row r="164" spans="1:6">
      <c r="A164" s="84" t="str">
        <f>IF(ROWS($A$6:A164)&gt;Student_Registration!$N$4,"",VLOOKUP(ROWS($A$6:A164),Student_Registration!$A$5:$H$2000,COLUMNS(Student_Registration!$C$5:C163)+1,0))</f>
        <v/>
      </c>
      <c r="B164" s="84" t="str">
        <f>IFERROR(VLOOKUP(A164,Student_Registration!$B$5:$H$2000,3,0),"")</f>
        <v/>
      </c>
      <c r="C164" s="84" t="str">
        <f>IFERROR(VLOOKUP($A164,Student_Registration!$B$5:$H$2000,6,0),"")</f>
        <v/>
      </c>
      <c r="D164" s="84" t="str">
        <f>IFERROR(VLOOKUP($A164,Student_Registration!$B$5:$H$2000,7,0),"")</f>
        <v/>
      </c>
      <c r="E164" s="84">
        <f>SUMIFS(Collection!$H$5:$H$5000,Collection!$A$5:$A$5000,Report!A164,Collection!$I$5:$I$5000,"&gt;="&amp;Report!$E$2,Collection!$I$5:$I$5000,"&lt;="&amp;Report!$E$3)</f>
        <v>0</v>
      </c>
      <c r="F164" s="84" t="str">
        <f t="shared" si="4"/>
        <v/>
      </c>
    </row>
    <row r="165" spans="1:6">
      <c r="A165" s="84" t="str">
        <f>IF(ROWS($A$6:A165)&gt;Student_Registration!$N$4,"",VLOOKUP(ROWS($A$6:A165),Student_Registration!$A$5:$H$2000,COLUMNS(Student_Registration!$C$5:C164)+1,0))</f>
        <v/>
      </c>
      <c r="B165" s="84" t="str">
        <f>IFERROR(VLOOKUP(A165,Student_Registration!$B$5:$H$2000,3,0),"")</f>
        <v/>
      </c>
      <c r="C165" s="84" t="str">
        <f>IFERROR(VLOOKUP($A165,Student_Registration!$B$5:$H$2000,6,0),"")</f>
        <v/>
      </c>
      <c r="D165" s="84" t="str">
        <f>IFERROR(VLOOKUP($A165,Student_Registration!$B$5:$H$2000,7,0),"")</f>
        <v/>
      </c>
      <c r="E165" s="84">
        <f>SUMIFS(Collection!$H$5:$H$5000,Collection!$A$5:$A$5000,Report!A165,Collection!$I$5:$I$5000,"&gt;="&amp;Report!$E$2,Collection!$I$5:$I$5000,"&lt;="&amp;Report!$E$3)</f>
        <v>0</v>
      </c>
      <c r="F165" s="84" t="str">
        <f t="shared" si="4"/>
        <v/>
      </c>
    </row>
    <row r="166" spans="1:6">
      <c r="A166" s="84" t="str">
        <f>IF(ROWS($A$6:A166)&gt;Student_Registration!$N$4,"",VLOOKUP(ROWS($A$6:A166),Student_Registration!$A$5:$H$2000,COLUMNS(Student_Registration!$C$5:C165)+1,0))</f>
        <v/>
      </c>
      <c r="B166" s="84" t="str">
        <f>IFERROR(VLOOKUP(A166,Student_Registration!$B$5:$H$2000,3,0),"")</f>
        <v/>
      </c>
      <c r="C166" s="84" t="str">
        <f>IFERROR(VLOOKUP($A166,Student_Registration!$B$5:$H$2000,6,0),"")</f>
        <v/>
      </c>
      <c r="D166" s="84" t="str">
        <f>IFERROR(VLOOKUP($A166,Student_Registration!$B$5:$H$2000,7,0),"")</f>
        <v/>
      </c>
      <c r="E166" s="84">
        <f>SUMIFS(Collection!$H$5:$H$5000,Collection!$A$5:$A$5000,Report!A166,Collection!$I$5:$I$5000,"&gt;="&amp;Report!$E$2,Collection!$I$5:$I$5000,"&lt;="&amp;Report!$E$3)</f>
        <v>0</v>
      </c>
      <c r="F166" s="84" t="str">
        <f t="shared" si="4"/>
        <v/>
      </c>
    </row>
    <row r="167" spans="1:6">
      <c r="A167" s="84" t="str">
        <f>IF(ROWS($A$6:A167)&gt;Student_Registration!$N$4,"",VLOOKUP(ROWS($A$6:A167),Student_Registration!$A$5:$H$2000,COLUMNS(Student_Registration!$C$5:C166)+1,0))</f>
        <v/>
      </c>
      <c r="B167" s="84" t="str">
        <f>IFERROR(VLOOKUP(A167,Student_Registration!$B$5:$H$2000,3,0),"")</f>
        <v/>
      </c>
      <c r="C167" s="84" t="str">
        <f>IFERROR(VLOOKUP($A167,Student_Registration!$B$5:$H$2000,6,0),"")</f>
        <v/>
      </c>
      <c r="D167" s="84" t="str">
        <f>IFERROR(VLOOKUP($A167,Student_Registration!$B$5:$H$2000,7,0),"")</f>
        <v/>
      </c>
      <c r="E167" s="84">
        <f>SUMIFS(Collection!$H$5:$H$5000,Collection!$A$5:$A$5000,Report!A167,Collection!$I$5:$I$5000,"&gt;="&amp;Report!$E$2,Collection!$I$5:$I$5000,"&lt;="&amp;Report!$E$3)</f>
        <v>0</v>
      </c>
      <c r="F167" s="84" t="str">
        <f t="shared" si="4"/>
        <v/>
      </c>
    </row>
    <row r="168" spans="1:6">
      <c r="A168" s="84" t="str">
        <f>IF(ROWS($A$6:A168)&gt;Student_Registration!$N$4,"",VLOOKUP(ROWS($A$6:A168),Student_Registration!$A$5:$H$2000,COLUMNS(Student_Registration!$C$5:C167)+1,0))</f>
        <v/>
      </c>
      <c r="B168" s="84" t="str">
        <f>IFERROR(VLOOKUP(A168,Student_Registration!$B$5:$H$2000,3,0),"")</f>
        <v/>
      </c>
      <c r="C168" s="84" t="str">
        <f>IFERROR(VLOOKUP($A168,Student_Registration!$B$5:$H$2000,6,0),"")</f>
        <v/>
      </c>
      <c r="D168" s="84" t="str">
        <f>IFERROR(VLOOKUP($A168,Student_Registration!$B$5:$H$2000,7,0),"")</f>
        <v/>
      </c>
      <c r="E168" s="84">
        <f>SUMIFS(Collection!$H$5:$H$5000,Collection!$A$5:$A$5000,Report!A168,Collection!$I$5:$I$5000,"&gt;="&amp;Report!$E$2,Collection!$I$5:$I$5000,"&lt;="&amp;Report!$E$3)</f>
        <v>0</v>
      </c>
      <c r="F168" s="84" t="str">
        <f t="shared" si="4"/>
        <v/>
      </c>
    </row>
    <row r="169" spans="1:6">
      <c r="A169" s="84" t="str">
        <f>IF(ROWS($A$6:A169)&gt;Student_Registration!$N$4,"",VLOOKUP(ROWS($A$6:A169),Student_Registration!$A$5:$H$2000,COLUMNS(Student_Registration!$C$5:C168)+1,0))</f>
        <v/>
      </c>
      <c r="B169" s="84" t="str">
        <f>IFERROR(VLOOKUP(A169,Student_Registration!$B$5:$H$2000,3,0),"")</f>
        <v/>
      </c>
      <c r="C169" s="84" t="str">
        <f>IFERROR(VLOOKUP($A169,Student_Registration!$B$5:$H$2000,6,0),"")</f>
        <v/>
      </c>
      <c r="D169" s="84" t="str">
        <f>IFERROR(VLOOKUP($A169,Student_Registration!$B$5:$H$2000,7,0),"")</f>
        <v/>
      </c>
      <c r="E169" s="84">
        <f>SUMIFS(Collection!$H$5:$H$5000,Collection!$A$5:$A$5000,Report!A169,Collection!$I$5:$I$5000,"&gt;="&amp;Report!$E$2,Collection!$I$5:$I$5000,"&lt;="&amp;Report!$E$3)</f>
        <v>0</v>
      </c>
      <c r="F169" s="84" t="str">
        <f t="shared" si="4"/>
        <v/>
      </c>
    </row>
    <row r="170" spans="1:6">
      <c r="A170" s="84" t="str">
        <f>IF(ROWS($A$6:A170)&gt;Student_Registration!$N$4,"",VLOOKUP(ROWS($A$6:A170),Student_Registration!$A$5:$H$2000,COLUMNS(Student_Registration!$C$5:C169)+1,0))</f>
        <v/>
      </c>
      <c r="B170" s="84" t="str">
        <f>IFERROR(VLOOKUP(A170,Student_Registration!$B$5:$H$2000,3,0),"")</f>
        <v/>
      </c>
      <c r="C170" s="84" t="str">
        <f>IFERROR(VLOOKUP($A170,Student_Registration!$B$5:$H$2000,6,0),"")</f>
        <v/>
      </c>
      <c r="D170" s="84" t="str">
        <f>IFERROR(VLOOKUP($A170,Student_Registration!$B$5:$H$2000,7,0),"")</f>
        <v/>
      </c>
      <c r="E170" s="84">
        <f>SUMIFS(Collection!$H$5:$H$5000,Collection!$A$5:$A$5000,Report!A170,Collection!$I$5:$I$5000,"&gt;="&amp;Report!$E$2,Collection!$I$5:$I$5000,"&lt;="&amp;Report!$E$3)</f>
        <v>0</v>
      </c>
      <c r="F170" s="84" t="str">
        <f t="shared" si="4"/>
        <v/>
      </c>
    </row>
    <row r="171" spans="1:6">
      <c r="A171" s="84" t="str">
        <f>IF(ROWS($A$6:A171)&gt;Student_Registration!$N$4,"",VLOOKUP(ROWS($A$6:A171),Student_Registration!$A$5:$H$2000,COLUMNS(Student_Registration!$C$5:C170)+1,0))</f>
        <v/>
      </c>
      <c r="B171" s="84" t="str">
        <f>IFERROR(VLOOKUP(A171,Student_Registration!$B$5:$H$2000,3,0),"")</f>
        <v/>
      </c>
      <c r="C171" s="84" t="str">
        <f>IFERROR(VLOOKUP($A171,Student_Registration!$B$5:$H$2000,6,0),"")</f>
        <v/>
      </c>
      <c r="D171" s="84" t="str">
        <f>IFERROR(VLOOKUP($A171,Student_Registration!$B$5:$H$2000,7,0),"")</f>
        <v/>
      </c>
      <c r="E171" s="84">
        <f>SUMIFS(Collection!$H$5:$H$5000,Collection!$A$5:$A$5000,Report!A171,Collection!$I$5:$I$5000,"&gt;="&amp;Report!$E$2,Collection!$I$5:$I$5000,"&lt;="&amp;Report!$E$3)</f>
        <v>0</v>
      </c>
      <c r="F171" s="84" t="str">
        <f t="shared" si="4"/>
        <v/>
      </c>
    </row>
    <row r="172" spans="1:6">
      <c r="A172" s="84" t="str">
        <f>IF(ROWS($A$6:A172)&gt;Student_Registration!$N$4,"",VLOOKUP(ROWS($A$6:A172),Student_Registration!$A$5:$H$2000,COLUMNS(Student_Registration!$C$5:C171)+1,0))</f>
        <v/>
      </c>
      <c r="B172" s="84" t="str">
        <f>IFERROR(VLOOKUP(A172,Student_Registration!$B$5:$H$2000,3,0),"")</f>
        <v/>
      </c>
      <c r="C172" s="84" t="str">
        <f>IFERROR(VLOOKUP($A172,Student_Registration!$B$5:$H$2000,6,0),"")</f>
        <v/>
      </c>
      <c r="D172" s="84" t="str">
        <f>IFERROR(VLOOKUP($A172,Student_Registration!$B$5:$H$2000,7,0),"")</f>
        <v/>
      </c>
      <c r="E172" s="84">
        <f>SUMIFS(Collection!$H$5:$H$5000,Collection!$A$5:$A$5000,Report!A172,Collection!$I$5:$I$5000,"&gt;="&amp;Report!$E$2,Collection!$I$5:$I$5000,"&lt;="&amp;Report!$E$3)</f>
        <v>0</v>
      </c>
      <c r="F172" s="84" t="str">
        <f t="shared" si="4"/>
        <v/>
      </c>
    </row>
    <row r="173" spans="1:6">
      <c r="A173" s="84" t="str">
        <f>IF(ROWS($A$6:A173)&gt;Student_Registration!$N$4,"",VLOOKUP(ROWS($A$6:A173),Student_Registration!$A$5:$H$2000,COLUMNS(Student_Registration!$C$5:C172)+1,0))</f>
        <v/>
      </c>
      <c r="B173" s="84" t="str">
        <f>IFERROR(VLOOKUP(A173,Student_Registration!$B$5:$H$2000,3,0),"")</f>
        <v/>
      </c>
      <c r="C173" s="84" t="str">
        <f>IFERROR(VLOOKUP($A173,Student_Registration!$B$5:$H$2000,6,0),"")</f>
        <v/>
      </c>
      <c r="D173" s="84" t="str">
        <f>IFERROR(VLOOKUP($A173,Student_Registration!$B$5:$H$2000,7,0),"")</f>
        <v/>
      </c>
      <c r="E173" s="84">
        <f>SUMIFS(Collection!$H$5:$H$5000,Collection!$A$5:$A$5000,Report!A173,Collection!$I$5:$I$5000,"&gt;="&amp;Report!$E$2,Collection!$I$5:$I$5000,"&lt;="&amp;Report!$E$3)</f>
        <v>0</v>
      </c>
      <c r="F173" s="84" t="str">
        <f t="shared" si="4"/>
        <v/>
      </c>
    </row>
    <row r="174" spans="1:6">
      <c r="A174" s="84" t="str">
        <f>IF(ROWS($A$6:A174)&gt;Student_Registration!$N$4,"",VLOOKUP(ROWS($A$6:A174),Student_Registration!$A$5:$H$2000,COLUMNS(Student_Registration!$C$5:C173)+1,0))</f>
        <v/>
      </c>
      <c r="B174" s="84" t="str">
        <f>IFERROR(VLOOKUP(A174,Student_Registration!$B$5:$H$2000,3,0),"")</f>
        <v/>
      </c>
      <c r="C174" s="84" t="str">
        <f>IFERROR(VLOOKUP($A174,Student_Registration!$B$5:$H$2000,6,0),"")</f>
        <v/>
      </c>
      <c r="D174" s="84" t="str">
        <f>IFERROR(VLOOKUP($A174,Student_Registration!$B$5:$H$2000,7,0),"")</f>
        <v/>
      </c>
      <c r="E174" s="84">
        <f>SUMIFS(Collection!$H$5:$H$5000,Collection!$A$5:$A$5000,Report!A174,Collection!$I$5:$I$5000,"&gt;="&amp;Report!$E$2,Collection!$I$5:$I$5000,"&lt;="&amp;Report!$E$3)</f>
        <v>0</v>
      </c>
      <c r="F174" s="84" t="str">
        <f t="shared" si="4"/>
        <v/>
      </c>
    </row>
    <row r="175" spans="1:6">
      <c r="A175" s="84" t="str">
        <f>IF(ROWS($A$6:A175)&gt;Student_Registration!$N$4,"",VLOOKUP(ROWS($A$6:A175),Student_Registration!$A$5:$H$2000,COLUMNS(Student_Registration!$C$5:C174)+1,0))</f>
        <v/>
      </c>
      <c r="B175" s="84" t="str">
        <f>IFERROR(VLOOKUP(A175,Student_Registration!$B$5:$H$2000,3,0),"")</f>
        <v/>
      </c>
      <c r="C175" s="84" t="str">
        <f>IFERROR(VLOOKUP($A175,Student_Registration!$B$5:$H$2000,6,0),"")</f>
        <v/>
      </c>
      <c r="D175" s="84" t="str">
        <f>IFERROR(VLOOKUP($A175,Student_Registration!$B$5:$H$2000,7,0),"")</f>
        <v/>
      </c>
      <c r="E175" s="84">
        <f>SUMIFS(Collection!$H$5:$H$5000,Collection!$A$5:$A$5000,Report!A175,Collection!$I$5:$I$5000,"&gt;="&amp;Report!$E$2,Collection!$I$5:$I$5000,"&lt;="&amp;Report!$E$3)</f>
        <v>0</v>
      </c>
      <c r="F175" s="84" t="str">
        <f t="shared" si="4"/>
        <v/>
      </c>
    </row>
    <row r="176" spans="1:6">
      <c r="A176" s="84" t="str">
        <f>IF(ROWS($A$6:A176)&gt;Student_Registration!$N$4,"",VLOOKUP(ROWS($A$6:A176),Student_Registration!$A$5:$H$2000,COLUMNS(Student_Registration!$C$5:C175)+1,0))</f>
        <v/>
      </c>
      <c r="B176" s="84" t="str">
        <f>IFERROR(VLOOKUP(A176,Student_Registration!$B$5:$H$2000,3,0),"")</f>
        <v/>
      </c>
      <c r="C176" s="84" t="str">
        <f>IFERROR(VLOOKUP($A176,Student_Registration!$B$5:$H$2000,6,0),"")</f>
        <v/>
      </c>
      <c r="D176" s="84" t="str">
        <f>IFERROR(VLOOKUP($A176,Student_Registration!$B$5:$H$2000,7,0),"")</f>
        <v/>
      </c>
      <c r="E176" s="84">
        <f>SUMIFS(Collection!$H$5:$H$5000,Collection!$A$5:$A$5000,Report!A176,Collection!$I$5:$I$5000,"&gt;="&amp;Report!$E$2,Collection!$I$5:$I$5000,"&lt;="&amp;Report!$E$3)</f>
        <v>0</v>
      </c>
      <c r="F176" s="84" t="str">
        <f t="shared" si="4"/>
        <v/>
      </c>
    </row>
    <row r="177" spans="1:6">
      <c r="A177" s="84" t="str">
        <f>IF(ROWS($A$6:A177)&gt;Student_Registration!$N$4,"",VLOOKUP(ROWS($A$6:A177),Student_Registration!$A$5:$H$2000,COLUMNS(Student_Registration!$C$5:C176)+1,0))</f>
        <v/>
      </c>
      <c r="B177" s="84" t="str">
        <f>IFERROR(VLOOKUP(A177,Student_Registration!$B$5:$H$2000,3,0),"")</f>
        <v/>
      </c>
      <c r="C177" s="84" t="str">
        <f>IFERROR(VLOOKUP($A177,Student_Registration!$B$5:$H$2000,6,0),"")</f>
        <v/>
      </c>
      <c r="D177" s="84" t="str">
        <f>IFERROR(VLOOKUP($A177,Student_Registration!$B$5:$H$2000,7,0),"")</f>
        <v/>
      </c>
      <c r="E177" s="84">
        <f>SUMIFS(Collection!$H$5:$H$5000,Collection!$A$5:$A$5000,Report!A177,Collection!$I$5:$I$5000,"&gt;="&amp;Report!$E$2,Collection!$I$5:$I$5000,"&lt;="&amp;Report!$E$3)</f>
        <v>0</v>
      </c>
      <c r="F177" s="84" t="str">
        <f t="shared" si="4"/>
        <v/>
      </c>
    </row>
    <row r="178" spans="1:6">
      <c r="A178" s="84" t="str">
        <f>IF(ROWS($A$6:A178)&gt;Student_Registration!$N$4,"",VLOOKUP(ROWS($A$6:A178),Student_Registration!$A$5:$H$2000,COLUMNS(Student_Registration!$C$5:C177)+1,0))</f>
        <v/>
      </c>
      <c r="B178" s="84" t="str">
        <f>IFERROR(VLOOKUP(A178,Student_Registration!$B$5:$H$2000,3,0),"")</f>
        <v/>
      </c>
      <c r="C178" s="84" t="str">
        <f>IFERROR(VLOOKUP($A178,Student_Registration!$B$5:$H$2000,6,0),"")</f>
        <v/>
      </c>
      <c r="D178" s="84" t="str">
        <f>IFERROR(VLOOKUP($A178,Student_Registration!$B$5:$H$2000,7,0),"")</f>
        <v/>
      </c>
      <c r="E178" s="84">
        <f>SUMIFS(Collection!$H$5:$H$5000,Collection!$A$5:$A$5000,Report!A178,Collection!$I$5:$I$5000,"&gt;="&amp;Report!$E$2,Collection!$I$5:$I$5000,"&lt;="&amp;Report!$E$3)</f>
        <v>0</v>
      </c>
      <c r="F178" s="84" t="str">
        <f t="shared" si="4"/>
        <v/>
      </c>
    </row>
    <row r="179" spans="1:6">
      <c r="A179" s="84" t="str">
        <f>IF(ROWS($A$6:A179)&gt;Student_Registration!$N$4,"",VLOOKUP(ROWS($A$6:A179),Student_Registration!$A$5:$H$2000,COLUMNS(Student_Registration!$C$5:C178)+1,0))</f>
        <v/>
      </c>
      <c r="B179" s="84" t="str">
        <f>IFERROR(VLOOKUP(A179,Student_Registration!$B$5:$H$2000,3,0),"")</f>
        <v/>
      </c>
      <c r="C179" s="84" t="str">
        <f>IFERROR(VLOOKUP($A179,Student_Registration!$B$5:$H$2000,6,0),"")</f>
        <v/>
      </c>
      <c r="D179" s="84" t="str">
        <f>IFERROR(VLOOKUP($A179,Student_Registration!$B$5:$H$2000,7,0),"")</f>
        <v/>
      </c>
      <c r="E179" s="84">
        <f>SUMIFS(Collection!$H$5:$H$5000,Collection!$A$5:$A$5000,Report!A179,Collection!$I$5:$I$5000,"&gt;="&amp;Report!$E$2,Collection!$I$5:$I$5000,"&lt;="&amp;Report!$E$3)</f>
        <v>0</v>
      </c>
      <c r="F179" s="84" t="str">
        <f t="shared" si="4"/>
        <v/>
      </c>
    </row>
    <row r="180" spans="1:6">
      <c r="A180" s="84" t="str">
        <f>IF(ROWS($A$6:A180)&gt;Student_Registration!$N$4,"",VLOOKUP(ROWS($A$6:A180),Student_Registration!$A$5:$H$2000,COLUMNS(Student_Registration!$C$5:C179)+1,0))</f>
        <v/>
      </c>
      <c r="B180" s="84" t="str">
        <f>IFERROR(VLOOKUP(A180,Student_Registration!$B$5:$H$2000,3,0),"")</f>
        <v/>
      </c>
      <c r="C180" s="84" t="str">
        <f>IFERROR(VLOOKUP($A180,Student_Registration!$B$5:$H$2000,6,0),"")</f>
        <v/>
      </c>
      <c r="D180" s="84" t="str">
        <f>IFERROR(VLOOKUP($A180,Student_Registration!$B$5:$H$2000,7,0),"")</f>
        <v/>
      </c>
      <c r="E180" s="84">
        <f>SUMIFS(Collection!$H$5:$H$5000,Collection!$A$5:$A$5000,Report!A180,Collection!$I$5:$I$5000,"&gt;="&amp;Report!$E$2,Collection!$I$5:$I$5000,"&lt;="&amp;Report!$E$3)</f>
        <v>0</v>
      </c>
      <c r="F180" s="84" t="str">
        <f t="shared" si="4"/>
        <v/>
      </c>
    </row>
    <row r="181" spans="1:6">
      <c r="A181" s="84" t="str">
        <f>IF(ROWS($A$6:A181)&gt;Student_Registration!$N$4,"",VLOOKUP(ROWS($A$6:A181),Student_Registration!$A$5:$H$2000,COLUMNS(Student_Registration!$C$5:C180)+1,0))</f>
        <v/>
      </c>
      <c r="B181" s="84" t="str">
        <f>IFERROR(VLOOKUP(A181,Student_Registration!$B$5:$H$2000,3,0),"")</f>
        <v/>
      </c>
      <c r="C181" s="84" t="str">
        <f>IFERROR(VLOOKUP($A181,Student_Registration!$B$5:$H$2000,6,0),"")</f>
        <v/>
      </c>
      <c r="D181" s="84" t="str">
        <f>IFERROR(VLOOKUP($A181,Student_Registration!$B$5:$H$2000,7,0),"")</f>
        <v/>
      </c>
      <c r="E181" s="84">
        <f>SUMIFS(Collection!$H$5:$H$5000,Collection!$A$5:$A$5000,Report!A181,Collection!$I$5:$I$5000,"&gt;="&amp;Report!$E$2,Collection!$I$5:$I$5000,"&lt;="&amp;Report!$E$3)</f>
        <v>0</v>
      </c>
      <c r="F181" s="84" t="str">
        <f t="shared" si="4"/>
        <v/>
      </c>
    </row>
    <row r="182" spans="1:6">
      <c r="A182" s="84" t="str">
        <f>IF(ROWS($A$6:A182)&gt;Student_Registration!$N$4,"",VLOOKUP(ROWS($A$6:A182),Student_Registration!$A$5:$H$2000,COLUMNS(Student_Registration!$C$5:C181)+1,0))</f>
        <v/>
      </c>
      <c r="B182" s="84" t="str">
        <f>IFERROR(VLOOKUP(A182,Student_Registration!$B$5:$H$2000,3,0),"")</f>
        <v/>
      </c>
      <c r="C182" s="84" t="str">
        <f>IFERROR(VLOOKUP($A182,Student_Registration!$B$5:$H$2000,6,0),"")</f>
        <v/>
      </c>
      <c r="D182" s="84" t="str">
        <f>IFERROR(VLOOKUP($A182,Student_Registration!$B$5:$H$2000,7,0),"")</f>
        <v/>
      </c>
      <c r="E182" s="84">
        <f>SUMIFS(Collection!$H$5:$H$5000,Collection!$A$5:$A$5000,Report!A182,Collection!$I$5:$I$5000,"&gt;="&amp;Report!$E$2,Collection!$I$5:$I$5000,"&lt;="&amp;Report!$E$3)</f>
        <v>0</v>
      </c>
      <c r="F182" s="84" t="str">
        <f t="shared" si="4"/>
        <v/>
      </c>
    </row>
    <row r="183" spans="1:6">
      <c r="A183" s="84" t="str">
        <f>IF(ROWS($A$6:A183)&gt;Student_Registration!$N$4,"",VLOOKUP(ROWS($A$6:A183),Student_Registration!$A$5:$H$2000,COLUMNS(Student_Registration!$C$5:C182)+1,0))</f>
        <v/>
      </c>
      <c r="B183" s="84" t="str">
        <f>IFERROR(VLOOKUP(A183,Student_Registration!$B$5:$H$2000,3,0),"")</f>
        <v/>
      </c>
      <c r="C183" s="84" t="str">
        <f>IFERROR(VLOOKUP($A183,Student_Registration!$B$5:$H$2000,6,0),"")</f>
        <v/>
      </c>
      <c r="D183" s="84" t="str">
        <f>IFERROR(VLOOKUP($A183,Student_Registration!$B$5:$H$2000,7,0),"")</f>
        <v/>
      </c>
      <c r="E183" s="84">
        <f>SUMIFS(Collection!$H$5:$H$5000,Collection!$A$5:$A$5000,Report!A183,Collection!$I$5:$I$5000,"&gt;="&amp;Report!$E$2,Collection!$I$5:$I$5000,"&lt;="&amp;Report!$E$3)</f>
        <v>0</v>
      </c>
      <c r="F183" s="84" t="str">
        <f t="shared" si="4"/>
        <v/>
      </c>
    </row>
    <row r="184" spans="1:6">
      <c r="A184" s="84" t="str">
        <f>IF(ROWS($A$6:A184)&gt;Student_Registration!$N$4,"",VLOOKUP(ROWS($A$6:A184),Student_Registration!$A$5:$H$2000,COLUMNS(Student_Registration!$C$5:C183)+1,0))</f>
        <v/>
      </c>
      <c r="B184" s="84" t="str">
        <f>IFERROR(VLOOKUP(A184,Student_Registration!$B$5:$H$2000,3,0),"")</f>
        <v/>
      </c>
      <c r="C184" s="84" t="str">
        <f>IFERROR(VLOOKUP($A184,Student_Registration!$B$5:$H$2000,6,0),"")</f>
        <v/>
      </c>
      <c r="D184" s="84" t="str">
        <f>IFERROR(VLOOKUP($A184,Student_Registration!$B$5:$H$2000,7,0),"")</f>
        <v/>
      </c>
      <c r="E184" s="84">
        <f>SUMIFS(Collection!$H$5:$H$5000,Collection!$A$5:$A$5000,Report!A184,Collection!$I$5:$I$5000,"&gt;="&amp;Report!$E$2,Collection!$I$5:$I$5000,"&lt;="&amp;Report!$E$3)</f>
        <v>0</v>
      </c>
      <c r="F184" s="84" t="str">
        <f t="shared" si="4"/>
        <v/>
      </c>
    </row>
    <row r="185" spans="1:6">
      <c r="A185" s="84" t="str">
        <f>IF(ROWS($A$6:A185)&gt;Student_Registration!$N$4,"",VLOOKUP(ROWS($A$6:A185),Student_Registration!$A$5:$H$2000,COLUMNS(Student_Registration!$C$5:C184)+1,0))</f>
        <v/>
      </c>
      <c r="B185" s="84" t="str">
        <f>IFERROR(VLOOKUP(A185,Student_Registration!$B$5:$H$2000,3,0),"")</f>
        <v/>
      </c>
      <c r="C185" s="84" t="str">
        <f>IFERROR(VLOOKUP($A185,Student_Registration!$B$5:$H$2000,6,0),"")</f>
        <v/>
      </c>
      <c r="D185" s="84" t="str">
        <f>IFERROR(VLOOKUP($A185,Student_Registration!$B$5:$H$2000,7,0),"")</f>
        <v/>
      </c>
      <c r="E185" s="84">
        <f>SUMIFS(Collection!$H$5:$H$5000,Collection!$A$5:$A$5000,Report!A185,Collection!$I$5:$I$5000,"&gt;="&amp;Report!$E$2,Collection!$I$5:$I$5000,"&lt;="&amp;Report!$E$3)</f>
        <v>0</v>
      </c>
      <c r="F185" s="84" t="str">
        <f t="shared" si="4"/>
        <v/>
      </c>
    </row>
    <row r="186" spans="1:6">
      <c r="A186" s="84" t="str">
        <f>IF(ROWS($A$6:A186)&gt;Student_Registration!$N$4,"",VLOOKUP(ROWS($A$6:A186),Student_Registration!$A$5:$H$2000,COLUMNS(Student_Registration!$C$5:C185)+1,0))</f>
        <v/>
      </c>
      <c r="B186" s="84" t="str">
        <f>IFERROR(VLOOKUP(A186,Student_Registration!$B$5:$H$2000,3,0),"")</f>
        <v/>
      </c>
      <c r="C186" s="84" t="str">
        <f>IFERROR(VLOOKUP($A186,Student_Registration!$B$5:$H$2000,6,0),"")</f>
        <v/>
      </c>
      <c r="D186" s="84" t="str">
        <f>IFERROR(VLOOKUP($A186,Student_Registration!$B$5:$H$2000,7,0),"")</f>
        <v/>
      </c>
      <c r="E186" s="84">
        <f>SUMIFS(Collection!$H$5:$H$5000,Collection!$A$5:$A$5000,Report!A186,Collection!$I$5:$I$5000,"&gt;="&amp;Report!$E$2,Collection!$I$5:$I$5000,"&lt;="&amp;Report!$E$3)</f>
        <v>0</v>
      </c>
      <c r="F186" s="84" t="str">
        <f t="shared" si="4"/>
        <v/>
      </c>
    </row>
    <row r="187" spans="1:6">
      <c r="A187" s="84" t="str">
        <f>IF(ROWS($A$6:A187)&gt;Student_Registration!$N$4,"",VLOOKUP(ROWS($A$6:A187),Student_Registration!$A$5:$H$2000,COLUMNS(Student_Registration!$C$5:C186)+1,0))</f>
        <v/>
      </c>
      <c r="B187" s="84" t="str">
        <f>IFERROR(VLOOKUP(A187,Student_Registration!$B$5:$H$2000,3,0),"")</f>
        <v/>
      </c>
      <c r="C187" s="84" t="str">
        <f>IFERROR(VLOOKUP($A187,Student_Registration!$B$5:$H$2000,6,0),"")</f>
        <v/>
      </c>
      <c r="D187" s="84" t="str">
        <f>IFERROR(VLOOKUP($A187,Student_Registration!$B$5:$H$2000,7,0),"")</f>
        <v/>
      </c>
      <c r="E187" s="84">
        <f>SUMIFS(Collection!$H$5:$H$5000,Collection!$A$5:$A$5000,Report!A187,Collection!$I$5:$I$5000,"&gt;="&amp;Report!$E$2,Collection!$I$5:$I$5000,"&lt;="&amp;Report!$E$3)</f>
        <v>0</v>
      </c>
      <c r="F187" s="84" t="str">
        <f t="shared" si="4"/>
        <v/>
      </c>
    </row>
    <row r="188" spans="1:6">
      <c r="A188" s="84" t="str">
        <f>IF(ROWS($A$6:A188)&gt;Student_Registration!$N$4,"",VLOOKUP(ROWS($A$6:A188),Student_Registration!$A$5:$H$2000,COLUMNS(Student_Registration!$C$5:C187)+1,0))</f>
        <v/>
      </c>
      <c r="B188" s="84" t="str">
        <f>IFERROR(VLOOKUP(A188,Student_Registration!$B$5:$H$2000,3,0),"")</f>
        <v/>
      </c>
      <c r="C188" s="84" t="str">
        <f>IFERROR(VLOOKUP($A188,Student_Registration!$B$5:$H$2000,6,0),"")</f>
        <v/>
      </c>
      <c r="D188" s="84" t="str">
        <f>IFERROR(VLOOKUP($A188,Student_Registration!$B$5:$H$2000,7,0),"")</f>
        <v/>
      </c>
      <c r="E188" s="84">
        <f>SUMIFS(Collection!$H$5:$H$5000,Collection!$A$5:$A$5000,Report!A188,Collection!$I$5:$I$5000,"&gt;="&amp;Report!$E$2,Collection!$I$5:$I$5000,"&lt;="&amp;Report!$E$3)</f>
        <v>0</v>
      </c>
      <c r="F188" s="84" t="str">
        <f t="shared" si="4"/>
        <v/>
      </c>
    </row>
    <row r="189" spans="1:6">
      <c r="A189" s="84" t="str">
        <f>IF(ROWS($A$6:A189)&gt;Student_Registration!$N$4,"",VLOOKUP(ROWS($A$6:A189),Student_Registration!$A$5:$H$2000,COLUMNS(Student_Registration!$C$5:C188)+1,0))</f>
        <v/>
      </c>
      <c r="B189" s="84" t="str">
        <f>IFERROR(VLOOKUP(A189,Student_Registration!$B$5:$H$2000,3,0),"")</f>
        <v/>
      </c>
      <c r="C189" s="84" t="str">
        <f>IFERROR(VLOOKUP($A189,Student_Registration!$B$5:$H$2000,6,0),"")</f>
        <v/>
      </c>
      <c r="D189" s="84" t="str">
        <f>IFERROR(VLOOKUP($A189,Student_Registration!$B$5:$H$2000,7,0),"")</f>
        <v/>
      </c>
      <c r="E189" s="84">
        <f>SUMIFS(Collection!$H$5:$H$5000,Collection!$A$5:$A$5000,Report!A189,Collection!$I$5:$I$5000,"&gt;="&amp;Report!$E$2,Collection!$I$5:$I$5000,"&lt;="&amp;Report!$E$3)</f>
        <v>0</v>
      </c>
      <c r="F189" s="84" t="str">
        <f t="shared" si="4"/>
        <v/>
      </c>
    </row>
    <row r="190" spans="1:6">
      <c r="A190" s="84" t="str">
        <f>IF(ROWS($A$6:A190)&gt;Student_Registration!$N$4,"",VLOOKUP(ROWS($A$6:A190),Student_Registration!$A$5:$H$2000,COLUMNS(Student_Registration!$C$5:C189)+1,0))</f>
        <v/>
      </c>
      <c r="B190" s="84" t="str">
        <f>IFERROR(VLOOKUP(A190,Student_Registration!$B$5:$H$2000,3,0),"")</f>
        <v/>
      </c>
      <c r="C190" s="84" t="str">
        <f>IFERROR(VLOOKUP($A190,Student_Registration!$B$5:$H$2000,6,0),"")</f>
        <v/>
      </c>
      <c r="D190" s="84" t="str">
        <f>IFERROR(VLOOKUP($A190,Student_Registration!$B$5:$H$2000,7,0),"")</f>
        <v/>
      </c>
      <c r="E190" s="84">
        <f>SUMIFS(Collection!$H$5:$H$5000,Collection!$A$5:$A$5000,Report!A190,Collection!$I$5:$I$5000,"&gt;="&amp;Report!$E$2,Collection!$I$5:$I$5000,"&lt;="&amp;Report!$E$3)</f>
        <v>0</v>
      </c>
      <c r="F190" s="84" t="str">
        <f t="shared" si="4"/>
        <v/>
      </c>
    </row>
    <row r="191" spans="1:6">
      <c r="A191" s="84" t="str">
        <f>IF(ROWS($A$6:A191)&gt;Student_Registration!$N$4,"",VLOOKUP(ROWS($A$6:A191),Student_Registration!$A$5:$H$2000,COLUMNS(Student_Registration!$C$5:C190)+1,0))</f>
        <v/>
      </c>
      <c r="B191" s="84" t="str">
        <f>IFERROR(VLOOKUP(A191,Student_Registration!$B$5:$H$2000,3,0),"")</f>
        <v/>
      </c>
      <c r="C191" s="84" t="str">
        <f>IFERROR(VLOOKUP($A191,Student_Registration!$B$5:$H$2000,6,0),"")</f>
        <v/>
      </c>
      <c r="D191" s="84" t="str">
        <f>IFERROR(VLOOKUP($A191,Student_Registration!$B$5:$H$2000,7,0),"")</f>
        <v/>
      </c>
      <c r="E191" s="84">
        <f>SUMIFS(Collection!$H$5:$H$5000,Collection!$A$5:$A$5000,Report!A191,Collection!$I$5:$I$5000,"&gt;="&amp;Report!$E$2,Collection!$I$5:$I$5000,"&lt;="&amp;Report!$E$3)</f>
        <v>0</v>
      </c>
      <c r="F191" s="84" t="str">
        <f t="shared" si="4"/>
        <v/>
      </c>
    </row>
    <row r="192" spans="1:6">
      <c r="A192" s="84" t="str">
        <f>IF(ROWS($A$6:A192)&gt;Student_Registration!$N$4,"",VLOOKUP(ROWS($A$6:A192),Student_Registration!$A$5:$H$2000,COLUMNS(Student_Registration!$C$5:C191)+1,0))</f>
        <v/>
      </c>
      <c r="B192" s="84" t="str">
        <f>IFERROR(VLOOKUP(A192,Student_Registration!$B$5:$H$2000,3,0),"")</f>
        <v/>
      </c>
      <c r="C192" s="84" t="str">
        <f>IFERROR(VLOOKUP($A192,Student_Registration!$B$5:$H$2000,6,0),"")</f>
        <v/>
      </c>
      <c r="D192" s="84" t="str">
        <f>IFERROR(VLOOKUP($A192,Student_Registration!$B$5:$H$2000,7,0),"")</f>
        <v/>
      </c>
      <c r="E192" s="84">
        <f>SUMIFS(Collection!$H$5:$H$5000,Collection!$A$5:$A$5000,Report!A192,Collection!$I$5:$I$5000,"&gt;="&amp;Report!$E$2,Collection!$I$5:$I$5000,"&lt;="&amp;Report!$E$3)</f>
        <v>0</v>
      </c>
      <c r="F192" s="84" t="str">
        <f t="shared" si="4"/>
        <v/>
      </c>
    </row>
    <row r="193" spans="1:6">
      <c r="A193" s="84" t="str">
        <f>IF(ROWS($A$6:A193)&gt;Student_Registration!$N$4,"",VLOOKUP(ROWS($A$6:A193),Student_Registration!$A$5:$H$2000,COLUMNS(Student_Registration!$C$5:C192)+1,0))</f>
        <v/>
      </c>
      <c r="B193" s="84" t="str">
        <f>IFERROR(VLOOKUP(A193,Student_Registration!$B$5:$H$2000,3,0),"")</f>
        <v/>
      </c>
      <c r="C193" s="84" t="str">
        <f>IFERROR(VLOOKUP($A193,Student_Registration!$B$5:$H$2000,6,0),"")</f>
        <v/>
      </c>
      <c r="D193" s="84" t="str">
        <f>IFERROR(VLOOKUP($A193,Student_Registration!$B$5:$H$2000,7,0),"")</f>
        <v/>
      </c>
      <c r="E193" s="84">
        <f>SUMIFS(Collection!$H$5:$H$5000,Collection!$A$5:$A$5000,Report!A193,Collection!$I$5:$I$5000,"&gt;="&amp;Report!$E$2,Collection!$I$5:$I$5000,"&lt;="&amp;Report!$E$3)</f>
        <v>0</v>
      </c>
      <c r="F193" s="84" t="str">
        <f t="shared" si="4"/>
        <v/>
      </c>
    </row>
    <row r="194" spans="1:6">
      <c r="A194" s="84" t="str">
        <f>IF(ROWS($A$6:A194)&gt;Student_Registration!$N$4,"",VLOOKUP(ROWS($A$6:A194),Student_Registration!$A$5:$H$2000,COLUMNS(Student_Registration!$C$5:C193)+1,0))</f>
        <v/>
      </c>
      <c r="B194" s="84" t="str">
        <f>IFERROR(VLOOKUP(A194,Student_Registration!$B$5:$H$2000,3,0),"")</f>
        <v/>
      </c>
      <c r="C194" s="84" t="str">
        <f>IFERROR(VLOOKUP($A194,Student_Registration!$B$5:$H$2000,6,0),"")</f>
        <v/>
      </c>
      <c r="D194" s="84" t="str">
        <f>IFERROR(VLOOKUP($A194,Student_Registration!$B$5:$H$2000,7,0),"")</f>
        <v/>
      </c>
      <c r="E194" s="84">
        <f>SUMIFS(Collection!$H$5:$H$5000,Collection!$A$5:$A$5000,Report!A194,Collection!$I$5:$I$5000,"&gt;="&amp;Report!$E$2,Collection!$I$5:$I$5000,"&lt;="&amp;Report!$E$3)</f>
        <v>0</v>
      </c>
      <c r="F194" s="84" t="str">
        <f t="shared" si="4"/>
        <v/>
      </c>
    </row>
    <row r="195" spans="1:6">
      <c r="A195" s="84" t="str">
        <f>IF(ROWS($A$6:A195)&gt;Student_Registration!$N$4,"",VLOOKUP(ROWS($A$6:A195),Student_Registration!$A$5:$H$2000,COLUMNS(Student_Registration!$C$5:C194)+1,0))</f>
        <v/>
      </c>
      <c r="B195" s="84" t="str">
        <f>IFERROR(VLOOKUP(A195,Student_Registration!$B$5:$H$2000,3,0),"")</f>
        <v/>
      </c>
      <c r="C195" s="84" t="str">
        <f>IFERROR(VLOOKUP($A195,Student_Registration!$B$5:$H$2000,6,0),"")</f>
        <v/>
      </c>
      <c r="D195" s="84" t="str">
        <f>IFERROR(VLOOKUP($A195,Student_Registration!$B$5:$H$2000,7,0),"")</f>
        <v/>
      </c>
      <c r="E195" s="84">
        <f>SUMIFS(Collection!$H$5:$H$5000,Collection!$A$5:$A$5000,Report!A195,Collection!$I$5:$I$5000,"&gt;="&amp;Report!$E$2,Collection!$I$5:$I$5000,"&lt;="&amp;Report!$E$3)</f>
        <v>0</v>
      </c>
      <c r="F195" s="84" t="str">
        <f t="shared" si="4"/>
        <v/>
      </c>
    </row>
    <row r="196" spans="1:6">
      <c r="A196" s="84" t="str">
        <f>IF(ROWS($A$6:A196)&gt;Student_Registration!$N$4,"",VLOOKUP(ROWS($A$6:A196),Student_Registration!$A$5:$H$2000,COLUMNS(Student_Registration!$C$5:C195)+1,0))</f>
        <v/>
      </c>
      <c r="B196" s="84" t="str">
        <f>IFERROR(VLOOKUP(A196,Student_Registration!$B$5:$H$2000,3,0),"")</f>
        <v/>
      </c>
      <c r="C196" s="84" t="str">
        <f>IFERROR(VLOOKUP($A196,Student_Registration!$B$5:$H$2000,6,0),"")</f>
        <v/>
      </c>
      <c r="D196" s="84" t="str">
        <f>IFERROR(VLOOKUP($A196,Student_Registration!$B$5:$H$2000,7,0),"")</f>
        <v/>
      </c>
      <c r="E196" s="84">
        <f>SUMIFS(Collection!$H$5:$H$5000,Collection!$A$5:$A$5000,Report!A196,Collection!$I$5:$I$5000,"&gt;="&amp;Report!$E$2,Collection!$I$5:$I$5000,"&lt;="&amp;Report!$E$3)</f>
        <v>0</v>
      </c>
      <c r="F196" s="84" t="str">
        <f t="shared" si="4"/>
        <v/>
      </c>
    </row>
    <row r="197" spans="1:6">
      <c r="A197" s="84" t="str">
        <f>IF(ROWS($A$6:A197)&gt;Student_Registration!$N$4,"",VLOOKUP(ROWS($A$6:A197),Student_Registration!$A$5:$H$2000,COLUMNS(Student_Registration!$C$5:C196)+1,0))</f>
        <v/>
      </c>
      <c r="B197" s="84" t="str">
        <f>IFERROR(VLOOKUP(A197,Student_Registration!$B$5:$H$2000,3,0),"")</f>
        <v/>
      </c>
      <c r="C197" s="84" t="str">
        <f>IFERROR(VLOOKUP($A197,Student_Registration!$B$5:$H$2000,6,0),"")</f>
        <v/>
      </c>
      <c r="D197" s="84" t="str">
        <f>IFERROR(VLOOKUP($A197,Student_Registration!$B$5:$H$2000,7,0),"")</f>
        <v/>
      </c>
      <c r="E197" s="84">
        <f>SUMIFS(Collection!$H$5:$H$5000,Collection!$A$5:$A$5000,Report!A197,Collection!$I$5:$I$5000,"&gt;="&amp;Report!$E$2,Collection!$I$5:$I$5000,"&lt;="&amp;Report!$E$3)</f>
        <v>0</v>
      </c>
      <c r="F197" s="84" t="str">
        <f t="shared" si="4"/>
        <v/>
      </c>
    </row>
    <row r="198" spans="1:6">
      <c r="A198" s="84" t="str">
        <f>IF(ROWS($A$6:A198)&gt;Student_Registration!$N$4,"",VLOOKUP(ROWS($A$6:A198),Student_Registration!$A$5:$H$2000,COLUMNS(Student_Registration!$C$5:C197)+1,0))</f>
        <v/>
      </c>
      <c r="B198" s="84" t="str">
        <f>IFERROR(VLOOKUP(A198,Student_Registration!$B$5:$H$2000,3,0),"")</f>
        <v/>
      </c>
      <c r="C198" s="84" t="str">
        <f>IFERROR(VLOOKUP($A198,Student_Registration!$B$5:$H$2000,6,0),"")</f>
        <v/>
      </c>
      <c r="D198" s="84" t="str">
        <f>IFERROR(VLOOKUP($A198,Student_Registration!$B$5:$H$2000,7,0),"")</f>
        <v/>
      </c>
      <c r="E198" s="84">
        <f>SUMIFS(Collection!$H$5:$H$5000,Collection!$A$5:$A$5000,Report!A198,Collection!$I$5:$I$5000,"&gt;="&amp;Report!$E$2,Collection!$I$5:$I$5000,"&lt;="&amp;Report!$E$3)</f>
        <v>0</v>
      </c>
      <c r="F198" s="84" t="str">
        <f t="shared" ref="F198:F261" si="5">IFERROR(+D198-E198,"")</f>
        <v/>
      </c>
    </row>
    <row r="199" spans="1:6">
      <c r="A199" s="84" t="str">
        <f>IF(ROWS($A$6:A199)&gt;Student_Registration!$N$4,"",VLOOKUP(ROWS($A$6:A199),Student_Registration!$A$5:$H$2000,COLUMNS(Student_Registration!$C$5:C198)+1,0))</f>
        <v/>
      </c>
      <c r="B199" s="84" t="str">
        <f>IFERROR(VLOOKUP(A199,Student_Registration!$B$5:$H$2000,3,0),"")</f>
        <v/>
      </c>
      <c r="C199" s="84" t="str">
        <f>IFERROR(VLOOKUP($A199,Student_Registration!$B$5:$H$2000,6,0),"")</f>
        <v/>
      </c>
      <c r="D199" s="84" t="str">
        <f>IFERROR(VLOOKUP($A199,Student_Registration!$B$5:$H$2000,7,0),"")</f>
        <v/>
      </c>
      <c r="E199" s="84">
        <f>SUMIFS(Collection!$H$5:$H$5000,Collection!$A$5:$A$5000,Report!A199,Collection!$I$5:$I$5000,"&gt;="&amp;Report!$E$2,Collection!$I$5:$I$5000,"&lt;="&amp;Report!$E$3)</f>
        <v>0</v>
      </c>
      <c r="F199" s="84" t="str">
        <f t="shared" si="5"/>
        <v/>
      </c>
    </row>
    <row r="200" spans="1:6">
      <c r="A200" s="84" t="str">
        <f>IF(ROWS($A$6:A200)&gt;Student_Registration!$N$4,"",VLOOKUP(ROWS($A$6:A200),Student_Registration!$A$5:$H$2000,COLUMNS(Student_Registration!$C$5:C199)+1,0))</f>
        <v/>
      </c>
      <c r="B200" s="84" t="str">
        <f>IFERROR(VLOOKUP(A200,Student_Registration!$B$5:$H$2000,3,0),"")</f>
        <v/>
      </c>
      <c r="C200" s="84" t="str">
        <f>IFERROR(VLOOKUP($A200,Student_Registration!$B$5:$H$2000,6,0),"")</f>
        <v/>
      </c>
      <c r="D200" s="84" t="str">
        <f>IFERROR(VLOOKUP($A200,Student_Registration!$B$5:$H$2000,7,0),"")</f>
        <v/>
      </c>
      <c r="E200" s="84">
        <f>SUMIFS(Collection!$H$5:$H$5000,Collection!$A$5:$A$5000,Report!A200,Collection!$I$5:$I$5000,"&gt;="&amp;Report!$E$2,Collection!$I$5:$I$5000,"&lt;="&amp;Report!$E$3)</f>
        <v>0</v>
      </c>
      <c r="F200" s="84" t="str">
        <f t="shared" si="5"/>
        <v/>
      </c>
    </row>
    <row r="201" spans="1:6">
      <c r="A201" s="84" t="str">
        <f>IF(ROWS($A$6:A201)&gt;Student_Registration!$N$4,"",VLOOKUP(ROWS($A$6:A201),Student_Registration!$A$5:$H$2000,COLUMNS(Student_Registration!$C$5:C200)+1,0))</f>
        <v/>
      </c>
      <c r="B201" s="84" t="str">
        <f>IFERROR(VLOOKUP(A201,Student_Registration!$B$5:$H$2000,3,0),"")</f>
        <v/>
      </c>
      <c r="C201" s="84" t="str">
        <f>IFERROR(VLOOKUP($A201,Student_Registration!$B$5:$H$2000,6,0),"")</f>
        <v/>
      </c>
      <c r="D201" s="84" t="str">
        <f>IFERROR(VLOOKUP($A201,Student_Registration!$B$5:$H$2000,7,0),"")</f>
        <v/>
      </c>
      <c r="E201" s="84">
        <f>SUMIFS(Collection!$H$5:$H$5000,Collection!$A$5:$A$5000,Report!A201,Collection!$I$5:$I$5000,"&gt;="&amp;Report!$E$2,Collection!$I$5:$I$5000,"&lt;="&amp;Report!$E$3)</f>
        <v>0</v>
      </c>
      <c r="F201" s="84" t="str">
        <f t="shared" si="5"/>
        <v/>
      </c>
    </row>
    <row r="202" spans="1:6">
      <c r="A202" s="84" t="str">
        <f>IF(ROWS($A$6:A202)&gt;Student_Registration!$N$4,"",VLOOKUP(ROWS($A$6:A202),Student_Registration!$A$5:$H$2000,COLUMNS(Student_Registration!$C$5:C201)+1,0))</f>
        <v/>
      </c>
      <c r="B202" s="84" t="str">
        <f>IFERROR(VLOOKUP(A202,Student_Registration!$B$5:$H$2000,3,0),"")</f>
        <v/>
      </c>
      <c r="C202" s="84" t="str">
        <f>IFERROR(VLOOKUP($A202,Student_Registration!$B$5:$H$2000,6,0),"")</f>
        <v/>
      </c>
      <c r="D202" s="84" t="str">
        <f>IFERROR(VLOOKUP($A202,Student_Registration!$B$5:$H$2000,7,0),"")</f>
        <v/>
      </c>
      <c r="E202" s="84">
        <f>SUMIFS(Collection!$H$5:$H$5000,Collection!$A$5:$A$5000,Report!A202,Collection!$I$5:$I$5000,"&gt;="&amp;Report!$E$2,Collection!$I$5:$I$5000,"&lt;="&amp;Report!$E$3)</f>
        <v>0</v>
      </c>
      <c r="F202" s="84" t="str">
        <f t="shared" si="5"/>
        <v/>
      </c>
    </row>
    <row r="203" spans="1:6">
      <c r="A203" s="84" t="str">
        <f>IF(ROWS($A$6:A203)&gt;Student_Registration!$N$4,"",VLOOKUP(ROWS($A$6:A203),Student_Registration!$A$5:$H$2000,COLUMNS(Student_Registration!$C$5:C202)+1,0))</f>
        <v/>
      </c>
      <c r="B203" s="84" t="str">
        <f>IFERROR(VLOOKUP(A203,Student_Registration!$B$5:$H$2000,3,0),"")</f>
        <v/>
      </c>
      <c r="C203" s="84" t="str">
        <f>IFERROR(VLOOKUP($A203,Student_Registration!$B$5:$H$2000,6,0),"")</f>
        <v/>
      </c>
      <c r="D203" s="84" t="str">
        <f>IFERROR(VLOOKUP($A203,Student_Registration!$B$5:$H$2000,7,0),"")</f>
        <v/>
      </c>
      <c r="E203" s="84">
        <f>SUMIFS(Collection!$H$5:$H$5000,Collection!$A$5:$A$5000,Report!A203,Collection!$I$5:$I$5000,"&gt;="&amp;Report!$E$2,Collection!$I$5:$I$5000,"&lt;="&amp;Report!$E$3)</f>
        <v>0</v>
      </c>
      <c r="F203" s="84" t="str">
        <f t="shared" si="5"/>
        <v/>
      </c>
    </row>
    <row r="204" spans="1:6">
      <c r="A204" s="84" t="str">
        <f>IF(ROWS($A$6:A204)&gt;Student_Registration!$N$4,"",VLOOKUP(ROWS($A$6:A204),Student_Registration!$A$5:$H$2000,COLUMNS(Student_Registration!$C$5:C203)+1,0))</f>
        <v/>
      </c>
      <c r="B204" s="84" t="str">
        <f>IFERROR(VLOOKUP(A204,Student_Registration!$B$5:$H$2000,3,0),"")</f>
        <v/>
      </c>
      <c r="C204" s="84" t="str">
        <f>IFERROR(VLOOKUP($A204,Student_Registration!$B$5:$H$2000,6,0),"")</f>
        <v/>
      </c>
      <c r="D204" s="84" t="str">
        <f>IFERROR(VLOOKUP($A204,Student_Registration!$B$5:$H$2000,7,0),"")</f>
        <v/>
      </c>
      <c r="E204" s="84">
        <f>SUMIFS(Collection!$H$5:$H$5000,Collection!$A$5:$A$5000,Report!A204,Collection!$I$5:$I$5000,"&gt;="&amp;Report!$E$2,Collection!$I$5:$I$5000,"&lt;="&amp;Report!$E$3)</f>
        <v>0</v>
      </c>
      <c r="F204" s="84" t="str">
        <f t="shared" si="5"/>
        <v/>
      </c>
    </row>
    <row r="205" spans="1:6">
      <c r="A205" s="84" t="str">
        <f>IF(ROWS($A$6:A205)&gt;Student_Registration!$N$4,"",VLOOKUP(ROWS($A$6:A205),Student_Registration!$A$5:$H$2000,COLUMNS(Student_Registration!$C$5:C204)+1,0))</f>
        <v/>
      </c>
      <c r="B205" s="84" t="str">
        <f>IFERROR(VLOOKUP(A205,Student_Registration!$B$5:$H$2000,3,0),"")</f>
        <v/>
      </c>
      <c r="C205" s="84" t="str">
        <f>IFERROR(VLOOKUP($A205,Student_Registration!$B$5:$H$2000,6,0),"")</f>
        <v/>
      </c>
      <c r="D205" s="84" t="str">
        <f>IFERROR(VLOOKUP($A205,Student_Registration!$B$5:$H$2000,7,0),"")</f>
        <v/>
      </c>
      <c r="E205" s="84">
        <f>SUMIFS(Collection!$H$5:$H$5000,Collection!$A$5:$A$5000,Report!A205,Collection!$I$5:$I$5000,"&gt;="&amp;Report!$E$2,Collection!$I$5:$I$5000,"&lt;="&amp;Report!$E$3)</f>
        <v>0</v>
      </c>
      <c r="F205" s="84" t="str">
        <f t="shared" si="5"/>
        <v/>
      </c>
    </row>
    <row r="206" spans="1:6">
      <c r="A206" s="84" t="str">
        <f>IF(ROWS($A$6:A206)&gt;Student_Registration!$N$4,"",VLOOKUP(ROWS($A$6:A206),Student_Registration!$A$5:$H$2000,COLUMNS(Student_Registration!$C$5:C205)+1,0))</f>
        <v/>
      </c>
      <c r="B206" s="84" t="str">
        <f>IFERROR(VLOOKUP(A206,Student_Registration!$B$5:$H$2000,3,0),"")</f>
        <v/>
      </c>
      <c r="C206" s="84" t="str">
        <f>IFERROR(VLOOKUP($A206,Student_Registration!$B$5:$H$2000,6,0),"")</f>
        <v/>
      </c>
      <c r="D206" s="84" t="str">
        <f>IFERROR(VLOOKUP($A206,Student_Registration!$B$5:$H$2000,7,0),"")</f>
        <v/>
      </c>
      <c r="E206" s="84">
        <f>SUMIFS(Collection!$H$5:$H$5000,Collection!$A$5:$A$5000,Report!A206,Collection!$I$5:$I$5000,"&gt;="&amp;Report!$E$2,Collection!$I$5:$I$5000,"&lt;="&amp;Report!$E$3)</f>
        <v>0</v>
      </c>
      <c r="F206" s="84" t="str">
        <f t="shared" si="5"/>
        <v/>
      </c>
    </row>
    <row r="207" spans="1:6">
      <c r="A207" s="84" t="str">
        <f>IF(ROWS($A$6:A207)&gt;Student_Registration!$N$4,"",VLOOKUP(ROWS($A$6:A207),Student_Registration!$A$5:$H$2000,COLUMNS(Student_Registration!$C$5:C206)+1,0))</f>
        <v/>
      </c>
      <c r="B207" s="84" t="str">
        <f>IFERROR(VLOOKUP(A207,Student_Registration!$B$5:$H$2000,3,0),"")</f>
        <v/>
      </c>
      <c r="C207" s="84" t="str">
        <f>IFERROR(VLOOKUP($A207,Student_Registration!$B$5:$H$2000,6,0),"")</f>
        <v/>
      </c>
      <c r="D207" s="84" t="str">
        <f>IFERROR(VLOOKUP($A207,Student_Registration!$B$5:$H$2000,7,0),"")</f>
        <v/>
      </c>
      <c r="E207" s="84">
        <f>SUMIFS(Collection!$H$5:$H$5000,Collection!$A$5:$A$5000,Report!A207,Collection!$I$5:$I$5000,"&gt;="&amp;Report!$E$2,Collection!$I$5:$I$5000,"&lt;="&amp;Report!$E$3)</f>
        <v>0</v>
      </c>
      <c r="F207" s="84" t="str">
        <f t="shared" si="5"/>
        <v/>
      </c>
    </row>
    <row r="208" spans="1:6">
      <c r="A208" s="84" t="str">
        <f>IF(ROWS($A$6:A208)&gt;Student_Registration!$N$4,"",VLOOKUP(ROWS($A$6:A208),Student_Registration!$A$5:$H$2000,COLUMNS(Student_Registration!$C$5:C207)+1,0))</f>
        <v/>
      </c>
      <c r="B208" s="84" t="str">
        <f>IFERROR(VLOOKUP(A208,Student_Registration!$B$5:$H$2000,3,0),"")</f>
        <v/>
      </c>
      <c r="C208" s="84" t="str">
        <f>IFERROR(VLOOKUP($A208,Student_Registration!$B$5:$H$2000,6,0),"")</f>
        <v/>
      </c>
      <c r="D208" s="84" t="str">
        <f>IFERROR(VLOOKUP($A208,Student_Registration!$B$5:$H$2000,7,0),"")</f>
        <v/>
      </c>
      <c r="E208" s="84">
        <f>SUMIFS(Collection!$H$5:$H$5000,Collection!$A$5:$A$5000,Report!A208,Collection!$I$5:$I$5000,"&gt;="&amp;Report!$E$2,Collection!$I$5:$I$5000,"&lt;="&amp;Report!$E$3)</f>
        <v>0</v>
      </c>
      <c r="F208" s="84" t="str">
        <f t="shared" si="5"/>
        <v/>
      </c>
    </row>
    <row r="209" spans="1:6">
      <c r="A209" s="84" t="str">
        <f>IF(ROWS($A$6:A209)&gt;Student_Registration!$N$4,"",VLOOKUP(ROWS($A$6:A209),Student_Registration!$A$5:$H$2000,COLUMNS(Student_Registration!$C$5:C208)+1,0))</f>
        <v/>
      </c>
      <c r="B209" s="84" t="str">
        <f>IFERROR(VLOOKUP(A209,Student_Registration!$B$5:$H$2000,3,0),"")</f>
        <v/>
      </c>
      <c r="C209" s="84" t="str">
        <f>IFERROR(VLOOKUP($A209,Student_Registration!$B$5:$H$2000,6,0),"")</f>
        <v/>
      </c>
      <c r="D209" s="84" t="str">
        <f>IFERROR(VLOOKUP($A209,Student_Registration!$B$5:$H$2000,7,0),"")</f>
        <v/>
      </c>
      <c r="E209" s="84">
        <f>SUMIFS(Collection!$H$5:$H$5000,Collection!$A$5:$A$5000,Report!A209,Collection!$I$5:$I$5000,"&gt;="&amp;Report!$E$2,Collection!$I$5:$I$5000,"&lt;="&amp;Report!$E$3)</f>
        <v>0</v>
      </c>
      <c r="F209" s="84" t="str">
        <f t="shared" si="5"/>
        <v/>
      </c>
    </row>
    <row r="210" spans="1:6">
      <c r="A210" s="84" t="str">
        <f>IF(ROWS($A$6:A210)&gt;Student_Registration!$N$4,"",VLOOKUP(ROWS($A$6:A210),Student_Registration!$A$5:$H$2000,COLUMNS(Student_Registration!$C$5:C209)+1,0))</f>
        <v/>
      </c>
      <c r="B210" s="84" t="str">
        <f>IFERROR(VLOOKUP(A210,Student_Registration!$B$5:$H$2000,3,0),"")</f>
        <v/>
      </c>
      <c r="C210" s="84" t="str">
        <f>IFERROR(VLOOKUP($A210,Student_Registration!$B$5:$H$2000,6,0),"")</f>
        <v/>
      </c>
      <c r="D210" s="84" t="str">
        <f>IFERROR(VLOOKUP($A210,Student_Registration!$B$5:$H$2000,7,0),"")</f>
        <v/>
      </c>
      <c r="E210" s="84">
        <f>SUMIFS(Collection!$H$5:$H$5000,Collection!$A$5:$A$5000,Report!A210,Collection!$I$5:$I$5000,"&gt;="&amp;Report!$E$2,Collection!$I$5:$I$5000,"&lt;="&amp;Report!$E$3)</f>
        <v>0</v>
      </c>
      <c r="F210" s="84" t="str">
        <f t="shared" si="5"/>
        <v/>
      </c>
    </row>
    <row r="211" spans="1:6">
      <c r="A211" s="84" t="str">
        <f>IF(ROWS($A$6:A211)&gt;Student_Registration!$N$4,"",VLOOKUP(ROWS($A$6:A211),Student_Registration!$A$5:$H$2000,COLUMNS(Student_Registration!$C$5:C210)+1,0))</f>
        <v/>
      </c>
      <c r="B211" s="84" t="str">
        <f>IFERROR(VLOOKUP(A211,Student_Registration!$B$5:$H$2000,3,0),"")</f>
        <v/>
      </c>
      <c r="C211" s="84" t="str">
        <f>IFERROR(VLOOKUP($A211,Student_Registration!$B$5:$H$2000,6,0),"")</f>
        <v/>
      </c>
      <c r="D211" s="84" t="str">
        <f>IFERROR(VLOOKUP($A211,Student_Registration!$B$5:$H$2000,7,0),"")</f>
        <v/>
      </c>
      <c r="E211" s="84">
        <f>SUMIFS(Collection!$H$5:$H$5000,Collection!$A$5:$A$5000,Report!A211,Collection!$I$5:$I$5000,"&gt;="&amp;Report!$E$2,Collection!$I$5:$I$5000,"&lt;="&amp;Report!$E$3)</f>
        <v>0</v>
      </c>
      <c r="F211" s="84" t="str">
        <f t="shared" si="5"/>
        <v/>
      </c>
    </row>
    <row r="212" spans="1:6">
      <c r="A212" s="84" t="str">
        <f>IF(ROWS($A$6:A212)&gt;Student_Registration!$N$4,"",VLOOKUP(ROWS($A$6:A212),Student_Registration!$A$5:$H$2000,COLUMNS(Student_Registration!$C$5:C211)+1,0))</f>
        <v/>
      </c>
      <c r="B212" s="84" t="str">
        <f>IFERROR(VLOOKUP(A212,Student_Registration!$B$5:$H$2000,3,0),"")</f>
        <v/>
      </c>
      <c r="C212" s="84" t="str">
        <f>IFERROR(VLOOKUP($A212,Student_Registration!$B$5:$H$2000,6,0),"")</f>
        <v/>
      </c>
      <c r="D212" s="84" t="str">
        <f>IFERROR(VLOOKUP($A212,Student_Registration!$B$5:$H$2000,7,0),"")</f>
        <v/>
      </c>
      <c r="E212" s="84">
        <f>SUMIFS(Collection!$H$5:$H$5000,Collection!$A$5:$A$5000,Report!A212,Collection!$I$5:$I$5000,"&gt;="&amp;Report!$E$2,Collection!$I$5:$I$5000,"&lt;="&amp;Report!$E$3)</f>
        <v>0</v>
      </c>
      <c r="F212" s="84" t="str">
        <f t="shared" si="5"/>
        <v/>
      </c>
    </row>
    <row r="213" spans="1:6">
      <c r="A213" s="84" t="str">
        <f>IF(ROWS($A$6:A213)&gt;Student_Registration!$N$4,"",VLOOKUP(ROWS($A$6:A213),Student_Registration!$A$5:$H$2000,COLUMNS(Student_Registration!$C$5:C212)+1,0))</f>
        <v/>
      </c>
      <c r="B213" s="84" t="str">
        <f>IFERROR(VLOOKUP(A213,Student_Registration!$B$5:$H$2000,3,0),"")</f>
        <v/>
      </c>
      <c r="C213" s="84" t="str">
        <f>IFERROR(VLOOKUP($A213,Student_Registration!$B$5:$H$2000,6,0),"")</f>
        <v/>
      </c>
      <c r="D213" s="84" t="str">
        <f>IFERROR(VLOOKUP($A213,Student_Registration!$B$5:$H$2000,7,0),"")</f>
        <v/>
      </c>
      <c r="E213" s="84">
        <f>SUMIFS(Collection!$H$5:$H$5000,Collection!$A$5:$A$5000,Report!A213,Collection!$I$5:$I$5000,"&gt;="&amp;Report!$E$2,Collection!$I$5:$I$5000,"&lt;="&amp;Report!$E$3)</f>
        <v>0</v>
      </c>
      <c r="F213" s="84" t="str">
        <f t="shared" si="5"/>
        <v/>
      </c>
    </row>
    <row r="214" spans="1:6">
      <c r="A214" s="84" t="str">
        <f>IF(ROWS($A$6:A214)&gt;Student_Registration!$N$4,"",VLOOKUP(ROWS($A$6:A214),Student_Registration!$A$5:$H$2000,COLUMNS(Student_Registration!$C$5:C213)+1,0))</f>
        <v/>
      </c>
      <c r="B214" s="84" t="str">
        <f>IFERROR(VLOOKUP(A214,Student_Registration!$B$5:$H$2000,3,0),"")</f>
        <v/>
      </c>
      <c r="C214" s="84" t="str">
        <f>IFERROR(VLOOKUP($A214,Student_Registration!$B$5:$H$2000,6,0),"")</f>
        <v/>
      </c>
      <c r="D214" s="84" t="str">
        <f>IFERROR(VLOOKUP($A214,Student_Registration!$B$5:$H$2000,7,0),"")</f>
        <v/>
      </c>
      <c r="E214" s="84">
        <f>SUMIFS(Collection!$H$5:$H$5000,Collection!$A$5:$A$5000,Report!A214,Collection!$I$5:$I$5000,"&gt;="&amp;Report!$E$2,Collection!$I$5:$I$5000,"&lt;="&amp;Report!$E$3)</f>
        <v>0</v>
      </c>
      <c r="F214" s="84" t="str">
        <f t="shared" si="5"/>
        <v/>
      </c>
    </row>
    <row r="215" spans="1:6">
      <c r="A215" s="84" t="str">
        <f>IF(ROWS($A$6:A215)&gt;Student_Registration!$N$4,"",VLOOKUP(ROWS($A$6:A215),Student_Registration!$A$5:$H$2000,COLUMNS(Student_Registration!$C$5:C214)+1,0))</f>
        <v/>
      </c>
      <c r="B215" s="84" t="str">
        <f>IFERROR(VLOOKUP(A215,Student_Registration!$B$5:$H$2000,3,0),"")</f>
        <v/>
      </c>
      <c r="C215" s="84" t="str">
        <f>IFERROR(VLOOKUP($A215,Student_Registration!$B$5:$H$2000,6,0),"")</f>
        <v/>
      </c>
      <c r="D215" s="84" t="str">
        <f>IFERROR(VLOOKUP($A215,Student_Registration!$B$5:$H$2000,7,0),"")</f>
        <v/>
      </c>
      <c r="E215" s="84">
        <f>SUMIFS(Collection!$H$5:$H$5000,Collection!$A$5:$A$5000,Report!A215,Collection!$I$5:$I$5000,"&gt;="&amp;Report!$E$2,Collection!$I$5:$I$5000,"&lt;="&amp;Report!$E$3)</f>
        <v>0</v>
      </c>
      <c r="F215" s="84" t="str">
        <f t="shared" si="5"/>
        <v/>
      </c>
    </row>
    <row r="216" spans="1:6">
      <c r="A216" s="84" t="str">
        <f>IF(ROWS($A$6:A216)&gt;Student_Registration!$N$4,"",VLOOKUP(ROWS($A$6:A216),Student_Registration!$A$5:$H$2000,COLUMNS(Student_Registration!$C$5:C215)+1,0))</f>
        <v/>
      </c>
      <c r="B216" s="84" t="str">
        <f>IFERROR(VLOOKUP(A216,Student_Registration!$B$5:$H$2000,3,0),"")</f>
        <v/>
      </c>
      <c r="C216" s="84" t="str">
        <f>IFERROR(VLOOKUP($A216,Student_Registration!$B$5:$H$2000,6,0),"")</f>
        <v/>
      </c>
      <c r="D216" s="84" t="str">
        <f>IFERROR(VLOOKUP($A216,Student_Registration!$B$5:$H$2000,7,0),"")</f>
        <v/>
      </c>
      <c r="E216" s="84">
        <f>SUMIFS(Collection!$H$5:$H$5000,Collection!$A$5:$A$5000,Report!A216,Collection!$I$5:$I$5000,"&gt;="&amp;Report!$E$2,Collection!$I$5:$I$5000,"&lt;="&amp;Report!$E$3)</f>
        <v>0</v>
      </c>
      <c r="F216" s="84" t="str">
        <f t="shared" si="5"/>
        <v/>
      </c>
    </row>
    <row r="217" spans="1:6">
      <c r="A217" s="84" t="str">
        <f>IF(ROWS($A$6:A217)&gt;Student_Registration!$N$4,"",VLOOKUP(ROWS($A$6:A217),Student_Registration!$A$5:$H$2000,COLUMNS(Student_Registration!$C$5:C216)+1,0))</f>
        <v/>
      </c>
      <c r="B217" s="84" t="str">
        <f>IFERROR(VLOOKUP(A217,Student_Registration!$B$5:$H$2000,3,0),"")</f>
        <v/>
      </c>
      <c r="C217" s="84" t="str">
        <f>IFERROR(VLOOKUP($A217,Student_Registration!$B$5:$H$2000,6,0),"")</f>
        <v/>
      </c>
      <c r="D217" s="84" t="str">
        <f>IFERROR(VLOOKUP($A217,Student_Registration!$B$5:$H$2000,7,0),"")</f>
        <v/>
      </c>
      <c r="E217" s="84">
        <f>SUMIFS(Collection!$H$5:$H$5000,Collection!$A$5:$A$5000,Report!A217,Collection!$I$5:$I$5000,"&gt;="&amp;Report!$E$2,Collection!$I$5:$I$5000,"&lt;="&amp;Report!$E$3)</f>
        <v>0</v>
      </c>
      <c r="F217" s="84" t="str">
        <f t="shared" si="5"/>
        <v/>
      </c>
    </row>
    <row r="218" spans="1:6">
      <c r="A218" s="84" t="str">
        <f>IF(ROWS($A$6:A218)&gt;Student_Registration!$N$4,"",VLOOKUP(ROWS($A$6:A218),Student_Registration!$A$5:$H$2000,COLUMNS(Student_Registration!$C$5:C217)+1,0))</f>
        <v/>
      </c>
      <c r="B218" s="84" t="str">
        <f>IFERROR(VLOOKUP(A218,Student_Registration!$B$5:$H$2000,3,0),"")</f>
        <v/>
      </c>
      <c r="C218" s="84" t="str">
        <f>IFERROR(VLOOKUP($A218,Student_Registration!$B$5:$H$2000,6,0),"")</f>
        <v/>
      </c>
      <c r="D218" s="84" t="str">
        <f>IFERROR(VLOOKUP($A218,Student_Registration!$B$5:$H$2000,7,0),"")</f>
        <v/>
      </c>
      <c r="E218" s="84">
        <f>SUMIFS(Collection!$H$5:$H$5000,Collection!$A$5:$A$5000,Report!A218,Collection!$I$5:$I$5000,"&gt;="&amp;Report!$E$2,Collection!$I$5:$I$5000,"&lt;="&amp;Report!$E$3)</f>
        <v>0</v>
      </c>
      <c r="F218" s="84" t="str">
        <f t="shared" si="5"/>
        <v/>
      </c>
    </row>
    <row r="219" spans="1:6">
      <c r="A219" s="84" t="str">
        <f>IF(ROWS($A$6:A219)&gt;Student_Registration!$N$4,"",VLOOKUP(ROWS($A$6:A219),Student_Registration!$A$5:$H$2000,COLUMNS(Student_Registration!$C$5:C218)+1,0))</f>
        <v/>
      </c>
      <c r="B219" s="84" t="str">
        <f>IFERROR(VLOOKUP(A219,Student_Registration!$B$5:$H$2000,3,0),"")</f>
        <v/>
      </c>
      <c r="C219" s="84" t="str">
        <f>IFERROR(VLOOKUP($A219,Student_Registration!$B$5:$H$2000,6,0),"")</f>
        <v/>
      </c>
      <c r="D219" s="84" t="str">
        <f>IFERROR(VLOOKUP($A219,Student_Registration!$B$5:$H$2000,7,0),"")</f>
        <v/>
      </c>
      <c r="E219" s="84">
        <f>SUMIFS(Collection!$H$5:$H$5000,Collection!$A$5:$A$5000,Report!A219,Collection!$I$5:$I$5000,"&gt;="&amp;Report!$E$2,Collection!$I$5:$I$5000,"&lt;="&amp;Report!$E$3)</f>
        <v>0</v>
      </c>
      <c r="F219" s="84" t="str">
        <f t="shared" si="5"/>
        <v/>
      </c>
    </row>
    <row r="220" spans="1:6">
      <c r="A220" s="84" t="str">
        <f>IF(ROWS($A$6:A220)&gt;Student_Registration!$N$4,"",VLOOKUP(ROWS($A$6:A220),Student_Registration!$A$5:$H$2000,COLUMNS(Student_Registration!$C$5:C219)+1,0))</f>
        <v/>
      </c>
      <c r="B220" s="84" t="str">
        <f>IFERROR(VLOOKUP(A220,Student_Registration!$B$5:$H$2000,3,0),"")</f>
        <v/>
      </c>
      <c r="C220" s="84" t="str">
        <f>IFERROR(VLOOKUP($A220,Student_Registration!$B$5:$H$2000,6,0),"")</f>
        <v/>
      </c>
      <c r="D220" s="84" t="str">
        <f>IFERROR(VLOOKUP($A220,Student_Registration!$B$5:$H$2000,7,0),"")</f>
        <v/>
      </c>
      <c r="E220" s="84">
        <f>SUMIFS(Collection!$H$5:$H$5000,Collection!$A$5:$A$5000,Report!A220,Collection!$I$5:$I$5000,"&gt;="&amp;Report!$E$2,Collection!$I$5:$I$5000,"&lt;="&amp;Report!$E$3)</f>
        <v>0</v>
      </c>
      <c r="F220" s="84" t="str">
        <f t="shared" si="5"/>
        <v/>
      </c>
    </row>
    <row r="221" spans="1:6">
      <c r="A221" s="84" t="str">
        <f>IF(ROWS($A$6:A221)&gt;Student_Registration!$N$4,"",VLOOKUP(ROWS($A$6:A221),Student_Registration!$A$5:$H$2000,COLUMNS(Student_Registration!$C$5:C220)+1,0))</f>
        <v/>
      </c>
      <c r="B221" s="84" t="str">
        <f>IFERROR(VLOOKUP(A221,Student_Registration!$B$5:$H$2000,3,0),"")</f>
        <v/>
      </c>
      <c r="C221" s="84" t="str">
        <f>IFERROR(VLOOKUP($A221,Student_Registration!$B$5:$H$2000,6,0),"")</f>
        <v/>
      </c>
      <c r="D221" s="84" t="str">
        <f>IFERROR(VLOOKUP($A221,Student_Registration!$B$5:$H$2000,7,0),"")</f>
        <v/>
      </c>
      <c r="E221" s="84">
        <f>SUMIFS(Collection!$H$5:$H$5000,Collection!$A$5:$A$5000,Report!A221,Collection!$I$5:$I$5000,"&gt;="&amp;Report!$E$2,Collection!$I$5:$I$5000,"&lt;="&amp;Report!$E$3)</f>
        <v>0</v>
      </c>
      <c r="F221" s="84" t="str">
        <f t="shared" si="5"/>
        <v/>
      </c>
    </row>
    <row r="222" spans="1:6">
      <c r="A222" s="84" t="str">
        <f>IF(ROWS($A$6:A222)&gt;Student_Registration!$N$4,"",VLOOKUP(ROWS($A$6:A222),Student_Registration!$A$5:$H$2000,COLUMNS(Student_Registration!$C$5:C221)+1,0))</f>
        <v/>
      </c>
      <c r="B222" s="84" t="str">
        <f>IFERROR(VLOOKUP(A222,Student_Registration!$B$5:$H$2000,3,0),"")</f>
        <v/>
      </c>
      <c r="C222" s="84" t="str">
        <f>IFERROR(VLOOKUP($A222,Student_Registration!$B$5:$H$2000,6,0),"")</f>
        <v/>
      </c>
      <c r="D222" s="84" t="str">
        <f>IFERROR(VLOOKUP($A222,Student_Registration!$B$5:$H$2000,7,0),"")</f>
        <v/>
      </c>
      <c r="E222" s="84">
        <f>SUMIFS(Collection!$H$5:$H$5000,Collection!$A$5:$A$5000,Report!A222,Collection!$I$5:$I$5000,"&gt;="&amp;Report!$E$2,Collection!$I$5:$I$5000,"&lt;="&amp;Report!$E$3)</f>
        <v>0</v>
      </c>
      <c r="F222" s="84" t="str">
        <f t="shared" si="5"/>
        <v/>
      </c>
    </row>
    <row r="223" spans="1:6">
      <c r="A223" s="84" t="str">
        <f>IF(ROWS($A$6:A223)&gt;Student_Registration!$N$4,"",VLOOKUP(ROWS($A$6:A223),Student_Registration!$A$5:$H$2000,COLUMNS(Student_Registration!$C$5:C222)+1,0))</f>
        <v/>
      </c>
      <c r="B223" s="84" t="str">
        <f>IFERROR(VLOOKUP(A223,Student_Registration!$B$5:$H$2000,3,0),"")</f>
        <v/>
      </c>
      <c r="C223" s="84" t="str">
        <f>IFERROR(VLOOKUP($A223,Student_Registration!$B$5:$H$2000,6,0),"")</f>
        <v/>
      </c>
      <c r="D223" s="84" t="str">
        <f>IFERROR(VLOOKUP($A223,Student_Registration!$B$5:$H$2000,7,0),"")</f>
        <v/>
      </c>
      <c r="E223" s="84">
        <f>SUMIFS(Collection!$H$5:$H$5000,Collection!$A$5:$A$5000,Report!A223,Collection!$I$5:$I$5000,"&gt;="&amp;Report!$E$2,Collection!$I$5:$I$5000,"&lt;="&amp;Report!$E$3)</f>
        <v>0</v>
      </c>
      <c r="F223" s="84" t="str">
        <f t="shared" si="5"/>
        <v/>
      </c>
    </row>
    <row r="224" spans="1:6">
      <c r="A224" s="84" t="str">
        <f>IF(ROWS($A$6:A224)&gt;Student_Registration!$N$4,"",VLOOKUP(ROWS($A$6:A224),Student_Registration!$A$5:$H$2000,COLUMNS(Student_Registration!$C$5:C223)+1,0))</f>
        <v/>
      </c>
      <c r="B224" s="84" t="str">
        <f>IFERROR(VLOOKUP(A224,Student_Registration!$B$5:$H$2000,3,0),"")</f>
        <v/>
      </c>
      <c r="C224" s="84" t="str">
        <f>IFERROR(VLOOKUP($A224,Student_Registration!$B$5:$H$2000,6,0),"")</f>
        <v/>
      </c>
      <c r="D224" s="84" t="str">
        <f>IFERROR(VLOOKUP($A224,Student_Registration!$B$5:$H$2000,7,0),"")</f>
        <v/>
      </c>
      <c r="E224" s="84">
        <f>SUMIFS(Collection!$H$5:$H$5000,Collection!$A$5:$A$5000,Report!A224,Collection!$I$5:$I$5000,"&gt;="&amp;Report!$E$2,Collection!$I$5:$I$5000,"&lt;="&amp;Report!$E$3)</f>
        <v>0</v>
      </c>
      <c r="F224" s="84" t="str">
        <f t="shared" si="5"/>
        <v/>
      </c>
    </row>
    <row r="225" spans="1:6">
      <c r="A225" s="84" t="str">
        <f>IF(ROWS($A$6:A225)&gt;Student_Registration!$N$4,"",VLOOKUP(ROWS($A$6:A225),Student_Registration!$A$5:$H$2000,COLUMNS(Student_Registration!$C$5:C224)+1,0))</f>
        <v/>
      </c>
      <c r="B225" s="84" t="str">
        <f>IFERROR(VLOOKUP(A225,Student_Registration!$B$5:$H$2000,3,0),"")</f>
        <v/>
      </c>
      <c r="C225" s="84" t="str">
        <f>IFERROR(VLOOKUP($A225,Student_Registration!$B$5:$H$2000,6,0),"")</f>
        <v/>
      </c>
      <c r="D225" s="84" t="str">
        <f>IFERROR(VLOOKUP($A225,Student_Registration!$B$5:$H$2000,7,0),"")</f>
        <v/>
      </c>
      <c r="E225" s="84">
        <f>SUMIFS(Collection!$H$5:$H$5000,Collection!$A$5:$A$5000,Report!A225,Collection!$I$5:$I$5000,"&gt;="&amp;Report!$E$2,Collection!$I$5:$I$5000,"&lt;="&amp;Report!$E$3)</f>
        <v>0</v>
      </c>
      <c r="F225" s="84" t="str">
        <f t="shared" si="5"/>
        <v/>
      </c>
    </row>
    <row r="226" spans="1:6">
      <c r="A226" s="84" t="str">
        <f>IF(ROWS($A$6:A226)&gt;Student_Registration!$N$4,"",VLOOKUP(ROWS($A$6:A226),Student_Registration!$A$5:$H$2000,COLUMNS(Student_Registration!$C$5:C225)+1,0))</f>
        <v/>
      </c>
      <c r="B226" s="84" t="str">
        <f>IFERROR(VLOOKUP(A226,Student_Registration!$B$5:$H$2000,3,0),"")</f>
        <v/>
      </c>
      <c r="C226" s="84" t="str">
        <f>IFERROR(VLOOKUP($A226,Student_Registration!$B$5:$H$2000,6,0),"")</f>
        <v/>
      </c>
      <c r="D226" s="84" t="str">
        <f>IFERROR(VLOOKUP($A226,Student_Registration!$B$5:$H$2000,7,0),"")</f>
        <v/>
      </c>
      <c r="E226" s="84">
        <f>SUMIFS(Collection!$H$5:$H$5000,Collection!$A$5:$A$5000,Report!A226,Collection!$I$5:$I$5000,"&gt;="&amp;Report!$E$2,Collection!$I$5:$I$5000,"&lt;="&amp;Report!$E$3)</f>
        <v>0</v>
      </c>
      <c r="F226" s="84" t="str">
        <f t="shared" si="5"/>
        <v/>
      </c>
    </row>
    <row r="227" spans="1:6">
      <c r="A227" s="84" t="str">
        <f>IF(ROWS($A$6:A227)&gt;Student_Registration!$N$4,"",VLOOKUP(ROWS($A$6:A227),Student_Registration!$A$5:$H$2000,COLUMNS(Student_Registration!$C$5:C226)+1,0))</f>
        <v/>
      </c>
      <c r="B227" s="84" t="str">
        <f>IFERROR(VLOOKUP(A227,Student_Registration!$B$5:$H$2000,3,0),"")</f>
        <v/>
      </c>
      <c r="C227" s="84" t="str">
        <f>IFERROR(VLOOKUP($A227,Student_Registration!$B$5:$H$2000,6,0),"")</f>
        <v/>
      </c>
      <c r="D227" s="84" t="str">
        <f>IFERROR(VLOOKUP($A227,Student_Registration!$B$5:$H$2000,7,0),"")</f>
        <v/>
      </c>
      <c r="E227" s="84">
        <f>SUMIFS(Collection!$H$5:$H$5000,Collection!$A$5:$A$5000,Report!A227,Collection!$I$5:$I$5000,"&gt;="&amp;Report!$E$2,Collection!$I$5:$I$5000,"&lt;="&amp;Report!$E$3)</f>
        <v>0</v>
      </c>
      <c r="F227" s="84" t="str">
        <f t="shared" si="5"/>
        <v/>
      </c>
    </row>
    <row r="228" spans="1:6">
      <c r="A228" s="84" t="str">
        <f>IF(ROWS($A$6:A228)&gt;Student_Registration!$N$4,"",VLOOKUP(ROWS($A$6:A228),Student_Registration!$A$5:$H$2000,COLUMNS(Student_Registration!$C$5:C227)+1,0))</f>
        <v/>
      </c>
      <c r="B228" s="84" t="str">
        <f>IFERROR(VLOOKUP(A228,Student_Registration!$B$5:$H$2000,3,0),"")</f>
        <v/>
      </c>
      <c r="C228" s="84" t="str">
        <f>IFERROR(VLOOKUP($A228,Student_Registration!$B$5:$H$2000,6,0),"")</f>
        <v/>
      </c>
      <c r="D228" s="84" t="str">
        <f>IFERROR(VLOOKUP($A228,Student_Registration!$B$5:$H$2000,7,0),"")</f>
        <v/>
      </c>
      <c r="E228" s="84">
        <f>SUMIFS(Collection!$H$5:$H$5000,Collection!$A$5:$A$5000,Report!A228,Collection!$I$5:$I$5000,"&gt;="&amp;Report!$E$2,Collection!$I$5:$I$5000,"&lt;="&amp;Report!$E$3)</f>
        <v>0</v>
      </c>
      <c r="F228" s="84" t="str">
        <f t="shared" si="5"/>
        <v/>
      </c>
    </row>
    <row r="229" spans="1:6">
      <c r="A229" s="84" t="str">
        <f>IF(ROWS($A$6:A229)&gt;Student_Registration!$N$4,"",VLOOKUP(ROWS($A$6:A229),Student_Registration!$A$5:$H$2000,COLUMNS(Student_Registration!$C$5:C228)+1,0))</f>
        <v/>
      </c>
      <c r="B229" s="84" t="str">
        <f>IFERROR(VLOOKUP(A229,Student_Registration!$B$5:$H$2000,3,0),"")</f>
        <v/>
      </c>
      <c r="C229" s="84" t="str">
        <f>IFERROR(VLOOKUP($A229,Student_Registration!$B$5:$H$2000,6,0),"")</f>
        <v/>
      </c>
      <c r="D229" s="84" t="str">
        <f>IFERROR(VLOOKUP($A229,Student_Registration!$B$5:$H$2000,7,0),"")</f>
        <v/>
      </c>
      <c r="E229" s="84">
        <f>SUMIFS(Collection!$H$5:$H$5000,Collection!$A$5:$A$5000,Report!A229,Collection!$I$5:$I$5000,"&gt;="&amp;Report!$E$2,Collection!$I$5:$I$5000,"&lt;="&amp;Report!$E$3)</f>
        <v>0</v>
      </c>
      <c r="F229" s="84" t="str">
        <f t="shared" si="5"/>
        <v/>
      </c>
    </row>
    <row r="230" spans="1:6">
      <c r="A230" s="84" t="str">
        <f>IF(ROWS($A$6:A230)&gt;Student_Registration!$N$4,"",VLOOKUP(ROWS($A$6:A230),Student_Registration!$A$5:$H$2000,COLUMNS(Student_Registration!$C$5:C229)+1,0))</f>
        <v/>
      </c>
      <c r="B230" s="84" t="str">
        <f>IFERROR(VLOOKUP(A230,Student_Registration!$B$5:$H$2000,3,0),"")</f>
        <v/>
      </c>
      <c r="C230" s="84" t="str">
        <f>IFERROR(VLOOKUP($A230,Student_Registration!$B$5:$H$2000,6,0),"")</f>
        <v/>
      </c>
      <c r="D230" s="84" t="str">
        <f>IFERROR(VLOOKUP($A230,Student_Registration!$B$5:$H$2000,7,0),"")</f>
        <v/>
      </c>
      <c r="E230" s="84">
        <f>SUMIFS(Collection!$H$5:$H$5000,Collection!$A$5:$A$5000,Report!A230,Collection!$I$5:$I$5000,"&gt;="&amp;Report!$E$2,Collection!$I$5:$I$5000,"&lt;="&amp;Report!$E$3)</f>
        <v>0</v>
      </c>
      <c r="F230" s="84" t="str">
        <f t="shared" si="5"/>
        <v/>
      </c>
    </row>
    <row r="231" spans="1:6">
      <c r="A231" s="84" t="str">
        <f>IF(ROWS($A$6:A231)&gt;Student_Registration!$N$4,"",VLOOKUP(ROWS($A$6:A231),Student_Registration!$A$5:$H$2000,COLUMNS(Student_Registration!$C$5:C230)+1,0))</f>
        <v/>
      </c>
      <c r="B231" s="84" t="str">
        <f>IFERROR(VLOOKUP(A231,Student_Registration!$B$5:$H$2000,3,0),"")</f>
        <v/>
      </c>
      <c r="C231" s="84" t="str">
        <f>IFERROR(VLOOKUP($A231,Student_Registration!$B$5:$H$2000,6,0),"")</f>
        <v/>
      </c>
      <c r="D231" s="84" t="str">
        <f>IFERROR(VLOOKUP($A231,Student_Registration!$B$5:$H$2000,7,0),"")</f>
        <v/>
      </c>
      <c r="E231" s="84">
        <f>SUMIFS(Collection!$H$5:$H$5000,Collection!$A$5:$A$5000,Report!A231,Collection!$I$5:$I$5000,"&gt;="&amp;Report!$E$2,Collection!$I$5:$I$5000,"&lt;="&amp;Report!$E$3)</f>
        <v>0</v>
      </c>
      <c r="F231" s="84" t="str">
        <f t="shared" si="5"/>
        <v/>
      </c>
    </row>
    <row r="232" spans="1:6">
      <c r="A232" s="84" t="str">
        <f>IF(ROWS($A$6:A232)&gt;Student_Registration!$N$4,"",VLOOKUP(ROWS($A$6:A232),Student_Registration!$A$5:$H$2000,COLUMNS(Student_Registration!$C$5:C231)+1,0))</f>
        <v/>
      </c>
      <c r="B232" s="84" t="str">
        <f>IFERROR(VLOOKUP(A232,Student_Registration!$B$5:$H$2000,3,0),"")</f>
        <v/>
      </c>
      <c r="C232" s="84" t="str">
        <f>IFERROR(VLOOKUP($A232,Student_Registration!$B$5:$H$2000,6,0),"")</f>
        <v/>
      </c>
      <c r="D232" s="84" t="str">
        <f>IFERROR(VLOOKUP($A232,Student_Registration!$B$5:$H$2000,7,0),"")</f>
        <v/>
      </c>
      <c r="E232" s="84">
        <f>SUMIFS(Collection!$H$5:$H$5000,Collection!$A$5:$A$5000,Report!A232,Collection!$I$5:$I$5000,"&gt;="&amp;Report!$E$2,Collection!$I$5:$I$5000,"&lt;="&amp;Report!$E$3)</f>
        <v>0</v>
      </c>
      <c r="F232" s="84" t="str">
        <f t="shared" si="5"/>
        <v/>
      </c>
    </row>
    <row r="233" spans="1:6">
      <c r="A233" s="84" t="str">
        <f>IF(ROWS($A$6:A233)&gt;Student_Registration!$N$4,"",VLOOKUP(ROWS($A$6:A233),Student_Registration!$A$5:$H$2000,COLUMNS(Student_Registration!$C$5:C232)+1,0))</f>
        <v/>
      </c>
      <c r="B233" s="84" t="str">
        <f>IFERROR(VLOOKUP(A233,Student_Registration!$B$5:$H$2000,3,0),"")</f>
        <v/>
      </c>
      <c r="C233" s="84" t="str">
        <f>IFERROR(VLOOKUP($A233,Student_Registration!$B$5:$H$2000,6,0),"")</f>
        <v/>
      </c>
      <c r="D233" s="84" t="str">
        <f>IFERROR(VLOOKUP($A233,Student_Registration!$B$5:$H$2000,7,0),"")</f>
        <v/>
      </c>
      <c r="E233" s="84">
        <f>SUMIFS(Collection!$H$5:$H$5000,Collection!$A$5:$A$5000,Report!A233,Collection!$I$5:$I$5000,"&gt;="&amp;Report!$E$2,Collection!$I$5:$I$5000,"&lt;="&amp;Report!$E$3)</f>
        <v>0</v>
      </c>
      <c r="F233" s="84" t="str">
        <f t="shared" si="5"/>
        <v/>
      </c>
    </row>
    <row r="234" spans="1:6">
      <c r="A234" s="84" t="str">
        <f>IF(ROWS($A$6:A234)&gt;Student_Registration!$N$4,"",VLOOKUP(ROWS($A$6:A234),Student_Registration!$A$5:$H$2000,COLUMNS(Student_Registration!$C$5:C233)+1,0))</f>
        <v/>
      </c>
      <c r="B234" s="84" t="str">
        <f>IFERROR(VLOOKUP(A234,Student_Registration!$B$5:$H$2000,3,0),"")</f>
        <v/>
      </c>
      <c r="C234" s="84" t="str">
        <f>IFERROR(VLOOKUP($A234,Student_Registration!$B$5:$H$2000,6,0),"")</f>
        <v/>
      </c>
      <c r="D234" s="84" t="str">
        <f>IFERROR(VLOOKUP($A234,Student_Registration!$B$5:$H$2000,7,0),"")</f>
        <v/>
      </c>
      <c r="E234" s="84">
        <f>SUMIFS(Collection!$H$5:$H$5000,Collection!$A$5:$A$5000,Report!A234,Collection!$I$5:$I$5000,"&gt;="&amp;Report!$E$2,Collection!$I$5:$I$5000,"&lt;="&amp;Report!$E$3)</f>
        <v>0</v>
      </c>
      <c r="F234" s="84" t="str">
        <f t="shared" si="5"/>
        <v/>
      </c>
    </row>
    <row r="235" spans="1:6">
      <c r="A235" s="84" t="str">
        <f>IF(ROWS($A$6:A235)&gt;Student_Registration!$N$4,"",VLOOKUP(ROWS($A$6:A235),Student_Registration!$A$5:$H$2000,COLUMNS(Student_Registration!$C$5:C234)+1,0))</f>
        <v/>
      </c>
      <c r="B235" s="84" t="str">
        <f>IFERROR(VLOOKUP(A235,Student_Registration!$B$5:$H$2000,3,0),"")</f>
        <v/>
      </c>
      <c r="C235" s="84" t="str">
        <f>IFERROR(VLOOKUP($A235,Student_Registration!$B$5:$H$2000,6,0),"")</f>
        <v/>
      </c>
      <c r="D235" s="84" t="str">
        <f>IFERROR(VLOOKUP($A235,Student_Registration!$B$5:$H$2000,7,0),"")</f>
        <v/>
      </c>
      <c r="E235" s="84">
        <f>SUMIFS(Collection!$H$5:$H$5000,Collection!$A$5:$A$5000,Report!A235,Collection!$I$5:$I$5000,"&gt;="&amp;Report!$E$2,Collection!$I$5:$I$5000,"&lt;="&amp;Report!$E$3)</f>
        <v>0</v>
      </c>
      <c r="F235" s="84" t="str">
        <f t="shared" si="5"/>
        <v/>
      </c>
    </row>
    <row r="236" spans="1:6">
      <c r="A236" s="84" t="str">
        <f>IF(ROWS($A$6:A236)&gt;Student_Registration!$N$4,"",VLOOKUP(ROWS($A$6:A236),Student_Registration!$A$5:$H$2000,COLUMNS(Student_Registration!$C$5:C235)+1,0))</f>
        <v/>
      </c>
      <c r="B236" s="84" t="str">
        <f>IFERROR(VLOOKUP(A236,Student_Registration!$B$5:$H$2000,3,0),"")</f>
        <v/>
      </c>
      <c r="C236" s="84" t="str">
        <f>IFERROR(VLOOKUP($A236,Student_Registration!$B$5:$H$2000,6,0),"")</f>
        <v/>
      </c>
      <c r="D236" s="84" t="str">
        <f>IFERROR(VLOOKUP($A236,Student_Registration!$B$5:$H$2000,7,0),"")</f>
        <v/>
      </c>
      <c r="E236" s="84">
        <f>SUMIFS(Collection!$H$5:$H$5000,Collection!$A$5:$A$5000,Report!A236,Collection!$I$5:$I$5000,"&gt;="&amp;Report!$E$2,Collection!$I$5:$I$5000,"&lt;="&amp;Report!$E$3)</f>
        <v>0</v>
      </c>
      <c r="F236" s="84" t="str">
        <f t="shared" si="5"/>
        <v/>
      </c>
    </row>
    <row r="237" spans="1:6">
      <c r="A237" s="84" t="str">
        <f>IF(ROWS($A$6:A237)&gt;Student_Registration!$N$4,"",VLOOKUP(ROWS($A$6:A237),Student_Registration!$A$5:$H$2000,COLUMNS(Student_Registration!$C$5:C236)+1,0))</f>
        <v/>
      </c>
      <c r="B237" s="84" t="str">
        <f>IFERROR(VLOOKUP(A237,Student_Registration!$B$5:$H$2000,3,0),"")</f>
        <v/>
      </c>
      <c r="C237" s="84" t="str">
        <f>IFERROR(VLOOKUP($A237,Student_Registration!$B$5:$H$2000,6,0),"")</f>
        <v/>
      </c>
      <c r="D237" s="84" t="str">
        <f>IFERROR(VLOOKUP($A237,Student_Registration!$B$5:$H$2000,7,0),"")</f>
        <v/>
      </c>
      <c r="E237" s="84">
        <f>SUMIFS(Collection!$H$5:$H$5000,Collection!$A$5:$A$5000,Report!A237,Collection!$I$5:$I$5000,"&gt;="&amp;Report!$E$2,Collection!$I$5:$I$5000,"&lt;="&amp;Report!$E$3)</f>
        <v>0</v>
      </c>
      <c r="F237" s="84" t="str">
        <f t="shared" si="5"/>
        <v/>
      </c>
    </row>
    <row r="238" spans="1:6">
      <c r="A238" s="84" t="str">
        <f>IF(ROWS($A$6:A238)&gt;Student_Registration!$N$4,"",VLOOKUP(ROWS($A$6:A238),Student_Registration!$A$5:$H$2000,COLUMNS(Student_Registration!$C$5:C237)+1,0))</f>
        <v/>
      </c>
      <c r="B238" s="84" t="str">
        <f>IFERROR(VLOOKUP(A238,Student_Registration!$B$5:$H$2000,3,0),"")</f>
        <v/>
      </c>
      <c r="C238" s="84" t="str">
        <f>IFERROR(VLOOKUP($A238,Student_Registration!$B$5:$H$2000,6,0),"")</f>
        <v/>
      </c>
      <c r="D238" s="84" t="str">
        <f>IFERROR(VLOOKUP($A238,Student_Registration!$B$5:$H$2000,7,0),"")</f>
        <v/>
      </c>
      <c r="E238" s="84">
        <f>SUMIFS(Collection!$H$5:$H$5000,Collection!$A$5:$A$5000,Report!A238,Collection!$I$5:$I$5000,"&gt;="&amp;Report!$E$2,Collection!$I$5:$I$5000,"&lt;="&amp;Report!$E$3)</f>
        <v>0</v>
      </c>
      <c r="F238" s="84" t="str">
        <f t="shared" si="5"/>
        <v/>
      </c>
    </row>
    <row r="239" spans="1:6">
      <c r="A239" s="84" t="str">
        <f>IF(ROWS($A$6:A239)&gt;Student_Registration!$N$4,"",VLOOKUP(ROWS($A$6:A239),Student_Registration!$A$5:$H$2000,COLUMNS(Student_Registration!$C$5:C238)+1,0))</f>
        <v/>
      </c>
      <c r="B239" s="84" t="str">
        <f>IFERROR(VLOOKUP(A239,Student_Registration!$B$5:$H$2000,3,0),"")</f>
        <v/>
      </c>
      <c r="C239" s="84" t="str">
        <f>IFERROR(VLOOKUP($A239,Student_Registration!$B$5:$H$2000,6,0),"")</f>
        <v/>
      </c>
      <c r="D239" s="84" t="str">
        <f>IFERROR(VLOOKUP($A239,Student_Registration!$B$5:$H$2000,7,0),"")</f>
        <v/>
      </c>
      <c r="E239" s="84">
        <f>SUMIFS(Collection!$H$5:$H$5000,Collection!$A$5:$A$5000,Report!A239,Collection!$I$5:$I$5000,"&gt;="&amp;Report!$E$2,Collection!$I$5:$I$5000,"&lt;="&amp;Report!$E$3)</f>
        <v>0</v>
      </c>
      <c r="F239" s="84" t="str">
        <f t="shared" si="5"/>
        <v/>
      </c>
    </row>
    <row r="240" spans="1:6">
      <c r="A240" s="84" t="str">
        <f>IF(ROWS($A$6:A240)&gt;Student_Registration!$N$4,"",VLOOKUP(ROWS($A$6:A240),Student_Registration!$A$5:$H$2000,COLUMNS(Student_Registration!$C$5:C239)+1,0))</f>
        <v/>
      </c>
      <c r="B240" s="84" t="str">
        <f>IFERROR(VLOOKUP(A240,Student_Registration!$B$5:$H$2000,3,0),"")</f>
        <v/>
      </c>
      <c r="C240" s="84" t="str">
        <f>IFERROR(VLOOKUP($A240,Student_Registration!$B$5:$H$2000,6,0),"")</f>
        <v/>
      </c>
      <c r="D240" s="84" t="str">
        <f>IFERROR(VLOOKUP($A240,Student_Registration!$B$5:$H$2000,7,0),"")</f>
        <v/>
      </c>
      <c r="E240" s="84">
        <f>SUMIFS(Collection!$H$5:$H$5000,Collection!$A$5:$A$5000,Report!A240,Collection!$I$5:$I$5000,"&gt;="&amp;Report!$E$2,Collection!$I$5:$I$5000,"&lt;="&amp;Report!$E$3)</f>
        <v>0</v>
      </c>
      <c r="F240" s="84" t="str">
        <f t="shared" si="5"/>
        <v/>
      </c>
    </row>
    <row r="241" spans="1:6">
      <c r="A241" s="84" t="str">
        <f>IF(ROWS($A$6:A241)&gt;Student_Registration!$N$4,"",VLOOKUP(ROWS($A$6:A241),Student_Registration!$A$5:$H$2000,COLUMNS(Student_Registration!$C$5:C240)+1,0))</f>
        <v/>
      </c>
      <c r="B241" s="84" t="str">
        <f>IFERROR(VLOOKUP(A241,Student_Registration!$B$5:$H$2000,3,0),"")</f>
        <v/>
      </c>
      <c r="C241" s="84" t="str">
        <f>IFERROR(VLOOKUP($A241,Student_Registration!$B$5:$H$2000,6,0),"")</f>
        <v/>
      </c>
      <c r="D241" s="84" t="str">
        <f>IFERROR(VLOOKUP($A241,Student_Registration!$B$5:$H$2000,7,0),"")</f>
        <v/>
      </c>
      <c r="E241" s="84">
        <f>SUMIFS(Collection!$H$5:$H$5000,Collection!$A$5:$A$5000,Report!A241,Collection!$I$5:$I$5000,"&gt;="&amp;Report!$E$2,Collection!$I$5:$I$5000,"&lt;="&amp;Report!$E$3)</f>
        <v>0</v>
      </c>
      <c r="F241" s="84" t="str">
        <f t="shared" si="5"/>
        <v/>
      </c>
    </row>
    <row r="242" spans="1:6">
      <c r="A242" s="84" t="str">
        <f>IF(ROWS($A$6:A242)&gt;Student_Registration!$N$4,"",VLOOKUP(ROWS($A$6:A242),Student_Registration!$A$5:$H$2000,COLUMNS(Student_Registration!$C$5:C241)+1,0))</f>
        <v/>
      </c>
      <c r="B242" s="84" t="str">
        <f>IFERROR(VLOOKUP(A242,Student_Registration!$B$5:$H$2000,3,0),"")</f>
        <v/>
      </c>
      <c r="C242" s="84" t="str">
        <f>IFERROR(VLOOKUP($A242,Student_Registration!$B$5:$H$2000,6,0),"")</f>
        <v/>
      </c>
      <c r="D242" s="84" t="str">
        <f>IFERROR(VLOOKUP($A242,Student_Registration!$B$5:$H$2000,7,0),"")</f>
        <v/>
      </c>
      <c r="E242" s="84">
        <f>SUMIFS(Collection!$H$5:$H$5000,Collection!$A$5:$A$5000,Report!A242,Collection!$I$5:$I$5000,"&gt;="&amp;Report!$E$2,Collection!$I$5:$I$5000,"&lt;="&amp;Report!$E$3)</f>
        <v>0</v>
      </c>
      <c r="F242" s="84" t="str">
        <f t="shared" si="5"/>
        <v/>
      </c>
    </row>
    <row r="243" spans="1:6">
      <c r="A243" s="84" t="str">
        <f>IF(ROWS($A$6:A243)&gt;Student_Registration!$N$4,"",VLOOKUP(ROWS($A$6:A243),Student_Registration!$A$5:$H$2000,COLUMNS(Student_Registration!$C$5:C242)+1,0))</f>
        <v/>
      </c>
      <c r="B243" s="84" t="str">
        <f>IFERROR(VLOOKUP(A243,Student_Registration!$B$5:$H$2000,3,0),"")</f>
        <v/>
      </c>
      <c r="C243" s="84" t="str">
        <f>IFERROR(VLOOKUP($A243,Student_Registration!$B$5:$H$2000,6,0),"")</f>
        <v/>
      </c>
      <c r="D243" s="84" t="str">
        <f>IFERROR(VLOOKUP($A243,Student_Registration!$B$5:$H$2000,7,0),"")</f>
        <v/>
      </c>
      <c r="E243" s="84">
        <f>SUMIFS(Collection!$H$5:$H$5000,Collection!$A$5:$A$5000,Report!A243,Collection!$I$5:$I$5000,"&gt;="&amp;Report!$E$2,Collection!$I$5:$I$5000,"&lt;="&amp;Report!$E$3)</f>
        <v>0</v>
      </c>
      <c r="F243" s="84" t="str">
        <f t="shared" si="5"/>
        <v/>
      </c>
    </row>
    <row r="244" spans="1:6">
      <c r="A244" s="84" t="str">
        <f>IF(ROWS($A$6:A244)&gt;Student_Registration!$N$4,"",VLOOKUP(ROWS($A$6:A244),Student_Registration!$A$5:$H$2000,COLUMNS(Student_Registration!$C$5:C243)+1,0))</f>
        <v/>
      </c>
      <c r="B244" s="84" t="str">
        <f>IFERROR(VLOOKUP(A244,Student_Registration!$B$5:$H$2000,3,0),"")</f>
        <v/>
      </c>
      <c r="C244" s="84" t="str">
        <f>IFERROR(VLOOKUP($A244,Student_Registration!$B$5:$H$2000,6,0),"")</f>
        <v/>
      </c>
      <c r="D244" s="84" t="str">
        <f>IFERROR(VLOOKUP($A244,Student_Registration!$B$5:$H$2000,7,0),"")</f>
        <v/>
      </c>
      <c r="E244" s="84">
        <f>SUMIFS(Collection!$H$5:$H$5000,Collection!$A$5:$A$5000,Report!A244,Collection!$I$5:$I$5000,"&gt;="&amp;Report!$E$2,Collection!$I$5:$I$5000,"&lt;="&amp;Report!$E$3)</f>
        <v>0</v>
      </c>
      <c r="F244" s="84" t="str">
        <f t="shared" si="5"/>
        <v/>
      </c>
    </row>
    <row r="245" spans="1:6">
      <c r="A245" s="84" t="str">
        <f>IF(ROWS($A$6:A245)&gt;Student_Registration!$N$4,"",VLOOKUP(ROWS($A$6:A245),Student_Registration!$A$5:$H$2000,COLUMNS(Student_Registration!$C$5:C244)+1,0))</f>
        <v/>
      </c>
      <c r="B245" s="84" t="str">
        <f>IFERROR(VLOOKUP(A245,Student_Registration!$B$5:$H$2000,3,0),"")</f>
        <v/>
      </c>
      <c r="C245" s="84" t="str">
        <f>IFERROR(VLOOKUP($A245,Student_Registration!$B$5:$H$2000,6,0),"")</f>
        <v/>
      </c>
      <c r="D245" s="84" t="str">
        <f>IFERROR(VLOOKUP($A245,Student_Registration!$B$5:$H$2000,7,0),"")</f>
        <v/>
      </c>
      <c r="E245" s="84">
        <f>SUMIFS(Collection!$H$5:$H$5000,Collection!$A$5:$A$5000,Report!A245,Collection!$I$5:$I$5000,"&gt;="&amp;Report!$E$2,Collection!$I$5:$I$5000,"&lt;="&amp;Report!$E$3)</f>
        <v>0</v>
      </c>
      <c r="F245" s="84" t="str">
        <f t="shared" si="5"/>
        <v/>
      </c>
    </row>
    <row r="246" spans="1:6">
      <c r="A246" s="84" t="str">
        <f>IF(ROWS($A$6:A246)&gt;Student_Registration!$N$4,"",VLOOKUP(ROWS($A$6:A246),Student_Registration!$A$5:$H$2000,COLUMNS(Student_Registration!$C$5:C245)+1,0))</f>
        <v/>
      </c>
      <c r="B246" s="84" t="str">
        <f>IFERROR(VLOOKUP(A246,Student_Registration!$B$5:$H$2000,3,0),"")</f>
        <v/>
      </c>
      <c r="C246" s="84" t="str">
        <f>IFERROR(VLOOKUP($A246,Student_Registration!$B$5:$H$2000,6,0),"")</f>
        <v/>
      </c>
      <c r="D246" s="84" t="str">
        <f>IFERROR(VLOOKUP($A246,Student_Registration!$B$5:$H$2000,7,0),"")</f>
        <v/>
      </c>
      <c r="E246" s="84">
        <f>SUMIFS(Collection!$H$5:$H$5000,Collection!$A$5:$A$5000,Report!A246,Collection!$I$5:$I$5000,"&gt;="&amp;Report!$E$2,Collection!$I$5:$I$5000,"&lt;="&amp;Report!$E$3)</f>
        <v>0</v>
      </c>
      <c r="F246" s="84" t="str">
        <f t="shared" si="5"/>
        <v/>
      </c>
    </row>
    <row r="247" spans="1:6">
      <c r="A247" s="84" t="str">
        <f>IF(ROWS($A$6:A247)&gt;Student_Registration!$N$4,"",VLOOKUP(ROWS($A$6:A247),Student_Registration!$A$5:$H$2000,COLUMNS(Student_Registration!$C$5:C246)+1,0))</f>
        <v/>
      </c>
      <c r="B247" s="84" t="str">
        <f>IFERROR(VLOOKUP(A247,Student_Registration!$B$5:$H$2000,3,0),"")</f>
        <v/>
      </c>
      <c r="C247" s="84" t="str">
        <f>IFERROR(VLOOKUP($A247,Student_Registration!$B$5:$H$2000,6,0),"")</f>
        <v/>
      </c>
      <c r="D247" s="84" t="str">
        <f>IFERROR(VLOOKUP($A247,Student_Registration!$B$5:$H$2000,7,0),"")</f>
        <v/>
      </c>
      <c r="E247" s="84">
        <f>SUMIFS(Collection!$H$5:$H$5000,Collection!$A$5:$A$5000,Report!A247,Collection!$I$5:$I$5000,"&gt;="&amp;Report!$E$2,Collection!$I$5:$I$5000,"&lt;="&amp;Report!$E$3)</f>
        <v>0</v>
      </c>
      <c r="F247" s="84" t="str">
        <f t="shared" si="5"/>
        <v/>
      </c>
    </row>
    <row r="248" spans="1:6">
      <c r="A248" s="84" t="str">
        <f>IF(ROWS($A$6:A248)&gt;Student_Registration!$N$4,"",VLOOKUP(ROWS($A$6:A248),Student_Registration!$A$5:$H$2000,COLUMNS(Student_Registration!$C$5:C247)+1,0))</f>
        <v/>
      </c>
      <c r="B248" s="84" t="str">
        <f>IFERROR(VLOOKUP(A248,Student_Registration!$B$5:$H$2000,3,0),"")</f>
        <v/>
      </c>
      <c r="C248" s="84" t="str">
        <f>IFERROR(VLOOKUP($A248,Student_Registration!$B$5:$H$2000,6,0),"")</f>
        <v/>
      </c>
      <c r="D248" s="84" t="str">
        <f>IFERROR(VLOOKUP($A248,Student_Registration!$B$5:$H$2000,7,0),"")</f>
        <v/>
      </c>
      <c r="E248" s="84">
        <f>SUMIFS(Collection!$H$5:$H$5000,Collection!$A$5:$A$5000,Report!A248,Collection!$I$5:$I$5000,"&gt;="&amp;Report!$E$2,Collection!$I$5:$I$5000,"&lt;="&amp;Report!$E$3)</f>
        <v>0</v>
      </c>
      <c r="F248" s="84" t="str">
        <f t="shared" si="5"/>
        <v/>
      </c>
    </row>
    <row r="249" spans="1:6">
      <c r="A249" s="84" t="str">
        <f>IF(ROWS($A$6:A249)&gt;Student_Registration!$N$4,"",VLOOKUP(ROWS($A$6:A249),Student_Registration!$A$5:$H$2000,COLUMNS(Student_Registration!$C$5:C248)+1,0))</f>
        <v/>
      </c>
      <c r="B249" s="84" t="str">
        <f>IFERROR(VLOOKUP(A249,Student_Registration!$B$5:$H$2000,3,0),"")</f>
        <v/>
      </c>
      <c r="C249" s="84" t="str">
        <f>IFERROR(VLOOKUP($A249,Student_Registration!$B$5:$H$2000,6,0),"")</f>
        <v/>
      </c>
      <c r="D249" s="84" t="str">
        <f>IFERROR(VLOOKUP($A249,Student_Registration!$B$5:$H$2000,7,0),"")</f>
        <v/>
      </c>
      <c r="E249" s="84">
        <f>SUMIFS(Collection!$H$5:$H$5000,Collection!$A$5:$A$5000,Report!A249,Collection!$I$5:$I$5000,"&gt;="&amp;Report!$E$2,Collection!$I$5:$I$5000,"&lt;="&amp;Report!$E$3)</f>
        <v>0</v>
      </c>
      <c r="F249" s="84" t="str">
        <f t="shared" si="5"/>
        <v/>
      </c>
    </row>
    <row r="250" spans="1:6">
      <c r="A250" s="84" t="str">
        <f>IF(ROWS($A$6:A250)&gt;Student_Registration!$N$4,"",VLOOKUP(ROWS($A$6:A250),Student_Registration!$A$5:$H$2000,COLUMNS(Student_Registration!$C$5:C249)+1,0))</f>
        <v/>
      </c>
      <c r="B250" s="84" t="str">
        <f>IFERROR(VLOOKUP(A250,Student_Registration!$B$5:$H$2000,3,0),"")</f>
        <v/>
      </c>
      <c r="C250" s="84" t="str">
        <f>IFERROR(VLOOKUP($A250,Student_Registration!$B$5:$H$2000,6,0),"")</f>
        <v/>
      </c>
      <c r="D250" s="84" t="str">
        <f>IFERROR(VLOOKUP($A250,Student_Registration!$B$5:$H$2000,7,0),"")</f>
        <v/>
      </c>
      <c r="E250" s="84">
        <f>SUMIFS(Collection!$H$5:$H$5000,Collection!$A$5:$A$5000,Report!A250,Collection!$I$5:$I$5000,"&gt;="&amp;Report!$E$2,Collection!$I$5:$I$5000,"&lt;="&amp;Report!$E$3)</f>
        <v>0</v>
      </c>
      <c r="F250" s="84" t="str">
        <f t="shared" si="5"/>
        <v/>
      </c>
    </row>
    <row r="251" spans="1:6">
      <c r="A251" s="84" t="str">
        <f>IF(ROWS($A$6:A251)&gt;Student_Registration!$N$4,"",VLOOKUP(ROWS($A$6:A251),Student_Registration!$A$5:$H$2000,COLUMNS(Student_Registration!$C$5:C250)+1,0))</f>
        <v/>
      </c>
      <c r="B251" s="84" t="str">
        <f>IFERROR(VLOOKUP(A251,Student_Registration!$B$5:$H$2000,3,0),"")</f>
        <v/>
      </c>
      <c r="C251" s="84" t="str">
        <f>IFERROR(VLOOKUP($A251,Student_Registration!$B$5:$H$2000,6,0),"")</f>
        <v/>
      </c>
      <c r="D251" s="84" t="str">
        <f>IFERROR(VLOOKUP($A251,Student_Registration!$B$5:$H$2000,7,0),"")</f>
        <v/>
      </c>
      <c r="E251" s="84">
        <f>SUMIFS(Collection!$H$5:$H$5000,Collection!$A$5:$A$5000,Report!A251,Collection!$I$5:$I$5000,"&gt;="&amp;Report!$E$2,Collection!$I$5:$I$5000,"&lt;="&amp;Report!$E$3)</f>
        <v>0</v>
      </c>
      <c r="F251" s="84" t="str">
        <f t="shared" si="5"/>
        <v/>
      </c>
    </row>
    <row r="252" spans="1:6">
      <c r="A252" s="84" t="str">
        <f>IF(ROWS($A$6:A252)&gt;Student_Registration!$N$4,"",VLOOKUP(ROWS($A$6:A252),Student_Registration!$A$5:$H$2000,COLUMNS(Student_Registration!$C$5:C251)+1,0))</f>
        <v/>
      </c>
      <c r="B252" s="84" t="str">
        <f>IFERROR(VLOOKUP(A252,Student_Registration!$B$5:$H$2000,3,0),"")</f>
        <v/>
      </c>
      <c r="C252" s="84" t="str">
        <f>IFERROR(VLOOKUP($A252,Student_Registration!$B$5:$H$2000,6,0),"")</f>
        <v/>
      </c>
      <c r="D252" s="84" t="str">
        <f>IFERROR(VLOOKUP($A252,Student_Registration!$B$5:$H$2000,7,0),"")</f>
        <v/>
      </c>
      <c r="E252" s="84">
        <f>SUMIFS(Collection!$H$5:$H$5000,Collection!$A$5:$A$5000,Report!A252,Collection!$I$5:$I$5000,"&gt;="&amp;Report!$E$2,Collection!$I$5:$I$5000,"&lt;="&amp;Report!$E$3)</f>
        <v>0</v>
      </c>
      <c r="F252" s="84" t="str">
        <f t="shared" si="5"/>
        <v/>
      </c>
    </row>
    <row r="253" spans="1:6">
      <c r="A253" s="84" t="str">
        <f>IF(ROWS($A$6:A253)&gt;Student_Registration!$N$4,"",VLOOKUP(ROWS($A$6:A253),Student_Registration!$A$5:$H$2000,COLUMNS(Student_Registration!$C$5:C252)+1,0))</f>
        <v/>
      </c>
      <c r="B253" s="84" t="str">
        <f>IFERROR(VLOOKUP(A253,Student_Registration!$B$5:$H$2000,3,0),"")</f>
        <v/>
      </c>
      <c r="C253" s="84" t="str">
        <f>IFERROR(VLOOKUP($A253,Student_Registration!$B$5:$H$2000,6,0),"")</f>
        <v/>
      </c>
      <c r="D253" s="84" t="str">
        <f>IFERROR(VLOOKUP($A253,Student_Registration!$B$5:$H$2000,7,0),"")</f>
        <v/>
      </c>
      <c r="E253" s="84">
        <f>SUMIFS(Collection!$H$5:$H$5000,Collection!$A$5:$A$5000,Report!A253,Collection!$I$5:$I$5000,"&gt;="&amp;Report!$E$2,Collection!$I$5:$I$5000,"&lt;="&amp;Report!$E$3)</f>
        <v>0</v>
      </c>
      <c r="F253" s="84" t="str">
        <f t="shared" si="5"/>
        <v/>
      </c>
    </row>
    <row r="254" spans="1:6">
      <c r="A254" s="84" t="str">
        <f>IF(ROWS($A$6:A254)&gt;Student_Registration!$N$4,"",VLOOKUP(ROWS($A$6:A254),Student_Registration!$A$5:$H$2000,COLUMNS(Student_Registration!$C$5:C253)+1,0))</f>
        <v/>
      </c>
      <c r="B254" s="84" t="str">
        <f>IFERROR(VLOOKUP(A254,Student_Registration!$B$5:$H$2000,3,0),"")</f>
        <v/>
      </c>
      <c r="C254" s="84" t="str">
        <f>IFERROR(VLOOKUP($A254,Student_Registration!$B$5:$H$2000,6,0),"")</f>
        <v/>
      </c>
      <c r="D254" s="84" t="str">
        <f>IFERROR(VLOOKUP($A254,Student_Registration!$B$5:$H$2000,7,0),"")</f>
        <v/>
      </c>
      <c r="E254" s="84">
        <f>SUMIFS(Collection!$H$5:$H$5000,Collection!$A$5:$A$5000,Report!A254,Collection!$I$5:$I$5000,"&gt;="&amp;Report!$E$2,Collection!$I$5:$I$5000,"&lt;="&amp;Report!$E$3)</f>
        <v>0</v>
      </c>
      <c r="F254" s="84" t="str">
        <f t="shared" si="5"/>
        <v/>
      </c>
    </row>
    <row r="255" spans="1:6">
      <c r="A255" s="84" t="str">
        <f>IF(ROWS($A$6:A255)&gt;Student_Registration!$N$4,"",VLOOKUP(ROWS($A$6:A255),Student_Registration!$A$5:$H$2000,COLUMNS(Student_Registration!$C$5:C254)+1,0))</f>
        <v/>
      </c>
      <c r="B255" s="84" t="str">
        <f>IFERROR(VLOOKUP(A255,Student_Registration!$B$5:$H$2000,3,0),"")</f>
        <v/>
      </c>
      <c r="C255" s="84" t="str">
        <f>IFERROR(VLOOKUP($A255,Student_Registration!$B$5:$H$2000,6,0),"")</f>
        <v/>
      </c>
      <c r="D255" s="84" t="str">
        <f>IFERROR(VLOOKUP($A255,Student_Registration!$B$5:$H$2000,7,0),"")</f>
        <v/>
      </c>
      <c r="E255" s="84">
        <f>SUMIFS(Collection!$H$5:$H$5000,Collection!$A$5:$A$5000,Report!A255,Collection!$I$5:$I$5000,"&gt;="&amp;Report!$E$2,Collection!$I$5:$I$5000,"&lt;="&amp;Report!$E$3)</f>
        <v>0</v>
      </c>
      <c r="F255" s="84" t="str">
        <f t="shared" si="5"/>
        <v/>
      </c>
    </row>
    <row r="256" spans="1:6">
      <c r="A256" s="84" t="str">
        <f>IF(ROWS($A$6:A256)&gt;Student_Registration!$N$4,"",VLOOKUP(ROWS($A$6:A256),Student_Registration!$A$5:$H$2000,COLUMNS(Student_Registration!$C$5:C255)+1,0))</f>
        <v/>
      </c>
      <c r="B256" s="84" t="str">
        <f>IFERROR(VLOOKUP(A256,Student_Registration!$B$5:$H$2000,3,0),"")</f>
        <v/>
      </c>
      <c r="C256" s="84" t="str">
        <f>IFERROR(VLOOKUP($A256,Student_Registration!$B$5:$H$2000,6,0),"")</f>
        <v/>
      </c>
      <c r="D256" s="84" t="str">
        <f>IFERROR(VLOOKUP($A256,Student_Registration!$B$5:$H$2000,7,0),"")</f>
        <v/>
      </c>
      <c r="E256" s="84">
        <f>SUMIFS(Collection!$H$5:$H$5000,Collection!$A$5:$A$5000,Report!A256,Collection!$I$5:$I$5000,"&gt;="&amp;Report!$E$2,Collection!$I$5:$I$5000,"&lt;="&amp;Report!$E$3)</f>
        <v>0</v>
      </c>
      <c r="F256" s="84" t="str">
        <f t="shared" si="5"/>
        <v/>
      </c>
    </row>
    <row r="257" spans="1:6">
      <c r="A257" s="84" t="str">
        <f>IF(ROWS($A$6:A257)&gt;Student_Registration!$N$4,"",VLOOKUP(ROWS($A$6:A257),Student_Registration!$A$5:$H$2000,COLUMNS(Student_Registration!$C$5:C256)+1,0))</f>
        <v/>
      </c>
      <c r="B257" s="84" t="str">
        <f>IFERROR(VLOOKUP(A257,Student_Registration!$B$5:$H$2000,3,0),"")</f>
        <v/>
      </c>
      <c r="C257" s="84" t="str">
        <f>IFERROR(VLOOKUP($A257,Student_Registration!$B$5:$H$2000,6,0),"")</f>
        <v/>
      </c>
      <c r="D257" s="84" t="str">
        <f>IFERROR(VLOOKUP($A257,Student_Registration!$B$5:$H$2000,7,0),"")</f>
        <v/>
      </c>
      <c r="E257" s="84">
        <f>SUMIFS(Collection!$H$5:$H$5000,Collection!$A$5:$A$5000,Report!A257,Collection!$I$5:$I$5000,"&gt;="&amp;Report!$E$2,Collection!$I$5:$I$5000,"&lt;="&amp;Report!$E$3)</f>
        <v>0</v>
      </c>
      <c r="F257" s="84" t="str">
        <f t="shared" si="5"/>
        <v/>
      </c>
    </row>
    <row r="258" spans="1:6">
      <c r="A258" s="84" t="str">
        <f>IF(ROWS($A$6:A258)&gt;Student_Registration!$N$4,"",VLOOKUP(ROWS($A$6:A258),Student_Registration!$A$5:$H$2000,COLUMNS(Student_Registration!$C$5:C257)+1,0))</f>
        <v/>
      </c>
      <c r="B258" s="84" t="str">
        <f>IFERROR(VLOOKUP(A258,Student_Registration!$B$5:$H$2000,3,0),"")</f>
        <v/>
      </c>
      <c r="C258" s="84" t="str">
        <f>IFERROR(VLOOKUP($A258,Student_Registration!$B$5:$H$2000,6,0),"")</f>
        <v/>
      </c>
      <c r="D258" s="84" t="str">
        <f>IFERROR(VLOOKUP($A258,Student_Registration!$B$5:$H$2000,7,0),"")</f>
        <v/>
      </c>
      <c r="E258" s="84">
        <f>SUMIFS(Collection!$H$5:$H$5000,Collection!$A$5:$A$5000,Report!A258,Collection!$I$5:$I$5000,"&gt;="&amp;Report!$E$2,Collection!$I$5:$I$5000,"&lt;="&amp;Report!$E$3)</f>
        <v>0</v>
      </c>
      <c r="F258" s="84" t="str">
        <f t="shared" si="5"/>
        <v/>
      </c>
    </row>
    <row r="259" spans="1:6">
      <c r="A259" s="84" t="str">
        <f>IF(ROWS($A$6:A259)&gt;Student_Registration!$N$4,"",VLOOKUP(ROWS($A$6:A259),Student_Registration!$A$5:$H$2000,COLUMNS(Student_Registration!$C$5:C258)+1,0))</f>
        <v/>
      </c>
      <c r="B259" s="84" t="str">
        <f>IFERROR(VLOOKUP(A259,Student_Registration!$B$5:$H$2000,3,0),"")</f>
        <v/>
      </c>
      <c r="C259" s="84" t="str">
        <f>IFERROR(VLOOKUP($A259,Student_Registration!$B$5:$H$2000,6,0),"")</f>
        <v/>
      </c>
      <c r="D259" s="84" t="str">
        <f>IFERROR(VLOOKUP($A259,Student_Registration!$B$5:$H$2000,7,0),"")</f>
        <v/>
      </c>
      <c r="E259" s="84">
        <f>SUMIFS(Collection!$H$5:$H$5000,Collection!$A$5:$A$5000,Report!A259,Collection!$I$5:$I$5000,"&gt;="&amp;Report!$E$2,Collection!$I$5:$I$5000,"&lt;="&amp;Report!$E$3)</f>
        <v>0</v>
      </c>
      <c r="F259" s="84" t="str">
        <f t="shared" si="5"/>
        <v/>
      </c>
    </row>
    <row r="260" spans="1:6">
      <c r="A260" s="84" t="str">
        <f>IF(ROWS($A$6:A260)&gt;Student_Registration!$N$4,"",VLOOKUP(ROWS($A$6:A260),Student_Registration!$A$5:$H$2000,COLUMNS(Student_Registration!$C$5:C259)+1,0))</f>
        <v/>
      </c>
      <c r="B260" s="84" t="str">
        <f>IFERROR(VLOOKUP(A260,Student_Registration!$B$5:$H$2000,3,0),"")</f>
        <v/>
      </c>
      <c r="C260" s="84" t="str">
        <f>IFERROR(VLOOKUP($A260,Student_Registration!$B$5:$H$2000,6,0),"")</f>
        <v/>
      </c>
      <c r="D260" s="84" t="str">
        <f>IFERROR(VLOOKUP($A260,Student_Registration!$B$5:$H$2000,7,0),"")</f>
        <v/>
      </c>
      <c r="E260" s="84">
        <f>SUMIFS(Collection!$H$5:$H$5000,Collection!$A$5:$A$5000,Report!A260,Collection!$I$5:$I$5000,"&gt;="&amp;Report!$E$2,Collection!$I$5:$I$5000,"&lt;="&amp;Report!$E$3)</f>
        <v>0</v>
      </c>
      <c r="F260" s="84" t="str">
        <f t="shared" si="5"/>
        <v/>
      </c>
    </row>
    <row r="261" spans="1:6">
      <c r="A261" s="84" t="str">
        <f>IF(ROWS($A$6:A261)&gt;Student_Registration!$N$4,"",VLOOKUP(ROWS($A$6:A261),Student_Registration!$A$5:$H$2000,COLUMNS(Student_Registration!$C$5:C260)+1,0))</f>
        <v/>
      </c>
      <c r="B261" s="84" t="str">
        <f>IFERROR(VLOOKUP(A261,Student_Registration!$B$5:$H$2000,3,0),"")</f>
        <v/>
      </c>
      <c r="C261" s="84" t="str">
        <f>IFERROR(VLOOKUP($A261,Student_Registration!$B$5:$H$2000,6,0),"")</f>
        <v/>
      </c>
      <c r="D261" s="84" t="str">
        <f>IFERROR(VLOOKUP($A261,Student_Registration!$B$5:$H$2000,7,0),"")</f>
        <v/>
      </c>
      <c r="E261" s="84">
        <f>SUMIFS(Collection!$H$5:$H$5000,Collection!$A$5:$A$5000,Report!A261,Collection!$I$5:$I$5000,"&gt;="&amp;Report!$E$2,Collection!$I$5:$I$5000,"&lt;="&amp;Report!$E$3)</f>
        <v>0</v>
      </c>
      <c r="F261" s="84" t="str">
        <f t="shared" si="5"/>
        <v/>
      </c>
    </row>
    <row r="262" spans="1:6">
      <c r="A262" s="84" t="str">
        <f>IF(ROWS($A$6:A262)&gt;Student_Registration!$N$4,"",VLOOKUP(ROWS($A$6:A262),Student_Registration!$A$5:$H$2000,COLUMNS(Student_Registration!$C$5:C261)+1,0))</f>
        <v/>
      </c>
      <c r="B262" s="84" t="str">
        <f>IFERROR(VLOOKUP(A262,Student_Registration!$B$5:$H$2000,3,0),"")</f>
        <v/>
      </c>
      <c r="C262" s="84" t="str">
        <f>IFERROR(VLOOKUP($A262,Student_Registration!$B$5:$H$2000,6,0),"")</f>
        <v/>
      </c>
      <c r="D262" s="84" t="str">
        <f>IFERROR(VLOOKUP($A262,Student_Registration!$B$5:$H$2000,7,0),"")</f>
        <v/>
      </c>
      <c r="E262" s="84">
        <f>SUMIFS(Collection!$H$5:$H$5000,Collection!$A$5:$A$5000,Report!A262,Collection!$I$5:$I$5000,"&gt;="&amp;Report!$E$2,Collection!$I$5:$I$5000,"&lt;="&amp;Report!$E$3)</f>
        <v>0</v>
      </c>
      <c r="F262" s="84" t="str">
        <f t="shared" ref="F262:F325" si="6">IFERROR(+D262-E262,"")</f>
        <v/>
      </c>
    </row>
    <row r="263" spans="1:6">
      <c r="A263" s="84" t="str">
        <f>IF(ROWS($A$6:A263)&gt;Student_Registration!$N$4,"",VLOOKUP(ROWS($A$6:A263),Student_Registration!$A$5:$H$2000,COLUMNS(Student_Registration!$C$5:C262)+1,0))</f>
        <v/>
      </c>
      <c r="B263" s="84" t="str">
        <f>IFERROR(VLOOKUP(A263,Student_Registration!$B$5:$H$2000,3,0),"")</f>
        <v/>
      </c>
      <c r="C263" s="84" t="str">
        <f>IFERROR(VLOOKUP($A263,Student_Registration!$B$5:$H$2000,6,0),"")</f>
        <v/>
      </c>
      <c r="D263" s="84" t="str">
        <f>IFERROR(VLOOKUP($A263,Student_Registration!$B$5:$H$2000,7,0),"")</f>
        <v/>
      </c>
      <c r="E263" s="84">
        <f>SUMIFS(Collection!$H$5:$H$5000,Collection!$A$5:$A$5000,Report!A263,Collection!$I$5:$I$5000,"&gt;="&amp;Report!$E$2,Collection!$I$5:$I$5000,"&lt;="&amp;Report!$E$3)</f>
        <v>0</v>
      </c>
      <c r="F263" s="84" t="str">
        <f t="shared" si="6"/>
        <v/>
      </c>
    </row>
    <row r="264" spans="1:6">
      <c r="A264" s="84" t="str">
        <f>IF(ROWS($A$6:A264)&gt;Student_Registration!$N$4,"",VLOOKUP(ROWS($A$6:A264),Student_Registration!$A$5:$H$2000,COLUMNS(Student_Registration!$C$5:C263)+1,0))</f>
        <v/>
      </c>
      <c r="B264" s="84" t="str">
        <f>IFERROR(VLOOKUP(A264,Student_Registration!$B$5:$H$2000,3,0),"")</f>
        <v/>
      </c>
      <c r="C264" s="84" t="str">
        <f>IFERROR(VLOOKUP($A264,Student_Registration!$B$5:$H$2000,6,0),"")</f>
        <v/>
      </c>
      <c r="D264" s="84" t="str">
        <f>IFERROR(VLOOKUP($A264,Student_Registration!$B$5:$H$2000,7,0),"")</f>
        <v/>
      </c>
      <c r="E264" s="84">
        <f>SUMIFS(Collection!$H$5:$H$5000,Collection!$A$5:$A$5000,Report!A264,Collection!$I$5:$I$5000,"&gt;="&amp;Report!$E$2,Collection!$I$5:$I$5000,"&lt;="&amp;Report!$E$3)</f>
        <v>0</v>
      </c>
      <c r="F264" s="84" t="str">
        <f t="shared" si="6"/>
        <v/>
      </c>
    </row>
    <row r="265" spans="1:6">
      <c r="A265" s="84" t="str">
        <f>IF(ROWS($A$6:A265)&gt;Student_Registration!$N$4,"",VLOOKUP(ROWS($A$6:A265),Student_Registration!$A$5:$H$2000,COLUMNS(Student_Registration!$C$5:C264)+1,0))</f>
        <v/>
      </c>
      <c r="B265" s="84" t="str">
        <f>IFERROR(VLOOKUP(A265,Student_Registration!$B$5:$H$2000,3,0),"")</f>
        <v/>
      </c>
      <c r="C265" s="84" t="str">
        <f>IFERROR(VLOOKUP($A265,Student_Registration!$B$5:$H$2000,6,0),"")</f>
        <v/>
      </c>
      <c r="D265" s="84" t="str">
        <f>IFERROR(VLOOKUP($A265,Student_Registration!$B$5:$H$2000,7,0),"")</f>
        <v/>
      </c>
      <c r="E265" s="84">
        <f>SUMIFS(Collection!$H$5:$H$5000,Collection!$A$5:$A$5000,Report!A265,Collection!$I$5:$I$5000,"&gt;="&amp;Report!$E$2,Collection!$I$5:$I$5000,"&lt;="&amp;Report!$E$3)</f>
        <v>0</v>
      </c>
      <c r="F265" s="84" t="str">
        <f t="shared" si="6"/>
        <v/>
      </c>
    </row>
    <row r="266" spans="1:6">
      <c r="A266" s="84" t="str">
        <f>IF(ROWS($A$6:A266)&gt;Student_Registration!$N$4,"",VLOOKUP(ROWS($A$6:A266),Student_Registration!$A$5:$H$2000,COLUMNS(Student_Registration!$C$5:C265)+1,0))</f>
        <v/>
      </c>
      <c r="B266" s="84" t="str">
        <f>IFERROR(VLOOKUP(A266,Student_Registration!$B$5:$H$2000,3,0),"")</f>
        <v/>
      </c>
      <c r="C266" s="84" t="str">
        <f>IFERROR(VLOOKUP($A266,Student_Registration!$B$5:$H$2000,6,0),"")</f>
        <v/>
      </c>
      <c r="D266" s="84" t="str">
        <f>IFERROR(VLOOKUP($A266,Student_Registration!$B$5:$H$2000,7,0),"")</f>
        <v/>
      </c>
      <c r="E266" s="84">
        <f>SUMIFS(Collection!$H$5:$H$5000,Collection!$A$5:$A$5000,Report!A266,Collection!$I$5:$I$5000,"&gt;="&amp;Report!$E$2,Collection!$I$5:$I$5000,"&lt;="&amp;Report!$E$3)</f>
        <v>0</v>
      </c>
      <c r="F266" s="84" t="str">
        <f t="shared" si="6"/>
        <v/>
      </c>
    </row>
    <row r="267" spans="1:6">
      <c r="A267" s="84" t="str">
        <f>IF(ROWS($A$6:A267)&gt;Student_Registration!$N$4,"",VLOOKUP(ROWS($A$6:A267),Student_Registration!$A$5:$H$2000,COLUMNS(Student_Registration!$C$5:C266)+1,0))</f>
        <v/>
      </c>
      <c r="B267" s="84" t="str">
        <f>IFERROR(VLOOKUP(A267,Student_Registration!$B$5:$H$2000,3,0),"")</f>
        <v/>
      </c>
      <c r="C267" s="84" t="str">
        <f>IFERROR(VLOOKUP($A267,Student_Registration!$B$5:$H$2000,6,0),"")</f>
        <v/>
      </c>
      <c r="D267" s="84" t="str">
        <f>IFERROR(VLOOKUP($A267,Student_Registration!$B$5:$H$2000,7,0),"")</f>
        <v/>
      </c>
      <c r="E267" s="84">
        <f>SUMIFS(Collection!$H$5:$H$5000,Collection!$A$5:$A$5000,Report!A267,Collection!$I$5:$I$5000,"&gt;="&amp;Report!$E$2,Collection!$I$5:$I$5000,"&lt;="&amp;Report!$E$3)</f>
        <v>0</v>
      </c>
      <c r="F267" s="84" t="str">
        <f t="shared" si="6"/>
        <v/>
      </c>
    </row>
    <row r="268" spans="1:6">
      <c r="A268" s="84" t="str">
        <f>IF(ROWS($A$6:A268)&gt;Student_Registration!$N$4,"",VLOOKUP(ROWS($A$6:A268),Student_Registration!$A$5:$H$2000,COLUMNS(Student_Registration!$C$5:C267)+1,0))</f>
        <v/>
      </c>
      <c r="B268" s="84" t="str">
        <f>IFERROR(VLOOKUP(A268,Student_Registration!$B$5:$H$2000,3,0),"")</f>
        <v/>
      </c>
      <c r="C268" s="84" t="str">
        <f>IFERROR(VLOOKUP($A268,Student_Registration!$B$5:$H$2000,6,0),"")</f>
        <v/>
      </c>
      <c r="D268" s="84" t="str">
        <f>IFERROR(VLOOKUP($A268,Student_Registration!$B$5:$H$2000,7,0),"")</f>
        <v/>
      </c>
      <c r="E268" s="84">
        <f>SUMIFS(Collection!$H$5:$H$5000,Collection!$A$5:$A$5000,Report!A268,Collection!$I$5:$I$5000,"&gt;="&amp;Report!$E$2,Collection!$I$5:$I$5000,"&lt;="&amp;Report!$E$3)</f>
        <v>0</v>
      </c>
      <c r="F268" s="84" t="str">
        <f t="shared" si="6"/>
        <v/>
      </c>
    </row>
    <row r="269" spans="1:6">
      <c r="A269" s="84" t="str">
        <f>IF(ROWS($A$6:A269)&gt;Student_Registration!$N$4,"",VLOOKUP(ROWS($A$6:A269),Student_Registration!$A$5:$H$2000,COLUMNS(Student_Registration!$C$5:C268)+1,0))</f>
        <v/>
      </c>
      <c r="B269" s="84" t="str">
        <f>IFERROR(VLOOKUP(A269,Student_Registration!$B$5:$H$2000,3,0),"")</f>
        <v/>
      </c>
      <c r="C269" s="84" t="str">
        <f>IFERROR(VLOOKUP($A269,Student_Registration!$B$5:$H$2000,6,0),"")</f>
        <v/>
      </c>
      <c r="D269" s="84" t="str">
        <f>IFERROR(VLOOKUP($A269,Student_Registration!$B$5:$H$2000,7,0),"")</f>
        <v/>
      </c>
      <c r="E269" s="84">
        <f>SUMIFS(Collection!$H$5:$H$5000,Collection!$A$5:$A$5000,Report!A269,Collection!$I$5:$I$5000,"&gt;="&amp;Report!$E$2,Collection!$I$5:$I$5000,"&lt;="&amp;Report!$E$3)</f>
        <v>0</v>
      </c>
      <c r="F269" s="84" t="str">
        <f t="shared" si="6"/>
        <v/>
      </c>
    </row>
    <row r="270" spans="1:6">
      <c r="A270" s="84" t="str">
        <f>IF(ROWS($A$6:A270)&gt;Student_Registration!$N$4,"",VLOOKUP(ROWS($A$6:A270),Student_Registration!$A$5:$H$2000,COLUMNS(Student_Registration!$C$5:C269)+1,0))</f>
        <v/>
      </c>
      <c r="B270" s="84" t="str">
        <f>IFERROR(VLOOKUP(A270,Student_Registration!$B$5:$H$2000,3,0),"")</f>
        <v/>
      </c>
      <c r="C270" s="84" t="str">
        <f>IFERROR(VLOOKUP($A270,Student_Registration!$B$5:$H$2000,6,0),"")</f>
        <v/>
      </c>
      <c r="D270" s="84" t="str">
        <f>IFERROR(VLOOKUP($A270,Student_Registration!$B$5:$H$2000,7,0),"")</f>
        <v/>
      </c>
      <c r="E270" s="84">
        <f>SUMIFS(Collection!$H$5:$H$5000,Collection!$A$5:$A$5000,Report!A270,Collection!$I$5:$I$5000,"&gt;="&amp;Report!$E$2,Collection!$I$5:$I$5000,"&lt;="&amp;Report!$E$3)</f>
        <v>0</v>
      </c>
      <c r="F270" s="84" t="str">
        <f t="shared" si="6"/>
        <v/>
      </c>
    </row>
    <row r="271" spans="1:6">
      <c r="A271" s="84" t="str">
        <f>IF(ROWS($A$6:A271)&gt;Student_Registration!$N$4,"",VLOOKUP(ROWS($A$6:A271),Student_Registration!$A$5:$H$2000,COLUMNS(Student_Registration!$C$5:C270)+1,0))</f>
        <v/>
      </c>
      <c r="B271" s="84" t="str">
        <f>IFERROR(VLOOKUP(A271,Student_Registration!$B$5:$H$2000,3,0),"")</f>
        <v/>
      </c>
      <c r="C271" s="84" t="str">
        <f>IFERROR(VLOOKUP($A271,Student_Registration!$B$5:$H$2000,6,0),"")</f>
        <v/>
      </c>
      <c r="D271" s="84" t="str">
        <f>IFERROR(VLOOKUP($A271,Student_Registration!$B$5:$H$2000,7,0),"")</f>
        <v/>
      </c>
      <c r="E271" s="84">
        <f>SUMIFS(Collection!$H$5:$H$5000,Collection!$A$5:$A$5000,Report!A271,Collection!$I$5:$I$5000,"&gt;="&amp;Report!$E$2,Collection!$I$5:$I$5000,"&lt;="&amp;Report!$E$3)</f>
        <v>0</v>
      </c>
      <c r="F271" s="84" t="str">
        <f t="shared" si="6"/>
        <v/>
      </c>
    </row>
    <row r="272" spans="1:6">
      <c r="A272" s="84" t="str">
        <f>IF(ROWS($A$6:A272)&gt;Student_Registration!$N$4,"",VLOOKUP(ROWS($A$6:A272),Student_Registration!$A$5:$H$2000,COLUMNS(Student_Registration!$C$5:C271)+1,0))</f>
        <v/>
      </c>
      <c r="B272" s="84" t="str">
        <f>IFERROR(VLOOKUP(A272,Student_Registration!$B$5:$H$2000,3,0),"")</f>
        <v/>
      </c>
      <c r="C272" s="84" t="str">
        <f>IFERROR(VLOOKUP($A272,Student_Registration!$B$5:$H$2000,6,0),"")</f>
        <v/>
      </c>
      <c r="D272" s="84" t="str">
        <f>IFERROR(VLOOKUP($A272,Student_Registration!$B$5:$H$2000,7,0),"")</f>
        <v/>
      </c>
      <c r="E272" s="84">
        <f>SUMIFS(Collection!$H$5:$H$5000,Collection!$A$5:$A$5000,Report!A272,Collection!$I$5:$I$5000,"&gt;="&amp;Report!$E$2,Collection!$I$5:$I$5000,"&lt;="&amp;Report!$E$3)</f>
        <v>0</v>
      </c>
      <c r="F272" s="84" t="str">
        <f t="shared" si="6"/>
        <v/>
      </c>
    </row>
    <row r="273" spans="1:6">
      <c r="A273" s="84" t="str">
        <f>IF(ROWS($A$6:A273)&gt;Student_Registration!$N$4,"",VLOOKUP(ROWS($A$6:A273),Student_Registration!$A$5:$H$2000,COLUMNS(Student_Registration!$C$5:C272)+1,0))</f>
        <v/>
      </c>
      <c r="B273" s="84" t="str">
        <f>IFERROR(VLOOKUP(A273,Student_Registration!$B$5:$H$2000,3,0),"")</f>
        <v/>
      </c>
      <c r="C273" s="84" t="str">
        <f>IFERROR(VLOOKUP($A273,Student_Registration!$B$5:$H$2000,6,0),"")</f>
        <v/>
      </c>
      <c r="D273" s="84" t="str">
        <f>IFERROR(VLOOKUP($A273,Student_Registration!$B$5:$H$2000,7,0),"")</f>
        <v/>
      </c>
      <c r="E273" s="84">
        <f>SUMIFS(Collection!$H$5:$H$5000,Collection!$A$5:$A$5000,Report!A273,Collection!$I$5:$I$5000,"&gt;="&amp;Report!$E$2,Collection!$I$5:$I$5000,"&lt;="&amp;Report!$E$3)</f>
        <v>0</v>
      </c>
      <c r="F273" s="84" t="str">
        <f t="shared" si="6"/>
        <v/>
      </c>
    </row>
    <row r="274" spans="1:6">
      <c r="A274" s="84" t="str">
        <f>IF(ROWS($A$6:A274)&gt;Student_Registration!$N$4,"",VLOOKUP(ROWS($A$6:A274),Student_Registration!$A$5:$H$2000,COLUMNS(Student_Registration!$C$5:C273)+1,0))</f>
        <v/>
      </c>
      <c r="B274" s="84" t="str">
        <f>IFERROR(VLOOKUP(A274,Student_Registration!$B$5:$H$2000,3,0),"")</f>
        <v/>
      </c>
      <c r="C274" s="84" t="str">
        <f>IFERROR(VLOOKUP($A274,Student_Registration!$B$5:$H$2000,6,0),"")</f>
        <v/>
      </c>
      <c r="D274" s="84" t="str">
        <f>IFERROR(VLOOKUP($A274,Student_Registration!$B$5:$H$2000,7,0),"")</f>
        <v/>
      </c>
      <c r="E274" s="84">
        <f>SUMIFS(Collection!$H$5:$H$5000,Collection!$A$5:$A$5000,Report!A274,Collection!$I$5:$I$5000,"&gt;="&amp;Report!$E$2,Collection!$I$5:$I$5000,"&lt;="&amp;Report!$E$3)</f>
        <v>0</v>
      </c>
      <c r="F274" s="84" t="str">
        <f t="shared" si="6"/>
        <v/>
      </c>
    </row>
    <row r="275" spans="1:6">
      <c r="A275" s="84" t="str">
        <f>IF(ROWS($A$6:A275)&gt;Student_Registration!$N$4,"",VLOOKUP(ROWS($A$6:A275),Student_Registration!$A$5:$H$2000,COLUMNS(Student_Registration!$C$5:C274)+1,0))</f>
        <v/>
      </c>
      <c r="B275" s="84" t="str">
        <f>IFERROR(VLOOKUP(A275,Student_Registration!$B$5:$H$2000,3,0),"")</f>
        <v/>
      </c>
      <c r="C275" s="84" t="str">
        <f>IFERROR(VLOOKUP($A275,Student_Registration!$B$5:$H$2000,6,0),"")</f>
        <v/>
      </c>
      <c r="D275" s="84" t="str">
        <f>IFERROR(VLOOKUP($A275,Student_Registration!$B$5:$H$2000,7,0),"")</f>
        <v/>
      </c>
      <c r="E275" s="84">
        <f>SUMIFS(Collection!$H$5:$H$5000,Collection!$A$5:$A$5000,Report!A275,Collection!$I$5:$I$5000,"&gt;="&amp;Report!$E$2,Collection!$I$5:$I$5000,"&lt;="&amp;Report!$E$3)</f>
        <v>0</v>
      </c>
      <c r="F275" s="84" t="str">
        <f t="shared" si="6"/>
        <v/>
      </c>
    </row>
    <row r="276" spans="1:6">
      <c r="A276" s="84" t="str">
        <f>IF(ROWS($A$6:A276)&gt;Student_Registration!$N$4,"",VLOOKUP(ROWS($A$6:A276),Student_Registration!$A$5:$H$2000,COLUMNS(Student_Registration!$C$5:C275)+1,0))</f>
        <v/>
      </c>
      <c r="B276" s="84" t="str">
        <f>IFERROR(VLOOKUP(A276,Student_Registration!$B$5:$H$2000,3,0),"")</f>
        <v/>
      </c>
      <c r="C276" s="84" t="str">
        <f>IFERROR(VLOOKUP($A276,Student_Registration!$B$5:$H$2000,6,0),"")</f>
        <v/>
      </c>
      <c r="D276" s="84" t="str">
        <f>IFERROR(VLOOKUP($A276,Student_Registration!$B$5:$H$2000,7,0),"")</f>
        <v/>
      </c>
      <c r="E276" s="84">
        <f>SUMIFS(Collection!$H$5:$H$5000,Collection!$A$5:$A$5000,Report!A276,Collection!$I$5:$I$5000,"&gt;="&amp;Report!$E$2,Collection!$I$5:$I$5000,"&lt;="&amp;Report!$E$3)</f>
        <v>0</v>
      </c>
      <c r="F276" s="84" t="str">
        <f t="shared" si="6"/>
        <v/>
      </c>
    </row>
    <row r="277" spans="1:6">
      <c r="A277" s="84" t="str">
        <f>IF(ROWS($A$6:A277)&gt;Student_Registration!$N$4,"",VLOOKUP(ROWS($A$6:A277),Student_Registration!$A$5:$H$2000,COLUMNS(Student_Registration!$C$5:C276)+1,0))</f>
        <v/>
      </c>
      <c r="B277" s="84" t="str">
        <f>IFERROR(VLOOKUP(A277,Student_Registration!$B$5:$H$2000,3,0),"")</f>
        <v/>
      </c>
      <c r="C277" s="84" t="str">
        <f>IFERROR(VLOOKUP($A277,Student_Registration!$B$5:$H$2000,6,0),"")</f>
        <v/>
      </c>
      <c r="D277" s="84" t="str">
        <f>IFERROR(VLOOKUP($A277,Student_Registration!$B$5:$H$2000,7,0),"")</f>
        <v/>
      </c>
      <c r="E277" s="84">
        <f>SUMIFS(Collection!$H$5:$H$5000,Collection!$A$5:$A$5000,Report!A277,Collection!$I$5:$I$5000,"&gt;="&amp;Report!$E$2,Collection!$I$5:$I$5000,"&lt;="&amp;Report!$E$3)</f>
        <v>0</v>
      </c>
      <c r="F277" s="84" t="str">
        <f t="shared" si="6"/>
        <v/>
      </c>
    </row>
    <row r="278" spans="1:6">
      <c r="A278" s="84" t="str">
        <f>IF(ROWS($A$6:A278)&gt;Student_Registration!$N$4,"",VLOOKUP(ROWS($A$6:A278),Student_Registration!$A$5:$H$2000,COLUMNS(Student_Registration!$C$5:C277)+1,0))</f>
        <v/>
      </c>
      <c r="B278" s="84" t="str">
        <f>IFERROR(VLOOKUP(A278,Student_Registration!$B$5:$H$2000,3,0),"")</f>
        <v/>
      </c>
      <c r="C278" s="84" t="str">
        <f>IFERROR(VLOOKUP($A278,Student_Registration!$B$5:$H$2000,6,0),"")</f>
        <v/>
      </c>
      <c r="D278" s="84" t="str">
        <f>IFERROR(VLOOKUP($A278,Student_Registration!$B$5:$H$2000,7,0),"")</f>
        <v/>
      </c>
      <c r="E278" s="84">
        <f>SUMIFS(Collection!$H$5:$H$5000,Collection!$A$5:$A$5000,Report!A278,Collection!$I$5:$I$5000,"&gt;="&amp;Report!$E$2,Collection!$I$5:$I$5000,"&lt;="&amp;Report!$E$3)</f>
        <v>0</v>
      </c>
      <c r="F278" s="84" t="str">
        <f t="shared" si="6"/>
        <v/>
      </c>
    </row>
    <row r="279" spans="1:6">
      <c r="A279" s="84" t="str">
        <f>IF(ROWS($A$6:A279)&gt;Student_Registration!$N$4,"",VLOOKUP(ROWS($A$6:A279),Student_Registration!$A$5:$H$2000,COLUMNS(Student_Registration!$C$5:C278)+1,0))</f>
        <v/>
      </c>
      <c r="B279" s="84" t="str">
        <f>IFERROR(VLOOKUP(A279,Student_Registration!$B$5:$H$2000,3,0),"")</f>
        <v/>
      </c>
      <c r="C279" s="84" t="str">
        <f>IFERROR(VLOOKUP($A279,Student_Registration!$B$5:$H$2000,6,0),"")</f>
        <v/>
      </c>
      <c r="D279" s="84" t="str">
        <f>IFERROR(VLOOKUP($A279,Student_Registration!$B$5:$H$2000,7,0),"")</f>
        <v/>
      </c>
      <c r="E279" s="84">
        <f>SUMIFS(Collection!$H$5:$H$5000,Collection!$A$5:$A$5000,Report!A279,Collection!$I$5:$I$5000,"&gt;="&amp;Report!$E$2,Collection!$I$5:$I$5000,"&lt;="&amp;Report!$E$3)</f>
        <v>0</v>
      </c>
      <c r="F279" s="84" t="str">
        <f t="shared" si="6"/>
        <v/>
      </c>
    </row>
    <row r="280" spans="1:6">
      <c r="A280" s="84" t="str">
        <f>IF(ROWS($A$6:A280)&gt;Student_Registration!$N$4,"",VLOOKUP(ROWS($A$6:A280),Student_Registration!$A$5:$H$2000,COLUMNS(Student_Registration!$C$5:C279)+1,0))</f>
        <v/>
      </c>
      <c r="B280" s="84" t="str">
        <f>IFERROR(VLOOKUP(A280,Student_Registration!$B$5:$H$2000,3,0),"")</f>
        <v/>
      </c>
      <c r="C280" s="84" t="str">
        <f>IFERROR(VLOOKUP($A280,Student_Registration!$B$5:$H$2000,6,0),"")</f>
        <v/>
      </c>
      <c r="D280" s="84" t="str">
        <f>IFERROR(VLOOKUP($A280,Student_Registration!$B$5:$H$2000,7,0),"")</f>
        <v/>
      </c>
      <c r="E280" s="84">
        <f>SUMIFS(Collection!$H$5:$H$5000,Collection!$A$5:$A$5000,Report!A280,Collection!$I$5:$I$5000,"&gt;="&amp;Report!$E$2,Collection!$I$5:$I$5000,"&lt;="&amp;Report!$E$3)</f>
        <v>0</v>
      </c>
      <c r="F280" s="84" t="str">
        <f t="shared" si="6"/>
        <v/>
      </c>
    </row>
    <row r="281" spans="1:6">
      <c r="A281" s="84" t="str">
        <f>IF(ROWS($A$6:A281)&gt;Student_Registration!$N$4,"",VLOOKUP(ROWS($A$6:A281),Student_Registration!$A$5:$H$2000,COLUMNS(Student_Registration!$C$5:C280)+1,0))</f>
        <v/>
      </c>
      <c r="B281" s="84" t="str">
        <f>IFERROR(VLOOKUP(A281,Student_Registration!$B$5:$H$2000,3,0),"")</f>
        <v/>
      </c>
      <c r="C281" s="84" t="str">
        <f>IFERROR(VLOOKUP($A281,Student_Registration!$B$5:$H$2000,6,0),"")</f>
        <v/>
      </c>
      <c r="D281" s="84" t="str">
        <f>IFERROR(VLOOKUP($A281,Student_Registration!$B$5:$H$2000,7,0),"")</f>
        <v/>
      </c>
      <c r="E281" s="84">
        <f>SUMIFS(Collection!$H$5:$H$5000,Collection!$A$5:$A$5000,Report!A281,Collection!$I$5:$I$5000,"&gt;="&amp;Report!$E$2,Collection!$I$5:$I$5000,"&lt;="&amp;Report!$E$3)</f>
        <v>0</v>
      </c>
      <c r="F281" s="84" t="str">
        <f t="shared" si="6"/>
        <v/>
      </c>
    </row>
    <row r="282" spans="1:6">
      <c r="A282" s="84" t="str">
        <f>IF(ROWS($A$6:A282)&gt;Student_Registration!$N$4,"",VLOOKUP(ROWS($A$6:A282),Student_Registration!$A$5:$H$2000,COLUMNS(Student_Registration!$C$5:C281)+1,0))</f>
        <v/>
      </c>
      <c r="B282" s="84" t="str">
        <f>IFERROR(VLOOKUP(A282,Student_Registration!$B$5:$H$2000,3,0),"")</f>
        <v/>
      </c>
      <c r="C282" s="84" t="str">
        <f>IFERROR(VLOOKUP($A282,Student_Registration!$B$5:$H$2000,6,0),"")</f>
        <v/>
      </c>
      <c r="D282" s="84" t="str">
        <f>IFERROR(VLOOKUP($A282,Student_Registration!$B$5:$H$2000,7,0),"")</f>
        <v/>
      </c>
      <c r="E282" s="84">
        <f>SUMIFS(Collection!$H$5:$H$5000,Collection!$A$5:$A$5000,Report!A282,Collection!$I$5:$I$5000,"&gt;="&amp;Report!$E$2,Collection!$I$5:$I$5000,"&lt;="&amp;Report!$E$3)</f>
        <v>0</v>
      </c>
      <c r="F282" s="84" t="str">
        <f t="shared" si="6"/>
        <v/>
      </c>
    </row>
    <row r="283" spans="1:6">
      <c r="A283" s="84" t="str">
        <f>IF(ROWS($A$6:A283)&gt;Student_Registration!$N$4,"",VLOOKUP(ROWS($A$6:A283),Student_Registration!$A$5:$H$2000,COLUMNS(Student_Registration!$C$5:C282)+1,0))</f>
        <v/>
      </c>
      <c r="B283" s="84" t="str">
        <f>IFERROR(VLOOKUP(A283,Student_Registration!$B$5:$H$2000,3,0),"")</f>
        <v/>
      </c>
      <c r="C283" s="84" t="str">
        <f>IFERROR(VLOOKUP($A283,Student_Registration!$B$5:$H$2000,6,0),"")</f>
        <v/>
      </c>
      <c r="D283" s="84" t="str">
        <f>IFERROR(VLOOKUP($A283,Student_Registration!$B$5:$H$2000,7,0),"")</f>
        <v/>
      </c>
      <c r="E283" s="84">
        <f>SUMIFS(Collection!$H$5:$H$5000,Collection!$A$5:$A$5000,Report!A283,Collection!$I$5:$I$5000,"&gt;="&amp;Report!$E$2,Collection!$I$5:$I$5000,"&lt;="&amp;Report!$E$3)</f>
        <v>0</v>
      </c>
      <c r="F283" s="84" t="str">
        <f t="shared" si="6"/>
        <v/>
      </c>
    </row>
    <row r="284" spans="1:6">
      <c r="A284" s="84" t="str">
        <f>IF(ROWS($A$6:A284)&gt;Student_Registration!$N$4,"",VLOOKUP(ROWS($A$6:A284),Student_Registration!$A$5:$H$2000,COLUMNS(Student_Registration!$C$5:C283)+1,0))</f>
        <v/>
      </c>
      <c r="B284" s="84" t="str">
        <f>IFERROR(VLOOKUP(A284,Student_Registration!$B$5:$H$2000,3,0),"")</f>
        <v/>
      </c>
      <c r="C284" s="84" t="str">
        <f>IFERROR(VLOOKUP($A284,Student_Registration!$B$5:$H$2000,6,0),"")</f>
        <v/>
      </c>
      <c r="D284" s="84" t="str">
        <f>IFERROR(VLOOKUP($A284,Student_Registration!$B$5:$H$2000,7,0),"")</f>
        <v/>
      </c>
      <c r="E284" s="84">
        <f>SUMIFS(Collection!$H$5:$H$5000,Collection!$A$5:$A$5000,Report!A284,Collection!$I$5:$I$5000,"&gt;="&amp;Report!$E$2,Collection!$I$5:$I$5000,"&lt;="&amp;Report!$E$3)</f>
        <v>0</v>
      </c>
      <c r="F284" s="84" t="str">
        <f t="shared" si="6"/>
        <v/>
      </c>
    </row>
    <row r="285" spans="1:6">
      <c r="A285" s="84" t="str">
        <f>IF(ROWS($A$6:A285)&gt;Student_Registration!$N$4,"",VLOOKUP(ROWS($A$6:A285),Student_Registration!$A$5:$H$2000,COLUMNS(Student_Registration!$C$5:C284)+1,0))</f>
        <v/>
      </c>
      <c r="B285" s="84" t="str">
        <f>IFERROR(VLOOKUP(A285,Student_Registration!$B$5:$H$2000,3,0),"")</f>
        <v/>
      </c>
      <c r="C285" s="84" t="str">
        <f>IFERROR(VLOOKUP($A285,Student_Registration!$B$5:$H$2000,6,0),"")</f>
        <v/>
      </c>
      <c r="D285" s="84" t="str">
        <f>IFERROR(VLOOKUP($A285,Student_Registration!$B$5:$H$2000,7,0),"")</f>
        <v/>
      </c>
      <c r="E285" s="84">
        <f>SUMIFS(Collection!$H$5:$H$5000,Collection!$A$5:$A$5000,Report!A285,Collection!$I$5:$I$5000,"&gt;="&amp;Report!$E$2,Collection!$I$5:$I$5000,"&lt;="&amp;Report!$E$3)</f>
        <v>0</v>
      </c>
      <c r="F285" s="84" t="str">
        <f t="shared" si="6"/>
        <v/>
      </c>
    </row>
    <row r="286" spans="1:6">
      <c r="A286" s="84" t="str">
        <f>IF(ROWS($A$6:A286)&gt;Student_Registration!$N$4,"",VLOOKUP(ROWS($A$6:A286),Student_Registration!$A$5:$H$2000,COLUMNS(Student_Registration!$C$5:C285)+1,0))</f>
        <v/>
      </c>
      <c r="B286" s="84" t="str">
        <f>IFERROR(VLOOKUP(A286,Student_Registration!$B$5:$H$2000,3,0),"")</f>
        <v/>
      </c>
      <c r="C286" s="84" t="str">
        <f>IFERROR(VLOOKUP($A286,Student_Registration!$B$5:$H$2000,6,0),"")</f>
        <v/>
      </c>
      <c r="D286" s="84" t="str">
        <f>IFERROR(VLOOKUP($A286,Student_Registration!$B$5:$H$2000,7,0),"")</f>
        <v/>
      </c>
      <c r="E286" s="84">
        <f>SUMIFS(Collection!$H$5:$H$5000,Collection!$A$5:$A$5000,Report!A286,Collection!$I$5:$I$5000,"&gt;="&amp;Report!$E$2,Collection!$I$5:$I$5000,"&lt;="&amp;Report!$E$3)</f>
        <v>0</v>
      </c>
      <c r="F286" s="84" t="str">
        <f t="shared" si="6"/>
        <v/>
      </c>
    </row>
    <row r="287" spans="1:6">
      <c r="A287" s="84" t="str">
        <f>IF(ROWS($A$6:A287)&gt;Student_Registration!$N$4,"",VLOOKUP(ROWS($A$6:A287),Student_Registration!$A$5:$H$2000,COLUMNS(Student_Registration!$C$5:C286)+1,0))</f>
        <v/>
      </c>
      <c r="B287" s="84" t="str">
        <f>IFERROR(VLOOKUP(A287,Student_Registration!$B$5:$H$2000,3,0),"")</f>
        <v/>
      </c>
      <c r="C287" s="84" t="str">
        <f>IFERROR(VLOOKUP($A287,Student_Registration!$B$5:$H$2000,6,0),"")</f>
        <v/>
      </c>
      <c r="D287" s="84" t="str">
        <f>IFERROR(VLOOKUP($A287,Student_Registration!$B$5:$H$2000,7,0),"")</f>
        <v/>
      </c>
      <c r="E287" s="84">
        <f>SUMIFS(Collection!$H$5:$H$5000,Collection!$A$5:$A$5000,Report!A287,Collection!$I$5:$I$5000,"&gt;="&amp;Report!$E$2,Collection!$I$5:$I$5000,"&lt;="&amp;Report!$E$3)</f>
        <v>0</v>
      </c>
      <c r="F287" s="84" t="str">
        <f t="shared" si="6"/>
        <v/>
      </c>
    </row>
    <row r="288" spans="1:6">
      <c r="A288" s="84" t="str">
        <f>IF(ROWS($A$6:A288)&gt;Student_Registration!$N$4,"",VLOOKUP(ROWS($A$6:A288),Student_Registration!$A$5:$H$2000,COLUMNS(Student_Registration!$C$5:C287)+1,0))</f>
        <v/>
      </c>
      <c r="B288" s="84" t="str">
        <f>IFERROR(VLOOKUP(A288,Student_Registration!$B$5:$H$2000,3,0),"")</f>
        <v/>
      </c>
      <c r="C288" s="84" t="str">
        <f>IFERROR(VLOOKUP($A288,Student_Registration!$B$5:$H$2000,6,0),"")</f>
        <v/>
      </c>
      <c r="D288" s="84" t="str">
        <f>IFERROR(VLOOKUP($A288,Student_Registration!$B$5:$H$2000,7,0),"")</f>
        <v/>
      </c>
      <c r="E288" s="84">
        <f>SUMIFS(Collection!$H$5:$H$5000,Collection!$A$5:$A$5000,Report!A288,Collection!$I$5:$I$5000,"&gt;="&amp;Report!$E$2,Collection!$I$5:$I$5000,"&lt;="&amp;Report!$E$3)</f>
        <v>0</v>
      </c>
      <c r="F288" s="84" t="str">
        <f t="shared" si="6"/>
        <v/>
      </c>
    </row>
    <row r="289" spans="1:6">
      <c r="A289" s="84" t="str">
        <f>IF(ROWS($A$6:A289)&gt;Student_Registration!$N$4,"",VLOOKUP(ROWS($A$6:A289),Student_Registration!$A$5:$H$2000,COLUMNS(Student_Registration!$C$5:C288)+1,0))</f>
        <v/>
      </c>
      <c r="B289" s="84" t="str">
        <f>IFERROR(VLOOKUP(A289,Student_Registration!$B$5:$H$2000,3,0),"")</f>
        <v/>
      </c>
      <c r="C289" s="84" t="str">
        <f>IFERROR(VLOOKUP($A289,Student_Registration!$B$5:$H$2000,6,0),"")</f>
        <v/>
      </c>
      <c r="D289" s="84" t="str">
        <f>IFERROR(VLOOKUP($A289,Student_Registration!$B$5:$H$2000,7,0),"")</f>
        <v/>
      </c>
      <c r="E289" s="84">
        <f>SUMIFS(Collection!$H$5:$H$5000,Collection!$A$5:$A$5000,Report!A289,Collection!$I$5:$I$5000,"&gt;="&amp;Report!$E$2,Collection!$I$5:$I$5000,"&lt;="&amp;Report!$E$3)</f>
        <v>0</v>
      </c>
      <c r="F289" s="84" t="str">
        <f t="shared" si="6"/>
        <v/>
      </c>
    </row>
    <row r="290" spans="1:6">
      <c r="A290" s="84" t="str">
        <f>IF(ROWS($A$6:A290)&gt;Student_Registration!$N$4,"",VLOOKUP(ROWS($A$6:A290),Student_Registration!$A$5:$H$2000,COLUMNS(Student_Registration!$C$5:C289)+1,0))</f>
        <v/>
      </c>
      <c r="B290" s="84" t="str">
        <f>IFERROR(VLOOKUP(A290,Student_Registration!$B$5:$H$2000,3,0),"")</f>
        <v/>
      </c>
      <c r="C290" s="84" t="str">
        <f>IFERROR(VLOOKUP($A290,Student_Registration!$B$5:$H$2000,6,0),"")</f>
        <v/>
      </c>
      <c r="D290" s="84" t="str">
        <f>IFERROR(VLOOKUP($A290,Student_Registration!$B$5:$H$2000,7,0),"")</f>
        <v/>
      </c>
      <c r="E290" s="84">
        <f>SUMIFS(Collection!$H$5:$H$5000,Collection!$A$5:$A$5000,Report!A290,Collection!$I$5:$I$5000,"&gt;="&amp;Report!$E$2,Collection!$I$5:$I$5000,"&lt;="&amp;Report!$E$3)</f>
        <v>0</v>
      </c>
      <c r="F290" s="84" t="str">
        <f t="shared" si="6"/>
        <v/>
      </c>
    </row>
    <row r="291" spans="1:6">
      <c r="A291" s="84" t="str">
        <f>IF(ROWS($A$6:A291)&gt;Student_Registration!$N$4,"",VLOOKUP(ROWS($A$6:A291),Student_Registration!$A$5:$H$2000,COLUMNS(Student_Registration!$C$5:C290)+1,0))</f>
        <v/>
      </c>
      <c r="B291" s="84" t="str">
        <f>IFERROR(VLOOKUP(A291,Student_Registration!$B$5:$H$2000,3,0),"")</f>
        <v/>
      </c>
      <c r="C291" s="84" t="str">
        <f>IFERROR(VLOOKUP($A291,Student_Registration!$B$5:$H$2000,6,0),"")</f>
        <v/>
      </c>
      <c r="D291" s="84" t="str">
        <f>IFERROR(VLOOKUP($A291,Student_Registration!$B$5:$H$2000,7,0),"")</f>
        <v/>
      </c>
      <c r="E291" s="84">
        <f>SUMIFS(Collection!$H$5:$H$5000,Collection!$A$5:$A$5000,Report!A291,Collection!$I$5:$I$5000,"&gt;="&amp;Report!$E$2,Collection!$I$5:$I$5000,"&lt;="&amp;Report!$E$3)</f>
        <v>0</v>
      </c>
      <c r="F291" s="84" t="str">
        <f t="shared" si="6"/>
        <v/>
      </c>
    </row>
    <row r="292" spans="1:6">
      <c r="A292" s="84" t="str">
        <f>IF(ROWS($A$6:A292)&gt;Student_Registration!$N$4,"",VLOOKUP(ROWS($A$6:A292),Student_Registration!$A$5:$H$2000,COLUMNS(Student_Registration!$C$5:C291)+1,0))</f>
        <v/>
      </c>
      <c r="B292" s="84" t="str">
        <f>IFERROR(VLOOKUP(A292,Student_Registration!$B$5:$H$2000,3,0),"")</f>
        <v/>
      </c>
      <c r="C292" s="84" t="str">
        <f>IFERROR(VLOOKUP($A292,Student_Registration!$B$5:$H$2000,6,0),"")</f>
        <v/>
      </c>
      <c r="D292" s="84" t="str">
        <f>IFERROR(VLOOKUP($A292,Student_Registration!$B$5:$H$2000,7,0),"")</f>
        <v/>
      </c>
      <c r="E292" s="84">
        <f>SUMIFS(Collection!$H$5:$H$5000,Collection!$A$5:$A$5000,Report!A292,Collection!$I$5:$I$5000,"&gt;="&amp;Report!$E$2,Collection!$I$5:$I$5000,"&lt;="&amp;Report!$E$3)</f>
        <v>0</v>
      </c>
      <c r="F292" s="84" t="str">
        <f t="shared" si="6"/>
        <v/>
      </c>
    </row>
    <row r="293" spans="1:6">
      <c r="A293" s="84" t="str">
        <f>IF(ROWS($A$6:A293)&gt;Student_Registration!$N$4,"",VLOOKUP(ROWS($A$6:A293),Student_Registration!$A$5:$H$2000,COLUMNS(Student_Registration!$C$5:C292)+1,0))</f>
        <v/>
      </c>
      <c r="B293" s="84" t="str">
        <f>IFERROR(VLOOKUP(A293,Student_Registration!$B$5:$H$2000,3,0),"")</f>
        <v/>
      </c>
      <c r="C293" s="84" t="str">
        <f>IFERROR(VLOOKUP($A293,Student_Registration!$B$5:$H$2000,6,0),"")</f>
        <v/>
      </c>
      <c r="D293" s="84" t="str">
        <f>IFERROR(VLOOKUP($A293,Student_Registration!$B$5:$H$2000,7,0),"")</f>
        <v/>
      </c>
      <c r="E293" s="84">
        <f>SUMIFS(Collection!$H$5:$H$5000,Collection!$A$5:$A$5000,Report!A293,Collection!$I$5:$I$5000,"&gt;="&amp;Report!$E$2,Collection!$I$5:$I$5000,"&lt;="&amp;Report!$E$3)</f>
        <v>0</v>
      </c>
      <c r="F293" s="84" t="str">
        <f t="shared" si="6"/>
        <v/>
      </c>
    </row>
    <row r="294" spans="1:6">
      <c r="A294" s="84" t="str">
        <f>IF(ROWS($A$6:A294)&gt;Student_Registration!$N$4,"",VLOOKUP(ROWS($A$6:A294),Student_Registration!$A$5:$H$2000,COLUMNS(Student_Registration!$C$5:C293)+1,0))</f>
        <v/>
      </c>
      <c r="B294" s="84" t="str">
        <f>IFERROR(VLOOKUP(A294,Student_Registration!$B$5:$H$2000,3,0),"")</f>
        <v/>
      </c>
      <c r="C294" s="84" t="str">
        <f>IFERROR(VLOOKUP($A294,Student_Registration!$B$5:$H$2000,6,0),"")</f>
        <v/>
      </c>
      <c r="D294" s="84" t="str">
        <f>IFERROR(VLOOKUP($A294,Student_Registration!$B$5:$H$2000,7,0),"")</f>
        <v/>
      </c>
      <c r="E294" s="84">
        <f>SUMIFS(Collection!$H$5:$H$5000,Collection!$A$5:$A$5000,Report!A294,Collection!$I$5:$I$5000,"&gt;="&amp;Report!$E$2,Collection!$I$5:$I$5000,"&lt;="&amp;Report!$E$3)</f>
        <v>0</v>
      </c>
      <c r="F294" s="84" t="str">
        <f t="shared" si="6"/>
        <v/>
      </c>
    </row>
    <row r="295" spans="1:6">
      <c r="A295" s="84" t="str">
        <f>IF(ROWS($A$6:A295)&gt;Student_Registration!$N$4,"",VLOOKUP(ROWS($A$6:A295),Student_Registration!$A$5:$H$2000,COLUMNS(Student_Registration!$C$5:C294)+1,0))</f>
        <v/>
      </c>
      <c r="B295" s="84" t="str">
        <f>IFERROR(VLOOKUP(A295,Student_Registration!$B$5:$H$2000,3,0),"")</f>
        <v/>
      </c>
      <c r="C295" s="84" t="str">
        <f>IFERROR(VLOOKUP($A295,Student_Registration!$B$5:$H$2000,6,0),"")</f>
        <v/>
      </c>
      <c r="D295" s="84" t="str">
        <f>IFERROR(VLOOKUP($A295,Student_Registration!$B$5:$H$2000,7,0),"")</f>
        <v/>
      </c>
      <c r="E295" s="84">
        <f>SUMIFS(Collection!$H$5:$H$5000,Collection!$A$5:$A$5000,Report!A295,Collection!$I$5:$I$5000,"&gt;="&amp;Report!$E$2,Collection!$I$5:$I$5000,"&lt;="&amp;Report!$E$3)</f>
        <v>0</v>
      </c>
      <c r="F295" s="84" t="str">
        <f t="shared" si="6"/>
        <v/>
      </c>
    </row>
    <row r="296" spans="1:6">
      <c r="A296" s="84" t="str">
        <f>IF(ROWS($A$6:A296)&gt;Student_Registration!$N$4,"",VLOOKUP(ROWS($A$6:A296),Student_Registration!$A$5:$H$2000,COLUMNS(Student_Registration!$C$5:C295)+1,0))</f>
        <v/>
      </c>
      <c r="B296" s="84" t="str">
        <f>IFERROR(VLOOKUP(A296,Student_Registration!$B$5:$H$2000,3,0),"")</f>
        <v/>
      </c>
      <c r="C296" s="84" t="str">
        <f>IFERROR(VLOOKUP($A296,Student_Registration!$B$5:$H$2000,6,0),"")</f>
        <v/>
      </c>
      <c r="D296" s="84" t="str">
        <f>IFERROR(VLOOKUP($A296,Student_Registration!$B$5:$H$2000,7,0),"")</f>
        <v/>
      </c>
      <c r="E296" s="84">
        <f>SUMIFS(Collection!$H$5:$H$5000,Collection!$A$5:$A$5000,Report!A296,Collection!$I$5:$I$5000,"&gt;="&amp;Report!$E$2,Collection!$I$5:$I$5000,"&lt;="&amp;Report!$E$3)</f>
        <v>0</v>
      </c>
      <c r="F296" s="84" t="str">
        <f t="shared" si="6"/>
        <v/>
      </c>
    </row>
    <row r="297" spans="1:6">
      <c r="A297" s="84" t="str">
        <f>IF(ROWS($A$6:A297)&gt;Student_Registration!$N$4,"",VLOOKUP(ROWS($A$6:A297),Student_Registration!$A$5:$H$2000,COLUMNS(Student_Registration!$C$5:C296)+1,0))</f>
        <v/>
      </c>
      <c r="B297" s="84" t="str">
        <f>IFERROR(VLOOKUP(A297,Student_Registration!$B$5:$H$2000,3,0),"")</f>
        <v/>
      </c>
      <c r="C297" s="84" t="str">
        <f>IFERROR(VLOOKUP($A297,Student_Registration!$B$5:$H$2000,6,0),"")</f>
        <v/>
      </c>
      <c r="D297" s="84" t="str">
        <f>IFERROR(VLOOKUP($A297,Student_Registration!$B$5:$H$2000,7,0),"")</f>
        <v/>
      </c>
      <c r="E297" s="84">
        <f>SUMIFS(Collection!$H$5:$H$5000,Collection!$A$5:$A$5000,Report!A297,Collection!$I$5:$I$5000,"&gt;="&amp;Report!$E$2,Collection!$I$5:$I$5000,"&lt;="&amp;Report!$E$3)</f>
        <v>0</v>
      </c>
      <c r="F297" s="84" t="str">
        <f t="shared" si="6"/>
        <v/>
      </c>
    </row>
    <row r="298" spans="1:6">
      <c r="A298" s="84" t="str">
        <f>IF(ROWS($A$6:A298)&gt;Student_Registration!$N$4,"",VLOOKUP(ROWS($A$6:A298),Student_Registration!$A$5:$H$2000,COLUMNS(Student_Registration!$C$5:C297)+1,0))</f>
        <v/>
      </c>
      <c r="B298" s="84" t="str">
        <f>IFERROR(VLOOKUP(A298,Student_Registration!$B$5:$H$2000,3,0),"")</f>
        <v/>
      </c>
      <c r="C298" s="84" t="str">
        <f>IFERROR(VLOOKUP($A298,Student_Registration!$B$5:$H$2000,6,0),"")</f>
        <v/>
      </c>
      <c r="D298" s="84" t="str">
        <f>IFERROR(VLOOKUP($A298,Student_Registration!$B$5:$H$2000,7,0),"")</f>
        <v/>
      </c>
      <c r="E298" s="84">
        <f>SUMIFS(Collection!$H$5:$H$5000,Collection!$A$5:$A$5000,Report!A298,Collection!$I$5:$I$5000,"&gt;="&amp;Report!$E$2,Collection!$I$5:$I$5000,"&lt;="&amp;Report!$E$3)</f>
        <v>0</v>
      </c>
      <c r="F298" s="84" t="str">
        <f t="shared" si="6"/>
        <v/>
      </c>
    </row>
    <row r="299" spans="1:6">
      <c r="A299" s="84" t="str">
        <f>IF(ROWS($A$6:A299)&gt;Student_Registration!$N$4,"",VLOOKUP(ROWS($A$6:A299),Student_Registration!$A$5:$H$2000,COLUMNS(Student_Registration!$C$5:C298)+1,0))</f>
        <v/>
      </c>
      <c r="B299" s="84" t="str">
        <f>IFERROR(VLOOKUP(A299,Student_Registration!$B$5:$H$2000,3,0),"")</f>
        <v/>
      </c>
      <c r="C299" s="84" t="str">
        <f>IFERROR(VLOOKUP($A299,Student_Registration!$B$5:$H$2000,6,0),"")</f>
        <v/>
      </c>
      <c r="D299" s="84" t="str">
        <f>IFERROR(VLOOKUP($A299,Student_Registration!$B$5:$H$2000,7,0),"")</f>
        <v/>
      </c>
      <c r="E299" s="84">
        <f>SUMIFS(Collection!$H$5:$H$5000,Collection!$A$5:$A$5000,Report!A299,Collection!$I$5:$I$5000,"&gt;="&amp;Report!$E$2,Collection!$I$5:$I$5000,"&lt;="&amp;Report!$E$3)</f>
        <v>0</v>
      </c>
      <c r="F299" s="84" t="str">
        <f t="shared" si="6"/>
        <v/>
      </c>
    </row>
    <row r="300" spans="1:6">
      <c r="A300" s="84" t="str">
        <f>IF(ROWS($A$6:A300)&gt;Student_Registration!$N$4,"",VLOOKUP(ROWS($A$6:A300),Student_Registration!$A$5:$H$2000,COLUMNS(Student_Registration!$C$5:C299)+1,0))</f>
        <v/>
      </c>
      <c r="B300" s="84" t="str">
        <f>IFERROR(VLOOKUP(A300,Student_Registration!$B$5:$H$2000,3,0),"")</f>
        <v/>
      </c>
      <c r="C300" s="84" t="str">
        <f>IFERROR(VLOOKUP($A300,Student_Registration!$B$5:$H$2000,6,0),"")</f>
        <v/>
      </c>
      <c r="D300" s="84" t="str">
        <f>IFERROR(VLOOKUP($A300,Student_Registration!$B$5:$H$2000,7,0),"")</f>
        <v/>
      </c>
      <c r="E300" s="84">
        <f>SUMIFS(Collection!$H$5:$H$5000,Collection!$A$5:$A$5000,Report!A300,Collection!$I$5:$I$5000,"&gt;="&amp;Report!$E$2,Collection!$I$5:$I$5000,"&lt;="&amp;Report!$E$3)</f>
        <v>0</v>
      </c>
      <c r="F300" s="84" t="str">
        <f t="shared" si="6"/>
        <v/>
      </c>
    </row>
    <row r="301" spans="1:6">
      <c r="A301" s="84" t="str">
        <f>IF(ROWS($A$6:A301)&gt;Student_Registration!$N$4,"",VLOOKUP(ROWS($A$6:A301),Student_Registration!$A$5:$H$2000,COLUMNS(Student_Registration!$C$5:C300)+1,0))</f>
        <v/>
      </c>
      <c r="B301" s="84" t="str">
        <f>IFERROR(VLOOKUP(A301,Student_Registration!$B$5:$H$2000,3,0),"")</f>
        <v/>
      </c>
      <c r="C301" s="84" t="str">
        <f>IFERROR(VLOOKUP($A301,Student_Registration!$B$5:$H$2000,6,0),"")</f>
        <v/>
      </c>
      <c r="D301" s="84" t="str">
        <f>IFERROR(VLOOKUP($A301,Student_Registration!$B$5:$H$2000,7,0),"")</f>
        <v/>
      </c>
      <c r="E301" s="84">
        <f>SUMIFS(Collection!$H$5:$H$5000,Collection!$A$5:$A$5000,Report!A301,Collection!$I$5:$I$5000,"&gt;="&amp;Report!$E$2,Collection!$I$5:$I$5000,"&lt;="&amp;Report!$E$3)</f>
        <v>0</v>
      </c>
      <c r="F301" s="84" t="str">
        <f t="shared" si="6"/>
        <v/>
      </c>
    </row>
    <row r="302" spans="1:6">
      <c r="A302" s="84" t="str">
        <f>IF(ROWS($A$6:A302)&gt;Student_Registration!$N$4,"",VLOOKUP(ROWS($A$6:A302),Student_Registration!$A$5:$H$2000,COLUMNS(Student_Registration!$C$5:C301)+1,0))</f>
        <v/>
      </c>
      <c r="B302" s="84" t="str">
        <f>IFERROR(VLOOKUP(A302,Student_Registration!$B$5:$H$2000,3,0),"")</f>
        <v/>
      </c>
      <c r="C302" s="84" t="str">
        <f>IFERROR(VLOOKUP($A302,Student_Registration!$B$5:$H$2000,6,0),"")</f>
        <v/>
      </c>
      <c r="D302" s="84" t="str">
        <f>IFERROR(VLOOKUP($A302,Student_Registration!$B$5:$H$2000,7,0),"")</f>
        <v/>
      </c>
      <c r="E302" s="84">
        <f>SUMIFS(Collection!$H$5:$H$5000,Collection!$A$5:$A$5000,Report!A302,Collection!$I$5:$I$5000,"&gt;="&amp;Report!$E$2,Collection!$I$5:$I$5000,"&lt;="&amp;Report!$E$3)</f>
        <v>0</v>
      </c>
      <c r="F302" s="84" t="str">
        <f t="shared" si="6"/>
        <v/>
      </c>
    </row>
    <row r="303" spans="1:6">
      <c r="A303" s="84" t="str">
        <f>IF(ROWS($A$6:A303)&gt;Student_Registration!$N$4,"",VLOOKUP(ROWS($A$6:A303),Student_Registration!$A$5:$H$2000,COLUMNS(Student_Registration!$C$5:C302)+1,0))</f>
        <v/>
      </c>
      <c r="B303" s="84" t="str">
        <f>IFERROR(VLOOKUP(A303,Student_Registration!$B$5:$H$2000,3,0),"")</f>
        <v/>
      </c>
      <c r="C303" s="84" t="str">
        <f>IFERROR(VLOOKUP($A303,Student_Registration!$B$5:$H$2000,6,0),"")</f>
        <v/>
      </c>
      <c r="D303" s="84" t="str">
        <f>IFERROR(VLOOKUP($A303,Student_Registration!$B$5:$H$2000,7,0),"")</f>
        <v/>
      </c>
      <c r="E303" s="84">
        <f>SUMIFS(Collection!$H$5:$H$5000,Collection!$A$5:$A$5000,Report!A303,Collection!$I$5:$I$5000,"&gt;="&amp;Report!$E$2,Collection!$I$5:$I$5000,"&lt;="&amp;Report!$E$3)</f>
        <v>0</v>
      </c>
      <c r="F303" s="84" t="str">
        <f t="shared" si="6"/>
        <v/>
      </c>
    </row>
    <row r="304" spans="1:6">
      <c r="A304" s="84" t="str">
        <f>IF(ROWS($A$6:A304)&gt;Student_Registration!$N$4,"",VLOOKUP(ROWS($A$6:A304),Student_Registration!$A$5:$H$2000,COLUMNS(Student_Registration!$C$5:C303)+1,0))</f>
        <v/>
      </c>
      <c r="B304" s="84" t="str">
        <f>IFERROR(VLOOKUP(A304,Student_Registration!$B$5:$H$2000,3,0),"")</f>
        <v/>
      </c>
      <c r="C304" s="84" t="str">
        <f>IFERROR(VLOOKUP($A304,Student_Registration!$B$5:$H$2000,6,0),"")</f>
        <v/>
      </c>
      <c r="D304" s="84" t="str">
        <f>IFERROR(VLOOKUP($A304,Student_Registration!$B$5:$H$2000,7,0),"")</f>
        <v/>
      </c>
      <c r="E304" s="84">
        <f>SUMIFS(Collection!$H$5:$H$5000,Collection!$A$5:$A$5000,Report!A304,Collection!$I$5:$I$5000,"&gt;="&amp;Report!$E$2,Collection!$I$5:$I$5000,"&lt;="&amp;Report!$E$3)</f>
        <v>0</v>
      </c>
      <c r="F304" s="84" t="str">
        <f t="shared" si="6"/>
        <v/>
      </c>
    </row>
    <row r="305" spans="1:6">
      <c r="A305" s="84" t="str">
        <f>IF(ROWS($A$6:A305)&gt;Student_Registration!$N$4,"",VLOOKUP(ROWS($A$6:A305),Student_Registration!$A$5:$H$2000,COLUMNS(Student_Registration!$C$5:C304)+1,0))</f>
        <v/>
      </c>
      <c r="B305" s="84" t="str">
        <f>IFERROR(VLOOKUP(A305,Student_Registration!$B$5:$H$2000,3,0),"")</f>
        <v/>
      </c>
      <c r="C305" s="84" t="str">
        <f>IFERROR(VLOOKUP($A305,Student_Registration!$B$5:$H$2000,6,0),"")</f>
        <v/>
      </c>
      <c r="D305" s="84" t="str">
        <f>IFERROR(VLOOKUP($A305,Student_Registration!$B$5:$H$2000,7,0),"")</f>
        <v/>
      </c>
      <c r="E305" s="84">
        <f>SUMIFS(Collection!$H$5:$H$5000,Collection!$A$5:$A$5000,Report!A305,Collection!$I$5:$I$5000,"&gt;="&amp;Report!$E$2,Collection!$I$5:$I$5000,"&lt;="&amp;Report!$E$3)</f>
        <v>0</v>
      </c>
      <c r="F305" s="84" t="str">
        <f t="shared" si="6"/>
        <v/>
      </c>
    </row>
    <row r="306" spans="1:6">
      <c r="A306" s="84" t="str">
        <f>IF(ROWS($A$6:A306)&gt;Student_Registration!$N$4,"",VLOOKUP(ROWS($A$6:A306),Student_Registration!$A$5:$H$2000,COLUMNS(Student_Registration!$C$5:C305)+1,0))</f>
        <v/>
      </c>
      <c r="B306" s="84" t="str">
        <f>IFERROR(VLOOKUP(A306,Student_Registration!$B$5:$H$2000,3,0),"")</f>
        <v/>
      </c>
      <c r="C306" s="84" t="str">
        <f>IFERROR(VLOOKUP($A306,Student_Registration!$B$5:$H$2000,6,0),"")</f>
        <v/>
      </c>
      <c r="D306" s="84" t="str">
        <f>IFERROR(VLOOKUP($A306,Student_Registration!$B$5:$H$2000,7,0),"")</f>
        <v/>
      </c>
      <c r="E306" s="84">
        <f>SUMIFS(Collection!$H$5:$H$5000,Collection!$A$5:$A$5000,Report!A306,Collection!$I$5:$I$5000,"&gt;="&amp;Report!$E$2,Collection!$I$5:$I$5000,"&lt;="&amp;Report!$E$3)</f>
        <v>0</v>
      </c>
      <c r="F306" s="84" t="str">
        <f t="shared" si="6"/>
        <v/>
      </c>
    </row>
    <row r="307" spans="1:6">
      <c r="A307" s="84" t="str">
        <f>IF(ROWS($A$6:A307)&gt;Student_Registration!$N$4,"",VLOOKUP(ROWS($A$6:A307),Student_Registration!$A$5:$H$2000,COLUMNS(Student_Registration!$C$5:C306)+1,0))</f>
        <v/>
      </c>
      <c r="B307" s="84" t="str">
        <f>IFERROR(VLOOKUP(A307,Student_Registration!$B$5:$H$2000,3,0),"")</f>
        <v/>
      </c>
      <c r="C307" s="84" t="str">
        <f>IFERROR(VLOOKUP($A307,Student_Registration!$B$5:$H$2000,6,0),"")</f>
        <v/>
      </c>
      <c r="D307" s="84" t="str">
        <f>IFERROR(VLOOKUP($A307,Student_Registration!$B$5:$H$2000,7,0),"")</f>
        <v/>
      </c>
      <c r="E307" s="84">
        <f>SUMIFS(Collection!$H$5:$H$5000,Collection!$A$5:$A$5000,Report!A307,Collection!$I$5:$I$5000,"&gt;="&amp;Report!$E$2,Collection!$I$5:$I$5000,"&lt;="&amp;Report!$E$3)</f>
        <v>0</v>
      </c>
      <c r="F307" s="84" t="str">
        <f t="shared" si="6"/>
        <v/>
      </c>
    </row>
    <row r="308" spans="1:6">
      <c r="A308" s="84" t="str">
        <f>IF(ROWS($A$6:A308)&gt;Student_Registration!$N$4,"",VLOOKUP(ROWS($A$6:A308),Student_Registration!$A$5:$H$2000,COLUMNS(Student_Registration!$C$5:C307)+1,0))</f>
        <v/>
      </c>
      <c r="B308" s="84" t="str">
        <f>IFERROR(VLOOKUP(A308,Student_Registration!$B$5:$H$2000,3,0),"")</f>
        <v/>
      </c>
      <c r="C308" s="84" t="str">
        <f>IFERROR(VLOOKUP($A308,Student_Registration!$B$5:$H$2000,6,0),"")</f>
        <v/>
      </c>
      <c r="D308" s="84" t="str">
        <f>IFERROR(VLOOKUP($A308,Student_Registration!$B$5:$H$2000,7,0),"")</f>
        <v/>
      </c>
      <c r="E308" s="84">
        <f>SUMIFS(Collection!$H$5:$H$5000,Collection!$A$5:$A$5000,Report!A308,Collection!$I$5:$I$5000,"&gt;="&amp;Report!$E$2,Collection!$I$5:$I$5000,"&lt;="&amp;Report!$E$3)</f>
        <v>0</v>
      </c>
      <c r="F308" s="84" t="str">
        <f t="shared" si="6"/>
        <v/>
      </c>
    </row>
    <row r="309" spans="1:6">
      <c r="A309" s="84" t="str">
        <f>IF(ROWS($A$6:A309)&gt;Student_Registration!$N$4,"",VLOOKUP(ROWS($A$6:A309),Student_Registration!$A$5:$H$2000,COLUMNS(Student_Registration!$C$5:C308)+1,0))</f>
        <v/>
      </c>
      <c r="B309" s="84" t="str">
        <f>IFERROR(VLOOKUP(A309,Student_Registration!$B$5:$H$2000,3,0),"")</f>
        <v/>
      </c>
      <c r="C309" s="84" t="str">
        <f>IFERROR(VLOOKUP($A309,Student_Registration!$B$5:$H$2000,6,0),"")</f>
        <v/>
      </c>
      <c r="D309" s="84" t="str">
        <f>IFERROR(VLOOKUP($A309,Student_Registration!$B$5:$H$2000,7,0),"")</f>
        <v/>
      </c>
      <c r="E309" s="84">
        <f>SUMIFS(Collection!$H$5:$H$5000,Collection!$A$5:$A$5000,Report!A309,Collection!$I$5:$I$5000,"&gt;="&amp;Report!$E$2,Collection!$I$5:$I$5000,"&lt;="&amp;Report!$E$3)</f>
        <v>0</v>
      </c>
      <c r="F309" s="84" t="str">
        <f t="shared" si="6"/>
        <v/>
      </c>
    </row>
    <row r="310" spans="1:6">
      <c r="A310" s="84" t="str">
        <f>IF(ROWS($A$6:A310)&gt;Student_Registration!$N$4,"",VLOOKUP(ROWS($A$6:A310),Student_Registration!$A$5:$H$2000,COLUMNS(Student_Registration!$C$5:C309)+1,0))</f>
        <v/>
      </c>
      <c r="B310" s="84" t="str">
        <f>IFERROR(VLOOKUP(A310,Student_Registration!$B$5:$H$2000,3,0),"")</f>
        <v/>
      </c>
      <c r="C310" s="84" t="str">
        <f>IFERROR(VLOOKUP($A310,Student_Registration!$B$5:$H$2000,6,0),"")</f>
        <v/>
      </c>
      <c r="D310" s="84" t="str">
        <f>IFERROR(VLOOKUP($A310,Student_Registration!$B$5:$H$2000,7,0),"")</f>
        <v/>
      </c>
      <c r="E310" s="84">
        <f>SUMIFS(Collection!$H$5:$H$5000,Collection!$A$5:$A$5000,Report!A310,Collection!$I$5:$I$5000,"&gt;="&amp;Report!$E$2,Collection!$I$5:$I$5000,"&lt;="&amp;Report!$E$3)</f>
        <v>0</v>
      </c>
      <c r="F310" s="84" t="str">
        <f t="shared" si="6"/>
        <v/>
      </c>
    </row>
    <row r="311" spans="1:6">
      <c r="A311" s="84" t="str">
        <f>IF(ROWS($A$6:A311)&gt;Student_Registration!$N$4,"",VLOOKUP(ROWS($A$6:A311),Student_Registration!$A$5:$H$2000,COLUMNS(Student_Registration!$C$5:C310)+1,0))</f>
        <v/>
      </c>
      <c r="B311" s="84" t="str">
        <f>IFERROR(VLOOKUP(A311,Student_Registration!$B$5:$H$2000,3,0),"")</f>
        <v/>
      </c>
      <c r="C311" s="84" t="str">
        <f>IFERROR(VLOOKUP($A311,Student_Registration!$B$5:$H$2000,6,0),"")</f>
        <v/>
      </c>
      <c r="D311" s="84" t="str">
        <f>IFERROR(VLOOKUP($A311,Student_Registration!$B$5:$H$2000,7,0),"")</f>
        <v/>
      </c>
      <c r="E311" s="84">
        <f>SUMIFS(Collection!$H$5:$H$5000,Collection!$A$5:$A$5000,Report!A311,Collection!$I$5:$I$5000,"&gt;="&amp;Report!$E$2,Collection!$I$5:$I$5000,"&lt;="&amp;Report!$E$3)</f>
        <v>0</v>
      </c>
      <c r="F311" s="84" t="str">
        <f t="shared" si="6"/>
        <v/>
      </c>
    </row>
    <row r="312" spans="1:6">
      <c r="A312" s="84" t="str">
        <f>IF(ROWS($A$6:A312)&gt;Student_Registration!$N$4,"",VLOOKUP(ROWS($A$6:A312),Student_Registration!$A$5:$H$2000,COLUMNS(Student_Registration!$C$5:C311)+1,0))</f>
        <v/>
      </c>
      <c r="B312" s="84" t="str">
        <f>IFERROR(VLOOKUP(A312,Student_Registration!$B$5:$H$2000,3,0),"")</f>
        <v/>
      </c>
      <c r="C312" s="84" t="str">
        <f>IFERROR(VLOOKUP($A312,Student_Registration!$B$5:$H$2000,6,0),"")</f>
        <v/>
      </c>
      <c r="D312" s="84" t="str">
        <f>IFERROR(VLOOKUP($A312,Student_Registration!$B$5:$H$2000,7,0),"")</f>
        <v/>
      </c>
      <c r="E312" s="84">
        <f>SUMIFS(Collection!$H$5:$H$5000,Collection!$A$5:$A$5000,Report!A312,Collection!$I$5:$I$5000,"&gt;="&amp;Report!$E$2,Collection!$I$5:$I$5000,"&lt;="&amp;Report!$E$3)</f>
        <v>0</v>
      </c>
      <c r="F312" s="84" t="str">
        <f t="shared" si="6"/>
        <v/>
      </c>
    </row>
    <row r="313" spans="1:6">
      <c r="A313" s="84" t="str">
        <f>IF(ROWS($A$6:A313)&gt;Student_Registration!$N$4,"",VLOOKUP(ROWS($A$6:A313),Student_Registration!$A$5:$H$2000,COLUMNS(Student_Registration!$C$5:C312)+1,0))</f>
        <v/>
      </c>
      <c r="B313" s="84" t="str">
        <f>IFERROR(VLOOKUP(A313,Student_Registration!$B$5:$H$2000,3,0),"")</f>
        <v/>
      </c>
      <c r="C313" s="84" t="str">
        <f>IFERROR(VLOOKUP($A313,Student_Registration!$B$5:$H$2000,6,0),"")</f>
        <v/>
      </c>
      <c r="D313" s="84" t="str">
        <f>IFERROR(VLOOKUP($A313,Student_Registration!$B$5:$H$2000,7,0),"")</f>
        <v/>
      </c>
      <c r="E313" s="84">
        <f>SUMIFS(Collection!$H$5:$H$5000,Collection!$A$5:$A$5000,Report!A313,Collection!$I$5:$I$5000,"&gt;="&amp;Report!$E$2,Collection!$I$5:$I$5000,"&lt;="&amp;Report!$E$3)</f>
        <v>0</v>
      </c>
      <c r="F313" s="84" t="str">
        <f t="shared" si="6"/>
        <v/>
      </c>
    </row>
    <row r="314" spans="1:6">
      <c r="A314" s="84" t="str">
        <f>IF(ROWS($A$6:A314)&gt;Student_Registration!$N$4,"",VLOOKUP(ROWS($A$6:A314),Student_Registration!$A$5:$H$2000,COLUMNS(Student_Registration!$C$5:C313)+1,0))</f>
        <v/>
      </c>
      <c r="B314" s="84" t="str">
        <f>IFERROR(VLOOKUP(A314,Student_Registration!$B$5:$H$2000,3,0),"")</f>
        <v/>
      </c>
      <c r="C314" s="84" t="str">
        <f>IFERROR(VLOOKUP($A314,Student_Registration!$B$5:$H$2000,6,0),"")</f>
        <v/>
      </c>
      <c r="D314" s="84" t="str">
        <f>IFERROR(VLOOKUP($A314,Student_Registration!$B$5:$H$2000,7,0),"")</f>
        <v/>
      </c>
      <c r="E314" s="84">
        <f>SUMIFS(Collection!$H$5:$H$5000,Collection!$A$5:$A$5000,Report!A314,Collection!$I$5:$I$5000,"&gt;="&amp;Report!$E$2,Collection!$I$5:$I$5000,"&lt;="&amp;Report!$E$3)</f>
        <v>0</v>
      </c>
      <c r="F314" s="84" t="str">
        <f t="shared" si="6"/>
        <v/>
      </c>
    </row>
    <row r="315" spans="1:6">
      <c r="A315" s="84" t="str">
        <f>IF(ROWS($A$6:A315)&gt;Student_Registration!$N$4,"",VLOOKUP(ROWS($A$6:A315),Student_Registration!$A$5:$H$2000,COLUMNS(Student_Registration!$C$5:C314)+1,0))</f>
        <v/>
      </c>
      <c r="B315" s="84" t="str">
        <f>IFERROR(VLOOKUP(A315,Student_Registration!$B$5:$H$2000,3,0),"")</f>
        <v/>
      </c>
      <c r="C315" s="84" t="str">
        <f>IFERROR(VLOOKUP($A315,Student_Registration!$B$5:$H$2000,6,0),"")</f>
        <v/>
      </c>
      <c r="D315" s="84" t="str">
        <f>IFERROR(VLOOKUP($A315,Student_Registration!$B$5:$H$2000,7,0),"")</f>
        <v/>
      </c>
      <c r="E315" s="84">
        <f>SUMIFS(Collection!$H$5:$H$5000,Collection!$A$5:$A$5000,Report!A315,Collection!$I$5:$I$5000,"&gt;="&amp;Report!$E$2,Collection!$I$5:$I$5000,"&lt;="&amp;Report!$E$3)</f>
        <v>0</v>
      </c>
      <c r="F315" s="84" t="str">
        <f t="shared" si="6"/>
        <v/>
      </c>
    </row>
    <row r="316" spans="1:6">
      <c r="A316" s="84" t="str">
        <f>IF(ROWS($A$6:A316)&gt;Student_Registration!$N$4,"",VLOOKUP(ROWS($A$6:A316),Student_Registration!$A$5:$H$2000,COLUMNS(Student_Registration!$C$5:C315)+1,0))</f>
        <v/>
      </c>
      <c r="B316" s="84" t="str">
        <f>IFERROR(VLOOKUP(A316,Student_Registration!$B$5:$H$2000,3,0),"")</f>
        <v/>
      </c>
      <c r="C316" s="84" t="str">
        <f>IFERROR(VLOOKUP($A316,Student_Registration!$B$5:$H$2000,6,0),"")</f>
        <v/>
      </c>
      <c r="D316" s="84" t="str">
        <f>IFERROR(VLOOKUP($A316,Student_Registration!$B$5:$H$2000,7,0),"")</f>
        <v/>
      </c>
      <c r="E316" s="84">
        <f>SUMIFS(Collection!$H$5:$H$5000,Collection!$A$5:$A$5000,Report!A316,Collection!$I$5:$I$5000,"&gt;="&amp;Report!$E$2,Collection!$I$5:$I$5000,"&lt;="&amp;Report!$E$3)</f>
        <v>0</v>
      </c>
      <c r="F316" s="84" t="str">
        <f t="shared" si="6"/>
        <v/>
      </c>
    </row>
    <row r="317" spans="1:6">
      <c r="A317" s="84" t="str">
        <f>IF(ROWS($A$6:A317)&gt;Student_Registration!$N$4,"",VLOOKUP(ROWS($A$6:A317),Student_Registration!$A$5:$H$2000,COLUMNS(Student_Registration!$C$5:C316)+1,0))</f>
        <v/>
      </c>
      <c r="B317" s="84" t="str">
        <f>IFERROR(VLOOKUP(A317,Student_Registration!$B$5:$H$2000,3,0),"")</f>
        <v/>
      </c>
      <c r="C317" s="84" t="str">
        <f>IFERROR(VLOOKUP($A317,Student_Registration!$B$5:$H$2000,6,0),"")</f>
        <v/>
      </c>
      <c r="D317" s="84" t="str">
        <f>IFERROR(VLOOKUP($A317,Student_Registration!$B$5:$H$2000,7,0),"")</f>
        <v/>
      </c>
      <c r="E317" s="84">
        <f>SUMIFS(Collection!$H$5:$H$5000,Collection!$A$5:$A$5000,Report!A317,Collection!$I$5:$I$5000,"&gt;="&amp;Report!$E$2,Collection!$I$5:$I$5000,"&lt;="&amp;Report!$E$3)</f>
        <v>0</v>
      </c>
      <c r="F317" s="84" t="str">
        <f t="shared" si="6"/>
        <v/>
      </c>
    </row>
    <row r="318" spans="1:6">
      <c r="A318" s="84" t="str">
        <f>IF(ROWS($A$6:A318)&gt;Student_Registration!$N$4,"",VLOOKUP(ROWS($A$6:A318),Student_Registration!$A$5:$H$2000,COLUMNS(Student_Registration!$C$5:C317)+1,0))</f>
        <v/>
      </c>
      <c r="B318" s="84" t="str">
        <f>IFERROR(VLOOKUP(A318,Student_Registration!$B$5:$H$2000,3,0),"")</f>
        <v/>
      </c>
      <c r="C318" s="84" t="str">
        <f>IFERROR(VLOOKUP($A318,Student_Registration!$B$5:$H$2000,6,0),"")</f>
        <v/>
      </c>
      <c r="D318" s="84" t="str">
        <f>IFERROR(VLOOKUP($A318,Student_Registration!$B$5:$H$2000,7,0),"")</f>
        <v/>
      </c>
      <c r="E318" s="84">
        <f>SUMIFS(Collection!$H$5:$H$5000,Collection!$A$5:$A$5000,Report!A318,Collection!$I$5:$I$5000,"&gt;="&amp;Report!$E$2,Collection!$I$5:$I$5000,"&lt;="&amp;Report!$E$3)</f>
        <v>0</v>
      </c>
      <c r="F318" s="84" t="str">
        <f t="shared" si="6"/>
        <v/>
      </c>
    </row>
    <row r="319" spans="1:6">
      <c r="A319" s="84" t="str">
        <f>IF(ROWS($A$6:A319)&gt;Student_Registration!$N$4,"",VLOOKUP(ROWS($A$6:A319),Student_Registration!$A$5:$H$2000,COLUMNS(Student_Registration!$C$5:C318)+1,0))</f>
        <v/>
      </c>
      <c r="B319" s="84" t="str">
        <f>IFERROR(VLOOKUP(A319,Student_Registration!$B$5:$H$2000,3,0),"")</f>
        <v/>
      </c>
      <c r="C319" s="84" t="str">
        <f>IFERROR(VLOOKUP($A319,Student_Registration!$B$5:$H$2000,6,0),"")</f>
        <v/>
      </c>
      <c r="D319" s="84" t="str">
        <f>IFERROR(VLOOKUP($A319,Student_Registration!$B$5:$H$2000,7,0),"")</f>
        <v/>
      </c>
      <c r="E319" s="84">
        <f>SUMIFS(Collection!$H$5:$H$5000,Collection!$A$5:$A$5000,Report!A319,Collection!$I$5:$I$5000,"&gt;="&amp;Report!$E$2,Collection!$I$5:$I$5000,"&lt;="&amp;Report!$E$3)</f>
        <v>0</v>
      </c>
      <c r="F319" s="84" t="str">
        <f t="shared" si="6"/>
        <v/>
      </c>
    </row>
    <row r="320" spans="1:6">
      <c r="A320" s="84" t="str">
        <f>IF(ROWS($A$6:A320)&gt;Student_Registration!$N$4,"",VLOOKUP(ROWS($A$6:A320),Student_Registration!$A$5:$H$2000,COLUMNS(Student_Registration!$C$5:C319)+1,0))</f>
        <v/>
      </c>
      <c r="B320" s="84" t="str">
        <f>IFERROR(VLOOKUP(A320,Student_Registration!$B$5:$H$2000,3,0),"")</f>
        <v/>
      </c>
      <c r="C320" s="84" t="str">
        <f>IFERROR(VLOOKUP($A320,Student_Registration!$B$5:$H$2000,6,0),"")</f>
        <v/>
      </c>
      <c r="D320" s="84" t="str">
        <f>IFERROR(VLOOKUP($A320,Student_Registration!$B$5:$H$2000,7,0),"")</f>
        <v/>
      </c>
      <c r="E320" s="84">
        <f>SUMIFS(Collection!$H$5:$H$5000,Collection!$A$5:$A$5000,Report!A320,Collection!$I$5:$I$5000,"&gt;="&amp;Report!$E$2,Collection!$I$5:$I$5000,"&lt;="&amp;Report!$E$3)</f>
        <v>0</v>
      </c>
      <c r="F320" s="84" t="str">
        <f t="shared" si="6"/>
        <v/>
      </c>
    </row>
    <row r="321" spans="1:6">
      <c r="A321" s="84" t="str">
        <f>IF(ROWS($A$6:A321)&gt;Student_Registration!$N$4,"",VLOOKUP(ROWS($A$6:A321),Student_Registration!$A$5:$H$2000,COLUMNS(Student_Registration!$C$5:C320)+1,0))</f>
        <v/>
      </c>
      <c r="B321" s="84" t="str">
        <f>IFERROR(VLOOKUP(A321,Student_Registration!$B$5:$H$2000,3,0),"")</f>
        <v/>
      </c>
      <c r="C321" s="84" t="str">
        <f>IFERROR(VLOOKUP($A321,Student_Registration!$B$5:$H$2000,6,0),"")</f>
        <v/>
      </c>
      <c r="D321" s="84" t="str">
        <f>IFERROR(VLOOKUP($A321,Student_Registration!$B$5:$H$2000,7,0),"")</f>
        <v/>
      </c>
      <c r="E321" s="84">
        <f>SUMIFS(Collection!$H$5:$H$5000,Collection!$A$5:$A$5000,Report!A321,Collection!$I$5:$I$5000,"&gt;="&amp;Report!$E$2,Collection!$I$5:$I$5000,"&lt;="&amp;Report!$E$3)</f>
        <v>0</v>
      </c>
      <c r="F321" s="84" t="str">
        <f t="shared" si="6"/>
        <v/>
      </c>
    </row>
    <row r="322" spans="1:6">
      <c r="A322" s="84" t="str">
        <f>IF(ROWS($A$6:A322)&gt;Student_Registration!$N$4,"",VLOOKUP(ROWS($A$6:A322),Student_Registration!$A$5:$H$2000,COLUMNS(Student_Registration!$C$5:C321)+1,0))</f>
        <v/>
      </c>
      <c r="B322" s="84" t="str">
        <f>IFERROR(VLOOKUP(A322,Student_Registration!$B$5:$H$2000,3,0),"")</f>
        <v/>
      </c>
      <c r="C322" s="84" t="str">
        <f>IFERROR(VLOOKUP($A322,Student_Registration!$B$5:$H$2000,6,0),"")</f>
        <v/>
      </c>
      <c r="D322" s="84" t="str">
        <f>IFERROR(VLOOKUP($A322,Student_Registration!$B$5:$H$2000,7,0),"")</f>
        <v/>
      </c>
      <c r="E322" s="84">
        <f>SUMIFS(Collection!$H$5:$H$5000,Collection!$A$5:$A$5000,Report!A322,Collection!$I$5:$I$5000,"&gt;="&amp;Report!$E$2,Collection!$I$5:$I$5000,"&lt;="&amp;Report!$E$3)</f>
        <v>0</v>
      </c>
      <c r="F322" s="84" t="str">
        <f t="shared" si="6"/>
        <v/>
      </c>
    </row>
    <row r="323" spans="1:6">
      <c r="A323" s="84" t="str">
        <f>IF(ROWS($A$6:A323)&gt;Student_Registration!$N$4,"",VLOOKUP(ROWS($A$6:A323),Student_Registration!$A$5:$H$2000,COLUMNS(Student_Registration!$C$5:C322)+1,0))</f>
        <v/>
      </c>
      <c r="B323" s="84" t="str">
        <f>IFERROR(VLOOKUP(A323,Student_Registration!$B$5:$H$2000,3,0),"")</f>
        <v/>
      </c>
      <c r="C323" s="84" t="str">
        <f>IFERROR(VLOOKUP($A323,Student_Registration!$B$5:$H$2000,6,0),"")</f>
        <v/>
      </c>
      <c r="D323" s="84" t="str">
        <f>IFERROR(VLOOKUP($A323,Student_Registration!$B$5:$H$2000,7,0),"")</f>
        <v/>
      </c>
      <c r="E323" s="84">
        <f>SUMIFS(Collection!$H$5:$H$5000,Collection!$A$5:$A$5000,Report!A323,Collection!$I$5:$I$5000,"&gt;="&amp;Report!$E$2,Collection!$I$5:$I$5000,"&lt;="&amp;Report!$E$3)</f>
        <v>0</v>
      </c>
      <c r="F323" s="84" t="str">
        <f t="shared" si="6"/>
        <v/>
      </c>
    </row>
    <row r="324" spans="1:6">
      <c r="A324" s="84" t="str">
        <f>IF(ROWS($A$6:A324)&gt;Student_Registration!$N$4,"",VLOOKUP(ROWS($A$6:A324),Student_Registration!$A$5:$H$2000,COLUMNS(Student_Registration!$C$5:C323)+1,0))</f>
        <v/>
      </c>
      <c r="B324" s="84" t="str">
        <f>IFERROR(VLOOKUP(A324,Student_Registration!$B$5:$H$2000,3,0),"")</f>
        <v/>
      </c>
      <c r="C324" s="84" t="str">
        <f>IFERROR(VLOOKUP($A324,Student_Registration!$B$5:$H$2000,6,0),"")</f>
        <v/>
      </c>
      <c r="D324" s="84" t="str">
        <f>IFERROR(VLOOKUP($A324,Student_Registration!$B$5:$H$2000,7,0),"")</f>
        <v/>
      </c>
      <c r="E324" s="84">
        <f>SUMIFS(Collection!$H$5:$H$5000,Collection!$A$5:$A$5000,Report!A324,Collection!$I$5:$I$5000,"&gt;="&amp;Report!$E$2,Collection!$I$5:$I$5000,"&lt;="&amp;Report!$E$3)</f>
        <v>0</v>
      </c>
      <c r="F324" s="84" t="str">
        <f t="shared" si="6"/>
        <v/>
      </c>
    </row>
    <row r="325" spans="1:6">
      <c r="A325" s="84" t="str">
        <f>IF(ROWS($A$6:A325)&gt;Student_Registration!$N$4,"",VLOOKUP(ROWS($A$6:A325),Student_Registration!$A$5:$H$2000,COLUMNS(Student_Registration!$C$5:C324)+1,0))</f>
        <v/>
      </c>
      <c r="B325" s="84" t="str">
        <f>IFERROR(VLOOKUP(A325,Student_Registration!$B$5:$H$2000,3,0),"")</f>
        <v/>
      </c>
      <c r="C325" s="84" t="str">
        <f>IFERROR(VLOOKUP($A325,Student_Registration!$B$5:$H$2000,6,0),"")</f>
        <v/>
      </c>
      <c r="D325" s="84" t="str">
        <f>IFERROR(VLOOKUP($A325,Student_Registration!$B$5:$H$2000,7,0),"")</f>
        <v/>
      </c>
      <c r="E325" s="84">
        <f>SUMIFS(Collection!$H$5:$H$5000,Collection!$A$5:$A$5000,Report!A325,Collection!$I$5:$I$5000,"&gt;="&amp;Report!$E$2,Collection!$I$5:$I$5000,"&lt;="&amp;Report!$E$3)</f>
        <v>0</v>
      </c>
      <c r="F325" s="84" t="str">
        <f t="shared" si="6"/>
        <v/>
      </c>
    </row>
    <row r="326" spans="1:6">
      <c r="A326" s="84" t="str">
        <f>IF(ROWS($A$6:A326)&gt;Student_Registration!$N$4,"",VLOOKUP(ROWS($A$6:A326),Student_Registration!$A$5:$H$2000,COLUMNS(Student_Registration!$C$5:C325)+1,0))</f>
        <v/>
      </c>
      <c r="B326" s="84" t="str">
        <f>IFERROR(VLOOKUP(A326,Student_Registration!$B$5:$H$2000,3,0),"")</f>
        <v/>
      </c>
      <c r="C326" s="84" t="str">
        <f>IFERROR(VLOOKUP($A326,Student_Registration!$B$5:$H$2000,6,0),"")</f>
        <v/>
      </c>
      <c r="D326" s="84" t="str">
        <f>IFERROR(VLOOKUP($A326,Student_Registration!$B$5:$H$2000,7,0),"")</f>
        <v/>
      </c>
      <c r="E326" s="84">
        <f>SUMIFS(Collection!$H$5:$H$5000,Collection!$A$5:$A$5000,Report!A326,Collection!$I$5:$I$5000,"&gt;="&amp;Report!$E$2,Collection!$I$5:$I$5000,"&lt;="&amp;Report!$E$3)</f>
        <v>0</v>
      </c>
      <c r="F326" s="84" t="str">
        <f t="shared" ref="F326:F389" si="7">IFERROR(+D326-E326,"")</f>
        <v/>
      </c>
    </row>
    <row r="327" spans="1:6">
      <c r="A327" s="84" t="str">
        <f>IF(ROWS($A$6:A327)&gt;Student_Registration!$N$4,"",VLOOKUP(ROWS($A$6:A327),Student_Registration!$A$5:$H$2000,COLUMNS(Student_Registration!$C$5:C326)+1,0))</f>
        <v/>
      </c>
      <c r="B327" s="84" t="str">
        <f>IFERROR(VLOOKUP(A327,Student_Registration!$B$5:$H$2000,3,0),"")</f>
        <v/>
      </c>
      <c r="C327" s="84" t="str">
        <f>IFERROR(VLOOKUP($A327,Student_Registration!$B$5:$H$2000,6,0),"")</f>
        <v/>
      </c>
      <c r="D327" s="84" t="str">
        <f>IFERROR(VLOOKUP($A327,Student_Registration!$B$5:$H$2000,7,0),"")</f>
        <v/>
      </c>
      <c r="E327" s="84">
        <f>SUMIFS(Collection!$H$5:$H$5000,Collection!$A$5:$A$5000,Report!A327,Collection!$I$5:$I$5000,"&gt;="&amp;Report!$E$2,Collection!$I$5:$I$5000,"&lt;="&amp;Report!$E$3)</f>
        <v>0</v>
      </c>
      <c r="F327" s="84" t="str">
        <f t="shared" si="7"/>
        <v/>
      </c>
    </row>
    <row r="328" spans="1:6">
      <c r="A328" s="84" t="str">
        <f>IF(ROWS($A$6:A328)&gt;Student_Registration!$N$4,"",VLOOKUP(ROWS($A$6:A328),Student_Registration!$A$5:$H$2000,COLUMNS(Student_Registration!$C$5:C327)+1,0))</f>
        <v/>
      </c>
      <c r="B328" s="84" t="str">
        <f>IFERROR(VLOOKUP(A328,Student_Registration!$B$5:$H$2000,3,0),"")</f>
        <v/>
      </c>
      <c r="C328" s="84" t="str">
        <f>IFERROR(VLOOKUP($A328,Student_Registration!$B$5:$H$2000,6,0),"")</f>
        <v/>
      </c>
      <c r="D328" s="84" t="str">
        <f>IFERROR(VLOOKUP($A328,Student_Registration!$B$5:$H$2000,7,0),"")</f>
        <v/>
      </c>
      <c r="E328" s="84">
        <f>SUMIFS(Collection!$H$5:$H$5000,Collection!$A$5:$A$5000,Report!A328,Collection!$I$5:$I$5000,"&gt;="&amp;Report!$E$2,Collection!$I$5:$I$5000,"&lt;="&amp;Report!$E$3)</f>
        <v>0</v>
      </c>
      <c r="F328" s="84" t="str">
        <f t="shared" si="7"/>
        <v/>
      </c>
    </row>
    <row r="329" spans="1:6">
      <c r="A329" s="84" t="str">
        <f>IF(ROWS($A$6:A329)&gt;Student_Registration!$N$4,"",VLOOKUP(ROWS($A$6:A329),Student_Registration!$A$5:$H$2000,COLUMNS(Student_Registration!$C$5:C328)+1,0))</f>
        <v/>
      </c>
      <c r="B329" s="84" t="str">
        <f>IFERROR(VLOOKUP(A329,Student_Registration!$B$5:$H$2000,3,0),"")</f>
        <v/>
      </c>
      <c r="C329" s="84" t="str">
        <f>IFERROR(VLOOKUP($A329,Student_Registration!$B$5:$H$2000,6,0),"")</f>
        <v/>
      </c>
      <c r="D329" s="84" t="str">
        <f>IFERROR(VLOOKUP($A329,Student_Registration!$B$5:$H$2000,7,0),"")</f>
        <v/>
      </c>
      <c r="E329" s="84">
        <f>SUMIFS(Collection!$H$5:$H$5000,Collection!$A$5:$A$5000,Report!A329,Collection!$I$5:$I$5000,"&gt;="&amp;Report!$E$2,Collection!$I$5:$I$5000,"&lt;="&amp;Report!$E$3)</f>
        <v>0</v>
      </c>
      <c r="F329" s="84" t="str">
        <f t="shared" si="7"/>
        <v/>
      </c>
    </row>
    <row r="330" spans="1:6">
      <c r="A330" s="84" t="str">
        <f>IF(ROWS($A$6:A330)&gt;Student_Registration!$N$4,"",VLOOKUP(ROWS($A$6:A330),Student_Registration!$A$5:$H$2000,COLUMNS(Student_Registration!$C$5:C329)+1,0))</f>
        <v/>
      </c>
      <c r="B330" s="84" t="str">
        <f>IFERROR(VLOOKUP(A330,Student_Registration!$B$5:$H$2000,3,0),"")</f>
        <v/>
      </c>
      <c r="C330" s="84" t="str">
        <f>IFERROR(VLOOKUP($A330,Student_Registration!$B$5:$H$2000,6,0),"")</f>
        <v/>
      </c>
      <c r="D330" s="84" t="str">
        <f>IFERROR(VLOOKUP($A330,Student_Registration!$B$5:$H$2000,7,0),"")</f>
        <v/>
      </c>
      <c r="E330" s="84">
        <f>SUMIFS(Collection!$H$5:$H$5000,Collection!$A$5:$A$5000,Report!A330,Collection!$I$5:$I$5000,"&gt;="&amp;Report!$E$2,Collection!$I$5:$I$5000,"&lt;="&amp;Report!$E$3)</f>
        <v>0</v>
      </c>
      <c r="F330" s="84" t="str">
        <f t="shared" si="7"/>
        <v/>
      </c>
    </row>
    <row r="331" spans="1:6">
      <c r="A331" s="84" t="str">
        <f>IF(ROWS($A$6:A331)&gt;Student_Registration!$N$4,"",VLOOKUP(ROWS($A$6:A331),Student_Registration!$A$5:$H$2000,COLUMNS(Student_Registration!$C$5:C330)+1,0))</f>
        <v/>
      </c>
      <c r="B331" s="84" t="str">
        <f>IFERROR(VLOOKUP(A331,Student_Registration!$B$5:$H$2000,3,0),"")</f>
        <v/>
      </c>
      <c r="C331" s="84" t="str">
        <f>IFERROR(VLOOKUP($A331,Student_Registration!$B$5:$H$2000,6,0),"")</f>
        <v/>
      </c>
      <c r="D331" s="84" t="str">
        <f>IFERROR(VLOOKUP($A331,Student_Registration!$B$5:$H$2000,7,0),"")</f>
        <v/>
      </c>
      <c r="E331" s="84">
        <f>SUMIFS(Collection!$H$5:$H$5000,Collection!$A$5:$A$5000,Report!A331,Collection!$I$5:$I$5000,"&gt;="&amp;Report!$E$2,Collection!$I$5:$I$5000,"&lt;="&amp;Report!$E$3)</f>
        <v>0</v>
      </c>
      <c r="F331" s="84" t="str">
        <f t="shared" si="7"/>
        <v/>
      </c>
    </row>
    <row r="332" spans="1:6">
      <c r="A332" s="84" t="str">
        <f>IF(ROWS($A$6:A332)&gt;Student_Registration!$N$4,"",VLOOKUP(ROWS($A$6:A332),Student_Registration!$A$5:$H$2000,COLUMNS(Student_Registration!$C$5:C331)+1,0))</f>
        <v/>
      </c>
      <c r="B332" s="84" t="str">
        <f>IFERROR(VLOOKUP(A332,Student_Registration!$B$5:$H$2000,3,0),"")</f>
        <v/>
      </c>
      <c r="C332" s="84" t="str">
        <f>IFERROR(VLOOKUP($A332,Student_Registration!$B$5:$H$2000,6,0),"")</f>
        <v/>
      </c>
      <c r="D332" s="84" t="str">
        <f>IFERROR(VLOOKUP($A332,Student_Registration!$B$5:$H$2000,7,0),"")</f>
        <v/>
      </c>
      <c r="E332" s="84">
        <f>SUMIFS(Collection!$H$5:$H$5000,Collection!$A$5:$A$5000,Report!A332,Collection!$I$5:$I$5000,"&gt;="&amp;Report!$E$2,Collection!$I$5:$I$5000,"&lt;="&amp;Report!$E$3)</f>
        <v>0</v>
      </c>
      <c r="F332" s="84" t="str">
        <f t="shared" si="7"/>
        <v/>
      </c>
    </row>
    <row r="333" spans="1:6">
      <c r="A333" s="84" t="str">
        <f>IF(ROWS($A$6:A333)&gt;Student_Registration!$N$4,"",VLOOKUP(ROWS($A$6:A333),Student_Registration!$A$5:$H$2000,COLUMNS(Student_Registration!$C$5:C332)+1,0))</f>
        <v/>
      </c>
      <c r="B333" s="84" t="str">
        <f>IFERROR(VLOOKUP(A333,Student_Registration!$B$5:$H$2000,3,0),"")</f>
        <v/>
      </c>
      <c r="C333" s="84" t="str">
        <f>IFERROR(VLOOKUP($A333,Student_Registration!$B$5:$H$2000,6,0),"")</f>
        <v/>
      </c>
      <c r="D333" s="84" t="str">
        <f>IFERROR(VLOOKUP($A333,Student_Registration!$B$5:$H$2000,7,0),"")</f>
        <v/>
      </c>
      <c r="E333" s="84">
        <f>SUMIFS(Collection!$H$5:$H$5000,Collection!$A$5:$A$5000,Report!A333,Collection!$I$5:$I$5000,"&gt;="&amp;Report!$E$2,Collection!$I$5:$I$5000,"&lt;="&amp;Report!$E$3)</f>
        <v>0</v>
      </c>
      <c r="F333" s="84" t="str">
        <f t="shared" si="7"/>
        <v/>
      </c>
    </row>
    <row r="334" spans="1:6">
      <c r="A334" s="84" t="str">
        <f>IF(ROWS($A$6:A334)&gt;Student_Registration!$N$4,"",VLOOKUP(ROWS($A$6:A334),Student_Registration!$A$5:$H$2000,COLUMNS(Student_Registration!$C$5:C333)+1,0))</f>
        <v/>
      </c>
      <c r="B334" s="84" t="str">
        <f>IFERROR(VLOOKUP(A334,Student_Registration!$B$5:$H$2000,3,0),"")</f>
        <v/>
      </c>
      <c r="C334" s="84" t="str">
        <f>IFERROR(VLOOKUP($A334,Student_Registration!$B$5:$H$2000,6,0),"")</f>
        <v/>
      </c>
      <c r="D334" s="84" t="str">
        <f>IFERROR(VLOOKUP($A334,Student_Registration!$B$5:$H$2000,7,0),"")</f>
        <v/>
      </c>
      <c r="E334" s="84">
        <f>SUMIFS(Collection!$H$5:$H$5000,Collection!$A$5:$A$5000,Report!A334,Collection!$I$5:$I$5000,"&gt;="&amp;Report!$E$2,Collection!$I$5:$I$5000,"&lt;="&amp;Report!$E$3)</f>
        <v>0</v>
      </c>
      <c r="F334" s="84" t="str">
        <f t="shared" si="7"/>
        <v/>
      </c>
    </row>
    <row r="335" spans="1:6">
      <c r="A335" s="84" t="str">
        <f>IF(ROWS($A$6:A335)&gt;Student_Registration!$N$4,"",VLOOKUP(ROWS($A$6:A335),Student_Registration!$A$5:$H$2000,COLUMNS(Student_Registration!$C$5:C334)+1,0))</f>
        <v/>
      </c>
      <c r="B335" s="84" t="str">
        <f>IFERROR(VLOOKUP(A335,Student_Registration!$B$5:$H$2000,3,0),"")</f>
        <v/>
      </c>
      <c r="C335" s="84" t="str">
        <f>IFERROR(VLOOKUP($A335,Student_Registration!$B$5:$H$2000,6,0),"")</f>
        <v/>
      </c>
      <c r="D335" s="84" t="str">
        <f>IFERROR(VLOOKUP($A335,Student_Registration!$B$5:$H$2000,7,0),"")</f>
        <v/>
      </c>
      <c r="E335" s="84">
        <f>SUMIFS(Collection!$H$5:$H$5000,Collection!$A$5:$A$5000,Report!A335,Collection!$I$5:$I$5000,"&gt;="&amp;Report!$E$2,Collection!$I$5:$I$5000,"&lt;="&amp;Report!$E$3)</f>
        <v>0</v>
      </c>
      <c r="F335" s="84" t="str">
        <f t="shared" si="7"/>
        <v/>
      </c>
    </row>
    <row r="336" spans="1:6">
      <c r="A336" s="84" t="str">
        <f>IF(ROWS($A$6:A336)&gt;Student_Registration!$N$4,"",VLOOKUP(ROWS($A$6:A336),Student_Registration!$A$5:$H$2000,COLUMNS(Student_Registration!$C$5:C335)+1,0))</f>
        <v/>
      </c>
      <c r="B336" s="84" t="str">
        <f>IFERROR(VLOOKUP(A336,Student_Registration!$B$5:$H$2000,3,0),"")</f>
        <v/>
      </c>
      <c r="C336" s="84" t="str">
        <f>IFERROR(VLOOKUP($A336,Student_Registration!$B$5:$H$2000,6,0),"")</f>
        <v/>
      </c>
      <c r="D336" s="84" t="str">
        <f>IFERROR(VLOOKUP($A336,Student_Registration!$B$5:$H$2000,7,0),"")</f>
        <v/>
      </c>
      <c r="E336" s="84">
        <f>SUMIFS(Collection!$H$5:$H$5000,Collection!$A$5:$A$5000,Report!A336,Collection!$I$5:$I$5000,"&gt;="&amp;Report!$E$2,Collection!$I$5:$I$5000,"&lt;="&amp;Report!$E$3)</f>
        <v>0</v>
      </c>
      <c r="F336" s="84" t="str">
        <f t="shared" si="7"/>
        <v/>
      </c>
    </row>
    <row r="337" spans="1:6">
      <c r="A337" s="84" t="str">
        <f>IF(ROWS($A$6:A337)&gt;Student_Registration!$N$4,"",VLOOKUP(ROWS($A$6:A337),Student_Registration!$A$5:$H$2000,COLUMNS(Student_Registration!$C$5:C336)+1,0))</f>
        <v/>
      </c>
      <c r="B337" s="84" t="str">
        <f>IFERROR(VLOOKUP(A337,Student_Registration!$B$5:$H$2000,3,0),"")</f>
        <v/>
      </c>
      <c r="C337" s="84" t="str">
        <f>IFERROR(VLOOKUP($A337,Student_Registration!$B$5:$H$2000,6,0),"")</f>
        <v/>
      </c>
      <c r="D337" s="84" t="str">
        <f>IFERROR(VLOOKUP($A337,Student_Registration!$B$5:$H$2000,7,0),"")</f>
        <v/>
      </c>
      <c r="E337" s="84">
        <f>SUMIFS(Collection!$H$5:$H$5000,Collection!$A$5:$A$5000,Report!A337,Collection!$I$5:$I$5000,"&gt;="&amp;Report!$E$2,Collection!$I$5:$I$5000,"&lt;="&amp;Report!$E$3)</f>
        <v>0</v>
      </c>
      <c r="F337" s="84" t="str">
        <f t="shared" si="7"/>
        <v/>
      </c>
    </row>
    <row r="338" spans="1:6">
      <c r="A338" s="84" t="str">
        <f>IF(ROWS($A$6:A338)&gt;Student_Registration!$N$4,"",VLOOKUP(ROWS($A$6:A338),Student_Registration!$A$5:$H$2000,COLUMNS(Student_Registration!$C$5:C337)+1,0))</f>
        <v/>
      </c>
      <c r="B338" s="84" t="str">
        <f>IFERROR(VLOOKUP(A338,Student_Registration!$B$5:$H$2000,3,0),"")</f>
        <v/>
      </c>
      <c r="C338" s="84" t="str">
        <f>IFERROR(VLOOKUP($A338,Student_Registration!$B$5:$H$2000,6,0),"")</f>
        <v/>
      </c>
      <c r="D338" s="84" t="str">
        <f>IFERROR(VLOOKUP($A338,Student_Registration!$B$5:$H$2000,7,0),"")</f>
        <v/>
      </c>
      <c r="E338" s="84">
        <f>SUMIFS(Collection!$H$5:$H$5000,Collection!$A$5:$A$5000,Report!A338,Collection!$I$5:$I$5000,"&gt;="&amp;Report!$E$2,Collection!$I$5:$I$5000,"&lt;="&amp;Report!$E$3)</f>
        <v>0</v>
      </c>
      <c r="F338" s="84" t="str">
        <f t="shared" si="7"/>
        <v/>
      </c>
    </row>
    <row r="339" spans="1:6">
      <c r="A339" s="84" t="str">
        <f>IF(ROWS($A$6:A339)&gt;Student_Registration!$N$4,"",VLOOKUP(ROWS($A$6:A339),Student_Registration!$A$5:$H$2000,COLUMNS(Student_Registration!$C$5:C338)+1,0))</f>
        <v/>
      </c>
      <c r="B339" s="84" t="str">
        <f>IFERROR(VLOOKUP(A339,Student_Registration!$B$5:$H$2000,3,0),"")</f>
        <v/>
      </c>
      <c r="C339" s="84" t="str">
        <f>IFERROR(VLOOKUP($A339,Student_Registration!$B$5:$H$2000,6,0),"")</f>
        <v/>
      </c>
      <c r="D339" s="84" t="str">
        <f>IFERROR(VLOOKUP($A339,Student_Registration!$B$5:$H$2000,7,0),"")</f>
        <v/>
      </c>
      <c r="E339" s="84">
        <f>SUMIFS(Collection!$H$5:$H$5000,Collection!$A$5:$A$5000,Report!A339,Collection!$I$5:$I$5000,"&gt;="&amp;Report!$E$2,Collection!$I$5:$I$5000,"&lt;="&amp;Report!$E$3)</f>
        <v>0</v>
      </c>
      <c r="F339" s="84" t="str">
        <f t="shared" si="7"/>
        <v/>
      </c>
    </row>
    <row r="340" spans="1:6">
      <c r="A340" s="84" t="str">
        <f>IF(ROWS($A$6:A340)&gt;Student_Registration!$N$4,"",VLOOKUP(ROWS($A$6:A340),Student_Registration!$A$5:$H$2000,COLUMNS(Student_Registration!$C$5:C339)+1,0))</f>
        <v/>
      </c>
      <c r="B340" s="84" t="str">
        <f>IFERROR(VLOOKUP(A340,Student_Registration!$B$5:$H$2000,3,0),"")</f>
        <v/>
      </c>
      <c r="C340" s="84" t="str">
        <f>IFERROR(VLOOKUP($A340,Student_Registration!$B$5:$H$2000,6,0),"")</f>
        <v/>
      </c>
      <c r="D340" s="84" t="str">
        <f>IFERROR(VLOOKUP($A340,Student_Registration!$B$5:$H$2000,7,0),"")</f>
        <v/>
      </c>
      <c r="E340" s="84">
        <f>SUMIFS(Collection!$H$5:$H$5000,Collection!$A$5:$A$5000,Report!A340,Collection!$I$5:$I$5000,"&gt;="&amp;Report!$E$2,Collection!$I$5:$I$5000,"&lt;="&amp;Report!$E$3)</f>
        <v>0</v>
      </c>
      <c r="F340" s="84" t="str">
        <f t="shared" si="7"/>
        <v/>
      </c>
    </row>
    <row r="341" spans="1:6">
      <c r="A341" s="84" t="str">
        <f>IF(ROWS($A$6:A341)&gt;Student_Registration!$N$4,"",VLOOKUP(ROWS($A$6:A341),Student_Registration!$A$5:$H$2000,COLUMNS(Student_Registration!$C$5:C340)+1,0))</f>
        <v/>
      </c>
      <c r="B341" s="84" t="str">
        <f>IFERROR(VLOOKUP(A341,Student_Registration!$B$5:$H$2000,3,0),"")</f>
        <v/>
      </c>
      <c r="C341" s="84" t="str">
        <f>IFERROR(VLOOKUP($A341,Student_Registration!$B$5:$H$2000,6,0),"")</f>
        <v/>
      </c>
      <c r="D341" s="84" t="str">
        <f>IFERROR(VLOOKUP($A341,Student_Registration!$B$5:$H$2000,7,0),"")</f>
        <v/>
      </c>
      <c r="E341" s="84">
        <f>SUMIFS(Collection!$H$5:$H$5000,Collection!$A$5:$A$5000,Report!A341,Collection!$I$5:$I$5000,"&gt;="&amp;Report!$E$2,Collection!$I$5:$I$5000,"&lt;="&amp;Report!$E$3)</f>
        <v>0</v>
      </c>
      <c r="F341" s="84" t="str">
        <f t="shared" si="7"/>
        <v/>
      </c>
    </row>
    <row r="342" spans="1:6">
      <c r="A342" s="84" t="str">
        <f>IF(ROWS($A$6:A342)&gt;Student_Registration!$N$4,"",VLOOKUP(ROWS($A$6:A342),Student_Registration!$A$5:$H$2000,COLUMNS(Student_Registration!$C$5:C341)+1,0))</f>
        <v/>
      </c>
      <c r="B342" s="84" t="str">
        <f>IFERROR(VLOOKUP(A342,Student_Registration!$B$5:$H$2000,3,0),"")</f>
        <v/>
      </c>
      <c r="C342" s="84" t="str">
        <f>IFERROR(VLOOKUP($A342,Student_Registration!$B$5:$H$2000,6,0),"")</f>
        <v/>
      </c>
      <c r="D342" s="84" t="str">
        <f>IFERROR(VLOOKUP($A342,Student_Registration!$B$5:$H$2000,7,0),"")</f>
        <v/>
      </c>
      <c r="E342" s="84">
        <f>SUMIFS(Collection!$H$5:$H$5000,Collection!$A$5:$A$5000,Report!A342,Collection!$I$5:$I$5000,"&gt;="&amp;Report!$E$2,Collection!$I$5:$I$5000,"&lt;="&amp;Report!$E$3)</f>
        <v>0</v>
      </c>
      <c r="F342" s="84" t="str">
        <f t="shared" si="7"/>
        <v/>
      </c>
    </row>
    <row r="343" spans="1:6">
      <c r="A343" s="84" t="str">
        <f>IF(ROWS($A$6:A343)&gt;Student_Registration!$N$4,"",VLOOKUP(ROWS($A$6:A343),Student_Registration!$A$5:$H$2000,COLUMNS(Student_Registration!$C$5:C342)+1,0))</f>
        <v/>
      </c>
      <c r="B343" s="84" t="str">
        <f>IFERROR(VLOOKUP(A343,Student_Registration!$B$5:$H$2000,3,0),"")</f>
        <v/>
      </c>
      <c r="C343" s="84" t="str">
        <f>IFERROR(VLOOKUP($A343,Student_Registration!$B$5:$H$2000,6,0),"")</f>
        <v/>
      </c>
      <c r="D343" s="84" t="str">
        <f>IFERROR(VLOOKUP($A343,Student_Registration!$B$5:$H$2000,7,0),"")</f>
        <v/>
      </c>
      <c r="E343" s="84">
        <f>SUMIFS(Collection!$H$5:$H$5000,Collection!$A$5:$A$5000,Report!A343,Collection!$I$5:$I$5000,"&gt;="&amp;Report!$E$2,Collection!$I$5:$I$5000,"&lt;="&amp;Report!$E$3)</f>
        <v>0</v>
      </c>
      <c r="F343" s="84" t="str">
        <f t="shared" si="7"/>
        <v/>
      </c>
    </row>
    <row r="344" spans="1:6">
      <c r="A344" s="84" t="str">
        <f>IF(ROWS($A$6:A344)&gt;Student_Registration!$N$4,"",VLOOKUP(ROWS($A$6:A344),Student_Registration!$A$5:$H$2000,COLUMNS(Student_Registration!$C$5:C343)+1,0))</f>
        <v/>
      </c>
      <c r="B344" s="84" t="str">
        <f>IFERROR(VLOOKUP(A344,Student_Registration!$B$5:$H$2000,3,0),"")</f>
        <v/>
      </c>
      <c r="C344" s="84" t="str">
        <f>IFERROR(VLOOKUP($A344,Student_Registration!$B$5:$H$2000,6,0),"")</f>
        <v/>
      </c>
      <c r="D344" s="84" t="str">
        <f>IFERROR(VLOOKUP($A344,Student_Registration!$B$5:$H$2000,7,0),"")</f>
        <v/>
      </c>
      <c r="E344" s="84">
        <f>SUMIFS(Collection!$H$5:$H$5000,Collection!$A$5:$A$5000,Report!A344,Collection!$I$5:$I$5000,"&gt;="&amp;Report!$E$2,Collection!$I$5:$I$5000,"&lt;="&amp;Report!$E$3)</f>
        <v>0</v>
      </c>
      <c r="F344" s="84" t="str">
        <f t="shared" si="7"/>
        <v/>
      </c>
    </row>
    <row r="345" spans="1:6">
      <c r="A345" s="84" t="str">
        <f>IF(ROWS($A$6:A345)&gt;Student_Registration!$N$4,"",VLOOKUP(ROWS($A$6:A345),Student_Registration!$A$5:$H$2000,COLUMNS(Student_Registration!$C$5:C344)+1,0))</f>
        <v/>
      </c>
      <c r="B345" s="84" t="str">
        <f>IFERROR(VLOOKUP(A345,Student_Registration!$B$5:$H$2000,3,0),"")</f>
        <v/>
      </c>
      <c r="C345" s="84" t="str">
        <f>IFERROR(VLOOKUP($A345,Student_Registration!$B$5:$H$2000,6,0),"")</f>
        <v/>
      </c>
      <c r="D345" s="84" t="str">
        <f>IFERROR(VLOOKUP($A345,Student_Registration!$B$5:$H$2000,7,0),"")</f>
        <v/>
      </c>
      <c r="E345" s="84">
        <f>SUMIFS(Collection!$H$5:$H$5000,Collection!$A$5:$A$5000,Report!A345,Collection!$I$5:$I$5000,"&gt;="&amp;Report!$E$2,Collection!$I$5:$I$5000,"&lt;="&amp;Report!$E$3)</f>
        <v>0</v>
      </c>
      <c r="F345" s="84" t="str">
        <f t="shared" si="7"/>
        <v/>
      </c>
    </row>
    <row r="346" spans="1:6">
      <c r="A346" s="84" t="str">
        <f>IF(ROWS($A$6:A346)&gt;Student_Registration!$N$4,"",VLOOKUP(ROWS($A$6:A346),Student_Registration!$A$5:$H$2000,COLUMNS(Student_Registration!$C$5:C345)+1,0))</f>
        <v/>
      </c>
      <c r="B346" s="84" t="str">
        <f>IFERROR(VLOOKUP(A346,Student_Registration!$B$5:$H$2000,3,0),"")</f>
        <v/>
      </c>
      <c r="C346" s="84" t="str">
        <f>IFERROR(VLOOKUP($A346,Student_Registration!$B$5:$H$2000,6,0),"")</f>
        <v/>
      </c>
      <c r="D346" s="84" t="str">
        <f>IFERROR(VLOOKUP($A346,Student_Registration!$B$5:$H$2000,7,0),"")</f>
        <v/>
      </c>
      <c r="E346" s="84">
        <f>SUMIFS(Collection!$H$5:$H$5000,Collection!$A$5:$A$5000,Report!A346,Collection!$I$5:$I$5000,"&gt;="&amp;Report!$E$2,Collection!$I$5:$I$5000,"&lt;="&amp;Report!$E$3)</f>
        <v>0</v>
      </c>
      <c r="F346" s="84" t="str">
        <f t="shared" si="7"/>
        <v/>
      </c>
    </row>
    <row r="347" spans="1:6">
      <c r="A347" s="84" t="str">
        <f>IF(ROWS($A$6:A347)&gt;Student_Registration!$N$4,"",VLOOKUP(ROWS($A$6:A347),Student_Registration!$A$5:$H$2000,COLUMNS(Student_Registration!$C$5:C346)+1,0))</f>
        <v/>
      </c>
      <c r="B347" s="84" t="str">
        <f>IFERROR(VLOOKUP(A347,Student_Registration!$B$5:$H$2000,3,0),"")</f>
        <v/>
      </c>
      <c r="C347" s="84" t="str">
        <f>IFERROR(VLOOKUP($A347,Student_Registration!$B$5:$H$2000,6,0),"")</f>
        <v/>
      </c>
      <c r="D347" s="84" t="str">
        <f>IFERROR(VLOOKUP($A347,Student_Registration!$B$5:$H$2000,7,0),"")</f>
        <v/>
      </c>
      <c r="E347" s="84">
        <f>SUMIFS(Collection!$H$5:$H$5000,Collection!$A$5:$A$5000,Report!A347,Collection!$I$5:$I$5000,"&gt;="&amp;Report!$E$2,Collection!$I$5:$I$5000,"&lt;="&amp;Report!$E$3)</f>
        <v>0</v>
      </c>
      <c r="F347" s="84" t="str">
        <f t="shared" si="7"/>
        <v/>
      </c>
    </row>
    <row r="348" spans="1:6">
      <c r="A348" s="84" t="str">
        <f>IF(ROWS($A$6:A348)&gt;Student_Registration!$N$4,"",VLOOKUP(ROWS($A$6:A348),Student_Registration!$A$5:$H$2000,COLUMNS(Student_Registration!$C$5:C347)+1,0))</f>
        <v/>
      </c>
      <c r="B348" s="84" t="str">
        <f>IFERROR(VLOOKUP(A348,Student_Registration!$B$5:$H$2000,3,0),"")</f>
        <v/>
      </c>
      <c r="C348" s="84" t="str">
        <f>IFERROR(VLOOKUP($A348,Student_Registration!$B$5:$H$2000,6,0),"")</f>
        <v/>
      </c>
      <c r="D348" s="84" t="str">
        <f>IFERROR(VLOOKUP($A348,Student_Registration!$B$5:$H$2000,7,0),"")</f>
        <v/>
      </c>
      <c r="E348" s="84">
        <f>SUMIFS(Collection!$H$5:$H$5000,Collection!$A$5:$A$5000,Report!A348,Collection!$I$5:$I$5000,"&gt;="&amp;Report!$E$2,Collection!$I$5:$I$5000,"&lt;="&amp;Report!$E$3)</f>
        <v>0</v>
      </c>
      <c r="F348" s="84" t="str">
        <f t="shared" si="7"/>
        <v/>
      </c>
    </row>
    <row r="349" spans="1:6">
      <c r="A349" s="84" t="str">
        <f>IF(ROWS($A$6:A349)&gt;Student_Registration!$N$4,"",VLOOKUP(ROWS($A$6:A349),Student_Registration!$A$5:$H$2000,COLUMNS(Student_Registration!$C$5:C348)+1,0))</f>
        <v/>
      </c>
      <c r="B349" s="84" t="str">
        <f>IFERROR(VLOOKUP(A349,Student_Registration!$B$5:$H$2000,3,0),"")</f>
        <v/>
      </c>
      <c r="C349" s="84" t="str">
        <f>IFERROR(VLOOKUP($A349,Student_Registration!$B$5:$H$2000,6,0),"")</f>
        <v/>
      </c>
      <c r="D349" s="84" t="str">
        <f>IFERROR(VLOOKUP($A349,Student_Registration!$B$5:$H$2000,7,0),"")</f>
        <v/>
      </c>
      <c r="E349" s="84">
        <f>SUMIFS(Collection!$H$5:$H$5000,Collection!$A$5:$A$5000,Report!A349,Collection!$I$5:$I$5000,"&gt;="&amp;Report!$E$2,Collection!$I$5:$I$5000,"&lt;="&amp;Report!$E$3)</f>
        <v>0</v>
      </c>
      <c r="F349" s="84" t="str">
        <f t="shared" si="7"/>
        <v/>
      </c>
    </row>
    <row r="350" spans="1:6">
      <c r="A350" s="84" t="str">
        <f>IF(ROWS($A$6:A350)&gt;Student_Registration!$N$4,"",VLOOKUP(ROWS($A$6:A350),Student_Registration!$A$5:$H$2000,COLUMNS(Student_Registration!$C$5:C349)+1,0))</f>
        <v/>
      </c>
      <c r="B350" s="84" t="str">
        <f>IFERROR(VLOOKUP(A350,Student_Registration!$B$5:$H$2000,3,0),"")</f>
        <v/>
      </c>
      <c r="C350" s="84" t="str">
        <f>IFERROR(VLOOKUP($A350,Student_Registration!$B$5:$H$2000,6,0),"")</f>
        <v/>
      </c>
      <c r="D350" s="84" t="str">
        <f>IFERROR(VLOOKUP($A350,Student_Registration!$B$5:$H$2000,7,0),"")</f>
        <v/>
      </c>
      <c r="E350" s="84">
        <f>SUMIFS(Collection!$H$5:$H$5000,Collection!$A$5:$A$5000,Report!A350,Collection!$I$5:$I$5000,"&gt;="&amp;Report!$E$2,Collection!$I$5:$I$5000,"&lt;="&amp;Report!$E$3)</f>
        <v>0</v>
      </c>
      <c r="F350" s="84" t="str">
        <f t="shared" si="7"/>
        <v/>
      </c>
    </row>
    <row r="351" spans="1:6">
      <c r="A351" s="84" t="str">
        <f>IF(ROWS($A$6:A351)&gt;Student_Registration!$N$4,"",VLOOKUP(ROWS($A$6:A351),Student_Registration!$A$5:$H$2000,COLUMNS(Student_Registration!$C$5:C350)+1,0))</f>
        <v/>
      </c>
      <c r="B351" s="84" t="str">
        <f>IFERROR(VLOOKUP(A351,Student_Registration!$B$5:$H$2000,3,0),"")</f>
        <v/>
      </c>
      <c r="C351" s="84" t="str">
        <f>IFERROR(VLOOKUP($A351,Student_Registration!$B$5:$H$2000,6,0),"")</f>
        <v/>
      </c>
      <c r="D351" s="84" t="str">
        <f>IFERROR(VLOOKUP($A351,Student_Registration!$B$5:$H$2000,7,0),"")</f>
        <v/>
      </c>
      <c r="E351" s="84">
        <f>SUMIFS(Collection!$H$5:$H$5000,Collection!$A$5:$A$5000,Report!A351,Collection!$I$5:$I$5000,"&gt;="&amp;Report!$E$2,Collection!$I$5:$I$5000,"&lt;="&amp;Report!$E$3)</f>
        <v>0</v>
      </c>
      <c r="F351" s="84" t="str">
        <f t="shared" si="7"/>
        <v/>
      </c>
    </row>
    <row r="352" spans="1:6">
      <c r="A352" s="84" t="str">
        <f>IF(ROWS($A$6:A352)&gt;Student_Registration!$N$4,"",VLOOKUP(ROWS($A$6:A352),Student_Registration!$A$5:$H$2000,COLUMNS(Student_Registration!$C$5:C351)+1,0))</f>
        <v/>
      </c>
      <c r="B352" s="84" t="str">
        <f>IFERROR(VLOOKUP(A352,Student_Registration!$B$5:$H$2000,3,0),"")</f>
        <v/>
      </c>
      <c r="C352" s="84" t="str">
        <f>IFERROR(VLOOKUP($A352,Student_Registration!$B$5:$H$2000,6,0),"")</f>
        <v/>
      </c>
      <c r="D352" s="84" t="str">
        <f>IFERROR(VLOOKUP($A352,Student_Registration!$B$5:$H$2000,7,0),"")</f>
        <v/>
      </c>
      <c r="E352" s="84">
        <f>SUMIFS(Collection!$H$5:$H$5000,Collection!$A$5:$A$5000,Report!A352,Collection!$I$5:$I$5000,"&gt;="&amp;Report!$E$2,Collection!$I$5:$I$5000,"&lt;="&amp;Report!$E$3)</f>
        <v>0</v>
      </c>
      <c r="F352" s="84" t="str">
        <f t="shared" si="7"/>
        <v/>
      </c>
    </row>
    <row r="353" spans="1:6">
      <c r="A353" s="84" t="str">
        <f>IF(ROWS($A$6:A353)&gt;Student_Registration!$N$4,"",VLOOKUP(ROWS($A$6:A353),Student_Registration!$A$5:$H$2000,COLUMNS(Student_Registration!$C$5:C352)+1,0))</f>
        <v/>
      </c>
      <c r="B353" s="84" t="str">
        <f>IFERROR(VLOOKUP(A353,Student_Registration!$B$5:$H$2000,3,0),"")</f>
        <v/>
      </c>
      <c r="C353" s="84" t="str">
        <f>IFERROR(VLOOKUP($A353,Student_Registration!$B$5:$H$2000,6,0),"")</f>
        <v/>
      </c>
      <c r="D353" s="84" t="str">
        <f>IFERROR(VLOOKUP($A353,Student_Registration!$B$5:$H$2000,7,0),"")</f>
        <v/>
      </c>
      <c r="E353" s="84">
        <f>SUMIFS(Collection!$H$5:$H$5000,Collection!$A$5:$A$5000,Report!A353,Collection!$I$5:$I$5000,"&gt;="&amp;Report!$E$2,Collection!$I$5:$I$5000,"&lt;="&amp;Report!$E$3)</f>
        <v>0</v>
      </c>
      <c r="F353" s="84" t="str">
        <f t="shared" si="7"/>
        <v/>
      </c>
    </row>
    <row r="354" spans="1:6">
      <c r="A354" s="84" t="str">
        <f>IF(ROWS($A$6:A354)&gt;Student_Registration!$N$4,"",VLOOKUP(ROWS($A$6:A354),Student_Registration!$A$5:$H$2000,COLUMNS(Student_Registration!$C$5:C353)+1,0))</f>
        <v/>
      </c>
      <c r="B354" s="84" t="str">
        <f>IFERROR(VLOOKUP(A354,Student_Registration!$B$5:$H$2000,3,0),"")</f>
        <v/>
      </c>
      <c r="C354" s="84" t="str">
        <f>IFERROR(VLOOKUP($A354,Student_Registration!$B$5:$H$2000,6,0),"")</f>
        <v/>
      </c>
      <c r="D354" s="84" t="str">
        <f>IFERROR(VLOOKUP($A354,Student_Registration!$B$5:$H$2000,7,0),"")</f>
        <v/>
      </c>
      <c r="E354" s="84">
        <f>SUMIFS(Collection!$H$5:$H$5000,Collection!$A$5:$A$5000,Report!A354,Collection!$I$5:$I$5000,"&gt;="&amp;Report!$E$2,Collection!$I$5:$I$5000,"&lt;="&amp;Report!$E$3)</f>
        <v>0</v>
      </c>
      <c r="F354" s="84" t="str">
        <f t="shared" si="7"/>
        <v/>
      </c>
    </row>
    <row r="355" spans="1:6">
      <c r="A355" s="84" t="str">
        <f>IF(ROWS($A$6:A355)&gt;Student_Registration!$N$4,"",VLOOKUP(ROWS($A$6:A355),Student_Registration!$A$5:$H$2000,COLUMNS(Student_Registration!$C$5:C354)+1,0))</f>
        <v/>
      </c>
      <c r="B355" s="84" t="str">
        <f>IFERROR(VLOOKUP(A355,Student_Registration!$B$5:$H$2000,3,0),"")</f>
        <v/>
      </c>
      <c r="C355" s="84" t="str">
        <f>IFERROR(VLOOKUP($A355,Student_Registration!$B$5:$H$2000,6,0),"")</f>
        <v/>
      </c>
      <c r="D355" s="84" t="str">
        <f>IFERROR(VLOOKUP($A355,Student_Registration!$B$5:$H$2000,7,0),"")</f>
        <v/>
      </c>
      <c r="E355" s="84">
        <f>SUMIFS(Collection!$H$5:$H$5000,Collection!$A$5:$A$5000,Report!A355,Collection!$I$5:$I$5000,"&gt;="&amp;Report!$E$2,Collection!$I$5:$I$5000,"&lt;="&amp;Report!$E$3)</f>
        <v>0</v>
      </c>
      <c r="F355" s="84" t="str">
        <f t="shared" si="7"/>
        <v/>
      </c>
    </row>
    <row r="356" spans="1:6">
      <c r="A356" s="84" t="str">
        <f>IF(ROWS($A$6:A356)&gt;Student_Registration!$N$4,"",VLOOKUP(ROWS($A$6:A356),Student_Registration!$A$5:$H$2000,COLUMNS(Student_Registration!$C$5:C355)+1,0))</f>
        <v/>
      </c>
      <c r="B356" s="84" t="str">
        <f>IFERROR(VLOOKUP(A356,Student_Registration!$B$5:$H$2000,3,0),"")</f>
        <v/>
      </c>
      <c r="C356" s="84" t="str">
        <f>IFERROR(VLOOKUP($A356,Student_Registration!$B$5:$H$2000,6,0),"")</f>
        <v/>
      </c>
      <c r="D356" s="84" t="str">
        <f>IFERROR(VLOOKUP($A356,Student_Registration!$B$5:$H$2000,7,0),"")</f>
        <v/>
      </c>
      <c r="E356" s="84">
        <f>SUMIFS(Collection!$H$5:$H$5000,Collection!$A$5:$A$5000,Report!A356,Collection!$I$5:$I$5000,"&gt;="&amp;Report!$E$2,Collection!$I$5:$I$5000,"&lt;="&amp;Report!$E$3)</f>
        <v>0</v>
      </c>
      <c r="F356" s="84" t="str">
        <f t="shared" si="7"/>
        <v/>
      </c>
    </row>
    <row r="357" spans="1:6">
      <c r="A357" s="84" t="str">
        <f>IF(ROWS($A$6:A357)&gt;Student_Registration!$N$4,"",VLOOKUP(ROWS($A$6:A357),Student_Registration!$A$5:$H$2000,COLUMNS(Student_Registration!$C$5:C356)+1,0))</f>
        <v/>
      </c>
      <c r="B357" s="84" t="str">
        <f>IFERROR(VLOOKUP(A357,Student_Registration!$B$5:$H$2000,3,0),"")</f>
        <v/>
      </c>
      <c r="C357" s="84" t="str">
        <f>IFERROR(VLOOKUP($A357,Student_Registration!$B$5:$H$2000,6,0),"")</f>
        <v/>
      </c>
      <c r="D357" s="84" t="str">
        <f>IFERROR(VLOOKUP($A357,Student_Registration!$B$5:$H$2000,7,0),"")</f>
        <v/>
      </c>
      <c r="E357" s="84">
        <f>SUMIFS(Collection!$H$5:$H$5000,Collection!$A$5:$A$5000,Report!A357,Collection!$I$5:$I$5000,"&gt;="&amp;Report!$E$2,Collection!$I$5:$I$5000,"&lt;="&amp;Report!$E$3)</f>
        <v>0</v>
      </c>
      <c r="F357" s="84" t="str">
        <f t="shared" si="7"/>
        <v/>
      </c>
    </row>
    <row r="358" spans="1:6">
      <c r="A358" s="84" t="str">
        <f>IF(ROWS($A$6:A358)&gt;Student_Registration!$N$4,"",VLOOKUP(ROWS($A$6:A358),Student_Registration!$A$5:$H$2000,COLUMNS(Student_Registration!$C$5:C357)+1,0))</f>
        <v/>
      </c>
      <c r="B358" s="84" t="str">
        <f>IFERROR(VLOOKUP(A358,Student_Registration!$B$5:$H$2000,3,0),"")</f>
        <v/>
      </c>
      <c r="C358" s="84" t="str">
        <f>IFERROR(VLOOKUP($A358,Student_Registration!$B$5:$H$2000,6,0),"")</f>
        <v/>
      </c>
      <c r="D358" s="84" t="str">
        <f>IFERROR(VLOOKUP($A358,Student_Registration!$B$5:$H$2000,7,0),"")</f>
        <v/>
      </c>
      <c r="E358" s="84">
        <f>SUMIFS(Collection!$H$5:$H$5000,Collection!$A$5:$A$5000,Report!A358,Collection!$I$5:$I$5000,"&gt;="&amp;Report!$E$2,Collection!$I$5:$I$5000,"&lt;="&amp;Report!$E$3)</f>
        <v>0</v>
      </c>
      <c r="F358" s="84" t="str">
        <f t="shared" si="7"/>
        <v/>
      </c>
    </row>
    <row r="359" spans="1:6">
      <c r="A359" s="84" t="str">
        <f>IF(ROWS($A$6:A359)&gt;Student_Registration!$N$4,"",VLOOKUP(ROWS($A$6:A359),Student_Registration!$A$5:$H$2000,COLUMNS(Student_Registration!$C$5:C358)+1,0))</f>
        <v/>
      </c>
      <c r="B359" s="84" t="str">
        <f>IFERROR(VLOOKUP(A359,Student_Registration!$B$5:$H$2000,3,0),"")</f>
        <v/>
      </c>
      <c r="C359" s="84" t="str">
        <f>IFERROR(VLOOKUP($A359,Student_Registration!$B$5:$H$2000,6,0),"")</f>
        <v/>
      </c>
      <c r="D359" s="84" t="str">
        <f>IFERROR(VLOOKUP($A359,Student_Registration!$B$5:$H$2000,7,0),"")</f>
        <v/>
      </c>
      <c r="E359" s="84">
        <f>SUMIFS(Collection!$H$5:$H$5000,Collection!$A$5:$A$5000,Report!A359,Collection!$I$5:$I$5000,"&gt;="&amp;Report!$E$2,Collection!$I$5:$I$5000,"&lt;="&amp;Report!$E$3)</f>
        <v>0</v>
      </c>
      <c r="F359" s="84" t="str">
        <f t="shared" si="7"/>
        <v/>
      </c>
    </row>
    <row r="360" spans="1:6">
      <c r="A360" s="84" t="str">
        <f>IF(ROWS($A$6:A360)&gt;Student_Registration!$N$4,"",VLOOKUP(ROWS($A$6:A360),Student_Registration!$A$5:$H$2000,COLUMNS(Student_Registration!$C$5:C359)+1,0))</f>
        <v/>
      </c>
      <c r="B360" s="84" t="str">
        <f>IFERROR(VLOOKUP(A360,Student_Registration!$B$5:$H$2000,3,0),"")</f>
        <v/>
      </c>
      <c r="C360" s="84" t="str">
        <f>IFERROR(VLOOKUP($A360,Student_Registration!$B$5:$H$2000,6,0),"")</f>
        <v/>
      </c>
      <c r="D360" s="84" t="str">
        <f>IFERROR(VLOOKUP($A360,Student_Registration!$B$5:$H$2000,7,0),"")</f>
        <v/>
      </c>
      <c r="E360" s="84">
        <f>SUMIFS(Collection!$H$5:$H$5000,Collection!$A$5:$A$5000,Report!A360,Collection!$I$5:$I$5000,"&gt;="&amp;Report!$E$2,Collection!$I$5:$I$5000,"&lt;="&amp;Report!$E$3)</f>
        <v>0</v>
      </c>
      <c r="F360" s="84" t="str">
        <f t="shared" si="7"/>
        <v/>
      </c>
    </row>
    <row r="361" spans="1:6">
      <c r="A361" s="84" t="str">
        <f>IF(ROWS($A$6:A361)&gt;Student_Registration!$N$4,"",VLOOKUP(ROWS($A$6:A361),Student_Registration!$A$5:$H$2000,COLUMNS(Student_Registration!$C$5:C360)+1,0))</f>
        <v/>
      </c>
      <c r="B361" s="84" t="str">
        <f>IFERROR(VLOOKUP(A361,Student_Registration!$B$5:$H$2000,3,0),"")</f>
        <v/>
      </c>
      <c r="C361" s="84" t="str">
        <f>IFERROR(VLOOKUP($A361,Student_Registration!$B$5:$H$2000,6,0),"")</f>
        <v/>
      </c>
      <c r="D361" s="84" t="str">
        <f>IFERROR(VLOOKUP($A361,Student_Registration!$B$5:$H$2000,7,0),"")</f>
        <v/>
      </c>
      <c r="E361" s="84">
        <f>SUMIFS(Collection!$H$5:$H$5000,Collection!$A$5:$A$5000,Report!A361,Collection!$I$5:$I$5000,"&gt;="&amp;Report!$E$2,Collection!$I$5:$I$5000,"&lt;="&amp;Report!$E$3)</f>
        <v>0</v>
      </c>
      <c r="F361" s="84" t="str">
        <f t="shared" si="7"/>
        <v/>
      </c>
    </row>
    <row r="362" spans="1:6">
      <c r="A362" s="84" t="str">
        <f>IF(ROWS($A$6:A362)&gt;Student_Registration!$N$4,"",VLOOKUP(ROWS($A$6:A362),Student_Registration!$A$5:$H$2000,COLUMNS(Student_Registration!$C$5:C361)+1,0))</f>
        <v/>
      </c>
      <c r="B362" s="84" t="str">
        <f>IFERROR(VLOOKUP(A362,Student_Registration!$B$5:$H$2000,3,0),"")</f>
        <v/>
      </c>
      <c r="C362" s="84" t="str">
        <f>IFERROR(VLOOKUP($A362,Student_Registration!$B$5:$H$2000,6,0),"")</f>
        <v/>
      </c>
      <c r="D362" s="84" t="str">
        <f>IFERROR(VLOOKUP($A362,Student_Registration!$B$5:$H$2000,7,0),"")</f>
        <v/>
      </c>
      <c r="E362" s="84">
        <f>SUMIFS(Collection!$H$5:$H$5000,Collection!$A$5:$A$5000,Report!A362,Collection!$I$5:$I$5000,"&gt;="&amp;Report!$E$2,Collection!$I$5:$I$5000,"&lt;="&amp;Report!$E$3)</f>
        <v>0</v>
      </c>
      <c r="F362" s="84" t="str">
        <f t="shared" si="7"/>
        <v/>
      </c>
    </row>
    <row r="363" spans="1:6">
      <c r="A363" s="84" t="str">
        <f>IF(ROWS($A$6:A363)&gt;Student_Registration!$N$4,"",VLOOKUP(ROWS($A$6:A363),Student_Registration!$A$5:$H$2000,COLUMNS(Student_Registration!$C$5:C362)+1,0))</f>
        <v/>
      </c>
      <c r="B363" s="84" t="str">
        <f>IFERROR(VLOOKUP(A363,Student_Registration!$B$5:$H$2000,3,0),"")</f>
        <v/>
      </c>
      <c r="C363" s="84" t="str">
        <f>IFERROR(VLOOKUP($A363,Student_Registration!$B$5:$H$2000,6,0),"")</f>
        <v/>
      </c>
      <c r="D363" s="84" t="str">
        <f>IFERROR(VLOOKUP($A363,Student_Registration!$B$5:$H$2000,7,0),"")</f>
        <v/>
      </c>
      <c r="E363" s="84">
        <f>SUMIFS(Collection!$H$5:$H$5000,Collection!$A$5:$A$5000,Report!A363,Collection!$I$5:$I$5000,"&gt;="&amp;Report!$E$2,Collection!$I$5:$I$5000,"&lt;="&amp;Report!$E$3)</f>
        <v>0</v>
      </c>
      <c r="F363" s="84" t="str">
        <f t="shared" si="7"/>
        <v/>
      </c>
    </row>
    <row r="364" spans="1:6">
      <c r="A364" s="84" t="str">
        <f>IF(ROWS($A$6:A364)&gt;Student_Registration!$N$4,"",VLOOKUP(ROWS($A$6:A364),Student_Registration!$A$5:$H$2000,COLUMNS(Student_Registration!$C$5:C363)+1,0))</f>
        <v/>
      </c>
      <c r="B364" s="84" t="str">
        <f>IFERROR(VLOOKUP(A364,Student_Registration!$B$5:$H$2000,3,0),"")</f>
        <v/>
      </c>
      <c r="C364" s="84" t="str">
        <f>IFERROR(VLOOKUP($A364,Student_Registration!$B$5:$H$2000,6,0),"")</f>
        <v/>
      </c>
      <c r="D364" s="84" t="str">
        <f>IFERROR(VLOOKUP($A364,Student_Registration!$B$5:$H$2000,7,0),"")</f>
        <v/>
      </c>
      <c r="E364" s="84">
        <f>SUMIFS(Collection!$H$5:$H$5000,Collection!$A$5:$A$5000,Report!A364,Collection!$I$5:$I$5000,"&gt;="&amp;Report!$E$2,Collection!$I$5:$I$5000,"&lt;="&amp;Report!$E$3)</f>
        <v>0</v>
      </c>
      <c r="F364" s="84" t="str">
        <f t="shared" si="7"/>
        <v/>
      </c>
    </row>
    <row r="365" spans="1:6">
      <c r="A365" s="84" t="str">
        <f>IF(ROWS($A$6:A365)&gt;Student_Registration!$N$4,"",VLOOKUP(ROWS($A$6:A365),Student_Registration!$A$5:$H$2000,COLUMNS(Student_Registration!$C$5:C364)+1,0))</f>
        <v/>
      </c>
      <c r="B365" s="84" t="str">
        <f>IFERROR(VLOOKUP(A365,Student_Registration!$B$5:$H$2000,3,0),"")</f>
        <v/>
      </c>
      <c r="C365" s="84" t="str">
        <f>IFERROR(VLOOKUP($A365,Student_Registration!$B$5:$H$2000,6,0),"")</f>
        <v/>
      </c>
      <c r="D365" s="84" t="str">
        <f>IFERROR(VLOOKUP($A365,Student_Registration!$B$5:$H$2000,7,0),"")</f>
        <v/>
      </c>
      <c r="E365" s="84">
        <f>SUMIFS(Collection!$H$5:$H$5000,Collection!$A$5:$A$5000,Report!A365,Collection!$I$5:$I$5000,"&gt;="&amp;Report!$E$2,Collection!$I$5:$I$5000,"&lt;="&amp;Report!$E$3)</f>
        <v>0</v>
      </c>
      <c r="F365" s="84" t="str">
        <f t="shared" si="7"/>
        <v/>
      </c>
    </row>
    <row r="366" spans="1:6">
      <c r="A366" s="84" t="str">
        <f>IF(ROWS($A$6:A366)&gt;Student_Registration!$N$4,"",VLOOKUP(ROWS($A$6:A366),Student_Registration!$A$5:$H$2000,COLUMNS(Student_Registration!$C$5:C365)+1,0))</f>
        <v/>
      </c>
      <c r="B366" s="84" t="str">
        <f>IFERROR(VLOOKUP(A366,Student_Registration!$B$5:$H$2000,3,0),"")</f>
        <v/>
      </c>
      <c r="C366" s="84" t="str">
        <f>IFERROR(VLOOKUP($A366,Student_Registration!$B$5:$H$2000,6,0),"")</f>
        <v/>
      </c>
      <c r="D366" s="84" t="str">
        <f>IFERROR(VLOOKUP($A366,Student_Registration!$B$5:$H$2000,7,0),"")</f>
        <v/>
      </c>
      <c r="E366" s="84">
        <f>SUMIFS(Collection!$H$5:$H$5000,Collection!$A$5:$A$5000,Report!A366,Collection!$I$5:$I$5000,"&gt;="&amp;Report!$E$2,Collection!$I$5:$I$5000,"&lt;="&amp;Report!$E$3)</f>
        <v>0</v>
      </c>
      <c r="F366" s="84" t="str">
        <f t="shared" si="7"/>
        <v/>
      </c>
    </row>
    <row r="367" spans="1:6">
      <c r="A367" s="84" t="str">
        <f>IF(ROWS($A$6:A367)&gt;Student_Registration!$N$4,"",VLOOKUP(ROWS($A$6:A367),Student_Registration!$A$5:$H$2000,COLUMNS(Student_Registration!$C$5:C366)+1,0))</f>
        <v/>
      </c>
      <c r="B367" s="84" t="str">
        <f>IFERROR(VLOOKUP(A367,Student_Registration!$B$5:$H$2000,3,0),"")</f>
        <v/>
      </c>
      <c r="C367" s="84" t="str">
        <f>IFERROR(VLOOKUP($A367,Student_Registration!$B$5:$H$2000,6,0),"")</f>
        <v/>
      </c>
      <c r="D367" s="84" t="str">
        <f>IFERROR(VLOOKUP($A367,Student_Registration!$B$5:$H$2000,7,0),"")</f>
        <v/>
      </c>
      <c r="E367" s="84">
        <f>SUMIFS(Collection!$H$5:$H$5000,Collection!$A$5:$A$5000,Report!A367,Collection!$I$5:$I$5000,"&gt;="&amp;Report!$E$2,Collection!$I$5:$I$5000,"&lt;="&amp;Report!$E$3)</f>
        <v>0</v>
      </c>
      <c r="F367" s="84" t="str">
        <f t="shared" si="7"/>
        <v/>
      </c>
    </row>
    <row r="368" spans="1:6">
      <c r="A368" s="84" t="str">
        <f>IF(ROWS($A$6:A368)&gt;Student_Registration!$N$4,"",VLOOKUP(ROWS($A$6:A368),Student_Registration!$A$5:$H$2000,COLUMNS(Student_Registration!$C$5:C367)+1,0))</f>
        <v/>
      </c>
      <c r="B368" s="84" t="str">
        <f>IFERROR(VLOOKUP(A368,Student_Registration!$B$5:$H$2000,3,0),"")</f>
        <v/>
      </c>
      <c r="C368" s="84" t="str">
        <f>IFERROR(VLOOKUP($A368,Student_Registration!$B$5:$H$2000,6,0),"")</f>
        <v/>
      </c>
      <c r="D368" s="84" t="str">
        <f>IFERROR(VLOOKUP($A368,Student_Registration!$B$5:$H$2000,7,0),"")</f>
        <v/>
      </c>
      <c r="E368" s="84">
        <f>SUMIFS(Collection!$H$5:$H$5000,Collection!$A$5:$A$5000,Report!A368,Collection!$I$5:$I$5000,"&gt;="&amp;Report!$E$2,Collection!$I$5:$I$5000,"&lt;="&amp;Report!$E$3)</f>
        <v>0</v>
      </c>
      <c r="F368" s="84" t="str">
        <f t="shared" si="7"/>
        <v/>
      </c>
    </row>
    <row r="369" spans="1:6">
      <c r="A369" s="84" t="str">
        <f>IF(ROWS($A$6:A369)&gt;Student_Registration!$N$4,"",VLOOKUP(ROWS($A$6:A369),Student_Registration!$A$5:$H$2000,COLUMNS(Student_Registration!$C$5:C368)+1,0))</f>
        <v/>
      </c>
      <c r="B369" s="84" t="str">
        <f>IFERROR(VLOOKUP(A369,Student_Registration!$B$5:$H$2000,3,0),"")</f>
        <v/>
      </c>
      <c r="C369" s="84" t="str">
        <f>IFERROR(VLOOKUP($A369,Student_Registration!$B$5:$H$2000,6,0),"")</f>
        <v/>
      </c>
      <c r="D369" s="84" t="str">
        <f>IFERROR(VLOOKUP($A369,Student_Registration!$B$5:$H$2000,7,0),"")</f>
        <v/>
      </c>
      <c r="E369" s="84">
        <f>SUMIFS(Collection!$H$5:$H$5000,Collection!$A$5:$A$5000,Report!A369,Collection!$I$5:$I$5000,"&gt;="&amp;Report!$E$2,Collection!$I$5:$I$5000,"&lt;="&amp;Report!$E$3)</f>
        <v>0</v>
      </c>
      <c r="F369" s="84" t="str">
        <f t="shared" si="7"/>
        <v/>
      </c>
    </row>
    <row r="370" spans="1:6">
      <c r="A370" s="84" t="str">
        <f>IF(ROWS($A$6:A370)&gt;Student_Registration!$N$4,"",VLOOKUP(ROWS($A$6:A370),Student_Registration!$A$5:$H$2000,COLUMNS(Student_Registration!$C$5:C369)+1,0))</f>
        <v/>
      </c>
      <c r="B370" s="84" t="str">
        <f>IFERROR(VLOOKUP(A370,Student_Registration!$B$5:$H$2000,3,0),"")</f>
        <v/>
      </c>
      <c r="C370" s="84" t="str">
        <f>IFERROR(VLOOKUP($A370,Student_Registration!$B$5:$H$2000,6,0),"")</f>
        <v/>
      </c>
      <c r="D370" s="84" t="str">
        <f>IFERROR(VLOOKUP($A370,Student_Registration!$B$5:$H$2000,7,0),"")</f>
        <v/>
      </c>
      <c r="E370" s="84">
        <f>SUMIFS(Collection!$H$5:$H$5000,Collection!$A$5:$A$5000,Report!A370,Collection!$I$5:$I$5000,"&gt;="&amp;Report!$E$2,Collection!$I$5:$I$5000,"&lt;="&amp;Report!$E$3)</f>
        <v>0</v>
      </c>
      <c r="F370" s="84" t="str">
        <f t="shared" si="7"/>
        <v/>
      </c>
    </row>
    <row r="371" spans="1:6">
      <c r="A371" s="84" t="str">
        <f>IF(ROWS($A$6:A371)&gt;Student_Registration!$N$4,"",VLOOKUP(ROWS($A$6:A371),Student_Registration!$A$5:$H$2000,COLUMNS(Student_Registration!$C$5:C370)+1,0))</f>
        <v/>
      </c>
      <c r="B371" s="84" t="str">
        <f>IFERROR(VLOOKUP(A371,Student_Registration!$B$5:$H$2000,3,0),"")</f>
        <v/>
      </c>
      <c r="C371" s="84" t="str">
        <f>IFERROR(VLOOKUP($A371,Student_Registration!$B$5:$H$2000,6,0),"")</f>
        <v/>
      </c>
      <c r="D371" s="84" t="str">
        <f>IFERROR(VLOOKUP($A371,Student_Registration!$B$5:$H$2000,7,0),"")</f>
        <v/>
      </c>
      <c r="E371" s="84">
        <f>SUMIFS(Collection!$H$5:$H$5000,Collection!$A$5:$A$5000,Report!A371,Collection!$I$5:$I$5000,"&gt;="&amp;Report!$E$2,Collection!$I$5:$I$5000,"&lt;="&amp;Report!$E$3)</f>
        <v>0</v>
      </c>
      <c r="F371" s="84" t="str">
        <f t="shared" si="7"/>
        <v/>
      </c>
    </row>
    <row r="372" spans="1:6">
      <c r="A372" s="84" t="str">
        <f>IF(ROWS($A$6:A372)&gt;Student_Registration!$N$4,"",VLOOKUP(ROWS($A$6:A372),Student_Registration!$A$5:$H$2000,COLUMNS(Student_Registration!$C$5:C371)+1,0))</f>
        <v/>
      </c>
      <c r="B372" s="84" t="str">
        <f>IFERROR(VLOOKUP(A372,Student_Registration!$B$5:$H$2000,3,0),"")</f>
        <v/>
      </c>
      <c r="C372" s="84" t="str">
        <f>IFERROR(VLOOKUP($A372,Student_Registration!$B$5:$H$2000,6,0),"")</f>
        <v/>
      </c>
      <c r="D372" s="84" t="str">
        <f>IFERROR(VLOOKUP($A372,Student_Registration!$B$5:$H$2000,7,0),"")</f>
        <v/>
      </c>
      <c r="E372" s="84">
        <f>SUMIFS(Collection!$H$5:$H$5000,Collection!$A$5:$A$5000,Report!A372,Collection!$I$5:$I$5000,"&gt;="&amp;Report!$E$2,Collection!$I$5:$I$5000,"&lt;="&amp;Report!$E$3)</f>
        <v>0</v>
      </c>
      <c r="F372" s="84" t="str">
        <f t="shared" si="7"/>
        <v/>
      </c>
    </row>
    <row r="373" spans="1:6">
      <c r="A373" s="84" t="str">
        <f>IF(ROWS($A$6:A373)&gt;Student_Registration!$N$4,"",VLOOKUP(ROWS($A$6:A373),Student_Registration!$A$5:$H$2000,COLUMNS(Student_Registration!$C$5:C372)+1,0))</f>
        <v/>
      </c>
      <c r="B373" s="84" t="str">
        <f>IFERROR(VLOOKUP(A373,Student_Registration!$B$5:$H$2000,3,0),"")</f>
        <v/>
      </c>
      <c r="C373" s="84" t="str">
        <f>IFERROR(VLOOKUP($A373,Student_Registration!$B$5:$H$2000,6,0),"")</f>
        <v/>
      </c>
      <c r="D373" s="84" t="str">
        <f>IFERROR(VLOOKUP($A373,Student_Registration!$B$5:$H$2000,7,0),"")</f>
        <v/>
      </c>
      <c r="E373" s="84">
        <f>SUMIFS(Collection!$H$5:$H$5000,Collection!$A$5:$A$5000,Report!A373,Collection!$I$5:$I$5000,"&gt;="&amp;Report!$E$2,Collection!$I$5:$I$5000,"&lt;="&amp;Report!$E$3)</f>
        <v>0</v>
      </c>
      <c r="F373" s="84" t="str">
        <f t="shared" si="7"/>
        <v/>
      </c>
    </row>
    <row r="374" spans="1:6">
      <c r="A374" s="84" t="str">
        <f>IF(ROWS($A$6:A374)&gt;Student_Registration!$N$4,"",VLOOKUP(ROWS($A$6:A374),Student_Registration!$A$5:$H$2000,COLUMNS(Student_Registration!$C$5:C373)+1,0))</f>
        <v/>
      </c>
      <c r="B374" s="84" t="str">
        <f>IFERROR(VLOOKUP(A374,Student_Registration!$B$5:$H$2000,3,0),"")</f>
        <v/>
      </c>
      <c r="C374" s="84" t="str">
        <f>IFERROR(VLOOKUP($A374,Student_Registration!$B$5:$H$2000,6,0),"")</f>
        <v/>
      </c>
      <c r="D374" s="84" t="str">
        <f>IFERROR(VLOOKUP($A374,Student_Registration!$B$5:$H$2000,7,0),"")</f>
        <v/>
      </c>
      <c r="E374" s="84">
        <f>SUMIFS(Collection!$H$5:$H$5000,Collection!$A$5:$A$5000,Report!A374,Collection!$I$5:$I$5000,"&gt;="&amp;Report!$E$2,Collection!$I$5:$I$5000,"&lt;="&amp;Report!$E$3)</f>
        <v>0</v>
      </c>
      <c r="F374" s="84" t="str">
        <f t="shared" si="7"/>
        <v/>
      </c>
    </row>
    <row r="375" spans="1:6">
      <c r="A375" s="84" t="str">
        <f>IF(ROWS($A$6:A375)&gt;Student_Registration!$N$4,"",VLOOKUP(ROWS($A$6:A375),Student_Registration!$A$5:$H$2000,COLUMNS(Student_Registration!$C$5:C374)+1,0))</f>
        <v/>
      </c>
      <c r="B375" s="84" t="str">
        <f>IFERROR(VLOOKUP(A375,Student_Registration!$B$5:$H$2000,3,0),"")</f>
        <v/>
      </c>
      <c r="C375" s="84" t="str">
        <f>IFERROR(VLOOKUP($A375,Student_Registration!$B$5:$H$2000,6,0),"")</f>
        <v/>
      </c>
      <c r="D375" s="84" t="str">
        <f>IFERROR(VLOOKUP($A375,Student_Registration!$B$5:$H$2000,7,0),"")</f>
        <v/>
      </c>
      <c r="E375" s="84">
        <f>SUMIFS(Collection!$H$5:$H$5000,Collection!$A$5:$A$5000,Report!A375,Collection!$I$5:$I$5000,"&gt;="&amp;Report!$E$2,Collection!$I$5:$I$5000,"&lt;="&amp;Report!$E$3)</f>
        <v>0</v>
      </c>
      <c r="F375" s="84" t="str">
        <f t="shared" si="7"/>
        <v/>
      </c>
    </row>
    <row r="376" spans="1:6">
      <c r="A376" s="84" t="str">
        <f>IF(ROWS($A$6:A376)&gt;Student_Registration!$N$4,"",VLOOKUP(ROWS($A$6:A376),Student_Registration!$A$5:$H$2000,COLUMNS(Student_Registration!$C$5:C375)+1,0))</f>
        <v/>
      </c>
      <c r="B376" s="84" t="str">
        <f>IFERROR(VLOOKUP(A376,Student_Registration!$B$5:$H$2000,3,0),"")</f>
        <v/>
      </c>
      <c r="C376" s="84" t="str">
        <f>IFERROR(VLOOKUP($A376,Student_Registration!$B$5:$H$2000,6,0),"")</f>
        <v/>
      </c>
      <c r="D376" s="84" t="str">
        <f>IFERROR(VLOOKUP($A376,Student_Registration!$B$5:$H$2000,7,0),"")</f>
        <v/>
      </c>
      <c r="E376" s="84">
        <f>SUMIFS(Collection!$H$5:$H$5000,Collection!$A$5:$A$5000,Report!A376,Collection!$I$5:$I$5000,"&gt;="&amp;Report!$E$2,Collection!$I$5:$I$5000,"&lt;="&amp;Report!$E$3)</f>
        <v>0</v>
      </c>
      <c r="F376" s="84" t="str">
        <f t="shared" si="7"/>
        <v/>
      </c>
    </row>
    <row r="377" spans="1:6">
      <c r="A377" s="84" t="str">
        <f>IF(ROWS($A$6:A377)&gt;Student_Registration!$N$4,"",VLOOKUP(ROWS($A$6:A377),Student_Registration!$A$5:$H$2000,COLUMNS(Student_Registration!$C$5:C376)+1,0))</f>
        <v/>
      </c>
      <c r="B377" s="84" t="str">
        <f>IFERROR(VLOOKUP(A377,Student_Registration!$B$5:$H$2000,3,0),"")</f>
        <v/>
      </c>
      <c r="C377" s="84" t="str">
        <f>IFERROR(VLOOKUP($A377,Student_Registration!$B$5:$H$2000,6,0),"")</f>
        <v/>
      </c>
      <c r="D377" s="84" t="str">
        <f>IFERROR(VLOOKUP($A377,Student_Registration!$B$5:$H$2000,7,0),"")</f>
        <v/>
      </c>
      <c r="E377" s="84">
        <f>SUMIFS(Collection!$H$5:$H$5000,Collection!$A$5:$A$5000,Report!A377,Collection!$I$5:$I$5000,"&gt;="&amp;Report!$E$2,Collection!$I$5:$I$5000,"&lt;="&amp;Report!$E$3)</f>
        <v>0</v>
      </c>
      <c r="F377" s="84" t="str">
        <f t="shared" si="7"/>
        <v/>
      </c>
    </row>
    <row r="378" spans="1:6">
      <c r="A378" s="84" t="str">
        <f>IF(ROWS($A$6:A378)&gt;Student_Registration!$N$4,"",VLOOKUP(ROWS($A$6:A378),Student_Registration!$A$5:$H$2000,COLUMNS(Student_Registration!$C$5:C377)+1,0))</f>
        <v/>
      </c>
      <c r="B378" s="84" t="str">
        <f>IFERROR(VLOOKUP(A378,Student_Registration!$B$5:$H$2000,3,0),"")</f>
        <v/>
      </c>
      <c r="C378" s="84" t="str">
        <f>IFERROR(VLOOKUP($A378,Student_Registration!$B$5:$H$2000,6,0),"")</f>
        <v/>
      </c>
      <c r="D378" s="84" t="str">
        <f>IFERROR(VLOOKUP($A378,Student_Registration!$B$5:$H$2000,7,0),"")</f>
        <v/>
      </c>
      <c r="E378" s="84">
        <f>SUMIFS(Collection!$H$5:$H$5000,Collection!$A$5:$A$5000,Report!A378,Collection!$I$5:$I$5000,"&gt;="&amp;Report!$E$2,Collection!$I$5:$I$5000,"&lt;="&amp;Report!$E$3)</f>
        <v>0</v>
      </c>
      <c r="F378" s="84" t="str">
        <f t="shared" si="7"/>
        <v/>
      </c>
    </row>
    <row r="379" spans="1:6">
      <c r="A379" s="84" t="str">
        <f>IF(ROWS($A$6:A379)&gt;Student_Registration!$N$4,"",VLOOKUP(ROWS($A$6:A379),Student_Registration!$A$5:$H$2000,COLUMNS(Student_Registration!$C$5:C378)+1,0))</f>
        <v/>
      </c>
      <c r="B379" s="84" t="str">
        <f>IFERROR(VLOOKUP(A379,Student_Registration!$B$5:$H$2000,3,0),"")</f>
        <v/>
      </c>
      <c r="C379" s="84" t="str">
        <f>IFERROR(VLOOKUP($A379,Student_Registration!$B$5:$H$2000,6,0),"")</f>
        <v/>
      </c>
      <c r="D379" s="84" t="str">
        <f>IFERROR(VLOOKUP($A379,Student_Registration!$B$5:$H$2000,7,0),"")</f>
        <v/>
      </c>
      <c r="E379" s="84">
        <f>SUMIFS(Collection!$H$5:$H$5000,Collection!$A$5:$A$5000,Report!A379,Collection!$I$5:$I$5000,"&gt;="&amp;Report!$E$2,Collection!$I$5:$I$5000,"&lt;="&amp;Report!$E$3)</f>
        <v>0</v>
      </c>
      <c r="F379" s="84" t="str">
        <f t="shared" si="7"/>
        <v/>
      </c>
    </row>
    <row r="380" spans="1:6">
      <c r="A380" s="84" t="str">
        <f>IF(ROWS($A$6:A380)&gt;Student_Registration!$N$4,"",VLOOKUP(ROWS($A$6:A380),Student_Registration!$A$5:$H$2000,COLUMNS(Student_Registration!$C$5:C379)+1,0))</f>
        <v/>
      </c>
      <c r="B380" s="84" t="str">
        <f>IFERROR(VLOOKUP(A380,Student_Registration!$B$5:$H$2000,3,0),"")</f>
        <v/>
      </c>
      <c r="C380" s="84" t="str">
        <f>IFERROR(VLOOKUP($A380,Student_Registration!$B$5:$H$2000,6,0),"")</f>
        <v/>
      </c>
      <c r="D380" s="84" t="str">
        <f>IFERROR(VLOOKUP($A380,Student_Registration!$B$5:$H$2000,7,0),"")</f>
        <v/>
      </c>
      <c r="E380" s="84">
        <f>SUMIFS(Collection!$H$5:$H$5000,Collection!$A$5:$A$5000,Report!A380,Collection!$I$5:$I$5000,"&gt;="&amp;Report!$E$2,Collection!$I$5:$I$5000,"&lt;="&amp;Report!$E$3)</f>
        <v>0</v>
      </c>
      <c r="F380" s="84" t="str">
        <f t="shared" si="7"/>
        <v/>
      </c>
    </row>
    <row r="381" spans="1:6">
      <c r="A381" s="84" t="str">
        <f>IF(ROWS($A$6:A381)&gt;Student_Registration!$N$4,"",VLOOKUP(ROWS($A$6:A381),Student_Registration!$A$5:$H$2000,COLUMNS(Student_Registration!$C$5:C380)+1,0))</f>
        <v/>
      </c>
      <c r="B381" s="84" t="str">
        <f>IFERROR(VLOOKUP(A381,Student_Registration!$B$5:$H$2000,3,0),"")</f>
        <v/>
      </c>
      <c r="C381" s="84" t="str">
        <f>IFERROR(VLOOKUP($A381,Student_Registration!$B$5:$H$2000,6,0),"")</f>
        <v/>
      </c>
      <c r="D381" s="84" t="str">
        <f>IFERROR(VLOOKUP($A381,Student_Registration!$B$5:$H$2000,7,0),"")</f>
        <v/>
      </c>
      <c r="E381" s="84">
        <f>SUMIFS(Collection!$H$5:$H$5000,Collection!$A$5:$A$5000,Report!A381,Collection!$I$5:$I$5000,"&gt;="&amp;Report!$E$2,Collection!$I$5:$I$5000,"&lt;="&amp;Report!$E$3)</f>
        <v>0</v>
      </c>
      <c r="F381" s="84" t="str">
        <f t="shared" si="7"/>
        <v/>
      </c>
    </row>
    <row r="382" spans="1:6">
      <c r="A382" s="84" t="str">
        <f>IF(ROWS($A$6:A382)&gt;Student_Registration!$N$4,"",VLOOKUP(ROWS($A$6:A382),Student_Registration!$A$5:$H$2000,COLUMNS(Student_Registration!$C$5:C381)+1,0))</f>
        <v/>
      </c>
      <c r="B382" s="84" t="str">
        <f>IFERROR(VLOOKUP(A382,Student_Registration!$B$5:$H$2000,3,0),"")</f>
        <v/>
      </c>
      <c r="C382" s="84" t="str">
        <f>IFERROR(VLOOKUP($A382,Student_Registration!$B$5:$H$2000,6,0),"")</f>
        <v/>
      </c>
      <c r="D382" s="84" t="str">
        <f>IFERROR(VLOOKUP($A382,Student_Registration!$B$5:$H$2000,7,0),"")</f>
        <v/>
      </c>
      <c r="E382" s="84">
        <f>SUMIFS(Collection!$H$5:$H$5000,Collection!$A$5:$A$5000,Report!A382,Collection!$I$5:$I$5000,"&gt;="&amp;Report!$E$2,Collection!$I$5:$I$5000,"&lt;="&amp;Report!$E$3)</f>
        <v>0</v>
      </c>
      <c r="F382" s="84" t="str">
        <f t="shared" si="7"/>
        <v/>
      </c>
    </row>
    <row r="383" spans="1:6">
      <c r="A383" s="84" t="str">
        <f>IF(ROWS($A$6:A383)&gt;Student_Registration!$N$4,"",VLOOKUP(ROWS($A$6:A383),Student_Registration!$A$5:$H$2000,COLUMNS(Student_Registration!$C$5:C382)+1,0))</f>
        <v/>
      </c>
      <c r="B383" s="84" t="str">
        <f>IFERROR(VLOOKUP(A383,Student_Registration!$B$5:$H$2000,3,0),"")</f>
        <v/>
      </c>
      <c r="C383" s="84" t="str">
        <f>IFERROR(VLOOKUP($A383,Student_Registration!$B$5:$H$2000,6,0),"")</f>
        <v/>
      </c>
      <c r="D383" s="84" t="str">
        <f>IFERROR(VLOOKUP($A383,Student_Registration!$B$5:$H$2000,7,0),"")</f>
        <v/>
      </c>
      <c r="E383" s="84">
        <f>SUMIFS(Collection!$H$5:$H$5000,Collection!$A$5:$A$5000,Report!A383,Collection!$I$5:$I$5000,"&gt;="&amp;Report!$E$2,Collection!$I$5:$I$5000,"&lt;="&amp;Report!$E$3)</f>
        <v>0</v>
      </c>
      <c r="F383" s="84" t="str">
        <f t="shared" si="7"/>
        <v/>
      </c>
    </row>
    <row r="384" spans="1:6">
      <c r="A384" s="84" t="str">
        <f>IF(ROWS($A$6:A384)&gt;Student_Registration!$N$4,"",VLOOKUP(ROWS($A$6:A384),Student_Registration!$A$5:$H$2000,COLUMNS(Student_Registration!$C$5:C383)+1,0))</f>
        <v/>
      </c>
      <c r="B384" s="84" t="str">
        <f>IFERROR(VLOOKUP(A384,Student_Registration!$B$5:$H$2000,3,0),"")</f>
        <v/>
      </c>
      <c r="C384" s="84" t="str">
        <f>IFERROR(VLOOKUP($A384,Student_Registration!$B$5:$H$2000,6,0),"")</f>
        <v/>
      </c>
      <c r="D384" s="84" t="str">
        <f>IFERROR(VLOOKUP($A384,Student_Registration!$B$5:$H$2000,7,0),"")</f>
        <v/>
      </c>
      <c r="E384" s="84">
        <f>SUMIFS(Collection!$H$5:$H$5000,Collection!$A$5:$A$5000,Report!A384,Collection!$I$5:$I$5000,"&gt;="&amp;Report!$E$2,Collection!$I$5:$I$5000,"&lt;="&amp;Report!$E$3)</f>
        <v>0</v>
      </c>
      <c r="F384" s="84" t="str">
        <f t="shared" si="7"/>
        <v/>
      </c>
    </row>
    <row r="385" spans="1:6">
      <c r="A385" s="84" t="str">
        <f>IF(ROWS($A$6:A385)&gt;Student_Registration!$N$4,"",VLOOKUP(ROWS($A$6:A385),Student_Registration!$A$5:$H$2000,COLUMNS(Student_Registration!$C$5:C384)+1,0))</f>
        <v/>
      </c>
      <c r="B385" s="84" t="str">
        <f>IFERROR(VLOOKUP(A385,Student_Registration!$B$5:$H$2000,3,0),"")</f>
        <v/>
      </c>
      <c r="C385" s="84" t="str">
        <f>IFERROR(VLOOKUP($A385,Student_Registration!$B$5:$H$2000,6,0),"")</f>
        <v/>
      </c>
      <c r="D385" s="84" t="str">
        <f>IFERROR(VLOOKUP($A385,Student_Registration!$B$5:$H$2000,7,0),"")</f>
        <v/>
      </c>
      <c r="E385" s="84">
        <f>SUMIFS(Collection!$H$5:$H$5000,Collection!$A$5:$A$5000,Report!A385,Collection!$I$5:$I$5000,"&gt;="&amp;Report!$E$2,Collection!$I$5:$I$5000,"&lt;="&amp;Report!$E$3)</f>
        <v>0</v>
      </c>
      <c r="F385" s="84" t="str">
        <f t="shared" si="7"/>
        <v/>
      </c>
    </row>
    <row r="386" spans="1:6">
      <c r="A386" s="84" t="str">
        <f>IF(ROWS($A$6:A386)&gt;Student_Registration!$N$4,"",VLOOKUP(ROWS($A$6:A386),Student_Registration!$A$5:$H$2000,COLUMNS(Student_Registration!$C$5:C385)+1,0))</f>
        <v/>
      </c>
      <c r="B386" s="84" t="str">
        <f>IFERROR(VLOOKUP(A386,Student_Registration!$B$5:$H$2000,3,0),"")</f>
        <v/>
      </c>
      <c r="C386" s="84" t="str">
        <f>IFERROR(VLOOKUP($A386,Student_Registration!$B$5:$H$2000,6,0),"")</f>
        <v/>
      </c>
      <c r="D386" s="84" t="str">
        <f>IFERROR(VLOOKUP($A386,Student_Registration!$B$5:$H$2000,7,0),"")</f>
        <v/>
      </c>
      <c r="E386" s="84">
        <f>SUMIFS(Collection!$H$5:$H$5000,Collection!$A$5:$A$5000,Report!A386,Collection!$I$5:$I$5000,"&gt;="&amp;Report!$E$2,Collection!$I$5:$I$5000,"&lt;="&amp;Report!$E$3)</f>
        <v>0</v>
      </c>
      <c r="F386" s="84" t="str">
        <f t="shared" si="7"/>
        <v/>
      </c>
    </row>
    <row r="387" spans="1:6">
      <c r="A387" s="84" t="str">
        <f>IF(ROWS($A$6:A387)&gt;Student_Registration!$N$4,"",VLOOKUP(ROWS($A$6:A387),Student_Registration!$A$5:$H$2000,COLUMNS(Student_Registration!$C$5:C386)+1,0))</f>
        <v/>
      </c>
      <c r="B387" s="84" t="str">
        <f>IFERROR(VLOOKUP(A387,Student_Registration!$B$5:$H$2000,3,0),"")</f>
        <v/>
      </c>
      <c r="C387" s="84" t="str">
        <f>IFERROR(VLOOKUP($A387,Student_Registration!$B$5:$H$2000,6,0),"")</f>
        <v/>
      </c>
      <c r="D387" s="84" t="str">
        <f>IFERROR(VLOOKUP($A387,Student_Registration!$B$5:$H$2000,7,0),"")</f>
        <v/>
      </c>
      <c r="E387" s="84">
        <f>SUMIFS(Collection!$H$5:$H$5000,Collection!$A$5:$A$5000,Report!A387,Collection!$I$5:$I$5000,"&gt;="&amp;Report!$E$2,Collection!$I$5:$I$5000,"&lt;="&amp;Report!$E$3)</f>
        <v>0</v>
      </c>
      <c r="F387" s="84" t="str">
        <f t="shared" si="7"/>
        <v/>
      </c>
    </row>
    <row r="388" spans="1:6">
      <c r="A388" s="84" t="str">
        <f>IF(ROWS($A$6:A388)&gt;Student_Registration!$N$4,"",VLOOKUP(ROWS($A$6:A388),Student_Registration!$A$5:$H$2000,COLUMNS(Student_Registration!$C$5:C387)+1,0))</f>
        <v/>
      </c>
      <c r="B388" s="84" t="str">
        <f>IFERROR(VLOOKUP(A388,Student_Registration!$B$5:$H$2000,3,0),"")</f>
        <v/>
      </c>
      <c r="C388" s="84" t="str">
        <f>IFERROR(VLOOKUP($A388,Student_Registration!$B$5:$H$2000,6,0),"")</f>
        <v/>
      </c>
      <c r="D388" s="84" t="str">
        <f>IFERROR(VLOOKUP($A388,Student_Registration!$B$5:$H$2000,7,0),"")</f>
        <v/>
      </c>
      <c r="E388" s="84">
        <f>SUMIFS(Collection!$H$5:$H$5000,Collection!$A$5:$A$5000,Report!A388,Collection!$I$5:$I$5000,"&gt;="&amp;Report!$E$2,Collection!$I$5:$I$5000,"&lt;="&amp;Report!$E$3)</f>
        <v>0</v>
      </c>
      <c r="F388" s="84" t="str">
        <f t="shared" si="7"/>
        <v/>
      </c>
    </row>
    <row r="389" spans="1:6">
      <c r="A389" s="84" t="str">
        <f>IF(ROWS($A$6:A389)&gt;Student_Registration!$N$4,"",VLOOKUP(ROWS($A$6:A389),Student_Registration!$A$5:$H$2000,COLUMNS(Student_Registration!$C$5:C388)+1,0))</f>
        <v/>
      </c>
      <c r="B389" s="84" t="str">
        <f>IFERROR(VLOOKUP(A389,Student_Registration!$B$5:$H$2000,3,0),"")</f>
        <v/>
      </c>
      <c r="C389" s="84" t="str">
        <f>IFERROR(VLOOKUP($A389,Student_Registration!$B$5:$H$2000,6,0),"")</f>
        <v/>
      </c>
      <c r="D389" s="84" t="str">
        <f>IFERROR(VLOOKUP($A389,Student_Registration!$B$5:$H$2000,7,0),"")</f>
        <v/>
      </c>
      <c r="E389" s="84">
        <f>SUMIFS(Collection!$H$5:$H$5000,Collection!$A$5:$A$5000,Report!A389,Collection!$I$5:$I$5000,"&gt;="&amp;Report!$E$2,Collection!$I$5:$I$5000,"&lt;="&amp;Report!$E$3)</f>
        <v>0</v>
      </c>
      <c r="F389" s="84" t="str">
        <f t="shared" si="7"/>
        <v/>
      </c>
    </row>
    <row r="390" spans="1:6">
      <c r="A390" s="84" t="str">
        <f>IF(ROWS($A$6:A390)&gt;Student_Registration!$N$4,"",VLOOKUP(ROWS($A$6:A390),Student_Registration!$A$5:$H$2000,COLUMNS(Student_Registration!$C$5:C389)+1,0))</f>
        <v/>
      </c>
      <c r="B390" s="84" t="str">
        <f>IFERROR(VLOOKUP(A390,Student_Registration!$B$5:$H$2000,3,0),"")</f>
        <v/>
      </c>
      <c r="C390" s="84" t="str">
        <f>IFERROR(VLOOKUP($A390,Student_Registration!$B$5:$H$2000,6,0),"")</f>
        <v/>
      </c>
      <c r="D390" s="84" t="str">
        <f>IFERROR(VLOOKUP($A390,Student_Registration!$B$5:$H$2000,7,0),"")</f>
        <v/>
      </c>
      <c r="E390" s="84">
        <f>SUMIFS(Collection!$H$5:$H$5000,Collection!$A$5:$A$5000,Report!A390,Collection!$I$5:$I$5000,"&gt;="&amp;Report!$E$2,Collection!$I$5:$I$5000,"&lt;="&amp;Report!$E$3)</f>
        <v>0</v>
      </c>
      <c r="F390" s="84" t="str">
        <f t="shared" ref="F390:F453" si="8">IFERROR(+D390-E390,"")</f>
        <v/>
      </c>
    </row>
    <row r="391" spans="1:6">
      <c r="A391" s="84" t="str">
        <f>IF(ROWS($A$6:A391)&gt;Student_Registration!$N$4,"",VLOOKUP(ROWS($A$6:A391),Student_Registration!$A$5:$H$2000,COLUMNS(Student_Registration!$C$5:C390)+1,0))</f>
        <v/>
      </c>
      <c r="B391" s="84" t="str">
        <f>IFERROR(VLOOKUP(A391,Student_Registration!$B$5:$H$2000,3,0),"")</f>
        <v/>
      </c>
      <c r="C391" s="84" t="str">
        <f>IFERROR(VLOOKUP($A391,Student_Registration!$B$5:$H$2000,6,0),"")</f>
        <v/>
      </c>
      <c r="D391" s="84" t="str">
        <f>IFERROR(VLOOKUP($A391,Student_Registration!$B$5:$H$2000,7,0),"")</f>
        <v/>
      </c>
      <c r="E391" s="84">
        <f>SUMIFS(Collection!$H$5:$H$5000,Collection!$A$5:$A$5000,Report!A391,Collection!$I$5:$I$5000,"&gt;="&amp;Report!$E$2,Collection!$I$5:$I$5000,"&lt;="&amp;Report!$E$3)</f>
        <v>0</v>
      </c>
      <c r="F391" s="84" t="str">
        <f t="shared" si="8"/>
        <v/>
      </c>
    </row>
    <row r="392" spans="1:6">
      <c r="A392" s="84" t="str">
        <f>IF(ROWS($A$6:A392)&gt;Student_Registration!$N$4,"",VLOOKUP(ROWS($A$6:A392),Student_Registration!$A$5:$H$2000,COLUMNS(Student_Registration!$C$5:C391)+1,0))</f>
        <v/>
      </c>
      <c r="B392" s="84" t="str">
        <f>IFERROR(VLOOKUP(A392,Student_Registration!$B$5:$H$2000,3,0),"")</f>
        <v/>
      </c>
      <c r="C392" s="84" t="str">
        <f>IFERROR(VLOOKUP($A392,Student_Registration!$B$5:$H$2000,6,0),"")</f>
        <v/>
      </c>
      <c r="D392" s="84" t="str">
        <f>IFERROR(VLOOKUP($A392,Student_Registration!$B$5:$H$2000,7,0),"")</f>
        <v/>
      </c>
      <c r="E392" s="84">
        <f>SUMIFS(Collection!$H$5:$H$5000,Collection!$A$5:$A$5000,Report!A392,Collection!$I$5:$I$5000,"&gt;="&amp;Report!$E$2,Collection!$I$5:$I$5000,"&lt;="&amp;Report!$E$3)</f>
        <v>0</v>
      </c>
      <c r="F392" s="84" t="str">
        <f t="shared" si="8"/>
        <v/>
      </c>
    </row>
    <row r="393" spans="1:6">
      <c r="A393" s="84" t="str">
        <f>IF(ROWS($A$6:A393)&gt;Student_Registration!$N$4,"",VLOOKUP(ROWS($A$6:A393),Student_Registration!$A$5:$H$2000,COLUMNS(Student_Registration!$C$5:C392)+1,0))</f>
        <v/>
      </c>
      <c r="B393" s="84" t="str">
        <f>IFERROR(VLOOKUP(A393,Student_Registration!$B$5:$H$2000,3,0),"")</f>
        <v/>
      </c>
      <c r="C393" s="84" t="str">
        <f>IFERROR(VLOOKUP($A393,Student_Registration!$B$5:$H$2000,6,0),"")</f>
        <v/>
      </c>
      <c r="D393" s="84" t="str">
        <f>IFERROR(VLOOKUP($A393,Student_Registration!$B$5:$H$2000,7,0),"")</f>
        <v/>
      </c>
      <c r="E393" s="84">
        <f>SUMIFS(Collection!$H$5:$H$5000,Collection!$A$5:$A$5000,Report!A393,Collection!$I$5:$I$5000,"&gt;="&amp;Report!$E$2,Collection!$I$5:$I$5000,"&lt;="&amp;Report!$E$3)</f>
        <v>0</v>
      </c>
      <c r="F393" s="84" t="str">
        <f t="shared" si="8"/>
        <v/>
      </c>
    </row>
    <row r="394" spans="1:6">
      <c r="A394" s="84" t="str">
        <f>IF(ROWS($A$6:A394)&gt;Student_Registration!$N$4,"",VLOOKUP(ROWS($A$6:A394),Student_Registration!$A$5:$H$2000,COLUMNS(Student_Registration!$C$5:C393)+1,0))</f>
        <v/>
      </c>
      <c r="B394" s="84" t="str">
        <f>IFERROR(VLOOKUP(A394,Student_Registration!$B$5:$H$2000,3,0),"")</f>
        <v/>
      </c>
      <c r="C394" s="84" t="str">
        <f>IFERROR(VLOOKUP($A394,Student_Registration!$B$5:$H$2000,6,0),"")</f>
        <v/>
      </c>
      <c r="D394" s="84" t="str">
        <f>IFERROR(VLOOKUP($A394,Student_Registration!$B$5:$H$2000,7,0),"")</f>
        <v/>
      </c>
      <c r="E394" s="84">
        <f>SUMIFS(Collection!$H$5:$H$5000,Collection!$A$5:$A$5000,Report!A394,Collection!$I$5:$I$5000,"&gt;="&amp;Report!$E$2,Collection!$I$5:$I$5000,"&lt;="&amp;Report!$E$3)</f>
        <v>0</v>
      </c>
      <c r="F394" s="84" t="str">
        <f t="shared" si="8"/>
        <v/>
      </c>
    </row>
    <row r="395" spans="1:6">
      <c r="A395" s="84" t="str">
        <f>IF(ROWS($A$6:A395)&gt;Student_Registration!$N$4,"",VLOOKUP(ROWS($A$6:A395),Student_Registration!$A$5:$H$2000,COLUMNS(Student_Registration!$C$5:C394)+1,0))</f>
        <v/>
      </c>
      <c r="B395" s="84" t="str">
        <f>IFERROR(VLOOKUP(A395,Student_Registration!$B$5:$H$2000,3,0),"")</f>
        <v/>
      </c>
      <c r="C395" s="84" t="str">
        <f>IFERROR(VLOOKUP($A395,Student_Registration!$B$5:$H$2000,6,0),"")</f>
        <v/>
      </c>
      <c r="D395" s="84" t="str">
        <f>IFERROR(VLOOKUP($A395,Student_Registration!$B$5:$H$2000,7,0),"")</f>
        <v/>
      </c>
      <c r="E395" s="84">
        <f>SUMIFS(Collection!$H$5:$H$5000,Collection!$A$5:$A$5000,Report!A395,Collection!$I$5:$I$5000,"&gt;="&amp;Report!$E$2,Collection!$I$5:$I$5000,"&lt;="&amp;Report!$E$3)</f>
        <v>0</v>
      </c>
      <c r="F395" s="84" t="str">
        <f t="shared" si="8"/>
        <v/>
      </c>
    </row>
    <row r="396" spans="1:6">
      <c r="A396" s="84" t="str">
        <f>IF(ROWS($A$6:A396)&gt;Student_Registration!$N$4,"",VLOOKUP(ROWS($A$6:A396),Student_Registration!$A$5:$H$2000,COLUMNS(Student_Registration!$C$5:C395)+1,0))</f>
        <v/>
      </c>
      <c r="B396" s="84" t="str">
        <f>IFERROR(VLOOKUP(A396,Student_Registration!$B$5:$H$2000,3,0),"")</f>
        <v/>
      </c>
      <c r="C396" s="84" t="str">
        <f>IFERROR(VLOOKUP($A396,Student_Registration!$B$5:$H$2000,6,0),"")</f>
        <v/>
      </c>
      <c r="D396" s="84" t="str">
        <f>IFERROR(VLOOKUP($A396,Student_Registration!$B$5:$H$2000,7,0),"")</f>
        <v/>
      </c>
      <c r="E396" s="84">
        <f>SUMIFS(Collection!$H$5:$H$5000,Collection!$A$5:$A$5000,Report!A396,Collection!$I$5:$I$5000,"&gt;="&amp;Report!$E$2,Collection!$I$5:$I$5000,"&lt;="&amp;Report!$E$3)</f>
        <v>0</v>
      </c>
      <c r="F396" s="84" t="str">
        <f t="shared" si="8"/>
        <v/>
      </c>
    </row>
    <row r="397" spans="1:6">
      <c r="A397" s="84" t="str">
        <f>IF(ROWS($A$6:A397)&gt;Student_Registration!$N$4,"",VLOOKUP(ROWS($A$6:A397),Student_Registration!$A$5:$H$2000,COLUMNS(Student_Registration!$C$5:C396)+1,0))</f>
        <v/>
      </c>
      <c r="B397" s="84" t="str">
        <f>IFERROR(VLOOKUP(A397,Student_Registration!$B$5:$H$2000,3,0),"")</f>
        <v/>
      </c>
      <c r="C397" s="84" t="str">
        <f>IFERROR(VLOOKUP($A397,Student_Registration!$B$5:$H$2000,6,0),"")</f>
        <v/>
      </c>
      <c r="D397" s="84" t="str">
        <f>IFERROR(VLOOKUP($A397,Student_Registration!$B$5:$H$2000,7,0),"")</f>
        <v/>
      </c>
      <c r="E397" s="84">
        <f>SUMIFS(Collection!$H$5:$H$5000,Collection!$A$5:$A$5000,Report!A397,Collection!$I$5:$I$5000,"&gt;="&amp;Report!$E$2,Collection!$I$5:$I$5000,"&lt;="&amp;Report!$E$3)</f>
        <v>0</v>
      </c>
      <c r="F397" s="84" t="str">
        <f t="shared" si="8"/>
        <v/>
      </c>
    </row>
    <row r="398" spans="1:6">
      <c r="A398" s="84" t="str">
        <f>IF(ROWS($A$6:A398)&gt;Student_Registration!$N$4,"",VLOOKUP(ROWS($A$6:A398),Student_Registration!$A$5:$H$2000,COLUMNS(Student_Registration!$C$5:C397)+1,0))</f>
        <v/>
      </c>
      <c r="B398" s="84" t="str">
        <f>IFERROR(VLOOKUP(A398,Student_Registration!$B$5:$H$2000,3,0),"")</f>
        <v/>
      </c>
      <c r="C398" s="84" t="str">
        <f>IFERROR(VLOOKUP($A398,Student_Registration!$B$5:$H$2000,6,0),"")</f>
        <v/>
      </c>
      <c r="D398" s="84" t="str">
        <f>IFERROR(VLOOKUP($A398,Student_Registration!$B$5:$H$2000,7,0),"")</f>
        <v/>
      </c>
      <c r="E398" s="84">
        <f>SUMIFS(Collection!$H$5:$H$5000,Collection!$A$5:$A$5000,Report!A398,Collection!$I$5:$I$5000,"&gt;="&amp;Report!$E$2,Collection!$I$5:$I$5000,"&lt;="&amp;Report!$E$3)</f>
        <v>0</v>
      </c>
      <c r="F398" s="84" t="str">
        <f t="shared" si="8"/>
        <v/>
      </c>
    </row>
    <row r="399" spans="1:6">
      <c r="A399" s="84" t="str">
        <f>IF(ROWS($A$6:A399)&gt;Student_Registration!$N$4,"",VLOOKUP(ROWS($A$6:A399),Student_Registration!$A$5:$H$2000,COLUMNS(Student_Registration!$C$5:C398)+1,0))</f>
        <v/>
      </c>
      <c r="B399" s="84" t="str">
        <f>IFERROR(VLOOKUP(A399,Student_Registration!$B$5:$H$2000,3,0),"")</f>
        <v/>
      </c>
      <c r="C399" s="84" t="str">
        <f>IFERROR(VLOOKUP($A399,Student_Registration!$B$5:$H$2000,6,0),"")</f>
        <v/>
      </c>
      <c r="D399" s="84" t="str">
        <f>IFERROR(VLOOKUP($A399,Student_Registration!$B$5:$H$2000,7,0),"")</f>
        <v/>
      </c>
      <c r="E399" s="84">
        <f>SUMIFS(Collection!$H$5:$H$5000,Collection!$A$5:$A$5000,Report!A399,Collection!$I$5:$I$5000,"&gt;="&amp;Report!$E$2,Collection!$I$5:$I$5000,"&lt;="&amp;Report!$E$3)</f>
        <v>0</v>
      </c>
      <c r="F399" s="84" t="str">
        <f t="shared" si="8"/>
        <v/>
      </c>
    </row>
    <row r="400" spans="1:6">
      <c r="A400" s="84" t="str">
        <f>IF(ROWS($A$6:A400)&gt;Student_Registration!$N$4,"",VLOOKUP(ROWS($A$6:A400),Student_Registration!$A$5:$H$2000,COLUMNS(Student_Registration!$C$5:C399)+1,0))</f>
        <v/>
      </c>
      <c r="B400" s="84" t="str">
        <f>IFERROR(VLOOKUP(A400,Student_Registration!$B$5:$H$2000,3,0),"")</f>
        <v/>
      </c>
      <c r="C400" s="84" t="str">
        <f>IFERROR(VLOOKUP($A400,Student_Registration!$B$5:$H$2000,6,0),"")</f>
        <v/>
      </c>
      <c r="D400" s="84" t="str">
        <f>IFERROR(VLOOKUP($A400,Student_Registration!$B$5:$H$2000,7,0),"")</f>
        <v/>
      </c>
      <c r="E400" s="84">
        <f>SUMIFS(Collection!$H$5:$H$5000,Collection!$A$5:$A$5000,Report!A400,Collection!$I$5:$I$5000,"&gt;="&amp;Report!$E$2,Collection!$I$5:$I$5000,"&lt;="&amp;Report!$E$3)</f>
        <v>0</v>
      </c>
      <c r="F400" s="84" t="str">
        <f t="shared" si="8"/>
        <v/>
      </c>
    </row>
    <row r="401" spans="1:6">
      <c r="A401" s="84" t="str">
        <f>IF(ROWS($A$6:A401)&gt;Student_Registration!$N$4,"",VLOOKUP(ROWS($A$6:A401),Student_Registration!$A$5:$H$2000,COLUMNS(Student_Registration!$C$5:C400)+1,0))</f>
        <v/>
      </c>
      <c r="B401" s="84" t="str">
        <f>IFERROR(VLOOKUP(A401,Student_Registration!$B$5:$H$2000,3,0),"")</f>
        <v/>
      </c>
      <c r="C401" s="84" t="str">
        <f>IFERROR(VLOOKUP($A401,Student_Registration!$B$5:$H$2000,6,0),"")</f>
        <v/>
      </c>
      <c r="D401" s="84" t="str">
        <f>IFERROR(VLOOKUP($A401,Student_Registration!$B$5:$H$2000,7,0),"")</f>
        <v/>
      </c>
      <c r="E401" s="84">
        <f>SUMIFS(Collection!$H$5:$H$5000,Collection!$A$5:$A$5000,Report!A401,Collection!$I$5:$I$5000,"&gt;="&amp;Report!$E$2,Collection!$I$5:$I$5000,"&lt;="&amp;Report!$E$3)</f>
        <v>0</v>
      </c>
      <c r="F401" s="84" t="str">
        <f t="shared" si="8"/>
        <v/>
      </c>
    </row>
    <row r="402" spans="1:6">
      <c r="A402" s="84" t="str">
        <f>IF(ROWS($A$6:A402)&gt;Student_Registration!$N$4,"",VLOOKUP(ROWS($A$6:A402),Student_Registration!$A$5:$H$2000,COLUMNS(Student_Registration!$C$5:C401)+1,0))</f>
        <v/>
      </c>
      <c r="B402" s="84" t="str">
        <f>IFERROR(VLOOKUP(A402,Student_Registration!$B$5:$H$2000,3,0),"")</f>
        <v/>
      </c>
      <c r="C402" s="84" t="str">
        <f>IFERROR(VLOOKUP($A402,Student_Registration!$B$5:$H$2000,6,0),"")</f>
        <v/>
      </c>
      <c r="D402" s="84" t="str">
        <f>IFERROR(VLOOKUP($A402,Student_Registration!$B$5:$H$2000,7,0),"")</f>
        <v/>
      </c>
      <c r="E402" s="84">
        <f>SUMIFS(Collection!$H$5:$H$5000,Collection!$A$5:$A$5000,Report!A402,Collection!$I$5:$I$5000,"&gt;="&amp;Report!$E$2,Collection!$I$5:$I$5000,"&lt;="&amp;Report!$E$3)</f>
        <v>0</v>
      </c>
      <c r="F402" s="84" t="str">
        <f t="shared" si="8"/>
        <v/>
      </c>
    </row>
    <row r="403" spans="1:6">
      <c r="A403" s="84" t="str">
        <f>IF(ROWS($A$6:A403)&gt;Student_Registration!$N$4,"",VLOOKUP(ROWS($A$6:A403),Student_Registration!$A$5:$H$2000,COLUMNS(Student_Registration!$C$5:C402)+1,0))</f>
        <v/>
      </c>
      <c r="B403" s="84" t="str">
        <f>IFERROR(VLOOKUP(A403,Student_Registration!$B$5:$H$2000,3,0),"")</f>
        <v/>
      </c>
      <c r="C403" s="84" t="str">
        <f>IFERROR(VLOOKUP($A403,Student_Registration!$B$5:$H$2000,6,0),"")</f>
        <v/>
      </c>
      <c r="D403" s="84" t="str">
        <f>IFERROR(VLOOKUP($A403,Student_Registration!$B$5:$H$2000,7,0),"")</f>
        <v/>
      </c>
      <c r="E403" s="84">
        <f>SUMIFS(Collection!$H$5:$H$5000,Collection!$A$5:$A$5000,Report!A403,Collection!$I$5:$I$5000,"&gt;="&amp;Report!$E$2,Collection!$I$5:$I$5000,"&lt;="&amp;Report!$E$3)</f>
        <v>0</v>
      </c>
      <c r="F403" s="84" t="str">
        <f t="shared" si="8"/>
        <v/>
      </c>
    </row>
    <row r="404" spans="1:6">
      <c r="A404" s="84" t="str">
        <f>IF(ROWS($A$6:A404)&gt;Student_Registration!$N$4,"",VLOOKUP(ROWS($A$6:A404),Student_Registration!$A$5:$H$2000,COLUMNS(Student_Registration!$C$5:C403)+1,0))</f>
        <v/>
      </c>
      <c r="B404" s="84" t="str">
        <f>IFERROR(VLOOKUP(A404,Student_Registration!$B$5:$H$2000,3,0),"")</f>
        <v/>
      </c>
      <c r="C404" s="84" t="str">
        <f>IFERROR(VLOOKUP($A404,Student_Registration!$B$5:$H$2000,6,0),"")</f>
        <v/>
      </c>
      <c r="D404" s="84" t="str">
        <f>IFERROR(VLOOKUP($A404,Student_Registration!$B$5:$H$2000,7,0),"")</f>
        <v/>
      </c>
      <c r="E404" s="84">
        <f>SUMIFS(Collection!$H$5:$H$5000,Collection!$A$5:$A$5000,Report!A404,Collection!$I$5:$I$5000,"&gt;="&amp;Report!$E$2,Collection!$I$5:$I$5000,"&lt;="&amp;Report!$E$3)</f>
        <v>0</v>
      </c>
      <c r="F404" s="84" t="str">
        <f t="shared" si="8"/>
        <v/>
      </c>
    </row>
    <row r="405" spans="1:6">
      <c r="A405" s="84" t="str">
        <f>IF(ROWS($A$6:A405)&gt;Student_Registration!$N$4,"",VLOOKUP(ROWS($A$6:A405),Student_Registration!$A$5:$H$2000,COLUMNS(Student_Registration!$C$5:C404)+1,0))</f>
        <v/>
      </c>
      <c r="B405" s="84" t="str">
        <f>IFERROR(VLOOKUP(A405,Student_Registration!$B$5:$H$2000,3,0),"")</f>
        <v/>
      </c>
      <c r="C405" s="84" t="str">
        <f>IFERROR(VLOOKUP($A405,Student_Registration!$B$5:$H$2000,6,0),"")</f>
        <v/>
      </c>
      <c r="D405" s="84" t="str">
        <f>IFERROR(VLOOKUP($A405,Student_Registration!$B$5:$H$2000,7,0),"")</f>
        <v/>
      </c>
      <c r="E405" s="84">
        <f>SUMIFS(Collection!$H$5:$H$5000,Collection!$A$5:$A$5000,Report!A405,Collection!$I$5:$I$5000,"&gt;="&amp;Report!$E$2,Collection!$I$5:$I$5000,"&lt;="&amp;Report!$E$3)</f>
        <v>0</v>
      </c>
      <c r="F405" s="84" t="str">
        <f t="shared" si="8"/>
        <v/>
      </c>
    </row>
    <row r="406" spans="1:6">
      <c r="A406" s="84" t="str">
        <f>IF(ROWS($A$6:A406)&gt;Student_Registration!$N$4,"",VLOOKUP(ROWS($A$6:A406),Student_Registration!$A$5:$H$2000,COLUMNS(Student_Registration!$C$5:C405)+1,0))</f>
        <v/>
      </c>
      <c r="B406" s="84" t="str">
        <f>IFERROR(VLOOKUP(A406,Student_Registration!$B$5:$H$2000,3,0),"")</f>
        <v/>
      </c>
      <c r="C406" s="84" t="str">
        <f>IFERROR(VLOOKUP($A406,Student_Registration!$B$5:$H$2000,6,0),"")</f>
        <v/>
      </c>
      <c r="D406" s="84" t="str">
        <f>IFERROR(VLOOKUP($A406,Student_Registration!$B$5:$H$2000,7,0),"")</f>
        <v/>
      </c>
      <c r="E406" s="84">
        <f>SUMIFS(Collection!$H$5:$H$5000,Collection!$A$5:$A$5000,Report!A406,Collection!$I$5:$I$5000,"&gt;="&amp;Report!$E$2,Collection!$I$5:$I$5000,"&lt;="&amp;Report!$E$3)</f>
        <v>0</v>
      </c>
      <c r="F406" s="84" t="str">
        <f t="shared" si="8"/>
        <v/>
      </c>
    </row>
    <row r="407" spans="1:6">
      <c r="A407" s="84" t="str">
        <f>IF(ROWS($A$6:A407)&gt;Student_Registration!$N$4,"",VLOOKUP(ROWS($A$6:A407),Student_Registration!$A$5:$H$2000,COLUMNS(Student_Registration!$C$5:C406)+1,0))</f>
        <v/>
      </c>
      <c r="B407" s="84" t="str">
        <f>IFERROR(VLOOKUP(A407,Student_Registration!$B$5:$H$2000,3,0),"")</f>
        <v/>
      </c>
      <c r="C407" s="84" t="str">
        <f>IFERROR(VLOOKUP($A407,Student_Registration!$B$5:$H$2000,6,0),"")</f>
        <v/>
      </c>
      <c r="D407" s="84" t="str">
        <f>IFERROR(VLOOKUP($A407,Student_Registration!$B$5:$H$2000,7,0),"")</f>
        <v/>
      </c>
      <c r="E407" s="84">
        <f>SUMIFS(Collection!$H$5:$H$5000,Collection!$A$5:$A$5000,Report!A407,Collection!$I$5:$I$5000,"&gt;="&amp;Report!$E$2,Collection!$I$5:$I$5000,"&lt;="&amp;Report!$E$3)</f>
        <v>0</v>
      </c>
      <c r="F407" s="84" t="str">
        <f t="shared" si="8"/>
        <v/>
      </c>
    </row>
    <row r="408" spans="1:6">
      <c r="A408" s="84" t="str">
        <f>IF(ROWS($A$6:A408)&gt;Student_Registration!$N$4,"",VLOOKUP(ROWS($A$6:A408),Student_Registration!$A$5:$H$2000,COLUMNS(Student_Registration!$C$5:C407)+1,0))</f>
        <v/>
      </c>
      <c r="B408" s="84" t="str">
        <f>IFERROR(VLOOKUP(A408,Student_Registration!$B$5:$H$2000,3,0),"")</f>
        <v/>
      </c>
      <c r="C408" s="84" t="str">
        <f>IFERROR(VLOOKUP($A408,Student_Registration!$B$5:$H$2000,6,0),"")</f>
        <v/>
      </c>
      <c r="D408" s="84" t="str">
        <f>IFERROR(VLOOKUP($A408,Student_Registration!$B$5:$H$2000,7,0),"")</f>
        <v/>
      </c>
      <c r="E408" s="84">
        <f>SUMIFS(Collection!$H$5:$H$5000,Collection!$A$5:$A$5000,Report!A408,Collection!$I$5:$I$5000,"&gt;="&amp;Report!$E$2,Collection!$I$5:$I$5000,"&lt;="&amp;Report!$E$3)</f>
        <v>0</v>
      </c>
      <c r="F408" s="84" t="str">
        <f t="shared" si="8"/>
        <v/>
      </c>
    </row>
    <row r="409" spans="1:6">
      <c r="A409" s="84" t="str">
        <f>IF(ROWS($A$6:A409)&gt;Student_Registration!$N$4,"",VLOOKUP(ROWS($A$6:A409),Student_Registration!$A$5:$H$2000,COLUMNS(Student_Registration!$C$5:C408)+1,0))</f>
        <v/>
      </c>
      <c r="B409" s="84" t="str">
        <f>IFERROR(VLOOKUP(A409,Student_Registration!$B$5:$H$2000,3,0),"")</f>
        <v/>
      </c>
      <c r="C409" s="84" t="str">
        <f>IFERROR(VLOOKUP($A409,Student_Registration!$B$5:$H$2000,6,0),"")</f>
        <v/>
      </c>
      <c r="D409" s="84" t="str">
        <f>IFERROR(VLOOKUP($A409,Student_Registration!$B$5:$H$2000,7,0),"")</f>
        <v/>
      </c>
      <c r="E409" s="84">
        <f>SUMIFS(Collection!$H$5:$H$5000,Collection!$A$5:$A$5000,Report!A409,Collection!$I$5:$I$5000,"&gt;="&amp;Report!$E$2,Collection!$I$5:$I$5000,"&lt;="&amp;Report!$E$3)</f>
        <v>0</v>
      </c>
      <c r="F409" s="84" t="str">
        <f t="shared" si="8"/>
        <v/>
      </c>
    </row>
    <row r="410" spans="1:6">
      <c r="A410" s="84" t="str">
        <f>IF(ROWS($A$6:A410)&gt;Student_Registration!$N$4,"",VLOOKUP(ROWS($A$6:A410),Student_Registration!$A$5:$H$2000,COLUMNS(Student_Registration!$C$5:C409)+1,0))</f>
        <v/>
      </c>
      <c r="B410" s="84" t="str">
        <f>IFERROR(VLOOKUP(A410,Student_Registration!$B$5:$H$2000,3,0),"")</f>
        <v/>
      </c>
      <c r="C410" s="84" t="str">
        <f>IFERROR(VLOOKUP($A410,Student_Registration!$B$5:$H$2000,6,0),"")</f>
        <v/>
      </c>
      <c r="D410" s="84" t="str">
        <f>IFERROR(VLOOKUP($A410,Student_Registration!$B$5:$H$2000,7,0),"")</f>
        <v/>
      </c>
      <c r="E410" s="84">
        <f>SUMIFS(Collection!$H$5:$H$5000,Collection!$A$5:$A$5000,Report!A410,Collection!$I$5:$I$5000,"&gt;="&amp;Report!$E$2,Collection!$I$5:$I$5000,"&lt;="&amp;Report!$E$3)</f>
        <v>0</v>
      </c>
      <c r="F410" s="84" t="str">
        <f t="shared" si="8"/>
        <v/>
      </c>
    </row>
    <row r="411" spans="1:6">
      <c r="A411" s="84" t="str">
        <f>IF(ROWS($A$6:A411)&gt;Student_Registration!$N$4,"",VLOOKUP(ROWS($A$6:A411),Student_Registration!$A$5:$H$2000,COLUMNS(Student_Registration!$C$5:C410)+1,0))</f>
        <v/>
      </c>
      <c r="B411" s="84" t="str">
        <f>IFERROR(VLOOKUP(A411,Student_Registration!$B$5:$H$2000,3,0),"")</f>
        <v/>
      </c>
      <c r="C411" s="84" t="str">
        <f>IFERROR(VLOOKUP($A411,Student_Registration!$B$5:$H$2000,6,0),"")</f>
        <v/>
      </c>
      <c r="D411" s="84" t="str">
        <f>IFERROR(VLOOKUP($A411,Student_Registration!$B$5:$H$2000,7,0),"")</f>
        <v/>
      </c>
      <c r="E411" s="84">
        <f>SUMIFS(Collection!$H$5:$H$5000,Collection!$A$5:$A$5000,Report!A411,Collection!$I$5:$I$5000,"&gt;="&amp;Report!$E$2,Collection!$I$5:$I$5000,"&lt;="&amp;Report!$E$3)</f>
        <v>0</v>
      </c>
      <c r="F411" s="84" t="str">
        <f t="shared" si="8"/>
        <v/>
      </c>
    </row>
    <row r="412" spans="1:6">
      <c r="A412" s="84" t="str">
        <f>IF(ROWS($A$6:A412)&gt;Student_Registration!$N$4,"",VLOOKUP(ROWS($A$6:A412),Student_Registration!$A$5:$H$2000,COLUMNS(Student_Registration!$C$5:C411)+1,0))</f>
        <v/>
      </c>
      <c r="B412" s="84" t="str">
        <f>IFERROR(VLOOKUP(A412,Student_Registration!$B$5:$H$2000,3,0),"")</f>
        <v/>
      </c>
      <c r="C412" s="84" t="str">
        <f>IFERROR(VLOOKUP($A412,Student_Registration!$B$5:$H$2000,6,0),"")</f>
        <v/>
      </c>
      <c r="D412" s="84" t="str">
        <f>IFERROR(VLOOKUP($A412,Student_Registration!$B$5:$H$2000,7,0),"")</f>
        <v/>
      </c>
      <c r="E412" s="84">
        <f>SUMIFS(Collection!$H$5:$H$5000,Collection!$A$5:$A$5000,Report!A412,Collection!$I$5:$I$5000,"&gt;="&amp;Report!$E$2,Collection!$I$5:$I$5000,"&lt;="&amp;Report!$E$3)</f>
        <v>0</v>
      </c>
      <c r="F412" s="84" t="str">
        <f t="shared" si="8"/>
        <v/>
      </c>
    </row>
    <row r="413" spans="1:6">
      <c r="A413" s="84" t="str">
        <f>IF(ROWS($A$6:A413)&gt;Student_Registration!$N$4,"",VLOOKUP(ROWS($A$6:A413),Student_Registration!$A$5:$H$2000,COLUMNS(Student_Registration!$C$5:C412)+1,0))</f>
        <v/>
      </c>
      <c r="B413" s="84" t="str">
        <f>IFERROR(VLOOKUP(A413,Student_Registration!$B$5:$H$2000,3,0),"")</f>
        <v/>
      </c>
      <c r="C413" s="84" t="str">
        <f>IFERROR(VLOOKUP($A413,Student_Registration!$B$5:$H$2000,6,0),"")</f>
        <v/>
      </c>
      <c r="D413" s="84" t="str">
        <f>IFERROR(VLOOKUP($A413,Student_Registration!$B$5:$H$2000,7,0),"")</f>
        <v/>
      </c>
      <c r="E413" s="84">
        <f>SUMIFS(Collection!$H$5:$H$5000,Collection!$A$5:$A$5000,Report!A413,Collection!$I$5:$I$5000,"&gt;="&amp;Report!$E$2,Collection!$I$5:$I$5000,"&lt;="&amp;Report!$E$3)</f>
        <v>0</v>
      </c>
      <c r="F413" s="84" t="str">
        <f t="shared" si="8"/>
        <v/>
      </c>
    </row>
    <row r="414" spans="1:6">
      <c r="A414" s="84" t="str">
        <f>IF(ROWS($A$6:A414)&gt;Student_Registration!$N$4,"",VLOOKUP(ROWS($A$6:A414),Student_Registration!$A$5:$H$2000,COLUMNS(Student_Registration!$C$5:C413)+1,0))</f>
        <v/>
      </c>
      <c r="B414" s="84" t="str">
        <f>IFERROR(VLOOKUP(A414,Student_Registration!$B$5:$H$2000,3,0),"")</f>
        <v/>
      </c>
      <c r="C414" s="84" t="str">
        <f>IFERROR(VLOOKUP($A414,Student_Registration!$B$5:$H$2000,6,0),"")</f>
        <v/>
      </c>
      <c r="D414" s="84" t="str">
        <f>IFERROR(VLOOKUP($A414,Student_Registration!$B$5:$H$2000,7,0),"")</f>
        <v/>
      </c>
      <c r="E414" s="84">
        <f>SUMIFS(Collection!$H$5:$H$5000,Collection!$A$5:$A$5000,Report!A414,Collection!$I$5:$I$5000,"&gt;="&amp;Report!$E$2,Collection!$I$5:$I$5000,"&lt;="&amp;Report!$E$3)</f>
        <v>0</v>
      </c>
      <c r="F414" s="84" t="str">
        <f t="shared" si="8"/>
        <v/>
      </c>
    </row>
    <row r="415" spans="1:6">
      <c r="A415" s="84" t="str">
        <f>IF(ROWS($A$6:A415)&gt;Student_Registration!$N$4,"",VLOOKUP(ROWS($A$6:A415),Student_Registration!$A$5:$H$2000,COLUMNS(Student_Registration!$C$5:C414)+1,0))</f>
        <v/>
      </c>
      <c r="B415" s="84" t="str">
        <f>IFERROR(VLOOKUP(A415,Student_Registration!$B$5:$H$2000,3,0),"")</f>
        <v/>
      </c>
      <c r="C415" s="84" t="str">
        <f>IFERROR(VLOOKUP($A415,Student_Registration!$B$5:$H$2000,6,0),"")</f>
        <v/>
      </c>
      <c r="D415" s="84" t="str">
        <f>IFERROR(VLOOKUP($A415,Student_Registration!$B$5:$H$2000,7,0),"")</f>
        <v/>
      </c>
      <c r="E415" s="84">
        <f>SUMIFS(Collection!$H$5:$H$5000,Collection!$A$5:$A$5000,Report!A415,Collection!$I$5:$I$5000,"&gt;="&amp;Report!$E$2,Collection!$I$5:$I$5000,"&lt;="&amp;Report!$E$3)</f>
        <v>0</v>
      </c>
      <c r="F415" s="84" t="str">
        <f t="shared" si="8"/>
        <v/>
      </c>
    </row>
    <row r="416" spans="1:6">
      <c r="A416" s="84" t="str">
        <f>IF(ROWS($A$6:A416)&gt;Student_Registration!$N$4,"",VLOOKUP(ROWS($A$6:A416),Student_Registration!$A$5:$H$2000,COLUMNS(Student_Registration!$C$5:C415)+1,0))</f>
        <v/>
      </c>
      <c r="B416" s="84" t="str">
        <f>IFERROR(VLOOKUP(A416,Student_Registration!$B$5:$H$2000,3,0),"")</f>
        <v/>
      </c>
      <c r="C416" s="84" t="str">
        <f>IFERROR(VLOOKUP($A416,Student_Registration!$B$5:$H$2000,6,0),"")</f>
        <v/>
      </c>
      <c r="D416" s="84" t="str">
        <f>IFERROR(VLOOKUP($A416,Student_Registration!$B$5:$H$2000,7,0),"")</f>
        <v/>
      </c>
      <c r="E416" s="84">
        <f>SUMIFS(Collection!$H$5:$H$5000,Collection!$A$5:$A$5000,Report!A416,Collection!$I$5:$I$5000,"&gt;="&amp;Report!$E$2,Collection!$I$5:$I$5000,"&lt;="&amp;Report!$E$3)</f>
        <v>0</v>
      </c>
      <c r="F416" s="84" t="str">
        <f t="shared" si="8"/>
        <v/>
      </c>
    </row>
    <row r="417" spans="1:6">
      <c r="A417" s="84" t="str">
        <f>IF(ROWS($A$6:A417)&gt;Student_Registration!$N$4,"",VLOOKUP(ROWS($A$6:A417),Student_Registration!$A$5:$H$2000,COLUMNS(Student_Registration!$C$5:C416)+1,0))</f>
        <v/>
      </c>
      <c r="B417" s="84" t="str">
        <f>IFERROR(VLOOKUP(A417,Student_Registration!$B$5:$H$2000,3,0),"")</f>
        <v/>
      </c>
      <c r="C417" s="84" t="str">
        <f>IFERROR(VLOOKUP($A417,Student_Registration!$B$5:$H$2000,6,0),"")</f>
        <v/>
      </c>
      <c r="D417" s="84" t="str">
        <f>IFERROR(VLOOKUP($A417,Student_Registration!$B$5:$H$2000,7,0),"")</f>
        <v/>
      </c>
      <c r="E417" s="84">
        <f>SUMIFS(Collection!$H$5:$H$5000,Collection!$A$5:$A$5000,Report!A417,Collection!$I$5:$I$5000,"&gt;="&amp;Report!$E$2,Collection!$I$5:$I$5000,"&lt;="&amp;Report!$E$3)</f>
        <v>0</v>
      </c>
      <c r="F417" s="84" t="str">
        <f t="shared" si="8"/>
        <v/>
      </c>
    </row>
    <row r="418" spans="1:6">
      <c r="A418" s="84" t="str">
        <f>IF(ROWS($A$6:A418)&gt;Student_Registration!$N$4,"",VLOOKUP(ROWS($A$6:A418),Student_Registration!$A$5:$H$2000,COLUMNS(Student_Registration!$C$5:C417)+1,0))</f>
        <v/>
      </c>
      <c r="B418" s="84" t="str">
        <f>IFERROR(VLOOKUP(A418,Student_Registration!$B$5:$H$2000,3,0),"")</f>
        <v/>
      </c>
      <c r="C418" s="84" t="str">
        <f>IFERROR(VLOOKUP($A418,Student_Registration!$B$5:$H$2000,6,0),"")</f>
        <v/>
      </c>
      <c r="D418" s="84" t="str">
        <f>IFERROR(VLOOKUP($A418,Student_Registration!$B$5:$H$2000,7,0),"")</f>
        <v/>
      </c>
      <c r="E418" s="84">
        <f>SUMIFS(Collection!$H$5:$H$5000,Collection!$A$5:$A$5000,Report!A418,Collection!$I$5:$I$5000,"&gt;="&amp;Report!$E$2,Collection!$I$5:$I$5000,"&lt;="&amp;Report!$E$3)</f>
        <v>0</v>
      </c>
      <c r="F418" s="84" t="str">
        <f t="shared" si="8"/>
        <v/>
      </c>
    </row>
    <row r="419" spans="1:6">
      <c r="A419" s="84" t="str">
        <f>IF(ROWS($A$6:A419)&gt;Student_Registration!$N$4,"",VLOOKUP(ROWS($A$6:A419),Student_Registration!$A$5:$H$2000,COLUMNS(Student_Registration!$C$5:C418)+1,0))</f>
        <v/>
      </c>
      <c r="B419" s="84" t="str">
        <f>IFERROR(VLOOKUP(A419,Student_Registration!$B$5:$H$2000,3,0),"")</f>
        <v/>
      </c>
      <c r="C419" s="84" t="str">
        <f>IFERROR(VLOOKUP($A419,Student_Registration!$B$5:$H$2000,6,0),"")</f>
        <v/>
      </c>
      <c r="D419" s="84" t="str">
        <f>IFERROR(VLOOKUP($A419,Student_Registration!$B$5:$H$2000,7,0),"")</f>
        <v/>
      </c>
      <c r="E419" s="84">
        <f>SUMIFS(Collection!$H$5:$H$5000,Collection!$A$5:$A$5000,Report!A419,Collection!$I$5:$I$5000,"&gt;="&amp;Report!$E$2,Collection!$I$5:$I$5000,"&lt;="&amp;Report!$E$3)</f>
        <v>0</v>
      </c>
      <c r="F419" s="84" t="str">
        <f t="shared" si="8"/>
        <v/>
      </c>
    </row>
    <row r="420" spans="1:6">
      <c r="A420" s="84" t="str">
        <f>IF(ROWS($A$6:A420)&gt;Student_Registration!$N$4,"",VLOOKUP(ROWS($A$6:A420),Student_Registration!$A$5:$H$2000,COLUMNS(Student_Registration!$C$5:C419)+1,0))</f>
        <v/>
      </c>
      <c r="B420" s="84" t="str">
        <f>IFERROR(VLOOKUP(A420,Student_Registration!$B$5:$H$2000,3,0),"")</f>
        <v/>
      </c>
      <c r="C420" s="84" t="str">
        <f>IFERROR(VLOOKUP($A420,Student_Registration!$B$5:$H$2000,6,0),"")</f>
        <v/>
      </c>
      <c r="D420" s="84" t="str">
        <f>IFERROR(VLOOKUP($A420,Student_Registration!$B$5:$H$2000,7,0),"")</f>
        <v/>
      </c>
      <c r="E420" s="84">
        <f>SUMIFS(Collection!$H$5:$H$5000,Collection!$A$5:$A$5000,Report!A420,Collection!$I$5:$I$5000,"&gt;="&amp;Report!$E$2,Collection!$I$5:$I$5000,"&lt;="&amp;Report!$E$3)</f>
        <v>0</v>
      </c>
      <c r="F420" s="84" t="str">
        <f t="shared" si="8"/>
        <v/>
      </c>
    </row>
    <row r="421" spans="1:6">
      <c r="A421" s="84" t="str">
        <f>IF(ROWS($A$6:A421)&gt;Student_Registration!$N$4,"",VLOOKUP(ROWS($A$6:A421),Student_Registration!$A$5:$H$2000,COLUMNS(Student_Registration!$C$5:C420)+1,0))</f>
        <v/>
      </c>
      <c r="B421" s="84" t="str">
        <f>IFERROR(VLOOKUP(A421,Student_Registration!$B$5:$H$2000,3,0),"")</f>
        <v/>
      </c>
      <c r="C421" s="84" t="str">
        <f>IFERROR(VLOOKUP($A421,Student_Registration!$B$5:$H$2000,6,0),"")</f>
        <v/>
      </c>
      <c r="D421" s="84" t="str">
        <f>IFERROR(VLOOKUP($A421,Student_Registration!$B$5:$H$2000,7,0),"")</f>
        <v/>
      </c>
      <c r="E421" s="84">
        <f>SUMIFS(Collection!$H$5:$H$5000,Collection!$A$5:$A$5000,Report!A421,Collection!$I$5:$I$5000,"&gt;="&amp;Report!$E$2,Collection!$I$5:$I$5000,"&lt;="&amp;Report!$E$3)</f>
        <v>0</v>
      </c>
      <c r="F421" s="84" t="str">
        <f t="shared" si="8"/>
        <v/>
      </c>
    </row>
    <row r="422" spans="1:6">
      <c r="A422" s="84" t="str">
        <f>IF(ROWS($A$6:A422)&gt;Student_Registration!$N$4,"",VLOOKUP(ROWS($A$6:A422),Student_Registration!$A$5:$H$2000,COLUMNS(Student_Registration!$C$5:C421)+1,0))</f>
        <v/>
      </c>
      <c r="B422" s="84" t="str">
        <f>IFERROR(VLOOKUP(A422,Student_Registration!$B$5:$H$2000,3,0),"")</f>
        <v/>
      </c>
      <c r="C422" s="84" t="str">
        <f>IFERROR(VLOOKUP($A422,Student_Registration!$B$5:$H$2000,6,0),"")</f>
        <v/>
      </c>
      <c r="D422" s="84" t="str">
        <f>IFERROR(VLOOKUP($A422,Student_Registration!$B$5:$H$2000,7,0),"")</f>
        <v/>
      </c>
      <c r="E422" s="84">
        <f>SUMIFS(Collection!$H$5:$H$5000,Collection!$A$5:$A$5000,Report!A422,Collection!$I$5:$I$5000,"&gt;="&amp;Report!$E$2,Collection!$I$5:$I$5000,"&lt;="&amp;Report!$E$3)</f>
        <v>0</v>
      </c>
      <c r="F422" s="84" t="str">
        <f t="shared" si="8"/>
        <v/>
      </c>
    </row>
    <row r="423" spans="1:6">
      <c r="A423" s="84" t="str">
        <f>IF(ROWS($A$6:A423)&gt;Student_Registration!$N$4,"",VLOOKUP(ROWS($A$6:A423),Student_Registration!$A$5:$H$2000,COLUMNS(Student_Registration!$C$5:C422)+1,0))</f>
        <v/>
      </c>
      <c r="B423" s="84" t="str">
        <f>IFERROR(VLOOKUP(A423,Student_Registration!$B$5:$H$2000,3,0),"")</f>
        <v/>
      </c>
      <c r="C423" s="84" t="str">
        <f>IFERROR(VLOOKUP($A423,Student_Registration!$B$5:$H$2000,6,0),"")</f>
        <v/>
      </c>
      <c r="D423" s="84" t="str">
        <f>IFERROR(VLOOKUP($A423,Student_Registration!$B$5:$H$2000,7,0),"")</f>
        <v/>
      </c>
      <c r="E423" s="84">
        <f>SUMIFS(Collection!$H$5:$H$5000,Collection!$A$5:$A$5000,Report!A423,Collection!$I$5:$I$5000,"&gt;="&amp;Report!$E$2,Collection!$I$5:$I$5000,"&lt;="&amp;Report!$E$3)</f>
        <v>0</v>
      </c>
      <c r="F423" s="84" t="str">
        <f t="shared" si="8"/>
        <v/>
      </c>
    </row>
    <row r="424" spans="1:6">
      <c r="A424" s="84" t="str">
        <f>IF(ROWS($A$6:A424)&gt;Student_Registration!$N$4,"",VLOOKUP(ROWS($A$6:A424),Student_Registration!$A$5:$H$2000,COLUMNS(Student_Registration!$C$5:C423)+1,0))</f>
        <v/>
      </c>
      <c r="B424" s="84" t="str">
        <f>IFERROR(VLOOKUP(A424,Student_Registration!$B$5:$H$2000,3,0),"")</f>
        <v/>
      </c>
      <c r="C424" s="84" t="str">
        <f>IFERROR(VLOOKUP($A424,Student_Registration!$B$5:$H$2000,6,0),"")</f>
        <v/>
      </c>
      <c r="D424" s="84" t="str">
        <f>IFERROR(VLOOKUP($A424,Student_Registration!$B$5:$H$2000,7,0),"")</f>
        <v/>
      </c>
      <c r="E424" s="84">
        <f>SUMIFS(Collection!$H$5:$H$5000,Collection!$A$5:$A$5000,Report!A424,Collection!$I$5:$I$5000,"&gt;="&amp;Report!$E$2,Collection!$I$5:$I$5000,"&lt;="&amp;Report!$E$3)</f>
        <v>0</v>
      </c>
      <c r="F424" s="84" t="str">
        <f t="shared" si="8"/>
        <v/>
      </c>
    </row>
    <row r="425" spans="1:6">
      <c r="A425" s="84" t="str">
        <f>IF(ROWS($A$6:A425)&gt;Student_Registration!$N$4,"",VLOOKUP(ROWS($A$6:A425),Student_Registration!$A$5:$H$2000,COLUMNS(Student_Registration!$C$5:C424)+1,0))</f>
        <v/>
      </c>
      <c r="B425" s="84" t="str">
        <f>IFERROR(VLOOKUP(A425,Student_Registration!$B$5:$H$2000,3,0),"")</f>
        <v/>
      </c>
      <c r="C425" s="84" t="str">
        <f>IFERROR(VLOOKUP($A425,Student_Registration!$B$5:$H$2000,6,0),"")</f>
        <v/>
      </c>
      <c r="D425" s="84" t="str">
        <f>IFERROR(VLOOKUP($A425,Student_Registration!$B$5:$H$2000,7,0),"")</f>
        <v/>
      </c>
      <c r="E425" s="84">
        <f>SUMIFS(Collection!$H$5:$H$5000,Collection!$A$5:$A$5000,Report!A425,Collection!$I$5:$I$5000,"&gt;="&amp;Report!$E$2,Collection!$I$5:$I$5000,"&lt;="&amp;Report!$E$3)</f>
        <v>0</v>
      </c>
      <c r="F425" s="84" t="str">
        <f t="shared" si="8"/>
        <v/>
      </c>
    </row>
    <row r="426" spans="1:6">
      <c r="A426" s="84" t="str">
        <f>IF(ROWS($A$6:A426)&gt;Student_Registration!$N$4,"",VLOOKUP(ROWS($A$6:A426),Student_Registration!$A$5:$H$2000,COLUMNS(Student_Registration!$C$5:C425)+1,0))</f>
        <v/>
      </c>
      <c r="B426" s="84" t="str">
        <f>IFERROR(VLOOKUP(A426,Student_Registration!$B$5:$H$2000,3,0),"")</f>
        <v/>
      </c>
      <c r="C426" s="84" t="str">
        <f>IFERROR(VLOOKUP($A426,Student_Registration!$B$5:$H$2000,6,0),"")</f>
        <v/>
      </c>
      <c r="D426" s="84" t="str">
        <f>IFERROR(VLOOKUP($A426,Student_Registration!$B$5:$H$2000,7,0),"")</f>
        <v/>
      </c>
      <c r="E426" s="84">
        <f>SUMIFS(Collection!$H$5:$H$5000,Collection!$A$5:$A$5000,Report!A426,Collection!$I$5:$I$5000,"&gt;="&amp;Report!$E$2,Collection!$I$5:$I$5000,"&lt;="&amp;Report!$E$3)</f>
        <v>0</v>
      </c>
      <c r="F426" s="84" t="str">
        <f t="shared" si="8"/>
        <v/>
      </c>
    </row>
    <row r="427" spans="1:6">
      <c r="A427" s="84" t="str">
        <f>IF(ROWS($A$6:A427)&gt;Student_Registration!$N$4,"",VLOOKUP(ROWS($A$6:A427),Student_Registration!$A$5:$H$2000,COLUMNS(Student_Registration!$C$5:C426)+1,0))</f>
        <v/>
      </c>
      <c r="B427" s="84" t="str">
        <f>IFERROR(VLOOKUP(A427,Student_Registration!$B$5:$H$2000,3,0),"")</f>
        <v/>
      </c>
      <c r="C427" s="84" t="str">
        <f>IFERROR(VLOOKUP($A427,Student_Registration!$B$5:$H$2000,6,0),"")</f>
        <v/>
      </c>
      <c r="D427" s="84" t="str">
        <f>IFERROR(VLOOKUP($A427,Student_Registration!$B$5:$H$2000,7,0),"")</f>
        <v/>
      </c>
      <c r="E427" s="84">
        <f>SUMIFS(Collection!$H$5:$H$5000,Collection!$A$5:$A$5000,Report!A427,Collection!$I$5:$I$5000,"&gt;="&amp;Report!$E$2,Collection!$I$5:$I$5000,"&lt;="&amp;Report!$E$3)</f>
        <v>0</v>
      </c>
      <c r="F427" s="84" t="str">
        <f t="shared" si="8"/>
        <v/>
      </c>
    </row>
    <row r="428" spans="1:6">
      <c r="A428" s="84" t="str">
        <f>IF(ROWS($A$6:A428)&gt;Student_Registration!$N$4,"",VLOOKUP(ROWS($A$6:A428),Student_Registration!$A$5:$H$2000,COLUMNS(Student_Registration!$C$5:C427)+1,0))</f>
        <v/>
      </c>
      <c r="B428" s="84" t="str">
        <f>IFERROR(VLOOKUP(A428,Student_Registration!$B$5:$H$2000,3,0),"")</f>
        <v/>
      </c>
      <c r="C428" s="84" t="str">
        <f>IFERROR(VLOOKUP($A428,Student_Registration!$B$5:$H$2000,6,0),"")</f>
        <v/>
      </c>
      <c r="D428" s="84" t="str">
        <f>IFERROR(VLOOKUP($A428,Student_Registration!$B$5:$H$2000,7,0),"")</f>
        <v/>
      </c>
      <c r="E428" s="84">
        <f>SUMIFS(Collection!$H$5:$H$5000,Collection!$A$5:$A$5000,Report!A428,Collection!$I$5:$I$5000,"&gt;="&amp;Report!$E$2,Collection!$I$5:$I$5000,"&lt;="&amp;Report!$E$3)</f>
        <v>0</v>
      </c>
      <c r="F428" s="84" t="str">
        <f t="shared" si="8"/>
        <v/>
      </c>
    </row>
    <row r="429" spans="1:6">
      <c r="A429" s="84" t="str">
        <f>IF(ROWS($A$6:A429)&gt;Student_Registration!$N$4,"",VLOOKUP(ROWS($A$6:A429),Student_Registration!$A$5:$H$2000,COLUMNS(Student_Registration!$C$5:C428)+1,0))</f>
        <v/>
      </c>
      <c r="B429" s="84" t="str">
        <f>IFERROR(VLOOKUP(A429,Student_Registration!$B$5:$H$2000,3,0),"")</f>
        <v/>
      </c>
      <c r="C429" s="84" t="str">
        <f>IFERROR(VLOOKUP($A429,Student_Registration!$B$5:$H$2000,6,0),"")</f>
        <v/>
      </c>
      <c r="D429" s="84" t="str">
        <f>IFERROR(VLOOKUP($A429,Student_Registration!$B$5:$H$2000,7,0),"")</f>
        <v/>
      </c>
      <c r="E429" s="84">
        <f>SUMIFS(Collection!$H$5:$H$5000,Collection!$A$5:$A$5000,Report!A429,Collection!$I$5:$I$5000,"&gt;="&amp;Report!$E$2,Collection!$I$5:$I$5000,"&lt;="&amp;Report!$E$3)</f>
        <v>0</v>
      </c>
      <c r="F429" s="84" t="str">
        <f t="shared" si="8"/>
        <v/>
      </c>
    </row>
    <row r="430" spans="1:6">
      <c r="A430" s="84" t="str">
        <f>IF(ROWS($A$6:A430)&gt;Student_Registration!$N$4,"",VLOOKUP(ROWS($A$6:A430),Student_Registration!$A$5:$H$2000,COLUMNS(Student_Registration!$C$5:C429)+1,0))</f>
        <v/>
      </c>
      <c r="B430" s="84" t="str">
        <f>IFERROR(VLOOKUP(A430,Student_Registration!$B$5:$H$2000,3,0),"")</f>
        <v/>
      </c>
      <c r="C430" s="84" t="str">
        <f>IFERROR(VLOOKUP($A430,Student_Registration!$B$5:$H$2000,6,0),"")</f>
        <v/>
      </c>
      <c r="D430" s="84" t="str">
        <f>IFERROR(VLOOKUP($A430,Student_Registration!$B$5:$H$2000,7,0),"")</f>
        <v/>
      </c>
      <c r="E430" s="84">
        <f>SUMIFS(Collection!$H$5:$H$5000,Collection!$A$5:$A$5000,Report!A430,Collection!$I$5:$I$5000,"&gt;="&amp;Report!$E$2,Collection!$I$5:$I$5000,"&lt;="&amp;Report!$E$3)</f>
        <v>0</v>
      </c>
      <c r="F430" s="84" t="str">
        <f t="shared" si="8"/>
        <v/>
      </c>
    </row>
    <row r="431" spans="1:6">
      <c r="A431" s="84" t="str">
        <f>IF(ROWS($A$6:A431)&gt;Student_Registration!$N$4,"",VLOOKUP(ROWS($A$6:A431),Student_Registration!$A$5:$H$2000,COLUMNS(Student_Registration!$C$5:C430)+1,0))</f>
        <v/>
      </c>
      <c r="B431" s="84" t="str">
        <f>IFERROR(VLOOKUP(A431,Student_Registration!$B$5:$H$2000,3,0),"")</f>
        <v/>
      </c>
      <c r="C431" s="84" t="str">
        <f>IFERROR(VLOOKUP($A431,Student_Registration!$B$5:$H$2000,6,0),"")</f>
        <v/>
      </c>
      <c r="D431" s="84" t="str">
        <f>IFERROR(VLOOKUP($A431,Student_Registration!$B$5:$H$2000,7,0),"")</f>
        <v/>
      </c>
      <c r="E431" s="84">
        <f>SUMIFS(Collection!$H$5:$H$5000,Collection!$A$5:$A$5000,Report!A431,Collection!$I$5:$I$5000,"&gt;="&amp;Report!$E$2,Collection!$I$5:$I$5000,"&lt;="&amp;Report!$E$3)</f>
        <v>0</v>
      </c>
      <c r="F431" s="84" t="str">
        <f t="shared" si="8"/>
        <v/>
      </c>
    </row>
    <row r="432" spans="1:6">
      <c r="A432" s="84" t="str">
        <f>IF(ROWS($A$6:A432)&gt;Student_Registration!$N$4,"",VLOOKUP(ROWS($A$6:A432),Student_Registration!$A$5:$H$2000,COLUMNS(Student_Registration!$C$5:C431)+1,0))</f>
        <v/>
      </c>
      <c r="B432" s="84" t="str">
        <f>IFERROR(VLOOKUP(A432,Student_Registration!$B$5:$H$2000,3,0),"")</f>
        <v/>
      </c>
      <c r="C432" s="84" t="str">
        <f>IFERROR(VLOOKUP($A432,Student_Registration!$B$5:$H$2000,6,0),"")</f>
        <v/>
      </c>
      <c r="D432" s="84" t="str">
        <f>IFERROR(VLOOKUP($A432,Student_Registration!$B$5:$H$2000,7,0),"")</f>
        <v/>
      </c>
      <c r="E432" s="84">
        <f>SUMIFS(Collection!$H$5:$H$5000,Collection!$A$5:$A$5000,Report!A432,Collection!$I$5:$I$5000,"&gt;="&amp;Report!$E$2,Collection!$I$5:$I$5000,"&lt;="&amp;Report!$E$3)</f>
        <v>0</v>
      </c>
      <c r="F432" s="84" t="str">
        <f t="shared" si="8"/>
        <v/>
      </c>
    </row>
    <row r="433" spans="1:6">
      <c r="A433" s="84" t="str">
        <f>IF(ROWS($A$6:A433)&gt;Student_Registration!$N$4,"",VLOOKUP(ROWS($A$6:A433),Student_Registration!$A$5:$H$2000,COLUMNS(Student_Registration!$C$5:C432)+1,0))</f>
        <v/>
      </c>
      <c r="B433" s="84" t="str">
        <f>IFERROR(VLOOKUP(A433,Student_Registration!$B$5:$H$2000,3,0),"")</f>
        <v/>
      </c>
      <c r="C433" s="84" t="str">
        <f>IFERROR(VLOOKUP($A433,Student_Registration!$B$5:$H$2000,6,0),"")</f>
        <v/>
      </c>
      <c r="D433" s="84" t="str">
        <f>IFERROR(VLOOKUP($A433,Student_Registration!$B$5:$H$2000,7,0),"")</f>
        <v/>
      </c>
      <c r="E433" s="84">
        <f>SUMIFS(Collection!$H$5:$H$5000,Collection!$A$5:$A$5000,Report!A433,Collection!$I$5:$I$5000,"&gt;="&amp;Report!$E$2,Collection!$I$5:$I$5000,"&lt;="&amp;Report!$E$3)</f>
        <v>0</v>
      </c>
      <c r="F433" s="84" t="str">
        <f t="shared" si="8"/>
        <v/>
      </c>
    </row>
    <row r="434" spans="1:6">
      <c r="A434" s="84" t="str">
        <f>IF(ROWS($A$6:A434)&gt;Student_Registration!$N$4,"",VLOOKUP(ROWS($A$6:A434),Student_Registration!$A$5:$H$2000,COLUMNS(Student_Registration!$C$5:C433)+1,0))</f>
        <v/>
      </c>
      <c r="B434" s="84" t="str">
        <f>IFERROR(VLOOKUP(A434,Student_Registration!$B$5:$H$2000,3,0),"")</f>
        <v/>
      </c>
      <c r="C434" s="84" t="str">
        <f>IFERROR(VLOOKUP($A434,Student_Registration!$B$5:$H$2000,6,0),"")</f>
        <v/>
      </c>
      <c r="D434" s="84" t="str">
        <f>IFERROR(VLOOKUP($A434,Student_Registration!$B$5:$H$2000,7,0),"")</f>
        <v/>
      </c>
      <c r="E434" s="84">
        <f>SUMIFS(Collection!$H$5:$H$5000,Collection!$A$5:$A$5000,Report!A434,Collection!$I$5:$I$5000,"&gt;="&amp;Report!$E$2,Collection!$I$5:$I$5000,"&lt;="&amp;Report!$E$3)</f>
        <v>0</v>
      </c>
      <c r="F434" s="84" t="str">
        <f t="shared" si="8"/>
        <v/>
      </c>
    </row>
    <row r="435" spans="1:6">
      <c r="A435" s="84" t="str">
        <f>IF(ROWS($A$6:A435)&gt;Student_Registration!$N$4,"",VLOOKUP(ROWS($A$6:A435),Student_Registration!$A$5:$H$2000,COLUMNS(Student_Registration!$C$5:C434)+1,0))</f>
        <v/>
      </c>
      <c r="B435" s="84" t="str">
        <f>IFERROR(VLOOKUP(A435,Student_Registration!$B$5:$H$2000,3,0),"")</f>
        <v/>
      </c>
      <c r="C435" s="84" t="str">
        <f>IFERROR(VLOOKUP($A435,Student_Registration!$B$5:$H$2000,6,0),"")</f>
        <v/>
      </c>
      <c r="D435" s="84" t="str">
        <f>IFERROR(VLOOKUP($A435,Student_Registration!$B$5:$H$2000,7,0),"")</f>
        <v/>
      </c>
      <c r="E435" s="84">
        <f>SUMIFS(Collection!$H$5:$H$5000,Collection!$A$5:$A$5000,Report!A435,Collection!$I$5:$I$5000,"&gt;="&amp;Report!$E$2,Collection!$I$5:$I$5000,"&lt;="&amp;Report!$E$3)</f>
        <v>0</v>
      </c>
      <c r="F435" s="84" t="str">
        <f t="shared" si="8"/>
        <v/>
      </c>
    </row>
    <row r="436" spans="1:6">
      <c r="A436" s="84" t="str">
        <f>IF(ROWS($A$6:A436)&gt;Student_Registration!$N$4,"",VLOOKUP(ROWS($A$6:A436),Student_Registration!$A$5:$H$2000,COLUMNS(Student_Registration!$C$5:C435)+1,0))</f>
        <v/>
      </c>
      <c r="B436" s="84" t="str">
        <f>IFERROR(VLOOKUP(A436,Student_Registration!$B$5:$H$2000,3,0),"")</f>
        <v/>
      </c>
      <c r="C436" s="84" t="str">
        <f>IFERROR(VLOOKUP($A436,Student_Registration!$B$5:$H$2000,6,0),"")</f>
        <v/>
      </c>
      <c r="D436" s="84" t="str">
        <f>IFERROR(VLOOKUP($A436,Student_Registration!$B$5:$H$2000,7,0),"")</f>
        <v/>
      </c>
      <c r="E436" s="84">
        <f>SUMIFS(Collection!$H$5:$H$5000,Collection!$A$5:$A$5000,Report!A436,Collection!$I$5:$I$5000,"&gt;="&amp;Report!$E$2,Collection!$I$5:$I$5000,"&lt;="&amp;Report!$E$3)</f>
        <v>0</v>
      </c>
      <c r="F436" s="84" t="str">
        <f t="shared" si="8"/>
        <v/>
      </c>
    </row>
    <row r="437" spans="1:6">
      <c r="A437" s="84" t="str">
        <f>IF(ROWS($A$6:A437)&gt;Student_Registration!$N$4,"",VLOOKUP(ROWS($A$6:A437),Student_Registration!$A$5:$H$2000,COLUMNS(Student_Registration!$C$5:C436)+1,0))</f>
        <v/>
      </c>
      <c r="B437" s="84" t="str">
        <f>IFERROR(VLOOKUP(A437,Student_Registration!$B$5:$H$2000,3,0),"")</f>
        <v/>
      </c>
      <c r="C437" s="84" t="str">
        <f>IFERROR(VLOOKUP($A437,Student_Registration!$B$5:$H$2000,6,0),"")</f>
        <v/>
      </c>
      <c r="D437" s="84" t="str">
        <f>IFERROR(VLOOKUP($A437,Student_Registration!$B$5:$H$2000,7,0),"")</f>
        <v/>
      </c>
      <c r="E437" s="84">
        <f>SUMIFS(Collection!$H$5:$H$5000,Collection!$A$5:$A$5000,Report!A437,Collection!$I$5:$I$5000,"&gt;="&amp;Report!$E$2,Collection!$I$5:$I$5000,"&lt;="&amp;Report!$E$3)</f>
        <v>0</v>
      </c>
      <c r="F437" s="84" t="str">
        <f t="shared" si="8"/>
        <v/>
      </c>
    </row>
    <row r="438" spans="1:6">
      <c r="A438" s="84" t="str">
        <f>IF(ROWS($A$6:A438)&gt;Student_Registration!$N$4,"",VLOOKUP(ROWS($A$6:A438),Student_Registration!$A$5:$H$2000,COLUMNS(Student_Registration!$C$5:C437)+1,0))</f>
        <v/>
      </c>
      <c r="B438" s="84" t="str">
        <f>IFERROR(VLOOKUP(A438,Student_Registration!$B$5:$H$2000,3,0),"")</f>
        <v/>
      </c>
      <c r="C438" s="84" t="str">
        <f>IFERROR(VLOOKUP($A438,Student_Registration!$B$5:$H$2000,6,0),"")</f>
        <v/>
      </c>
      <c r="D438" s="84" t="str">
        <f>IFERROR(VLOOKUP($A438,Student_Registration!$B$5:$H$2000,7,0),"")</f>
        <v/>
      </c>
      <c r="E438" s="84">
        <f>SUMIFS(Collection!$H$5:$H$5000,Collection!$A$5:$A$5000,Report!A438,Collection!$I$5:$I$5000,"&gt;="&amp;Report!$E$2,Collection!$I$5:$I$5000,"&lt;="&amp;Report!$E$3)</f>
        <v>0</v>
      </c>
      <c r="F438" s="84" t="str">
        <f t="shared" si="8"/>
        <v/>
      </c>
    </row>
    <row r="439" spans="1:6">
      <c r="A439" s="84" t="str">
        <f>IF(ROWS($A$6:A439)&gt;Student_Registration!$N$4,"",VLOOKUP(ROWS($A$6:A439),Student_Registration!$A$5:$H$2000,COLUMNS(Student_Registration!$C$5:C438)+1,0))</f>
        <v/>
      </c>
      <c r="B439" s="84" t="str">
        <f>IFERROR(VLOOKUP(A439,Student_Registration!$B$5:$H$2000,3,0),"")</f>
        <v/>
      </c>
      <c r="C439" s="84" t="str">
        <f>IFERROR(VLOOKUP($A439,Student_Registration!$B$5:$H$2000,6,0),"")</f>
        <v/>
      </c>
      <c r="D439" s="84" t="str">
        <f>IFERROR(VLOOKUP($A439,Student_Registration!$B$5:$H$2000,7,0),"")</f>
        <v/>
      </c>
      <c r="E439" s="84">
        <f>SUMIFS(Collection!$H$5:$H$5000,Collection!$A$5:$A$5000,Report!A439,Collection!$I$5:$I$5000,"&gt;="&amp;Report!$E$2,Collection!$I$5:$I$5000,"&lt;="&amp;Report!$E$3)</f>
        <v>0</v>
      </c>
      <c r="F439" s="84" t="str">
        <f t="shared" si="8"/>
        <v/>
      </c>
    </row>
    <row r="440" spans="1:6">
      <c r="A440" s="84" t="str">
        <f>IF(ROWS($A$6:A440)&gt;Student_Registration!$N$4,"",VLOOKUP(ROWS($A$6:A440),Student_Registration!$A$5:$H$2000,COLUMNS(Student_Registration!$C$5:C439)+1,0))</f>
        <v/>
      </c>
      <c r="B440" s="84" t="str">
        <f>IFERROR(VLOOKUP(A440,Student_Registration!$B$5:$H$2000,3,0),"")</f>
        <v/>
      </c>
      <c r="C440" s="84" t="str">
        <f>IFERROR(VLOOKUP($A440,Student_Registration!$B$5:$H$2000,6,0),"")</f>
        <v/>
      </c>
      <c r="D440" s="84" t="str">
        <f>IFERROR(VLOOKUP($A440,Student_Registration!$B$5:$H$2000,7,0),"")</f>
        <v/>
      </c>
      <c r="E440" s="84">
        <f>SUMIFS(Collection!$H$5:$H$5000,Collection!$A$5:$A$5000,Report!A440,Collection!$I$5:$I$5000,"&gt;="&amp;Report!$E$2,Collection!$I$5:$I$5000,"&lt;="&amp;Report!$E$3)</f>
        <v>0</v>
      </c>
      <c r="F440" s="84" t="str">
        <f t="shared" si="8"/>
        <v/>
      </c>
    </row>
    <row r="441" spans="1:6">
      <c r="A441" s="84" t="str">
        <f>IF(ROWS($A$6:A441)&gt;Student_Registration!$N$4,"",VLOOKUP(ROWS($A$6:A441),Student_Registration!$A$5:$H$2000,COLUMNS(Student_Registration!$C$5:C440)+1,0))</f>
        <v/>
      </c>
      <c r="B441" s="84" t="str">
        <f>IFERROR(VLOOKUP(A441,Student_Registration!$B$5:$H$2000,3,0),"")</f>
        <v/>
      </c>
      <c r="C441" s="84" t="str">
        <f>IFERROR(VLOOKUP($A441,Student_Registration!$B$5:$H$2000,6,0),"")</f>
        <v/>
      </c>
      <c r="D441" s="84" t="str">
        <f>IFERROR(VLOOKUP($A441,Student_Registration!$B$5:$H$2000,7,0),"")</f>
        <v/>
      </c>
      <c r="E441" s="84">
        <f>SUMIFS(Collection!$H$5:$H$5000,Collection!$A$5:$A$5000,Report!A441,Collection!$I$5:$I$5000,"&gt;="&amp;Report!$E$2,Collection!$I$5:$I$5000,"&lt;="&amp;Report!$E$3)</f>
        <v>0</v>
      </c>
      <c r="F441" s="84" t="str">
        <f t="shared" si="8"/>
        <v/>
      </c>
    </row>
    <row r="442" spans="1:6">
      <c r="A442" s="84" t="str">
        <f>IF(ROWS($A$6:A442)&gt;Student_Registration!$N$4,"",VLOOKUP(ROWS($A$6:A442),Student_Registration!$A$5:$H$2000,COLUMNS(Student_Registration!$C$5:C441)+1,0))</f>
        <v/>
      </c>
      <c r="B442" s="84" t="str">
        <f>IFERROR(VLOOKUP(A442,Student_Registration!$B$5:$H$2000,3,0),"")</f>
        <v/>
      </c>
      <c r="C442" s="84" t="str">
        <f>IFERROR(VLOOKUP($A442,Student_Registration!$B$5:$H$2000,6,0),"")</f>
        <v/>
      </c>
      <c r="D442" s="84" t="str">
        <f>IFERROR(VLOOKUP($A442,Student_Registration!$B$5:$H$2000,7,0),"")</f>
        <v/>
      </c>
      <c r="E442" s="84">
        <f>SUMIFS(Collection!$H$5:$H$5000,Collection!$A$5:$A$5000,Report!A442,Collection!$I$5:$I$5000,"&gt;="&amp;Report!$E$2,Collection!$I$5:$I$5000,"&lt;="&amp;Report!$E$3)</f>
        <v>0</v>
      </c>
      <c r="F442" s="84" t="str">
        <f t="shared" si="8"/>
        <v/>
      </c>
    </row>
    <row r="443" spans="1:6">
      <c r="A443" s="84" t="str">
        <f>IF(ROWS($A$6:A443)&gt;Student_Registration!$N$4,"",VLOOKUP(ROWS($A$6:A443),Student_Registration!$A$5:$H$2000,COLUMNS(Student_Registration!$C$5:C442)+1,0))</f>
        <v/>
      </c>
      <c r="B443" s="84" t="str">
        <f>IFERROR(VLOOKUP(A443,Student_Registration!$B$5:$H$2000,3,0),"")</f>
        <v/>
      </c>
      <c r="C443" s="84" t="str">
        <f>IFERROR(VLOOKUP($A443,Student_Registration!$B$5:$H$2000,6,0),"")</f>
        <v/>
      </c>
      <c r="D443" s="84" t="str">
        <f>IFERROR(VLOOKUP($A443,Student_Registration!$B$5:$H$2000,7,0),"")</f>
        <v/>
      </c>
      <c r="E443" s="84">
        <f>SUMIFS(Collection!$H$5:$H$5000,Collection!$A$5:$A$5000,Report!A443,Collection!$I$5:$I$5000,"&gt;="&amp;Report!$E$2,Collection!$I$5:$I$5000,"&lt;="&amp;Report!$E$3)</f>
        <v>0</v>
      </c>
      <c r="F443" s="84" t="str">
        <f t="shared" si="8"/>
        <v/>
      </c>
    </row>
    <row r="444" spans="1:6">
      <c r="A444" s="84" t="str">
        <f>IF(ROWS($A$6:A444)&gt;Student_Registration!$N$4,"",VLOOKUP(ROWS($A$6:A444),Student_Registration!$A$5:$H$2000,COLUMNS(Student_Registration!$C$5:C443)+1,0))</f>
        <v/>
      </c>
      <c r="B444" s="84" t="str">
        <f>IFERROR(VLOOKUP(A444,Student_Registration!$B$5:$H$2000,3,0),"")</f>
        <v/>
      </c>
      <c r="C444" s="84" t="str">
        <f>IFERROR(VLOOKUP($A444,Student_Registration!$B$5:$H$2000,6,0),"")</f>
        <v/>
      </c>
      <c r="D444" s="84" t="str">
        <f>IFERROR(VLOOKUP($A444,Student_Registration!$B$5:$H$2000,7,0),"")</f>
        <v/>
      </c>
      <c r="E444" s="84">
        <f>SUMIFS(Collection!$H$5:$H$5000,Collection!$A$5:$A$5000,Report!A444,Collection!$I$5:$I$5000,"&gt;="&amp;Report!$E$2,Collection!$I$5:$I$5000,"&lt;="&amp;Report!$E$3)</f>
        <v>0</v>
      </c>
      <c r="F444" s="84" t="str">
        <f t="shared" si="8"/>
        <v/>
      </c>
    </row>
    <row r="445" spans="1:6">
      <c r="A445" s="84" t="str">
        <f>IF(ROWS($A$6:A445)&gt;Student_Registration!$N$4,"",VLOOKUP(ROWS($A$6:A445),Student_Registration!$A$5:$H$2000,COLUMNS(Student_Registration!$C$5:C444)+1,0))</f>
        <v/>
      </c>
      <c r="B445" s="84" t="str">
        <f>IFERROR(VLOOKUP(A445,Student_Registration!$B$5:$H$2000,3,0),"")</f>
        <v/>
      </c>
      <c r="C445" s="84" t="str">
        <f>IFERROR(VLOOKUP($A445,Student_Registration!$B$5:$H$2000,6,0),"")</f>
        <v/>
      </c>
      <c r="D445" s="84" t="str">
        <f>IFERROR(VLOOKUP($A445,Student_Registration!$B$5:$H$2000,7,0),"")</f>
        <v/>
      </c>
      <c r="E445" s="84">
        <f>SUMIFS(Collection!$H$5:$H$5000,Collection!$A$5:$A$5000,Report!A445,Collection!$I$5:$I$5000,"&gt;="&amp;Report!$E$2,Collection!$I$5:$I$5000,"&lt;="&amp;Report!$E$3)</f>
        <v>0</v>
      </c>
      <c r="F445" s="84" t="str">
        <f t="shared" si="8"/>
        <v/>
      </c>
    </row>
    <row r="446" spans="1:6">
      <c r="A446" s="84" t="str">
        <f>IF(ROWS($A$6:A446)&gt;Student_Registration!$N$4,"",VLOOKUP(ROWS($A$6:A446),Student_Registration!$A$5:$H$2000,COLUMNS(Student_Registration!$C$5:C445)+1,0))</f>
        <v/>
      </c>
      <c r="B446" s="84" t="str">
        <f>IFERROR(VLOOKUP(A446,Student_Registration!$B$5:$H$2000,3,0),"")</f>
        <v/>
      </c>
      <c r="C446" s="84" t="str">
        <f>IFERROR(VLOOKUP($A446,Student_Registration!$B$5:$H$2000,6,0),"")</f>
        <v/>
      </c>
      <c r="D446" s="84" t="str">
        <f>IFERROR(VLOOKUP($A446,Student_Registration!$B$5:$H$2000,7,0),"")</f>
        <v/>
      </c>
      <c r="E446" s="84">
        <f>SUMIFS(Collection!$H$5:$H$5000,Collection!$A$5:$A$5000,Report!A446,Collection!$I$5:$I$5000,"&gt;="&amp;Report!$E$2,Collection!$I$5:$I$5000,"&lt;="&amp;Report!$E$3)</f>
        <v>0</v>
      </c>
      <c r="F446" s="84" t="str">
        <f t="shared" si="8"/>
        <v/>
      </c>
    </row>
    <row r="447" spans="1:6">
      <c r="A447" s="84" t="str">
        <f>IF(ROWS($A$6:A447)&gt;Student_Registration!$N$4,"",VLOOKUP(ROWS($A$6:A447),Student_Registration!$A$5:$H$2000,COLUMNS(Student_Registration!$C$5:C446)+1,0))</f>
        <v/>
      </c>
      <c r="B447" s="84" t="str">
        <f>IFERROR(VLOOKUP(A447,Student_Registration!$B$5:$H$2000,3,0),"")</f>
        <v/>
      </c>
      <c r="C447" s="84" t="str">
        <f>IFERROR(VLOOKUP($A447,Student_Registration!$B$5:$H$2000,6,0),"")</f>
        <v/>
      </c>
      <c r="D447" s="84" t="str">
        <f>IFERROR(VLOOKUP($A447,Student_Registration!$B$5:$H$2000,7,0),"")</f>
        <v/>
      </c>
      <c r="E447" s="84">
        <f>SUMIFS(Collection!$H$5:$H$5000,Collection!$A$5:$A$5000,Report!A447,Collection!$I$5:$I$5000,"&gt;="&amp;Report!$E$2,Collection!$I$5:$I$5000,"&lt;="&amp;Report!$E$3)</f>
        <v>0</v>
      </c>
      <c r="F447" s="84" t="str">
        <f t="shared" si="8"/>
        <v/>
      </c>
    </row>
    <row r="448" spans="1:6">
      <c r="A448" s="84" t="str">
        <f>IF(ROWS($A$6:A448)&gt;Student_Registration!$N$4,"",VLOOKUP(ROWS($A$6:A448),Student_Registration!$A$5:$H$2000,COLUMNS(Student_Registration!$C$5:C447)+1,0))</f>
        <v/>
      </c>
      <c r="B448" s="84" t="str">
        <f>IFERROR(VLOOKUP(A448,Student_Registration!$B$5:$H$2000,3,0),"")</f>
        <v/>
      </c>
      <c r="C448" s="84" t="str">
        <f>IFERROR(VLOOKUP($A448,Student_Registration!$B$5:$H$2000,6,0),"")</f>
        <v/>
      </c>
      <c r="D448" s="84" t="str">
        <f>IFERROR(VLOOKUP($A448,Student_Registration!$B$5:$H$2000,7,0),"")</f>
        <v/>
      </c>
      <c r="E448" s="84">
        <f>SUMIFS(Collection!$H$5:$H$5000,Collection!$A$5:$A$5000,Report!A448,Collection!$I$5:$I$5000,"&gt;="&amp;Report!$E$2,Collection!$I$5:$I$5000,"&lt;="&amp;Report!$E$3)</f>
        <v>0</v>
      </c>
      <c r="F448" s="84" t="str">
        <f t="shared" si="8"/>
        <v/>
      </c>
    </row>
    <row r="449" spans="1:6">
      <c r="A449" s="84" t="str">
        <f>IF(ROWS($A$6:A449)&gt;Student_Registration!$N$4,"",VLOOKUP(ROWS($A$6:A449),Student_Registration!$A$5:$H$2000,COLUMNS(Student_Registration!$C$5:C448)+1,0))</f>
        <v/>
      </c>
      <c r="B449" s="84" t="str">
        <f>IFERROR(VLOOKUP(A449,Student_Registration!$B$5:$H$2000,3,0),"")</f>
        <v/>
      </c>
      <c r="C449" s="84" t="str">
        <f>IFERROR(VLOOKUP($A449,Student_Registration!$B$5:$H$2000,6,0),"")</f>
        <v/>
      </c>
      <c r="D449" s="84" t="str">
        <f>IFERROR(VLOOKUP($A449,Student_Registration!$B$5:$H$2000,7,0),"")</f>
        <v/>
      </c>
      <c r="E449" s="84">
        <f>SUMIFS(Collection!$H$5:$H$5000,Collection!$A$5:$A$5000,Report!A449,Collection!$I$5:$I$5000,"&gt;="&amp;Report!$E$2,Collection!$I$5:$I$5000,"&lt;="&amp;Report!$E$3)</f>
        <v>0</v>
      </c>
      <c r="F449" s="84" t="str">
        <f t="shared" si="8"/>
        <v/>
      </c>
    </row>
    <row r="450" spans="1:6">
      <c r="A450" s="84" t="str">
        <f>IF(ROWS($A$6:A450)&gt;Student_Registration!$N$4,"",VLOOKUP(ROWS($A$6:A450),Student_Registration!$A$5:$H$2000,COLUMNS(Student_Registration!$C$5:C449)+1,0))</f>
        <v/>
      </c>
      <c r="B450" s="84" t="str">
        <f>IFERROR(VLOOKUP(A450,Student_Registration!$B$5:$H$2000,3,0),"")</f>
        <v/>
      </c>
      <c r="C450" s="84" t="str">
        <f>IFERROR(VLOOKUP($A450,Student_Registration!$B$5:$H$2000,6,0),"")</f>
        <v/>
      </c>
      <c r="D450" s="84" t="str">
        <f>IFERROR(VLOOKUP($A450,Student_Registration!$B$5:$H$2000,7,0),"")</f>
        <v/>
      </c>
      <c r="E450" s="84">
        <f>SUMIFS(Collection!$H$5:$H$5000,Collection!$A$5:$A$5000,Report!A450,Collection!$I$5:$I$5000,"&gt;="&amp;Report!$E$2,Collection!$I$5:$I$5000,"&lt;="&amp;Report!$E$3)</f>
        <v>0</v>
      </c>
      <c r="F450" s="84" t="str">
        <f t="shared" si="8"/>
        <v/>
      </c>
    </row>
    <row r="451" spans="1:6">
      <c r="A451" s="84" t="str">
        <f>IF(ROWS($A$6:A451)&gt;Student_Registration!$N$4,"",VLOOKUP(ROWS($A$6:A451),Student_Registration!$A$5:$H$2000,COLUMNS(Student_Registration!$C$5:C450)+1,0))</f>
        <v/>
      </c>
      <c r="B451" s="84" t="str">
        <f>IFERROR(VLOOKUP(A451,Student_Registration!$B$5:$H$2000,3,0),"")</f>
        <v/>
      </c>
      <c r="C451" s="84" t="str">
        <f>IFERROR(VLOOKUP($A451,Student_Registration!$B$5:$H$2000,6,0),"")</f>
        <v/>
      </c>
      <c r="D451" s="84" t="str">
        <f>IFERROR(VLOOKUP($A451,Student_Registration!$B$5:$H$2000,7,0),"")</f>
        <v/>
      </c>
      <c r="E451" s="84">
        <f>SUMIFS(Collection!$H$5:$H$5000,Collection!$A$5:$A$5000,Report!A451,Collection!$I$5:$I$5000,"&gt;="&amp;Report!$E$2,Collection!$I$5:$I$5000,"&lt;="&amp;Report!$E$3)</f>
        <v>0</v>
      </c>
      <c r="F451" s="84" t="str">
        <f t="shared" si="8"/>
        <v/>
      </c>
    </row>
    <row r="452" spans="1:6">
      <c r="A452" s="84" t="str">
        <f>IF(ROWS($A$6:A452)&gt;Student_Registration!$N$4,"",VLOOKUP(ROWS($A$6:A452),Student_Registration!$A$5:$H$2000,COLUMNS(Student_Registration!$C$5:C451)+1,0))</f>
        <v/>
      </c>
      <c r="B452" s="84" t="str">
        <f>IFERROR(VLOOKUP(A452,Student_Registration!$B$5:$H$2000,3,0),"")</f>
        <v/>
      </c>
      <c r="C452" s="84" t="str">
        <f>IFERROR(VLOOKUP($A452,Student_Registration!$B$5:$H$2000,6,0),"")</f>
        <v/>
      </c>
      <c r="D452" s="84" t="str">
        <f>IFERROR(VLOOKUP($A452,Student_Registration!$B$5:$H$2000,7,0),"")</f>
        <v/>
      </c>
      <c r="E452" s="84">
        <f>SUMIFS(Collection!$H$5:$H$5000,Collection!$A$5:$A$5000,Report!A452,Collection!$I$5:$I$5000,"&gt;="&amp;Report!$E$2,Collection!$I$5:$I$5000,"&lt;="&amp;Report!$E$3)</f>
        <v>0</v>
      </c>
      <c r="F452" s="84" t="str">
        <f t="shared" si="8"/>
        <v/>
      </c>
    </row>
    <row r="453" spans="1:6">
      <c r="A453" s="84" t="str">
        <f>IF(ROWS($A$6:A453)&gt;Student_Registration!$N$4,"",VLOOKUP(ROWS($A$6:A453),Student_Registration!$A$5:$H$2000,COLUMNS(Student_Registration!$C$5:C452)+1,0))</f>
        <v/>
      </c>
      <c r="B453" s="84" t="str">
        <f>IFERROR(VLOOKUP(A453,Student_Registration!$B$5:$H$2000,3,0),"")</f>
        <v/>
      </c>
      <c r="C453" s="84" t="str">
        <f>IFERROR(VLOOKUP($A453,Student_Registration!$B$5:$H$2000,6,0),"")</f>
        <v/>
      </c>
      <c r="D453" s="84" t="str">
        <f>IFERROR(VLOOKUP($A453,Student_Registration!$B$5:$H$2000,7,0),"")</f>
        <v/>
      </c>
      <c r="E453" s="84">
        <f>SUMIFS(Collection!$H$5:$H$5000,Collection!$A$5:$A$5000,Report!A453,Collection!$I$5:$I$5000,"&gt;="&amp;Report!$E$2,Collection!$I$5:$I$5000,"&lt;="&amp;Report!$E$3)</f>
        <v>0</v>
      </c>
      <c r="F453" s="84" t="str">
        <f t="shared" si="8"/>
        <v/>
      </c>
    </row>
    <row r="454" spans="1:6">
      <c r="A454" s="84" t="str">
        <f>IF(ROWS($A$6:A454)&gt;Student_Registration!$N$4,"",VLOOKUP(ROWS($A$6:A454),Student_Registration!$A$5:$H$2000,COLUMNS(Student_Registration!$C$5:C453)+1,0))</f>
        <v/>
      </c>
      <c r="B454" s="84" t="str">
        <f>IFERROR(VLOOKUP(A454,Student_Registration!$B$5:$H$2000,3,0),"")</f>
        <v/>
      </c>
      <c r="C454" s="84" t="str">
        <f>IFERROR(VLOOKUP($A454,Student_Registration!$B$5:$H$2000,6,0),"")</f>
        <v/>
      </c>
      <c r="D454" s="84" t="str">
        <f>IFERROR(VLOOKUP($A454,Student_Registration!$B$5:$H$2000,7,0),"")</f>
        <v/>
      </c>
      <c r="E454" s="84">
        <f>SUMIFS(Collection!$H$5:$H$5000,Collection!$A$5:$A$5000,Report!A454,Collection!$I$5:$I$5000,"&gt;="&amp;Report!$E$2,Collection!$I$5:$I$5000,"&lt;="&amp;Report!$E$3)</f>
        <v>0</v>
      </c>
      <c r="F454" s="84" t="str">
        <f t="shared" ref="F454:F517" si="9">IFERROR(+D454-E454,"")</f>
        <v/>
      </c>
    </row>
    <row r="455" spans="1:6">
      <c r="A455" s="84" t="str">
        <f>IF(ROWS($A$6:A455)&gt;Student_Registration!$N$4,"",VLOOKUP(ROWS($A$6:A455),Student_Registration!$A$5:$H$2000,COLUMNS(Student_Registration!$C$5:C454)+1,0))</f>
        <v/>
      </c>
      <c r="B455" s="84" t="str">
        <f>IFERROR(VLOOKUP(A455,Student_Registration!$B$5:$H$2000,3,0),"")</f>
        <v/>
      </c>
      <c r="C455" s="84" t="str">
        <f>IFERROR(VLOOKUP($A455,Student_Registration!$B$5:$H$2000,6,0),"")</f>
        <v/>
      </c>
      <c r="D455" s="84" t="str">
        <f>IFERROR(VLOOKUP($A455,Student_Registration!$B$5:$H$2000,7,0),"")</f>
        <v/>
      </c>
      <c r="E455" s="84">
        <f>SUMIFS(Collection!$H$5:$H$5000,Collection!$A$5:$A$5000,Report!A455,Collection!$I$5:$I$5000,"&gt;="&amp;Report!$E$2,Collection!$I$5:$I$5000,"&lt;="&amp;Report!$E$3)</f>
        <v>0</v>
      </c>
      <c r="F455" s="84" t="str">
        <f t="shared" si="9"/>
        <v/>
      </c>
    </row>
    <row r="456" spans="1:6">
      <c r="A456" s="84" t="str">
        <f>IF(ROWS($A$6:A456)&gt;Student_Registration!$N$4,"",VLOOKUP(ROWS($A$6:A456),Student_Registration!$A$5:$H$2000,COLUMNS(Student_Registration!$C$5:C455)+1,0))</f>
        <v/>
      </c>
      <c r="B456" s="84" t="str">
        <f>IFERROR(VLOOKUP(A456,Student_Registration!$B$5:$H$2000,3,0),"")</f>
        <v/>
      </c>
      <c r="C456" s="84" t="str">
        <f>IFERROR(VLOOKUP($A456,Student_Registration!$B$5:$H$2000,6,0),"")</f>
        <v/>
      </c>
      <c r="D456" s="84" t="str">
        <f>IFERROR(VLOOKUP($A456,Student_Registration!$B$5:$H$2000,7,0),"")</f>
        <v/>
      </c>
      <c r="E456" s="84">
        <f>SUMIFS(Collection!$H$5:$H$5000,Collection!$A$5:$A$5000,Report!A456,Collection!$I$5:$I$5000,"&gt;="&amp;Report!$E$2,Collection!$I$5:$I$5000,"&lt;="&amp;Report!$E$3)</f>
        <v>0</v>
      </c>
      <c r="F456" s="84" t="str">
        <f t="shared" si="9"/>
        <v/>
      </c>
    </row>
    <row r="457" spans="1:6">
      <c r="A457" s="84" t="str">
        <f>IF(ROWS($A$6:A457)&gt;Student_Registration!$N$4,"",VLOOKUP(ROWS($A$6:A457),Student_Registration!$A$5:$H$2000,COLUMNS(Student_Registration!$C$5:C456)+1,0))</f>
        <v/>
      </c>
      <c r="B457" s="84" t="str">
        <f>IFERROR(VLOOKUP(A457,Student_Registration!$B$5:$H$2000,3,0),"")</f>
        <v/>
      </c>
      <c r="C457" s="84" t="str">
        <f>IFERROR(VLOOKUP($A457,Student_Registration!$B$5:$H$2000,6,0),"")</f>
        <v/>
      </c>
      <c r="D457" s="84" t="str">
        <f>IFERROR(VLOOKUP($A457,Student_Registration!$B$5:$H$2000,7,0),"")</f>
        <v/>
      </c>
      <c r="E457" s="84">
        <f>SUMIFS(Collection!$H$5:$H$5000,Collection!$A$5:$A$5000,Report!A457,Collection!$I$5:$I$5000,"&gt;="&amp;Report!$E$2,Collection!$I$5:$I$5000,"&lt;="&amp;Report!$E$3)</f>
        <v>0</v>
      </c>
      <c r="F457" s="84" t="str">
        <f t="shared" si="9"/>
        <v/>
      </c>
    </row>
    <row r="458" spans="1:6">
      <c r="A458" s="84" t="str">
        <f>IF(ROWS($A$6:A458)&gt;Student_Registration!$N$4,"",VLOOKUP(ROWS($A$6:A458),Student_Registration!$A$5:$H$2000,COLUMNS(Student_Registration!$C$5:C457)+1,0))</f>
        <v/>
      </c>
      <c r="B458" s="84" t="str">
        <f>IFERROR(VLOOKUP(A458,Student_Registration!$B$5:$H$2000,3,0),"")</f>
        <v/>
      </c>
      <c r="C458" s="84" t="str">
        <f>IFERROR(VLOOKUP($A458,Student_Registration!$B$5:$H$2000,6,0),"")</f>
        <v/>
      </c>
      <c r="D458" s="84" t="str">
        <f>IFERROR(VLOOKUP($A458,Student_Registration!$B$5:$H$2000,7,0),"")</f>
        <v/>
      </c>
      <c r="E458" s="84">
        <f>SUMIFS(Collection!$H$5:$H$5000,Collection!$A$5:$A$5000,Report!A458,Collection!$I$5:$I$5000,"&gt;="&amp;Report!$E$2,Collection!$I$5:$I$5000,"&lt;="&amp;Report!$E$3)</f>
        <v>0</v>
      </c>
      <c r="F458" s="84" t="str">
        <f t="shared" si="9"/>
        <v/>
      </c>
    </row>
    <row r="459" spans="1:6">
      <c r="A459" s="84" t="str">
        <f>IF(ROWS($A$6:A459)&gt;Student_Registration!$N$4,"",VLOOKUP(ROWS($A$6:A459),Student_Registration!$A$5:$H$2000,COLUMNS(Student_Registration!$C$5:C458)+1,0))</f>
        <v/>
      </c>
      <c r="B459" s="84" t="str">
        <f>IFERROR(VLOOKUP(A459,Student_Registration!$B$5:$H$2000,3,0),"")</f>
        <v/>
      </c>
      <c r="C459" s="84" t="str">
        <f>IFERROR(VLOOKUP($A459,Student_Registration!$B$5:$H$2000,6,0),"")</f>
        <v/>
      </c>
      <c r="D459" s="84" t="str">
        <f>IFERROR(VLOOKUP($A459,Student_Registration!$B$5:$H$2000,7,0),"")</f>
        <v/>
      </c>
      <c r="E459" s="84">
        <f>SUMIFS(Collection!$H$5:$H$5000,Collection!$A$5:$A$5000,Report!A459,Collection!$I$5:$I$5000,"&gt;="&amp;Report!$E$2,Collection!$I$5:$I$5000,"&lt;="&amp;Report!$E$3)</f>
        <v>0</v>
      </c>
      <c r="F459" s="84" t="str">
        <f t="shared" si="9"/>
        <v/>
      </c>
    </row>
    <row r="460" spans="1:6">
      <c r="A460" s="84" t="str">
        <f>IF(ROWS($A$6:A460)&gt;Student_Registration!$N$4,"",VLOOKUP(ROWS($A$6:A460),Student_Registration!$A$5:$H$2000,COLUMNS(Student_Registration!$C$5:C459)+1,0))</f>
        <v/>
      </c>
      <c r="B460" s="84" t="str">
        <f>IFERROR(VLOOKUP(A460,Student_Registration!$B$5:$H$2000,3,0),"")</f>
        <v/>
      </c>
      <c r="C460" s="84" t="str">
        <f>IFERROR(VLOOKUP($A460,Student_Registration!$B$5:$H$2000,6,0),"")</f>
        <v/>
      </c>
      <c r="D460" s="84" t="str">
        <f>IFERROR(VLOOKUP($A460,Student_Registration!$B$5:$H$2000,7,0),"")</f>
        <v/>
      </c>
      <c r="E460" s="84">
        <f>SUMIFS(Collection!$H$5:$H$5000,Collection!$A$5:$A$5000,Report!A460,Collection!$I$5:$I$5000,"&gt;="&amp;Report!$E$2,Collection!$I$5:$I$5000,"&lt;="&amp;Report!$E$3)</f>
        <v>0</v>
      </c>
      <c r="F460" s="84" t="str">
        <f t="shared" si="9"/>
        <v/>
      </c>
    </row>
    <row r="461" spans="1:6">
      <c r="A461" s="84" t="str">
        <f>IF(ROWS($A$6:A461)&gt;Student_Registration!$N$4,"",VLOOKUP(ROWS($A$6:A461),Student_Registration!$A$5:$H$2000,COLUMNS(Student_Registration!$C$5:C460)+1,0))</f>
        <v/>
      </c>
      <c r="B461" s="84" t="str">
        <f>IFERROR(VLOOKUP(A461,Student_Registration!$B$5:$H$2000,3,0),"")</f>
        <v/>
      </c>
      <c r="C461" s="84" t="str">
        <f>IFERROR(VLOOKUP($A461,Student_Registration!$B$5:$H$2000,6,0),"")</f>
        <v/>
      </c>
      <c r="D461" s="84" t="str">
        <f>IFERROR(VLOOKUP($A461,Student_Registration!$B$5:$H$2000,7,0),"")</f>
        <v/>
      </c>
      <c r="E461" s="84">
        <f>SUMIFS(Collection!$H$5:$H$5000,Collection!$A$5:$A$5000,Report!A461,Collection!$I$5:$I$5000,"&gt;="&amp;Report!$E$2,Collection!$I$5:$I$5000,"&lt;="&amp;Report!$E$3)</f>
        <v>0</v>
      </c>
      <c r="F461" s="84" t="str">
        <f t="shared" si="9"/>
        <v/>
      </c>
    </row>
    <row r="462" spans="1:6">
      <c r="A462" s="84" t="str">
        <f>IF(ROWS($A$6:A462)&gt;Student_Registration!$N$4,"",VLOOKUP(ROWS($A$6:A462),Student_Registration!$A$5:$H$2000,COLUMNS(Student_Registration!$C$5:C461)+1,0))</f>
        <v/>
      </c>
      <c r="B462" s="84" t="str">
        <f>IFERROR(VLOOKUP(A462,Student_Registration!$B$5:$H$2000,3,0),"")</f>
        <v/>
      </c>
      <c r="C462" s="84" t="str">
        <f>IFERROR(VLOOKUP($A462,Student_Registration!$B$5:$H$2000,6,0),"")</f>
        <v/>
      </c>
      <c r="D462" s="84" t="str">
        <f>IFERROR(VLOOKUP($A462,Student_Registration!$B$5:$H$2000,7,0),"")</f>
        <v/>
      </c>
      <c r="E462" s="84">
        <f>SUMIFS(Collection!$H$5:$H$5000,Collection!$A$5:$A$5000,Report!A462,Collection!$I$5:$I$5000,"&gt;="&amp;Report!$E$2,Collection!$I$5:$I$5000,"&lt;="&amp;Report!$E$3)</f>
        <v>0</v>
      </c>
      <c r="F462" s="84" t="str">
        <f t="shared" si="9"/>
        <v/>
      </c>
    </row>
    <row r="463" spans="1:6">
      <c r="A463" s="84" t="str">
        <f>IF(ROWS($A$6:A463)&gt;Student_Registration!$N$4,"",VLOOKUP(ROWS($A$6:A463),Student_Registration!$A$5:$H$2000,COLUMNS(Student_Registration!$C$5:C462)+1,0))</f>
        <v/>
      </c>
      <c r="B463" s="84" t="str">
        <f>IFERROR(VLOOKUP(A463,Student_Registration!$B$5:$H$2000,3,0),"")</f>
        <v/>
      </c>
      <c r="C463" s="84" t="str">
        <f>IFERROR(VLOOKUP($A463,Student_Registration!$B$5:$H$2000,6,0),"")</f>
        <v/>
      </c>
      <c r="D463" s="84" t="str">
        <f>IFERROR(VLOOKUP($A463,Student_Registration!$B$5:$H$2000,7,0),"")</f>
        <v/>
      </c>
      <c r="E463" s="84">
        <f>SUMIFS(Collection!$H$5:$H$5000,Collection!$A$5:$A$5000,Report!A463,Collection!$I$5:$I$5000,"&gt;="&amp;Report!$E$2,Collection!$I$5:$I$5000,"&lt;="&amp;Report!$E$3)</f>
        <v>0</v>
      </c>
      <c r="F463" s="84" t="str">
        <f t="shared" si="9"/>
        <v/>
      </c>
    </row>
    <row r="464" spans="1:6">
      <c r="A464" s="84" t="str">
        <f>IF(ROWS($A$6:A464)&gt;Student_Registration!$N$4,"",VLOOKUP(ROWS($A$6:A464),Student_Registration!$A$5:$H$2000,COLUMNS(Student_Registration!$C$5:C463)+1,0))</f>
        <v/>
      </c>
      <c r="B464" s="84" t="str">
        <f>IFERROR(VLOOKUP(A464,Student_Registration!$B$5:$H$2000,3,0),"")</f>
        <v/>
      </c>
      <c r="C464" s="84" t="str">
        <f>IFERROR(VLOOKUP($A464,Student_Registration!$B$5:$H$2000,6,0),"")</f>
        <v/>
      </c>
      <c r="D464" s="84" t="str">
        <f>IFERROR(VLOOKUP($A464,Student_Registration!$B$5:$H$2000,7,0),"")</f>
        <v/>
      </c>
      <c r="E464" s="84">
        <f>SUMIFS(Collection!$H$5:$H$5000,Collection!$A$5:$A$5000,Report!A464,Collection!$I$5:$I$5000,"&gt;="&amp;Report!$E$2,Collection!$I$5:$I$5000,"&lt;="&amp;Report!$E$3)</f>
        <v>0</v>
      </c>
      <c r="F464" s="84" t="str">
        <f t="shared" si="9"/>
        <v/>
      </c>
    </row>
    <row r="465" spans="1:6">
      <c r="A465" s="84" t="str">
        <f>IF(ROWS($A$6:A465)&gt;Student_Registration!$N$4,"",VLOOKUP(ROWS($A$6:A465),Student_Registration!$A$5:$H$2000,COLUMNS(Student_Registration!$C$5:C464)+1,0))</f>
        <v/>
      </c>
      <c r="B465" s="84" t="str">
        <f>IFERROR(VLOOKUP(A465,Student_Registration!$B$5:$H$2000,3,0),"")</f>
        <v/>
      </c>
      <c r="C465" s="84" t="str">
        <f>IFERROR(VLOOKUP($A465,Student_Registration!$B$5:$H$2000,6,0),"")</f>
        <v/>
      </c>
      <c r="D465" s="84" t="str">
        <f>IFERROR(VLOOKUP($A465,Student_Registration!$B$5:$H$2000,7,0),"")</f>
        <v/>
      </c>
      <c r="E465" s="84">
        <f>SUMIFS(Collection!$H$5:$H$5000,Collection!$A$5:$A$5000,Report!A465,Collection!$I$5:$I$5000,"&gt;="&amp;Report!$E$2,Collection!$I$5:$I$5000,"&lt;="&amp;Report!$E$3)</f>
        <v>0</v>
      </c>
      <c r="F465" s="84" t="str">
        <f t="shared" si="9"/>
        <v/>
      </c>
    </row>
    <row r="466" spans="1:6">
      <c r="A466" s="84" t="str">
        <f>IF(ROWS($A$6:A466)&gt;Student_Registration!$N$4,"",VLOOKUP(ROWS($A$6:A466),Student_Registration!$A$5:$H$2000,COLUMNS(Student_Registration!$C$5:C465)+1,0))</f>
        <v/>
      </c>
      <c r="B466" s="84" t="str">
        <f>IFERROR(VLOOKUP(A466,Student_Registration!$B$5:$H$2000,3,0),"")</f>
        <v/>
      </c>
      <c r="C466" s="84" t="str">
        <f>IFERROR(VLOOKUP($A466,Student_Registration!$B$5:$H$2000,6,0),"")</f>
        <v/>
      </c>
      <c r="D466" s="84" t="str">
        <f>IFERROR(VLOOKUP($A466,Student_Registration!$B$5:$H$2000,7,0),"")</f>
        <v/>
      </c>
      <c r="E466" s="84">
        <f>SUMIFS(Collection!$H$5:$H$5000,Collection!$A$5:$A$5000,Report!A466,Collection!$I$5:$I$5000,"&gt;="&amp;Report!$E$2,Collection!$I$5:$I$5000,"&lt;="&amp;Report!$E$3)</f>
        <v>0</v>
      </c>
      <c r="F466" s="84" t="str">
        <f t="shared" si="9"/>
        <v/>
      </c>
    </row>
    <row r="467" spans="1:6">
      <c r="A467" s="84" t="str">
        <f>IF(ROWS($A$6:A467)&gt;Student_Registration!$N$4,"",VLOOKUP(ROWS($A$6:A467),Student_Registration!$A$5:$H$2000,COLUMNS(Student_Registration!$C$5:C466)+1,0))</f>
        <v/>
      </c>
      <c r="B467" s="84" t="str">
        <f>IFERROR(VLOOKUP(A467,Student_Registration!$B$5:$H$2000,3,0),"")</f>
        <v/>
      </c>
      <c r="C467" s="84" t="str">
        <f>IFERROR(VLOOKUP($A467,Student_Registration!$B$5:$H$2000,6,0),"")</f>
        <v/>
      </c>
      <c r="D467" s="84" t="str">
        <f>IFERROR(VLOOKUP($A467,Student_Registration!$B$5:$H$2000,7,0),"")</f>
        <v/>
      </c>
      <c r="E467" s="84">
        <f>SUMIFS(Collection!$H$5:$H$5000,Collection!$A$5:$A$5000,Report!A467,Collection!$I$5:$I$5000,"&gt;="&amp;Report!$E$2,Collection!$I$5:$I$5000,"&lt;="&amp;Report!$E$3)</f>
        <v>0</v>
      </c>
      <c r="F467" s="84" t="str">
        <f t="shared" si="9"/>
        <v/>
      </c>
    </row>
    <row r="468" spans="1:6">
      <c r="A468" s="84" t="str">
        <f>IF(ROWS($A$6:A468)&gt;Student_Registration!$N$4,"",VLOOKUP(ROWS($A$6:A468),Student_Registration!$A$5:$H$2000,COLUMNS(Student_Registration!$C$5:C467)+1,0))</f>
        <v/>
      </c>
      <c r="B468" s="84" t="str">
        <f>IFERROR(VLOOKUP(A468,Student_Registration!$B$5:$H$2000,3,0),"")</f>
        <v/>
      </c>
      <c r="C468" s="84" t="str">
        <f>IFERROR(VLOOKUP($A468,Student_Registration!$B$5:$H$2000,6,0),"")</f>
        <v/>
      </c>
      <c r="D468" s="84" t="str">
        <f>IFERROR(VLOOKUP($A468,Student_Registration!$B$5:$H$2000,7,0),"")</f>
        <v/>
      </c>
      <c r="E468" s="84">
        <f>SUMIFS(Collection!$H$5:$H$5000,Collection!$A$5:$A$5000,Report!A468,Collection!$I$5:$I$5000,"&gt;="&amp;Report!$E$2,Collection!$I$5:$I$5000,"&lt;="&amp;Report!$E$3)</f>
        <v>0</v>
      </c>
      <c r="F468" s="84" t="str">
        <f t="shared" si="9"/>
        <v/>
      </c>
    </row>
    <row r="469" spans="1:6">
      <c r="A469" s="84" t="str">
        <f>IF(ROWS($A$6:A469)&gt;Student_Registration!$N$4,"",VLOOKUP(ROWS($A$6:A469),Student_Registration!$A$5:$H$2000,COLUMNS(Student_Registration!$C$5:C468)+1,0))</f>
        <v/>
      </c>
      <c r="B469" s="84" t="str">
        <f>IFERROR(VLOOKUP(A469,Student_Registration!$B$5:$H$2000,3,0),"")</f>
        <v/>
      </c>
      <c r="C469" s="84" t="str">
        <f>IFERROR(VLOOKUP($A469,Student_Registration!$B$5:$H$2000,6,0),"")</f>
        <v/>
      </c>
      <c r="D469" s="84" t="str">
        <f>IFERROR(VLOOKUP($A469,Student_Registration!$B$5:$H$2000,7,0),"")</f>
        <v/>
      </c>
      <c r="E469" s="84">
        <f>SUMIFS(Collection!$H$5:$H$5000,Collection!$A$5:$A$5000,Report!A469,Collection!$I$5:$I$5000,"&gt;="&amp;Report!$E$2,Collection!$I$5:$I$5000,"&lt;="&amp;Report!$E$3)</f>
        <v>0</v>
      </c>
      <c r="F469" s="84" t="str">
        <f t="shared" si="9"/>
        <v/>
      </c>
    </row>
    <row r="470" spans="1:6">
      <c r="A470" s="84" t="str">
        <f>IF(ROWS($A$6:A470)&gt;Student_Registration!$N$4,"",VLOOKUP(ROWS($A$6:A470),Student_Registration!$A$5:$H$2000,COLUMNS(Student_Registration!$C$5:C469)+1,0))</f>
        <v/>
      </c>
      <c r="B470" s="84" t="str">
        <f>IFERROR(VLOOKUP(A470,Student_Registration!$B$5:$H$2000,3,0),"")</f>
        <v/>
      </c>
      <c r="C470" s="84" t="str">
        <f>IFERROR(VLOOKUP($A470,Student_Registration!$B$5:$H$2000,6,0),"")</f>
        <v/>
      </c>
      <c r="D470" s="84" t="str">
        <f>IFERROR(VLOOKUP($A470,Student_Registration!$B$5:$H$2000,7,0),"")</f>
        <v/>
      </c>
      <c r="E470" s="84">
        <f>SUMIFS(Collection!$H$5:$H$5000,Collection!$A$5:$A$5000,Report!A470,Collection!$I$5:$I$5000,"&gt;="&amp;Report!$E$2,Collection!$I$5:$I$5000,"&lt;="&amp;Report!$E$3)</f>
        <v>0</v>
      </c>
      <c r="F470" s="84" t="str">
        <f t="shared" si="9"/>
        <v/>
      </c>
    </row>
    <row r="471" spans="1:6">
      <c r="A471" s="84" t="str">
        <f>IF(ROWS($A$6:A471)&gt;Student_Registration!$N$4,"",VLOOKUP(ROWS($A$6:A471),Student_Registration!$A$5:$H$2000,COLUMNS(Student_Registration!$C$5:C470)+1,0))</f>
        <v/>
      </c>
      <c r="B471" s="84" t="str">
        <f>IFERROR(VLOOKUP(A471,Student_Registration!$B$5:$H$2000,3,0),"")</f>
        <v/>
      </c>
      <c r="C471" s="84" t="str">
        <f>IFERROR(VLOOKUP($A471,Student_Registration!$B$5:$H$2000,6,0),"")</f>
        <v/>
      </c>
      <c r="D471" s="84" t="str">
        <f>IFERROR(VLOOKUP($A471,Student_Registration!$B$5:$H$2000,7,0),"")</f>
        <v/>
      </c>
      <c r="E471" s="84">
        <f>SUMIFS(Collection!$H$5:$H$5000,Collection!$A$5:$A$5000,Report!A471,Collection!$I$5:$I$5000,"&gt;="&amp;Report!$E$2,Collection!$I$5:$I$5000,"&lt;="&amp;Report!$E$3)</f>
        <v>0</v>
      </c>
      <c r="F471" s="84" t="str">
        <f t="shared" si="9"/>
        <v/>
      </c>
    </row>
    <row r="472" spans="1:6">
      <c r="A472" s="84" t="str">
        <f>IF(ROWS($A$6:A472)&gt;Student_Registration!$N$4,"",VLOOKUP(ROWS($A$6:A472),Student_Registration!$A$5:$H$2000,COLUMNS(Student_Registration!$C$5:C471)+1,0))</f>
        <v/>
      </c>
      <c r="B472" s="84" t="str">
        <f>IFERROR(VLOOKUP(A472,Student_Registration!$B$5:$H$2000,3,0),"")</f>
        <v/>
      </c>
      <c r="C472" s="84" t="str">
        <f>IFERROR(VLOOKUP($A472,Student_Registration!$B$5:$H$2000,6,0),"")</f>
        <v/>
      </c>
      <c r="D472" s="84" t="str">
        <f>IFERROR(VLOOKUP($A472,Student_Registration!$B$5:$H$2000,7,0),"")</f>
        <v/>
      </c>
      <c r="E472" s="84">
        <f>SUMIFS(Collection!$H$5:$H$5000,Collection!$A$5:$A$5000,Report!A472,Collection!$I$5:$I$5000,"&gt;="&amp;Report!$E$2,Collection!$I$5:$I$5000,"&lt;="&amp;Report!$E$3)</f>
        <v>0</v>
      </c>
      <c r="F472" s="84" t="str">
        <f t="shared" si="9"/>
        <v/>
      </c>
    </row>
    <row r="473" spans="1:6">
      <c r="A473" s="84" t="str">
        <f>IF(ROWS($A$6:A473)&gt;Student_Registration!$N$4,"",VLOOKUP(ROWS($A$6:A473),Student_Registration!$A$5:$H$2000,COLUMNS(Student_Registration!$C$5:C472)+1,0))</f>
        <v/>
      </c>
      <c r="B473" s="84" t="str">
        <f>IFERROR(VLOOKUP(A473,Student_Registration!$B$5:$H$2000,3,0),"")</f>
        <v/>
      </c>
      <c r="C473" s="84" t="str">
        <f>IFERROR(VLOOKUP($A473,Student_Registration!$B$5:$H$2000,6,0),"")</f>
        <v/>
      </c>
      <c r="D473" s="84" t="str">
        <f>IFERROR(VLOOKUP($A473,Student_Registration!$B$5:$H$2000,7,0),"")</f>
        <v/>
      </c>
      <c r="E473" s="84">
        <f>SUMIFS(Collection!$H$5:$H$5000,Collection!$A$5:$A$5000,Report!A473,Collection!$I$5:$I$5000,"&gt;="&amp;Report!$E$2,Collection!$I$5:$I$5000,"&lt;="&amp;Report!$E$3)</f>
        <v>0</v>
      </c>
      <c r="F473" s="84" t="str">
        <f t="shared" si="9"/>
        <v/>
      </c>
    </row>
    <row r="474" spans="1:6">
      <c r="A474" s="84" t="str">
        <f>IF(ROWS($A$6:A474)&gt;Student_Registration!$N$4,"",VLOOKUP(ROWS($A$6:A474),Student_Registration!$A$5:$H$2000,COLUMNS(Student_Registration!$C$5:C473)+1,0))</f>
        <v/>
      </c>
      <c r="B474" s="84" t="str">
        <f>IFERROR(VLOOKUP(A474,Student_Registration!$B$5:$H$2000,3,0),"")</f>
        <v/>
      </c>
      <c r="C474" s="84" t="str">
        <f>IFERROR(VLOOKUP($A474,Student_Registration!$B$5:$H$2000,6,0),"")</f>
        <v/>
      </c>
      <c r="D474" s="84" t="str">
        <f>IFERROR(VLOOKUP($A474,Student_Registration!$B$5:$H$2000,7,0),"")</f>
        <v/>
      </c>
      <c r="E474" s="84">
        <f>SUMIFS(Collection!$H$5:$H$5000,Collection!$A$5:$A$5000,Report!A474,Collection!$I$5:$I$5000,"&gt;="&amp;Report!$E$2,Collection!$I$5:$I$5000,"&lt;="&amp;Report!$E$3)</f>
        <v>0</v>
      </c>
      <c r="F474" s="84" t="str">
        <f t="shared" si="9"/>
        <v/>
      </c>
    </row>
    <row r="475" spans="1:6">
      <c r="A475" s="84" t="str">
        <f>IF(ROWS($A$6:A475)&gt;Student_Registration!$N$4,"",VLOOKUP(ROWS($A$6:A475),Student_Registration!$A$5:$H$2000,COLUMNS(Student_Registration!$C$5:C474)+1,0))</f>
        <v/>
      </c>
      <c r="B475" s="84" t="str">
        <f>IFERROR(VLOOKUP(A475,Student_Registration!$B$5:$H$2000,3,0),"")</f>
        <v/>
      </c>
      <c r="C475" s="84" t="str">
        <f>IFERROR(VLOOKUP($A475,Student_Registration!$B$5:$H$2000,6,0),"")</f>
        <v/>
      </c>
      <c r="D475" s="84" t="str">
        <f>IFERROR(VLOOKUP($A475,Student_Registration!$B$5:$H$2000,7,0),"")</f>
        <v/>
      </c>
      <c r="E475" s="84">
        <f>SUMIFS(Collection!$H$5:$H$5000,Collection!$A$5:$A$5000,Report!A475,Collection!$I$5:$I$5000,"&gt;="&amp;Report!$E$2,Collection!$I$5:$I$5000,"&lt;="&amp;Report!$E$3)</f>
        <v>0</v>
      </c>
      <c r="F475" s="84" t="str">
        <f t="shared" si="9"/>
        <v/>
      </c>
    </row>
    <row r="476" spans="1:6">
      <c r="A476" s="84" t="str">
        <f>IF(ROWS($A$6:A476)&gt;Student_Registration!$N$4,"",VLOOKUP(ROWS($A$6:A476),Student_Registration!$A$5:$H$2000,COLUMNS(Student_Registration!$C$5:C475)+1,0))</f>
        <v/>
      </c>
      <c r="B476" s="84" t="str">
        <f>IFERROR(VLOOKUP(A476,Student_Registration!$B$5:$H$2000,3,0),"")</f>
        <v/>
      </c>
      <c r="C476" s="84" t="str">
        <f>IFERROR(VLOOKUP($A476,Student_Registration!$B$5:$H$2000,6,0),"")</f>
        <v/>
      </c>
      <c r="D476" s="84" t="str">
        <f>IFERROR(VLOOKUP($A476,Student_Registration!$B$5:$H$2000,7,0),"")</f>
        <v/>
      </c>
      <c r="E476" s="84">
        <f>SUMIFS(Collection!$H$5:$H$5000,Collection!$A$5:$A$5000,Report!A476,Collection!$I$5:$I$5000,"&gt;="&amp;Report!$E$2,Collection!$I$5:$I$5000,"&lt;="&amp;Report!$E$3)</f>
        <v>0</v>
      </c>
      <c r="F476" s="84" t="str">
        <f t="shared" si="9"/>
        <v/>
      </c>
    </row>
    <row r="477" spans="1:6">
      <c r="A477" s="84" t="str">
        <f>IF(ROWS($A$6:A477)&gt;Student_Registration!$N$4,"",VLOOKUP(ROWS($A$6:A477),Student_Registration!$A$5:$H$2000,COLUMNS(Student_Registration!$C$5:C476)+1,0))</f>
        <v/>
      </c>
      <c r="B477" s="84" t="str">
        <f>IFERROR(VLOOKUP(A477,Student_Registration!$B$5:$H$2000,3,0),"")</f>
        <v/>
      </c>
      <c r="C477" s="84" t="str">
        <f>IFERROR(VLOOKUP($A477,Student_Registration!$B$5:$H$2000,6,0),"")</f>
        <v/>
      </c>
      <c r="D477" s="84" t="str">
        <f>IFERROR(VLOOKUP($A477,Student_Registration!$B$5:$H$2000,7,0),"")</f>
        <v/>
      </c>
      <c r="E477" s="84">
        <f>SUMIFS(Collection!$H$5:$H$5000,Collection!$A$5:$A$5000,Report!A477,Collection!$I$5:$I$5000,"&gt;="&amp;Report!$E$2,Collection!$I$5:$I$5000,"&lt;="&amp;Report!$E$3)</f>
        <v>0</v>
      </c>
      <c r="F477" s="84" t="str">
        <f t="shared" si="9"/>
        <v/>
      </c>
    </row>
    <row r="478" spans="1:6">
      <c r="A478" s="84" t="str">
        <f>IF(ROWS($A$6:A478)&gt;Student_Registration!$N$4,"",VLOOKUP(ROWS($A$6:A478),Student_Registration!$A$5:$H$2000,COLUMNS(Student_Registration!$C$5:C477)+1,0))</f>
        <v/>
      </c>
      <c r="B478" s="84" t="str">
        <f>IFERROR(VLOOKUP(A478,Student_Registration!$B$5:$H$2000,3,0),"")</f>
        <v/>
      </c>
      <c r="C478" s="84" t="str">
        <f>IFERROR(VLOOKUP($A478,Student_Registration!$B$5:$H$2000,6,0),"")</f>
        <v/>
      </c>
      <c r="D478" s="84" t="str">
        <f>IFERROR(VLOOKUP($A478,Student_Registration!$B$5:$H$2000,7,0),"")</f>
        <v/>
      </c>
      <c r="E478" s="84">
        <f>SUMIFS(Collection!$H$5:$H$5000,Collection!$A$5:$A$5000,Report!A478,Collection!$I$5:$I$5000,"&gt;="&amp;Report!$E$2,Collection!$I$5:$I$5000,"&lt;="&amp;Report!$E$3)</f>
        <v>0</v>
      </c>
      <c r="F478" s="84" t="str">
        <f t="shared" si="9"/>
        <v/>
      </c>
    </row>
    <row r="479" spans="1:6">
      <c r="A479" s="84" t="str">
        <f>IF(ROWS($A$6:A479)&gt;Student_Registration!$N$4,"",VLOOKUP(ROWS($A$6:A479),Student_Registration!$A$5:$H$2000,COLUMNS(Student_Registration!$C$5:C478)+1,0))</f>
        <v/>
      </c>
      <c r="B479" s="84" t="str">
        <f>IFERROR(VLOOKUP(A479,Student_Registration!$B$5:$H$2000,3,0),"")</f>
        <v/>
      </c>
      <c r="C479" s="84" t="str">
        <f>IFERROR(VLOOKUP($A479,Student_Registration!$B$5:$H$2000,6,0),"")</f>
        <v/>
      </c>
      <c r="D479" s="84" t="str">
        <f>IFERROR(VLOOKUP($A479,Student_Registration!$B$5:$H$2000,7,0),"")</f>
        <v/>
      </c>
      <c r="E479" s="84">
        <f>SUMIFS(Collection!$H$5:$H$5000,Collection!$A$5:$A$5000,Report!A479,Collection!$I$5:$I$5000,"&gt;="&amp;Report!$E$2,Collection!$I$5:$I$5000,"&lt;="&amp;Report!$E$3)</f>
        <v>0</v>
      </c>
      <c r="F479" s="84" t="str">
        <f t="shared" si="9"/>
        <v/>
      </c>
    </row>
    <row r="480" spans="1:6">
      <c r="A480" s="84" t="str">
        <f>IF(ROWS($A$6:A480)&gt;Student_Registration!$N$4,"",VLOOKUP(ROWS($A$6:A480),Student_Registration!$A$5:$H$2000,COLUMNS(Student_Registration!$C$5:C479)+1,0))</f>
        <v/>
      </c>
      <c r="B480" s="84" t="str">
        <f>IFERROR(VLOOKUP(A480,Student_Registration!$B$5:$H$2000,3,0),"")</f>
        <v/>
      </c>
      <c r="C480" s="84" t="str">
        <f>IFERROR(VLOOKUP($A480,Student_Registration!$B$5:$H$2000,6,0),"")</f>
        <v/>
      </c>
      <c r="D480" s="84" t="str">
        <f>IFERROR(VLOOKUP($A480,Student_Registration!$B$5:$H$2000,7,0),"")</f>
        <v/>
      </c>
      <c r="E480" s="84">
        <f>SUMIFS(Collection!$H$5:$H$5000,Collection!$A$5:$A$5000,Report!A480,Collection!$I$5:$I$5000,"&gt;="&amp;Report!$E$2,Collection!$I$5:$I$5000,"&lt;="&amp;Report!$E$3)</f>
        <v>0</v>
      </c>
      <c r="F480" s="84" t="str">
        <f t="shared" si="9"/>
        <v/>
      </c>
    </row>
    <row r="481" spans="1:6">
      <c r="A481" s="84" t="str">
        <f>IF(ROWS($A$6:A481)&gt;Student_Registration!$N$4,"",VLOOKUP(ROWS($A$6:A481),Student_Registration!$A$5:$H$2000,COLUMNS(Student_Registration!$C$5:C480)+1,0))</f>
        <v/>
      </c>
      <c r="B481" s="84" t="str">
        <f>IFERROR(VLOOKUP(A481,Student_Registration!$B$5:$H$2000,3,0),"")</f>
        <v/>
      </c>
      <c r="C481" s="84" t="str">
        <f>IFERROR(VLOOKUP($A481,Student_Registration!$B$5:$H$2000,6,0),"")</f>
        <v/>
      </c>
      <c r="D481" s="84" t="str">
        <f>IFERROR(VLOOKUP($A481,Student_Registration!$B$5:$H$2000,7,0),"")</f>
        <v/>
      </c>
      <c r="E481" s="84">
        <f>SUMIFS(Collection!$H$5:$H$5000,Collection!$A$5:$A$5000,Report!A481,Collection!$I$5:$I$5000,"&gt;="&amp;Report!$E$2,Collection!$I$5:$I$5000,"&lt;="&amp;Report!$E$3)</f>
        <v>0</v>
      </c>
      <c r="F481" s="84" t="str">
        <f t="shared" si="9"/>
        <v/>
      </c>
    </row>
    <row r="482" spans="1:6">
      <c r="A482" s="84" t="str">
        <f>IF(ROWS($A$6:A482)&gt;Student_Registration!$N$4,"",VLOOKUP(ROWS($A$6:A482),Student_Registration!$A$5:$H$2000,COLUMNS(Student_Registration!$C$5:C481)+1,0))</f>
        <v/>
      </c>
      <c r="B482" s="84" t="str">
        <f>IFERROR(VLOOKUP(A482,Student_Registration!$B$5:$H$2000,3,0),"")</f>
        <v/>
      </c>
      <c r="C482" s="84" t="str">
        <f>IFERROR(VLOOKUP($A482,Student_Registration!$B$5:$H$2000,6,0),"")</f>
        <v/>
      </c>
      <c r="D482" s="84" t="str">
        <f>IFERROR(VLOOKUP($A482,Student_Registration!$B$5:$H$2000,7,0),"")</f>
        <v/>
      </c>
      <c r="E482" s="84">
        <f>SUMIFS(Collection!$H$5:$H$5000,Collection!$A$5:$A$5000,Report!A482,Collection!$I$5:$I$5000,"&gt;="&amp;Report!$E$2,Collection!$I$5:$I$5000,"&lt;="&amp;Report!$E$3)</f>
        <v>0</v>
      </c>
      <c r="F482" s="84" t="str">
        <f t="shared" si="9"/>
        <v/>
      </c>
    </row>
    <row r="483" spans="1:6">
      <c r="A483" s="84" t="str">
        <f>IF(ROWS($A$6:A483)&gt;Student_Registration!$N$4,"",VLOOKUP(ROWS($A$6:A483),Student_Registration!$A$5:$H$2000,COLUMNS(Student_Registration!$C$5:C482)+1,0))</f>
        <v/>
      </c>
      <c r="B483" s="84" t="str">
        <f>IFERROR(VLOOKUP(A483,Student_Registration!$B$5:$H$2000,3,0),"")</f>
        <v/>
      </c>
      <c r="C483" s="84" t="str">
        <f>IFERROR(VLOOKUP($A483,Student_Registration!$B$5:$H$2000,6,0),"")</f>
        <v/>
      </c>
      <c r="D483" s="84" t="str">
        <f>IFERROR(VLOOKUP($A483,Student_Registration!$B$5:$H$2000,7,0),"")</f>
        <v/>
      </c>
      <c r="E483" s="84">
        <f>SUMIFS(Collection!$H$5:$H$5000,Collection!$A$5:$A$5000,Report!A483,Collection!$I$5:$I$5000,"&gt;="&amp;Report!$E$2,Collection!$I$5:$I$5000,"&lt;="&amp;Report!$E$3)</f>
        <v>0</v>
      </c>
      <c r="F483" s="84" t="str">
        <f t="shared" si="9"/>
        <v/>
      </c>
    </row>
    <row r="484" spans="1:6">
      <c r="A484" s="84" t="str">
        <f>IF(ROWS($A$6:A484)&gt;Student_Registration!$N$4,"",VLOOKUP(ROWS($A$6:A484),Student_Registration!$A$5:$H$2000,COLUMNS(Student_Registration!$C$5:C483)+1,0))</f>
        <v/>
      </c>
      <c r="B484" s="84" t="str">
        <f>IFERROR(VLOOKUP(A484,Student_Registration!$B$5:$H$2000,3,0),"")</f>
        <v/>
      </c>
      <c r="C484" s="84" t="str">
        <f>IFERROR(VLOOKUP($A484,Student_Registration!$B$5:$H$2000,6,0),"")</f>
        <v/>
      </c>
      <c r="D484" s="84" t="str">
        <f>IFERROR(VLOOKUP($A484,Student_Registration!$B$5:$H$2000,7,0),"")</f>
        <v/>
      </c>
      <c r="E484" s="84">
        <f>SUMIFS(Collection!$H$5:$H$5000,Collection!$A$5:$A$5000,Report!A484,Collection!$I$5:$I$5000,"&gt;="&amp;Report!$E$2,Collection!$I$5:$I$5000,"&lt;="&amp;Report!$E$3)</f>
        <v>0</v>
      </c>
      <c r="F484" s="84" t="str">
        <f t="shared" si="9"/>
        <v/>
      </c>
    </row>
    <row r="485" spans="1:6">
      <c r="A485" s="84" t="str">
        <f>IF(ROWS($A$6:A485)&gt;Student_Registration!$N$4,"",VLOOKUP(ROWS($A$6:A485),Student_Registration!$A$5:$H$2000,COLUMNS(Student_Registration!$C$5:C484)+1,0))</f>
        <v/>
      </c>
      <c r="B485" s="84" t="str">
        <f>IFERROR(VLOOKUP(A485,Student_Registration!$B$5:$H$2000,3,0),"")</f>
        <v/>
      </c>
      <c r="C485" s="84" t="str">
        <f>IFERROR(VLOOKUP($A485,Student_Registration!$B$5:$H$2000,6,0),"")</f>
        <v/>
      </c>
      <c r="D485" s="84" t="str">
        <f>IFERROR(VLOOKUP($A485,Student_Registration!$B$5:$H$2000,7,0),"")</f>
        <v/>
      </c>
      <c r="E485" s="84">
        <f>SUMIFS(Collection!$H$5:$H$5000,Collection!$A$5:$A$5000,Report!A485,Collection!$I$5:$I$5000,"&gt;="&amp;Report!$E$2,Collection!$I$5:$I$5000,"&lt;="&amp;Report!$E$3)</f>
        <v>0</v>
      </c>
      <c r="F485" s="84" t="str">
        <f t="shared" si="9"/>
        <v/>
      </c>
    </row>
    <row r="486" spans="1:6">
      <c r="A486" s="84" t="str">
        <f>IF(ROWS($A$6:A486)&gt;Student_Registration!$N$4,"",VLOOKUP(ROWS($A$6:A486),Student_Registration!$A$5:$H$2000,COLUMNS(Student_Registration!$C$5:C485)+1,0))</f>
        <v/>
      </c>
      <c r="B486" s="84" t="str">
        <f>IFERROR(VLOOKUP(A486,Student_Registration!$B$5:$H$2000,3,0),"")</f>
        <v/>
      </c>
      <c r="C486" s="84" t="str">
        <f>IFERROR(VLOOKUP($A486,Student_Registration!$B$5:$H$2000,6,0),"")</f>
        <v/>
      </c>
      <c r="D486" s="84" t="str">
        <f>IFERROR(VLOOKUP($A486,Student_Registration!$B$5:$H$2000,7,0),"")</f>
        <v/>
      </c>
      <c r="E486" s="84">
        <f>SUMIFS(Collection!$H$5:$H$5000,Collection!$A$5:$A$5000,Report!A486,Collection!$I$5:$I$5000,"&gt;="&amp;Report!$E$2,Collection!$I$5:$I$5000,"&lt;="&amp;Report!$E$3)</f>
        <v>0</v>
      </c>
      <c r="F486" s="84" t="str">
        <f t="shared" si="9"/>
        <v/>
      </c>
    </row>
    <row r="487" spans="1:6">
      <c r="A487" s="84" t="str">
        <f>IF(ROWS($A$6:A487)&gt;Student_Registration!$N$4,"",VLOOKUP(ROWS($A$6:A487),Student_Registration!$A$5:$H$2000,COLUMNS(Student_Registration!$C$5:C486)+1,0))</f>
        <v/>
      </c>
      <c r="B487" s="84" t="str">
        <f>IFERROR(VLOOKUP(A487,Student_Registration!$B$5:$H$2000,3,0),"")</f>
        <v/>
      </c>
      <c r="C487" s="84" t="str">
        <f>IFERROR(VLOOKUP($A487,Student_Registration!$B$5:$H$2000,6,0),"")</f>
        <v/>
      </c>
      <c r="D487" s="84" t="str">
        <f>IFERROR(VLOOKUP($A487,Student_Registration!$B$5:$H$2000,7,0),"")</f>
        <v/>
      </c>
      <c r="E487" s="84">
        <f>SUMIFS(Collection!$H$5:$H$5000,Collection!$A$5:$A$5000,Report!A487,Collection!$I$5:$I$5000,"&gt;="&amp;Report!$E$2,Collection!$I$5:$I$5000,"&lt;="&amp;Report!$E$3)</f>
        <v>0</v>
      </c>
      <c r="F487" s="84" t="str">
        <f t="shared" si="9"/>
        <v/>
      </c>
    </row>
    <row r="488" spans="1:6">
      <c r="A488" s="84" t="str">
        <f>IF(ROWS($A$6:A488)&gt;Student_Registration!$N$4,"",VLOOKUP(ROWS($A$6:A488),Student_Registration!$A$5:$H$2000,COLUMNS(Student_Registration!$C$5:C487)+1,0))</f>
        <v/>
      </c>
      <c r="B488" s="84" t="str">
        <f>IFERROR(VLOOKUP(A488,Student_Registration!$B$5:$H$2000,3,0),"")</f>
        <v/>
      </c>
      <c r="C488" s="84" t="str">
        <f>IFERROR(VLOOKUP($A488,Student_Registration!$B$5:$H$2000,6,0),"")</f>
        <v/>
      </c>
      <c r="D488" s="84" t="str">
        <f>IFERROR(VLOOKUP($A488,Student_Registration!$B$5:$H$2000,7,0),"")</f>
        <v/>
      </c>
      <c r="E488" s="84">
        <f>SUMIFS(Collection!$H$5:$H$5000,Collection!$A$5:$A$5000,Report!A488,Collection!$I$5:$I$5000,"&gt;="&amp;Report!$E$2,Collection!$I$5:$I$5000,"&lt;="&amp;Report!$E$3)</f>
        <v>0</v>
      </c>
      <c r="F488" s="84" t="str">
        <f t="shared" si="9"/>
        <v/>
      </c>
    </row>
    <row r="489" spans="1:6">
      <c r="A489" s="84" t="str">
        <f>IF(ROWS($A$6:A489)&gt;Student_Registration!$N$4,"",VLOOKUP(ROWS($A$6:A489),Student_Registration!$A$5:$H$2000,COLUMNS(Student_Registration!$C$5:C488)+1,0))</f>
        <v/>
      </c>
      <c r="B489" s="84" t="str">
        <f>IFERROR(VLOOKUP(A489,Student_Registration!$B$5:$H$2000,3,0),"")</f>
        <v/>
      </c>
      <c r="C489" s="84" t="str">
        <f>IFERROR(VLOOKUP($A489,Student_Registration!$B$5:$H$2000,6,0),"")</f>
        <v/>
      </c>
      <c r="D489" s="84" t="str">
        <f>IFERROR(VLOOKUP($A489,Student_Registration!$B$5:$H$2000,7,0),"")</f>
        <v/>
      </c>
      <c r="E489" s="84">
        <f>SUMIFS(Collection!$H$5:$H$5000,Collection!$A$5:$A$5000,Report!A489,Collection!$I$5:$I$5000,"&gt;="&amp;Report!$E$2,Collection!$I$5:$I$5000,"&lt;="&amp;Report!$E$3)</f>
        <v>0</v>
      </c>
      <c r="F489" s="84" t="str">
        <f t="shared" si="9"/>
        <v/>
      </c>
    </row>
    <row r="490" spans="1:6">
      <c r="A490" s="84" t="str">
        <f>IF(ROWS($A$6:A490)&gt;Student_Registration!$N$4,"",VLOOKUP(ROWS($A$6:A490),Student_Registration!$A$5:$H$2000,COLUMNS(Student_Registration!$C$5:C489)+1,0))</f>
        <v/>
      </c>
      <c r="B490" s="84" t="str">
        <f>IFERROR(VLOOKUP(A490,Student_Registration!$B$5:$H$2000,3,0),"")</f>
        <v/>
      </c>
      <c r="C490" s="84" t="str">
        <f>IFERROR(VLOOKUP($A490,Student_Registration!$B$5:$H$2000,6,0),"")</f>
        <v/>
      </c>
      <c r="D490" s="84" t="str">
        <f>IFERROR(VLOOKUP($A490,Student_Registration!$B$5:$H$2000,7,0),"")</f>
        <v/>
      </c>
      <c r="E490" s="84">
        <f>SUMIFS(Collection!$H$5:$H$5000,Collection!$A$5:$A$5000,Report!A490,Collection!$I$5:$I$5000,"&gt;="&amp;Report!$E$2,Collection!$I$5:$I$5000,"&lt;="&amp;Report!$E$3)</f>
        <v>0</v>
      </c>
      <c r="F490" s="84" t="str">
        <f t="shared" si="9"/>
        <v/>
      </c>
    </row>
    <row r="491" spans="1:6">
      <c r="A491" s="84" t="str">
        <f>IF(ROWS($A$6:A491)&gt;Student_Registration!$N$4,"",VLOOKUP(ROWS($A$6:A491),Student_Registration!$A$5:$H$2000,COLUMNS(Student_Registration!$C$5:C490)+1,0))</f>
        <v/>
      </c>
      <c r="B491" s="84" t="str">
        <f>IFERROR(VLOOKUP(A491,Student_Registration!$B$5:$H$2000,3,0),"")</f>
        <v/>
      </c>
      <c r="C491" s="84" t="str">
        <f>IFERROR(VLOOKUP($A491,Student_Registration!$B$5:$H$2000,6,0),"")</f>
        <v/>
      </c>
      <c r="D491" s="84" t="str">
        <f>IFERROR(VLOOKUP($A491,Student_Registration!$B$5:$H$2000,7,0),"")</f>
        <v/>
      </c>
      <c r="E491" s="84">
        <f>SUMIFS(Collection!$H$5:$H$5000,Collection!$A$5:$A$5000,Report!A491,Collection!$I$5:$I$5000,"&gt;="&amp;Report!$E$2,Collection!$I$5:$I$5000,"&lt;="&amp;Report!$E$3)</f>
        <v>0</v>
      </c>
      <c r="F491" s="84" t="str">
        <f t="shared" si="9"/>
        <v/>
      </c>
    </row>
    <row r="492" spans="1:6">
      <c r="A492" s="84" t="str">
        <f>IF(ROWS($A$6:A492)&gt;Student_Registration!$N$4,"",VLOOKUP(ROWS($A$6:A492),Student_Registration!$A$5:$H$2000,COLUMNS(Student_Registration!$C$5:C491)+1,0))</f>
        <v/>
      </c>
      <c r="B492" s="84" t="str">
        <f>IFERROR(VLOOKUP(A492,Student_Registration!$B$5:$H$2000,3,0),"")</f>
        <v/>
      </c>
      <c r="C492" s="84" t="str">
        <f>IFERROR(VLOOKUP($A492,Student_Registration!$B$5:$H$2000,6,0),"")</f>
        <v/>
      </c>
      <c r="D492" s="84" t="str">
        <f>IFERROR(VLOOKUP($A492,Student_Registration!$B$5:$H$2000,7,0),"")</f>
        <v/>
      </c>
      <c r="E492" s="84">
        <f>SUMIFS(Collection!$H$5:$H$5000,Collection!$A$5:$A$5000,Report!A492,Collection!$I$5:$I$5000,"&gt;="&amp;Report!$E$2,Collection!$I$5:$I$5000,"&lt;="&amp;Report!$E$3)</f>
        <v>0</v>
      </c>
      <c r="F492" s="84" t="str">
        <f t="shared" si="9"/>
        <v/>
      </c>
    </row>
    <row r="493" spans="1:6">
      <c r="A493" s="84" t="str">
        <f>IF(ROWS($A$6:A493)&gt;Student_Registration!$N$4,"",VLOOKUP(ROWS($A$6:A493),Student_Registration!$A$5:$H$2000,COLUMNS(Student_Registration!$C$5:C492)+1,0))</f>
        <v/>
      </c>
      <c r="B493" s="84" t="str">
        <f>IFERROR(VLOOKUP(A493,Student_Registration!$B$5:$H$2000,3,0),"")</f>
        <v/>
      </c>
      <c r="C493" s="84" t="str">
        <f>IFERROR(VLOOKUP($A493,Student_Registration!$B$5:$H$2000,6,0),"")</f>
        <v/>
      </c>
      <c r="D493" s="84" t="str">
        <f>IFERROR(VLOOKUP($A493,Student_Registration!$B$5:$H$2000,7,0),"")</f>
        <v/>
      </c>
      <c r="E493" s="84">
        <f>SUMIFS(Collection!$H$5:$H$5000,Collection!$A$5:$A$5000,Report!A493,Collection!$I$5:$I$5000,"&gt;="&amp;Report!$E$2,Collection!$I$5:$I$5000,"&lt;="&amp;Report!$E$3)</f>
        <v>0</v>
      </c>
      <c r="F493" s="84" t="str">
        <f t="shared" si="9"/>
        <v/>
      </c>
    </row>
    <row r="494" spans="1:6">
      <c r="A494" s="84" t="str">
        <f>IF(ROWS($A$6:A494)&gt;Student_Registration!$N$4,"",VLOOKUP(ROWS($A$6:A494),Student_Registration!$A$5:$H$2000,COLUMNS(Student_Registration!$C$5:C493)+1,0))</f>
        <v/>
      </c>
      <c r="B494" s="84" t="str">
        <f>IFERROR(VLOOKUP(A494,Student_Registration!$B$5:$H$2000,3,0),"")</f>
        <v/>
      </c>
      <c r="C494" s="84" t="str">
        <f>IFERROR(VLOOKUP($A494,Student_Registration!$B$5:$H$2000,6,0),"")</f>
        <v/>
      </c>
      <c r="D494" s="84" t="str">
        <f>IFERROR(VLOOKUP($A494,Student_Registration!$B$5:$H$2000,7,0),"")</f>
        <v/>
      </c>
      <c r="E494" s="84">
        <f>SUMIFS(Collection!$H$5:$H$5000,Collection!$A$5:$A$5000,Report!A494,Collection!$I$5:$I$5000,"&gt;="&amp;Report!$E$2,Collection!$I$5:$I$5000,"&lt;="&amp;Report!$E$3)</f>
        <v>0</v>
      </c>
      <c r="F494" s="84" t="str">
        <f t="shared" si="9"/>
        <v/>
      </c>
    </row>
    <row r="495" spans="1:6">
      <c r="A495" s="84" t="str">
        <f>IF(ROWS($A$6:A495)&gt;Student_Registration!$N$4,"",VLOOKUP(ROWS($A$6:A495),Student_Registration!$A$5:$H$2000,COLUMNS(Student_Registration!$C$5:C494)+1,0))</f>
        <v/>
      </c>
      <c r="B495" s="84" t="str">
        <f>IFERROR(VLOOKUP(A495,Student_Registration!$B$5:$H$2000,3,0),"")</f>
        <v/>
      </c>
      <c r="C495" s="84" t="str">
        <f>IFERROR(VLOOKUP($A495,Student_Registration!$B$5:$H$2000,6,0),"")</f>
        <v/>
      </c>
      <c r="D495" s="84" t="str">
        <f>IFERROR(VLOOKUP($A495,Student_Registration!$B$5:$H$2000,7,0),"")</f>
        <v/>
      </c>
      <c r="E495" s="84">
        <f>SUMIFS(Collection!$H$5:$H$5000,Collection!$A$5:$A$5000,Report!A495,Collection!$I$5:$I$5000,"&gt;="&amp;Report!$E$2,Collection!$I$5:$I$5000,"&lt;="&amp;Report!$E$3)</f>
        <v>0</v>
      </c>
      <c r="F495" s="84" t="str">
        <f t="shared" si="9"/>
        <v/>
      </c>
    </row>
    <row r="496" spans="1:6">
      <c r="A496" s="84" t="str">
        <f>IF(ROWS($A$6:A496)&gt;Student_Registration!$N$4,"",VLOOKUP(ROWS($A$6:A496),Student_Registration!$A$5:$H$2000,COLUMNS(Student_Registration!$C$5:C495)+1,0))</f>
        <v/>
      </c>
      <c r="B496" s="84" t="str">
        <f>IFERROR(VLOOKUP(A496,Student_Registration!$B$5:$H$2000,3,0),"")</f>
        <v/>
      </c>
      <c r="C496" s="84" t="str">
        <f>IFERROR(VLOOKUP($A496,Student_Registration!$B$5:$H$2000,6,0),"")</f>
        <v/>
      </c>
      <c r="D496" s="84" t="str">
        <f>IFERROR(VLOOKUP($A496,Student_Registration!$B$5:$H$2000,7,0),"")</f>
        <v/>
      </c>
      <c r="E496" s="84">
        <f>SUMIFS(Collection!$H$5:$H$5000,Collection!$A$5:$A$5000,Report!A496,Collection!$I$5:$I$5000,"&gt;="&amp;Report!$E$2,Collection!$I$5:$I$5000,"&lt;="&amp;Report!$E$3)</f>
        <v>0</v>
      </c>
      <c r="F496" s="84" t="str">
        <f t="shared" si="9"/>
        <v/>
      </c>
    </row>
    <row r="497" spans="1:6">
      <c r="A497" s="84" t="str">
        <f>IF(ROWS($A$6:A497)&gt;Student_Registration!$N$4,"",VLOOKUP(ROWS($A$6:A497),Student_Registration!$A$5:$H$2000,COLUMNS(Student_Registration!$C$5:C496)+1,0))</f>
        <v/>
      </c>
      <c r="B497" s="84" t="str">
        <f>IFERROR(VLOOKUP(A497,Student_Registration!$B$5:$H$2000,3,0),"")</f>
        <v/>
      </c>
      <c r="C497" s="84" t="str">
        <f>IFERROR(VLOOKUP($A497,Student_Registration!$B$5:$H$2000,6,0),"")</f>
        <v/>
      </c>
      <c r="D497" s="84" t="str">
        <f>IFERROR(VLOOKUP($A497,Student_Registration!$B$5:$H$2000,7,0),"")</f>
        <v/>
      </c>
      <c r="E497" s="84">
        <f>SUMIFS(Collection!$H$5:$H$5000,Collection!$A$5:$A$5000,Report!A497,Collection!$I$5:$I$5000,"&gt;="&amp;Report!$E$2,Collection!$I$5:$I$5000,"&lt;="&amp;Report!$E$3)</f>
        <v>0</v>
      </c>
      <c r="F497" s="84" t="str">
        <f t="shared" si="9"/>
        <v/>
      </c>
    </row>
    <row r="498" spans="1:6">
      <c r="A498" s="84" t="str">
        <f>IF(ROWS($A$6:A498)&gt;Student_Registration!$N$4,"",VLOOKUP(ROWS($A$6:A498),Student_Registration!$A$5:$H$2000,COLUMNS(Student_Registration!$C$5:C497)+1,0))</f>
        <v/>
      </c>
      <c r="B498" s="84" t="str">
        <f>IFERROR(VLOOKUP(A498,Student_Registration!$B$5:$H$2000,3,0),"")</f>
        <v/>
      </c>
      <c r="C498" s="84" t="str">
        <f>IFERROR(VLOOKUP($A498,Student_Registration!$B$5:$H$2000,6,0),"")</f>
        <v/>
      </c>
      <c r="D498" s="84" t="str">
        <f>IFERROR(VLOOKUP($A498,Student_Registration!$B$5:$H$2000,7,0),"")</f>
        <v/>
      </c>
      <c r="E498" s="84">
        <f>SUMIFS(Collection!$H$5:$H$5000,Collection!$A$5:$A$5000,Report!A498,Collection!$I$5:$I$5000,"&gt;="&amp;Report!$E$2,Collection!$I$5:$I$5000,"&lt;="&amp;Report!$E$3)</f>
        <v>0</v>
      </c>
      <c r="F498" s="84" t="str">
        <f t="shared" si="9"/>
        <v/>
      </c>
    </row>
    <row r="499" spans="1:6">
      <c r="A499" s="84" t="str">
        <f>IF(ROWS($A$6:A499)&gt;Student_Registration!$N$4,"",VLOOKUP(ROWS($A$6:A499),Student_Registration!$A$5:$H$2000,COLUMNS(Student_Registration!$C$5:C498)+1,0))</f>
        <v/>
      </c>
      <c r="B499" s="84" t="str">
        <f>IFERROR(VLOOKUP(A499,Student_Registration!$B$5:$H$2000,3,0),"")</f>
        <v/>
      </c>
      <c r="C499" s="84" t="str">
        <f>IFERROR(VLOOKUP($A499,Student_Registration!$B$5:$H$2000,6,0),"")</f>
        <v/>
      </c>
      <c r="D499" s="84" t="str">
        <f>IFERROR(VLOOKUP($A499,Student_Registration!$B$5:$H$2000,7,0),"")</f>
        <v/>
      </c>
      <c r="E499" s="84">
        <f>SUMIFS(Collection!$H$5:$H$5000,Collection!$A$5:$A$5000,Report!A499,Collection!$I$5:$I$5000,"&gt;="&amp;Report!$E$2,Collection!$I$5:$I$5000,"&lt;="&amp;Report!$E$3)</f>
        <v>0</v>
      </c>
      <c r="F499" s="84" t="str">
        <f t="shared" si="9"/>
        <v/>
      </c>
    </row>
    <row r="500" spans="1:6">
      <c r="A500" s="84" t="str">
        <f>IF(ROWS($A$6:A500)&gt;Student_Registration!$N$4,"",VLOOKUP(ROWS($A$6:A500),Student_Registration!$A$5:$H$2000,COLUMNS(Student_Registration!$C$5:C499)+1,0))</f>
        <v/>
      </c>
      <c r="B500" s="84" t="str">
        <f>IFERROR(VLOOKUP(A500,Student_Registration!$B$5:$H$2000,3,0),"")</f>
        <v/>
      </c>
      <c r="C500" s="84" t="str">
        <f>IFERROR(VLOOKUP($A500,Student_Registration!$B$5:$H$2000,6,0),"")</f>
        <v/>
      </c>
      <c r="D500" s="84" t="str">
        <f>IFERROR(VLOOKUP($A500,Student_Registration!$B$5:$H$2000,7,0),"")</f>
        <v/>
      </c>
      <c r="E500" s="84">
        <f>SUMIFS(Collection!$H$5:$H$5000,Collection!$A$5:$A$5000,Report!A500,Collection!$I$5:$I$5000,"&gt;="&amp;Report!$E$2,Collection!$I$5:$I$5000,"&lt;="&amp;Report!$E$3)</f>
        <v>0</v>
      </c>
      <c r="F500" s="84" t="str">
        <f t="shared" si="9"/>
        <v/>
      </c>
    </row>
    <row r="501" spans="1:6">
      <c r="A501" s="84" t="str">
        <f>IF(ROWS($A$6:A501)&gt;Student_Registration!$N$4,"",VLOOKUP(ROWS($A$6:A501),Student_Registration!$A$5:$H$2000,COLUMNS(Student_Registration!$C$5:C500)+1,0))</f>
        <v/>
      </c>
      <c r="B501" s="84" t="str">
        <f>IFERROR(VLOOKUP(A501,Student_Registration!$B$5:$H$2000,3,0),"")</f>
        <v/>
      </c>
      <c r="C501" s="84" t="str">
        <f>IFERROR(VLOOKUP($A501,Student_Registration!$B$5:$H$2000,6,0),"")</f>
        <v/>
      </c>
      <c r="D501" s="84" t="str">
        <f>IFERROR(VLOOKUP($A501,Student_Registration!$B$5:$H$2000,7,0),"")</f>
        <v/>
      </c>
      <c r="E501" s="84">
        <f>SUMIFS(Collection!$H$5:$H$5000,Collection!$A$5:$A$5000,Report!A501,Collection!$I$5:$I$5000,"&gt;="&amp;Report!$E$2,Collection!$I$5:$I$5000,"&lt;="&amp;Report!$E$3)</f>
        <v>0</v>
      </c>
      <c r="F501" s="84" t="str">
        <f t="shared" si="9"/>
        <v/>
      </c>
    </row>
    <row r="502" spans="1:6">
      <c r="A502" s="84" t="str">
        <f>IF(ROWS($A$6:A502)&gt;Student_Registration!$N$4,"",VLOOKUP(ROWS($A$6:A502),Student_Registration!$A$5:$H$2000,COLUMNS(Student_Registration!$C$5:C501)+1,0))</f>
        <v/>
      </c>
      <c r="B502" s="84" t="str">
        <f>IFERROR(VLOOKUP(A502,Student_Registration!$B$5:$H$2000,3,0),"")</f>
        <v/>
      </c>
      <c r="C502" s="84" t="str">
        <f>IFERROR(VLOOKUP($A502,Student_Registration!$B$5:$H$2000,6,0),"")</f>
        <v/>
      </c>
      <c r="D502" s="84" t="str">
        <f>IFERROR(VLOOKUP($A502,Student_Registration!$B$5:$H$2000,7,0),"")</f>
        <v/>
      </c>
      <c r="E502" s="84">
        <f>SUMIFS(Collection!$H$5:$H$5000,Collection!$A$5:$A$5000,Report!A502,Collection!$I$5:$I$5000,"&gt;="&amp;Report!$E$2,Collection!$I$5:$I$5000,"&lt;="&amp;Report!$E$3)</f>
        <v>0</v>
      </c>
      <c r="F502" s="84" t="str">
        <f t="shared" si="9"/>
        <v/>
      </c>
    </row>
    <row r="503" spans="1:6">
      <c r="A503" s="84" t="str">
        <f>IF(ROWS($A$6:A503)&gt;Student_Registration!$N$4,"",VLOOKUP(ROWS($A$6:A503),Student_Registration!$A$5:$H$2000,COLUMNS(Student_Registration!$C$5:C502)+1,0))</f>
        <v/>
      </c>
      <c r="B503" s="84" t="str">
        <f>IFERROR(VLOOKUP(A503,Student_Registration!$B$5:$H$2000,3,0),"")</f>
        <v/>
      </c>
      <c r="C503" s="84" t="str">
        <f>IFERROR(VLOOKUP($A503,Student_Registration!$B$5:$H$2000,6,0),"")</f>
        <v/>
      </c>
      <c r="D503" s="84" t="str">
        <f>IFERROR(VLOOKUP($A503,Student_Registration!$B$5:$H$2000,7,0),"")</f>
        <v/>
      </c>
      <c r="E503" s="84">
        <f>SUMIFS(Collection!$H$5:$H$5000,Collection!$A$5:$A$5000,Report!A503,Collection!$I$5:$I$5000,"&gt;="&amp;Report!$E$2,Collection!$I$5:$I$5000,"&lt;="&amp;Report!$E$3)</f>
        <v>0</v>
      </c>
      <c r="F503" s="84" t="str">
        <f t="shared" si="9"/>
        <v/>
      </c>
    </row>
    <row r="504" spans="1:6">
      <c r="A504" s="84" t="str">
        <f>IF(ROWS($A$6:A504)&gt;Student_Registration!$N$4,"",VLOOKUP(ROWS($A$6:A504),Student_Registration!$A$5:$H$2000,COLUMNS(Student_Registration!$C$5:C503)+1,0))</f>
        <v/>
      </c>
      <c r="B504" s="84" t="str">
        <f>IFERROR(VLOOKUP(A504,Student_Registration!$B$5:$H$2000,3,0),"")</f>
        <v/>
      </c>
      <c r="C504" s="84" t="str">
        <f>IFERROR(VLOOKUP($A504,Student_Registration!$B$5:$H$2000,6,0),"")</f>
        <v/>
      </c>
      <c r="D504" s="84" t="str">
        <f>IFERROR(VLOOKUP($A504,Student_Registration!$B$5:$H$2000,7,0),"")</f>
        <v/>
      </c>
      <c r="E504" s="84">
        <f>SUMIFS(Collection!$H$5:$H$5000,Collection!$A$5:$A$5000,Report!A504,Collection!$I$5:$I$5000,"&gt;="&amp;Report!$E$2,Collection!$I$5:$I$5000,"&lt;="&amp;Report!$E$3)</f>
        <v>0</v>
      </c>
      <c r="F504" s="84" t="str">
        <f t="shared" si="9"/>
        <v/>
      </c>
    </row>
    <row r="505" spans="1:6">
      <c r="A505" s="84" t="str">
        <f>IF(ROWS($A$6:A505)&gt;Student_Registration!$N$4,"",VLOOKUP(ROWS($A$6:A505),Student_Registration!$A$5:$H$2000,COLUMNS(Student_Registration!$C$5:C504)+1,0))</f>
        <v/>
      </c>
      <c r="B505" s="84" t="str">
        <f>IFERROR(VLOOKUP(A505,Student_Registration!$B$5:$H$2000,3,0),"")</f>
        <v/>
      </c>
      <c r="C505" s="84" t="str">
        <f>IFERROR(VLOOKUP($A505,Student_Registration!$B$5:$H$2000,6,0),"")</f>
        <v/>
      </c>
      <c r="D505" s="84" t="str">
        <f>IFERROR(VLOOKUP($A505,Student_Registration!$B$5:$H$2000,7,0),"")</f>
        <v/>
      </c>
      <c r="E505" s="84">
        <f>SUMIFS(Collection!$H$5:$H$5000,Collection!$A$5:$A$5000,Report!A505,Collection!$I$5:$I$5000,"&gt;="&amp;Report!$E$2,Collection!$I$5:$I$5000,"&lt;="&amp;Report!$E$3)</f>
        <v>0</v>
      </c>
      <c r="F505" s="84" t="str">
        <f t="shared" si="9"/>
        <v/>
      </c>
    </row>
    <row r="506" spans="1:6">
      <c r="A506" s="84" t="str">
        <f>IF(ROWS($A$6:A506)&gt;Student_Registration!$N$4,"",VLOOKUP(ROWS($A$6:A506),Student_Registration!$A$5:$H$2000,COLUMNS(Student_Registration!$C$5:C505)+1,0))</f>
        <v/>
      </c>
      <c r="B506" s="84" t="str">
        <f>IFERROR(VLOOKUP(A506,Student_Registration!$B$5:$H$2000,3,0),"")</f>
        <v/>
      </c>
      <c r="C506" s="84" t="str">
        <f>IFERROR(VLOOKUP($A506,Student_Registration!$B$5:$H$2000,6,0),"")</f>
        <v/>
      </c>
      <c r="D506" s="84" t="str">
        <f>IFERROR(VLOOKUP($A506,Student_Registration!$B$5:$H$2000,7,0),"")</f>
        <v/>
      </c>
      <c r="E506" s="84">
        <f>SUMIFS(Collection!$H$5:$H$5000,Collection!$A$5:$A$5000,Report!A506,Collection!$I$5:$I$5000,"&gt;="&amp;Report!$E$2,Collection!$I$5:$I$5000,"&lt;="&amp;Report!$E$3)</f>
        <v>0</v>
      </c>
      <c r="F506" s="84" t="str">
        <f t="shared" si="9"/>
        <v/>
      </c>
    </row>
    <row r="507" spans="1:6">
      <c r="A507" s="84" t="str">
        <f>IF(ROWS($A$6:A507)&gt;Student_Registration!$N$4,"",VLOOKUP(ROWS($A$6:A507),Student_Registration!$A$5:$H$2000,COLUMNS(Student_Registration!$C$5:C506)+1,0))</f>
        <v/>
      </c>
      <c r="B507" s="84" t="str">
        <f>IFERROR(VLOOKUP(A507,Student_Registration!$B$5:$H$2000,3,0),"")</f>
        <v/>
      </c>
      <c r="C507" s="84" t="str">
        <f>IFERROR(VLOOKUP($A507,Student_Registration!$B$5:$H$2000,6,0),"")</f>
        <v/>
      </c>
      <c r="D507" s="84" t="str">
        <f>IFERROR(VLOOKUP($A507,Student_Registration!$B$5:$H$2000,7,0),"")</f>
        <v/>
      </c>
      <c r="E507" s="84">
        <f>SUMIFS(Collection!$H$5:$H$5000,Collection!$A$5:$A$5000,Report!A507,Collection!$I$5:$I$5000,"&gt;="&amp;Report!$E$2,Collection!$I$5:$I$5000,"&lt;="&amp;Report!$E$3)</f>
        <v>0</v>
      </c>
      <c r="F507" s="84" t="str">
        <f t="shared" si="9"/>
        <v/>
      </c>
    </row>
    <row r="508" spans="1:6">
      <c r="A508" s="84" t="str">
        <f>IF(ROWS($A$6:A508)&gt;Student_Registration!$N$4,"",VLOOKUP(ROWS($A$6:A508),Student_Registration!$A$5:$H$2000,COLUMNS(Student_Registration!$C$5:C507)+1,0))</f>
        <v/>
      </c>
      <c r="B508" s="84" t="str">
        <f>IFERROR(VLOOKUP(A508,Student_Registration!$B$5:$H$2000,3,0),"")</f>
        <v/>
      </c>
      <c r="C508" s="84" t="str">
        <f>IFERROR(VLOOKUP($A508,Student_Registration!$B$5:$H$2000,6,0),"")</f>
        <v/>
      </c>
      <c r="D508" s="84" t="str">
        <f>IFERROR(VLOOKUP($A508,Student_Registration!$B$5:$H$2000,7,0),"")</f>
        <v/>
      </c>
      <c r="E508" s="84">
        <f>SUMIFS(Collection!$H$5:$H$5000,Collection!$A$5:$A$5000,Report!A508,Collection!$I$5:$I$5000,"&gt;="&amp;Report!$E$2,Collection!$I$5:$I$5000,"&lt;="&amp;Report!$E$3)</f>
        <v>0</v>
      </c>
      <c r="F508" s="84" t="str">
        <f t="shared" si="9"/>
        <v/>
      </c>
    </row>
    <row r="509" spans="1:6">
      <c r="A509" s="84" t="str">
        <f>IF(ROWS($A$6:A509)&gt;Student_Registration!$N$4,"",VLOOKUP(ROWS($A$6:A509),Student_Registration!$A$5:$H$2000,COLUMNS(Student_Registration!$C$5:C508)+1,0))</f>
        <v/>
      </c>
      <c r="B509" s="84" t="str">
        <f>IFERROR(VLOOKUP(A509,Student_Registration!$B$5:$H$2000,3,0),"")</f>
        <v/>
      </c>
      <c r="C509" s="84" t="str">
        <f>IFERROR(VLOOKUP($A509,Student_Registration!$B$5:$H$2000,6,0),"")</f>
        <v/>
      </c>
      <c r="D509" s="84" t="str">
        <f>IFERROR(VLOOKUP($A509,Student_Registration!$B$5:$H$2000,7,0),"")</f>
        <v/>
      </c>
      <c r="E509" s="84">
        <f>SUMIFS(Collection!$H$5:$H$5000,Collection!$A$5:$A$5000,Report!A509,Collection!$I$5:$I$5000,"&gt;="&amp;Report!$E$2,Collection!$I$5:$I$5000,"&lt;="&amp;Report!$E$3)</f>
        <v>0</v>
      </c>
      <c r="F509" s="84" t="str">
        <f t="shared" si="9"/>
        <v/>
      </c>
    </row>
    <row r="510" spans="1:6">
      <c r="A510" s="84" t="str">
        <f>IF(ROWS($A$6:A510)&gt;Student_Registration!$N$4,"",VLOOKUP(ROWS($A$6:A510),Student_Registration!$A$5:$H$2000,COLUMNS(Student_Registration!$C$5:C509)+1,0))</f>
        <v/>
      </c>
      <c r="B510" s="84" t="str">
        <f>IFERROR(VLOOKUP(A510,Student_Registration!$B$5:$H$2000,3,0),"")</f>
        <v/>
      </c>
      <c r="C510" s="84" t="str">
        <f>IFERROR(VLOOKUP($A510,Student_Registration!$B$5:$H$2000,6,0),"")</f>
        <v/>
      </c>
      <c r="D510" s="84" t="str">
        <f>IFERROR(VLOOKUP($A510,Student_Registration!$B$5:$H$2000,7,0),"")</f>
        <v/>
      </c>
      <c r="E510" s="84">
        <f>SUMIFS(Collection!$H$5:$H$5000,Collection!$A$5:$A$5000,Report!A510,Collection!$I$5:$I$5000,"&gt;="&amp;Report!$E$2,Collection!$I$5:$I$5000,"&lt;="&amp;Report!$E$3)</f>
        <v>0</v>
      </c>
      <c r="F510" s="84" t="str">
        <f t="shared" si="9"/>
        <v/>
      </c>
    </row>
    <row r="511" spans="1:6">
      <c r="A511" s="84" t="str">
        <f>IF(ROWS($A$6:A511)&gt;Student_Registration!$N$4,"",VLOOKUP(ROWS($A$6:A511),Student_Registration!$A$5:$H$2000,COLUMNS(Student_Registration!$C$5:C510)+1,0))</f>
        <v/>
      </c>
      <c r="B511" s="84" t="str">
        <f>IFERROR(VLOOKUP(A511,Student_Registration!$B$5:$H$2000,3,0),"")</f>
        <v/>
      </c>
      <c r="C511" s="84" t="str">
        <f>IFERROR(VLOOKUP($A511,Student_Registration!$B$5:$H$2000,6,0),"")</f>
        <v/>
      </c>
      <c r="D511" s="84" t="str">
        <f>IFERROR(VLOOKUP($A511,Student_Registration!$B$5:$H$2000,7,0),"")</f>
        <v/>
      </c>
      <c r="E511" s="84">
        <f>SUMIFS(Collection!$H$5:$H$5000,Collection!$A$5:$A$5000,Report!A511,Collection!$I$5:$I$5000,"&gt;="&amp;Report!$E$2,Collection!$I$5:$I$5000,"&lt;="&amp;Report!$E$3)</f>
        <v>0</v>
      </c>
      <c r="F511" s="84" t="str">
        <f t="shared" si="9"/>
        <v/>
      </c>
    </row>
    <row r="512" spans="1:6">
      <c r="A512" s="84" t="str">
        <f>IF(ROWS($A$6:A512)&gt;Student_Registration!$N$4,"",VLOOKUP(ROWS($A$6:A512),Student_Registration!$A$5:$H$2000,COLUMNS(Student_Registration!$C$5:C511)+1,0))</f>
        <v/>
      </c>
      <c r="B512" s="84" t="str">
        <f>IFERROR(VLOOKUP(A512,Student_Registration!$B$5:$H$2000,3,0),"")</f>
        <v/>
      </c>
      <c r="C512" s="84" t="str">
        <f>IFERROR(VLOOKUP($A512,Student_Registration!$B$5:$H$2000,6,0),"")</f>
        <v/>
      </c>
      <c r="D512" s="84" t="str">
        <f>IFERROR(VLOOKUP($A512,Student_Registration!$B$5:$H$2000,7,0),"")</f>
        <v/>
      </c>
      <c r="E512" s="84">
        <f>SUMIFS(Collection!$H$5:$H$5000,Collection!$A$5:$A$5000,Report!A512,Collection!$I$5:$I$5000,"&gt;="&amp;Report!$E$2,Collection!$I$5:$I$5000,"&lt;="&amp;Report!$E$3)</f>
        <v>0</v>
      </c>
      <c r="F512" s="84" t="str">
        <f t="shared" si="9"/>
        <v/>
      </c>
    </row>
    <row r="513" spans="1:6">
      <c r="A513" s="84" t="str">
        <f>IF(ROWS($A$6:A513)&gt;Student_Registration!$N$4,"",VLOOKUP(ROWS($A$6:A513),Student_Registration!$A$5:$H$2000,COLUMNS(Student_Registration!$C$5:C512)+1,0))</f>
        <v/>
      </c>
      <c r="B513" s="84" t="str">
        <f>IFERROR(VLOOKUP(A513,Student_Registration!$B$5:$H$2000,3,0),"")</f>
        <v/>
      </c>
      <c r="C513" s="84" t="str">
        <f>IFERROR(VLOOKUP($A513,Student_Registration!$B$5:$H$2000,6,0),"")</f>
        <v/>
      </c>
      <c r="D513" s="84" t="str">
        <f>IFERROR(VLOOKUP($A513,Student_Registration!$B$5:$H$2000,7,0),"")</f>
        <v/>
      </c>
      <c r="E513" s="84">
        <f>SUMIFS(Collection!$H$5:$H$5000,Collection!$A$5:$A$5000,Report!A513,Collection!$I$5:$I$5000,"&gt;="&amp;Report!$E$2,Collection!$I$5:$I$5000,"&lt;="&amp;Report!$E$3)</f>
        <v>0</v>
      </c>
      <c r="F513" s="84" t="str">
        <f t="shared" si="9"/>
        <v/>
      </c>
    </row>
    <row r="514" spans="1:6">
      <c r="A514" s="84" t="str">
        <f>IF(ROWS($A$6:A514)&gt;Student_Registration!$N$4,"",VLOOKUP(ROWS($A$6:A514),Student_Registration!$A$5:$H$2000,COLUMNS(Student_Registration!$C$5:C513)+1,0))</f>
        <v/>
      </c>
      <c r="B514" s="84" t="str">
        <f>IFERROR(VLOOKUP(A514,Student_Registration!$B$5:$H$2000,3,0),"")</f>
        <v/>
      </c>
      <c r="C514" s="84" t="str">
        <f>IFERROR(VLOOKUP($A514,Student_Registration!$B$5:$H$2000,6,0),"")</f>
        <v/>
      </c>
      <c r="D514" s="84" t="str">
        <f>IFERROR(VLOOKUP($A514,Student_Registration!$B$5:$H$2000,7,0),"")</f>
        <v/>
      </c>
      <c r="E514" s="84">
        <f>SUMIFS(Collection!$H$5:$H$5000,Collection!$A$5:$A$5000,Report!A514,Collection!$I$5:$I$5000,"&gt;="&amp;Report!$E$2,Collection!$I$5:$I$5000,"&lt;="&amp;Report!$E$3)</f>
        <v>0</v>
      </c>
      <c r="F514" s="84" t="str">
        <f t="shared" si="9"/>
        <v/>
      </c>
    </row>
    <row r="515" spans="1:6">
      <c r="A515" s="84" t="str">
        <f>IF(ROWS($A$6:A515)&gt;Student_Registration!$N$4,"",VLOOKUP(ROWS($A$6:A515),Student_Registration!$A$5:$H$2000,COLUMNS(Student_Registration!$C$5:C514)+1,0))</f>
        <v/>
      </c>
      <c r="B515" s="84" t="str">
        <f>IFERROR(VLOOKUP(A515,Student_Registration!$B$5:$H$2000,3,0),"")</f>
        <v/>
      </c>
      <c r="C515" s="84" t="str">
        <f>IFERROR(VLOOKUP($A515,Student_Registration!$B$5:$H$2000,6,0),"")</f>
        <v/>
      </c>
      <c r="D515" s="84" t="str">
        <f>IFERROR(VLOOKUP($A515,Student_Registration!$B$5:$H$2000,7,0),"")</f>
        <v/>
      </c>
      <c r="E515" s="84">
        <f>SUMIFS(Collection!$H$5:$H$5000,Collection!$A$5:$A$5000,Report!A515,Collection!$I$5:$I$5000,"&gt;="&amp;Report!$E$2,Collection!$I$5:$I$5000,"&lt;="&amp;Report!$E$3)</f>
        <v>0</v>
      </c>
      <c r="F515" s="84" t="str">
        <f t="shared" si="9"/>
        <v/>
      </c>
    </row>
    <row r="516" spans="1:6">
      <c r="A516" s="84" t="str">
        <f>IF(ROWS($A$6:A516)&gt;Student_Registration!$N$4,"",VLOOKUP(ROWS($A$6:A516),Student_Registration!$A$5:$H$2000,COLUMNS(Student_Registration!$C$5:C515)+1,0))</f>
        <v/>
      </c>
      <c r="B516" s="84" t="str">
        <f>IFERROR(VLOOKUP(A516,Student_Registration!$B$5:$H$2000,3,0),"")</f>
        <v/>
      </c>
      <c r="C516" s="84" t="str">
        <f>IFERROR(VLOOKUP($A516,Student_Registration!$B$5:$H$2000,6,0),"")</f>
        <v/>
      </c>
      <c r="D516" s="84" t="str">
        <f>IFERROR(VLOOKUP($A516,Student_Registration!$B$5:$H$2000,7,0),"")</f>
        <v/>
      </c>
      <c r="E516" s="84">
        <f>SUMIFS(Collection!$H$5:$H$5000,Collection!$A$5:$A$5000,Report!A516,Collection!$I$5:$I$5000,"&gt;="&amp;Report!$E$2,Collection!$I$5:$I$5000,"&lt;="&amp;Report!$E$3)</f>
        <v>0</v>
      </c>
      <c r="F516" s="84" t="str">
        <f t="shared" si="9"/>
        <v/>
      </c>
    </row>
    <row r="517" spans="1:6">
      <c r="A517" s="84" t="str">
        <f>IF(ROWS($A$6:A517)&gt;Student_Registration!$N$4,"",VLOOKUP(ROWS($A$6:A517),Student_Registration!$A$5:$H$2000,COLUMNS(Student_Registration!$C$5:C516)+1,0))</f>
        <v/>
      </c>
      <c r="B517" s="84" t="str">
        <f>IFERROR(VLOOKUP(A517,Student_Registration!$B$5:$H$2000,3,0),"")</f>
        <v/>
      </c>
      <c r="C517" s="84" t="str">
        <f>IFERROR(VLOOKUP($A517,Student_Registration!$B$5:$H$2000,6,0),"")</f>
        <v/>
      </c>
      <c r="D517" s="84" t="str">
        <f>IFERROR(VLOOKUP($A517,Student_Registration!$B$5:$H$2000,7,0),"")</f>
        <v/>
      </c>
      <c r="E517" s="84">
        <f>SUMIFS(Collection!$H$5:$H$5000,Collection!$A$5:$A$5000,Report!A517,Collection!$I$5:$I$5000,"&gt;="&amp;Report!$E$2,Collection!$I$5:$I$5000,"&lt;="&amp;Report!$E$3)</f>
        <v>0</v>
      </c>
      <c r="F517" s="84" t="str">
        <f t="shared" si="9"/>
        <v/>
      </c>
    </row>
    <row r="518" spans="1:6">
      <c r="A518" s="84" t="str">
        <f>IF(ROWS($A$6:A518)&gt;Student_Registration!$N$4,"",VLOOKUP(ROWS($A$6:A518),Student_Registration!$A$5:$H$2000,COLUMNS(Student_Registration!$C$5:C517)+1,0))</f>
        <v/>
      </c>
      <c r="B518" s="84" t="str">
        <f>IFERROR(VLOOKUP(A518,Student_Registration!$B$5:$H$2000,3,0),"")</f>
        <v/>
      </c>
      <c r="C518" s="84" t="str">
        <f>IFERROR(VLOOKUP($A518,Student_Registration!$B$5:$H$2000,6,0),"")</f>
        <v/>
      </c>
      <c r="D518" s="84" t="str">
        <f>IFERROR(VLOOKUP($A518,Student_Registration!$B$5:$H$2000,7,0),"")</f>
        <v/>
      </c>
      <c r="E518" s="84">
        <f>SUMIFS(Collection!$H$5:$H$5000,Collection!$A$5:$A$5000,Report!A518,Collection!$I$5:$I$5000,"&gt;="&amp;Report!$E$2,Collection!$I$5:$I$5000,"&lt;="&amp;Report!$E$3)</f>
        <v>0</v>
      </c>
      <c r="F518" s="84" t="str">
        <f t="shared" ref="F518:F581" si="10">IFERROR(+D518-E518,"")</f>
        <v/>
      </c>
    </row>
    <row r="519" spans="1:6">
      <c r="A519" s="84" t="str">
        <f>IF(ROWS($A$6:A519)&gt;Student_Registration!$N$4,"",VLOOKUP(ROWS($A$6:A519),Student_Registration!$A$5:$H$2000,COLUMNS(Student_Registration!$C$5:C518)+1,0))</f>
        <v/>
      </c>
      <c r="B519" s="84" t="str">
        <f>IFERROR(VLOOKUP(A519,Student_Registration!$B$5:$H$2000,3,0),"")</f>
        <v/>
      </c>
      <c r="C519" s="84" t="str">
        <f>IFERROR(VLOOKUP($A519,Student_Registration!$B$5:$H$2000,6,0),"")</f>
        <v/>
      </c>
      <c r="D519" s="84" t="str">
        <f>IFERROR(VLOOKUP($A519,Student_Registration!$B$5:$H$2000,7,0),"")</f>
        <v/>
      </c>
      <c r="E519" s="84">
        <f>SUMIFS(Collection!$H$5:$H$5000,Collection!$A$5:$A$5000,Report!A519,Collection!$I$5:$I$5000,"&gt;="&amp;Report!$E$2,Collection!$I$5:$I$5000,"&lt;="&amp;Report!$E$3)</f>
        <v>0</v>
      </c>
      <c r="F519" s="84" t="str">
        <f t="shared" si="10"/>
        <v/>
      </c>
    </row>
    <row r="520" spans="1:6">
      <c r="A520" s="84" t="str">
        <f>IF(ROWS($A$6:A520)&gt;Student_Registration!$N$4,"",VLOOKUP(ROWS($A$6:A520),Student_Registration!$A$5:$H$2000,COLUMNS(Student_Registration!$C$5:C519)+1,0))</f>
        <v/>
      </c>
      <c r="B520" s="84" t="str">
        <f>IFERROR(VLOOKUP(A520,Student_Registration!$B$5:$H$2000,3,0),"")</f>
        <v/>
      </c>
      <c r="C520" s="84" t="str">
        <f>IFERROR(VLOOKUP($A520,Student_Registration!$B$5:$H$2000,6,0),"")</f>
        <v/>
      </c>
      <c r="D520" s="84" t="str">
        <f>IFERROR(VLOOKUP($A520,Student_Registration!$B$5:$H$2000,7,0),"")</f>
        <v/>
      </c>
      <c r="E520" s="84">
        <f>SUMIFS(Collection!$H$5:$H$5000,Collection!$A$5:$A$5000,Report!A520,Collection!$I$5:$I$5000,"&gt;="&amp;Report!$E$2,Collection!$I$5:$I$5000,"&lt;="&amp;Report!$E$3)</f>
        <v>0</v>
      </c>
      <c r="F520" s="84" t="str">
        <f t="shared" si="10"/>
        <v/>
      </c>
    </row>
    <row r="521" spans="1:6">
      <c r="A521" s="84" t="str">
        <f>IF(ROWS($A$6:A521)&gt;Student_Registration!$N$4,"",VLOOKUP(ROWS($A$6:A521),Student_Registration!$A$5:$H$2000,COLUMNS(Student_Registration!$C$5:C520)+1,0))</f>
        <v/>
      </c>
      <c r="B521" s="84" t="str">
        <f>IFERROR(VLOOKUP(A521,Student_Registration!$B$5:$H$2000,3,0),"")</f>
        <v/>
      </c>
      <c r="C521" s="84" t="str">
        <f>IFERROR(VLOOKUP($A521,Student_Registration!$B$5:$H$2000,6,0),"")</f>
        <v/>
      </c>
      <c r="D521" s="84" t="str">
        <f>IFERROR(VLOOKUP($A521,Student_Registration!$B$5:$H$2000,7,0),"")</f>
        <v/>
      </c>
      <c r="E521" s="84">
        <f>SUMIFS(Collection!$H$5:$H$5000,Collection!$A$5:$A$5000,Report!A521,Collection!$I$5:$I$5000,"&gt;="&amp;Report!$E$2,Collection!$I$5:$I$5000,"&lt;="&amp;Report!$E$3)</f>
        <v>0</v>
      </c>
      <c r="F521" s="84" t="str">
        <f t="shared" si="10"/>
        <v/>
      </c>
    </row>
    <row r="522" spans="1:6">
      <c r="A522" s="84" t="str">
        <f>IF(ROWS($A$6:A522)&gt;Student_Registration!$N$4,"",VLOOKUP(ROWS($A$6:A522),Student_Registration!$A$5:$H$2000,COLUMNS(Student_Registration!$C$5:C521)+1,0))</f>
        <v/>
      </c>
      <c r="B522" s="84" t="str">
        <f>IFERROR(VLOOKUP(A522,Student_Registration!$B$5:$H$2000,3,0),"")</f>
        <v/>
      </c>
      <c r="C522" s="84" t="str">
        <f>IFERROR(VLOOKUP($A522,Student_Registration!$B$5:$H$2000,6,0),"")</f>
        <v/>
      </c>
      <c r="D522" s="84" t="str">
        <f>IFERROR(VLOOKUP($A522,Student_Registration!$B$5:$H$2000,7,0),"")</f>
        <v/>
      </c>
      <c r="E522" s="84">
        <f>SUMIFS(Collection!$H$5:$H$5000,Collection!$A$5:$A$5000,Report!A522,Collection!$I$5:$I$5000,"&gt;="&amp;Report!$E$2,Collection!$I$5:$I$5000,"&lt;="&amp;Report!$E$3)</f>
        <v>0</v>
      </c>
      <c r="F522" s="84" t="str">
        <f t="shared" si="10"/>
        <v/>
      </c>
    </row>
    <row r="523" spans="1:6">
      <c r="A523" s="84" t="str">
        <f>IF(ROWS($A$6:A523)&gt;Student_Registration!$N$4,"",VLOOKUP(ROWS($A$6:A523),Student_Registration!$A$5:$H$2000,COLUMNS(Student_Registration!$C$5:C522)+1,0))</f>
        <v/>
      </c>
      <c r="B523" s="84" t="str">
        <f>IFERROR(VLOOKUP(A523,Student_Registration!$B$5:$H$2000,3,0),"")</f>
        <v/>
      </c>
      <c r="C523" s="84" t="str">
        <f>IFERROR(VLOOKUP($A523,Student_Registration!$B$5:$H$2000,6,0),"")</f>
        <v/>
      </c>
      <c r="D523" s="84" t="str">
        <f>IFERROR(VLOOKUP($A523,Student_Registration!$B$5:$H$2000,7,0),"")</f>
        <v/>
      </c>
      <c r="E523" s="84">
        <f>SUMIFS(Collection!$H$5:$H$5000,Collection!$A$5:$A$5000,Report!A523,Collection!$I$5:$I$5000,"&gt;="&amp;Report!$E$2,Collection!$I$5:$I$5000,"&lt;="&amp;Report!$E$3)</f>
        <v>0</v>
      </c>
      <c r="F523" s="84" t="str">
        <f t="shared" si="10"/>
        <v/>
      </c>
    </row>
    <row r="524" spans="1:6">
      <c r="A524" s="84" t="str">
        <f>IF(ROWS($A$6:A524)&gt;Student_Registration!$N$4,"",VLOOKUP(ROWS($A$6:A524),Student_Registration!$A$5:$H$2000,COLUMNS(Student_Registration!$C$5:C523)+1,0))</f>
        <v/>
      </c>
      <c r="B524" s="84" t="str">
        <f>IFERROR(VLOOKUP(A524,Student_Registration!$B$5:$H$2000,3,0),"")</f>
        <v/>
      </c>
      <c r="C524" s="84" t="str">
        <f>IFERROR(VLOOKUP($A524,Student_Registration!$B$5:$H$2000,6,0),"")</f>
        <v/>
      </c>
      <c r="D524" s="84" t="str">
        <f>IFERROR(VLOOKUP($A524,Student_Registration!$B$5:$H$2000,7,0),"")</f>
        <v/>
      </c>
      <c r="E524" s="84">
        <f>SUMIFS(Collection!$H$5:$H$5000,Collection!$A$5:$A$5000,Report!A524,Collection!$I$5:$I$5000,"&gt;="&amp;Report!$E$2,Collection!$I$5:$I$5000,"&lt;="&amp;Report!$E$3)</f>
        <v>0</v>
      </c>
      <c r="F524" s="84" t="str">
        <f t="shared" si="10"/>
        <v/>
      </c>
    </row>
    <row r="525" spans="1:6">
      <c r="A525" s="84" t="str">
        <f>IF(ROWS($A$6:A525)&gt;Student_Registration!$N$4,"",VLOOKUP(ROWS($A$6:A525),Student_Registration!$A$5:$H$2000,COLUMNS(Student_Registration!$C$5:C524)+1,0))</f>
        <v/>
      </c>
      <c r="B525" s="84" t="str">
        <f>IFERROR(VLOOKUP(A525,Student_Registration!$B$5:$H$2000,3,0),"")</f>
        <v/>
      </c>
      <c r="C525" s="84" t="str">
        <f>IFERROR(VLOOKUP($A525,Student_Registration!$B$5:$H$2000,6,0),"")</f>
        <v/>
      </c>
      <c r="D525" s="84" t="str">
        <f>IFERROR(VLOOKUP($A525,Student_Registration!$B$5:$H$2000,7,0),"")</f>
        <v/>
      </c>
      <c r="E525" s="84">
        <f>SUMIFS(Collection!$H$5:$H$5000,Collection!$A$5:$A$5000,Report!A525,Collection!$I$5:$I$5000,"&gt;="&amp;Report!$E$2,Collection!$I$5:$I$5000,"&lt;="&amp;Report!$E$3)</f>
        <v>0</v>
      </c>
      <c r="F525" s="84" t="str">
        <f t="shared" si="10"/>
        <v/>
      </c>
    </row>
    <row r="526" spans="1:6">
      <c r="A526" s="84" t="str">
        <f>IF(ROWS($A$6:A526)&gt;Student_Registration!$N$4,"",VLOOKUP(ROWS($A$6:A526),Student_Registration!$A$5:$H$2000,COLUMNS(Student_Registration!$C$5:C525)+1,0))</f>
        <v/>
      </c>
      <c r="B526" s="84" t="str">
        <f>IFERROR(VLOOKUP(A526,Student_Registration!$B$5:$H$2000,3,0),"")</f>
        <v/>
      </c>
      <c r="C526" s="84" t="str">
        <f>IFERROR(VLOOKUP($A526,Student_Registration!$B$5:$H$2000,6,0),"")</f>
        <v/>
      </c>
      <c r="D526" s="84" t="str">
        <f>IFERROR(VLOOKUP($A526,Student_Registration!$B$5:$H$2000,7,0),"")</f>
        <v/>
      </c>
      <c r="E526" s="84">
        <f>SUMIFS(Collection!$H$5:$H$5000,Collection!$A$5:$A$5000,Report!A526,Collection!$I$5:$I$5000,"&gt;="&amp;Report!$E$2,Collection!$I$5:$I$5000,"&lt;="&amp;Report!$E$3)</f>
        <v>0</v>
      </c>
      <c r="F526" s="84" t="str">
        <f t="shared" si="10"/>
        <v/>
      </c>
    </row>
    <row r="527" spans="1:6">
      <c r="A527" s="84" t="str">
        <f>IF(ROWS($A$6:A527)&gt;Student_Registration!$N$4,"",VLOOKUP(ROWS($A$6:A527),Student_Registration!$A$5:$H$2000,COLUMNS(Student_Registration!$C$5:C526)+1,0))</f>
        <v/>
      </c>
      <c r="B527" s="84" t="str">
        <f>IFERROR(VLOOKUP(A527,Student_Registration!$B$5:$H$2000,3,0),"")</f>
        <v/>
      </c>
      <c r="C527" s="84" t="str">
        <f>IFERROR(VLOOKUP($A527,Student_Registration!$B$5:$H$2000,6,0),"")</f>
        <v/>
      </c>
      <c r="D527" s="84" t="str">
        <f>IFERROR(VLOOKUP($A527,Student_Registration!$B$5:$H$2000,7,0),"")</f>
        <v/>
      </c>
      <c r="E527" s="84">
        <f>SUMIFS(Collection!$H$5:$H$5000,Collection!$A$5:$A$5000,Report!A527,Collection!$I$5:$I$5000,"&gt;="&amp;Report!$E$2,Collection!$I$5:$I$5000,"&lt;="&amp;Report!$E$3)</f>
        <v>0</v>
      </c>
      <c r="F527" s="84" t="str">
        <f t="shared" si="10"/>
        <v/>
      </c>
    </row>
    <row r="528" spans="1:6">
      <c r="A528" s="84" t="str">
        <f>IF(ROWS($A$6:A528)&gt;Student_Registration!$N$4,"",VLOOKUP(ROWS($A$6:A528),Student_Registration!$A$5:$H$2000,COLUMNS(Student_Registration!$C$5:C527)+1,0))</f>
        <v/>
      </c>
      <c r="B528" s="84" t="str">
        <f>IFERROR(VLOOKUP(A528,Student_Registration!$B$5:$H$2000,3,0),"")</f>
        <v/>
      </c>
      <c r="C528" s="84" t="str">
        <f>IFERROR(VLOOKUP($A528,Student_Registration!$B$5:$H$2000,6,0),"")</f>
        <v/>
      </c>
      <c r="D528" s="84" t="str">
        <f>IFERROR(VLOOKUP($A528,Student_Registration!$B$5:$H$2000,7,0),"")</f>
        <v/>
      </c>
      <c r="E528" s="84">
        <f>SUMIFS(Collection!$H$5:$H$5000,Collection!$A$5:$A$5000,Report!A528,Collection!$I$5:$I$5000,"&gt;="&amp;Report!$E$2,Collection!$I$5:$I$5000,"&lt;="&amp;Report!$E$3)</f>
        <v>0</v>
      </c>
      <c r="F528" s="84" t="str">
        <f t="shared" si="10"/>
        <v/>
      </c>
    </row>
    <row r="529" spans="1:6">
      <c r="A529" s="84" t="str">
        <f>IF(ROWS($A$6:A529)&gt;Student_Registration!$N$4,"",VLOOKUP(ROWS($A$6:A529),Student_Registration!$A$5:$H$2000,COLUMNS(Student_Registration!$C$5:C528)+1,0))</f>
        <v/>
      </c>
      <c r="B529" s="84" t="str">
        <f>IFERROR(VLOOKUP(A529,Student_Registration!$B$5:$H$2000,3,0),"")</f>
        <v/>
      </c>
      <c r="C529" s="84" t="str">
        <f>IFERROR(VLOOKUP($A529,Student_Registration!$B$5:$H$2000,6,0),"")</f>
        <v/>
      </c>
      <c r="D529" s="84" t="str">
        <f>IFERROR(VLOOKUP($A529,Student_Registration!$B$5:$H$2000,7,0),"")</f>
        <v/>
      </c>
      <c r="E529" s="84">
        <f>SUMIFS(Collection!$H$5:$H$5000,Collection!$A$5:$A$5000,Report!A529,Collection!$I$5:$I$5000,"&gt;="&amp;Report!$E$2,Collection!$I$5:$I$5000,"&lt;="&amp;Report!$E$3)</f>
        <v>0</v>
      </c>
      <c r="F529" s="84" t="str">
        <f t="shared" si="10"/>
        <v/>
      </c>
    </row>
    <row r="530" spans="1:6">
      <c r="A530" s="84" t="str">
        <f>IF(ROWS($A$6:A530)&gt;Student_Registration!$N$4,"",VLOOKUP(ROWS($A$6:A530),Student_Registration!$A$5:$H$2000,COLUMNS(Student_Registration!$C$5:C529)+1,0))</f>
        <v/>
      </c>
      <c r="B530" s="84" t="str">
        <f>IFERROR(VLOOKUP(A530,Student_Registration!$B$5:$H$2000,3,0),"")</f>
        <v/>
      </c>
      <c r="C530" s="84" t="str">
        <f>IFERROR(VLOOKUP($A530,Student_Registration!$B$5:$H$2000,6,0),"")</f>
        <v/>
      </c>
      <c r="D530" s="84" t="str">
        <f>IFERROR(VLOOKUP($A530,Student_Registration!$B$5:$H$2000,7,0),"")</f>
        <v/>
      </c>
      <c r="E530" s="84">
        <f>SUMIFS(Collection!$H$5:$H$5000,Collection!$A$5:$A$5000,Report!A530,Collection!$I$5:$I$5000,"&gt;="&amp;Report!$E$2,Collection!$I$5:$I$5000,"&lt;="&amp;Report!$E$3)</f>
        <v>0</v>
      </c>
      <c r="F530" s="84" t="str">
        <f t="shared" si="10"/>
        <v/>
      </c>
    </row>
    <row r="531" spans="1:6">
      <c r="A531" s="84" t="str">
        <f>IF(ROWS($A$6:A531)&gt;Student_Registration!$N$4,"",VLOOKUP(ROWS($A$6:A531),Student_Registration!$A$5:$H$2000,COLUMNS(Student_Registration!$C$5:C530)+1,0))</f>
        <v/>
      </c>
      <c r="B531" s="84" t="str">
        <f>IFERROR(VLOOKUP(A531,Student_Registration!$B$5:$H$2000,3,0),"")</f>
        <v/>
      </c>
      <c r="C531" s="84" t="str">
        <f>IFERROR(VLOOKUP($A531,Student_Registration!$B$5:$H$2000,6,0),"")</f>
        <v/>
      </c>
      <c r="D531" s="84" t="str">
        <f>IFERROR(VLOOKUP($A531,Student_Registration!$B$5:$H$2000,7,0),"")</f>
        <v/>
      </c>
      <c r="E531" s="84">
        <f>SUMIFS(Collection!$H$5:$H$5000,Collection!$A$5:$A$5000,Report!A531,Collection!$I$5:$I$5000,"&gt;="&amp;Report!$E$2,Collection!$I$5:$I$5000,"&lt;="&amp;Report!$E$3)</f>
        <v>0</v>
      </c>
      <c r="F531" s="84" t="str">
        <f t="shared" si="10"/>
        <v/>
      </c>
    </row>
    <row r="532" spans="1:6">
      <c r="A532" s="84" t="str">
        <f>IF(ROWS($A$6:A532)&gt;Student_Registration!$N$4,"",VLOOKUP(ROWS($A$6:A532),Student_Registration!$A$5:$H$2000,COLUMNS(Student_Registration!$C$5:C531)+1,0))</f>
        <v/>
      </c>
      <c r="B532" s="84" t="str">
        <f>IFERROR(VLOOKUP(A532,Student_Registration!$B$5:$H$2000,3,0),"")</f>
        <v/>
      </c>
      <c r="C532" s="84" t="str">
        <f>IFERROR(VLOOKUP($A532,Student_Registration!$B$5:$H$2000,6,0),"")</f>
        <v/>
      </c>
      <c r="D532" s="84" t="str">
        <f>IFERROR(VLOOKUP($A532,Student_Registration!$B$5:$H$2000,7,0),"")</f>
        <v/>
      </c>
      <c r="E532" s="84">
        <f>SUMIFS(Collection!$H$5:$H$5000,Collection!$A$5:$A$5000,Report!A532,Collection!$I$5:$I$5000,"&gt;="&amp;Report!$E$2,Collection!$I$5:$I$5000,"&lt;="&amp;Report!$E$3)</f>
        <v>0</v>
      </c>
      <c r="F532" s="84" t="str">
        <f t="shared" si="10"/>
        <v/>
      </c>
    </row>
    <row r="533" spans="1:6">
      <c r="A533" s="84" t="str">
        <f>IF(ROWS($A$6:A533)&gt;Student_Registration!$N$4,"",VLOOKUP(ROWS($A$6:A533),Student_Registration!$A$5:$H$2000,COLUMNS(Student_Registration!$C$5:C532)+1,0))</f>
        <v/>
      </c>
      <c r="B533" s="84" t="str">
        <f>IFERROR(VLOOKUP(A533,Student_Registration!$B$5:$H$2000,3,0),"")</f>
        <v/>
      </c>
      <c r="C533" s="84" t="str">
        <f>IFERROR(VLOOKUP($A533,Student_Registration!$B$5:$H$2000,6,0),"")</f>
        <v/>
      </c>
      <c r="D533" s="84" t="str">
        <f>IFERROR(VLOOKUP($A533,Student_Registration!$B$5:$H$2000,7,0),"")</f>
        <v/>
      </c>
      <c r="E533" s="84">
        <f>SUMIFS(Collection!$H$5:$H$5000,Collection!$A$5:$A$5000,Report!A533,Collection!$I$5:$I$5000,"&gt;="&amp;Report!$E$2,Collection!$I$5:$I$5000,"&lt;="&amp;Report!$E$3)</f>
        <v>0</v>
      </c>
      <c r="F533" s="84" t="str">
        <f t="shared" si="10"/>
        <v/>
      </c>
    </row>
    <row r="534" spans="1:6">
      <c r="A534" s="84" t="str">
        <f>IF(ROWS($A$6:A534)&gt;Student_Registration!$N$4,"",VLOOKUP(ROWS($A$6:A534),Student_Registration!$A$5:$H$2000,COLUMNS(Student_Registration!$C$5:C533)+1,0))</f>
        <v/>
      </c>
      <c r="B534" s="84" t="str">
        <f>IFERROR(VLOOKUP(A534,Student_Registration!$B$5:$H$2000,3,0),"")</f>
        <v/>
      </c>
      <c r="C534" s="84" t="str">
        <f>IFERROR(VLOOKUP($A534,Student_Registration!$B$5:$H$2000,6,0),"")</f>
        <v/>
      </c>
      <c r="D534" s="84" t="str">
        <f>IFERROR(VLOOKUP($A534,Student_Registration!$B$5:$H$2000,7,0),"")</f>
        <v/>
      </c>
      <c r="E534" s="84">
        <f>SUMIFS(Collection!$H$5:$H$5000,Collection!$A$5:$A$5000,Report!A534,Collection!$I$5:$I$5000,"&gt;="&amp;Report!$E$2,Collection!$I$5:$I$5000,"&lt;="&amp;Report!$E$3)</f>
        <v>0</v>
      </c>
      <c r="F534" s="84" t="str">
        <f t="shared" si="10"/>
        <v/>
      </c>
    </row>
    <row r="535" spans="1:6">
      <c r="A535" s="84" t="str">
        <f>IF(ROWS($A$6:A535)&gt;Student_Registration!$N$4,"",VLOOKUP(ROWS($A$6:A535),Student_Registration!$A$5:$H$2000,COLUMNS(Student_Registration!$C$5:C534)+1,0))</f>
        <v/>
      </c>
      <c r="B535" s="84" t="str">
        <f>IFERROR(VLOOKUP(A535,Student_Registration!$B$5:$H$2000,3,0),"")</f>
        <v/>
      </c>
      <c r="C535" s="84" t="str">
        <f>IFERROR(VLOOKUP($A535,Student_Registration!$B$5:$H$2000,6,0),"")</f>
        <v/>
      </c>
      <c r="D535" s="84" t="str">
        <f>IFERROR(VLOOKUP($A535,Student_Registration!$B$5:$H$2000,7,0),"")</f>
        <v/>
      </c>
      <c r="E535" s="84">
        <f>SUMIFS(Collection!$H$5:$H$5000,Collection!$A$5:$A$5000,Report!A535,Collection!$I$5:$I$5000,"&gt;="&amp;Report!$E$2,Collection!$I$5:$I$5000,"&lt;="&amp;Report!$E$3)</f>
        <v>0</v>
      </c>
      <c r="F535" s="84" t="str">
        <f t="shared" si="10"/>
        <v/>
      </c>
    </row>
    <row r="536" spans="1:6">
      <c r="A536" s="84" t="str">
        <f>IF(ROWS($A$6:A536)&gt;Student_Registration!$N$4,"",VLOOKUP(ROWS($A$6:A536),Student_Registration!$A$5:$H$2000,COLUMNS(Student_Registration!$C$5:C535)+1,0))</f>
        <v/>
      </c>
      <c r="B536" s="84" t="str">
        <f>IFERROR(VLOOKUP(A536,Student_Registration!$B$5:$H$2000,3,0),"")</f>
        <v/>
      </c>
      <c r="C536" s="84" t="str">
        <f>IFERROR(VLOOKUP($A536,Student_Registration!$B$5:$H$2000,6,0),"")</f>
        <v/>
      </c>
      <c r="D536" s="84" t="str">
        <f>IFERROR(VLOOKUP($A536,Student_Registration!$B$5:$H$2000,7,0),"")</f>
        <v/>
      </c>
      <c r="E536" s="84">
        <f>SUMIFS(Collection!$H$5:$H$5000,Collection!$A$5:$A$5000,Report!A536,Collection!$I$5:$I$5000,"&gt;="&amp;Report!$E$2,Collection!$I$5:$I$5000,"&lt;="&amp;Report!$E$3)</f>
        <v>0</v>
      </c>
      <c r="F536" s="84" t="str">
        <f t="shared" si="10"/>
        <v/>
      </c>
    </row>
    <row r="537" spans="1:6">
      <c r="A537" s="84" t="str">
        <f>IF(ROWS($A$6:A537)&gt;Student_Registration!$N$4,"",VLOOKUP(ROWS($A$6:A537),Student_Registration!$A$5:$H$2000,COLUMNS(Student_Registration!$C$5:C536)+1,0))</f>
        <v/>
      </c>
      <c r="B537" s="84" t="str">
        <f>IFERROR(VLOOKUP(A537,Student_Registration!$B$5:$H$2000,3,0),"")</f>
        <v/>
      </c>
      <c r="C537" s="84" t="str">
        <f>IFERROR(VLOOKUP($A537,Student_Registration!$B$5:$H$2000,6,0),"")</f>
        <v/>
      </c>
      <c r="D537" s="84" t="str">
        <f>IFERROR(VLOOKUP($A537,Student_Registration!$B$5:$H$2000,7,0),"")</f>
        <v/>
      </c>
      <c r="E537" s="84">
        <f>SUMIFS(Collection!$H$5:$H$5000,Collection!$A$5:$A$5000,Report!A537,Collection!$I$5:$I$5000,"&gt;="&amp;Report!$E$2,Collection!$I$5:$I$5000,"&lt;="&amp;Report!$E$3)</f>
        <v>0</v>
      </c>
      <c r="F537" s="84" t="str">
        <f t="shared" si="10"/>
        <v/>
      </c>
    </row>
    <row r="538" spans="1:6">
      <c r="A538" s="84" t="str">
        <f>IF(ROWS($A$6:A538)&gt;Student_Registration!$N$4,"",VLOOKUP(ROWS($A$6:A538),Student_Registration!$A$5:$H$2000,COLUMNS(Student_Registration!$C$5:C537)+1,0))</f>
        <v/>
      </c>
      <c r="B538" s="84" t="str">
        <f>IFERROR(VLOOKUP(A538,Student_Registration!$B$5:$H$2000,3,0),"")</f>
        <v/>
      </c>
      <c r="C538" s="84" t="str">
        <f>IFERROR(VLOOKUP($A538,Student_Registration!$B$5:$H$2000,6,0),"")</f>
        <v/>
      </c>
      <c r="D538" s="84" t="str">
        <f>IFERROR(VLOOKUP($A538,Student_Registration!$B$5:$H$2000,7,0),"")</f>
        <v/>
      </c>
      <c r="E538" s="84">
        <f>SUMIFS(Collection!$H$5:$H$5000,Collection!$A$5:$A$5000,Report!A538,Collection!$I$5:$I$5000,"&gt;="&amp;Report!$E$2,Collection!$I$5:$I$5000,"&lt;="&amp;Report!$E$3)</f>
        <v>0</v>
      </c>
      <c r="F538" s="84" t="str">
        <f t="shared" si="10"/>
        <v/>
      </c>
    </row>
    <row r="539" spans="1:6">
      <c r="A539" s="84" t="str">
        <f>IF(ROWS($A$6:A539)&gt;Student_Registration!$N$4,"",VLOOKUP(ROWS($A$6:A539),Student_Registration!$A$5:$H$2000,COLUMNS(Student_Registration!$C$5:C538)+1,0))</f>
        <v/>
      </c>
      <c r="B539" s="84" t="str">
        <f>IFERROR(VLOOKUP(A539,Student_Registration!$B$5:$H$2000,3,0),"")</f>
        <v/>
      </c>
      <c r="C539" s="84" t="str">
        <f>IFERROR(VLOOKUP($A539,Student_Registration!$B$5:$H$2000,6,0),"")</f>
        <v/>
      </c>
      <c r="D539" s="84" t="str">
        <f>IFERROR(VLOOKUP($A539,Student_Registration!$B$5:$H$2000,7,0),"")</f>
        <v/>
      </c>
      <c r="E539" s="84">
        <f>SUMIFS(Collection!$H$5:$H$5000,Collection!$A$5:$A$5000,Report!A539,Collection!$I$5:$I$5000,"&gt;="&amp;Report!$E$2,Collection!$I$5:$I$5000,"&lt;="&amp;Report!$E$3)</f>
        <v>0</v>
      </c>
      <c r="F539" s="84" t="str">
        <f t="shared" si="10"/>
        <v/>
      </c>
    </row>
    <row r="540" spans="1:6">
      <c r="A540" s="84" t="str">
        <f>IF(ROWS($A$6:A540)&gt;Student_Registration!$N$4,"",VLOOKUP(ROWS($A$6:A540),Student_Registration!$A$5:$H$2000,COLUMNS(Student_Registration!$C$5:C539)+1,0))</f>
        <v/>
      </c>
      <c r="B540" s="84" t="str">
        <f>IFERROR(VLOOKUP(A540,Student_Registration!$B$5:$H$2000,3,0),"")</f>
        <v/>
      </c>
      <c r="C540" s="84" t="str">
        <f>IFERROR(VLOOKUP($A540,Student_Registration!$B$5:$H$2000,6,0),"")</f>
        <v/>
      </c>
      <c r="D540" s="84" t="str">
        <f>IFERROR(VLOOKUP($A540,Student_Registration!$B$5:$H$2000,7,0),"")</f>
        <v/>
      </c>
      <c r="E540" s="84">
        <f>SUMIFS(Collection!$H$5:$H$5000,Collection!$A$5:$A$5000,Report!A540,Collection!$I$5:$I$5000,"&gt;="&amp;Report!$E$2,Collection!$I$5:$I$5000,"&lt;="&amp;Report!$E$3)</f>
        <v>0</v>
      </c>
      <c r="F540" s="84" t="str">
        <f t="shared" si="10"/>
        <v/>
      </c>
    </row>
    <row r="541" spans="1:6">
      <c r="A541" s="84" t="str">
        <f>IF(ROWS($A$6:A541)&gt;Student_Registration!$N$4,"",VLOOKUP(ROWS($A$6:A541),Student_Registration!$A$5:$H$2000,COLUMNS(Student_Registration!$C$5:C540)+1,0))</f>
        <v/>
      </c>
      <c r="B541" s="84" t="str">
        <f>IFERROR(VLOOKUP(A541,Student_Registration!$B$5:$H$2000,3,0),"")</f>
        <v/>
      </c>
      <c r="C541" s="84" t="str">
        <f>IFERROR(VLOOKUP($A541,Student_Registration!$B$5:$H$2000,6,0),"")</f>
        <v/>
      </c>
      <c r="D541" s="84" t="str">
        <f>IFERROR(VLOOKUP($A541,Student_Registration!$B$5:$H$2000,7,0),"")</f>
        <v/>
      </c>
      <c r="E541" s="84">
        <f>SUMIFS(Collection!$H$5:$H$5000,Collection!$A$5:$A$5000,Report!A541,Collection!$I$5:$I$5000,"&gt;="&amp;Report!$E$2,Collection!$I$5:$I$5000,"&lt;="&amp;Report!$E$3)</f>
        <v>0</v>
      </c>
      <c r="F541" s="84" t="str">
        <f t="shared" si="10"/>
        <v/>
      </c>
    </row>
    <row r="542" spans="1:6">
      <c r="A542" s="84" t="str">
        <f>IF(ROWS($A$6:A542)&gt;Student_Registration!$N$4,"",VLOOKUP(ROWS($A$6:A542),Student_Registration!$A$5:$H$2000,COLUMNS(Student_Registration!$C$5:C541)+1,0))</f>
        <v/>
      </c>
      <c r="B542" s="84" t="str">
        <f>IFERROR(VLOOKUP(A542,Student_Registration!$B$5:$H$2000,3,0),"")</f>
        <v/>
      </c>
      <c r="C542" s="84" t="str">
        <f>IFERROR(VLOOKUP($A542,Student_Registration!$B$5:$H$2000,6,0),"")</f>
        <v/>
      </c>
      <c r="D542" s="84" t="str">
        <f>IFERROR(VLOOKUP($A542,Student_Registration!$B$5:$H$2000,7,0),"")</f>
        <v/>
      </c>
      <c r="E542" s="84">
        <f>SUMIFS(Collection!$H$5:$H$5000,Collection!$A$5:$A$5000,Report!A542,Collection!$I$5:$I$5000,"&gt;="&amp;Report!$E$2,Collection!$I$5:$I$5000,"&lt;="&amp;Report!$E$3)</f>
        <v>0</v>
      </c>
      <c r="F542" s="84" t="str">
        <f t="shared" si="10"/>
        <v/>
      </c>
    </row>
    <row r="543" spans="1:6">
      <c r="A543" s="84" t="str">
        <f>IF(ROWS($A$6:A543)&gt;Student_Registration!$N$4,"",VLOOKUP(ROWS($A$6:A543),Student_Registration!$A$5:$H$2000,COLUMNS(Student_Registration!$C$5:C542)+1,0))</f>
        <v/>
      </c>
      <c r="B543" s="84" t="str">
        <f>IFERROR(VLOOKUP(A543,Student_Registration!$B$5:$H$2000,3,0),"")</f>
        <v/>
      </c>
      <c r="C543" s="84" t="str">
        <f>IFERROR(VLOOKUP($A543,Student_Registration!$B$5:$H$2000,6,0),"")</f>
        <v/>
      </c>
      <c r="D543" s="84" t="str">
        <f>IFERROR(VLOOKUP($A543,Student_Registration!$B$5:$H$2000,7,0),"")</f>
        <v/>
      </c>
      <c r="E543" s="84">
        <f>SUMIFS(Collection!$H$5:$H$5000,Collection!$A$5:$A$5000,Report!A543,Collection!$I$5:$I$5000,"&gt;="&amp;Report!$E$2,Collection!$I$5:$I$5000,"&lt;="&amp;Report!$E$3)</f>
        <v>0</v>
      </c>
      <c r="F543" s="84" t="str">
        <f t="shared" si="10"/>
        <v/>
      </c>
    </row>
    <row r="544" spans="1:6">
      <c r="A544" s="84" t="str">
        <f>IF(ROWS($A$6:A544)&gt;Student_Registration!$N$4,"",VLOOKUP(ROWS($A$6:A544),Student_Registration!$A$5:$H$2000,COLUMNS(Student_Registration!$C$5:C543)+1,0))</f>
        <v/>
      </c>
      <c r="B544" s="84" t="str">
        <f>IFERROR(VLOOKUP(A544,Student_Registration!$B$5:$H$2000,3,0),"")</f>
        <v/>
      </c>
      <c r="C544" s="84" t="str">
        <f>IFERROR(VLOOKUP($A544,Student_Registration!$B$5:$H$2000,6,0),"")</f>
        <v/>
      </c>
      <c r="D544" s="84" t="str">
        <f>IFERROR(VLOOKUP($A544,Student_Registration!$B$5:$H$2000,7,0),"")</f>
        <v/>
      </c>
      <c r="E544" s="84">
        <f>SUMIFS(Collection!$H$5:$H$5000,Collection!$A$5:$A$5000,Report!A544,Collection!$I$5:$I$5000,"&gt;="&amp;Report!$E$2,Collection!$I$5:$I$5000,"&lt;="&amp;Report!$E$3)</f>
        <v>0</v>
      </c>
      <c r="F544" s="84" t="str">
        <f t="shared" si="10"/>
        <v/>
      </c>
    </row>
    <row r="545" spans="1:6">
      <c r="A545" s="84" t="str">
        <f>IF(ROWS($A$6:A545)&gt;Student_Registration!$N$4,"",VLOOKUP(ROWS($A$6:A545),Student_Registration!$A$5:$H$2000,COLUMNS(Student_Registration!$C$5:C544)+1,0))</f>
        <v/>
      </c>
      <c r="B545" s="84" t="str">
        <f>IFERROR(VLOOKUP(A545,Student_Registration!$B$5:$H$2000,3,0),"")</f>
        <v/>
      </c>
      <c r="C545" s="84" t="str">
        <f>IFERROR(VLOOKUP($A545,Student_Registration!$B$5:$H$2000,6,0),"")</f>
        <v/>
      </c>
      <c r="D545" s="84" t="str">
        <f>IFERROR(VLOOKUP($A545,Student_Registration!$B$5:$H$2000,7,0),"")</f>
        <v/>
      </c>
      <c r="E545" s="84">
        <f>SUMIFS(Collection!$H$5:$H$5000,Collection!$A$5:$A$5000,Report!A545,Collection!$I$5:$I$5000,"&gt;="&amp;Report!$E$2,Collection!$I$5:$I$5000,"&lt;="&amp;Report!$E$3)</f>
        <v>0</v>
      </c>
      <c r="F545" s="84" t="str">
        <f t="shared" si="10"/>
        <v/>
      </c>
    </row>
    <row r="546" spans="1:6">
      <c r="A546" s="84" t="str">
        <f>IF(ROWS($A$6:A546)&gt;Student_Registration!$N$4,"",VLOOKUP(ROWS($A$6:A546),Student_Registration!$A$5:$H$2000,COLUMNS(Student_Registration!$C$5:C545)+1,0))</f>
        <v/>
      </c>
      <c r="B546" s="84" t="str">
        <f>IFERROR(VLOOKUP(A546,Student_Registration!$B$5:$H$2000,3,0),"")</f>
        <v/>
      </c>
      <c r="C546" s="84" t="str">
        <f>IFERROR(VLOOKUP($A546,Student_Registration!$B$5:$H$2000,6,0),"")</f>
        <v/>
      </c>
      <c r="D546" s="84" t="str">
        <f>IFERROR(VLOOKUP($A546,Student_Registration!$B$5:$H$2000,7,0),"")</f>
        <v/>
      </c>
      <c r="E546" s="84">
        <f>SUMIFS(Collection!$H$5:$H$5000,Collection!$A$5:$A$5000,Report!A546,Collection!$I$5:$I$5000,"&gt;="&amp;Report!$E$2,Collection!$I$5:$I$5000,"&lt;="&amp;Report!$E$3)</f>
        <v>0</v>
      </c>
      <c r="F546" s="84" t="str">
        <f t="shared" si="10"/>
        <v/>
      </c>
    </row>
    <row r="547" spans="1:6">
      <c r="A547" s="84" t="str">
        <f>IF(ROWS($A$6:A547)&gt;Student_Registration!$N$4,"",VLOOKUP(ROWS($A$6:A547),Student_Registration!$A$5:$H$2000,COLUMNS(Student_Registration!$C$5:C546)+1,0))</f>
        <v/>
      </c>
      <c r="B547" s="84" t="str">
        <f>IFERROR(VLOOKUP(A547,Student_Registration!$B$5:$H$2000,3,0),"")</f>
        <v/>
      </c>
      <c r="C547" s="84" t="str">
        <f>IFERROR(VLOOKUP($A547,Student_Registration!$B$5:$H$2000,6,0),"")</f>
        <v/>
      </c>
      <c r="D547" s="84" t="str">
        <f>IFERROR(VLOOKUP($A547,Student_Registration!$B$5:$H$2000,7,0),"")</f>
        <v/>
      </c>
      <c r="E547" s="84">
        <f>SUMIFS(Collection!$H$5:$H$5000,Collection!$A$5:$A$5000,Report!A547,Collection!$I$5:$I$5000,"&gt;="&amp;Report!$E$2,Collection!$I$5:$I$5000,"&lt;="&amp;Report!$E$3)</f>
        <v>0</v>
      </c>
      <c r="F547" s="84" t="str">
        <f t="shared" si="10"/>
        <v/>
      </c>
    </row>
    <row r="548" spans="1:6">
      <c r="A548" s="84" t="str">
        <f>IF(ROWS($A$6:A548)&gt;Student_Registration!$N$4,"",VLOOKUP(ROWS($A$6:A548),Student_Registration!$A$5:$H$2000,COLUMNS(Student_Registration!$C$5:C547)+1,0))</f>
        <v/>
      </c>
      <c r="B548" s="84" t="str">
        <f>IFERROR(VLOOKUP(A548,Student_Registration!$B$5:$H$2000,3,0),"")</f>
        <v/>
      </c>
      <c r="C548" s="84" t="str">
        <f>IFERROR(VLOOKUP($A548,Student_Registration!$B$5:$H$2000,6,0),"")</f>
        <v/>
      </c>
      <c r="D548" s="84" t="str">
        <f>IFERROR(VLOOKUP($A548,Student_Registration!$B$5:$H$2000,7,0),"")</f>
        <v/>
      </c>
      <c r="E548" s="84">
        <f>SUMIFS(Collection!$H$5:$H$5000,Collection!$A$5:$A$5000,Report!A548,Collection!$I$5:$I$5000,"&gt;="&amp;Report!$E$2,Collection!$I$5:$I$5000,"&lt;="&amp;Report!$E$3)</f>
        <v>0</v>
      </c>
      <c r="F548" s="84" t="str">
        <f t="shared" si="10"/>
        <v/>
      </c>
    </row>
    <row r="549" spans="1:6">
      <c r="A549" s="84" t="str">
        <f>IF(ROWS($A$6:A549)&gt;Student_Registration!$N$4,"",VLOOKUP(ROWS($A$6:A549),Student_Registration!$A$5:$H$2000,COLUMNS(Student_Registration!$C$5:C548)+1,0))</f>
        <v/>
      </c>
      <c r="B549" s="84" t="str">
        <f>IFERROR(VLOOKUP(A549,Student_Registration!$B$5:$H$2000,3,0),"")</f>
        <v/>
      </c>
      <c r="C549" s="84" t="str">
        <f>IFERROR(VLOOKUP($A549,Student_Registration!$B$5:$H$2000,6,0),"")</f>
        <v/>
      </c>
      <c r="D549" s="84" t="str">
        <f>IFERROR(VLOOKUP($A549,Student_Registration!$B$5:$H$2000,7,0),"")</f>
        <v/>
      </c>
      <c r="E549" s="84">
        <f>SUMIFS(Collection!$H$5:$H$5000,Collection!$A$5:$A$5000,Report!A549,Collection!$I$5:$I$5000,"&gt;="&amp;Report!$E$2,Collection!$I$5:$I$5000,"&lt;="&amp;Report!$E$3)</f>
        <v>0</v>
      </c>
      <c r="F549" s="84" t="str">
        <f t="shared" si="10"/>
        <v/>
      </c>
    </row>
    <row r="550" spans="1:6">
      <c r="A550" s="84" t="str">
        <f>IF(ROWS($A$6:A550)&gt;Student_Registration!$N$4,"",VLOOKUP(ROWS($A$6:A550),Student_Registration!$A$5:$H$2000,COLUMNS(Student_Registration!$C$5:C549)+1,0))</f>
        <v/>
      </c>
      <c r="B550" s="84" t="str">
        <f>IFERROR(VLOOKUP(A550,Student_Registration!$B$5:$H$2000,3,0),"")</f>
        <v/>
      </c>
      <c r="C550" s="84" t="str">
        <f>IFERROR(VLOOKUP($A550,Student_Registration!$B$5:$H$2000,6,0),"")</f>
        <v/>
      </c>
      <c r="D550" s="84" t="str">
        <f>IFERROR(VLOOKUP($A550,Student_Registration!$B$5:$H$2000,7,0),"")</f>
        <v/>
      </c>
      <c r="E550" s="84">
        <f>SUMIFS(Collection!$H$5:$H$5000,Collection!$A$5:$A$5000,Report!A550,Collection!$I$5:$I$5000,"&gt;="&amp;Report!$E$2,Collection!$I$5:$I$5000,"&lt;="&amp;Report!$E$3)</f>
        <v>0</v>
      </c>
      <c r="F550" s="84" t="str">
        <f t="shared" si="10"/>
        <v/>
      </c>
    </row>
    <row r="551" spans="1:6">
      <c r="A551" s="84" t="str">
        <f>IF(ROWS($A$6:A551)&gt;Student_Registration!$N$4,"",VLOOKUP(ROWS($A$6:A551),Student_Registration!$A$5:$H$2000,COLUMNS(Student_Registration!$C$5:C550)+1,0))</f>
        <v/>
      </c>
      <c r="B551" s="84" t="str">
        <f>IFERROR(VLOOKUP(A551,Student_Registration!$B$5:$H$2000,3,0),"")</f>
        <v/>
      </c>
      <c r="C551" s="84" t="str">
        <f>IFERROR(VLOOKUP($A551,Student_Registration!$B$5:$H$2000,6,0),"")</f>
        <v/>
      </c>
      <c r="D551" s="84" t="str">
        <f>IFERROR(VLOOKUP($A551,Student_Registration!$B$5:$H$2000,7,0),"")</f>
        <v/>
      </c>
      <c r="E551" s="84">
        <f>SUMIFS(Collection!$H$5:$H$5000,Collection!$A$5:$A$5000,Report!A551,Collection!$I$5:$I$5000,"&gt;="&amp;Report!$E$2,Collection!$I$5:$I$5000,"&lt;="&amp;Report!$E$3)</f>
        <v>0</v>
      </c>
      <c r="F551" s="84" t="str">
        <f t="shared" si="10"/>
        <v/>
      </c>
    </row>
    <row r="552" spans="1:6">
      <c r="A552" s="84" t="str">
        <f>IF(ROWS($A$6:A552)&gt;Student_Registration!$N$4,"",VLOOKUP(ROWS($A$6:A552),Student_Registration!$A$5:$H$2000,COLUMNS(Student_Registration!$C$5:C551)+1,0))</f>
        <v/>
      </c>
      <c r="B552" s="84" t="str">
        <f>IFERROR(VLOOKUP(A552,Student_Registration!$B$5:$H$2000,3,0),"")</f>
        <v/>
      </c>
      <c r="C552" s="84" t="str">
        <f>IFERROR(VLOOKUP($A552,Student_Registration!$B$5:$H$2000,6,0),"")</f>
        <v/>
      </c>
      <c r="D552" s="84" t="str">
        <f>IFERROR(VLOOKUP($A552,Student_Registration!$B$5:$H$2000,7,0),"")</f>
        <v/>
      </c>
      <c r="E552" s="84">
        <f>SUMIFS(Collection!$H$5:$H$5000,Collection!$A$5:$A$5000,Report!A552,Collection!$I$5:$I$5000,"&gt;="&amp;Report!$E$2,Collection!$I$5:$I$5000,"&lt;="&amp;Report!$E$3)</f>
        <v>0</v>
      </c>
      <c r="F552" s="84" t="str">
        <f t="shared" si="10"/>
        <v/>
      </c>
    </row>
    <row r="553" spans="1:6">
      <c r="A553" s="84" t="str">
        <f>IF(ROWS($A$6:A553)&gt;Student_Registration!$N$4,"",VLOOKUP(ROWS($A$6:A553),Student_Registration!$A$5:$H$2000,COLUMNS(Student_Registration!$C$5:C552)+1,0))</f>
        <v/>
      </c>
      <c r="B553" s="84" t="str">
        <f>IFERROR(VLOOKUP(A553,Student_Registration!$B$5:$H$2000,3,0),"")</f>
        <v/>
      </c>
      <c r="C553" s="84" t="str">
        <f>IFERROR(VLOOKUP($A553,Student_Registration!$B$5:$H$2000,6,0),"")</f>
        <v/>
      </c>
      <c r="D553" s="84" t="str">
        <f>IFERROR(VLOOKUP($A553,Student_Registration!$B$5:$H$2000,7,0),"")</f>
        <v/>
      </c>
      <c r="E553" s="84">
        <f>SUMIFS(Collection!$H$5:$H$5000,Collection!$A$5:$A$5000,Report!A553,Collection!$I$5:$I$5000,"&gt;="&amp;Report!$E$2,Collection!$I$5:$I$5000,"&lt;="&amp;Report!$E$3)</f>
        <v>0</v>
      </c>
      <c r="F553" s="84" t="str">
        <f t="shared" si="10"/>
        <v/>
      </c>
    </row>
    <row r="554" spans="1:6">
      <c r="A554" s="84" t="str">
        <f>IF(ROWS($A$6:A554)&gt;Student_Registration!$N$4,"",VLOOKUP(ROWS($A$6:A554),Student_Registration!$A$5:$H$2000,COLUMNS(Student_Registration!$C$5:C553)+1,0))</f>
        <v/>
      </c>
      <c r="B554" s="84" t="str">
        <f>IFERROR(VLOOKUP(A554,Student_Registration!$B$5:$H$2000,3,0),"")</f>
        <v/>
      </c>
      <c r="C554" s="84" t="str">
        <f>IFERROR(VLOOKUP($A554,Student_Registration!$B$5:$H$2000,6,0),"")</f>
        <v/>
      </c>
      <c r="D554" s="84" t="str">
        <f>IFERROR(VLOOKUP($A554,Student_Registration!$B$5:$H$2000,7,0),"")</f>
        <v/>
      </c>
      <c r="E554" s="84">
        <f>SUMIFS(Collection!$H$5:$H$5000,Collection!$A$5:$A$5000,Report!A554,Collection!$I$5:$I$5000,"&gt;="&amp;Report!$E$2,Collection!$I$5:$I$5000,"&lt;="&amp;Report!$E$3)</f>
        <v>0</v>
      </c>
      <c r="F554" s="84" t="str">
        <f t="shared" si="10"/>
        <v/>
      </c>
    </row>
    <row r="555" spans="1:6">
      <c r="A555" s="84" t="str">
        <f>IF(ROWS($A$6:A555)&gt;Student_Registration!$N$4,"",VLOOKUP(ROWS($A$6:A555),Student_Registration!$A$5:$H$2000,COLUMNS(Student_Registration!$C$5:C554)+1,0))</f>
        <v/>
      </c>
      <c r="B555" s="84" t="str">
        <f>IFERROR(VLOOKUP(A555,Student_Registration!$B$5:$H$2000,3,0),"")</f>
        <v/>
      </c>
      <c r="C555" s="84" t="str">
        <f>IFERROR(VLOOKUP($A555,Student_Registration!$B$5:$H$2000,6,0),"")</f>
        <v/>
      </c>
      <c r="D555" s="84" t="str">
        <f>IFERROR(VLOOKUP($A555,Student_Registration!$B$5:$H$2000,7,0),"")</f>
        <v/>
      </c>
      <c r="E555" s="84">
        <f>SUMIFS(Collection!$H$5:$H$5000,Collection!$A$5:$A$5000,Report!A555,Collection!$I$5:$I$5000,"&gt;="&amp;Report!$E$2,Collection!$I$5:$I$5000,"&lt;="&amp;Report!$E$3)</f>
        <v>0</v>
      </c>
      <c r="F555" s="84" t="str">
        <f t="shared" si="10"/>
        <v/>
      </c>
    </row>
    <row r="556" spans="1:6">
      <c r="A556" s="84" t="str">
        <f>IF(ROWS($A$6:A556)&gt;Student_Registration!$N$4,"",VLOOKUP(ROWS($A$6:A556),Student_Registration!$A$5:$H$2000,COLUMNS(Student_Registration!$C$5:C555)+1,0))</f>
        <v/>
      </c>
      <c r="B556" s="84" t="str">
        <f>IFERROR(VLOOKUP(A556,Student_Registration!$B$5:$H$2000,3,0),"")</f>
        <v/>
      </c>
      <c r="C556" s="84" t="str">
        <f>IFERROR(VLOOKUP($A556,Student_Registration!$B$5:$H$2000,6,0),"")</f>
        <v/>
      </c>
      <c r="D556" s="84" t="str">
        <f>IFERROR(VLOOKUP($A556,Student_Registration!$B$5:$H$2000,7,0),"")</f>
        <v/>
      </c>
      <c r="E556" s="84">
        <f>SUMIFS(Collection!$H$5:$H$5000,Collection!$A$5:$A$5000,Report!A556,Collection!$I$5:$I$5000,"&gt;="&amp;Report!$E$2,Collection!$I$5:$I$5000,"&lt;="&amp;Report!$E$3)</f>
        <v>0</v>
      </c>
      <c r="F556" s="84" t="str">
        <f t="shared" si="10"/>
        <v/>
      </c>
    </row>
    <row r="557" spans="1:6">
      <c r="A557" s="84" t="str">
        <f>IF(ROWS($A$6:A557)&gt;Student_Registration!$N$4,"",VLOOKUP(ROWS($A$6:A557),Student_Registration!$A$5:$H$2000,COLUMNS(Student_Registration!$C$5:C556)+1,0))</f>
        <v/>
      </c>
      <c r="B557" s="84" t="str">
        <f>IFERROR(VLOOKUP(A557,Student_Registration!$B$5:$H$2000,3,0),"")</f>
        <v/>
      </c>
      <c r="C557" s="84" t="str">
        <f>IFERROR(VLOOKUP($A557,Student_Registration!$B$5:$H$2000,6,0),"")</f>
        <v/>
      </c>
      <c r="D557" s="84" t="str">
        <f>IFERROR(VLOOKUP($A557,Student_Registration!$B$5:$H$2000,7,0),"")</f>
        <v/>
      </c>
      <c r="E557" s="84">
        <f>SUMIFS(Collection!$H$5:$H$5000,Collection!$A$5:$A$5000,Report!A557,Collection!$I$5:$I$5000,"&gt;="&amp;Report!$E$2,Collection!$I$5:$I$5000,"&lt;="&amp;Report!$E$3)</f>
        <v>0</v>
      </c>
      <c r="F557" s="84" t="str">
        <f t="shared" si="10"/>
        <v/>
      </c>
    </row>
    <row r="558" spans="1:6">
      <c r="A558" s="84" t="str">
        <f>IF(ROWS($A$6:A558)&gt;Student_Registration!$N$4,"",VLOOKUP(ROWS($A$6:A558),Student_Registration!$A$5:$H$2000,COLUMNS(Student_Registration!$C$5:C557)+1,0))</f>
        <v/>
      </c>
      <c r="B558" s="84" t="str">
        <f>IFERROR(VLOOKUP(A558,Student_Registration!$B$5:$H$2000,3,0),"")</f>
        <v/>
      </c>
      <c r="C558" s="84" t="str">
        <f>IFERROR(VLOOKUP($A558,Student_Registration!$B$5:$H$2000,6,0),"")</f>
        <v/>
      </c>
      <c r="D558" s="84" t="str">
        <f>IFERROR(VLOOKUP($A558,Student_Registration!$B$5:$H$2000,7,0),"")</f>
        <v/>
      </c>
      <c r="E558" s="84">
        <f>SUMIFS(Collection!$H$5:$H$5000,Collection!$A$5:$A$5000,Report!A558,Collection!$I$5:$I$5000,"&gt;="&amp;Report!$E$2,Collection!$I$5:$I$5000,"&lt;="&amp;Report!$E$3)</f>
        <v>0</v>
      </c>
      <c r="F558" s="84" t="str">
        <f t="shared" si="10"/>
        <v/>
      </c>
    </row>
    <row r="559" spans="1:6">
      <c r="A559" s="84" t="str">
        <f>IF(ROWS($A$6:A559)&gt;Student_Registration!$N$4,"",VLOOKUP(ROWS($A$6:A559),Student_Registration!$A$5:$H$2000,COLUMNS(Student_Registration!$C$5:C558)+1,0))</f>
        <v/>
      </c>
      <c r="B559" s="84" t="str">
        <f>IFERROR(VLOOKUP(A559,Student_Registration!$B$5:$H$2000,3,0),"")</f>
        <v/>
      </c>
      <c r="C559" s="84" t="str">
        <f>IFERROR(VLOOKUP($A559,Student_Registration!$B$5:$H$2000,6,0),"")</f>
        <v/>
      </c>
      <c r="D559" s="84" t="str">
        <f>IFERROR(VLOOKUP($A559,Student_Registration!$B$5:$H$2000,7,0),"")</f>
        <v/>
      </c>
      <c r="E559" s="84">
        <f>SUMIFS(Collection!$H$5:$H$5000,Collection!$A$5:$A$5000,Report!A559,Collection!$I$5:$I$5000,"&gt;="&amp;Report!$E$2,Collection!$I$5:$I$5000,"&lt;="&amp;Report!$E$3)</f>
        <v>0</v>
      </c>
      <c r="F559" s="84" t="str">
        <f t="shared" si="10"/>
        <v/>
      </c>
    </row>
    <row r="560" spans="1:6">
      <c r="A560" s="84" t="str">
        <f>IF(ROWS($A$6:A560)&gt;Student_Registration!$N$4,"",VLOOKUP(ROWS($A$6:A560),Student_Registration!$A$5:$H$2000,COLUMNS(Student_Registration!$C$5:C559)+1,0))</f>
        <v/>
      </c>
      <c r="B560" s="84" t="str">
        <f>IFERROR(VLOOKUP(A560,Student_Registration!$B$5:$H$2000,3,0),"")</f>
        <v/>
      </c>
      <c r="C560" s="84" t="str">
        <f>IFERROR(VLOOKUP($A560,Student_Registration!$B$5:$H$2000,6,0),"")</f>
        <v/>
      </c>
      <c r="D560" s="84" t="str">
        <f>IFERROR(VLOOKUP($A560,Student_Registration!$B$5:$H$2000,7,0),"")</f>
        <v/>
      </c>
      <c r="E560" s="84">
        <f>SUMIFS(Collection!$H$5:$H$5000,Collection!$A$5:$A$5000,Report!A560,Collection!$I$5:$I$5000,"&gt;="&amp;Report!$E$2,Collection!$I$5:$I$5000,"&lt;="&amp;Report!$E$3)</f>
        <v>0</v>
      </c>
      <c r="F560" s="84" t="str">
        <f t="shared" si="10"/>
        <v/>
      </c>
    </row>
    <row r="561" spans="1:6">
      <c r="A561" s="84" t="str">
        <f>IF(ROWS($A$6:A561)&gt;Student_Registration!$N$4,"",VLOOKUP(ROWS($A$6:A561),Student_Registration!$A$5:$H$2000,COLUMNS(Student_Registration!$C$5:C560)+1,0))</f>
        <v/>
      </c>
      <c r="B561" s="84" t="str">
        <f>IFERROR(VLOOKUP(A561,Student_Registration!$B$5:$H$2000,3,0),"")</f>
        <v/>
      </c>
      <c r="C561" s="84" t="str">
        <f>IFERROR(VLOOKUP($A561,Student_Registration!$B$5:$H$2000,6,0),"")</f>
        <v/>
      </c>
      <c r="D561" s="84" t="str">
        <f>IFERROR(VLOOKUP($A561,Student_Registration!$B$5:$H$2000,7,0),"")</f>
        <v/>
      </c>
      <c r="E561" s="84">
        <f>SUMIFS(Collection!$H$5:$H$5000,Collection!$A$5:$A$5000,Report!A561,Collection!$I$5:$I$5000,"&gt;="&amp;Report!$E$2,Collection!$I$5:$I$5000,"&lt;="&amp;Report!$E$3)</f>
        <v>0</v>
      </c>
      <c r="F561" s="84" t="str">
        <f t="shared" si="10"/>
        <v/>
      </c>
    </row>
    <row r="562" spans="1:6">
      <c r="A562" s="84" t="str">
        <f>IF(ROWS($A$6:A562)&gt;Student_Registration!$N$4,"",VLOOKUP(ROWS($A$6:A562),Student_Registration!$A$5:$H$2000,COLUMNS(Student_Registration!$C$5:C561)+1,0))</f>
        <v/>
      </c>
      <c r="B562" s="84" t="str">
        <f>IFERROR(VLOOKUP(A562,Student_Registration!$B$5:$H$2000,3,0),"")</f>
        <v/>
      </c>
      <c r="C562" s="84" t="str">
        <f>IFERROR(VLOOKUP($A562,Student_Registration!$B$5:$H$2000,6,0),"")</f>
        <v/>
      </c>
      <c r="D562" s="84" t="str">
        <f>IFERROR(VLOOKUP($A562,Student_Registration!$B$5:$H$2000,7,0),"")</f>
        <v/>
      </c>
      <c r="E562" s="84">
        <f>SUMIFS(Collection!$H$5:$H$5000,Collection!$A$5:$A$5000,Report!A562,Collection!$I$5:$I$5000,"&gt;="&amp;Report!$E$2,Collection!$I$5:$I$5000,"&lt;="&amp;Report!$E$3)</f>
        <v>0</v>
      </c>
      <c r="F562" s="84" t="str">
        <f t="shared" si="10"/>
        <v/>
      </c>
    </row>
    <row r="563" spans="1:6">
      <c r="A563" s="84" t="str">
        <f>IF(ROWS($A$6:A563)&gt;Student_Registration!$N$4,"",VLOOKUP(ROWS($A$6:A563),Student_Registration!$A$5:$H$2000,COLUMNS(Student_Registration!$C$5:C562)+1,0))</f>
        <v/>
      </c>
      <c r="B563" s="84" t="str">
        <f>IFERROR(VLOOKUP(A563,Student_Registration!$B$5:$H$2000,3,0),"")</f>
        <v/>
      </c>
      <c r="C563" s="84" t="str">
        <f>IFERROR(VLOOKUP($A563,Student_Registration!$B$5:$H$2000,6,0),"")</f>
        <v/>
      </c>
      <c r="D563" s="84" t="str">
        <f>IFERROR(VLOOKUP($A563,Student_Registration!$B$5:$H$2000,7,0),"")</f>
        <v/>
      </c>
      <c r="E563" s="84">
        <f>SUMIFS(Collection!$H$5:$H$5000,Collection!$A$5:$A$5000,Report!A563,Collection!$I$5:$I$5000,"&gt;="&amp;Report!$E$2,Collection!$I$5:$I$5000,"&lt;="&amp;Report!$E$3)</f>
        <v>0</v>
      </c>
      <c r="F563" s="84" t="str">
        <f t="shared" si="10"/>
        <v/>
      </c>
    </row>
    <row r="564" spans="1:6">
      <c r="A564" s="84" t="str">
        <f>IF(ROWS($A$6:A564)&gt;Student_Registration!$N$4,"",VLOOKUP(ROWS($A$6:A564),Student_Registration!$A$5:$H$2000,COLUMNS(Student_Registration!$C$5:C563)+1,0))</f>
        <v/>
      </c>
      <c r="B564" s="84" t="str">
        <f>IFERROR(VLOOKUP(A564,Student_Registration!$B$5:$H$2000,3,0),"")</f>
        <v/>
      </c>
      <c r="C564" s="84" t="str">
        <f>IFERROR(VLOOKUP($A564,Student_Registration!$B$5:$H$2000,6,0),"")</f>
        <v/>
      </c>
      <c r="D564" s="84" t="str">
        <f>IFERROR(VLOOKUP($A564,Student_Registration!$B$5:$H$2000,7,0),"")</f>
        <v/>
      </c>
      <c r="E564" s="84">
        <f>SUMIFS(Collection!$H$5:$H$5000,Collection!$A$5:$A$5000,Report!A564,Collection!$I$5:$I$5000,"&gt;="&amp;Report!$E$2,Collection!$I$5:$I$5000,"&lt;="&amp;Report!$E$3)</f>
        <v>0</v>
      </c>
      <c r="F564" s="84" t="str">
        <f t="shared" si="10"/>
        <v/>
      </c>
    </row>
    <row r="565" spans="1:6">
      <c r="A565" s="84" t="str">
        <f>IF(ROWS($A$6:A565)&gt;Student_Registration!$N$4,"",VLOOKUP(ROWS($A$6:A565),Student_Registration!$A$5:$H$2000,COLUMNS(Student_Registration!$C$5:C564)+1,0))</f>
        <v/>
      </c>
      <c r="B565" s="84" t="str">
        <f>IFERROR(VLOOKUP(A565,Student_Registration!$B$5:$H$2000,3,0),"")</f>
        <v/>
      </c>
      <c r="C565" s="84" t="str">
        <f>IFERROR(VLOOKUP($A565,Student_Registration!$B$5:$H$2000,6,0),"")</f>
        <v/>
      </c>
      <c r="D565" s="84" t="str">
        <f>IFERROR(VLOOKUP($A565,Student_Registration!$B$5:$H$2000,7,0),"")</f>
        <v/>
      </c>
      <c r="E565" s="84">
        <f>SUMIFS(Collection!$H$5:$H$5000,Collection!$A$5:$A$5000,Report!A565,Collection!$I$5:$I$5000,"&gt;="&amp;Report!$E$2,Collection!$I$5:$I$5000,"&lt;="&amp;Report!$E$3)</f>
        <v>0</v>
      </c>
      <c r="F565" s="84" t="str">
        <f t="shared" si="10"/>
        <v/>
      </c>
    </row>
    <row r="566" spans="1:6">
      <c r="A566" s="84" t="str">
        <f>IF(ROWS($A$6:A566)&gt;Student_Registration!$N$4,"",VLOOKUP(ROWS($A$6:A566),Student_Registration!$A$5:$H$2000,COLUMNS(Student_Registration!$C$5:C565)+1,0))</f>
        <v/>
      </c>
      <c r="B566" s="84" t="str">
        <f>IFERROR(VLOOKUP(A566,Student_Registration!$B$5:$H$2000,3,0),"")</f>
        <v/>
      </c>
      <c r="C566" s="84" t="str">
        <f>IFERROR(VLOOKUP($A566,Student_Registration!$B$5:$H$2000,6,0),"")</f>
        <v/>
      </c>
      <c r="D566" s="84" t="str">
        <f>IFERROR(VLOOKUP($A566,Student_Registration!$B$5:$H$2000,7,0),"")</f>
        <v/>
      </c>
      <c r="E566" s="84">
        <f>SUMIFS(Collection!$H$5:$H$5000,Collection!$A$5:$A$5000,Report!A566,Collection!$I$5:$I$5000,"&gt;="&amp;Report!$E$2,Collection!$I$5:$I$5000,"&lt;="&amp;Report!$E$3)</f>
        <v>0</v>
      </c>
      <c r="F566" s="84" t="str">
        <f t="shared" si="10"/>
        <v/>
      </c>
    </row>
    <row r="567" spans="1:6">
      <c r="A567" s="84" t="str">
        <f>IF(ROWS($A$6:A567)&gt;Student_Registration!$N$4,"",VLOOKUP(ROWS($A$6:A567),Student_Registration!$A$5:$H$2000,COLUMNS(Student_Registration!$C$5:C566)+1,0))</f>
        <v/>
      </c>
      <c r="B567" s="84" t="str">
        <f>IFERROR(VLOOKUP(A567,Student_Registration!$B$5:$H$2000,3,0),"")</f>
        <v/>
      </c>
      <c r="C567" s="84" t="str">
        <f>IFERROR(VLOOKUP($A567,Student_Registration!$B$5:$H$2000,6,0),"")</f>
        <v/>
      </c>
      <c r="D567" s="84" t="str">
        <f>IFERROR(VLOOKUP($A567,Student_Registration!$B$5:$H$2000,7,0),"")</f>
        <v/>
      </c>
      <c r="E567" s="84">
        <f>SUMIFS(Collection!$H$5:$H$5000,Collection!$A$5:$A$5000,Report!A567,Collection!$I$5:$I$5000,"&gt;="&amp;Report!$E$2,Collection!$I$5:$I$5000,"&lt;="&amp;Report!$E$3)</f>
        <v>0</v>
      </c>
      <c r="F567" s="84" t="str">
        <f t="shared" si="10"/>
        <v/>
      </c>
    </row>
    <row r="568" spans="1:6">
      <c r="A568" s="84" t="str">
        <f>IF(ROWS($A$6:A568)&gt;Student_Registration!$N$4,"",VLOOKUP(ROWS($A$6:A568),Student_Registration!$A$5:$H$2000,COLUMNS(Student_Registration!$C$5:C567)+1,0))</f>
        <v/>
      </c>
      <c r="B568" s="84" t="str">
        <f>IFERROR(VLOOKUP(A568,Student_Registration!$B$5:$H$2000,3,0),"")</f>
        <v/>
      </c>
      <c r="C568" s="84" t="str">
        <f>IFERROR(VLOOKUP($A568,Student_Registration!$B$5:$H$2000,6,0),"")</f>
        <v/>
      </c>
      <c r="D568" s="84" t="str">
        <f>IFERROR(VLOOKUP($A568,Student_Registration!$B$5:$H$2000,7,0),"")</f>
        <v/>
      </c>
      <c r="E568" s="84">
        <f>SUMIFS(Collection!$H$5:$H$5000,Collection!$A$5:$A$5000,Report!A568,Collection!$I$5:$I$5000,"&gt;="&amp;Report!$E$2,Collection!$I$5:$I$5000,"&lt;="&amp;Report!$E$3)</f>
        <v>0</v>
      </c>
      <c r="F568" s="84" t="str">
        <f t="shared" si="10"/>
        <v/>
      </c>
    </row>
    <row r="569" spans="1:6">
      <c r="A569" s="84" t="str">
        <f>IF(ROWS($A$6:A569)&gt;Student_Registration!$N$4,"",VLOOKUP(ROWS($A$6:A569),Student_Registration!$A$5:$H$2000,COLUMNS(Student_Registration!$C$5:C568)+1,0))</f>
        <v/>
      </c>
      <c r="B569" s="84" t="str">
        <f>IFERROR(VLOOKUP(A569,Student_Registration!$B$5:$H$2000,3,0),"")</f>
        <v/>
      </c>
      <c r="C569" s="84" t="str">
        <f>IFERROR(VLOOKUP($A569,Student_Registration!$B$5:$H$2000,6,0),"")</f>
        <v/>
      </c>
      <c r="D569" s="84" t="str">
        <f>IFERROR(VLOOKUP($A569,Student_Registration!$B$5:$H$2000,7,0),"")</f>
        <v/>
      </c>
      <c r="E569" s="84">
        <f>SUMIFS(Collection!$H$5:$H$5000,Collection!$A$5:$A$5000,Report!A569,Collection!$I$5:$I$5000,"&gt;="&amp;Report!$E$2,Collection!$I$5:$I$5000,"&lt;="&amp;Report!$E$3)</f>
        <v>0</v>
      </c>
      <c r="F569" s="84" t="str">
        <f t="shared" si="10"/>
        <v/>
      </c>
    </row>
    <row r="570" spans="1:6">
      <c r="A570" s="84" t="str">
        <f>IF(ROWS($A$6:A570)&gt;Student_Registration!$N$4,"",VLOOKUP(ROWS($A$6:A570),Student_Registration!$A$5:$H$2000,COLUMNS(Student_Registration!$C$5:C569)+1,0))</f>
        <v/>
      </c>
      <c r="B570" s="84" t="str">
        <f>IFERROR(VLOOKUP(A570,Student_Registration!$B$5:$H$2000,3,0),"")</f>
        <v/>
      </c>
      <c r="C570" s="84" t="str">
        <f>IFERROR(VLOOKUP($A570,Student_Registration!$B$5:$H$2000,6,0),"")</f>
        <v/>
      </c>
      <c r="D570" s="84" t="str">
        <f>IFERROR(VLOOKUP($A570,Student_Registration!$B$5:$H$2000,7,0),"")</f>
        <v/>
      </c>
      <c r="E570" s="84">
        <f>SUMIFS(Collection!$H$5:$H$5000,Collection!$A$5:$A$5000,Report!A570,Collection!$I$5:$I$5000,"&gt;="&amp;Report!$E$2,Collection!$I$5:$I$5000,"&lt;="&amp;Report!$E$3)</f>
        <v>0</v>
      </c>
      <c r="F570" s="84" t="str">
        <f t="shared" si="10"/>
        <v/>
      </c>
    </row>
    <row r="571" spans="1:6">
      <c r="A571" s="84" t="str">
        <f>IF(ROWS($A$6:A571)&gt;Student_Registration!$N$4,"",VLOOKUP(ROWS($A$6:A571),Student_Registration!$A$5:$H$2000,COLUMNS(Student_Registration!$C$5:C570)+1,0))</f>
        <v/>
      </c>
      <c r="B571" s="84" t="str">
        <f>IFERROR(VLOOKUP(A571,Student_Registration!$B$5:$H$2000,3,0),"")</f>
        <v/>
      </c>
      <c r="C571" s="84" t="str">
        <f>IFERROR(VLOOKUP($A571,Student_Registration!$B$5:$H$2000,6,0),"")</f>
        <v/>
      </c>
      <c r="D571" s="84" t="str">
        <f>IFERROR(VLOOKUP($A571,Student_Registration!$B$5:$H$2000,7,0),"")</f>
        <v/>
      </c>
      <c r="E571" s="84">
        <f>SUMIFS(Collection!$H$5:$H$5000,Collection!$A$5:$A$5000,Report!A571,Collection!$I$5:$I$5000,"&gt;="&amp;Report!$E$2,Collection!$I$5:$I$5000,"&lt;="&amp;Report!$E$3)</f>
        <v>0</v>
      </c>
      <c r="F571" s="84" t="str">
        <f t="shared" si="10"/>
        <v/>
      </c>
    </row>
    <row r="572" spans="1:6">
      <c r="A572" s="84" t="str">
        <f>IF(ROWS($A$6:A572)&gt;Student_Registration!$N$4,"",VLOOKUP(ROWS($A$6:A572),Student_Registration!$A$5:$H$2000,COLUMNS(Student_Registration!$C$5:C571)+1,0))</f>
        <v/>
      </c>
      <c r="B572" s="84" t="str">
        <f>IFERROR(VLOOKUP(A572,Student_Registration!$B$5:$H$2000,3,0),"")</f>
        <v/>
      </c>
      <c r="C572" s="84" t="str">
        <f>IFERROR(VLOOKUP($A572,Student_Registration!$B$5:$H$2000,6,0),"")</f>
        <v/>
      </c>
      <c r="D572" s="84" t="str">
        <f>IFERROR(VLOOKUP($A572,Student_Registration!$B$5:$H$2000,7,0),"")</f>
        <v/>
      </c>
      <c r="E572" s="84">
        <f>SUMIFS(Collection!$H$5:$H$5000,Collection!$A$5:$A$5000,Report!A572,Collection!$I$5:$I$5000,"&gt;="&amp;Report!$E$2,Collection!$I$5:$I$5000,"&lt;="&amp;Report!$E$3)</f>
        <v>0</v>
      </c>
      <c r="F572" s="84" t="str">
        <f t="shared" si="10"/>
        <v/>
      </c>
    </row>
    <row r="573" spans="1:6">
      <c r="A573" s="84" t="str">
        <f>IF(ROWS($A$6:A573)&gt;Student_Registration!$N$4,"",VLOOKUP(ROWS($A$6:A573),Student_Registration!$A$5:$H$2000,COLUMNS(Student_Registration!$C$5:C572)+1,0))</f>
        <v/>
      </c>
      <c r="B573" s="84" t="str">
        <f>IFERROR(VLOOKUP(A573,Student_Registration!$B$5:$H$2000,3,0),"")</f>
        <v/>
      </c>
      <c r="C573" s="84" t="str">
        <f>IFERROR(VLOOKUP($A573,Student_Registration!$B$5:$H$2000,6,0),"")</f>
        <v/>
      </c>
      <c r="D573" s="84" t="str">
        <f>IFERROR(VLOOKUP($A573,Student_Registration!$B$5:$H$2000,7,0),"")</f>
        <v/>
      </c>
      <c r="E573" s="84">
        <f>SUMIFS(Collection!$H$5:$H$5000,Collection!$A$5:$A$5000,Report!A573,Collection!$I$5:$I$5000,"&gt;="&amp;Report!$E$2,Collection!$I$5:$I$5000,"&lt;="&amp;Report!$E$3)</f>
        <v>0</v>
      </c>
      <c r="F573" s="84" t="str">
        <f t="shared" si="10"/>
        <v/>
      </c>
    </row>
    <row r="574" spans="1:6">
      <c r="A574" s="84" t="str">
        <f>IF(ROWS($A$6:A574)&gt;Student_Registration!$N$4,"",VLOOKUP(ROWS($A$6:A574),Student_Registration!$A$5:$H$2000,COLUMNS(Student_Registration!$C$5:C573)+1,0))</f>
        <v/>
      </c>
      <c r="B574" s="84" t="str">
        <f>IFERROR(VLOOKUP(A574,Student_Registration!$B$5:$H$2000,3,0),"")</f>
        <v/>
      </c>
      <c r="C574" s="84" t="str">
        <f>IFERROR(VLOOKUP($A574,Student_Registration!$B$5:$H$2000,6,0),"")</f>
        <v/>
      </c>
      <c r="D574" s="84" t="str">
        <f>IFERROR(VLOOKUP($A574,Student_Registration!$B$5:$H$2000,7,0),"")</f>
        <v/>
      </c>
      <c r="E574" s="84">
        <f>SUMIFS(Collection!$H$5:$H$5000,Collection!$A$5:$A$5000,Report!A574,Collection!$I$5:$I$5000,"&gt;="&amp;Report!$E$2,Collection!$I$5:$I$5000,"&lt;="&amp;Report!$E$3)</f>
        <v>0</v>
      </c>
      <c r="F574" s="84" t="str">
        <f t="shared" si="10"/>
        <v/>
      </c>
    </row>
    <row r="575" spans="1:6">
      <c r="A575" s="84" t="str">
        <f>IF(ROWS($A$6:A575)&gt;Student_Registration!$N$4,"",VLOOKUP(ROWS($A$6:A575),Student_Registration!$A$5:$H$2000,COLUMNS(Student_Registration!$C$5:C574)+1,0))</f>
        <v/>
      </c>
      <c r="B575" s="84" t="str">
        <f>IFERROR(VLOOKUP(A575,Student_Registration!$B$5:$H$2000,3,0),"")</f>
        <v/>
      </c>
      <c r="C575" s="84" t="str">
        <f>IFERROR(VLOOKUP($A575,Student_Registration!$B$5:$H$2000,6,0),"")</f>
        <v/>
      </c>
      <c r="D575" s="84" t="str">
        <f>IFERROR(VLOOKUP($A575,Student_Registration!$B$5:$H$2000,7,0),"")</f>
        <v/>
      </c>
      <c r="E575" s="84">
        <f>SUMIFS(Collection!$H$5:$H$5000,Collection!$A$5:$A$5000,Report!A575,Collection!$I$5:$I$5000,"&gt;="&amp;Report!$E$2,Collection!$I$5:$I$5000,"&lt;="&amp;Report!$E$3)</f>
        <v>0</v>
      </c>
      <c r="F575" s="84" t="str">
        <f t="shared" si="10"/>
        <v/>
      </c>
    </row>
    <row r="576" spans="1:6">
      <c r="A576" s="84" t="str">
        <f>IF(ROWS($A$6:A576)&gt;Student_Registration!$N$4,"",VLOOKUP(ROWS($A$6:A576),Student_Registration!$A$5:$H$2000,COLUMNS(Student_Registration!$C$5:C575)+1,0))</f>
        <v/>
      </c>
      <c r="B576" s="84" t="str">
        <f>IFERROR(VLOOKUP(A576,Student_Registration!$B$5:$H$2000,3,0),"")</f>
        <v/>
      </c>
      <c r="C576" s="84" t="str">
        <f>IFERROR(VLOOKUP($A576,Student_Registration!$B$5:$H$2000,6,0),"")</f>
        <v/>
      </c>
      <c r="D576" s="84" t="str">
        <f>IFERROR(VLOOKUP($A576,Student_Registration!$B$5:$H$2000,7,0),"")</f>
        <v/>
      </c>
      <c r="E576" s="84">
        <f>SUMIFS(Collection!$H$5:$H$5000,Collection!$A$5:$A$5000,Report!A576,Collection!$I$5:$I$5000,"&gt;="&amp;Report!$E$2,Collection!$I$5:$I$5000,"&lt;="&amp;Report!$E$3)</f>
        <v>0</v>
      </c>
      <c r="F576" s="84" t="str">
        <f t="shared" si="10"/>
        <v/>
      </c>
    </row>
    <row r="577" spans="1:6">
      <c r="A577" s="84" t="str">
        <f>IF(ROWS($A$6:A577)&gt;Student_Registration!$N$4,"",VLOOKUP(ROWS($A$6:A577),Student_Registration!$A$5:$H$2000,COLUMNS(Student_Registration!$C$5:C576)+1,0))</f>
        <v/>
      </c>
      <c r="B577" s="84" t="str">
        <f>IFERROR(VLOOKUP(A577,Student_Registration!$B$5:$H$2000,3,0),"")</f>
        <v/>
      </c>
      <c r="C577" s="84" t="str">
        <f>IFERROR(VLOOKUP($A577,Student_Registration!$B$5:$H$2000,6,0),"")</f>
        <v/>
      </c>
      <c r="D577" s="84" t="str">
        <f>IFERROR(VLOOKUP($A577,Student_Registration!$B$5:$H$2000,7,0),"")</f>
        <v/>
      </c>
      <c r="E577" s="84">
        <f>SUMIFS(Collection!$H$5:$H$5000,Collection!$A$5:$A$5000,Report!A577,Collection!$I$5:$I$5000,"&gt;="&amp;Report!$E$2,Collection!$I$5:$I$5000,"&lt;="&amp;Report!$E$3)</f>
        <v>0</v>
      </c>
      <c r="F577" s="84" t="str">
        <f t="shared" si="10"/>
        <v/>
      </c>
    </row>
    <row r="578" spans="1:6">
      <c r="A578" s="84" t="str">
        <f>IF(ROWS($A$6:A578)&gt;Student_Registration!$N$4,"",VLOOKUP(ROWS($A$6:A578),Student_Registration!$A$5:$H$2000,COLUMNS(Student_Registration!$C$5:C577)+1,0))</f>
        <v/>
      </c>
      <c r="B578" s="84" t="str">
        <f>IFERROR(VLOOKUP(A578,Student_Registration!$B$5:$H$2000,3,0),"")</f>
        <v/>
      </c>
      <c r="C578" s="84" t="str">
        <f>IFERROR(VLOOKUP($A578,Student_Registration!$B$5:$H$2000,6,0),"")</f>
        <v/>
      </c>
      <c r="D578" s="84" t="str">
        <f>IFERROR(VLOOKUP($A578,Student_Registration!$B$5:$H$2000,7,0),"")</f>
        <v/>
      </c>
      <c r="E578" s="84">
        <f>SUMIFS(Collection!$H$5:$H$5000,Collection!$A$5:$A$5000,Report!A578,Collection!$I$5:$I$5000,"&gt;="&amp;Report!$E$2,Collection!$I$5:$I$5000,"&lt;="&amp;Report!$E$3)</f>
        <v>0</v>
      </c>
      <c r="F578" s="84" t="str">
        <f t="shared" si="10"/>
        <v/>
      </c>
    </row>
    <row r="579" spans="1:6">
      <c r="A579" s="84" t="str">
        <f>IF(ROWS($A$6:A579)&gt;Student_Registration!$N$4,"",VLOOKUP(ROWS($A$6:A579),Student_Registration!$A$5:$H$2000,COLUMNS(Student_Registration!$C$5:C578)+1,0))</f>
        <v/>
      </c>
      <c r="B579" s="84" t="str">
        <f>IFERROR(VLOOKUP(A579,Student_Registration!$B$5:$H$2000,3,0),"")</f>
        <v/>
      </c>
      <c r="C579" s="84" t="str">
        <f>IFERROR(VLOOKUP($A579,Student_Registration!$B$5:$H$2000,6,0),"")</f>
        <v/>
      </c>
      <c r="D579" s="84" t="str">
        <f>IFERROR(VLOOKUP($A579,Student_Registration!$B$5:$H$2000,7,0),"")</f>
        <v/>
      </c>
      <c r="E579" s="84">
        <f>SUMIFS(Collection!$H$5:$H$5000,Collection!$A$5:$A$5000,Report!A579,Collection!$I$5:$I$5000,"&gt;="&amp;Report!$E$2,Collection!$I$5:$I$5000,"&lt;="&amp;Report!$E$3)</f>
        <v>0</v>
      </c>
      <c r="F579" s="84" t="str">
        <f t="shared" si="10"/>
        <v/>
      </c>
    </row>
    <row r="580" spans="1:6">
      <c r="A580" s="84" t="str">
        <f>IF(ROWS($A$6:A580)&gt;Student_Registration!$N$4,"",VLOOKUP(ROWS($A$6:A580),Student_Registration!$A$5:$H$2000,COLUMNS(Student_Registration!$C$5:C579)+1,0))</f>
        <v/>
      </c>
      <c r="B580" s="84" t="str">
        <f>IFERROR(VLOOKUP(A580,Student_Registration!$B$5:$H$2000,3,0),"")</f>
        <v/>
      </c>
      <c r="C580" s="84" t="str">
        <f>IFERROR(VLOOKUP($A580,Student_Registration!$B$5:$H$2000,6,0),"")</f>
        <v/>
      </c>
      <c r="D580" s="84" t="str">
        <f>IFERROR(VLOOKUP($A580,Student_Registration!$B$5:$H$2000,7,0),"")</f>
        <v/>
      </c>
      <c r="E580" s="84">
        <f>SUMIFS(Collection!$H$5:$H$5000,Collection!$A$5:$A$5000,Report!A580,Collection!$I$5:$I$5000,"&gt;="&amp;Report!$E$2,Collection!$I$5:$I$5000,"&lt;="&amp;Report!$E$3)</f>
        <v>0</v>
      </c>
      <c r="F580" s="84" t="str">
        <f t="shared" si="10"/>
        <v/>
      </c>
    </row>
    <row r="581" spans="1:6">
      <c r="A581" s="84" t="str">
        <f>IF(ROWS($A$6:A581)&gt;Student_Registration!$N$4,"",VLOOKUP(ROWS($A$6:A581),Student_Registration!$A$5:$H$2000,COLUMNS(Student_Registration!$C$5:C580)+1,0))</f>
        <v/>
      </c>
      <c r="B581" s="84" t="str">
        <f>IFERROR(VLOOKUP(A581,Student_Registration!$B$5:$H$2000,3,0),"")</f>
        <v/>
      </c>
      <c r="C581" s="84" t="str">
        <f>IFERROR(VLOOKUP($A581,Student_Registration!$B$5:$H$2000,6,0),"")</f>
        <v/>
      </c>
      <c r="D581" s="84" t="str">
        <f>IFERROR(VLOOKUP($A581,Student_Registration!$B$5:$H$2000,7,0),"")</f>
        <v/>
      </c>
      <c r="E581" s="84">
        <f>SUMIFS(Collection!$H$5:$H$5000,Collection!$A$5:$A$5000,Report!A581,Collection!$I$5:$I$5000,"&gt;="&amp;Report!$E$2,Collection!$I$5:$I$5000,"&lt;="&amp;Report!$E$3)</f>
        <v>0</v>
      </c>
      <c r="F581" s="84" t="str">
        <f t="shared" si="10"/>
        <v/>
      </c>
    </row>
    <row r="582" spans="1:6">
      <c r="A582" s="84" t="str">
        <f>IF(ROWS($A$6:A582)&gt;Student_Registration!$N$4,"",VLOOKUP(ROWS($A$6:A582),Student_Registration!$A$5:$H$2000,COLUMNS(Student_Registration!$C$5:C581)+1,0))</f>
        <v/>
      </c>
      <c r="B582" s="84" t="str">
        <f>IFERROR(VLOOKUP(A582,Student_Registration!$B$5:$H$2000,3,0),"")</f>
        <v/>
      </c>
      <c r="C582" s="84" t="str">
        <f>IFERROR(VLOOKUP($A582,Student_Registration!$B$5:$H$2000,6,0),"")</f>
        <v/>
      </c>
      <c r="D582" s="84" t="str">
        <f>IFERROR(VLOOKUP($A582,Student_Registration!$B$5:$H$2000,7,0),"")</f>
        <v/>
      </c>
      <c r="E582" s="84">
        <f>SUMIFS(Collection!$H$5:$H$5000,Collection!$A$5:$A$5000,Report!A582,Collection!$I$5:$I$5000,"&gt;="&amp;Report!$E$2,Collection!$I$5:$I$5000,"&lt;="&amp;Report!$E$3)</f>
        <v>0</v>
      </c>
      <c r="F582" s="84" t="str">
        <f t="shared" ref="F582:F645" si="11">IFERROR(+D582-E582,"")</f>
        <v/>
      </c>
    </row>
    <row r="583" spans="1:6">
      <c r="A583" s="84" t="str">
        <f>IF(ROWS($A$6:A583)&gt;Student_Registration!$N$4,"",VLOOKUP(ROWS($A$6:A583),Student_Registration!$A$5:$H$2000,COLUMNS(Student_Registration!$C$5:C582)+1,0))</f>
        <v/>
      </c>
      <c r="B583" s="84" t="str">
        <f>IFERROR(VLOOKUP(A583,Student_Registration!$B$5:$H$2000,3,0),"")</f>
        <v/>
      </c>
      <c r="C583" s="84" t="str">
        <f>IFERROR(VLOOKUP($A583,Student_Registration!$B$5:$H$2000,6,0),"")</f>
        <v/>
      </c>
      <c r="D583" s="84" t="str">
        <f>IFERROR(VLOOKUP($A583,Student_Registration!$B$5:$H$2000,7,0),"")</f>
        <v/>
      </c>
      <c r="E583" s="84">
        <f>SUMIFS(Collection!$H$5:$H$5000,Collection!$A$5:$A$5000,Report!A583,Collection!$I$5:$I$5000,"&gt;="&amp;Report!$E$2,Collection!$I$5:$I$5000,"&lt;="&amp;Report!$E$3)</f>
        <v>0</v>
      </c>
      <c r="F583" s="84" t="str">
        <f t="shared" si="11"/>
        <v/>
      </c>
    </row>
    <row r="584" spans="1:6">
      <c r="A584" s="84" t="str">
        <f>IF(ROWS($A$6:A584)&gt;Student_Registration!$N$4,"",VLOOKUP(ROWS($A$6:A584),Student_Registration!$A$5:$H$2000,COLUMNS(Student_Registration!$C$5:C583)+1,0))</f>
        <v/>
      </c>
      <c r="B584" s="84" t="str">
        <f>IFERROR(VLOOKUP(A584,Student_Registration!$B$5:$H$2000,3,0),"")</f>
        <v/>
      </c>
      <c r="C584" s="84" t="str">
        <f>IFERROR(VLOOKUP($A584,Student_Registration!$B$5:$H$2000,6,0),"")</f>
        <v/>
      </c>
      <c r="D584" s="84" t="str">
        <f>IFERROR(VLOOKUP($A584,Student_Registration!$B$5:$H$2000,7,0),"")</f>
        <v/>
      </c>
      <c r="E584" s="84">
        <f>SUMIFS(Collection!$H$5:$H$5000,Collection!$A$5:$A$5000,Report!A584,Collection!$I$5:$I$5000,"&gt;="&amp;Report!$E$2,Collection!$I$5:$I$5000,"&lt;="&amp;Report!$E$3)</f>
        <v>0</v>
      </c>
      <c r="F584" s="84" t="str">
        <f t="shared" si="11"/>
        <v/>
      </c>
    </row>
    <row r="585" spans="1:6">
      <c r="A585" s="84" t="str">
        <f>IF(ROWS($A$6:A585)&gt;Student_Registration!$N$4,"",VLOOKUP(ROWS($A$6:A585),Student_Registration!$A$5:$H$2000,COLUMNS(Student_Registration!$C$5:C584)+1,0))</f>
        <v/>
      </c>
      <c r="B585" s="84" t="str">
        <f>IFERROR(VLOOKUP(A585,Student_Registration!$B$5:$H$2000,3,0),"")</f>
        <v/>
      </c>
      <c r="C585" s="84" t="str">
        <f>IFERROR(VLOOKUP($A585,Student_Registration!$B$5:$H$2000,6,0),"")</f>
        <v/>
      </c>
      <c r="D585" s="84" t="str">
        <f>IFERROR(VLOOKUP($A585,Student_Registration!$B$5:$H$2000,7,0),"")</f>
        <v/>
      </c>
      <c r="E585" s="84">
        <f>SUMIFS(Collection!$H$5:$H$5000,Collection!$A$5:$A$5000,Report!A585,Collection!$I$5:$I$5000,"&gt;="&amp;Report!$E$2,Collection!$I$5:$I$5000,"&lt;="&amp;Report!$E$3)</f>
        <v>0</v>
      </c>
      <c r="F585" s="84" t="str">
        <f t="shared" si="11"/>
        <v/>
      </c>
    </row>
    <row r="586" spans="1:6">
      <c r="A586" s="84" t="str">
        <f>IF(ROWS($A$6:A586)&gt;Student_Registration!$N$4,"",VLOOKUP(ROWS($A$6:A586),Student_Registration!$A$5:$H$2000,COLUMNS(Student_Registration!$C$5:C585)+1,0))</f>
        <v/>
      </c>
      <c r="B586" s="84" t="str">
        <f>IFERROR(VLOOKUP(A586,Student_Registration!$B$5:$H$2000,3,0),"")</f>
        <v/>
      </c>
      <c r="C586" s="84" t="str">
        <f>IFERROR(VLOOKUP($A586,Student_Registration!$B$5:$H$2000,6,0),"")</f>
        <v/>
      </c>
      <c r="D586" s="84" t="str">
        <f>IFERROR(VLOOKUP($A586,Student_Registration!$B$5:$H$2000,7,0),"")</f>
        <v/>
      </c>
      <c r="E586" s="84">
        <f>SUMIFS(Collection!$H$5:$H$5000,Collection!$A$5:$A$5000,Report!A586,Collection!$I$5:$I$5000,"&gt;="&amp;Report!$E$2,Collection!$I$5:$I$5000,"&lt;="&amp;Report!$E$3)</f>
        <v>0</v>
      </c>
      <c r="F586" s="84" t="str">
        <f t="shared" si="11"/>
        <v/>
      </c>
    </row>
    <row r="587" spans="1:6">
      <c r="A587" s="84" t="str">
        <f>IF(ROWS($A$6:A587)&gt;Student_Registration!$N$4,"",VLOOKUP(ROWS($A$6:A587),Student_Registration!$A$5:$H$2000,COLUMNS(Student_Registration!$C$5:C586)+1,0))</f>
        <v/>
      </c>
      <c r="B587" s="84" t="str">
        <f>IFERROR(VLOOKUP(A587,Student_Registration!$B$5:$H$2000,3,0),"")</f>
        <v/>
      </c>
      <c r="C587" s="84" t="str">
        <f>IFERROR(VLOOKUP($A587,Student_Registration!$B$5:$H$2000,6,0),"")</f>
        <v/>
      </c>
      <c r="D587" s="84" t="str">
        <f>IFERROR(VLOOKUP($A587,Student_Registration!$B$5:$H$2000,7,0),"")</f>
        <v/>
      </c>
      <c r="E587" s="84">
        <f>SUMIFS(Collection!$H$5:$H$5000,Collection!$A$5:$A$5000,Report!A587,Collection!$I$5:$I$5000,"&gt;="&amp;Report!$E$2,Collection!$I$5:$I$5000,"&lt;="&amp;Report!$E$3)</f>
        <v>0</v>
      </c>
      <c r="F587" s="84" t="str">
        <f t="shared" si="11"/>
        <v/>
      </c>
    </row>
    <row r="588" spans="1:6">
      <c r="A588" s="84" t="str">
        <f>IF(ROWS($A$6:A588)&gt;Student_Registration!$N$4,"",VLOOKUP(ROWS($A$6:A588),Student_Registration!$A$5:$H$2000,COLUMNS(Student_Registration!$C$5:C587)+1,0))</f>
        <v/>
      </c>
      <c r="B588" s="84" t="str">
        <f>IFERROR(VLOOKUP(A588,Student_Registration!$B$5:$H$2000,3,0),"")</f>
        <v/>
      </c>
      <c r="C588" s="84" t="str">
        <f>IFERROR(VLOOKUP($A588,Student_Registration!$B$5:$H$2000,6,0),"")</f>
        <v/>
      </c>
      <c r="D588" s="84" t="str">
        <f>IFERROR(VLOOKUP($A588,Student_Registration!$B$5:$H$2000,7,0),"")</f>
        <v/>
      </c>
      <c r="E588" s="84">
        <f>SUMIFS(Collection!$H$5:$H$5000,Collection!$A$5:$A$5000,Report!A588,Collection!$I$5:$I$5000,"&gt;="&amp;Report!$E$2,Collection!$I$5:$I$5000,"&lt;="&amp;Report!$E$3)</f>
        <v>0</v>
      </c>
      <c r="F588" s="84" t="str">
        <f t="shared" si="11"/>
        <v/>
      </c>
    </row>
    <row r="589" spans="1:6">
      <c r="A589" s="84" t="str">
        <f>IF(ROWS($A$6:A589)&gt;Student_Registration!$N$4,"",VLOOKUP(ROWS($A$6:A589),Student_Registration!$A$5:$H$2000,COLUMNS(Student_Registration!$C$5:C588)+1,0))</f>
        <v/>
      </c>
      <c r="B589" s="84" t="str">
        <f>IFERROR(VLOOKUP(A589,Student_Registration!$B$5:$H$2000,3,0),"")</f>
        <v/>
      </c>
      <c r="C589" s="84" t="str">
        <f>IFERROR(VLOOKUP($A589,Student_Registration!$B$5:$H$2000,6,0),"")</f>
        <v/>
      </c>
      <c r="D589" s="84" t="str">
        <f>IFERROR(VLOOKUP($A589,Student_Registration!$B$5:$H$2000,7,0),"")</f>
        <v/>
      </c>
      <c r="E589" s="84">
        <f>SUMIFS(Collection!$H$5:$H$5000,Collection!$A$5:$A$5000,Report!A589,Collection!$I$5:$I$5000,"&gt;="&amp;Report!$E$2,Collection!$I$5:$I$5000,"&lt;="&amp;Report!$E$3)</f>
        <v>0</v>
      </c>
      <c r="F589" s="84" t="str">
        <f t="shared" si="11"/>
        <v/>
      </c>
    </row>
    <row r="590" spans="1:6">
      <c r="A590" s="84" t="str">
        <f>IF(ROWS($A$6:A590)&gt;Student_Registration!$N$4,"",VLOOKUP(ROWS($A$6:A590),Student_Registration!$A$5:$H$2000,COLUMNS(Student_Registration!$C$5:C589)+1,0))</f>
        <v/>
      </c>
      <c r="B590" s="84" t="str">
        <f>IFERROR(VLOOKUP(A590,Student_Registration!$B$5:$H$2000,3,0),"")</f>
        <v/>
      </c>
      <c r="C590" s="84" t="str">
        <f>IFERROR(VLOOKUP($A590,Student_Registration!$B$5:$H$2000,6,0),"")</f>
        <v/>
      </c>
      <c r="D590" s="84" t="str">
        <f>IFERROR(VLOOKUP($A590,Student_Registration!$B$5:$H$2000,7,0),"")</f>
        <v/>
      </c>
      <c r="E590" s="84">
        <f>SUMIFS(Collection!$H$5:$H$5000,Collection!$A$5:$A$5000,Report!A590,Collection!$I$5:$I$5000,"&gt;="&amp;Report!$E$2,Collection!$I$5:$I$5000,"&lt;="&amp;Report!$E$3)</f>
        <v>0</v>
      </c>
      <c r="F590" s="84" t="str">
        <f t="shared" si="11"/>
        <v/>
      </c>
    </row>
    <row r="591" spans="1:6">
      <c r="A591" s="84" t="str">
        <f>IF(ROWS($A$6:A591)&gt;Student_Registration!$N$4,"",VLOOKUP(ROWS($A$6:A591),Student_Registration!$A$5:$H$2000,COLUMNS(Student_Registration!$C$5:C590)+1,0))</f>
        <v/>
      </c>
      <c r="B591" s="84" t="str">
        <f>IFERROR(VLOOKUP(A591,Student_Registration!$B$5:$H$2000,3,0),"")</f>
        <v/>
      </c>
      <c r="C591" s="84" t="str">
        <f>IFERROR(VLOOKUP($A591,Student_Registration!$B$5:$H$2000,6,0),"")</f>
        <v/>
      </c>
      <c r="D591" s="84" t="str">
        <f>IFERROR(VLOOKUP($A591,Student_Registration!$B$5:$H$2000,7,0),"")</f>
        <v/>
      </c>
      <c r="E591" s="84">
        <f>SUMIFS(Collection!$H$5:$H$5000,Collection!$A$5:$A$5000,Report!A591,Collection!$I$5:$I$5000,"&gt;="&amp;Report!$E$2,Collection!$I$5:$I$5000,"&lt;="&amp;Report!$E$3)</f>
        <v>0</v>
      </c>
      <c r="F591" s="84" t="str">
        <f t="shared" si="11"/>
        <v/>
      </c>
    </row>
    <row r="592" spans="1:6">
      <c r="A592" s="84" t="str">
        <f>IF(ROWS($A$6:A592)&gt;Student_Registration!$N$4,"",VLOOKUP(ROWS($A$6:A592),Student_Registration!$A$5:$H$2000,COLUMNS(Student_Registration!$C$5:C591)+1,0))</f>
        <v/>
      </c>
      <c r="B592" s="84" t="str">
        <f>IFERROR(VLOOKUP(A592,Student_Registration!$B$5:$H$2000,3,0),"")</f>
        <v/>
      </c>
      <c r="C592" s="84" t="str">
        <f>IFERROR(VLOOKUP($A592,Student_Registration!$B$5:$H$2000,6,0),"")</f>
        <v/>
      </c>
      <c r="D592" s="84" t="str">
        <f>IFERROR(VLOOKUP($A592,Student_Registration!$B$5:$H$2000,7,0),"")</f>
        <v/>
      </c>
      <c r="E592" s="84">
        <f>SUMIFS(Collection!$H$5:$H$5000,Collection!$A$5:$A$5000,Report!A592,Collection!$I$5:$I$5000,"&gt;="&amp;Report!$E$2,Collection!$I$5:$I$5000,"&lt;="&amp;Report!$E$3)</f>
        <v>0</v>
      </c>
      <c r="F592" s="84" t="str">
        <f t="shared" si="11"/>
        <v/>
      </c>
    </row>
    <row r="593" spans="1:6">
      <c r="A593" s="84" t="str">
        <f>IF(ROWS($A$6:A593)&gt;Student_Registration!$N$4,"",VLOOKUP(ROWS($A$6:A593),Student_Registration!$A$5:$H$2000,COLUMNS(Student_Registration!$C$5:C592)+1,0))</f>
        <v/>
      </c>
      <c r="B593" s="84" t="str">
        <f>IFERROR(VLOOKUP(A593,Student_Registration!$B$5:$H$2000,3,0),"")</f>
        <v/>
      </c>
      <c r="C593" s="84" t="str">
        <f>IFERROR(VLOOKUP($A593,Student_Registration!$B$5:$H$2000,6,0),"")</f>
        <v/>
      </c>
      <c r="D593" s="84" t="str">
        <f>IFERROR(VLOOKUP($A593,Student_Registration!$B$5:$H$2000,7,0),"")</f>
        <v/>
      </c>
      <c r="E593" s="84">
        <f>SUMIFS(Collection!$H$5:$H$5000,Collection!$A$5:$A$5000,Report!A593,Collection!$I$5:$I$5000,"&gt;="&amp;Report!$E$2,Collection!$I$5:$I$5000,"&lt;="&amp;Report!$E$3)</f>
        <v>0</v>
      </c>
      <c r="F593" s="84" t="str">
        <f t="shared" si="11"/>
        <v/>
      </c>
    </row>
    <row r="594" spans="1:6">
      <c r="A594" s="84" t="str">
        <f>IF(ROWS($A$6:A594)&gt;Student_Registration!$N$4,"",VLOOKUP(ROWS($A$6:A594),Student_Registration!$A$5:$H$2000,COLUMNS(Student_Registration!$C$5:C593)+1,0))</f>
        <v/>
      </c>
      <c r="B594" s="84" t="str">
        <f>IFERROR(VLOOKUP(A594,Student_Registration!$B$5:$H$2000,3,0),"")</f>
        <v/>
      </c>
      <c r="C594" s="84" t="str">
        <f>IFERROR(VLOOKUP($A594,Student_Registration!$B$5:$H$2000,6,0),"")</f>
        <v/>
      </c>
      <c r="D594" s="84" t="str">
        <f>IFERROR(VLOOKUP($A594,Student_Registration!$B$5:$H$2000,7,0),"")</f>
        <v/>
      </c>
      <c r="E594" s="84">
        <f>SUMIFS(Collection!$H$5:$H$5000,Collection!$A$5:$A$5000,Report!A594,Collection!$I$5:$I$5000,"&gt;="&amp;Report!$E$2,Collection!$I$5:$I$5000,"&lt;="&amp;Report!$E$3)</f>
        <v>0</v>
      </c>
      <c r="F594" s="84" t="str">
        <f t="shared" si="11"/>
        <v/>
      </c>
    </row>
    <row r="595" spans="1:6">
      <c r="A595" s="84" t="str">
        <f>IF(ROWS($A$6:A595)&gt;Student_Registration!$N$4,"",VLOOKUP(ROWS($A$6:A595),Student_Registration!$A$5:$H$2000,COLUMNS(Student_Registration!$C$5:C594)+1,0))</f>
        <v/>
      </c>
      <c r="B595" s="84" t="str">
        <f>IFERROR(VLOOKUP(A595,Student_Registration!$B$5:$H$2000,3,0),"")</f>
        <v/>
      </c>
      <c r="C595" s="84" t="str">
        <f>IFERROR(VLOOKUP($A595,Student_Registration!$B$5:$H$2000,6,0),"")</f>
        <v/>
      </c>
      <c r="D595" s="84" t="str">
        <f>IFERROR(VLOOKUP($A595,Student_Registration!$B$5:$H$2000,7,0),"")</f>
        <v/>
      </c>
      <c r="E595" s="84">
        <f>SUMIFS(Collection!$H$5:$H$5000,Collection!$A$5:$A$5000,Report!A595,Collection!$I$5:$I$5000,"&gt;="&amp;Report!$E$2,Collection!$I$5:$I$5000,"&lt;="&amp;Report!$E$3)</f>
        <v>0</v>
      </c>
      <c r="F595" s="84" t="str">
        <f t="shared" si="11"/>
        <v/>
      </c>
    </row>
    <row r="596" spans="1:6">
      <c r="A596" s="84" t="str">
        <f>IF(ROWS($A$6:A596)&gt;Student_Registration!$N$4,"",VLOOKUP(ROWS($A$6:A596),Student_Registration!$A$5:$H$2000,COLUMNS(Student_Registration!$C$5:C595)+1,0))</f>
        <v/>
      </c>
      <c r="B596" s="84" t="str">
        <f>IFERROR(VLOOKUP(A596,Student_Registration!$B$5:$H$2000,3,0),"")</f>
        <v/>
      </c>
      <c r="C596" s="84" t="str">
        <f>IFERROR(VLOOKUP($A596,Student_Registration!$B$5:$H$2000,6,0),"")</f>
        <v/>
      </c>
      <c r="D596" s="84" t="str">
        <f>IFERROR(VLOOKUP($A596,Student_Registration!$B$5:$H$2000,7,0),"")</f>
        <v/>
      </c>
      <c r="E596" s="84">
        <f>SUMIFS(Collection!$H$5:$H$5000,Collection!$A$5:$A$5000,Report!A596,Collection!$I$5:$I$5000,"&gt;="&amp;Report!$E$2,Collection!$I$5:$I$5000,"&lt;="&amp;Report!$E$3)</f>
        <v>0</v>
      </c>
      <c r="F596" s="84" t="str">
        <f t="shared" si="11"/>
        <v/>
      </c>
    </row>
    <row r="597" spans="1:6">
      <c r="A597" s="84" t="str">
        <f>IF(ROWS($A$6:A597)&gt;Student_Registration!$N$4,"",VLOOKUP(ROWS($A$6:A597),Student_Registration!$A$5:$H$2000,COLUMNS(Student_Registration!$C$5:C596)+1,0))</f>
        <v/>
      </c>
      <c r="B597" s="84" t="str">
        <f>IFERROR(VLOOKUP(A597,Student_Registration!$B$5:$H$2000,3,0),"")</f>
        <v/>
      </c>
      <c r="C597" s="84" t="str">
        <f>IFERROR(VLOOKUP($A597,Student_Registration!$B$5:$H$2000,6,0),"")</f>
        <v/>
      </c>
      <c r="D597" s="84" t="str">
        <f>IFERROR(VLOOKUP($A597,Student_Registration!$B$5:$H$2000,7,0),"")</f>
        <v/>
      </c>
      <c r="E597" s="84">
        <f>SUMIFS(Collection!$H$5:$H$5000,Collection!$A$5:$A$5000,Report!A597,Collection!$I$5:$I$5000,"&gt;="&amp;Report!$E$2,Collection!$I$5:$I$5000,"&lt;="&amp;Report!$E$3)</f>
        <v>0</v>
      </c>
      <c r="F597" s="84" t="str">
        <f t="shared" si="11"/>
        <v/>
      </c>
    </row>
    <row r="598" spans="1:6">
      <c r="A598" s="84" t="str">
        <f>IF(ROWS($A$6:A598)&gt;Student_Registration!$N$4,"",VLOOKUP(ROWS($A$6:A598),Student_Registration!$A$5:$H$2000,COLUMNS(Student_Registration!$C$5:C597)+1,0))</f>
        <v/>
      </c>
      <c r="B598" s="84" t="str">
        <f>IFERROR(VLOOKUP(A598,Student_Registration!$B$5:$H$2000,3,0),"")</f>
        <v/>
      </c>
      <c r="C598" s="84" t="str">
        <f>IFERROR(VLOOKUP($A598,Student_Registration!$B$5:$H$2000,6,0),"")</f>
        <v/>
      </c>
      <c r="D598" s="84" t="str">
        <f>IFERROR(VLOOKUP($A598,Student_Registration!$B$5:$H$2000,7,0),"")</f>
        <v/>
      </c>
      <c r="E598" s="84">
        <f>SUMIFS(Collection!$H$5:$H$5000,Collection!$A$5:$A$5000,Report!A598,Collection!$I$5:$I$5000,"&gt;="&amp;Report!$E$2,Collection!$I$5:$I$5000,"&lt;="&amp;Report!$E$3)</f>
        <v>0</v>
      </c>
      <c r="F598" s="84" t="str">
        <f t="shared" si="11"/>
        <v/>
      </c>
    </row>
    <row r="599" spans="1:6">
      <c r="A599" s="84" t="str">
        <f>IF(ROWS($A$6:A599)&gt;Student_Registration!$N$4,"",VLOOKUP(ROWS($A$6:A599),Student_Registration!$A$5:$H$2000,COLUMNS(Student_Registration!$C$5:C598)+1,0))</f>
        <v/>
      </c>
      <c r="B599" s="84" t="str">
        <f>IFERROR(VLOOKUP(A599,Student_Registration!$B$5:$H$2000,3,0),"")</f>
        <v/>
      </c>
      <c r="C599" s="84" t="str">
        <f>IFERROR(VLOOKUP($A599,Student_Registration!$B$5:$H$2000,6,0),"")</f>
        <v/>
      </c>
      <c r="D599" s="84" t="str">
        <f>IFERROR(VLOOKUP($A599,Student_Registration!$B$5:$H$2000,7,0),"")</f>
        <v/>
      </c>
      <c r="E599" s="84">
        <f>SUMIFS(Collection!$H$5:$H$5000,Collection!$A$5:$A$5000,Report!A599,Collection!$I$5:$I$5000,"&gt;="&amp;Report!$E$2,Collection!$I$5:$I$5000,"&lt;="&amp;Report!$E$3)</f>
        <v>0</v>
      </c>
      <c r="F599" s="84" t="str">
        <f t="shared" si="11"/>
        <v/>
      </c>
    </row>
    <row r="600" spans="1:6">
      <c r="A600" s="84" t="str">
        <f>IF(ROWS($A$6:A600)&gt;Student_Registration!$N$4,"",VLOOKUP(ROWS($A$6:A600),Student_Registration!$A$5:$H$2000,COLUMNS(Student_Registration!$C$5:C599)+1,0))</f>
        <v/>
      </c>
      <c r="B600" s="84" t="str">
        <f>IFERROR(VLOOKUP(A600,Student_Registration!$B$5:$H$2000,3,0),"")</f>
        <v/>
      </c>
      <c r="C600" s="84" t="str">
        <f>IFERROR(VLOOKUP($A600,Student_Registration!$B$5:$H$2000,6,0),"")</f>
        <v/>
      </c>
      <c r="D600" s="84" t="str">
        <f>IFERROR(VLOOKUP($A600,Student_Registration!$B$5:$H$2000,7,0),"")</f>
        <v/>
      </c>
      <c r="E600" s="84">
        <f>SUMIFS(Collection!$H$5:$H$5000,Collection!$A$5:$A$5000,Report!A600,Collection!$I$5:$I$5000,"&gt;="&amp;Report!$E$2,Collection!$I$5:$I$5000,"&lt;="&amp;Report!$E$3)</f>
        <v>0</v>
      </c>
      <c r="F600" s="84" t="str">
        <f t="shared" si="11"/>
        <v/>
      </c>
    </row>
    <row r="601" spans="1:6">
      <c r="A601" s="84" t="str">
        <f>IF(ROWS($A$6:A601)&gt;Student_Registration!$N$4,"",VLOOKUP(ROWS($A$6:A601),Student_Registration!$A$5:$H$2000,COLUMNS(Student_Registration!$C$5:C600)+1,0))</f>
        <v/>
      </c>
      <c r="B601" s="84" t="str">
        <f>IFERROR(VLOOKUP(A601,Student_Registration!$B$5:$H$2000,3,0),"")</f>
        <v/>
      </c>
      <c r="C601" s="84" t="str">
        <f>IFERROR(VLOOKUP($A601,Student_Registration!$B$5:$H$2000,6,0),"")</f>
        <v/>
      </c>
      <c r="D601" s="84" t="str">
        <f>IFERROR(VLOOKUP($A601,Student_Registration!$B$5:$H$2000,7,0),"")</f>
        <v/>
      </c>
      <c r="E601" s="84">
        <f>SUMIFS(Collection!$H$5:$H$5000,Collection!$A$5:$A$5000,Report!A601,Collection!$I$5:$I$5000,"&gt;="&amp;Report!$E$2,Collection!$I$5:$I$5000,"&lt;="&amp;Report!$E$3)</f>
        <v>0</v>
      </c>
      <c r="F601" s="84" t="str">
        <f t="shared" si="11"/>
        <v/>
      </c>
    </row>
    <row r="602" spans="1:6">
      <c r="A602" s="84" t="str">
        <f>IF(ROWS($A$6:A602)&gt;Student_Registration!$N$4,"",VLOOKUP(ROWS($A$6:A602),Student_Registration!$A$5:$H$2000,COLUMNS(Student_Registration!$C$5:C601)+1,0))</f>
        <v/>
      </c>
      <c r="B602" s="84" t="str">
        <f>IFERROR(VLOOKUP(A602,Student_Registration!$B$5:$H$2000,3,0),"")</f>
        <v/>
      </c>
      <c r="C602" s="84" t="str">
        <f>IFERROR(VLOOKUP($A602,Student_Registration!$B$5:$H$2000,6,0),"")</f>
        <v/>
      </c>
      <c r="D602" s="84" t="str">
        <f>IFERROR(VLOOKUP($A602,Student_Registration!$B$5:$H$2000,7,0),"")</f>
        <v/>
      </c>
      <c r="E602" s="84">
        <f>SUMIFS(Collection!$H$5:$H$5000,Collection!$A$5:$A$5000,Report!A602,Collection!$I$5:$I$5000,"&gt;="&amp;Report!$E$2,Collection!$I$5:$I$5000,"&lt;="&amp;Report!$E$3)</f>
        <v>0</v>
      </c>
      <c r="F602" s="84" t="str">
        <f t="shared" si="11"/>
        <v/>
      </c>
    </row>
    <row r="603" spans="1:6">
      <c r="A603" s="84" t="str">
        <f>IF(ROWS($A$6:A603)&gt;Student_Registration!$N$4,"",VLOOKUP(ROWS($A$6:A603),Student_Registration!$A$5:$H$2000,COLUMNS(Student_Registration!$C$5:C602)+1,0))</f>
        <v/>
      </c>
      <c r="B603" s="84" t="str">
        <f>IFERROR(VLOOKUP(A603,Student_Registration!$B$5:$H$2000,3,0),"")</f>
        <v/>
      </c>
      <c r="C603" s="84" t="str">
        <f>IFERROR(VLOOKUP($A603,Student_Registration!$B$5:$H$2000,6,0),"")</f>
        <v/>
      </c>
      <c r="D603" s="84" t="str">
        <f>IFERROR(VLOOKUP($A603,Student_Registration!$B$5:$H$2000,7,0),"")</f>
        <v/>
      </c>
      <c r="E603" s="84">
        <f>SUMIFS(Collection!$H$5:$H$5000,Collection!$A$5:$A$5000,Report!A603,Collection!$I$5:$I$5000,"&gt;="&amp;Report!$E$2,Collection!$I$5:$I$5000,"&lt;="&amp;Report!$E$3)</f>
        <v>0</v>
      </c>
      <c r="F603" s="84" t="str">
        <f t="shared" si="11"/>
        <v/>
      </c>
    </row>
    <row r="604" spans="1:6">
      <c r="A604" s="84" t="str">
        <f>IF(ROWS($A$6:A604)&gt;Student_Registration!$N$4,"",VLOOKUP(ROWS($A$6:A604),Student_Registration!$A$5:$H$2000,COLUMNS(Student_Registration!$C$5:C603)+1,0))</f>
        <v/>
      </c>
      <c r="B604" s="84" t="str">
        <f>IFERROR(VLOOKUP(A604,Student_Registration!$B$5:$H$2000,3,0),"")</f>
        <v/>
      </c>
      <c r="C604" s="84" t="str">
        <f>IFERROR(VLOOKUP($A604,Student_Registration!$B$5:$H$2000,6,0),"")</f>
        <v/>
      </c>
      <c r="D604" s="84" t="str">
        <f>IFERROR(VLOOKUP($A604,Student_Registration!$B$5:$H$2000,7,0),"")</f>
        <v/>
      </c>
      <c r="E604" s="84">
        <f>SUMIFS(Collection!$H$5:$H$5000,Collection!$A$5:$A$5000,Report!A604,Collection!$I$5:$I$5000,"&gt;="&amp;Report!$E$2,Collection!$I$5:$I$5000,"&lt;="&amp;Report!$E$3)</f>
        <v>0</v>
      </c>
      <c r="F604" s="84" t="str">
        <f t="shared" si="11"/>
        <v/>
      </c>
    </row>
    <row r="605" spans="1:6">
      <c r="A605" s="84" t="str">
        <f>IF(ROWS($A$6:A605)&gt;Student_Registration!$N$4,"",VLOOKUP(ROWS($A$6:A605),Student_Registration!$A$5:$H$2000,COLUMNS(Student_Registration!$C$5:C604)+1,0))</f>
        <v/>
      </c>
      <c r="B605" s="84" t="str">
        <f>IFERROR(VLOOKUP(A605,Student_Registration!$B$5:$H$2000,3,0),"")</f>
        <v/>
      </c>
      <c r="C605" s="84" t="str">
        <f>IFERROR(VLOOKUP($A605,Student_Registration!$B$5:$H$2000,6,0),"")</f>
        <v/>
      </c>
      <c r="D605" s="84" t="str">
        <f>IFERROR(VLOOKUP($A605,Student_Registration!$B$5:$H$2000,7,0),"")</f>
        <v/>
      </c>
      <c r="E605" s="84">
        <f>SUMIFS(Collection!$H$5:$H$5000,Collection!$A$5:$A$5000,Report!A605,Collection!$I$5:$I$5000,"&gt;="&amp;Report!$E$2,Collection!$I$5:$I$5000,"&lt;="&amp;Report!$E$3)</f>
        <v>0</v>
      </c>
      <c r="F605" s="84" t="str">
        <f t="shared" si="11"/>
        <v/>
      </c>
    </row>
    <row r="606" spans="1:6">
      <c r="A606" s="84" t="str">
        <f>IF(ROWS($A$6:A606)&gt;Student_Registration!$N$4,"",VLOOKUP(ROWS($A$6:A606),Student_Registration!$A$5:$H$2000,COLUMNS(Student_Registration!$C$5:C605)+1,0))</f>
        <v/>
      </c>
      <c r="B606" s="84" t="str">
        <f>IFERROR(VLOOKUP(A606,Student_Registration!$B$5:$H$2000,3,0),"")</f>
        <v/>
      </c>
      <c r="C606" s="84" t="str">
        <f>IFERROR(VLOOKUP($A606,Student_Registration!$B$5:$H$2000,6,0),"")</f>
        <v/>
      </c>
      <c r="D606" s="84" t="str">
        <f>IFERROR(VLOOKUP($A606,Student_Registration!$B$5:$H$2000,7,0),"")</f>
        <v/>
      </c>
      <c r="E606" s="84">
        <f>SUMIFS(Collection!$H$5:$H$5000,Collection!$A$5:$A$5000,Report!A606,Collection!$I$5:$I$5000,"&gt;="&amp;Report!$E$2,Collection!$I$5:$I$5000,"&lt;="&amp;Report!$E$3)</f>
        <v>0</v>
      </c>
      <c r="F606" s="84" t="str">
        <f t="shared" si="11"/>
        <v/>
      </c>
    </row>
    <row r="607" spans="1:6">
      <c r="A607" s="84" t="str">
        <f>IF(ROWS($A$6:A607)&gt;Student_Registration!$N$4,"",VLOOKUP(ROWS($A$6:A607),Student_Registration!$A$5:$H$2000,COLUMNS(Student_Registration!$C$5:C606)+1,0))</f>
        <v/>
      </c>
      <c r="B607" s="84" t="str">
        <f>IFERROR(VLOOKUP(A607,Student_Registration!$B$5:$H$2000,3,0),"")</f>
        <v/>
      </c>
      <c r="C607" s="84" t="str">
        <f>IFERROR(VLOOKUP($A607,Student_Registration!$B$5:$H$2000,6,0),"")</f>
        <v/>
      </c>
      <c r="D607" s="84" t="str">
        <f>IFERROR(VLOOKUP($A607,Student_Registration!$B$5:$H$2000,7,0),"")</f>
        <v/>
      </c>
      <c r="E607" s="84">
        <f>SUMIFS(Collection!$H$5:$H$5000,Collection!$A$5:$A$5000,Report!A607,Collection!$I$5:$I$5000,"&gt;="&amp;Report!$E$2,Collection!$I$5:$I$5000,"&lt;="&amp;Report!$E$3)</f>
        <v>0</v>
      </c>
      <c r="F607" s="84" t="str">
        <f t="shared" si="11"/>
        <v/>
      </c>
    </row>
    <row r="608" spans="1:6">
      <c r="A608" s="84" t="str">
        <f>IF(ROWS($A$6:A608)&gt;Student_Registration!$N$4,"",VLOOKUP(ROWS($A$6:A608),Student_Registration!$A$5:$H$2000,COLUMNS(Student_Registration!$C$5:C607)+1,0))</f>
        <v/>
      </c>
      <c r="B608" s="84" t="str">
        <f>IFERROR(VLOOKUP(A608,Student_Registration!$B$5:$H$2000,3,0),"")</f>
        <v/>
      </c>
      <c r="C608" s="84" t="str">
        <f>IFERROR(VLOOKUP($A608,Student_Registration!$B$5:$H$2000,6,0),"")</f>
        <v/>
      </c>
      <c r="D608" s="84" t="str">
        <f>IFERROR(VLOOKUP($A608,Student_Registration!$B$5:$H$2000,7,0),"")</f>
        <v/>
      </c>
      <c r="E608" s="84">
        <f>SUMIFS(Collection!$H$5:$H$5000,Collection!$A$5:$A$5000,Report!A608,Collection!$I$5:$I$5000,"&gt;="&amp;Report!$E$2,Collection!$I$5:$I$5000,"&lt;="&amp;Report!$E$3)</f>
        <v>0</v>
      </c>
      <c r="F608" s="84" t="str">
        <f t="shared" si="11"/>
        <v/>
      </c>
    </row>
    <row r="609" spans="1:6">
      <c r="A609" s="84" t="str">
        <f>IF(ROWS($A$6:A609)&gt;Student_Registration!$N$4,"",VLOOKUP(ROWS($A$6:A609),Student_Registration!$A$5:$H$2000,COLUMNS(Student_Registration!$C$5:C608)+1,0))</f>
        <v/>
      </c>
      <c r="B609" s="84" t="str">
        <f>IFERROR(VLOOKUP(A609,Student_Registration!$B$5:$H$2000,3,0),"")</f>
        <v/>
      </c>
      <c r="C609" s="84" t="str">
        <f>IFERROR(VLOOKUP($A609,Student_Registration!$B$5:$H$2000,6,0),"")</f>
        <v/>
      </c>
      <c r="D609" s="84" t="str">
        <f>IFERROR(VLOOKUP($A609,Student_Registration!$B$5:$H$2000,7,0),"")</f>
        <v/>
      </c>
      <c r="E609" s="84">
        <f>SUMIFS(Collection!$H$5:$H$5000,Collection!$A$5:$A$5000,Report!A609,Collection!$I$5:$I$5000,"&gt;="&amp;Report!$E$2,Collection!$I$5:$I$5000,"&lt;="&amp;Report!$E$3)</f>
        <v>0</v>
      </c>
      <c r="F609" s="84" t="str">
        <f t="shared" si="11"/>
        <v/>
      </c>
    </row>
    <row r="610" spans="1:6">
      <c r="A610" s="84" t="str">
        <f>IF(ROWS($A$6:A610)&gt;Student_Registration!$N$4,"",VLOOKUP(ROWS($A$6:A610),Student_Registration!$A$5:$H$2000,COLUMNS(Student_Registration!$C$5:C609)+1,0))</f>
        <v/>
      </c>
      <c r="B610" s="84" t="str">
        <f>IFERROR(VLOOKUP(A610,Student_Registration!$B$5:$H$2000,3,0),"")</f>
        <v/>
      </c>
      <c r="C610" s="84" t="str">
        <f>IFERROR(VLOOKUP($A610,Student_Registration!$B$5:$H$2000,6,0),"")</f>
        <v/>
      </c>
      <c r="D610" s="84" t="str">
        <f>IFERROR(VLOOKUP($A610,Student_Registration!$B$5:$H$2000,7,0),"")</f>
        <v/>
      </c>
      <c r="E610" s="84">
        <f>SUMIFS(Collection!$H$5:$H$5000,Collection!$A$5:$A$5000,Report!A610,Collection!$I$5:$I$5000,"&gt;="&amp;Report!$E$2,Collection!$I$5:$I$5000,"&lt;="&amp;Report!$E$3)</f>
        <v>0</v>
      </c>
      <c r="F610" s="84" t="str">
        <f t="shared" si="11"/>
        <v/>
      </c>
    </row>
    <row r="611" spans="1:6">
      <c r="A611" s="84" t="str">
        <f>IF(ROWS($A$6:A611)&gt;Student_Registration!$N$4,"",VLOOKUP(ROWS($A$6:A611),Student_Registration!$A$5:$H$2000,COLUMNS(Student_Registration!$C$5:C610)+1,0))</f>
        <v/>
      </c>
      <c r="B611" s="84" t="str">
        <f>IFERROR(VLOOKUP(A611,Student_Registration!$B$5:$H$2000,3,0),"")</f>
        <v/>
      </c>
      <c r="C611" s="84" t="str">
        <f>IFERROR(VLOOKUP($A611,Student_Registration!$B$5:$H$2000,6,0),"")</f>
        <v/>
      </c>
      <c r="D611" s="84" t="str">
        <f>IFERROR(VLOOKUP($A611,Student_Registration!$B$5:$H$2000,7,0),"")</f>
        <v/>
      </c>
      <c r="E611" s="84">
        <f>SUMIFS(Collection!$H$5:$H$5000,Collection!$A$5:$A$5000,Report!A611,Collection!$I$5:$I$5000,"&gt;="&amp;Report!$E$2,Collection!$I$5:$I$5000,"&lt;="&amp;Report!$E$3)</f>
        <v>0</v>
      </c>
      <c r="F611" s="84" t="str">
        <f t="shared" si="11"/>
        <v/>
      </c>
    </row>
    <row r="612" spans="1:6">
      <c r="A612" s="84" t="str">
        <f>IF(ROWS($A$6:A612)&gt;Student_Registration!$N$4,"",VLOOKUP(ROWS($A$6:A612),Student_Registration!$A$5:$H$2000,COLUMNS(Student_Registration!$C$5:C611)+1,0))</f>
        <v/>
      </c>
      <c r="B612" s="84" t="str">
        <f>IFERROR(VLOOKUP(A612,Student_Registration!$B$5:$H$2000,3,0),"")</f>
        <v/>
      </c>
      <c r="C612" s="84" t="str">
        <f>IFERROR(VLOOKUP($A612,Student_Registration!$B$5:$H$2000,6,0),"")</f>
        <v/>
      </c>
      <c r="D612" s="84" t="str">
        <f>IFERROR(VLOOKUP($A612,Student_Registration!$B$5:$H$2000,7,0),"")</f>
        <v/>
      </c>
      <c r="E612" s="84">
        <f>SUMIFS(Collection!$H$5:$H$5000,Collection!$A$5:$A$5000,Report!A612,Collection!$I$5:$I$5000,"&gt;="&amp;Report!$E$2,Collection!$I$5:$I$5000,"&lt;="&amp;Report!$E$3)</f>
        <v>0</v>
      </c>
      <c r="F612" s="84" t="str">
        <f t="shared" si="11"/>
        <v/>
      </c>
    </row>
    <row r="613" spans="1:6">
      <c r="A613" s="84" t="str">
        <f>IF(ROWS($A$6:A613)&gt;Student_Registration!$N$4,"",VLOOKUP(ROWS($A$6:A613),Student_Registration!$A$5:$H$2000,COLUMNS(Student_Registration!$C$5:C612)+1,0))</f>
        <v/>
      </c>
      <c r="B613" s="84" t="str">
        <f>IFERROR(VLOOKUP(A613,Student_Registration!$B$5:$H$2000,3,0),"")</f>
        <v/>
      </c>
      <c r="C613" s="84" t="str">
        <f>IFERROR(VLOOKUP($A613,Student_Registration!$B$5:$H$2000,6,0),"")</f>
        <v/>
      </c>
      <c r="D613" s="84" t="str">
        <f>IFERROR(VLOOKUP($A613,Student_Registration!$B$5:$H$2000,7,0),"")</f>
        <v/>
      </c>
      <c r="E613" s="84">
        <f>SUMIFS(Collection!$H$5:$H$5000,Collection!$A$5:$A$5000,Report!A613,Collection!$I$5:$I$5000,"&gt;="&amp;Report!$E$2,Collection!$I$5:$I$5000,"&lt;="&amp;Report!$E$3)</f>
        <v>0</v>
      </c>
      <c r="F613" s="84" t="str">
        <f t="shared" si="11"/>
        <v/>
      </c>
    </row>
    <row r="614" spans="1:6">
      <c r="A614" s="84" t="str">
        <f>IF(ROWS($A$6:A614)&gt;Student_Registration!$N$4,"",VLOOKUP(ROWS($A$6:A614),Student_Registration!$A$5:$H$2000,COLUMNS(Student_Registration!$C$5:C613)+1,0))</f>
        <v/>
      </c>
      <c r="B614" s="84" t="str">
        <f>IFERROR(VLOOKUP(A614,Student_Registration!$B$5:$H$2000,3,0),"")</f>
        <v/>
      </c>
      <c r="C614" s="84" t="str">
        <f>IFERROR(VLOOKUP($A614,Student_Registration!$B$5:$H$2000,6,0),"")</f>
        <v/>
      </c>
      <c r="D614" s="84" t="str">
        <f>IFERROR(VLOOKUP($A614,Student_Registration!$B$5:$H$2000,7,0),"")</f>
        <v/>
      </c>
      <c r="E614" s="84">
        <f>SUMIFS(Collection!$H$5:$H$5000,Collection!$A$5:$A$5000,Report!A614,Collection!$I$5:$I$5000,"&gt;="&amp;Report!$E$2,Collection!$I$5:$I$5000,"&lt;="&amp;Report!$E$3)</f>
        <v>0</v>
      </c>
      <c r="F614" s="84" t="str">
        <f t="shared" si="11"/>
        <v/>
      </c>
    </row>
    <row r="615" spans="1:6">
      <c r="A615" s="84" t="str">
        <f>IF(ROWS($A$6:A615)&gt;Student_Registration!$N$4,"",VLOOKUP(ROWS($A$6:A615),Student_Registration!$A$5:$H$2000,COLUMNS(Student_Registration!$C$5:C614)+1,0))</f>
        <v/>
      </c>
      <c r="B615" s="84" t="str">
        <f>IFERROR(VLOOKUP(A615,Student_Registration!$B$5:$H$2000,3,0),"")</f>
        <v/>
      </c>
      <c r="C615" s="84" t="str">
        <f>IFERROR(VLOOKUP($A615,Student_Registration!$B$5:$H$2000,6,0),"")</f>
        <v/>
      </c>
      <c r="D615" s="84" t="str">
        <f>IFERROR(VLOOKUP($A615,Student_Registration!$B$5:$H$2000,7,0),"")</f>
        <v/>
      </c>
      <c r="E615" s="84">
        <f>SUMIFS(Collection!$H$5:$H$5000,Collection!$A$5:$A$5000,Report!A615,Collection!$I$5:$I$5000,"&gt;="&amp;Report!$E$2,Collection!$I$5:$I$5000,"&lt;="&amp;Report!$E$3)</f>
        <v>0</v>
      </c>
      <c r="F615" s="84" t="str">
        <f t="shared" si="11"/>
        <v/>
      </c>
    </row>
    <row r="616" spans="1:6">
      <c r="A616" s="84" t="str">
        <f>IF(ROWS($A$6:A616)&gt;Student_Registration!$N$4,"",VLOOKUP(ROWS($A$6:A616),Student_Registration!$A$5:$H$2000,COLUMNS(Student_Registration!$C$5:C615)+1,0))</f>
        <v/>
      </c>
      <c r="B616" s="84" t="str">
        <f>IFERROR(VLOOKUP(A616,Student_Registration!$B$5:$H$2000,3,0),"")</f>
        <v/>
      </c>
      <c r="C616" s="84" t="str">
        <f>IFERROR(VLOOKUP($A616,Student_Registration!$B$5:$H$2000,6,0),"")</f>
        <v/>
      </c>
      <c r="D616" s="84" t="str">
        <f>IFERROR(VLOOKUP($A616,Student_Registration!$B$5:$H$2000,7,0),"")</f>
        <v/>
      </c>
      <c r="E616" s="84">
        <f>SUMIFS(Collection!$H$5:$H$5000,Collection!$A$5:$A$5000,Report!A616,Collection!$I$5:$I$5000,"&gt;="&amp;Report!$E$2,Collection!$I$5:$I$5000,"&lt;="&amp;Report!$E$3)</f>
        <v>0</v>
      </c>
      <c r="F616" s="84" t="str">
        <f t="shared" si="11"/>
        <v/>
      </c>
    </row>
    <row r="617" spans="1:6">
      <c r="A617" s="84" t="str">
        <f>IF(ROWS($A$6:A617)&gt;Student_Registration!$N$4,"",VLOOKUP(ROWS($A$6:A617),Student_Registration!$A$5:$H$2000,COLUMNS(Student_Registration!$C$5:C616)+1,0))</f>
        <v/>
      </c>
      <c r="B617" s="84" t="str">
        <f>IFERROR(VLOOKUP(A617,Student_Registration!$B$5:$H$2000,3,0),"")</f>
        <v/>
      </c>
      <c r="C617" s="84" t="str">
        <f>IFERROR(VLOOKUP($A617,Student_Registration!$B$5:$H$2000,6,0),"")</f>
        <v/>
      </c>
      <c r="D617" s="84" t="str">
        <f>IFERROR(VLOOKUP($A617,Student_Registration!$B$5:$H$2000,7,0),"")</f>
        <v/>
      </c>
      <c r="E617" s="84">
        <f>SUMIFS(Collection!$H$5:$H$5000,Collection!$A$5:$A$5000,Report!A617,Collection!$I$5:$I$5000,"&gt;="&amp;Report!$E$2,Collection!$I$5:$I$5000,"&lt;="&amp;Report!$E$3)</f>
        <v>0</v>
      </c>
      <c r="F617" s="84" t="str">
        <f t="shared" si="11"/>
        <v/>
      </c>
    </row>
    <row r="618" spans="1:6">
      <c r="A618" s="84" t="str">
        <f>IF(ROWS($A$6:A618)&gt;Student_Registration!$N$4,"",VLOOKUP(ROWS($A$6:A618),Student_Registration!$A$5:$H$2000,COLUMNS(Student_Registration!$C$5:C617)+1,0))</f>
        <v/>
      </c>
      <c r="B618" s="84" t="str">
        <f>IFERROR(VLOOKUP(A618,Student_Registration!$B$5:$H$2000,3,0),"")</f>
        <v/>
      </c>
      <c r="C618" s="84" t="str">
        <f>IFERROR(VLOOKUP($A618,Student_Registration!$B$5:$H$2000,6,0),"")</f>
        <v/>
      </c>
      <c r="D618" s="84" t="str">
        <f>IFERROR(VLOOKUP($A618,Student_Registration!$B$5:$H$2000,7,0),"")</f>
        <v/>
      </c>
      <c r="E618" s="84">
        <f>SUMIFS(Collection!$H$5:$H$5000,Collection!$A$5:$A$5000,Report!A618,Collection!$I$5:$I$5000,"&gt;="&amp;Report!$E$2,Collection!$I$5:$I$5000,"&lt;="&amp;Report!$E$3)</f>
        <v>0</v>
      </c>
      <c r="F618" s="84" t="str">
        <f t="shared" si="11"/>
        <v/>
      </c>
    </row>
    <row r="619" spans="1:6">
      <c r="A619" s="84" t="str">
        <f>IF(ROWS($A$6:A619)&gt;Student_Registration!$N$4,"",VLOOKUP(ROWS($A$6:A619),Student_Registration!$A$5:$H$2000,COLUMNS(Student_Registration!$C$5:C618)+1,0))</f>
        <v/>
      </c>
      <c r="B619" s="84" t="str">
        <f>IFERROR(VLOOKUP(A619,Student_Registration!$B$5:$H$2000,3,0),"")</f>
        <v/>
      </c>
      <c r="C619" s="84" t="str">
        <f>IFERROR(VLOOKUP($A619,Student_Registration!$B$5:$H$2000,6,0),"")</f>
        <v/>
      </c>
      <c r="D619" s="84" t="str">
        <f>IFERROR(VLOOKUP($A619,Student_Registration!$B$5:$H$2000,7,0),"")</f>
        <v/>
      </c>
      <c r="E619" s="84">
        <f>SUMIFS(Collection!$H$5:$H$5000,Collection!$A$5:$A$5000,Report!A619,Collection!$I$5:$I$5000,"&gt;="&amp;Report!$E$2,Collection!$I$5:$I$5000,"&lt;="&amp;Report!$E$3)</f>
        <v>0</v>
      </c>
      <c r="F619" s="84" t="str">
        <f t="shared" si="11"/>
        <v/>
      </c>
    </row>
    <row r="620" spans="1:6">
      <c r="A620" s="84" t="str">
        <f>IF(ROWS($A$6:A620)&gt;Student_Registration!$N$4,"",VLOOKUP(ROWS($A$6:A620),Student_Registration!$A$5:$H$2000,COLUMNS(Student_Registration!$C$5:C619)+1,0))</f>
        <v/>
      </c>
      <c r="B620" s="84" t="str">
        <f>IFERROR(VLOOKUP(A620,Student_Registration!$B$5:$H$2000,3,0),"")</f>
        <v/>
      </c>
      <c r="C620" s="84" t="str">
        <f>IFERROR(VLOOKUP($A620,Student_Registration!$B$5:$H$2000,6,0),"")</f>
        <v/>
      </c>
      <c r="D620" s="84" t="str">
        <f>IFERROR(VLOOKUP($A620,Student_Registration!$B$5:$H$2000,7,0),"")</f>
        <v/>
      </c>
      <c r="E620" s="84">
        <f>SUMIFS(Collection!$H$5:$H$5000,Collection!$A$5:$A$5000,Report!A620,Collection!$I$5:$I$5000,"&gt;="&amp;Report!$E$2,Collection!$I$5:$I$5000,"&lt;="&amp;Report!$E$3)</f>
        <v>0</v>
      </c>
      <c r="F620" s="84" t="str">
        <f t="shared" si="11"/>
        <v/>
      </c>
    </row>
    <row r="621" spans="1:6">
      <c r="A621" s="84" t="str">
        <f>IF(ROWS($A$6:A621)&gt;Student_Registration!$N$4,"",VLOOKUP(ROWS($A$6:A621),Student_Registration!$A$5:$H$2000,COLUMNS(Student_Registration!$C$5:C620)+1,0))</f>
        <v/>
      </c>
      <c r="B621" s="84" t="str">
        <f>IFERROR(VLOOKUP(A621,Student_Registration!$B$5:$H$2000,3,0),"")</f>
        <v/>
      </c>
      <c r="C621" s="84" t="str">
        <f>IFERROR(VLOOKUP($A621,Student_Registration!$B$5:$H$2000,6,0),"")</f>
        <v/>
      </c>
      <c r="D621" s="84" t="str">
        <f>IFERROR(VLOOKUP($A621,Student_Registration!$B$5:$H$2000,7,0),"")</f>
        <v/>
      </c>
      <c r="E621" s="84">
        <f>SUMIFS(Collection!$H$5:$H$5000,Collection!$A$5:$A$5000,Report!A621,Collection!$I$5:$I$5000,"&gt;="&amp;Report!$E$2,Collection!$I$5:$I$5000,"&lt;="&amp;Report!$E$3)</f>
        <v>0</v>
      </c>
      <c r="F621" s="84" t="str">
        <f t="shared" si="11"/>
        <v/>
      </c>
    </row>
    <row r="622" spans="1:6">
      <c r="A622" s="84" t="str">
        <f>IF(ROWS($A$6:A622)&gt;Student_Registration!$N$4,"",VLOOKUP(ROWS($A$6:A622),Student_Registration!$A$5:$H$2000,COLUMNS(Student_Registration!$C$5:C621)+1,0))</f>
        <v/>
      </c>
      <c r="B622" s="84" t="str">
        <f>IFERROR(VLOOKUP(A622,Student_Registration!$B$5:$H$2000,3,0),"")</f>
        <v/>
      </c>
      <c r="C622" s="84" t="str">
        <f>IFERROR(VLOOKUP($A622,Student_Registration!$B$5:$H$2000,6,0),"")</f>
        <v/>
      </c>
      <c r="D622" s="84" t="str">
        <f>IFERROR(VLOOKUP($A622,Student_Registration!$B$5:$H$2000,7,0),"")</f>
        <v/>
      </c>
      <c r="E622" s="84">
        <f>SUMIFS(Collection!$H$5:$H$5000,Collection!$A$5:$A$5000,Report!A622,Collection!$I$5:$I$5000,"&gt;="&amp;Report!$E$2,Collection!$I$5:$I$5000,"&lt;="&amp;Report!$E$3)</f>
        <v>0</v>
      </c>
      <c r="F622" s="84" t="str">
        <f t="shared" si="11"/>
        <v/>
      </c>
    </row>
    <row r="623" spans="1:6">
      <c r="A623" s="84" t="str">
        <f>IF(ROWS($A$6:A623)&gt;Student_Registration!$N$4,"",VLOOKUP(ROWS($A$6:A623),Student_Registration!$A$5:$H$2000,COLUMNS(Student_Registration!$C$5:C622)+1,0))</f>
        <v/>
      </c>
      <c r="B623" s="84" t="str">
        <f>IFERROR(VLOOKUP(A623,Student_Registration!$B$5:$H$2000,3,0),"")</f>
        <v/>
      </c>
      <c r="C623" s="84" t="str">
        <f>IFERROR(VLOOKUP($A623,Student_Registration!$B$5:$H$2000,6,0),"")</f>
        <v/>
      </c>
      <c r="D623" s="84" t="str">
        <f>IFERROR(VLOOKUP($A623,Student_Registration!$B$5:$H$2000,7,0),"")</f>
        <v/>
      </c>
      <c r="E623" s="84">
        <f>SUMIFS(Collection!$H$5:$H$5000,Collection!$A$5:$A$5000,Report!A623,Collection!$I$5:$I$5000,"&gt;="&amp;Report!$E$2,Collection!$I$5:$I$5000,"&lt;="&amp;Report!$E$3)</f>
        <v>0</v>
      </c>
      <c r="F623" s="84" t="str">
        <f t="shared" si="11"/>
        <v/>
      </c>
    </row>
    <row r="624" spans="1:6">
      <c r="A624" s="84" t="str">
        <f>IF(ROWS($A$6:A624)&gt;Student_Registration!$N$4,"",VLOOKUP(ROWS($A$6:A624),Student_Registration!$A$5:$H$2000,COLUMNS(Student_Registration!$C$5:C623)+1,0))</f>
        <v/>
      </c>
      <c r="B624" s="84" t="str">
        <f>IFERROR(VLOOKUP(A624,Student_Registration!$B$5:$H$2000,3,0),"")</f>
        <v/>
      </c>
      <c r="C624" s="84" t="str">
        <f>IFERROR(VLOOKUP($A624,Student_Registration!$B$5:$H$2000,6,0),"")</f>
        <v/>
      </c>
      <c r="D624" s="84" t="str">
        <f>IFERROR(VLOOKUP($A624,Student_Registration!$B$5:$H$2000,7,0),"")</f>
        <v/>
      </c>
      <c r="E624" s="84">
        <f>SUMIFS(Collection!$H$5:$H$5000,Collection!$A$5:$A$5000,Report!A624,Collection!$I$5:$I$5000,"&gt;="&amp;Report!$E$2,Collection!$I$5:$I$5000,"&lt;="&amp;Report!$E$3)</f>
        <v>0</v>
      </c>
      <c r="F624" s="84" t="str">
        <f t="shared" si="11"/>
        <v/>
      </c>
    </row>
    <row r="625" spans="1:6">
      <c r="A625" s="84" t="str">
        <f>IF(ROWS($A$6:A625)&gt;Student_Registration!$N$4,"",VLOOKUP(ROWS($A$6:A625),Student_Registration!$A$5:$H$2000,COLUMNS(Student_Registration!$C$5:C624)+1,0))</f>
        <v/>
      </c>
      <c r="B625" s="84" t="str">
        <f>IFERROR(VLOOKUP(A625,Student_Registration!$B$5:$H$2000,3,0),"")</f>
        <v/>
      </c>
      <c r="C625" s="84" t="str">
        <f>IFERROR(VLOOKUP($A625,Student_Registration!$B$5:$H$2000,6,0),"")</f>
        <v/>
      </c>
      <c r="D625" s="84" t="str">
        <f>IFERROR(VLOOKUP($A625,Student_Registration!$B$5:$H$2000,7,0),"")</f>
        <v/>
      </c>
      <c r="E625" s="84">
        <f>SUMIFS(Collection!$H$5:$H$5000,Collection!$A$5:$A$5000,Report!A625,Collection!$I$5:$I$5000,"&gt;="&amp;Report!$E$2,Collection!$I$5:$I$5000,"&lt;="&amp;Report!$E$3)</f>
        <v>0</v>
      </c>
      <c r="F625" s="84" t="str">
        <f t="shared" si="11"/>
        <v/>
      </c>
    </row>
    <row r="626" spans="1:6">
      <c r="A626" s="84" t="str">
        <f>IF(ROWS($A$6:A626)&gt;Student_Registration!$N$4,"",VLOOKUP(ROWS($A$6:A626),Student_Registration!$A$5:$H$2000,COLUMNS(Student_Registration!$C$5:C625)+1,0))</f>
        <v/>
      </c>
      <c r="B626" s="84" t="str">
        <f>IFERROR(VLOOKUP(A626,Student_Registration!$B$5:$H$2000,3,0),"")</f>
        <v/>
      </c>
      <c r="C626" s="84" t="str">
        <f>IFERROR(VLOOKUP($A626,Student_Registration!$B$5:$H$2000,6,0),"")</f>
        <v/>
      </c>
      <c r="D626" s="84" t="str">
        <f>IFERROR(VLOOKUP($A626,Student_Registration!$B$5:$H$2000,7,0),"")</f>
        <v/>
      </c>
      <c r="E626" s="84">
        <f>SUMIFS(Collection!$H$5:$H$5000,Collection!$A$5:$A$5000,Report!A626,Collection!$I$5:$I$5000,"&gt;="&amp;Report!$E$2,Collection!$I$5:$I$5000,"&lt;="&amp;Report!$E$3)</f>
        <v>0</v>
      </c>
      <c r="F626" s="84" t="str">
        <f t="shared" si="11"/>
        <v/>
      </c>
    </row>
    <row r="627" spans="1:6">
      <c r="A627" s="84" t="str">
        <f>IF(ROWS($A$6:A627)&gt;Student_Registration!$N$4,"",VLOOKUP(ROWS($A$6:A627),Student_Registration!$A$5:$H$2000,COLUMNS(Student_Registration!$C$5:C626)+1,0))</f>
        <v/>
      </c>
      <c r="B627" s="84" t="str">
        <f>IFERROR(VLOOKUP(A627,Student_Registration!$B$5:$H$2000,3,0),"")</f>
        <v/>
      </c>
      <c r="C627" s="84" t="str">
        <f>IFERROR(VLOOKUP($A627,Student_Registration!$B$5:$H$2000,6,0),"")</f>
        <v/>
      </c>
      <c r="D627" s="84" t="str">
        <f>IFERROR(VLOOKUP($A627,Student_Registration!$B$5:$H$2000,7,0),"")</f>
        <v/>
      </c>
      <c r="E627" s="84">
        <f>SUMIFS(Collection!$H$5:$H$5000,Collection!$A$5:$A$5000,Report!A627,Collection!$I$5:$I$5000,"&gt;="&amp;Report!$E$2,Collection!$I$5:$I$5000,"&lt;="&amp;Report!$E$3)</f>
        <v>0</v>
      </c>
      <c r="F627" s="84" t="str">
        <f t="shared" si="11"/>
        <v/>
      </c>
    </row>
    <row r="628" spans="1:6">
      <c r="A628" s="84" t="str">
        <f>IF(ROWS($A$6:A628)&gt;Student_Registration!$N$4,"",VLOOKUP(ROWS($A$6:A628),Student_Registration!$A$5:$H$2000,COLUMNS(Student_Registration!$C$5:C627)+1,0))</f>
        <v/>
      </c>
      <c r="B628" s="84" t="str">
        <f>IFERROR(VLOOKUP(A628,Student_Registration!$B$5:$H$2000,3,0),"")</f>
        <v/>
      </c>
      <c r="C628" s="84" t="str">
        <f>IFERROR(VLOOKUP($A628,Student_Registration!$B$5:$H$2000,6,0),"")</f>
        <v/>
      </c>
      <c r="D628" s="84" t="str">
        <f>IFERROR(VLOOKUP($A628,Student_Registration!$B$5:$H$2000,7,0),"")</f>
        <v/>
      </c>
      <c r="E628" s="84">
        <f>SUMIFS(Collection!$H$5:$H$5000,Collection!$A$5:$A$5000,Report!A628,Collection!$I$5:$I$5000,"&gt;="&amp;Report!$E$2,Collection!$I$5:$I$5000,"&lt;="&amp;Report!$E$3)</f>
        <v>0</v>
      </c>
      <c r="F628" s="84" t="str">
        <f t="shared" si="11"/>
        <v/>
      </c>
    </row>
    <row r="629" spans="1:6">
      <c r="A629" s="84" t="str">
        <f>IF(ROWS($A$6:A629)&gt;Student_Registration!$N$4,"",VLOOKUP(ROWS($A$6:A629),Student_Registration!$A$5:$H$2000,COLUMNS(Student_Registration!$C$5:C628)+1,0))</f>
        <v/>
      </c>
      <c r="B629" s="84" t="str">
        <f>IFERROR(VLOOKUP(A629,Student_Registration!$B$5:$H$2000,3,0),"")</f>
        <v/>
      </c>
      <c r="C629" s="84" t="str">
        <f>IFERROR(VLOOKUP($A629,Student_Registration!$B$5:$H$2000,6,0),"")</f>
        <v/>
      </c>
      <c r="D629" s="84" t="str">
        <f>IFERROR(VLOOKUP($A629,Student_Registration!$B$5:$H$2000,7,0),"")</f>
        <v/>
      </c>
      <c r="E629" s="84">
        <f>SUMIFS(Collection!$H$5:$H$5000,Collection!$A$5:$A$5000,Report!A629,Collection!$I$5:$I$5000,"&gt;="&amp;Report!$E$2,Collection!$I$5:$I$5000,"&lt;="&amp;Report!$E$3)</f>
        <v>0</v>
      </c>
      <c r="F629" s="84" t="str">
        <f t="shared" si="11"/>
        <v/>
      </c>
    </row>
    <row r="630" spans="1:6">
      <c r="A630" s="84" t="str">
        <f>IF(ROWS($A$6:A630)&gt;Student_Registration!$N$4,"",VLOOKUP(ROWS($A$6:A630),Student_Registration!$A$5:$H$2000,COLUMNS(Student_Registration!$C$5:C629)+1,0))</f>
        <v/>
      </c>
      <c r="B630" s="84" t="str">
        <f>IFERROR(VLOOKUP(A630,Student_Registration!$B$5:$H$2000,3,0),"")</f>
        <v/>
      </c>
      <c r="C630" s="84" t="str">
        <f>IFERROR(VLOOKUP($A630,Student_Registration!$B$5:$H$2000,6,0),"")</f>
        <v/>
      </c>
      <c r="D630" s="84" t="str">
        <f>IFERROR(VLOOKUP($A630,Student_Registration!$B$5:$H$2000,7,0),"")</f>
        <v/>
      </c>
      <c r="E630" s="84">
        <f>SUMIFS(Collection!$H$5:$H$5000,Collection!$A$5:$A$5000,Report!A630,Collection!$I$5:$I$5000,"&gt;="&amp;Report!$E$2,Collection!$I$5:$I$5000,"&lt;="&amp;Report!$E$3)</f>
        <v>0</v>
      </c>
      <c r="F630" s="84" t="str">
        <f t="shared" si="11"/>
        <v/>
      </c>
    </row>
    <row r="631" spans="1:6">
      <c r="A631" s="84" t="str">
        <f>IF(ROWS($A$6:A631)&gt;Student_Registration!$N$4,"",VLOOKUP(ROWS($A$6:A631),Student_Registration!$A$5:$H$2000,COLUMNS(Student_Registration!$C$5:C630)+1,0))</f>
        <v/>
      </c>
      <c r="B631" s="84" t="str">
        <f>IFERROR(VLOOKUP(A631,Student_Registration!$B$5:$H$2000,3,0),"")</f>
        <v/>
      </c>
      <c r="C631" s="84" t="str">
        <f>IFERROR(VLOOKUP($A631,Student_Registration!$B$5:$H$2000,6,0),"")</f>
        <v/>
      </c>
      <c r="D631" s="84" t="str">
        <f>IFERROR(VLOOKUP($A631,Student_Registration!$B$5:$H$2000,7,0),"")</f>
        <v/>
      </c>
      <c r="E631" s="84">
        <f>SUMIFS(Collection!$H$5:$H$5000,Collection!$A$5:$A$5000,Report!A631,Collection!$I$5:$I$5000,"&gt;="&amp;Report!$E$2,Collection!$I$5:$I$5000,"&lt;="&amp;Report!$E$3)</f>
        <v>0</v>
      </c>
      <c r="F631" s="84" t="str">
        <f t="shared" si="11"/>
        <v/>
      </c>
    </row>
    <row r="632" spans="1:6">
      <c r="A632" s="84" t="str">
        <f>IF(ROWS($A$6:A632)&gt;Student_Registration!$N$4,"",VLOOKUP(ROWS($A$6:A632),Student_Registration!$A$5:$H$2000,COLUMNS(Student_Registration!$C$5:C631)+1,0))</f>
        <v/>
      </c>
      <c r="B632" s="84" t="str">
        <f>IFERROR(VLOOKUP(A632,Student_Registration!$B$5:$H$2000,3,0),"")</f>
        <v/>
      </c>
      <c r="C632" s="84" t="str">
        <f>IFERROR(VLOOKUP($A632,Student_Registration!$B$5:$H$2000,6,0),"")</f>
        <v/>
      </c>
      <c r="D632" s="84" t="str">
        <f>IFERROR(VLOOKUP($A632,Student_Registration!$B$5:$H$2000,7,0),"")</f>
        <v/>
      </c>
      <c r="E632" s="84">
        <f>SUMIFS(Collection!$H$5:$H$5000,Collection!$A$5:$A$5000,Report!A632,Collection!$I$5:$I$5000,"&gt;="&amp;Report!$E$2,Collection!$I$5:$I$5000,"&lt;="&amp;Report!$E$3)</f>
        <v>0</v>
      </c>
      <c r="F632" s="84" t="str">
        <f t="shared" si="11"/>
        <v/>
      </c>
    </row>
    <row r="633" spans="1:6">
      <c r="A633" s="84" t="str">
        <f>IF(ROWS($A$6:A633)&gt;Student_Registration!$N$4,"",VLOOKUP(ROWS($A$6:A633),Student_Registration!$A$5:$H$2000,COLUMNS(Student_Registration!$C$5:C632)+1,0))</f>
        <v/>
      </c>
      <c r="B633" s="84" t="str">
        <f>IFERROR(VLOOKUP(A633,Student_Registration!$B$5:$H$2000,3,0),"")</f>
        <v/>
      </c>
      <c r="C633" s="84" t="str">
        <f>IFERROR(VLOOKUP($A633,Student_Registration!$B$5:$H$2000,6,0),"")</f>
        <v/>
      </c>
      <c r="D633" s="84" t="str">
        <f>IFERROR(VLOOKUP($A633,Student_Registration!$B$5:$H$2000,7,0),"")</f>
        <v/>
      </c>
      <c r="E633" s="84">
        <f>SUMIFS(Collection!$H$5:$H$5000,Collection!$A$5:$A$5000,Report!A633,Collection!$I$5:$I$5000,"&gt;="&amp;Report!$E$2,Collection!$I$5:$I$5000,"&lt;="&amp;Report!$E$3)</f>
        <v>0</v>
      </c>
      <c r="F633" s="84" t="str">
        <f t="shared" si="11"/>
        <v/>
      </c>
    </row>
    <row r="634" spans="1:6">
      <c r="A634" s="84" t="str">
        <f>IF(ROWS($A$6:A634)&gt;Student_Registration!$N$4,"",VLOOKUP(ROWS($A$6:A634),Student_Registration!$A$5:$H$2000,COLUMNS(Student_Registration!$C$5:C633)+1,0))</f>
        <v/>
      </c>
      <c r="B634" s="84" t="str">
        <f>IFERROR(VLOOKUP(A634,Student_Registration!$B$5:$H$2000,3,0),"")</f>
        <v/>
      </c>
      <c r="C634" s="84" t="str">
        <f>IFERROR(VLOOKUP($A634,Student_Registration!$B$5:$H$2000,6,0),"")</f>
        <v/>
      </c>
      <c r="D634" s="84" t="str">
        <f>IFERROR(VLOOKUP($A634,Student_Registration!$B$5:$H$2000,7,0),"")</f>
        <v/>
      </c>
      <c r="E634" s="84">
        <f>SUMIFS(Collection!$H$5:$H$5000,Collection!$A$5:$A$5000,Report!A634,Collection!$I$5:$I$5000,"&gt;="&amp;Report!$E$2,Collection!$I$5:$I$5000,"&lt;="&amp;Report!$E$3)</f>
        <v>0</v>
      </c>
      <c r="F634" s="84" t="str">
        <f t="shared" si="11"/>
        <v/>
      </c>
    </row>
    <row r="635" spans="1:6">
      <c r="A635" s="84" t="str">
        <f>IF(ROWS($A$6:A635)&gt;Student_Registration!$N$4,"",VLOOKUP(ROWS($A$6:A635),Student_Registration!$A$5:$H$2000,COLUMNS(Student_Registration!$C$5:C634)+1,0))</f>
        <v/>
      </c>
      <c r="B635" s="84" t="str">
        <f>IFERROR(VLOOKUP(A635,Student_Registration!$B$5:$H$2000,3,0),"")</f>
        <v/>
      </c>
      <c r="C635" s="84" t="str">
        <f>IFERROR(VLOOKUP($A635,Student_Registration!$B$5:$H$2000,6,0),"")</f>
        <v/>
      </c>
      <c r="D635" s="84" t="str">
        <f>IFERROR(VLOOKUP($A635,Student_Registration!$B$5:$H$2000,7,0),"")</f>
        <v/>
      </c>
      <c r="E635" s="84">
        <f>SUMIFS(Collection!$H$5:$H$5000,Collection!$A$5:$A$5000,Report!A635,Collection!$I$5:$I$5000,"&gt;="&amp;Report!$E$2,Collection!$I$5:$I$5000,"&lt;="&amp;Report!$E$3)</f>
        <v>0</v>
      </c>
      <c r="F635" s="84" t="str">
        <f t="shared" si="11"/>
        <v/>
      </c>
    </row>
    <row r="636" spans="1:6">
      <c r="A636" s="84" t="str">
        <f>IF(ROWS($A$6:A636)&gt;Student_Registration!$N$4,"",VLOOKUP(ROWS($A$6:A636),Student_Registration!$A$5:$H$2000,COLUMNS(Student_Registration!$C$5:C635)+1,0))</f>
        <v/>
      </c>
      <c r="B636" s="84" t="str">
        <f>IFERROR(VLOOKUP(A636,Student_Registration!$B$5:$H$2000,3,0),"")</f>
        <v/>
      </c>
      <c r="C636" s="84" t="str">
        <f>IFERROR(VLOOKUP($A636,Student_Registration!$B$5:$H$2000,6,0),"")</f>
        <v/>
      </c>
      <c r="D636" s="84" t="str">
        <f>IFERROR(VLOOKUP($A636,Student_Registration!$B$5:$H$2000,7,0),"")</f>
        <v/>
      </c>
      <c r="E636" s="84">
        <f>SUMIFS(Collection!$H$5:$H$5000,Collection!$A$5:$A$5000,Report!A636,Collection!$I$5:$I$5000,"&gt;="&amp;Report!$E$2,Collection!$I$5:$I$5000,"&lt;="&amp;Report!$E$3)</f>
        <v>0</v>
      </c>
      <c r="F636" s="84" t="str">
        <f t="shared" si="11"/>
        <v/>
      </c>
    </row>
    <row r="637" spans="1:6">
      <c r="A637" s="84" t="str">
        <f>IF(ROWS($A$6:A637)&gt;Student_Registration!$N$4,"",VLOOKUP(ROWS($A$6:A637),Student_Registration!$A$5:$H$2000,COLUMNS(Student_Registration!$C$5:C636)+1,0))</f>
        <v/>
      </c>
      <c r="B637" s="84" t="str">
        <f>IFERROR(VLOOKUP(A637,Student_Registration!$B$5:$H$2000,3,0),"")</f>
        <v/>
      </c>
      <c r="C637" s="84" t="str">
        <f>IFERROR(VLOOKUP($A637,Student_Registration!$B$5:$H$2000,6,0),"")</f>
        <v/>
      </c>
      <c r="D637" s="84" t="str">
        <f>IFERROR(VLOOKUP($A637,Student_Registration!$B$5:$H$2000,7,0),"")</f>
        <v/>
      </c>
      <c r="E637" s="84">
        <f>SUMIFS(Collection!$H$5:$H$5000,Collection!$A$5:$A$5000,Report!A637,Collection!$I$5:$I$5000,"&gt;="&amp;Report!$E$2,Collection!$I$5:$I$5000,"&lt;="&amp;Report!$E$3)</f>
        <v>0</v>
      </c>
      <c r="F637" s="84" t="str">
        <f t="shared" si="11"/>
        <v/>
      </c>
    </row>
    <row r="638" spans="1:6">
      <c r="A638" s="84" t="str">
        <f>IF(ROWS($A$6:A638)&gt;Student_Registration!$N$4,"",VLOOKUP(ROWS($A$6:A638),Student_Registration!$A$5:$H$2000,COLUMNS(Student_Registration!$C$5:C637)+1,0))</f>
        <v/>
      </c>
      <c r="B638" s="84" t="str">
        <f>IFERROR(VLOOKUP(A638,Student_Registration!$B$5:$H$2000,3,0),"")</f>
        <v/>
      </c>
      <c r="C638" s="84" t="str">
        <f>IFERROR(VLOOKUP($A638,Student_Registration!$B$5:$H$2000,6,0),"")</f>
        <v/>
      </c>
      <c r="D638" s="84" t="str">
        <f>IFERROR(VLOOKUP($A638,Student_Registration!$B$5:$H$2000,7,0),"")</f>
        <v/>
      </c>
      <c r="E638" s="84">
        <f>SUMIFS(Collection!$H$5:$H$5000,Collection!$A$5:$A$5000,Report!A638,Collection!$I$5:$I$5000,"&gt;="&amp;Report!$E$2,Collection!$I$5:$I$5000,"&lt;="&amp;Report!$E$3)</f>
        <v>0</v>
      </c>
      <c r="F638" s="84" t="str">
        <f t="shared" si="11"/>
        <v/>
      </c>
    </row>
    <row r="639" spans="1:6">
      <c r="A639" s="84" t="str">
        <f>IF(ROWS($A$6:A639)&gt;Student_Registration!$N$4,"",VLOOKUP(ROWS($A$6:A639),Student_Registration!$A$5:$H$2000,COLUMNS(Student_Registration!$C$5:C638)+1,0))</f>
        <v/>
      </c>
      <c r="B639" s="84" t="str">
        <f>IFERROR(VLOOKUP(A639,Student_Registration!$B$5:$H$2000,3,0),"")</f>
        <v/>
      </c>
      <c r="C639" s="84" t="str">
        <f>IFERROR(VLOOKUP($A639,Student_Registration!$B$5:$H$2000,6,0),"")</f>
        <v/>
      </c>
      <c r="D639" s="84" t="str">
        <f>IFERROR(VLOOKUP($A639,Student_Registration!$B$5:$H$2000,7,0),"")</f>
        <v/>
      </c>
      <c r="E639" s="84">
        <f>SUMIFS(Collection!$H$5:$H$5000,Collection!$A$5:$A$5000,Report!A639,Collection!$I$5:$I$5000,"&gt;="&amp;Report!$E$2,Collection!$I$5:$I$5000,"&lt;="&amp;Report!$E$3)</f>
        <v>0</v>
      </c>
      <c r="F639" s="84" t="str">
        <f t="shared" si="11"/>
        <v/>
      </c>
    </row>
    <row r="640" spans="1:6">
      <c r="A640" s="84" t="str">
        <f>IF(ROWS($A$6:A640)&gt;Student_Registration!$N$4,"",VLOOKUP(ROWS($A$6:A640),Student_Registration!$A$5:$H$2000,COLUMNS(Student_Registration!$C$5:C639)+1,0))</f>
        <v/>
      </c>
      <c r="B640" s="84" t="str">
        <f>IFERROR(VLOOKUP(A640,Student_Registration!$B$5:$H$2000,3,0),"")</f>
        <v/>
      </c>
      <c r="C640" s="84" t="str">
        <f>IFERROR(VLOOKUP($A640,Student_Registration!$B$5:$H$2000,6,0),"")</f>
        <v/>
      </c>
      <c r="D640" s="84" t="str">
        <f>IFERROR(VLOOKUP($A640,Student_Registration!$B$5:$H$2000,7,0),"")</f>
        <v/>
      </c>
      <c r="E640" s="84">
        <f>SUMIFS(Collection!$H$5:$H$5000,Collection!$A$5:$A$5000,Report!A640,Collection!$I$5:$I$5000,"&gt;="&amp;Report!$E$2,Collection!$I$5:$I$5000,"&lt;="&amp;Report!$E$3)</f>
        <v>0</v>
      </c>
      <c r="F640" s="84" t="str">
        <f t="shared" si="11"/>
        <v/>
      </c>
    </row>
    <row r="641" spans="1:6">
      <c r="A641" s="84" t="str">
        <f>IF(ROWS($A$6:A641)&gt;Student_Registration!$N$4,"",VLOOKUP(ROWS($A$6:A641),Student_Registration!$A$5:$H$2000,COLUMNS(Student_Registration!$C$5:C640)+1,0))</f>
        <v/>
      </c>
      <c r="B641" s="84" t="str">
        <f>IFERROR(VLOOKUP(A641,Student_Registration!$B$5:$H$2000,3,0),"")</f>
        <v/>
      </c>
      <c r="C641" s="84" t="str">
        <f>IFERROR(VLOOKUP($A641,Student_Registration!$B$5:$H$2000,6,0),"")</f>
        <v/>
      </c>
      <c r="D641" s="84" t="str">
        <f>IFERROR(VLOOKUP($A641,Student_Registration!$B$5:$H$2000,7,0),"")</f>
        <v/>
      </c>
      <c r="E641" s="84">
        <f>SUMIFS(Collection!$H$5:$H$5000,Collection!$A$5:$A$5000,Report!A641,Collection!$I$5:$I$5000,"&gt;="&amp;Report!$E$2,Collection!$I$5:$I$5000,"&lt;="&amp;Report!$E$3)</f>
        <v>0</v>
      </c>
      <c r="F641" s="84" t="str">
        <f t="shared" si="11"/>
        <v/>
      </c>
    </row>
    <row r="642" spans="1:6">
      <c r="A642" s="84" t="str">
        <f>IF(ROWS($A$6:A642)&gt;Student_Registration!$N$4,"",VLOOKUP(ROWS($A$6:A642),Student_Registration!$A$5:$H$2000,COLUMNS(Student_Registration!$C$5:C641)+1,0))</f>
        <v/>
      </c>
      <c r="B642" s="84" t="str">
        <f>IFERROR(VLOOKUP(A642,Student_Registration!$B$5:$H$2000,3,0),"")</f>
        <v/>
      </c>
      <c r="C642" s="84" t="str">
        <f>IFERROR(VLOOKUP($A642,Student_Registration!$B$5:$H$2000,6,0),"")</f>
        <v/>
      </c>
      <c r="D642" s="84" t="str">
        <f>IFERROR(VLOOKUP($A642,Student_Registration!$B$5:$H$2000,7,0),"")</f>
        <v/>
      </c>
      <c r="E642" s="84">
        <f>SUMIFS(Collection!$H$5:$H$5000,Collection!$A$5:$A$5000,Report!A642,Collection!$I$5:$I$5000,"&gt;="&amp;Report!$E$2,Collection!$I$5:$I$5000,"&lt;="&amp;Report!$E$3)</f>
        <v>0</v>
      </c>
      <c r="F642" s="84" t="str">
        <f t="shared" si="11"/>
        <v/>
      </c>
    </row>
    <row r="643" spans="1:6">
      <c r="A643" s="84" t="str">
        <f>IF(ROWS($A$6:A643)&gt;Student_Registration!$N$4,"",VLOOKUP(ROWS($A$6:A643),Student_Registration!$A$5:$H$2000,COLUMNS(Student_Registration!$C$5:C642)+1,0))</f>
        <v/>
      </c>
      <c r="B643" s="84" t="str">
        <f>IFERROR(VLOOKUP(A643,Student_Registration!$B$5:$H$2000,3,0),"")</f>
        <v/>
      </c>
      <c r="C643" s="84" t="str">
        <f>IFERROR(VLOOKUP($A643,Student_Registration!$B$5:$H$2000,6,0),"")</f>
        <v/>
      </c>
      <c r="D643" s="84" t="str">
        <f>IFERROR(VLOOKUP($A643,Student_Registration!$B$5:$H$2000,7,0),"")</f>
        <v/>
      </c>
      <c r="E643" s="84">
        <f>SUMIFS(Collection!$H$5:$H$5000,Collection!$A$5:$A$5000,Report!A643,Collection!$I$5:$I$5000,"&gt;="&amp;Report!$E$2,Collection!$I$5:$I$5000,"&lt;="&amp;Report!$E$3)</f>
        <v>0</v>
      </c>
      <c r="F643" s="84" t="str">
        <f t="shared" si="11"/>
        <v/>
      </c>
    </row>
    <row r="644" spans="1:6">
      <c r="A644" s="84" t="str">
        <f>IF(ROWS($A$6:A644)&gt;Student_Registration!$N$4,"",VLOOKUP(ROWS($A$6:A644),Student_Registration!$A$5:$H$2000,COLUMNS(Student_Registration!$C$5:C643)+1,0))</f>
        <v/>
      </c>
      <c r="B644" s="84" t="str">
        <f>IFERROR(VLOOKUP(A644,Student_Registration!$B$5:$H$2000,3,0),"")</f>
        <v/>
      </c>
      <c r="C644" s="84" t="str">
        <f>IFERROR(VLOOKUP($A644,Student_Registration!$B$5:$H$2000,6,0),"")</f>
        <v/>
      </c>
      <c r="D644" s="84" t="str">
        <f>IFERROR(VLOOKUP($A644,Student_Registration!$B$5:$H$2000,7,0),"")</f>
        <v/>
      </c>
      <c r="E644" s="84">
        <f>SUMIFS(Collection!$H$5:$H$5000,Collection!$A$5:$A$5000,Report!A644,Collection!$I$5:$I$5000,"&gt;="&amp;Report!$E$2,Collection!$I$5:$I$5000,"&lt;="&amp;Report!$E$3)</f>
        <v>0</v>
      </c>
      <c r="F644" s="84" t="str">
        <f t="shared" si="11"/>
        <v/>
      </c>
    </row>
    <row r="645" spans="1:6">
      <c r="A645" s="84" t="str">
        <f>IF(ROWS($A$6:A645)&gt;Student_Registration!$N$4,"",VLOOKUP(ROWS($A$6:A645),Student_Registration!$A$5:$H$2000,COLUMNS(Student_Registration!$C$5:C644)+1,0))</f>
        <v/>
      </c>
      <c r="B645" s="84" t="str">
        <f>IFERROR(VLOOKUP(A645,Student_Registration!$B$5:$H$2000,3,0),"")</f>
        <v/>
      </c>
      <c r="C645" s="84" t="str">
        <f>IFERROR(VLOOKUP($A645,Student_Registration!$B$5:$H$2000,6,0),"")</f>
        <v/>
      </c>
      <c r="D645" s="84" t="str">
        <f>IFERROR(VLOOKUP($A645,Student_Registration!$B$5:$H$2000,7,0),"")</f>
        <v/>
      </c>
      <c r="E645" s="84">
        <f>SUMIFS(Collection!$H$5:$H$5000,Collection!$A$5:$A$5000,Report!A645,Collection!$I$5:$I$5000,"&gt;="&amp;Report!$E$2,Collection!$I$5:$I$5000,"&lt;="&amp;Report!$E$3)</f>
        <v>0</v>
      </c>
      <c r="F645" s="84" t="str">
        <f t="shared" si="11"/>
        <v/>
      </c>
    </row>
    <row r="646" spans="1:6">
      <c r="A646" s="84" t="str">
        <f>IF(ROWS($A$6:A646)&gt;Student_Registration!$N$4,"",VLOOKUP(ROWS($A$6:A646),Student_Registration!$A$5:$H$2000,COLUMNS(Student_Registration!$C$5:C645)+1,0))</f>
        <v/>
      </c>
      <c r="B646" s="84" t="str">
        <f>IFERROR(VLOOKUP(A646,Student_Registration!$B$5:$H$2000,3,0),"")</f>
        <v/>
      </c>
      <c r="C646" s="84" t="str">
        <f>IFERROR(VLOOKUP($A646,Student_Registration!$B$5:$H$2000,6,0),"")</f>
        <v/>
      </c>
      <c r="D646" s="84" t="str">
        <f>IFERROR(VLOOKUP($A646,Student_Registration!$B$5:$H$2000,7,0),"")</f>
        <v/>
      </c>
      <c r="E646" s="84">
        <f>SUMIFS(Collection!$H$5:$H$5000,Collection!$A$5:$A$5000,Report!A646,Collection!$I$5:$I$5000,"&gt;="&amp;Report!$E$2,Collection!$I$5:$I$5000,"&lt;="&amp;Report!$E$3)</f>
        <v>0</v>
      </c>
      <c r="F646" s="84" t="str">
        <f t="shared" ref="F646:F709" si="12">IFERROR(+D646-E646,"")</f>
        <v/>
      </c>
    </row>
    <row r="647" spans="1:6">
      <c r="A647" s="84" t="str">
        <f>IF(ROWS($A$6:A647)&gt;Student_Registration!$N$4,"",VLOOKUP(ROWS($A$6:A647),Student_Registration!$A$5:$H$2000,COLUMNS(Student_Registration!$C$5:C646)+1,0))</f>
        <v/>
      </c>
      <c r="B647" s="84" t="str">
        <f>IFERROR(VLOOKUP(A647,Student_Registration!$B$5:$H$2000,3,0),"")</f>
        <v/>
      </c>
      <c r="C647" s="84" t="str">
        <f>IFERROR(VLOOKUP($A647,Student_Registration!$B$5:$H$2000,6,0),"")</f>
        <v/>
      </c>
      <c r="D647" s="84" t="str">
        <f>IFERROR(VLOOKUP($A647,Student_Registration!$B$5:$H$2000,7,0),"")</f>
        <v/>
      </c>
      <c r="E647" s="84">
        <f>SUMIFS(Collection!$H$5:$H$5000,Collection!$A$5:$A$5000,Report!A647,Collection!$I$5:$I$5000,"&gt;="&amp;Report!$E$2,Collection!$I$5:$I$5000,"&lt;="&amp;Report!$E$3)</f>
        <v>0</v>
      </c>
      <c r="F647" s="84" t="str">
        <f t="shared" si="12"/>
        <v/>
      </c>
    </row>
    <row r="648" spans="1:6">
      <c r="A648" s="84" t="str">
        <f>IF(ROWS($A$6:A648)&gt;Student_Registration!$N$4,"",VLOOKUP(ROWS($A$6:A648),Student_Registration!$A$5:$H$2000,COLUMNS(Student_Registration!$C$5:C647)+1,0))</f>
        <v/>
      </c>
      <c r="B648" s="84" t="str">
        <f>IFERROR(VLOOKUP(A648,Student_Registration!$B$5:$H$2000,3,0),"")</f>
        <v/>
      </c>
      <c r="C648" s="84" t="str">
        <f>IFERROR(VLOOKUP($A648,Student_Registration!$B$5:$H$2000,6,0),"")</f>
        <v/>
      </c>
      <c r="D648" s="84" t="str">
        <f>IFERROR(VLOOKUP($A648,Student_Registration!$B$5:$H$2000,7,0),"")</f>
        <v/>
      </c>
      <c r="E648" s="84">
        <f>SUMIFS(Collection!$H$5:$H$5000,Collection!$A$5:$A$5000,Report!A648,Collection!$I$5:$I$5000,"&gt;="&amp;Report!$E$2,Collection!$I$5:$I$5000,"&lt;="&amp;Report!$E$3)</f>
        <v>0</v>
      </c>
      <c r="F648" s="84" t="str">
        <f t="shared" si="12"/>
        <v/>
      </c>
    </row>
    <row r="649" spans="1:6">
      <c r="A649" s="84" t="str">
        <f>IF(ROWS($A$6:A649)&gt;Student_Registration!$N$4,"",VLOOKUP(ROWS($A$6:A649),Student_Registration!$A$5:$H$2000,COLUMNS(Student_Registration!$C$5:C648)+1,0))</f>
        <v/>
      </c>
      <c r="B649" s="84" t="str">
        <f>IFERROR(VLOOKUP(A649,Student_Registration!$B$5:$H$2000,3,0),"")</f>
        <v/>
      </c>
      <c r="C649" s="84" t="str">
        <f>IFERROR(VLOOKUP($A649,Student_Registration!$B$5:$H$2000,6,0),"")</f>
        <v/>
      </c>
      <c r="D649" s="84" t="str">
        <f>IFERROR(VLOOKUP($A649,Student_Registration!$B$5:$H$2000,7,0),"")</f>
        <v/>
      </c>
      <c r="E649" s="84">
        <f>SUMIFS(Collection!$H$5:$H$5000,Collection!$A$5:$A$5000,Report!A649,Collection!$I$5:$I$5000,"&gt;="&amp;Report!$E$2,Collection!$I$5:$I$5000,"&lt;="&amp;Report!$E$3)</f>
        <v>0</v>
      </c>
      <c r="F649" s="84" t="str">
        <f t="shared" si="12"/>
        <v/>
      </c>
    </row>
    <row r="650" spans="1:6">
      <c r="A650" s="84" t="str">
        <f>IF(ROWS($A$6:A650)&gt;Student_Registration!$N$4,"",VLOOKUP(ROWS($A$6:A650),Student_Registration!$A$5:$H$2000,COLUMNS(Student_Registration!$C$5:C649)+1,0))</f>
        <v/>
      </c>
      <c r="B650" s="84" t="str">
        <f>IFERROR(VLOOKUP(A650,Student_Registration!$B$5:$H$2000,3,0),"")</f>
        <v/>
      </c>
      <c r="C650" s="84" t="str">
        <f>IFERROR(VLOOKUP($A650,Student_Registration!$B$5:$H$2000,6,0),"")</f>
        <v/>
      </c>
      <c r="D650" s="84" t="str">
        <f>IFERROR(VLOOKUP($A650,Student_Registration!$B$5:$H$2000,7,0),"")</f>
        <v/>
      </c>
      <c r="E650" s="84">
        <f>SUMIFS(Collection!$H$5:$H$5000,Collection!$A$5:$A$5000,Report!A650,Collection!$I$5:$I$5000,"&gt;="&amp;Report!$E$2,Collection!$I$5:$I$5000,"&lt;="&amp;Report!$E$3)</f>
        <v>0</v>
      </c>
      <c r="F650" s="84" t="str">
        <f t="shared" si="12"/>
        <v/>
      </c>
    </row>
    <row r="651" spans="1:6">
      <c r="A651" s="84" t="str">
        <f>IF(ROWS($A$6:A651)&gt;Student_Registration!$N$4,"",VLOOKUP(ROWS($A$6:A651),Student_Registration!$A$5:$H$2000,COLUMNS(Student_Registration!$C$5:C650)+1,0))</f>
        <v/>
      </c>
      <c r="B651" s="84" t="str">
        <f>IFERROR(VLOOKUP(A651,Student_Registration!$B$5:$H$2000,3,0),"")</f>
        <v/>
      </c>
      <c r="C651" s="84" t="str">
        <f>IFERROR(VLOOKUP($A651,Student_Registration!$B$5:$H$2000,6,0),"")</f>
        <v/>
      </c>
      <c r="D651" s="84" t="str">
        <f>IFERROR(VLOOKUP($A651,Student_Registration!$B$5:$H$2000,7,0),"")</f>
        <v/>
      </c>
      <c r="E651" s="84">
        <f>SUMIFS(Collection!$H$5:$H$5000,Collection!$A$5:$A$5000,Report!A651,Collection!$I$5:$I$5000,"&gt;="&amp;Report!$E$2,Collection!$I$5:$I$5000,"&lt;="&amp;Report!$E$3)</f>
        <v>0</v>
      </c>
      <c r="F651" s="84" t="str">
        <f t="shared" si="12"/>
        <v/>
      </c>
    </row>
    <row r="652" spans="1:6">
      <c r="A652" s="84" t="str">
        <f>IF(ROWS($A$6:A652)&gt;Student_Registration!$N$4,"",VLOOKUP(ROWS($A$6:A652),Student_Registration!$A$5:$H$2000,COLUMNS(Student_Registration!$C$5:C651)+1,0))</f>
        <v/>
      </c>
      <c r="B652" s="84" t="str">
        <f>IFERROR(VLOOKUP(A652,Student_Registration!$B$5:$H$2000,3,0),"")</f>
        <v/>
      </c>
      <c r="C652" s="84" t="str">
        <f>IFERROR(VLOOKUP($A652,Student_Registration!$B$5:$H$2000,6,0),"")</f>
        <v/>
      </c>
      <c r="D652" s="84" t="str">
        <f>IFERROR(VLOOKUP($A652,Student_Registration!$B$5:$H$2000,7,0),"")</f>
        <v/>
      </c>
      <c r="E652" s="84">
        <f>SUMIFS(Collection!$H$5:$H$5000,Collection!$A$5:$A$5000,Report!A652,Collection!$I$5:$I$5000,"&gt;="&amp;Report!$E$2,Collection!$I$5:$I$5000,"&lt;="&amp;Report!$E$3)</f>
        <v>0</v>
      </c>
      <c r="F652" s="84" t="str">
        <f t="shared" si="12"/>
        <v/>
      </c>
    </row>
    <row r="653" spans="1:6">
      <c r="A653" s="84" t="str">
        <f>IF(ROWS($A$6:A653)&gt;Student_Registration!$N$4,"",VLOOKUP(ROWS($A$6:A653),Student_Registration!$A$5:$H$2000,COLUMNS(Student_Registration!$C$5:C652)+1,0))</f>
        <v/>
      </c>
      <c r="B653" s="84" t="str">
        <f>IFERROR(VLOOKUP(A653,Student_Registration!$B$5:$H$2000,3,0),"")</f>
        <v/>
      </c>
      <c r="C653" s="84" t="str">
        <f>IFERROR(VLOOKUP($A653,Student_Registration!$B$5:$H$2000,6,0),"")</f>
        <v/>
      </c>
      <c r="D653" s="84" t="str">
        <f>IFERROR(VLOOKUP($A653,Student_Registration!$B$5:$H$2000,7,0),"")</f>
        <v/>
      </c>
      <c r="E653" s="84">
        <f>SUMIFS(Collection!$H$5:$H$5000,Collection!$A$5:$A$5000,Report!A653,Collection!$I$5:$I$5000,"&gt;="&amp;Report!$E$2,Collection!$I$5:$I$5000,"&lt;="&amp;Report!$E$3)</f>
        <v>0</v>
      </c>
      <c r="F653" s="84" t="str">
        <f t="shared" si="12"/>
        <v/>
      </c>
    </row>
    <row r="654" spans="1:6">
      <c r="A654" s="84" t="str">
        <f>IF(ROWS($A$6:A654)&gt;Student_Registration!$N$4,"",VLOOKUP(ROWS($A$6:A654),Student_Registration!$A$5:$H$2000,COLUMNS(Student_Registration!$C$5:C653)+1,0))</f>
        <v/>
      </c>
      <c r="B654" s="84" t="str">
        <f>IFERROR(VLOOKUP(A654,Student_Registration!$B$5:$H$2000,3,0),"")</f>
        <v/>
      </c>
      <c r="C654" s="84" t="str">
        <f>IFERROR(VLOOKUP($A654,Student_Registration!$B$5:$H$2000,6,0),"")</f>
        <v/>
      </c>
      <c r="D654" s="84" t="str">
        <f>IFERROR(VLOOKUP($A654,Student_Registration!$B$5:$H$2000,7,0),"")</f>
        <v/>
      </c>
      <c r="E654" s="84">
        <f>SUMIFS(Collection!$H$5:$H$5000,Collection!$A$5:$A$5000,Report!A654,Collection!$I$5:$I$5000,"&gt;="&amp;Report!$E$2,Collection!$I$5:$I$5000,"&lt;="&amp;Report!$E$3)</f>
        <v>0</v>
      </c>
      <c r="F654" s="84" t="str">
        <f t="shared" si="12"/>
        <v/>
      </c>
    </row>
    <row r="655" spans="1:6">
      <c r="A655" s="84" t="str">
        <f>IF(ROWS($A$6:A655)&gt;Student_Registration!$N$4,"",VLOOKUP(ROWS($A$6:A655),Student_Registration!$A$5:$H$2000,COLUMNS(Student_Registration!$C$5:C654)+1,0))</f>
        <v/>
      </c>
      <c r="B655" s="84" t="str">
        <f>IFERROR(VLOOKUP(A655,Student_Registration!$B$5:$H$2000,3,0),"")</f>
        <v/>
      </c>
      <c r="C655" s="84" t="str">
        <f>IFERROR(VLOOKUP($A655,Student_Registration!$B$5:$H$2000,6,0),"")</f>
        <v/>
      </c>
      <c r="D655" s="84" t="str">
        <f>IFERROR(VLOOKUP($A655,Student_Registration!$B$5:$H$2000,7,0),"")</f>
        <v/>
      </c>
      <c r="E655" s="84">
        <f>SUMIFS(Collection!$H$5:$H$5000,Collection!$A$5:$A$5000,Report!A655,Collection!$I$5:$I$5000,"&gt;="&amp;Report!$E$2,Collection!$I$5:$I$5000,"&lt;="&amp;Report!$E$3)</f>
        <v>0</v>
      </c>
      <c r="F655" s="84" t="str">
        <f t="shared" si="12"/>
        <v/>
      </c>
    </row>
    <row r="656" spans="1:6">
      <c r="A656" s="84" t="str">
        <f>IF(ROWS($A$6:A656)&gt;Student_Registration!$N$4,"",VLOOKUP(ROWS($A$6:A656),Student_Registration!$A$5:$H$2000,COLUMNS(Student_Registration!$C$5:C655)+1,0))</f>
        <v/>
      </c>
      <c r="B656" s="84" t="str">
        <f>IFERROR(VLOOKUP(A656,Student_Registration!$B$5:$H$2000,3,0),"")</f>
        <v/>
      </c>
      <c r="C656" s="84" t="str">
        <f>IFERROR(VLOOKUP($A656,Student_Registration!$B$5:$H$2000,6,0),"")</f>
        <v/>
      </c>
      <c r="D656" s="84" t="str">
        <f>IFERROR(VLOOKUP($A656,Student_Registration!$B$5:$H$2000,7,0),"")</f>
        <v/>
      </c>
      <c r="E656" s="84">
        <f>SUMIFS(Collection!$H$5:$H$5000,Collection!$A$5:$A$5000,Report!A656,Collection!$I$5:$I$5000,"&gt;="&amp;Report!$E$2,Collection!$I$5:$I$5000,"&lt;="&amp;Report!$E$3)</f>
        <v>0</v>
      </c>
      <c r="F656" s="84" t="str">
        <f t="shared" si="12"/>
        <v/>
      </c>
    </row>
    <row r="657" spans="1:6">
      <c r="A657" s="84" t="str">
        <f>IF(ROWS($A$6:A657)&gt;Student_Registration!$N$4,"",VLOOKUP(ROWS($A$6:A657),Student_Registration!$A$5:$H$2000,COLUMNS(Student_Registration!$C$5:C656)+1,0))</f>
        <v/>
      </c>
      <c r="B657" s="84" t="str">
        <f>IFERROR(VLOOKUP(A657,Student_Registration!$B$5:$H$2000,3,0),"")</f>
        <v/>
      </c>
      <c r="C657" s="84" t="str">
        <f>IFERROR(VLOOKUP($A657,Student_Registration!$B$5:$H$2000,6,0),"")</f>
        <v/>
      </c>
      <c r="D657" s="84" t="str">
        <f>IFERROR(VLOOKUP($A657,Student_Registration!$B$5:$H$2000,7,0),"")</f>
        <v/>
      </c>
      <c r="E657" s="84">
        <f>SUMIFS(Collection!$H$5:$H$5000,Collection!$A$5:$A$5000,Report!A657,Collection!$I$5:$I$5000,"&gt;="&amp;Report!$E$2,Collection!$I$5:$I$5000,"&lt;="&amp;Report!$E$3)</f>
        <v>0</v>
      </c>
      <c r="F657" s="84" t="str">
        <f t="shared" si="12"/>
        <v/>
      </c>
    </row>
    <row r="658" spans="1:6">
      <c r="A658" s="84" t="str">
        <f>IF(ROWS($A$6:A658)&gt;Student_Registration!$N$4,"",VLOOKUP(ROWS($A$6:A658),Student_Registration!$A$5:$H$2000,COLUMNS(Student_Registration!$C$5:C657)+1,0))</f>
        <v/>
      </c>
      <c r="B658" s="84" t="str">
        <f>IFERROR(VLOOKUP(A658,Student_Registration!$B$5:$H$2000,3,0),"")</f>
        <v/>
      </c>
      <c r="C658" s="84" t="str">
        <f>IFERROR(VLOOKUP($A658,Student_Registration!$B$5:$H$2000,6,0),"")</f>
        <v/>
      </c>
      <c r="D658" s="84" t="str">
        <f>IFERROR(VLOOKUP($A658,Student_Registration!$B$5:$H$2000,7,0),"")</f>
        <v/>
      </c>
      <c r="E658" s="84">
        <f>SUMIFS(Collection!$H$5:$H$5000,Collection!$A$5:$A$5000,Report!A658,Collection!$I$5:$I$5000,"&gt;="&amp;Report!$E$2,Collection!$I$5:$I$5000,"&lt;="&amp;Report!$E$3)</f>
        <v>0</v>
      </c>
      <c r="F658" s="84" t="str">
        <f t="shared" si="12"/>
        <v/>
      </c>
    </row>
    <row r="659" spans="1:6">
      <c r="A659" s="84" t="str">
        <f>IF(ROWS($A$6:A659)&gt;Student_Registration!$N$4,"",VLOOKUP(ROWS($A$6:A659),Student_Registration!$A$5:$H$2000,COLUMNS(Student_Registration!$C$5:C658)+1,0))</f>
        <v/>
      </c>
      <c r="B659" s="84" t="str">
        <f>IFERROR(VLOOKUP(A659,Student_Registration!$B$5:$H$2000,3,0),"")</f>
        <v/>
      </c>
      <c r="C659" s="84" t="str">
        <f>IFERROR(VLOOKUP($A659,Student_Registration!$B$5:$H$2000,6,0),"")</f>
        <v/>
      </c>
      <c r="D659" s="84" t="str">
        <f>IFERROR(VLOOKUP($A659,Student_Registration!$B$5:$H$2000,7,0),"")</f>
        <v/>
      </c>
      <c r="E659" s="84">
        <f>SUMIFS(Collection!$H$5:$H$5000,Collection!$A$5:$A$5000,Report!A659,Collection!$I$5:$I$5000,"&gt;="&amp;Report!$E$2,Collection!$I$5:$I$5000,"&lt;="&amp;Report!$E$3)</f>
        <v>0</v>
      </c>
      <c r="F659" s="84" t="str">
        <f t="shared" si="12"/>
        <v/>
      </c>
    </row>
    <row r="660" spans="1:6">
      <c r="A660" s="84" t="str">
        <f>IF(ROWS($A$6:A660)&gt;Student_Registration!$N$4,"",VLOOKUP(ROWS($A$6:A660),Student_Registration!$A$5:$H$2000,COLUMNS(Student_Registration!$C$5:C659)+1,0))</f>
        <v/>
      </c>
      <c r="B660" s="84" t="str">
        <f>IFERROR(VLOOKUP(A660,Student_Registration!$B$5:$H$2000,3,0),"")</f>
        <v/>
      </c>
      <c r="C660" s="84" t="str">
        <f>IFERROR(VLOOKUP($A660,Student_Registration!$B$5:$H$2000,6,0),"")</f>
        <v/>
      </c>
      <c r="D660" s="84" t="str">
        <f>IFERROR(VLOOKUP($A660,Student_Registration!$B$5:$H$2000,7,0),"")</f>
        <v/>
      </c>
      <c r="E660" s="84">
        <f>SUMIFS(Collection!$H$5:$H$5000,Collection!$A$5:$A$5000,Report!A660,Collection!$I$5:$I$5000,"&gt;="&amp;Report!$E$2,Collection!$I$5:$I$5000,"&lt;="&amp;Report!$E$3)</f>
        <v>0</v>
      </c>
      <c r="F660" s="84" t="str">
        <f t="shared" si="12"/>
        <v/>
      </c>
    </row>
    <row r="661" spans="1:6">
      <c r="A661" s="84" t="str">
        <f>IF(ROWS($A$6:A661)&gt;Student_Registration!$N$4,"",VLOOKUP(ROWS($A$6:A661),Student_Registration!$A$5:$H$2000,COLUMNS(Student_Registration!$C$5:C660)+1,0))</f>
        <v/>
      </c>
      <c r="B661" s="84" t="str">
        <f>IFERROR(VLOOKUP(A661,Student_Registration!$B$5:$H$2000,3,0),"")</f>
        <v/>
      </c>
      <c r="C661" s="84" t="str">
        <f>IFERROR(VLOOKUP($A661,Student_Registration!$B$5:$H$2000,6,0),"")</f>
        <v/>
      </c>
      <c r="D661" s="84" t="str">
        <f>IFERROR(VLOOKUP($A661,Student_Registration!$B$5:$H$2000,7,0),"")</f>
        <v/>
      </c>
      <c r="E661" s="84">
        <f>SUMIFS(Collection!$H$5:$H$5000,Collection!$A$5:$A$5000,Report!A661,Collection!$I$5:$I$5000,"&gt;="&amp;Report!$E$2,Collection!$I$5:$I$5000,"&lt;="&amp;Report!$E$3)</f>
        <v>0</v>
      </c>
      <c r="F661" s="84" t="str">
        <f t="shared" si="12"/>
        <v/>
      </c>
    </row>
    <row r="662" spans="1:6">
      <c r="A662" s="84" t="str">
        <f>IF(ROWS($A$6:A662)&gt;Student_Registration!$N$4,"",VLOOKUP(ROWS($A$6:A662),Student_Registration!$A$5:$H$2000,COLUMNS(Student_Registration!$C$5:C661)+1,0))</f>
        <v/>
      </c>
      <c r="B662" s="84" t="str">
        <f>IFERROR(VLOOKUP(A662,Student_Registration!$B$5:$H$2000,3,0),"")</f>
        <v/>
      </c>
      <c r="C662" s="84" t="str">
        <f>IFERROR(VLOOKUP($A662,Student_Registration!$B$5:$H$2000,6,0),"")</f>
        <v/>
      </c>
      <c r="D662" s="84" t="str">
        <f>IFERROR(VLOOKUP($A662,Student_Registration!$B$5:$H$2000,7,0),"")</f>
        <v/>
      </c>
      <c r="E662" s="84">
        <f>SUMIFS(Collection!$H$5:$H$5000,Collection!$A$5:$A$5000,Report!A662,Collection!$I$5:$I$5000,"&gt;="&amp;Report!$E$2,Collection!$I$5:$I$5000,"&lt;="&amp;Report!$E$3)</f>
        <v>0</v>
      </c>
      <c r="F662" s="84" t="str">
        <f t="shared" si="12"/>
        <v/>
      </c>
    </row>
    <row r="663" spans="1:6">
      <c r="A663" s="84" t="str">
        <f>IF(ROWS($A$6:A663)&gt;Student_Registration!$N$4,"",VLOOKUP(ROWS($A$6:A663),Student_Registration!$A$5:$H$2000,COLUMNS(Student_Registration!$C$5:C662)+1,0))</f>
        <v/>
      </c>
      <c r="B663" s="84" t="str">
        <f>IFERROR(VLOOKUP(A663,Student_Registration!$B$5:$H$2000,3,0),"")</f>
        <v/>
      </c>
      <c r="C663" s="84" t="str">
        <f>IFERROR(VLOOKUP($A663,Student_Registration!$B$5:$H$2000,6,0),"")</f>
        <v/>
      </c>
      <c r="D663" s="84" t="str">
        <f>IFERROR(VLOOKUP($A663,Student_Registration!$B$5:$H$2000,7,0),"")</f>
        <v/>
      </c>
      <c r="E663" s="84">
        <f>SUMIFS(Collection!$H$5:$H$5000,Collection!$A$5:$A$5000,Report!A663,Collection!$I$5:$I$5000,"&gt;="&amp;Report!$E$2,Collection!$I$5:$I$5000,"&lt;="&amp;Report!$E$3)</f>
        <v>0</v>
      </c>
      <c r="F663" s="84" t="str">
        <f t="shared" si="12"/>
        <v/>
      </c>
    </row>
    <row r="664" spans="1:6">
      <c r="A664" s="84" t="str">
        <f>IF(ROWS($A$6:A664)&gt;Student_Registration!$N$4,"",VLOOKUP(ROWS($A$6:A664),Student_Registration!$A$5:$H$2000,COLUMNS(Student_Registration!$C$5:C663)+1,0))</f>
        <v/>
      </c>
      <c r="B664" s="84" t="str">
        <f>IFERROR(VLOOKUP(A664,Student_Registration!$B$5:$H$2000,3,0),"")</f>
        <v/>
      </c>
      <c r="C664" s="84" t="str">
        <f>IFERROR(VLOOKUP($A664,Student_Registration!$B$5:$H$2000,6,0),"")</f>
        <v/>
      </c>
      <c r="D664" s="84" t="str">
        <f>IFERROR(VLOOKUP($A664,Student_Registration!$B$5:$H$2000,7,0),"")</f>
        <v/>
      </c>
      <c r="E664" s="84">
        <f>SUMIFS(Collection!$H$5:$H$5000,Collection!$A$5:$A$5000,Report!A664,Collection!$I$5:$I$5000,"&gt;="&amp;Report!$E$2,Collection!$I$5:$I$5000,"&lt;="&amp;Report!$E$3)</f>
        <v>0</v>
      </c>
      <c r="F664" s="84" t="str">
        <f t="shared" si="12"/>
        <v/>
      </c>
    </row>
    <row r="665" spans="1:6">
      <c r="A665" s="84" t="str">
        <f>IF(ROWS($A$6:A665)&gt;Student_Registration!$N$4,"",VLOOKUP(ROWS($A$6:A665),Student_Registration!$A$5:$H$2000,COLUMNS(Student_Registration!$C$5:C664)+1,0))</f>
        <v/>
      </c>
      <c r="B665" s="84" t="str">
        <f>IFERROR(VLOOKUP(A665,Student_Registration!$B$5:$H$2000,3,0),"")</f>
        <v/>
      </c>
      <c r="C665" s="84" t="str">
        <f>IFERROR(VLOOKUP($A665,Student_Registration!$B$5:$H$2000,6,0),"")</f>
        <v/>
      </c>
      <c r="D665" s="84" t="str">
        <f>IFERROR(VLOOKUP($A665,Student_Registration!$B$5:$H$2000,7,0),"")</f>
        <v/>
      </c>
      <c r="E665" s="84">
        <f>SUMIFS(Collection!$H$5:$H$5000,Collection!$A$5:$A$5000,Report!A665,Collection!$I$5:$I$5000,"&gt;="&amp;Report!$E$2,Collection!$I$5:$I$5000,"&lt;="&amp;Report!$E$3)</f>
        <v>0</v>
      </c>
      <c r="F665" s="84" t="str">
        <f t="shared" si="12"/>
        <v/>
      </c>
    </row>
    <row r="666" spans="1:6">
      <c r="A666" s="84" t="str">
        <f>IF(ROWS($A$6:A666)&gt;Student_Registration!$N$4,"",VLOOKUP(ROWS($A$6:A666),Student_Registration!$A$5:$H$2000,COLUMNS(Student_Registration!$C$5:C665)+1,0))</f>
        <v/>
      </c>
      <c r="B666" s="84" t="str">
        <f>IFERROR(VLOOKUP(A666,Student_Registration!$B$5:$H$2000,3,0),"")</f>
        <v/>
      </c>
      <c r="C666" s="84" t="str">
        <f>IFERROR(VLOOKUP($A666,Student_Registration!$B$5:$H$2000,6,0),"")</f>
        <v/>
      </c>
      <c r="D666" s="84" t="str">
        <f>IFERROR(VLOOKUP($A666,Student_Registration!$B$5:$H$2000,7,0),"")</f>
        <v/>
      </c>
      <c r="E666" s="84">
        <f>SUMIFS(Collection!$H$5:$H$5000,Collection!$A$5:$A$5000,Report!A666,Collection!$I$5:$I$5000,"&gt;="&amp;Report!$E$2,Collection!$I$5:$I$5000,"&lt;="&amp;Report!$E$3)</f>
        <v>0</v>
      </c>
      <c r="F666" s="84" t="str">
        <f t="shared" si="12"/>
        <v/>
      </c>
    </row>
    <row r="667" spans="1:6">
      <c r="A667" s="84" t="str">
        <f>IF(ROWS($A$6:A667)&gt;Student_Registration!$N$4,"",VLOOKUP(ROWS($A$6:A667),Student_Registration!$A$5:$H$2000,COLUMNS(Student_Registration!$C$5:C666)+1,0))</f>
        <v/>
      </c>
      <c r="B667" s="84" t="str">
        <f>IFERROR(VLOOKUP(A667,Student_Registration!$B$5:$H$2000,3,0),"")</f>
        <v/>
      </c>
      <c r="C667" s="84" t="str">
        <f>IFERROR(VLOOKUP($A667,Student_Registration!$B$5:$H$2000,6,0),"")</f>
        <v/>
      </c>
      <c r="D667" s="84" t="str">
        <f>IFERROR(VLOOKUP($A667,Student_Registration!$B$5:$H$2000,7,0),"")</f>
        <v/>
      </c>
      <c r="E667" s="84">
        <f>SUMIFS(Collection!$H$5:$H$5000,Collection!$A$5:$A$5000,Report!A667,Collection!$I$5:$I$5000,"&gt;="&amp;Report!$E$2,Collection!$I$5:$I$5000,"&lt;="&amp;Report!$E$3)</f>
        <v>0</v>
      </c>
      <c r="F667" s="84" t="str">
        <f t="shared" si="12"/>
        <v/>
      </c>
    </row>
    <row r="668" spans="1:6">
      <c r="A668" s="84" t="str">
        <f>IF(ROWS($A$6:A668)&gt;Student_Registration!$N$4,"",VLOOKUP(ROWS($A$6:A668),Student_Registration!$A$5:$H$2000,COLUMNS(Student_Registration!$C$5:C667)+1,0))</f>
        <v/>
      </c>
      <c r="B668" s="84" t="str">
        <f>IFERROR(VLOOKUP(A668,Student_Registration!$B$5:$H$2000,3,0),"")</f>
        <v/>
      </c>
      <c r="C668" s="84" t="str">
        <f>IFERROR(VLOOKUP($A668,Student_Registration!$B$5:$H$2000,6,0),"")</f>
        <v/>
      </c>
      <c r="D668" s="84" t="str">
        <f>IFERROR(VLOOKUP($A668,Student_Registration!$B$5:$H$2000,7,0),"")</f>
        <v/>
      </c>
      <c r="E668" s="84">
        <f>SUMIFS(Collection!$H$5:$H$5000,Collection!$A$5:$A$5000,Report!A668,Collection!$I$5:$I$5000,"&gt;="&amp;Report!$E$2,Collection!$I$5:$I$5000,"&lt;="&amp;Report!$E$3)</f>
        <v>0</v>
      </c>
      <c r="F668" s="84" t="str">
        <f t="shared" si="12"/>
        <v/>
      </c>
    </row>
    <row r="669" spans="1:6">
      <c r="A669" s="84" t="str">
        <f>IF(ROWS($A$6:A669)&gt;Student_Registration!$N$4,"",VLOOKUP(ROWS($A$6:A669),Student_Registration!$A$5:$H$2000,COLUMNS(Student_Registration!$C$5:C668)+1,0))</f>
        <v/>
      </c>
      <c r="B669" s="84" t="str">
        <f>IFERROR(VLOOKUP(A669,Student_Registration!$B$5:$H$2000,3,0),"")</f>
        <v/>
      </c>
      <c r="C669" s="84" t="str">
        <f>IFERROR(VLOOKUP($A669,Student_Registration!$B$5:$H$2000,6,0),"")</f>
        <v/>
      </c>
      <c r="D669" s="84" t="str">
        <f>IFERROR(VLOOKUP($A669,Student_Registration!$B$5:$H$2000,7,0),"")</f>
        <v/>
      </c>
      <c r="E669" s="84">
        <f>SUMIFS(Collection!$H$5:$H$5000,Collection!$A$5:$A$5000,Report!A669,Collection!$I$5:$I$5000,"&gt;="&amp;Report!$E$2,Collection!$I$5:$I$5000,"&lt;="&amp;Report!$E$3)</f>
        <v>0</v>
      </c>
      <c r="F669" s="84" t="str">
        <f t="shared" si="12"/>
        <v/>
      </c>
    </row>
    <row r="670" spans="1:6">
      <c r="A670" s="84" t="str">
        <f>IF(ROWS($A$6:A670)&gt;Student_Registration!$N$4,"",VLOOKUP(ROWS($A$6:A670),Student_Registration!$A$5:$H$2000,COLUMNS(Student_Registration!$C$5:C669)+1,0))</f>
        <v/>
      </c>
      <c r="B670" s="84" t="str">
        <f>IFERROR(VLOOKUP(A670,Student_Registration!$B$5:$H$2000,3,0),"")</f>
        <v/>
      </c>
      <c r="C670" s="84" t="str">
        <f>IFERROR(VLOOKUP($A670,Student_Registration!$B$5:$H$2000,6,0),"")</f>
        <v/>
      </c>
      <c r="D670" s="84" t="str">
        <f>IFERROR(VLOOKUP($A670,Student_Registration!$B$5:$H$2000,7,0),"")</f>
        <v/>
      </c>
      <c r="E670" s="84">
        <f>SUMIFS(Collection!$H$5:$H$5000,Collection!$A$5:$A$5000,Report!A670,Collection!$I$5:$I$5000,"&gt;="&amp;Report!$E$2,Collection!$I$5:$I$5000,"&lt;="&amp;Report!$E$3)</f>
        <v>0</v>
      </c>
      <c r="F670" s="84" t="str">
        <f t="shared" si="12"/>
        <v/>
      </c>
    </row>
    <row r="671" spans="1:6">
      <c r="A671" s="84" t="str">
        <f>IF(ROWS($A$6:A671)&gt;Student_Registration!$N$4,"",VLOOKUP(ROWS($A$6:A671),Student_Registration!$A$5:$H$2000,COLUMNS(Student_Registration!$C$5:C670)+1,0))</f>
        <v/>
      </c>
      <c r="B671" s="84" t="str">
        <f>IFERROR(VLOOKUP(A671,Student_Registration!$B$5:$H$2000,3,0),"")</f>
        <v/>
      </c>
      <c r="C671" s="84" t="str">
        <f>IFERROR(VLOOKUP($A671,Student_Registration!$B$5:$H$2000,6,0),"")</f>
        <v/>
      </c>
      <c r="D671" s="84" t="str">
        <f>IFERROR(VLOOKUP($A671,Student_Registration!$B$5:$H$2000,7,0),"")</f>
        <v/>
      </c>
      <c r="E671" s="84">
        <f>SUMIFS(Collection!$H$5:$H$5000,Collection!$A$5:$A$5000,Report!A671,Collection!$I$5:$I$5000,"&gt;="&amp;Report!$E$2,Collection!$I$5:$I$5000,"&lt;="&amp;Report!$E$3)</f>
        <v>0</v>
      </c>
      <c r="F671" s="84" t="str">
        <f t="shared" si="12"/>
        <v/>
      </c>
    </row>
    <row r="672" spans="1:6">
      <c r="A672" s="84" t="str">
        <f>IF(ROWS($A$6:A672)&gt;Student_Registration!$N$4,"",VLOOKUP(ROWS($A$6:A672),Student_Registration!$A$5:$H$2000,COLUMNS(Student_Registration!$C$5:C671)+1,0))</f>
        <v/>
      </c>
      <c r="B672" s="84" t="str">
        <f>IFERROR(VLOOKUP(A672,Student_Registration!$B$5:$H$2000,3,0),"")</f>
        <v/>
      </c>
      <c r="C672" s="84" t="str">
        <f>IFERROR(VLOOKUP($A672,Student_Registration!$B$5:$H$2000,6,0),"")</f>
        <v/>
      </c>
      <c r="D672" s="84" t="str">
        <f>IFERROR(VLOOKUP($A672,Student_Registration!$B$5:$H$2000,7,0),"")</f>
        <v/>
      </c>
      <c r="E672" s="84">
        <f>SUMIFS(Collection!$H$5:$H$5000,Collection!$A$5:$A$5000,Report!A672,Collection!$I$5:$I$5000,"&gt;="&amp;Report!$E$2,Collection!$I$5:$I$5000,"&lt;="&amp;Report!$E$3)</f>
        <v>0</v>
      </c>
      <c r="F672" s="84" t="str">
        <f t="shared" si="12"/>
        <v/>
      </c>
    </row>
    <row r="673" spans="1:6">
      <c r="A673" s="84" t="str">
        <f>IF(ROWS($A$6:A673)&gt;Student_Registration!$N$4,"",VLOOKUP(ROWS($A$6:A673),Student_Registration!$A$5:$H$2000,COLUMNS(Student_Registration!$C$5:C672)+1,0))</f>
        <v/>
      </c>
      <c r="B673" s="84" t="str">
        <f>IFERROR(VLOOKUP(A673,Student_Registration!$B$5:$H$2000,3,0),"")</f>
        <v/>
      </c>
      <c r="C673" s="84" t="str">
        <f>IFERROR(VLOOKUP($A673,Student_Registration!$B$5:$H$2000,6,0),"")</f>
        <v/>
      </c>
      <c r="D673" s="84" t="str">
        <f>IFERROR(VLOOKUP($A673,Student_Registration!$B$5:$H$2000,7,0),"")</f>
        <v/>
      </c>
      <c r="E673" s="84">
        <f>SUMIFS(Collection!$H$5:$H$5000,Collection!$A$5:$A$5000,Report!A673,Collection!$I$5:$I$5000,"&gt;="&amp;Report!$E$2,Collection!$I$5:$I$5000,"&lt;="&amp;Report!$E$3)</f>
        <v>0</v>
      </c>
      <c r="F673" s="84" t="str">
        <f t="shared" si="12"/>
        <v/>
      </c>
    </row>
    <row r="674" spans="1:6">
      <c r="A674" s="84" t="str">
        <f>IF(ROWS($A$6:A674)&gt;Student_Registration!$N$4,"",VLOOKUP(ROWS($A$6:A674),Student_Registration!$A$5:$H$2000,COLUMNS(Student_Registration!$C$5:C673)+1,0))</f>
        <v/>
      </c>
      <c r="B674" s="84" t="str">
        <f>IFERROR(VLOOKUP(A674,Student_Registration!$B$5:$H$2000,3,0),"")</f>
        <v/>
      </c>
      <c r="C674" s="84" t="str">
        <f>IFERROR(VLOOKUP($A674,Student_Registration!$B$5:$H$2000,6,0),"")</f>
        <v/>
      </c>
      <c r="D674" s="84" t="str">
        <f>IFERROR(VLOOKUP($A674,Student_Registration!$B$5:$H$2000,7,0),"")</f>
        <v/>
      </c>
      <c r="E674" s="84">
        <f>SUMIFS(Collection!$H$5:$H$5000,Collection!$A$5:$A$5000,Report!A674,Collection!$I$5:$I$5000,"&gt;="&amp;Report!$E$2,Collection!$I$5:$I$5000,"&lt;="&amp;Report!$E$3)</f>
        <v>0</v>
      </c>
      <c r="F674" s="84" t="str">
        <f t="shared" si="12"/>
        <v/>
      </c>
    </row>
    <row r="675" spans="1:6">
      <c r="A675" s="84" t="str">
        <f>IF(ROWS($A$6:A675)&gt;Student_Registration!$N$4,"",VLOOKUP(ROWS($A$6:A675),Student_Registration!$A$5:$H$2000,COLUMNS(Student_Registration!$C$5:C674)+1,0))</f>
        <v/>
      </c>
      <c r="B675" s="84" t="str">
        <f>IFERROR(VLOOKUP(A675,Student_Registration!$B$5:$H$2000,3,0),"")</f>
        <v/>
      </c>
      <c r="C675" s="84" t="str">
        <f>IFERROR(VLOOKUP($A675,Student_Registration!$B$5:$H$2000,6,0),"")</f>
        <v/>
      </c>
      <c r="D675" s="84" t="str">
        <f>IFERROR(VLOOKUP($A675,Student_Registration!$B$5:$H$2000,7,0),"")</f>
        <v/>
      </c>
      <c r="E675" s="84">
        <f>SUMIFS(Collection!$H$5:$H$5000,Collection!$A$5:$A$5000,Report!A675,Collection!$I$5:$I$5000,"&gt;="&amp;Report!$E$2,Collection!$I$5:$I$5000,"&lt;="&amp;Report!$E$3)</f>
        <v>0</v>
      </c>
      <c r="F675" s="84" t="str">
        <f t="shared" si="12"/>
        <v/>
      </c>
    </row>
    <row r="676" spans="1:6">
      <c r="A676" s="84" t="str">
        <f>IF(ROWS($A$6:A676)&gt;Student_Registration!$N$4,"",VLOOKUP(ROWS($A$6:A676),Student_Registration!$A$5:$H$2000,COLUMNS(Student_Registration!$C$5:C675)+1,0))</f>
        <v/>
      </c>
      <c r="B676" s="84" t="str">
        <f>IFERROR(VLOOKUP(A676,Student_Registration!$B$5:$H$2000,3,0),"")</f>
        <v/>
      </c>
      <c r="C676" s="84" t="str">
        <f>IFERROR(VLOOKUP($A676,Student_Registration!$B$5:$H$2000,6,0),"")</f>
        <v/>
      </c>
      <c r="D676" s="84" t="str">
        <f>IFERROR(VLOOKUP($A676,Student_Registration!$B$5:$H$2000,7,0),"")</f>
        <v/>
      </c>
      <c r="E676" s="84">
        <f>SUMIFS(Collection!$H$5:$H$5000,Collection!$A$5:$A$5000,Report!A676,Collection!$I$5:$I$5000,"&gt;="&amp;Report!$E$2,Collection!$I$5:$I$5000,"&lt;="&amp;Report!$E$3)</f>
        <v>0</v>
      </c>
      <c r="F676" s="84" t="str">
        <f t="shared" si="12"/>
        <v/>
      </c>
    </row>
    <row r="677" spans="1:6">
      <c r="A677" s="84" t="str">
        <f>IF(ROWS($A$6:A677)&gt;Student_Registration!$N$4,"",VLOOKUP(ROWS($A$6:A677),Student_Registration!$A$5:$H$2000,COLUMNS(Student_Registration!$C$5:C676)+1,0))</f>
        <v/>
      </c>
      <c r="B677" s="84" t="str">
        <f>IFERROR(VLOOKUP(A677,Student_Registration!$B$5:$H$2000,3,0),"")</f>
        <v/>
      </c>
      <c r="C677" s="84" t="str">
        <f>IFERROR(VLOOKUP($A677,Student_Registration!$B$5:$H$2000,6,0),"")</f>
        <v/>
      </c>
      <c r="D677" s="84" t="str">
        <f>IFERROR(VLOOKUP($A677,Student_Registration!$B$5:$H$2000,7,0),"")</f>
        <v/>
      </c>
      <c r="E677" s="84">
        <f>SUMIFS(Collection!$H$5:$H$5000,Collection!$A$5:$A$5000,Report!A677,Collection!$I$5:$I$5000,"&gt;="&amp;Report!$E$2,Collection!$I$5:$I$5000,"&lt;="&amp;Report!$E$3)</f>
        <v>0</v>
      </c>
      <c r="F677" s="84" t="str">
        <f t="shared" si="12"/>
        <v/>
      </c>
    </row>
    <row r="678" spans="1:6">
      <c r="A678" s="84" t="str">
        <f>IF(ROWS($A$6:A678)&gt;Student_Registration!$N$4,"",VLOOKUP(ROWS($A$6:A678),Student_Registration!$A$5:$H$2000,COLUMNS(Student_Registration!$C$5:C677)+1,0))</f>
        <v/>
      </c>
      <c r="B678" s="84" t="str">
        <f>IFERROR(VLOOKUP(A678,Student_Registration!$B$5:$H$2000,3,0),"")</f>
        <v/>
      </c>
      <c r="C678" s="84" t="str">
        <f>IFERROR(VLOOKUP($A678,Student_Registration!$B$5:$H$2000,6,0),"")</f>
        <v/>
      </c>
      <c r="D678" s="84" t="str">
        <f>IFERROR(VLOOKUP($A678,Student_Registration!$B$5:$H$2000,7,0),"")</f>
        <v/>
      </c>
      <c r="E678" s="84">
        <f>SUMIFS(Collection!$H$5:$H$5000,Collection!$A$5:$A$5000,Report!A678,Collection!$I$5:$I$5000,"&gt;="&amp;Report!$E$2,Collection!$I$5:$I$5000,"&lt;="&amp;Report!$E$3)</f>
        <v>0</v>
      </c>
      <c r="F678" s="84" t="str">
        <f t="shared" si="12"/>
        <v/>
      </c>
    </row>
    <row r="679" spans="1:6">
      <c r="A679" s="84" t="str">
        <f>IF(ROWS($A$6:A679)&gt;Student_Registration!$N$4,"",VLOOKUP(ROWS($A$6:A679),Student_Registration!$A$5:$H$2000,COLUMNS(Student_Registration!$C$5:C678)+1,0))</f>
        <v/>
      </c>
      <c r="B679" s="84" t="str">
        <f>IFERROR(VLOOKUP(A679,Student_Registration!$B$5:$H$2000,3,0),"")</f>
        <v/>
      </c>
      <c r="C679" s="84" t="str">
        <f>IFERROR(VLOOKUP($A679,Student_Registration!$B$5:$H$2000,6,0),"")</f>
        <v/>
      </c>
      <c r="D679" s="84" t="str">
        <f>IFERROR(VLOOKUP($A679,Student_Registration!$B$5:$H$2000,7,0),"")</f>
        <v/>
      </c>
      <c r="E679" s="84">
        <f>SUMIFS(Collection!$H$5:$H$5000,Collection!$A$5:$A$5000,Report!A679,Collection!$I$5:$I$5000,"&gt;="&amp;Report!$E$2,Collection!$I$5:$I$5000,"&lt;="&amp;Report!$E$3)</f>
        <v>0</v>
      </c>
      <c r="F679" s="84" t="str">
        <f t="shared" si="12"/>
        <v/>
      </c>
    </row>
    <row r="680" spans="1:6">
      <c r="A680" s="84" t="str">
        <f>IF(ROWS($A$6:A680)&gt;Student_Registration!$N$4,"",VLOOKUP(ROWS($A$6:A680),Student_Registration!$A$5:$H$2000,COLUMNS(Student_Registration!$C$5:C679)+1,0))</f>
        <v/>
      </c>
      <c r="B680" s="84" t="str">
        <f>IFERROR(VLOOKUP(A680,Student_Registration!$B$5:$H$2000,3,0),"")</f>
        <v/>
      </c>
      <c r="C680" s="84" t="str">
        <f>IFERROR(VLOOKUP($A680,Student_Registration!$B$5:$H$2000,6,0),"")</f>
        <v/>
      </c>
      <c r="D680" s="84" t="str">
        <f>IFERROR(VLOOKUP($A680,Student_Registration!$B$5:$H$2000,7,0),"")</f>
        <v/>
      </c>
      <c r="E680" s="84">
        <f>SUMIFS(Collection!$H$5:$H$5000,Collection!$A$5:$A$5000,Report!A680,Collection!$I$5:$I$5000,"&gt;="&amp;Report!$E$2,Collection!$I$5:$I$5000,"&lt;="&amp;Report!$E$3)</f>
        <v>0</v>
      </c>
      <c r="F680" s="84" t="str">
        <f t="shared" si="12"/>
        <v/>
      </c>
    </row>
    <row r="681" spans="1:6">
      <c r="A681" s="84" t="str">
        <f>IF(ROWS($A$6:A681)&gt;Student_Registration!$N$4,"",VLOOKUP(ROWS($A$6:A681),Student_Registration!$A$5:$H$2000,COLUMNS(Student_Registration!$C$5:C680)+1,0))</f>
        <v/>
      </c>
      <c r="B681" s="84" t="str">
        <f>IFERROR(VLOOKUP(A681,Student_Registration!$B$5:$H$2000,3,0),"")</f>
        <v/>
      </c>
      <c r="C681" s="84" t="str">
        <f>IFERROR(VLOOKUP($A681,Student_Registration!$B$5:$H$2000,6,0),"")</f>
        <v/>
      </c>
      <c r="D681" s="84" t="str">
        <f>IFERROR(VLOOKUP($A681,Student_Registration!$B$5:$H$2000,7,0),"")</f>
        <v/>
      </c>
      <c r="E681" s="84">
        <f>SUMIFS(Collection!$H$5:$H$5000,Collection!$A$5:$A$5000,Report!A681,Collection!$I$5:$I$5000,"&gt;="&amp;Report!$E$2,Collection!$I$5:$I$5000,"&lt;="&amp;Report!$E$3)</f>
        <v>0</v>
      </c>
      <c r="F681" s="84" t="str">
        <f t="shared" si="12"/>
        <v/>
      </c>
    </row>
    <row r="682" spans="1:6">
      <c r="A682" s="84" t="str">
        <f>IF(ROWS($A$6:A682)&gt;Student_Registration!$N$4,"",VLOOKUP(ROWS($A$6:A682),Student_Registration!$A$5:$H$2000,COLUMNS(Student_Registration!$C$5:C681)+1,0))</f>
        <v/>
      </c>
      <c r="B682" s="84" t="str">
        <f>IFERROR(VLOOKUP(A682,Student_Registration!$B$5:$H$2000,3,0),"")</f>
        <v/>
      </c>
      <c r="C682" s="84" t="str">
        <f>IFERROR(VLOOKUP($A682,Student_Registration!$B$5:$H$2000,6,0),"")</f>
        <v/>
      </c>
      <c r="D682" s="84" t="str">
        <f>IFERROR(VLOOKUP($A682,Student_Registration!$B$5:$H$2000,7,0),"")</f>
        <v/>
      </c>
      <c r="E682" s="84">
        <f>SUMIFS(Collection!$H$5:$H$5000,Collection!$A$5:$A$5000,Report!A682,Collection!$I$5:$I$5000,"&gt;="&amp;Report!$E$2,Collection!$I$5:$I$5000,"&lt;="&amp;Report!$E$3)</f>
        <v>0</v>
      </c>
      <c r="F682" s="84" t="str">
        <f t="shared" si="12"/>
        <v/>
      </c>
    </row>
    <row r="683" spans="1:6">
      <c r="A683" s="84" t="str">
        <f>IF(ROWS($A$6:A683)&gt;Student_Registration!$N$4,"",VLOOKUP(ROWS($A$6:A683),Student_Registration!$A$5:$H$2000,COLUMNS(Student_Registration!$C$5:C682)+1,0))</f>
        <v/>
      </c>
      <c r="B683" s="84" t="str">
        <f>IFERROR(VLOOKUP(A683,Student_Registration!$B$5:$H$2000,3,0),"")</f>
        <v/>
      </c>
      <c r="C683" s="84" t="str">
        <f>IFERROR(VLOOKUP($A683,Student_Registration!$B$5:$H$2000,6,0),"")</f>
        <v/>
      </c>
      <c r="D683" s="84" t="str">
        <f>IFERROR(VLOOKUP($A683,Student_Registration!$B$5:$H$2000,7,0),"")</f>
        <v/>
      </c>
      <c r="E683" s="84">
        <f>SUMIFS(Collection!$H$5:$H$5000,Collection!$A$5:$A$5000,Report!A683,Collection!$I$5:$I$5000,"&gt;="&amp;Report!$E$2,Collection!$I$5:$I$5000,"&lt;="&amp;Report!$E$3)</f>
        <v>0</v>
      </c>
      <c r="F683" s="84" t="str">
        <f t="shared" si="12"/>
        <v/>
      </c>
    </row>
    <row r="684" spans="1:6">
      <c r="A684" s="84" t="str">
        <f>IF(ROWS($A$6:A684)&gt;Student_Registration!$N$4,"",VLOOKUP(ROWS($A$6:A684),Student_Registration!$A$5:$H$2000,COLUMNS(Student_Registration!$C$5:C683)+1,0))</f>
        <v/>
      </c>
      <c r="B684" s="84" t="str">
        <f>IFERROR(VLOOKUP(A684,Student_Registration!$B$5:$H$2000,3,0),"")</f>
        <v/>
      </c>
      <c r="C684" s="84" t="str">
        <f>IFERROR(VLOOKUP($A684,Student_Registration!$B$5:$H$2000,6,0),"")</f>
        <v/>
      </c>
      <c r="D684" s="84" t="str">
        <f>IFERROR(VLOOKUP($A684,Student_Registration!$B$5:$H$2000,7,0),"")</f>
        <v/>
      </c>
      <c r="E684" s="84">
        <f>SUMIFS(Collection!$H$5:$H$5000,Collection!$A$5:$A$5000,Report!A684,Collection!$I$5:$I$5000,"&gt;="&amp;Report!$E$2,Collection!$I$5:$I$5000,"&lt;="&amp;Report!$E$3)</f>
        <v>0</v>
      </c>
      <c r="F684" s="84" t="str">
        <f t="shared" si="12"/>
        <v/>
      </c>
    </row>
    <row r="685" spans="1:6">
      <c r="A685" s="84" t="str">
        <f>IF(ROWS($A$6:A685)&gt;Student_Registration!$N$4,"",VLOOKUP(ROWS($A$6:A685),Student_Registration!$A$5:$H$2000,COLUMNS(Student_Registration!$C$5:C684)+1,0))</f>
        <v/>
      </c>
      <c r="B685" s="84" t="str">
        <f>IFERROR(VLOOKUP(A685,Student_Registration!$B$5:$H$2000,3,0),"")</f>
        <v/>
      </c>
      <c r="C685" s="84" t="str">
        <f>IFERROR(VLOOKUP($A685,Student_Registration!$B$5:$H$2000,6,0),"")</f>
        <v/>
      </c>
      <c r="D685" s="84" t="str">
        <f>IFERROR(VLOOKUP($A685,Student_Registration!$B$5:$H$2000,7,0),"")</f>
        <v/>
      </c>
      <c r="E685" s="84">
        <f>SUMIFS(Collection!$H$5:$H$5000,Collection!$A$5:$A$5000,Report!A685,Collection!$I$5:$I$5000,"&gt;="&amp;Report!$E$2,Collection!$I$5:$I$5000,"&lt;="&amp;Report!$E$3)</f>
        <v>0</v>
      </c>
      <c r="F685" s="84" t="str">
        <f t="shared" si="12"/>
        <v/>
      </c>
    </row>
    <row r="686" spans="1:6">
      <c r="A686" s="84" t="str">
        <f>IF(ROWS($A$6:A686)&gt;Student_Registration!$N$4,"",VLOOKUP(ROWS($A$6:A686),Student_Registration!$A$5:$H$2000,COLUMNS(Student_Registration!$C$5:C685)+1,0))</f>
        <v/>
      </c>
      <c r="B686" s="84" t="str">
        <f>IFERROR(VLOOKUP(A686,Student_Registration!$B$5:$H$2000,3,0),"")</f>
        <v/>
      </c>
      <c r="C686" s="84" t="str">
        <f>IFERROR(VLOOKUP($A686,Student_Registration!$B$5:$H$2000,6,0),"")</f>
        <v/>
      </c>
      <c r="D686" s="84" t="str">
        <f>IFERROR(VLOOKUP($A686,Student_Registration!$B$5:$H$2000,7,0),"")</f>
        <v/>
      </c>
      <c r="E686" s="84">
        <f>SUMIFS(Collection!$H$5:$H$5000,Collection!$A$5:$A$5000,Report!A686,Collection!$I$5:$I$5000,"&gt;="&amp;Report!$E$2,Collection!$I$5:$I$5000,"&lt;="&amp;Report!$E$3)</f>
        <v>0</v>
      </c>
      <c r="F686" s="84" t="str">
        <f t="shared" si="12"/>
        <v/>
      </c>
    </row>
    <row r="687" spans="1:6">
      <c r="A687" s="84" t="str">
        <f>IF(ROWS($A$6:A687)&gt;Student_Registration!$N$4,"",VLOOKUP(ROWS($A$6:A687),Student_Registration!$A$5:$H$2000,COLUMNS(Student_Registration!$C$5:C686)+1,0))</f>
        <v/>
      </c>
      <c r="B687" s="84" t="str">
        <f>IFERROR(VLOOKUP(A687,Student_Registration!$B$5:$H$2000,3,0),"")</f>
        <v/>
      </c>
      <c r="C687" s="84" t="str">
        <f>IFERROR(VLOOKUP($A687,Student_Registration!$B$5:$H$2000,6,0),"")</f>
        <v/>
      </c>
      <c r="D687" s="84" t="str">
        <f>IFERROR(VLOOKUP($A687,Student_Registration!$B$5:$H$2000,7,0),"")</f>
        <v/>
      </c>
      <c r="E687" s="84">
        <f>SUMIFS(Collection!$H$5:$H$5000,Collection!$A$5:$A$5000,Report!A687,Collection!$I$5:$I$5000,"&gt;="&amp;Report!$E$2,Collection!$I$5:$I$5000,"&lt;="&amp;Report!$E$3)</f>
        <v>0</v>
      </c>
      <c r="F687" s="84" t="str">
        <f t="shared" si="12"/>
        <v/>
      </c>
    </row>
    <row r="688" spans="1:6">
      <c r="A688" s="84" t="str">
        <f>IF(ROWS($A$6:A688)&gt;Student_Registration!$N$4,"",VLOOKUP(ROWS($A$6:A688),Student_Registration!$A$5:$H$2000,COLUMNS(Student_Registration!$C$5:C687)+1,0))</f>
        <v/>
      </c>
      <c r="B688" s="84" t="str">
        <f>IFERROR(VLOOKUP(A688,Student_Registration!$B$5:$H$2000,3,0),"")</f>
        <v/>
      </c>
      <c r="C688" s="84" t="str">
        <f>IFERROR(VLOOKUP($A688,Student_Registration!$B$5:$H$2000,6,0),"")</f>
        <v/>
      </c>
      <c r="D688" s="84" t="str">
        <f>IFERROR(VLOOKUP($A688,Student_Registration!$B$5:$H$2000,7,0),"")</f>
        <v/>
      </c>
      <c r="E688" s="84">
        <f>SUMIFS(Collection!$H$5:$H$5000,Collection!$A$5:$A$5000,Report!A688,Collection!$I$5:$I$5000,"&gt;="&amp;Report!$E$2,Collection!$I$5:$I$5000,"&lt;="&amp;Report!$E$3)</f>
        <v>0</v>
      </c>
      <c r="F688" s="84" t="str">
        <f t="shared" si="12"/>
        <v/>
      </c>
    </row>
    <row r="689" spans="1:6">
      <c r="A689" s="84" t="str">
        <f>IF(ROWS($A$6:A689)&gt;Student_Registration!$N$4,"",VLOOKUP(ROWS($A$6:A689),Student_Registration!$A$5:$H$2000,COLUMNS(Student_Registration!$C$5:C688)+1,0))</f>
        <v/>
      </c>
      <c r="B689" s="84" t="str">
        <f>IFERROR(VLOOKUP(A689,Student_Registration!$B$5:$H$2000,3,0),"")</f>
        <v/>
      </c>
      <c r="C689" s="84" t="str">
        <f>IFERROR(VLOOKUP($A689,Student_Registration!$B$5:$H$2000,6,0),"")</f>
        <v/>
      </c>
      <c r="D689" s="84" t="str">
        <f>IFERROR(VLOOKUP($A689,Student_Registration!$B$5:$H$2000,7,0),"")</f>
        <v/>
      </c>
      <c r="E689" s="84">
        <f>SUMIFS(Collection!$H$5:$H$5000,Collection!$A$5:$A$5000,Report!A689,Collection!$I$5:$I$5000,"&gt;="&amp;Report!$E$2,Collection!$I$5:$I$5000,"&lt;="&amp;Report!$E$3)</f>
        <v>0</v>
      </c>
      <c r="F689" s="84" t="str">
        <f t="shared" si="12"/>
        <v/>
      </c>
    </row>
    <row r="690" spans="1:6">
      <c r="A690" s="84" t="str">
        <f>IF(ROWS($A$6:A690)&gt;Student_Registration!$N$4,"",VLOOKUP(ROWS($A$6:A690),Student_Registration!$A$5:$H$2000,COLUMNS(Student_Registration!$C$5:C689)+1,0))</f>
        <v/>
      </c>
      <c r="B690" s="84" t="str">
        <f>IFERROR(VLOOKUP(A690,Student_Registration!$B$5:$H$2000,3,0),"")</f>
        <v/>
      </c>
      <c r="C690" s="84" t="str">
        <f>IFERROR(VLOOKUP($A690,Student_Registration!$B$5:$H$2000,6,0),"")</f>
        <v/>
      </c>
      <c r="D690" s="84" t="str">
        <f>IFERROR(VLOOKUP($A690,Student_Registration!$B$5:$H$2000,7,0),"")</f>
        <v/>
      </c>
      <c r="E690" s="84">
        <f>SUMIFS(Collection!$H$5:$H$5000,Collection!$A$5:$A$5000,Report!A690,Collection!$I$5:$I$5000,"&gt;="&amp;Report!$E$2,Collection!$I$5:$I$5000,"&lt;="&amp;Report!$E$3)</f>
        <v>0</v>
      </c>
      <c r="F690" s="84" t="str">
        <f t="shared" si="12"/>
        <v/>
      </c>
    </row>
    <row r="691" spans="1:6">
      <c r="A691" s="84" t="str">
        <f>IF(ROWS($A$6:A691)&gt;Student_Registration!$N$4,"",VLOOKUP(ROWS($A$6:A691),Student_Registration!$A$5:$H$2000,COLUMNS(Student_Registration!$C$5:C690)+1,0))</f>
        <v/>
      </c>
      <c r="B691" s="84" t="str">
        <f>IFERROR(VLOOKUP(A691,Student_Registration!$B$5:$H$2000,3,0),"")</f>
        <v/>
      </c>
      <c r="C691" s="84" t="str">
        <f>IFERROR(VLOOKUP($A691,Student_Registration!$B$5:$H$2000,6,0),"")</f>
        <v/>
      </c>
      <c r="D691" s="84" t="str">
        <f>IFERROR(VLOOKUP($A691,Student_Registration!$B$5:$H$2000,7,0),"")</f>
        <v/>
      </c>
      <c r="E691" s="84">
        <f>SUMIFS(Collection!$H$5:$H$5000,Collection!$A$5:$A$5000,Report!A691,Collection!$I$5:$I$5000,"&gt;="&amp;Report!$E$2,Collection!$I$5:$I$5000,"&lt;="&amp;Report!$E$3)</f>
        <v>0</v>
      </c>
      <c r="F691" s="84" t="str">
        <f t="shared" si="12"/>
        <v/>
      </c>
    </row>
    <row r="692" spans="1:6">
      <c r="A692" s="84" t="str">
        <f>IF(ROWS($A$6:A692)&gt;Student_Registration!$N$4,"",VLOOKUP(ROWS($A$6:A692),Student_Registration!$A$5:$H$2000,COLUMNS(Student_Registration!$C$5:C691)+1,0))</f>
        <v/>
      </c>
      <c r="B692" s="84" t="str">
        <f>IFERROR(VLOOKUP(A692,Student_Registration!$B$5:$H$2000,3,0),"")</f>
        <v/>
      </c>
      <c r="C692" s="84" t="str">
        <f>IFERROR(VLOOKUP($A692,Student_Registration!$B$5:$H$2000,6,0),"")</f>
        <v/>
      </c>
      <c r="D692" s="84" t="str">
        <f>IFERROR(VLOOKUP($A692,Student_Registration!$B$5:$H$2000,7,0),"")</f>
        <v/>
      </c>
      <c r="E692" s="84">
        <f>SUMIFS(Collection!$H$5:$H$5000,Collection!$A$5:$A$5000,Report!A692,Collection!$I$5:$I$5000,"&gt;="&amp;Report!$E$2,Collection!$I$5:$I$5000,"&lt;="&amp;Report!$E$3)</f>
        <v>0</v>
      </c>
      <c r="F692" s="84" t="str">
        <f t="shared" si="12"/>
        <v/>
      </c>
    </row>
    <row r="693" spans="1:6">
      <c r="A693" s="84" t="str">
        <f>IF(ROWS($A$6:A693)&gt;Student_Registration!$N$4,"",VLOOKUP(ROWS($A$6:A693),Student_Registration!$A$5:$H$2000,COLUMNS(Student_Registration!$C$5:C692)+1,0))</f>
        <v/>
      </c>
      <c r="B693" s="84" t="str">
        <f>IFERROR(VLOOKUP(A693,Student_Registration!$B$5:$H$2000,3,0),"")</f>
        <v/>
      </c>
      <c r="C693" s="84" t="str">
        <f>IFERROR(VLOOKUP($A693,Student_Registration!$B$5:$H$2000,6,0),"")</f>
        <v/>
      </c>
      <c r="D693" s="84" t="str">
        <f>IFERROR(VLOOKUP($A693,Student_Registration!$B$5:$H$2000,7,0),"")</f>
        <v/>
      </c>
      <c r="E693" s="84">
        <f>SUMIFS(Collection!$H$5:$H$5000,Collection!$A$5:$A$5000,Report!A693,Collection!$I$5:$I$5000,"&gt;="&amp;Report!$E$2,Collection!$I$5:$I$5000,"&lt;="&amp;Report!$E$3)</f>
        <v>0</v>
      </c>
      <c r="F693" s="84" t="str">
        <f t="shared" si="12"/>
        <v/>
      </c>
    </row>
    <row r="694" spans="1:6">
      <c r="A694" s="84" t="str">
        <f>IF(ROWS($A$6:A694)&gt;Student_Registration!$N$4,"",VLOOKUP(ROWS($A$6:A694),Student_Registration!$A$5:$H$2000,COLUMNS(Student_Registration!$C$5:C693)+1,0))</f>
        <v/>
      </c>
      <c r="B694" s="84" t="str">
        <f>IFERROR(VLOOKUP(A694,Student_Registration!$B$5:$H$2000,3,0),"")</f>
        <v/>
      </c>
      <c r="C694" s="84" t="str">
        <f>IFERROR(VLOOKUP($A694,Student_Registration!$B$5:$H$2000,6,0),"")</f>
        <v/>
      </c>
      <c r="D694" s="84" t="str">
        <f>IFERROR(VLOOKUP($A694,Student_Registration!$B$5:$H$2000,7,0),"")</f>
        <v/>
      </c>
      <c r="E694" s="84">
        <f>SUMIFS(Collection!$H$5:$H$5000,Collection!$A$5:$A$5000,Report!A694,Collection!$I$5:$I$5000,"&gt;="&amp;Report!$E$2,Collection!$I$5:$I$5000,"&lt;="&amp;Report!$E$3)</f>
        <v>0</v>
      </c>
      <c r="F694" s="84" t="str">
        <f t="shared" si="12"/>
        <v/>
      </c>
    </row>
    <row r="695" spans="1:6">
      <c r="A695" s="84" t="str">
        <f>IF(ROWS($A$6:A695)&gt;Student_Registration!$N$4,"",VLOOKUP(ROWS($A$6:A695),Student_Registration!$A$5:$H$2000,COLUMNS(Student_Registration!$C$5:C694)+1,0))</f>
        <v/>
      </c>
      <c r="B695" s="84" t="str">
        <f>IFERROR(VLOOKUP(A695,Student_Registration!$B$5:$H$2000,3,0),"")</f>
        <v/>
      </c>
      <c r="C695" s="84" t="str">
        <f>IFERROR(VLOOKUP($A695,Student_Registration!$B$5:$H$2000,6,0),"")</f>
        <v/>
      </c>
      <c r="D695" s="84" t="str">
        <f>IFERROR(VLOOKUP($A695,Student_Registration!$B$5:$H$2000,7,0),"")</f>
        <v/>
      </c>
      <c r="E695" s="84">
        <f>SUMIFS(Collection!$H$5:$H$5000,Collection!$A$5:$A$5000,Report!A695,Collection!$I$5:$I$5000,"&gt;="&amp;Report!$E$2,Collection!$I$5:$I$5000,"&lt;="&amp;Report!$E$3)</f>
        <v>0</v>
      </c>
      <c r="F695" s="84" t="str">
        <f t="shared" si="12"/>
        <v/>
      </c>
    </row>
    <row r="696" spans="1:6">
      <c r="A696" s="84" t="str">
        <f>IF(ROWS($A$6:A696)&gt;Student_Registration!$N$4,"",VLOOKUP(ROWS($A$6:A696),Student_Registration!$A$5:$H$2000,COLUMNS(Student_Registration!$C$5:C695)+1,0))</f>
        <v/>
      </c>
      <c r="B696" s="84" t="str">
        <f>IFERROR(VLOOKUP(A696,Student_Registration!$B$5:$H$2000,3,0),"")</f>
        <v/>
      </c>
      <c r="C696" s="84" t="str">
        <f>IFERROR(VLOOKUP($A696,Student_Registration!$B$5:$H$2000,6,0),"")</f>
        <v/>
      </c>
      <c r="D696" s="84" t="str">
        <f>IFERROR(VLOOKUP($A696,Student_Registration!$B$5:$H$2000,7,0),"")</f>
        <v/>
      </c>
      <c r="E696" s="84">
        <f>SUMIFS(Collection!$H$5:$H$5000,Collection!$A$5:$A$5000,Report!A696,Collection!$I$5:$I$5000,"&gt;="&amp;Report!$E$2,Collection!$I$5:$I$5000,"&lt;="&amp;Report!$E$3)</f>
        <v>0</v>
      </c>
      <c r="F696" s="84" t="str">
        <f t="shared" si="12"/>
        <v/>
      </c>
    </row>
    <row r="697" spans="1:6">
      <c r="A697" s="84" t="str">
        <f>IF(ROWS($A$6:A697)&gt;Student_Registration!$N$4,"",VLOOKUP(ROWS($A$6:A697),Student_Registration!$A$5:$H$2000,COLUMNS(Student_Registration!$C$5:C696)+1,0))</f>
        <v/>
      </c>
      <c r="B697" s="84" t="str">
        <f>IFERROR(VLOOKUP(A697,Student_Registration!$B$5:$H$2000,3,0),"")</f>
        <v/>
      </c>
      <c r="C697" s="84" t="str">
        <f>IFERROR(VLOOKUP($A697,Student_Registration!$B$5:$H$2000,6,0),"")</f>
        <v/>
      </c>
      <c r="D697" s="84" t="str">
        <f>IFERROR(VLOOKUP($A697,Student_Registration!$B$5:$H$2000,7,0),"")</f>
        <v/>
      </c>
      <c r="E697" s="84">
        <f>SUMIFS(Collection!$H$5:$H$5000,Collection!$A$5:$A$5000,Report!A697,Collection!$I$5:$I$5000,"&gt;="&amp;Report!$E$2,Collection!$I$5:$I$5000,"&lt;="&amp;Report!$E$3)</f>
        <v>0</v>
      </c>
      <c r="F697" s="84" t="str">
        <f t="shared" si="12"/>
        <v/>
      </c>
    </row>
    <row r="698" spans="1:6">
      <c r="A698" s="84" t="str">
        <f>IF(ROWS($A$6:A698)&gt;Student_Registration!$N$4,"",VLOOKUP(ROWS($A$6:A698),Student_Registration!$A$5:$H$2000,COLUMNS(Student_Registration!$C$5:C697)+1,0))</f>
        <v/>
      </c>
      <c r="B698" s="84" t="str">
        <f>IFERROR(VLOOKUP(A698,Student_Registration!$B$5:$H$2000,3,0),"")</f>
        <v/>
      </c>
      <c r="C698" s="84" t="str">
        <f>IFERROR(VLOOKUP($A698,Student_Registration!$B$5:$H$2000,6,0),"")</f>
        <v/>
      </c>
      <c r="D698" s="84" t="str">
        <f>IFERROR(VLOOKUP($A698,Student_Registration!$B$5:$H$2000,7,0),"")</f>
        <v/>
      </c>
      <c r="E698" s="84">
        <f>SUMIFS(Collection!$H$5:$H$5000,Collection!$A$5:$A$5000,Report!A698,Collection!$I$5:$I$5000,"&gt;="&amp;Report!$E$2,Collection!$I$5:$I$5000,"&lt;="&amp;Report!$E$3)</f>
        <v>0</v>
      </c>
      <c r="F698" s="84" t="str">
        <f t="shared" si="12"/>
        <v/>
      </c>
    </row>
    <row r="699" spans="1:6">
      <c r="A699" s="84" t="str">
        <f>IF(ROWS($A$6:A699)&gt;Student_Registration!$N$4,"",VLOOKUP(ROWS($A$6:A699),Student_Registration!$A$5:$H$2000,COLUMNS(Student_Registration!$C$5:C698)+1,0))</f>
        <v/>
      </c>
      <c r="B699" s="84" t="str">
        <f>IFERROR(VLOOKUP(A699,Student_Registration!$B$5:$H$2000,3,0),"")</f>
        <v/>
      </c>
      <c r="C699" s="84" t="str">
        <f>IFERROR(VLOOKUP($A699,Student_Registration!$B$5:$H$2000,6,0),"")</f>
        <v/>
      </c>
      <c r="D699" s="84" t="str">
        <f>IFERROR(VLOOKUP($A699,Student_Registration!$B$5:$H$2000,7,0),"")</f>
        <v/>
      </c>
      <c r="E699" s="84">
        <f>SUMIFS(Collection!$H$5:$H$5000,Collection!$A$5:$A$5000,Report!A699,Collection!$I$5:$I$5000,"&gt;="&amp;Report!$E$2,Collection!$I$5:$I$5000,"&lt;="&amp;Report!$E$3)</f>
        <v>0</v>
      </c>
      <c r="F699" s="84" t="str">
        <f t="shared" si="12"/>
        <v/>
      </c>
    </row>
    <row r="700" spans="1:6">
      <c r="A700" s="84" t="str">
        <f>IF(ROWS($A$6:A700)&gt;Student_Registration!$N$4,"",VLOOKUP(ROWS($A$6:A700),Student_Registration!$A$5:$H$2000,COLUMNS(Student_Registration!$C$5:C699)+1,0))</f>
        <v/>
      </c>
      <c r="B700" s="84" t="str">
        <f>IFERROR(VLOOKUP(A700,Student_Registration!$B$5:$H$2000,3,0),"")</f>
        <v/>
      </c>
      <c r="C700" s="84" t="str">
        <f>IFERROR(VLOOKUP($A700,Student_Registration!$B$5:$H$2000,6,0),"")</f>
        <v/>
      </c>
      <c r="D700" s="84" t="str">
        <f>IFERROR(VLOOKUP($A700,Student_Registration!$B$5:$H$2000,7,0),"")</f>
        <v/>
      </c>
      <c r="E700" s="84">
        <f>SUMIFS(Collection!$H$5:$H$5000,Collection!$A$5:$A$5000,Report!A700,Collection!$I$5:$I$5000,"&gt;="&amp;Report!$E$2,Collection!$I$5:$I$5000,"&lt;="&amp;Report!$E$3)</f>
        <v>0</v>
      </c>
      <c r="F700" s="84" t="str">
        <f t="shared" si="12"/>
        <v/>
      </c>
    </row>
    <row r="701" spans="1:6">
      <c r="A701" s="84" t="str">
        <f>IF(ROWS($A$6:A701)&gt;Student_Registration!$N$4,"",VLOOKUP(ROWS($A$6:A701),Student_Registration!$A$5:$H$2000,COLUMNS(Student_Registration!$C$5:C700)+1,0))</f>
        <v/>
      </c>
      <c r="B701" s="84" t="str">
        <f>IFERROR(VLOOKUP(A701,Student_Registration!$B$5:$H$2000,3,0),"")</f>
        <v/>
      </c>
      <c r="C701" s="84" t="str">
        <f>IFERROR(VLOOKUP($A701,Student_Registration!$B$5:$H$2000,6,0),"")</f>
        <v/>
      </c>
      <c r="D701" s="84" t="str">
        <f>IFERROR(VLOOKUP($A701,Student_Registration!$B$5:$H$2000,7,0),"")</f>
        <v/>
      </c>
      <c r="E701" s="84">
        <f>SUMIFS(Collection!$H$5:$H$5000,Collection!$A$5:$A$5000,Report!A701,Collection!$I$5:$I$5000,"&gt;="&amp;Report!$E$2,Collection!$I$5:$I$5000,"&lt;="&amp;Report!$E$3)</f>
        <v>0</v>
      </c>
      <c r="F701" s="84" t="str">
        <f t="shared" si="12"/>
        <v/>
      </c>
    </row>
    <row r="702" spans="1:6">
      <c r="A702" s="84" t="str">
        <f>IF(ROWS($A$6:A702)&gt;Student_Registration!$N$4,"",VLOOKUP(ROWS($A$6:A702),Student_Registration!$A$5:$H$2000,COLUMNS(Student_Registration!$C$5:C701)+1,0))</f>
        <v/>
      </c>
      <c r="B702" s="84" t="str">
        <f>IFERROR(VLOOKUP(A702,Student_Registration!$B$5:$H$2000,3,0),"")</f>
        <v/>
      </c>
      <c r="C702" s="84" t="str">
        <f>IFERROR(VLOOKUP($A702,Student_Registration!$B$5:$H$2000,6,0),"")</f>
        <v/>
      </c>
      <c r="D702" s="84" t="str">
        <f>IFERROR(VLOOKUP($A702,Student_Registration!$B$5:$H$2000,7,0),"")</f>
        <v/>
      </c>
      <c r="E702" s="84">
        <f>SUMIFS(Collection!$H$5:$H$5000,Collection!$A$5:$A$5000,Report!A702,Collection!$I$5:$I$5000,"&gt;="&amp;Report!$E$2,Collection!$I$5:$I$5000,"&lt;="&amp;Report!$E$3)</f>
        <v>0</v>
      </c>
      <c r="F702" s="84" t="str">
        <f t="shared" si="12"/>
        <v/>
      </c>
    </row>
    <row r="703" spans="1:6">
      <c r="A703" s="84" t="str">
        <f>IF(ROWS($A$6:A703)&gt;Student_Registration!$N$4,"",VLOOKUP(ROWS($A$6:A703),Student_Registration!$A$5:$H$2000,COLUMNS(Student_Registration!$C$5:C702)+1,0))</f>
        <v/>
      </c>
      <c r="B703" s="84" t="str">
        <f>IFERROR(VLOOKUP(A703,Student_Registration!$B$5:$H$2000,3,0),"")</f>
        <v/>
      </c>
      <c r="C703" s="84" t="str">
        <f>IFERROR(VLOOKUP($A703,Student_Registration!$B$5:$H$2000,6,0),"")</f>
        <v/>
      </c>
      <c r="D703" s="84" t="str">
        <f>IFERROR(VLOOKUP($A703,Student_Registration!$B$5:$H$2000,7,0),"")</f>
        <v/>
      </c>
      <c r="E703" s="84">
        <f>SUMIFS(Collection!$H$5:$H$5000,Collection!$A$5:$A$5000,Report!A703,Collection!$I$5:$I$5000,"&gt;="&amp;Report!$E$2,Collection!$I$5:$I$5000,"&lt;="&amp;Report!$E$3)</f>
        <v>0</v>
      </c>
      <c r="F703" s="84" t="str">
        <f t="shared" si="12"/>
        <v/>
      </c>
    </row>
    <row r="704" spans="1:6">
      <c r="A704" s="84" t="str">
        <f>IF(ROWS($A$6:A704)&gt;Student_Registration!$N$4,"",VLOOKUP(ROWS($A$6:A704),Student_Registration!$A$5:$H$2000,COLUMNS(Student_Registration!$C$5:C703)+1,0))</f>
        <v/>
      </c>
      <c r="B704" s="84" t="str">
        <f>IFERROR(VLOOKUP(A704,Student_Registration!$B$5:$H$2000,3,0),"")</f>
        <v/>
      </c>
      <c r="C704" s="84" t="str">
        <f>IFERROR(VLOOKUP($A704,Student_Registration!$B$5:$H$2000,6,0),"")</f>
        <v/>
      </c>
      <c r="D704" s="84" t="str">
        <f>IFERROR(VLOOKUP($A704,Student_Registration!$B$5:$H$2000,7,0),"")</f>
        <v/>
      </c>
      <c r="E704" s="84">
        <f>SUMIFS(Collection!$H$5:$H$5000,Collection!$A$5:$A$5000,Report!A704,Collection!$I$5:$I$5000,"&gt;="&amp;Report!$E$2,Collection!$I$5:$I$5000,"&lt;="&amp;Report!$E$3)</f>
        <v>0</v>
      </c>
      <c r="F704" s="84" t="str">
        <f t="shared" si="12"/>
        <v/>
      </c>
    </row>
    <row r="705" spans="1:6">
      <c r="A705" s="84" t="str">
        <f>IF(ROWS($A$6:A705)&gt;Student_Registration!$N$4,"",VLOOKUP(ROWS($A$6:A705),Student_Registration!$A$5:$H$2000,COLUMNS(Student_Registration!$C$5:C704)+1,0))</f>
        <v/>
      </c>
      <c r="B705" s="84" t="str">
        <f>IFERROR(VLOOKUP(A705,Student_Registration!$B$5:$H$2000,3,0),"")</f>
        <v/>
      </c>
      <c r="C705" s="84" t="str">
        <f>IFERROR(VLOOKUP($A705,Student_Registration!$B$5:$H$2000,6,0),"")</f>
        <v/>
      </c>
      <c r="D705" s="84" t="str">
        <f>IFERROR(VLOOKUP($A705,Student_Registration!$B$5:$H$2000,7,0),"")</f>
        <v/>
      </c>
      <c r="E705" s="84">
        <f>SUMIFS(Collection!$H$5:$H$5000,Collection!$A$5:$A$5000,Report!A705,Collection!$I$5:$I$5000,"&gt;="&amp;Report!$E$2,Collection!$I$5:$I$5000,"&lt;="&amp;Report!$E$3)</f>
        <v>0</v>
      </c>
      <c r="F705" s="84" t="str">
        <f t="shared" si="12"/>
        <v/>
      </c>
    </row>
    <row r="706" spans="1:6">
      <c r="A706" s="84" t="str">
        <f>IF(ROWS($A$6:A706)&gt;Student_Registration!$N$4,"",VLOOKUP(ROWS($A$6:A706),Student_Registration!$A$5:$H$2000,COLUMNS(Student_Registration!$C$5:C705)+1,0))</f>
        <v/>
      </c>
      <c r="B706" s="84" t="str">
        <f>IFERROR(VLOOKUP(A706,Student_Registration!$B$5:$H$2000,3,0),"")</f>
        <v/>
      </c>
      <c r="C706" s="84" t="str">
        <f>IFERROR(VLOOKUP($A706,Student_Registration!$B$5:$H$2000,6,0),"")</f>
        <v/>
      </c>
      <c r="D706" s="84" t="str">
        <f>IFERROR(VLOOKUP($A706,Student_Registration!$B$5:$H$2000,7,0),"")</f>
        <v/>
      </c>
      <c r="E706" s="84">
        <f>SUMIFS(Collection!$H$5:$H$5000,Collection!$A$5:$A$5000,Report!A706,Collection!$I$5:$I$5000,"&gt;="&amp;Report!$E$2,Collection!$I$5:$I$5000,"&lt;="&amp;Report!$E$3)</f>
        <v>0</v>
      </c>
      <c r="F706" s="84" t="str">
        <f t="shared" si="12"/>
        <v/>
      </c>
    </row>
    <row r="707" spans="1:6">
      <c r="A707" s="84" t="str">
        <f>IF(ROWS($A$6:A707)&gt;Student_Registration!$N$4,"",VLOOKUP(ROWS($A$6:A707),Student_Registration!$A$5:$H$2000,COLUMNS(Student_Registration!$C$5:C706)+1,0))</f>
        <v/>
      </c>
      <c r="B707" s="84" t="str">
        <f>IFERROR(VLOOKUP(A707,Student_Registration!$B$5:$H$2000,3,0),"")</f>
        <v/>
      </c>
      <c r="C707" s="84" t="str">
        <f>IFERROR(VLOOKUP($A707,Student_Registration!$B$5:$H$2000,6,0),"")</f>
        <v/>
      </c>
      <c r="D707" s="84" t="str">
        <f>IFERROR(VLOOKUP($A707,Student_Registration!$B$5:$H$2000,7,0),"")</f>
        <v/>
      </c>
      <c r="E707" s="84">
        <f>SUMIFS(Collection!$H$5:$H$5000,Collection!$A$5:$A$5000,Report!A707,Collection!$I$5:$I$5000,"&gt;="&amp;Report!$E$2,Collection!$I$5:$I$5000,"&lt;="&amp;Report!$E$3)</f>
        <v>0</v>
      </c>
      <c r="F707" s="84" t="str">
        <f t="shared" si="12"/>
        <v/>
      </c>
    </row>
    <row r="708" spans="1:6">
      <c r="A708" s="84" t="str">
        <f>IF(ROWS($A$6:A708)&gt;Student_Registration!$N$4,"",VLOOKUP(ROWS($A$6:A708),Student_Registration!$A$5:$H$2000,COLUMNS(Student_Registration!$C$5:C707)+1,0))</f>
        <v/>
      </c>
      <c r="B708" s="84" t="str">
        <f>IFERROR(VLOOKUP(A708,Student_Registration!$B$5:$H$2000,3,0),"")</f>
        <v/>
      </c>
      <c r="C708" s="84" t="str">
        <f>IFERROR(VLOOKUP($A708,Student_Registration!$B$5:$H$2000,6,0),"")</f>
        <v/>
      </c>
      <c r="D708" s="84" t="str">
        <f>IFERROR(VLOOKUP($A708,Student_Registration!$B$5:$H$2000,7,0),"")</f>
        <v/>
      </c>
      <c r="E708" s="84">
        <f>SUMIFS(Collection!$H$5:$H$5000,Collection!$A$5:$A$5000,Report!A708,Collection!$I$5:$I$5000,"&gt;="&amp;Report!$E$2,Collection!$I$5:$I$5000,"&lt;="&amp;Report!$E$3)</f>
        <v>0</v>
      </c>
      <c r="F708" s="84" t="str">
        <f t="shared" si="12"/>
        <v/>
      </c>
    </row>
    <row r="709" spans="1:6">
      <c r="A709" s="84" t="str">
        <f>IF(ROWS($A$6:A709)&gt;Student_Registration!$N$4,"",VLOOKUP(ROWS($A$6:A709),Student_Registration!$A$5:$H$2000,COLUMNS(Student_Registration!$C$5:C708)+1,0))</f>
        <v/>
      </c>
      <c r="B709" s="84" t="str">
        <f>IFERROR(VLOOKUP(A709,Student_Registration!$B$5:$H$2000,3,0),"")</f>
        <v/>
      </c>
      <c r="C709" s="84" t="str">
        <f>IFERROR(VLOOKUP($A709,Student_Registration!$B$5:$H$2000,6,0),"")</f>
        <v/>
      </c>
      <c r="D709" s="84" t="str">
        <f>IFERROR(VLOOKUP($A709,Student_Registration!$B$5:$H$2000,7,0),"")</f>
        <v/>
      </c>
      <c r="E709" s="84">
        <f>SUMIFS(Collection!$H$5:$H$5000,Collection!$A$5:$A$5000,Report!A709,Collection!$I$5:$I$5000,"&gt;="&amp;Report!$E$2,Collection!$I$5:$I$5000,"&lt;="&amp;Report!$E$3)</f>
        <v>0</v>
      </c>
      <c r="F709" s="84" t="str">
        <f t="shared" si="12"/>
        <v/>
      </c>
    </row>
    <row r="710" spans="1:6">
      <c r="A710" s="84" t="str">
        <f>IF(ROWS($A$6:A710)&gt;Student_Registration!$N$4,"",VLOOKUP(ROWS($A$6:A710),Student_Registration!$A$5:$H$2000,COLUMNS(Student_Registration!$C$5:C709)+1,0))</f>
        <v/>
      </c>
      <c r="B710" s="84" t="str">
        <f>IFERROR(VLOOKUP(A710,Student_Registration!$B$5:$H$2000,3,0),"")</f>
        <v/>
      </c>
      <c r="C710" s="84" t="str">
        <f>IFERROR(VLOOKUP($A710,Student_Registration!$B$5:$H$2000,6,0),"")</f>
        <v/>
      </c>
      <c r="D710" s="84" t="str">
        <f>IFERROR(VLOOKUP($A710,Student_Registration!$B$5:$H$2000,7,0),"")</f>
        <v/>
      </c>
      <c r="E710" s="84">
        <f>SUMIFS(Collection!$H$5:$H$5000,Collection!$A$5:$A$5000,Report!A710,Collection!$I$5:$I$5000,"&gt;="&amp;Report!$E$2,Collection!$I$5:$I$5000,"&lt;="&amp;Report!$E$3)</f>
        <v>0</v>
      </c>
      <c r="F710" s="84" t="str">
        <f t="shared" ref="F710:F773" si="13">IFERROR(+D710-E710,"")</f>
        <v/>
      </c>
    </row>
    <row r="711" spans="1:6">
      <c r="A711" s="84" t="str">
        <f>IF(ROWS($A$6:A711)&gt;Student_Registration!$N$4,"",VLOOKUP(ROWS($A$6:A711),Student_Registration!$A$5:$H$2000,COLUMNS(Student_Registration!$C$5:C710)+1,0))</f>
        <v/>
      </c>
      <c r="B711" s="84" t="str">
        <f>IFERROR(VLOOKUP(A711,Student_Registration!$B$5:$H$2000,3,0),"")</f>
        <v/>
      </c>
      <c r="C711" s="84" t="str">
        <f>IFERROR(VLOOKUP($A711,Student_Registration!$B$5:$H$2000,6,0),"")</f>
        <v/>
      </c>
      <c r="D711" s="84" t="str">
        <f>IFERROR(VLOOKUP($A711,Student_Registration!$B$5:$H$2000,7,0),"")</f>
        <v/>
      </c>
      <c r="E711" s="84">
        <f>SUMIFS(Collection!$H$5:$H$5000,Collection!$A$5:$A$5000,Report!A711,Collection!$I$5:$I$5000,"&gt;="&amp;Report!$E$2,Collection!$I$5:$I$5000,"&lt;="&amp;Report!$E$3)</f>
        <v>0</v>
      </c>
      <c r="F711" s="84" t="str">
        <f t="shared" si="13"/>
        <v/>
      </c>
    </row>
    <row r="712" spans="1:6">
      <c r="A712" s="84" t="str">
        <f>IF(ROWS($A$6:A712)&gt;Student_Registration!$N$4,"",VLOOKUP(ROWS($A$6:A712),Student_Registration!$A$5:$H$2000,COLUMNS(Student_Registration!$C$5:C711)+1,0))</f>
        <v/>
      </c>
      <c r="B712" s="84" t="str">
        <f>IFERROR(VLOOKUP(A712,Student_Registration!$B$5:$H$2000,3,0),"")</f>
        <v/>
      </c>
      <c r="C712" s="84" t="str">
        <f>IFERROR(VLOOKUP($A712,Student_Registration!$B$5:$H$2000,6,0),"")</f>
        <v/>
      </c>
      <c r="D712" s="84" t="str">
        <f>IFERROR(VLOOKUP($A712,Student_Registration!$B$5:$H$2000,7,0),"")</f>
        <v/>
      </c>
      <c r="E712" s="84">
        <f>SUMIFS(Collection!$H$5:$H$5000,Collection!$A$5:$A$5000,Report!A712,Collection!$I$5:$I$5000,"&gt;="&amp;Report!$E$2,Collection!$I$5:$I$5000,"&lt;="&amp;Report!$E$3)</f>
        <v>0</v>
      </c>
      <c r="F712" s="84" t="str">
        <f t="shared" si="13"/>
        <v/>
      </c>
    </row>
    <row r="713" spans="1:6">
      <c r="A713" s="84" t="str">
        <f>IF(ROWS($A$6:A713)&gt;Student_Registration!$N$4,"",VLOOKUP(ROWS($A$6:A713),Student_Registration!$A$5:$H$2000,COLUMNS(Student_Registration!$C$5:C712)+1,0))</f>
        <v/>
      </c>
      <c r="B713" s="84" t="str">
        <f>IFERROR(VLOOKUP(A713,Student_Registration!$B$5:$H$2000,3,0),"")</f>
        <v/>
      </c>
      <c r="C713" s="84" t="str">
        <f>IFERROR(VLOOKUP($A713,Student_Registration!$B$5:$H$2000,6,0),"")</f>
        <v/>
      </c>
      <c r="D713" s="84" t="str">
        <f>IFERROR(VLOOKUP($A713,Student_Registration!$B$5:$H$2000,7,0),"")</f>
        <v/>
      </c>
      <c r="E713" s="84">
        <f>SUMIFS(Collection!$H$5:$H$5000,Collection!$A$5:$A$5000,Report!A713,Collection!$I$5:$I$5000,"&gt;="&amp;Report!$E$2,Collection!$I$5:$I$5000,"&lt;="&amp;Report!$E$3)</f>
        <v>0</v>
      </c>
      <c r="F713" s="84" t="str">
        <f t="shared" si="13"/>
        <v/>
      </c>
    </row>
    <row r="714" spans="1:6">
      <c r="A714" s="84" t="str">
        <f>IF(ROWS($A$6:A714)&gt;Student_Registration!$N$4,"",VLOOKUP(ROWS($A$6:A714),Student_Registration!$A$5:$H$2000,COLUMNS(Student_Registration!$C$5:C713)+1,0))</f>
        <v/>
      </c>
      <c r="B714" s="84" t="str">
        <f>IFERROR(VLOOKUP(A714,Student_Registration!$B$5:$H$2000,3,0),"")</f>
        <v/>
      </c>
      <c r="C714" s="84" t="str">
        <f>IFERROR(VLOOKUP($A714,Student_Registration!$B$5:$H$2000,6,0),"")</f>
        <v/>
      </c>
      <c r="D714" s="84" t="str">
        <f>IFERROR(VLOOKUP($A714,Student_Registration!$B$5:$H$2000,7,0),"")</f>
        <v/>
      </c>
      <c r="E714" s="84">
        <f>SUMIFS(Collection!$H$5:$H$5000,Collection!$A$5:$A$5000,Report!A714,Collection!$I$5:$I$5000,"&gt;="&amp;Report!$E$2,Collection!$I$5:$I$5000,"&lt;="&amp;Report!$E$3)</f>
        <v>0</v>
      </c>
      <c r="F714" s="84" t="str">
        <f t="shared" si="13"/>
        <v/>
      </c>
    </row>
    <row r="715" spans="1:6">
      <c r="A715" s="84" t="str">
        <f>IF(ROWS($A$6:A715)&gt;Student_Registration!$N$4,"",VLOOKUP(ROWS($A$6:A715),Student_Registration!$A$5:$H$2000,COLUMNS(Student_Registration!$C$5:C714)+1,0))</f>
        <v/>
      </c>
      <c r="B715" s="84" t="str">
        <f>IFERROR(VLOOKUP(A715,Student_Registration!$B$5:$H$2000,3,0),"")</f>
        <v/>
      </c>
      <c r="C715" s="84" t="str">
        <f>IFERROR(VLOOKUP($A715,Student_Registration!$B$5:$H$2000,6,0),"")</f>
        <v/>
      </c>
      <c r="D715" s="84" t="str">
        <f>IFERROR(VLOOKUP($A715,Student_Registration!$B$5:$H$2000,7,0),"")</f>
        <v/>
      </c>
      <c r="E715" s="84">
        <f>SUMIFS(Collection!$H$5:$H$5000,Collection!$A$5:$A$5000,Report!A715,Collection!$I$5:$I$5000,"&gt;="&amp;Report!$E$2,Collection!$I$5:$I$5000,"&lt;="&amp;Report!$E$3)</f>
        <v>0</v>
      </c>
      <c r="F715" s="84" t="str">
        <f t="shared" si="13"/>
        <v/>
      </c>
    </row>
    <row r="716" spans="1:6">
      <c r="A716" s="84" t="str">
        <f>IF(ROWS($A$6:A716)&gt;Student_Registration!$N$4,"",VLOOKUP(ROWS($A$6:A716),Student_Registration!$A$5:$H$2000,COLUMNS(Student_Registration!$C$5:C715)+1,0))</f>
        <v/>
      </c>
      <c r="B716" s="84" t="str">
        <f>IFERROR(VLOOKUP(A716,Student_Registration!$B$5:$H$2000,3,0),"")</f>
        <v/>
      </c>
      <c r="C716" s="84" t="str">
        <f>IFERROR(VLOOKUP($A716,Student_Registration!$B$5:$H$2000,6,0),"")</f>
        <v/>
      </c>
      <c r="D716" s="84" t="str">
        <f>IFERROR(VLOOKUP($A716,Student_Registration!$B$5:$H$2000,7,0),"")</f>
        <v/>
      </c>
      <c r="E716" s="84">
        <f>SUMIFS(Collection!$H$5:$H$5000,Collection!$A$5:$A$5000,Report!A716,Collection!$I$5:$I$5000,"&gt;="&amp;Report!$E$2,Collection!$I$5:$I$5000,"&lt;="&amp;Report!$E$3)</f>
        <v>0</v>
      </c>
      <c r="F716" s="84" t="str">
        <f t="shared" si="13"/>
        <v/>
      </c>
    </row>
    <row r="717" spans="1:6">
      <c r="A717" s="84" t="str">
        <f>IF(ROWS($A$6:A717)&gt;Student_Registration!$N$4,"",VLOOKUP(ROWS($A$6:A717),Student_Registration!$A$5:$H$2000,COLUMNS(Student_Registration!$C$5:C716)+1,0))</f>
        <v/>
      </c>
      <c r="B717" s="84" t="str">
        <f>IFERROR(VLOOKUP(A717,Student_Registration!$B$5:$H$2000,3,0),"")</f>
        <v/>
      </c>
      <c r="C717" s="84" t="str">
        <f>IFERROR(VLOOKUP($A717,Student_Registration!$B$5:$H$2000,6,0),"")</f>
        <v/>
      </c>
      <c r="D717" s="84" t="str">
        <f>IFERROR(VLOOKUP($A717,Student_Registration!$B$5:$H$2000,7,0),"")</f>
        <v/>
      </c>
      <c r="E717" s="84">
        <f>SUMIFS(Collection!$H$5:$H$5000,Collection!$A$5:$A$5000,Report!A717,Collection!$I$5:$I$5000,"&gt;="&amp;Report!$E$2,Collection!$I$5:$I$5000,"&lt;="&amp;Report!$E$3)</f>
        <v>0</v>
      </c>
      <c r="F717" s="84" t="str">
        <f t="shared" si="13"/>
        <v/>
      </c>
    </row>
    <row r="718" spans="1:6">
      <c r="A718" s="84" t="str">
        <f>IF(ROWS($A$6:A718)&gt;Student_Registration!$N$4,"",VLOOKUP(ROWS($A$6:A718),Student_Registration!$A$5:$H$2000,COLUMNS(Student_Registration!$C$5:C717)+1,0))</f>
        <v/>
      </c>
      <c r="B718" s="84" t="str">
        <f>IFERROR(VLOOKUP(A718,Student_Registration!$B$5:$H$2000,3,0),"")</f>
        <v/>
      </c>
      <c r="C718" s="84" t="str">
        <f>IFERROR(VLOOKUP($A718,Student_Registration!$B$5:$H$2000,6,0),"")</f>
        <v/>
      </c>
      <c r="D718" s="84" t="str">
        <f>IFERROR(VLOOKUP($A718,Student_Registration!$B$5:$H$2000,7,0),"")</f>
        <v/>
      </c>
      <c r="E718" s="84">
        <f>SUMIFS(Collection!$H$5:$H$5000,Collection!$A$5:$A$5000,Report!A718,Collection!$I$5:$I$5000,"&gt;="&amp;Report!$E$2,Collection!$I$5:$I$5000,"&lt;="&amp;Report!$E$3)</f>
        <v>0</v>
      </c>
      <c r="F718" s="84" t="str">
        <f t="shared" si="13"/>
        <v/>
      </c>
    </row>
    <row r="719" spans="1:6">
      <c r="A719" s="84" t="str">
        <f>IF(ROWS($A$6:A719)&gt;Student_Registration!$N$4,"",VLOOKUP(ROWS($A$6:A719),Student_Registration!$A$5:$H$2000,COLUMNS(Student_Registration!$C$5:C718)+1,0))</f>
        <v/>
      </c>
      <c r="B719" s="84" t="str">
        <f>IFERROR(VLOOKUP(A719,Student_Registration!$B$5:$H$2000,3,0),"")</f>
        <v/>
      </c>
      <c r="C719" s="84" t="str">
        <f>IFERROR(VLOOKUP($A719,Student_Registration!$B$5:$H$2000,6,0),"")</f>
        <v/>
      </c>
      <c r="D719" s="84" t="str">
        <f>IFERROR(VLOOKUP($A719,Student_Registration!$B$5:$H$2000,7,0),"")</f>
        <v/>
      </c>
      <c r="E719" s="84">
        <f>SUMIFS(Collection!$H$5:$H$5000,Collection!$A$5:$A$5000,Report!A719,Collection!$I$5:$I$5000,"&gt;="&amp;Report!$E$2,Collection!$I$5:$I$5000,"&lt;="&amp;Report!$E$3)</f>
        <v>0</v>
      </c>
      <c r="F719" s="84" t="str">
        <f t="shared" si="13"/>
        <v/>
      </c>
    </row>
    <row r="720" spans="1:6">
      <c r="A720" s="84" t="str">
        <f>IF(ROWS($A$6:A720)&gt;Student_Registration!$N$4,"",VLOOKUP(ROWS($A$6:A720),Student_Registration!$A$5:$H$2000,COLUMNS(Student_Registration!$C$5:C719)+1,0))</f>
        <v/>
      </c>
      <c r="B720" s="84" t="str">
        <f>IFERROR(VLOOKUP(A720,Student_Registration!$B$5:$H$2000,3,0),"")</f>
        <v/>
      </c>
      <c r="C720" s="84" t="str">
        <f>IFERROR(VLOOKUP($A720,Student_Registration!$B$5:$H$2000,6,0),"")</f>
        <v/>
      </c>
      <c r="D720" s="84" t="str">
        <f>IFERROR(VLOOKUP($A720,Student_Registration!$B$5:$H$2000,7,0),"")</f>
        <v/>
      </c>
      <c r="E720" s="84">
        <f>SUMIFS(Collection!$H$5:$H$5000,Collection!$A$5:$A$5000,Report!A720,Collection!$I$5:$I$5000,"&gt;="&amp;Report!$E$2,Collection!$I$5:$I$5000,"&lt;="&amp;Report!$E$3)</f>
        <v>0</v>
      </c>
      <c r="F720" s="84" t="str">
        <f t="shared" si="13"/>
        <v/>
      </c>
    </row>
    <row r="721" spans="1:6">
      <c r="A721" s="84" t="str">
        <f>IF(ROWS($A$6:A721)&gt;Student_Registration!$N$4,"",VLOOKUP(ROWS($A$6:A721),Student_Registration!$A$5:$H$2000,COLUMNS(Student_Registration!$C$5:C720)+1,0))</f>
        <v/>
      </c>
      <c r="B721" s="84" t="str">
        <f>IFERROR(VLOOKUP(A721,Student_Registration!$B$5:$H$2000,3,0),"")</f>
        <v/>
      </c>
      <c r="C721" s="84" t="str">
        <f>IFERROR(VLOOKUP($A721,Student_Registration!$B$5:$H$2000,6,0),"")</f>
        <v/>
      </c>
      <c r="D721" s="84" t="str">
        <f>IFERROR(VLOOKUP($A721,Student_Registration!$B$5:$H$2000,7,0),"")</f>
        <v/>
      </c>
      <c r="E721" s="84">
        <f>SUMIFS(Collection!$H$5:$H$5000,Collection!$A$5:$A$5000,Report!A721,Collection!$I$5:$I$5000,"&gt;="&amp;Report!$E$2,Collection!$I$5:$I$5000,"&lt;="&amp;Report!$E$3)</f>
        <v>0</v>
      </c>
      <c r="F721" s="84" t="str">
        <f t="shared" si="13"/>
        <v/>
      </c>
    </row>
    <row r="722" spans="1:6">
      <c r="A722" s="84" t="str">
        <f>IF(ROWS($A$6:A722)&gt;Student_Registration!$N$4,"",VLOOKUP(ROWS($A$6:A722),Student_Registration!$A$5:$H$2000,COLUMNS(Student_Registration!$C$5:C721)+1,0))</f>
        <v/>
      </c>
      <c r="B722" s="84" t="str">
        <f>IFERROR(VLOOKUP(A722,Student_Registration!$B$5:$H$2000,3,0),"")</f>
        <v/>
      </c>
      <c r="C722" s="84" t="str">
        <f>IFERROR(VLOOKUP($A722,Student_Registration!$B$5:$H$2000,6,0),"")</f>
        <v/>
      </c>
      <c r="D722" s="84" t="str">
        <f>IFERROR(VLOOKUP($A722,Student_Registration!$B$5:$H$2000,7,0),"")</f>
        <v/>
      </c>
      <c r="E722" s="84">
        <f>SUMIFS(Collection!$H$5:$H$5000,Collection!$A$5:$A$5000,Report!A722,Collection!$I$5:$I$5000,"&gt;="&amp;Report!$E$2,Collection!$I$5:$I$5000,"&lt;="&amp;Report!$E$3)</f>
        <v>0</v>
      </c>
      <c r="F722" s="84" t="str">
        <f t="shared" si="13"/>
        <v/>
      </c>
    </row>
    <row r="723" spans="1:6">
      <c r="A723" s="84" t="str">
        <f>IF(ROWS($A$6:A723)&gt;Student_Registration!$N$4,"",VLOOKUP(ROWS($A$6:A723),Student_Registration!$A$5:$H$2000,COLUMNS(Student_Registration!$C$5:C722)+1,0))</f>
        <v/>
      </c>
      <c r="B723" s="84" t="str">
        <f>IFERROR(VLOOKUP(A723,Student_Registration!$B$5:$H$2000,3,0),"")</f>
        <v/>
      </c>
      <c r="C723" s="84" t="str">
        <f>IFERROR(VLOOKUP($A723,Student_Registration!$B$5:$H$2000,6,0),"")</f>
        <v/>
      </c>
      <c r="D723" s="84" t="str">
        <f>IFERROR(VLOOKUP($A723,Student_Registration!$B$5:$H$2000,7,0),"")</f>
        <v/>
      </c>
      <c r="E723" s="84">
        <f>SUMIFS(Collection!$H$5:$H$5000,Collection!$A$5:$A$5000,Report!A723,Collection!$I$5:$I$5000,"&gt;="&amp;Report!$E$2,Collection!$I$5:$I$5000,"&lt;="&amp;Report!$E$3)</f>
        <v>0</v>
      </c>
      <c r="F723" s="84" t="str">
        <f t="shared" si="13"/>
        <v/>
      </c>
    </row>
    <row r="724" spans="1:6">
      <c r="A724" s="84" t="str">
        <f>IF(ROWS($A$6:A724)&gt;Student_Registration!$N$4,"",VLOOKUP(ROWS($A$6:A724),Student_Registration!$A$5:$H$2000,COLUMNS(Student_Registration!$C$5:C723)+1,0))</f>
        <v/>
      </c>
      <c r="B724" s="84" t="str">
        <f>IFERROR(VLOOKUP(A724,Student_Registration!$B$5:$H$2000,3,0),"")</f>
        <v/>
      </c>
      <c r="C724" s="84" t="str">
        <f>IFERROR(VLOOKUP($A724,Student_Registration!$B$5:$H$2000,6,0),"")</f>
        <v/>
      </c>
      <c r="D724" s="84" t="str">
        <f>IFERROR(VLOOKUP($A724,Student_Registration!$B$5:$H$2000,7,0),"")</f>
        <v/>
      </c>
      <c r="E724" s="84">
        <f>SUMIFS(Collection!$H$5:$H$5000,Collection!$A$5:$A$5000,Report!A724,Collection!$I$5:$I$5000,"&gt;="&amp;Report!$E$2,Collection!$I$5:$I$5000,"&lt;="&amp;Report!$E$3)</f>
        <v>0</v>
      </c>
      <c r="F724" s="84" t="str">
        <f t="shared" si="13"/>
        <v/>
      </c>
    </row>
    <row r="725" spans="1:6">
      <c r="A725" s="84" t="str">
        <f>IF(ROWS($A$6:A725)&gt;Student_Registration!$N$4,"",VLOOKUP(ROWS($A$6:A725),Student_Registration!$A$5:$H$2000,COLUMNS(Student_Registration!$C$5:C724)+1,0))</f>
        <v/>
      </c>
      <c r="B725" s="84" t="str">
        <f>IFERROR(VLOOKUP(A725,Student_Registration!$B$5:$H$2000,3,0),"")</f>
        <v/>
      </c>
      <c r="C725" s="84" t="str">
        <f>IFERROR(VLOOKUP($A725,Student_Registration!$B$5:$H$2000,6,0),"")</f>
        <v/>
      </c>
      <c r="D725" s="84" t="str">
        <f>IFERROR(VLOOKUP($A725,Student_Registration!$B$5:$H$2000,7,0),"")</f>
        <v/>
      </c>
      <c r="E725" s="84">
        <f>SUMIFS(Collection!$H$5:$H$5000,Collection!$A$5:$A$5000,Report!A725,Collection!$I$5:$I$5000,"&gt;="&amp;Report!$E$2,Collection!$I$5:$I$5000,"&lt;="&amp;Report!$E$3)</f>
        <v>0</v>
      </c>
      <c r="F725" s="84" t="str">
        <f t="shared" si="13"/>
        <v/>
      </c>
    </row>
    <row r="726" spans="1:6">
      <c r="A726" s="84" t="str">
        <f>IF(ROWS($A$6:A726)&gt;Student_Registration!$N$4,"",VLOOKUP(ROWS($A$6:A726),Student_Registration!$A$5:$H$2000,COLUMNS(Student_Registration!$C$5:C725)+1,0))</f>
        <v/>
      </c>
      <c r="B726" s="84" t="str">
        <f>IFERROR(VLOOKUP(A726,Student_Registration!$B$5:$H$2000,3,0),"")</f>
        <v/>
      </c>
      <c r="C726" s="84" t="str">
        <f>IFERROR(VLOOKUP($A726,Student_Registration!$B$5:$H$2000,6,0),"")</f>
        <v/>
      </c>
      <c r="D726" s="84" t="str">
        <f>IFERROR(VLOOKUP($A726,Student_Registration!$B$5:$H$2000,7,0),"")</f>
        <v/>
      </c>
      <c r="E726" s="84">
        <f>SUMIFS(Collection!$H$5:$H$5000,Collection!$A$5:$A$5000,Report!A726,Collection!$I$5:$I$5000,"&gt;="&amp;Report!$E$2,Collection!$I$5:$I$5000,"&lt;="&amp;Report!$E$3)</f>
        <v>0</v>
      </c>
      <c r="F726" s="84" t="str">
        <f t="shared" si="13"/>
        <v/>
      </c>
    </row>
    <row r="727" spans="1:6">
      <c r="A727" s="84" t="str">
        <f>IF(ROWS($A$6:A727)&gt;Student_Registration!$N$4,"",VLOOKUP(ROWS($A$6:A727),Student_Registration!$A$5:$H$2000,COLUMNS(Student_Registration!$C$5:C726)+1,0))</f>
        <v/>
      </c>
      <c r="B727" s="84" t="str">
        <f>IFERROR(VLOOKUP(A727,Student_Registration!$B$5:$H$2000,3,0),"")</f>
        <v/>
      </c>
      <c r="C727" s="84" t="str">
        <f>IFERROR(VLOOKUP($A727,Student_Registration!$B$5:$H$2000,6,0),"")</f>
        <v/>
      </c>
      <c r="D727" s="84" t="str">
        <f>IFERROR(VLOOKUP($A727,Student_Registration!$B$5:$H$2000,7,0),"")</f>
        <v/>
      </c>
      <c r="E727" s="84">
        <f>SUMIFS(Collection!$H$5:$H$5000,Collection!$A$5:$A$5000,Report!A727,Collection!$I$5:$I$5000,"&gt;="&amp;Report!$E$2,Collection!$I$5:$I$5000,"&lt;="&amp;Report!$E$3)</f>
        <v>0</v>
      </c>
      <c r="F727" s="84" t="str">
        <f t="shared" si="13"/>
        <v/>
      </c>
    </row>
    <row r="728" spans="1:6">
      <c r="A728" s="84" t="str">
        <f>IF(ROWS($A$6:A728)&gt;Student_Registration!$N$4,"",VLOOKUP(ROWS($A$6:A728),Student_Registration!$A$5:$H$2000,COLUMNS(Student_Registration!$C$5:C727)+1,0))</f>
        <v/>
      </c>
      <c r="B728" s="84" t="str">
        <f>IFERROR(VLOOKUP(A728,Student_Registration!$B$5:$H$2000,3,0),"")</f>
        <v/>
      </c>
      <c r="C728" s="84" t="str">
        <f>IFERROR(VLOOKUP($A728,Student_Registration!$B$5:$H$2000,6,0),"")</f>
        <v/>
      </c>
      <c r="D728" s="84" t="str">
        <f>IFERROR(VLOOKUP($A728,Student_Registration!$B$5:$H$2000,7,0),"")</f>
        <v/>
      </c>
      <c r="E728" s="84">
        <f>SUMIFS(Collection!$H$5:$H$5000,Collection!$A$5:$A$5000,Report!A728,Collection!$I$5:$I$5000,"&gt;="&amp;Report!$E$2,Collection!$I$5:$I$5000,"&lt;="&amp;Report!$E$3)</f>
        <v>0</v>
      </c>
      <c r="F728" s="84" t="str">
        <f t="shared" si="13"/>
        <v/>
      </c>
    </row>
    <row r="729" spans="1:6">
      <c r="A729" s="84" t="str">
        <f>IF(ROWS($A$6:A729)&gt;Student_Registration!$N$4,"",VLOOKUP(ROWS($A$6:A729),Student_Registration!$A$5:$H$2000,COLUMNS(Student_Registration!$C$5:C728)+1,0))</f>
        <v/>
      </c>
      <c r="B729" s="84" t="str">
        <f>IFERROR(VLOOKUP(A729,Student_Registration!$B$5:$H$2000,3,0),"")</f>
        <v/>
      </c>
      <c r="C729" s="84" t="str">
        <f>IFERROR(VLOOKUP($A729,Student_Registration!$B$5:$H$2000,6,0),"")</f>
        <v/>
      </c>
      <c r="D729" s="84" t="str">
        <f>IFERROR(VLOOKUP($A729,Student_Registration!$B$5:$H$2000,7,0),"")</f>
        <v/>
      </c>
      <c r="E729" s="84">
        <f>SUMIFS(Collection!$H$5:$H$5000,Collection!$A$5:$A$5000,Report!A729,Collection!$I$5:$I$5000,"&gt;="&amp;Report!$E$2,Collection!$I$5:$I$5000,"&lt;="&amp;Report!$E$3)</f>
        <v>0</v>
      </c>
      <c r="F729" s="84" t="str">
        <f t="shared" si="13"/>
        <v/>
      </c>
    </row>
    <row r="730" spans="1:6">
      <c r="A730" s="84" t="str">
        <f>IF(ROWS($A$6:A730)&gt;Student_Registration!$N$4,"",VLOOKUP(ROWS($A$6:A730),Student_Registration!$A$5:$H$2000,COLUMNS(Student_Registration!$C$5:C729)+1,0))</f>
        <v/>
      </c>
      <c r="B730" s="84" t="str">
        <f>IFERROR(VLOOKUP(A730,Student_Registration!$B$5:$H$2000,3,0),"")</f>
        <v/>
      </c>
      <c r="C730" s="84" t="str">
        <f>IFERROR(VLOOKUP($A730,Student_Registration!$B$5:$H$2000,6,0),"")</f>
        <v/>
      </c>
      <c r="D730" s="84" t="str">
        <f>IFERROR(VLOOKUP($A730,Student_Registration!$B$5:$H$2000,7,0),"")</f>
        <v/>
      </c>
      <c r="E730" s="84">
        <f>SUMIFS(Collection!$H$5:$H$5000,Collection!$A$5:$A$5000,Report!A730,Collection!$I$5:$I$5000,"&gt;="&amp;Report!$E$2,Collection!$I$5:$I$5000,"&lt;="&amp;Report!$E$3)</f>
        <v>0</v>
      </c>
      <c r="F730" s="84" t="str">
        <f t="shared" si="13"/>
        <v/>
      </c>
    </row>
    <row r="731" spans="1:6">
      <c r="A731" s="84" t="str">
        <f>IF(ROWS($A$6:A731)&gt;Student_Registration!$N$4,"",VLOOKUP(ROWS($A$6:A731),Student_Registration!$A$5:$H$2000,COLUMNS(Student_Registration!$C$5:C730)+1,0))</f>
        <v/>
      </c>
      <c r="B731" s="84" t="str">
        <f>IFERROR(VLOOKUP(A731,Student_Registration!$B$5:$H$2000,3,0),"")</f>
        <v/>
      </c>
      <c r="C731" s="84" t="str">
        <f>IFERROR(VLOOKUP($A731,Student_Registration!$B$5:$H$2000,6,0),"")</f>
        <v/>
      </c>
      <c r="D731" s="84" t="str">
        <f>IFERROR(VLOOKUP($A731,Student_Registration!$B$5:$H$2000,7,0),"")</f>
        <v/>
      </c>
      <c r="E731" s="84">
        <f>SUMIFS(Collection!$H$5:$H$5000,Collection!$A$5:$A$5000,Report!A731,Collection!$I$5:$I$5000,"&gt;="&amp;Report!$E$2,Collection!$I$5:$I$5000,"&lt;="&amp;Report!$E$3)</f>
        <v>0</v>
      </c>
      <c r="F731" s="84" t="str">
        <f t="shared" si="13"/>
        <v/>
      </c>
    </row>
    <row r="732" spans="1:6">
      <c r="A732" s="84" t="str">
        <f>IF(ROWS($A$6:A732)&gt;Student_Registration!$N$4,"",VLOOKUP(ROWS($A$6:A732),Student_Registration!$A$5:$H$2000,COLUMNS(Student_Registration!$C$5:C731)+1,0))</f>
        <v/>
      </c>
      <c r="B732" s="84" t="str">
        <f>IFERROR(VLOOKUP(A732,Student_Registration!$B$5:$H$2000,3,0),"")</f>
        <v/>
      </c>
      <c r="C732" s="84" t="str">
        <f>IFERROR(VLOOKUP($A732,Student_Registration!$B$5:$H$2000,6,0),"")</f>
        <v/>
      </c>
      <c r="D732" s="84" t="str">
        <f>IFERROR(VLOOKUP($A732,Student_Registration!$B$5:$H$2000,7,0),"")</f>
        <v/>
      </c>
      <c r="E732" s="84">
        <f>SUMIFS(Collection!$H$5:$H$5000,Collection!$A$5:$A$5000,Report!A732,Collection!$I$5:$I$5000,"&gt;="&amp;Report!$E$2,Collection!$I$5:$I$5000,"&lt;="&amp;Report!$E$3)</f>
        <v>0</v>
      </c>
      <c r="F732" s="84" t="str">
        <f t="shared" si="13"/>
        <v/>
      </c>
    </row>
    <row r="733" spans="1:6">
      <c r="A733" s="84" t="str">
        <f>IF(ROWS($A$6:A733)&gt;Student_Registration!$N$4,"",VLOOKUP(ROWS($A$6:A733),Student_Registration!$A$5:$H$2000,COLUMNS(Student_Registration!$C$5:C732)+1,0))</f>
        <v/>
      </c>
      <c r="B733" s="84" t="str">
        <f>IFERROR(VLOOKUP(A733,Student_Registration!$B$5:$H$2000,3,0),"")</f>
        <v/>
      </c>
      <c r="C733" s="84" t="str">
        <f>IFERROR(VLOOKUP($A733,Student_Registration!$B$5:$H$2000,6,0),"")</f>
        <v/>
      </c>
      <c r="D733" s="84" t="str">
        <f>IFERROR(VLOOKUP($A733,Student_Registration!$B$5:$H$2000,7,0),"")</f>
        <v/>
      </c>
      <c r="E733" s="84">
        <f>SUMIFS(Collection!$H$5:$H$5000,Collection!$A$5:$A$5000,Report!A733,Collection!$I$5:$I$5000,"&gt;="&amp;Report!$E$2,Collection!$I$5:$I$5000,"&lt;="&amp;Report!$E$3)</f>
        <v>0</v>
      </c>
      <c r="F733" s="84" t="str">
        <f t="shared" si="13"/>
        <v/>
      </c>
    </row>
    <row r="734" spans="1:6">
      <c r="A734" s="84" t="str">
        <f>IF(ROWS($A$6:A734)&gt;Student_Registration!$N$4,"",VLOOKUP(ROWS($A$6:A734),Student_Registration!$A$5:$H$2000,COLUMNS(Student_Registration!$C$5:C733)+1,0))</f>
        <v/>
      </c>
      <c r="B734" s="84" t="str">
        <f>IFERROR(VLOOKUP(A734,Student_Registration!$B$5:$H$2000,3,0),"")</f>
        <v/>
      </c>
      <c r="C734" s="84" t="str">
        <f>IFERROR(VLOOKUP($A734,Student_Registration!$B$5:$H$2000,6,0),"")</f>
        <v/>
      </c>
      <c r="D734" s="84" t="str">
        <f>IFERROR(VLOOKUP($A734,Student_Registration!$B$5:$H$2000,7,0),"")</f>
        <v/>
      </c>
      <c r="E734" s="84">
        <f>SUMIFS(Collection!$H$5:$H$5000,Collection!$A$5:$A$5000,Report!A734,Collection!$I$5:$I$5000,"&gt;="&amp;Report!$E$2,Collection!$I$5:$I$5000,"&lt;="&amp;Report!$E$3)</f>
        <v>0</v>
      </c>
      <c r="F734" s="84" t="str">
        <f t="shared" si="13"/>
        <v/>
      </c>
    </row>
    <row r="735" spans="1:6">
      <c r="A735" s="84" t="str">
        <f>IF(ROWS($A$6:A735)&gt;Student_Registration!$N$4,"",VLOOKUP(ROWS($A$6:A735),Student_Registration!$A$5:$H$2000,COLUMNS(Student_Registration!$C$5:C734)+1,0))</f>
        <v/>
      </c>
      <c r="B735" s="84" t="str">
        <f>IFERROR(VLOOKUP(A735,Student_Registration!$B$5:$H$2000,3,0),"")</f>
        <v/>
      </c>
      <c r="C735" s="84" t="str">
        <f>IFERROR(VLOOKUP($A735,Student_Registration!$B$5:$H$2000,6,0),"")</f>
        <v/>
      </c>
      <c r="D735" s="84" t="str">
        <f>IFERROR(VLOOKUP($A735,Student_Registration!$B$5:$H$2000,7,0),"")</f>
        <v/>
      </c>
      <c r="E735" s="84">
        <f>SUMIFS(Collection!$H$5:$H$5000,Collection!$A$5:$A$5000,Report!A735,Collection!$I$5:$I$5000,"&gt;="&amp;Report!$E$2,Collection!$I$5:$I$5000,"&lt;="&amp;Report!$E$3)</f>
        <v>0</v>
      </c>
      <c r="F735" s="84" t="str">
        <f t="shared" si="13"/>
        <v/>
      </c>
    </row>
    <row r="736" spans="1:6">
      <c r="A736" s="84" t="str">
        <f>IF(ROWS($A$6:A736)&gt;Student_Registration!$N$4,"",VLOOKUP(ROWS($A$6:A736),Student_Registration!$A$5:$H$2000,COLUMNS(Student_Registration!$C$5:C735)+1,0))</f>
        <v/>
      </c>
      <c r="B736" s="84" t="str">
        <f>IFERROR(VLOOKUP(A736,Student_Registration!$B$5:$H$2000,3,0),"")</f>
        <v/>
      </c>
      <c r="C736" s="84" t="str">
        <f>IFERROR(VLOOKUP($A736,Student_Registration!$B$5:$H$2000,6,0),"")</f>
        <v/>
      </c>
      <c r="D736" s="84" t="str">
        <f>IFERROR(VLOOKUP($A736,Student_Registration!$B$5:$H$2000,7,0),"")</f>
        <v/>
      </c>
      <c r="E736" s="84">
        <f>SUMIFS(Collection!$H$5:$H$5000,Collection!$A$5:$A$5000,Report!A736,Collection!$I$5:$I$5000,"&gt;="&amp;Report!$E$2,Collection!$I$5:$I$5000,"&lt;="&amp;Report!$E$3)</f>
        <v>0</v>
      </c>
      <c r="F736" s="84" t="str">
        <f t="shared" si="13"/>
        <v/>
      </c>
    </row>
    <row r="737" spans="1:6">
      <c r="A737" s="84" t="str">
        <f>IF(ROWS($A$6:A737)&gt;Student_Registration!$N$4,"",VLOOKUP(ROWS($A$6:A737),Student_Registration!$A$5:$H$2000,COLUMNS(Student_Registration!$C$5:C736)+1,0))</f>
        <v/>
      </c>
      <c r="B737" s="84" t="str">
        <f>IFERROR(VLOOKUP(A737,Student_Registration!$B$5:$H$2000,3,0),"")</f>
        <v/>
      </c>
      <c r="C737" s="84" t="str">
        <f>IFERROR(VLOOKUP($A737,Student_Registration!$B$5:$H$2000,6,0),"")</f>
        <v/>
      </c>
      <c r="D737" s="84" t="str">
        <f>IFERROR(VLOOKUP($A737,Student_Registration!$B$5:$H$2000,7,0),"")</f>
        <v/>
      </c>
      <c r="E737" s="84">
        <f>SUMIFS(Collection!$H$5:$H$5000,Collection!$A$5:$A$5000,Report!A737,Collection!$I$5:$I$5000,"&gt;="&amp;Report!$E$2,Collection!$I$5:$I$5000,"&lt;="&amp;Report!$E$3)</f>
        <v>0</v>
      </c>
      <c r="F737" s="84" t="str">
        <f t="shared" si="13"/>
        <v/>
      </c>
    </row>
    <row r="738" spans="1:6">
      <c r="A738" s="84" t="str">
        <f>IF(ROWS($A$6:A738)&gt;Student_Registration!$N$4,"",VLOOKUP(ROWS($A$6:A738),Student_Registration!$A$5:$H$2000,COLUMNS(Student_Registration!$C$5:C737)+1,0))</f>
        <v/>
      </c>
      <c r="B738" s="84" t="str">
        <f>IFERROR(VLOOKUP(A738,Student_Registration!$B$5:$H$2000,3,0),"")</f>
        <v/>
      </c>
      <c r="C738" s="84" t="str">
        <f>IFERROR(VLOOKUP($A738,Student_Registration!$B$5:$H$2000,6,0),"")</f>
        <v/>
      </c>
      <c r="D738" s="84" t="str">
        <f>IFERROR(VLOOKUP($A738,Student_Registration!$B$5:$H$2000,7,0),"")</f>
        <v/>
      </c>
      <c r="E738" s="84">
        <f>SUMIFS(Collection!$H$5:$H$5000,Collection!$A$5:$A$5000,Report!A738,Collection!$I$5:$I$5000,"&gt;="&amp;Report!$E$2,Collection!$I$5:$I$5000,"&lt;="&amp;Report!$E$3)</f>
        <v>0</v>
      </c>
      <c r="F738" s="84" t="str">
        <f t="shared" si="13"/>
        <v/>
      </c>
    </row>
    <row r="739" spans="1:6">
      <c r="A739" s="84" t="str">
        <f>IF(ROWS($A$6:A739)&gt;Student_Registration!$N$4,"",VLOOKUP(ROWS($A$6:A739),Student_Registration!$A$5:$H$2000,COLUMNS(Student_Registration!$C$5:C738)+1,0))</f>
        <v/>
      </c>
      <c r="B739" s="84" t="str">
        <f>IFERROR(VLOOKUP(A739,Student_Registration!$B$5:$H$2000,3,0),"")</f>
        <v/>
      </c>
      <c r="C739" s="84" t="str">
        <f>IFERROR(VLOOKUP($A739,Student_Registration!$B$5:$H$2000,6,0),"")</f>
        <v/>
      </c>
      <c r="D739" s="84" t="str">
        <f>IFERROR(VLOOKUP($A739,Student_Registration!$B$5:$H$2000,7,0),"")</f>
        <v/>
      </c>
      <c r="E739" s="84">
        <f>SUMIFS(Collection!$H$5:$H$5000,Collection!$A$5:$A$5000,Report!A739,Collection!$I$5:$I$5000,"&gt;="&amp;Report!$E$2,Collection!$I$5:$I$5000,"&lt;="&amp;Report!$E$3)</f>
        <v>0</v>
      </c>
      <c r="F739" s="84" t="str">
        <f t="shared" si="13"/>
        <v/>
      </c>
    </row>
    <row r="740" spans="1:6">
      <c r="A740" s="84" t="str">
        <f>IF(ROWS($A$6:A740)&gt;Student_Registration!$N$4,"",VLOOKUP(ROWS($A$6:A740),Student_Registration!$A$5:$H$2000,COLUMNS(Student_Registration!$C$5:C739)+1,0))</f>
        <v/>
      </c>
      <c r="B740" s="84" t="str">
        <f>IFERROR(VLOOKUP(A740,Student_Registration!$B$5:$H$2000,3,0),"")</f>
        <v/>
      </c>
      <c r="C740" s="84" t="str">
        <f>IFERROR(VLOOKUP($A740,Student_Registration!$B$5:$H$2000,6,0),"")</f>
        <v/>
      </c>
      <c r="D740" s="84" t="str">
        <f>IFERROR(VLOOKUP($A740,Student_Registration!$B$5:$H$2000,7,0),"")</f>
        <v/>
      </c>
      <c r="E740" s="84">
        <f>SUMIFS(Collection!$H$5:$H$5000,Collection!$A$5:$A$5000,Report!A740,Collection!$I$5:$I$5000,"&gt;="&amp;Report!$E$2,Collection!$I$5:$I$5000,"&lt;="&amp;Report!$E$3)</f>
        <v>0</v>
      </c>
      <c r="F740" s="84" t="str">
        <f t="shared" si="13"/>
        <v/>
      </c>
    </row>
    <row r="741" spans="1:6">
      <c r="A741" s="84" t="str">
        <f>IF(ROWS($A$6:A741)&gt;Student_Registration!$N$4,"",VLOOKUP(ROWS($A$6:A741),Student_Registration!$A$5:$H$2000,COLUMNS(Student_Registration!$C$5:C740)+1,0))</f>
        <v/>
      </c>
      <c r="B741" s="84" t="str">
        <f>IFERROR(VLOOKUP(A741,Student_Registration!$B$5:$H$2000,3,0),"")</f>
        <v/>
      </c>
      <c r="C741" s="84" t="str">
        <f>IFERROR(VLOOKUP($A741,Student_Registration!$B$5:$H$2000,6,0),"")</f>
        <v/>
      </c>
      <c r="D741" s="84" t="str">
        <f>IFERROR(VLOOKUP($A741,Student_Registration!$B$5:$H$2000,7,0),"")</f>
        <v/>
      </c>
      <c r="E741" s="84">
        <f>SUMIFS(Collection!$H$5:$H$5000,Collection!$A$5:$A$5000,Report!A741,Collection!$I$5:$I$5000,"&gt;="&amp;Report!$E$2,Collection!$I$5:$I$5000,"&lt;="&amp;Report!$E$3)</f>
        <v>0</v>
      </c>
      <c r="F741" s="84" t="str">
        <f t="shared" si="13"/>
        <v/>
      </c>
    </row>
    <row r="742" spans="1:6">
      <c r="A742" s="84" t="str">
        <f>IF(ROWS($A$6:A742)&gt;Student_Registration!$N$4,"",VLOOKUP(ROWS($A$6:A742),Student_Registration!$A$5:$H$2000,COLUMNS(Student_Registration!$C$5:C741)+1,0))</f>
        <v/>
      </c>
      <c r="B742" s="84" t="str">
        <f>IFERROR(VLOOKUP(A742,Student_Registration!$B$5:$H$2000,3,0),"")</f>
        <v/>
      </c>
      <c r="C742" s="84" t="str">
        <f>IFERROR(VLOOKUP($A742,Student_Registration!$B$5:$H$2000,6,0),"")</f>
        <v/>
      </c>
      <c r="D742" s="84" t="str">
        <f>IFERROR(VLOOKUP($A742,Student_Registration!$B$5:$H$2000,7,0),"")</f>
        <v/>
      </c>
      <c r="E742" s="84">
        <f>SUMIFS(Collection!$H$5:$H$5000,Collection!$A$5:$A$5000,Report!A742,Collection!$I$5:$I$5000,"&gt;="&amp;Report!$E$2,Collection!$I$5:$I$5000,"&lt;="&amp;Report!$E$3)</f>
        <v>0</v>
      </c>
      <c r="F742" s="84" t="str">
        <f t="shared" si="13"/>
        <v/>
      </c>
    </row>
    <row r="743" spans="1:6">
      <c r="A743" s="84" t="str">
        <f>IF(ROWS($A$6:A743)&gt;Student_Registration!$N$4,"",VLOOKUP(ROWS($A$6:A743),Student_Registration!$A$5:$H$2000,COLUMNS(Student_Registration!$C$5:C742)+1,0))</f>
        <v/>
      </c>
      <c r="B743" s="84" t="str">
        <f>IFERROR(VLOOKUP(A743,Student_Registration!$B$5:$H$2000,3,0),"")</f>
        <v/>
      </c>
      <c r="C743" s="84" t="str">
        <f>IFERROR(VLOOKUP($A743,Student_Registration!$B$5:$H$2000,6,0),"")</f>
        <v/>
      </c>
      <c r="D743" s="84" t="str">
        <f>IFERROR(VLOOKUP($A743,Student_Registration!$B$5:$H$2000,7,0),"")</f>
        <v/>
      </c>
      <c r="E743" s="84">
        <f>SUMIFS(Collection!$H$5:$H$5000,Collection!$A$5:$A$5000,Report!A743,Collection!$I$5:$I$5000,"&gt;="&amp;Report!$E$2,Collection!$I$5:$I$5000,"&lt;="&amp;Report!$E$3)</f>
        <v>0</v>
      </c>
      <c r="F743" s="84" t="str">
        <f t="shared" si="13"/>
        <v/>
      </c>
    </row>
    <row r="744" spans="1:6">
      <c r="A744" s="84" t="str">
        <f>IF(ROWS($A$6:A744)&gt;Student_Registration!$N$4,"",VLOOKUP(ROWS($A$6:A744),Student_Registration!$A$5:$H$2000,COLUMNS(Student_Registration!$C$5:C743)+1,0))</f>
        <v/>
      </c>
      <c r="B744" s="84" t="str">
        <f>IFERROR(VLOOKUP(A744,Student_Registration!$B$5:$H$2000,3,0),"")</f>
        <v/>
      </c>
      <c r="C744" s="84" t="str">
        <f>IFERROR(VLOOKUP($A744,Student_Registration!$B$5:$H$2000,6,0),"")</f>
        <v/>
      </c>
      <c r="D744" s="84" t="str">
        <f>IFERROR(VLOOKUP($A744,Student_Registration!$B$5:$H$2000,7,0),"")</f>
        <v/>
      </c>
      <c r="E744" s="84">
        <f>SUMIFS(Collection!$H$5:$H$5000,Collection!$A$5:$A$5000,Report!A744,Collection!$I$5:$I$5000,"&gt;="&amp;Report!$E$2,Collection!$I$5:$I$5000,"&lt;="&amp;Report!$E$3)</f>
        <v>0</v>
      </c>
      <c r="F744" s="84" t="str">
        <f t="shared" si="13"/>
        <v/>
      </c>
    </row>
    <row r="745" spans="1:6">
      <c r="A745" s="84" t="str">
        <f>IF(ROWS($A$6:A745)&gt;Student_Registration!$N$4,"",VLOOKUP(ROWS($A$6:A745),Student_Registration!$A$5:$H$2000,COLUMNS(Student_Registration!$C$5:C744)+1,0))</f>
        <v/>
      </c>
      <c r="B745" s="84" t="str">
        <f>IFERROR(VLOOKUP(A745,Student_Registration!$B$5:$H$2000,3,0),"")</f>
        <v/>
      </c>
      <c r="C745" s="84" t="str">
        <f>IFERROR(VLOOKUP($A745,Student_Registration!$B$5:$H$2000,6,0),"")</f>
        <v/>
      </c>
      <c r="D745" s="84" t="str">
        <f>IFERROR(VLOOKUP($A745,Student_Registration!$B$5:$H$2000,7,0),"")</f>
        <v/>
      </c>
      <c r="E745" s="84">
        <f>SUMIFS(Collection!$H$5:$H$5000,Collection!$A$5:$A$5000,Report!A745,Collection!$I$5:$I$5000,"&gt;="&amp;Report!$E$2,Collection!$I$5:$I$5000,"&lt;="&amp;Report!$E$3)</f>
        <v>0</v>
      </c>
      <c r="F745" s="84" t="str">
        <f t="shared" si="13"/>
        <v/>
      </c>
    </row>
    <row r="746" spans="1:6">
      <c r="A746" s="84" t="str">
        <f>IF(ROWS($A$6:A746)&gt;Student_Registration!$N$4,"",VLOOKUP(ROWS($A$6:A746),Student_Registration!$A$5:$H$2000,COLUMNS(Student_Registration!$C$5:C745)+1,0))</f>
        <v/>
      </c>
      <c r="B746" s="84" t="str">
        <f>IFERROR(VLOOKUP(A746,Student_Registration!$B$5:$H$2000,3,0),"")</f>
        <v/>
      </c>
      <c r="C746" s="84" t="str">
        <f>IFERROR(VLOOKUP($A746,Student_Registration!$B$5:$H$2000,6,0),"")</f>
        <v/>
      </c>
      <c r="D746" s="84" t="str">
        <f>IFERROR(VLOOKUP($A746,Student_Registration!$B$5:$H$2000,7,0),"")</f>
        <v/>
      </c>
      <c r="E746" s="84">
        <f>SUMIFS(Collection!$H$5:$H$5000,Collection!$A$5:$A$5000,Report!A746,Collection!$I$5:$I$5000,"&gt;="&amp;Report!$E$2,Collection!$I$5:$I$5000,"&lt;="&amp;Report!$E$3)</f>
        <v>0</v>
      </c>
      <c r="F746" s="84" t="str">
        <f t="shared" si="13"/>
        <v/>
      </c>
    </row>
    <row r="747" spans="1:6">
      <c r="A747" s="84" t="str">
        <f>IF(ROWS($A$6:A747)&gt;Student_Registration!$N$4,"",VLOOKUP(ROWS($A$6:A747),Student_Registration!$A$5:$H$2000,COLUMNS(Student_Registration!$C$5:C746)+1,0))</f>
        <v/>
      </c>
      <c r="B747" s="84" t="str">
        <f>IFERROR(VLOOKUP(A747,Student_Registration!$B$5:$H$2000,3,0),"")</f>
        <v/>
      </c>
      <c r="C747" s="84" t="str">
        <f>IFERROR(VLOOKUP($A747,Student_Registration!$B$5:$H$2000,6,0),"")</f>
        <v/>
      </c>
      <c r="D747" s="84" t="str">
        <f>IFERROR(VLOOKUP($A747,Student_Registration!$B$5:$H$2000,7,0),"")</f>
        <v/>
      </c>
      <c r="E747" s="84">
        <f>SUMIFS(Collection!$H$5:$H$5000,Collection!$A$5:$A$5000,Report!A747,Collection!$I$5:$I$5000,"&gt;="&amp;Report!$E$2,Collection!$I$5:$I$5000,"&lt;="&amp;Report!$E$3)</f>
        <v>0</v>
      </c>
      <c r="F747" s="84" t="str">
        <f t="shared" si="13"/>
        <v/>
      </c>
    </row>
    <row r="748" spans="1:6">
      <c r="A748" s="84" t="str">
        <f>IF(ROWS($A$6:A748)&gt;Student_Registration!$N$4,"",VLOOKUP(ROWS($A$6:A748),Student_Registration!$A$5:$H$2000,COLUMNS(Student_Registration!$C$5:C747)+1,0))</f>
        <v/>
      </c>
      <c r="B748" s="84" t="str">
        <f>IFERROR(VLOOKUP(A748,Student_Registration!$B$5:$H$2000,3,0),"")</f>
        <v/>
      </c>
      <c r="C748" s="84" t="str">
        <f>IFERROR(VLOOKUP($A748,Student_Registration!$B$5:$H$2000,6,0),"")</f>
        <v/>
      </c>
      <c r="D748" s="84" t="str">
        <f>IFERROR(VLOOKUP($A748,Student_Registration!$B$5:$H$2000,7,0),"")</f>
        <v/>
      </c>
      <c r="E748" s="84">
        <f>SUMIFS(Collection!$H$5:$H$5000,Collection!$A$5:$A$5000,Report!A748,Collection!$I$5:$I$5000,"&gt;="&amp;Report!$E$2,Collection!$I$5:$I$5000,"&lt;="&amp;Report!$E$3)</f>
        <v>0</v>
      </c>
      <c r="F748" s="84" t="str">
        <f t="shared" si="13"/>
        <v/>
      </c>
    </row>
    <row r="749" spans="1:6">
      <c r="A749" s="84" t="str">
        <f>IF(ROWS($A$6:A749)&gt;Student_Registration!$N$4,"",VLOOKUP(ROWS($A$6:A749),Student_Registration!$A$5:$H$2000,COLUMNS(Student_Registration!$C$5:C748)+1,0))</f>
        <v/>
      </c>
      <c r="B749" s="84" t="str">
        <f>IFERROR(VLOOKUP(A749,Student_Registration!$B$5:$H$2000,3,0),"")</f>
        <v/>
      </c>
      <c r="C749" s="84" t="str">
        <f>IFERROR(VLOOKUP($A749,Student_Registration!$B$5:$H$2000,6,0),"")</f>
        <v/>
      </c>
      <c r="D749" s="84" t="str">
        <f>IFERROR(VLOOKUP($A749,Student_Registration!$B$5:$H$2000,7,0),"")</f>
        <v/>
      </c>
      <c r="E749" s="84">
        <f>SUMIFS(Collection!$H$5:$H$5000,Collection!$A$5:$A$5000,Report!A749,Collection!$I$5:$I$5000,"&gt;="&amp;Report!$E$2,Collection!$I$5:$I$5000,"&lt;="&amp;Report!$E$3)</f>
        <v>0</v>
      </c>
      <c r="F749" s="84" t="str">
        <f t="shared" si="13"/>
        <v/>
      </c>
    </row>
    <row r="750" spans="1:6">
      <c r="A750" s="84" t="str">
        <f>IF(ROWS($A$6:A750)&gt;Student_Registration!$N$4,"",VLOOKUP(ROWS($A$6:A750),Student_Registration!$A$5:$H$2000,COLUMNS(Student_Registration!$C$5:C749)+1,0))</f>
        <v/>
      </c>
      <c r="B750" s="84" t="str">
        <f>IFERROR(VLOOKUP(A750,Student_Registration!$B$5:$H$2000,3,0),"")</f>
        <v/>
      </c>
      <c r="C750" s="84" t="str">
        <f>IFERROR(VLOOKUP($A750,Student_Registration!$B$5:$H$2000,6,0),"")</f>
        <v/>
      </c>
      <c r="D750" s="84" t="str">
        <f>IFERROR(VLOOKUP($A750,Student_Registration!$B$5:$H$2000,7,0),"")</f>
        <v/>
      </c>
      <c r="E750" s="84">
        <f>SUMIFS(Collection!$H$5:$H$5000,Collection!$A$5:$A$5000,Report!A750,Collection!$I$5:$I$5000,"&gt;="&amp;Report!$E$2,Collection!$I$5:$I$5000,"&lt;="&amp;Report!$E$3)</f>
        <v>0</v>
      </c>
      <c r="F750" s="84" t="str">
        <f t="shared" si="13"/>
        <v/>
      </c>
    </row>
    <row r="751" spans="1:6">
      <c r="A751" s="84" t="str">
        <f>IF(ROWS($A$6:A751)&gt;Student_Registration!$N$4,"",VLOOKUP(ROWS($A$6:A751),Student_Registration!$A$5:$H$2000,COLUMNS(Student_Registration!$C$5:C750)+1,0))</f>
        <v/>
      </c>
      <c r="B751" s="84" t="str">
        <f>IFERROR(VLOOKUP(A751,Student_Registration!$B$5:$H$2000,3,0),"")</f>
        <v/>
      </c>
      <c r="C751" s="84" t="str">
        <f>IFERROR(VLOOKUP($A751,Student_Registration!$B$5:$H$2000,6,0),"")</f>
        <v/>
      </c>
      <c r="D751" s="84" t="str">
        <f>IFERROR(VLOOKUP($A751,Student_Registration!$B$5:$H$2000,7,0),"")</f>
        <v/>
      </c>
      <c r="E751" s="84">
        <f>SUMIFS(Collection!$H$5:$H$5000,Collection!$A$5:$A$5000,Report!A751,Collection!$I$5:$I$5000,"&gt;="&amp;Report!$E$2,Collection!$I$5:$I$5000,"&lt;="&amp;Report!$E$3)</f>
        <v>0</v>
      </c>
      <c r="F751" s="84" t="str">
        <f t="shared" si="13"/>
        <v/>
      </c>
    </row>
    <row r="752" spans="1:6">
      <c r="A752" s="84" t="str">
        <f>IF(ROWS($A$6:A752)&gt;Student_Registration!$N$4,"",VLOOKUP(ROWS($A$6:A752),Student_Registration!$A$5:$H$2000,COLUMNS(Student_Registration!$C$5:C751)+1,0))</f>
        <v/>
      </c>
      <c r="B752" s="84" t="str">
        <f>IFERROR(VLOOKUP(A752,Student_Registration!$B$5:$H$2000,3,0),"")</f>
        <v/>
      </c>
      <c r="C752" s="84" t="str">
        <f>IFERROR(VLOOKUP($A752,Student_Registration!$B$5:$H$2000,6,0),"")</f>
        <v/>
      </c>
      <c r="D752" s="84" t="str">
        <f>IFERROR(VLOOKUP($A752,Student_Registration!$B$5:$H$2000,7,0),"")</f>
        <v/>
      </c>
      <c r="E752" s="84">
        <f>SUMIFS(Collection!$H$5:$H$5000,Collection!$A$5:$A$5000,Report!A752,Collection!$I$5:$I$5000,"&gt;="&amp;Report!$E$2,Collection!$I$5:$I$5000,"&lt;="&amp;Report!$E$3)</f>
        <v>0</v>
      </c>
      <c r="F752" s="84" t="str">
        <f t="shared" si="13"/>
        <v/>
      </c>
    </row>
    <row r="753" spans="1:6">
      <c r="A753" s="84" t="str">
        <f>IF(ROWS($A$6:A753)&gt;Student_Registration!$N$4,"",VLOOKUP(ROWS($A$6:A753),Student_Registration!$A$5:$H$2000,COLUMNS(Student_Registration!$C$5:C752)+1,0))</f>
        <v/>
      </c>
      <c r="B753" s="84" t="str">
        <f>IFERROR(VLOOKUP(A753,Student_Registration!$B$5:$H$2000,3,0),"")</f>
        <v/>
      </c>
      <c r="C753" s="84" t="str">
        <f>IFERROR(VLOOKUP($A753,Student_Registration!$B$5:$H$2000,6,0),"")</f>
        <v/>
      </c>
      <c r="D753" s="84" t="str">
        <f>IFERROR(VLOOKUP($A753,Student_Registration!$B$5:$H$2000,7,0),"")</f>
        <v/>
      </c>
      <c r="E753" s="84">
        <f>SUMIFS(Collection!$H$5:$H$5000,Collection!$A$5:$A$5000,Report!A753,Collection!$I$5:$I$5000,"&gt;="&amp;Report!$E$2,Collection!$I$5:$I$5000,"&lt;="&amp;Report!$E$3)</f>
        <v>0</v>
      </c>
      <c r="F753" s="84" t="str">
        <f t="shared" si="13"/>
        <v/>
      </c>
    </row>
    <row r="754" spans="1:6">
      <c r="A754" s="84" t="str">
        <f>IF(ROWS($A$6:A754)&gt;Student_Registration!$N$4,"",VLOOKUP(ROWS($A$6:A754),Student_Registration!$A$5:$H$2000,COLUMNS(Student_Registration!$C$5:C753)+1,0))</f>
        <v/>
      </c>
      <c r="B754" s="84" t="str">
        <f>IFERROR(VLOOKUP(A754,Student_Registration!$B$5:$H$2000,3,0),"")</f>
        <v/>
      </c>
      <c r="C754" s="84" t="str">
        <f>IFERROR(VLOOKUP($A754,Student_Registration!$B$5:$H$2000,6,0),"")</f>
        <v/>
      </c>
      <c r="D754" s="84" t="str">
        <f>IFERROR(VLOOKUP($A754,Student_Registration!$B$5:$H$2000,7,0),"")</f>
        <v/>
      </c>
      <c r="E754" s="84">
        <f>SUMIFS(Collection!$H$5:$H$5000,Collection!$A$5:$A$5000,Report!A754,Collection!$I$5:$I$5000,"&gt;="&amp;Report!$E$2,Collection!$I$5:$I$5000,"&lt;="&amp;Report!$E$3)</f>
        <v>0</v>
      </c>
      <c r="F754" s="84" t="str">
        <f t="shared" si="13"/>
        <v/>
      </c>
    </row>
    <row r="755" spans="1:6">
      <c r="A755" s="84" t="str">
        <f>IF(ROWS($A$6:A755)&gt;Student_Registration!$N$4,"",VLOOKUP(ROWS($A$6:A755),Student_Registration!$A$5:$H$2000,COLUMNS(Student_Registration!$C$5:C754)+1,0))</f>
        <v/>
      </c>
      <c r="B755" s="84" t="str">
        <f>IFERROR(VLOOKUP(A755,Student_Registration!$B$5:$H$2000,3,0),"")</f>
        <v/>
      </c>
      <c r="C755" s="84" t="str">
        <f>IFERROR(VLOOKUP($A755,Student_Registration!$B$5:$H$2000,6,0),"")</f>
        <v/>
      </c>
      <c r="D755" s="84" t="str">
        <f>IFERROR(VLOOKUP($A755,Student_Registration!$B$5:$H$2000,7,0),"")</f>
        <v/>
      </c>
      <c r="E755" s="84">
        <f>SUMIFS(Collection!$H$5:$H$5000,Collection!$A$5:$A$5000,Report!A755,Collection!$I$5:$I$5000,"&gt;="&amp;Report!$E$2,Collection!$I$5:$I$5000,"&lt;="&amp;Report!$E$3)</f>
        <v>0</v>
      </c>
      <c r="F755" s="84" t="str">
        <f t="shared" si="13"/>
        <v/>
      </c>
    </row>
    <row r="756" spans="1:6">
      <c r="A756" s="84" t="str">
        <f>IF(ROWS($A$6:A756)&gt;Student_Registration!$N$4,"",VLOOKUP(ROWS($A$6:A756),Student_Registration!$A$5:$H$2000,COLUMNS(Student_Registration!$C$5:C755)+1,0))</f>
        <v/>
      </c>
      <c r="B756" s="84" t="str">
        <f>IFERROR(VLOOKUP(A756,Student_Registration!$B$5:$H$2000,3,0),"")</f>
        <v/>
      </c>
      <c r="C756" s="84" t="str">
        <f>IFERROR(VLOOKUP($A756,Student_Registration!$B$5:$H$2000,6,0),"")</f>
        <v/>
      </c>
      <c r="D756" s="84" t="str">
        <f>IFERROR(VLOOKUP($A756,Student_Registration!$B$5:$H$2000,7,0),"")</f>
        <v/>
      </c>
      <c r="E756" s="84">
        <f>SUMIFS(Collection!$H$5:$H$5000,Collection!$A$5:$A$5000,Report!A756,Collection!$I$5:$I$5000,"&gt;="&amp;Report!$E$2,Collection!$I$5:$I$5000,"&lt;="&amp;Report!$E$3)</f>
        <v>0</v>
      </c>
      <c r="F756" s="84" t="str">
        <f t="shared" si="13"/>
        <v/>
      </c>
    </row>
    <row r="757" spans="1:6">
      <c r="A757" s="84" t="str">
        <f>IF(ROWS($A$6:A757)&gt;Student_Registration!$N$4,"",VLOOKUP(ROWS($A$6:A757),Student_Registration!$A$5:$H$2000,COLUMNS(Student_Registration!$C$5:C756)+1,0))</f>
        <v/>
      </c>
      <c r="B757" s="84" t="str">
        <f>IFERROR(VLOOKUP(A757,Student_Registration!$B$5:$H$2000,3,0),"")</f>
        <v/>
      </c>
      <c r="C757" s="84" t="str">
        <f>IFERROR(VLOOKUP($A757,Student_Registration!$B$5:$H$2000,6,0),"")</f>
        <v/>
      </c>
      <c r="D757" s="84" t="str">
        <f>IFERROR(VLOOKUP($A757,Student_Registration!$B$5:$H$2000,7,0),"")</f>
        <v/>
      </c>
      <c r="E757" s="84">
        <f>SUMIFS(Collection!$H$5:$H$5000,Collection!$A$5:$A$5000,Report!A757,Collection!$I$5:$I$5000,"&gt;="&amp;Report!$E$2,Collection!$I$5:$I$5000,"&lt;="&amp;Report!$E$3)</f>
        <v>0</v>
      </c>
      <c r="F757" s="84" t="str">
        <f t="shared" si="13"/>
        <v/>
      </c>
    </row>
    <row r="758" spans="1:6">
      <c r="A758" s="84" t="str">
        <f>IF(ROWS($A$6:A758)&gt;Student_Registration!$N$4,"",VLOOKUP(ROWS($A$6:A758),Student_Registration!$A$5:$H$2000,COLUMNS(Student_Registration!$C$5:C757)+1,0))</f>
        <v/>
      </c>
      <c r="B758" s="84" t="str">
        <f>IFERROR(VLOOKUP(A758,Student_Registration!$B$5:$H$2000,3,0),"")</f>
        <v/>
      </c>
      <c r="C758" s="84" t="str">
        <f>IFERROR(VLOOKUP($A758,Student_Registration!$B$5:$H$2000,6,0),"")</f>
        <v/>
      </c>
      <c r="D758" s="84" t="str">
        <f>IFERROR(VLOOKUP($A758,Student_Registration!$B$5:$H$2000,7,0),"")</f>
        <v/>
      </c>
      <c r="E758" s="84">
        <f>SUMIFS(Collection!$H$5:$H$5000,Collection!$A$5:$A$5000,Report!A758,Collection!$I$5:$I$5000,"&gt;="&amp;Report!$E$2,Collection!$I$5:$I$5000,"&lt;="&amp;Report!$E$3)</f>
        <v>0</v>
      </c>
      <c r="F758" s="84" t="str">
        <f t="shared" si="13"/>
        <v/>
      </c>
    </row>
    <row r="759" spans="1:6">
      <c r="A759" s="84" t="str">
        <f>IF(ROWS($A$6:A759)&gt;Student_Registration!$N$4,"",VLOOKUP(ROWS($A$6:A759),Student_Registration!$A$5:$H$2000,COLUMNS(Student_Registration!$C$5:C758)+1,0))</f>
        <v/>
      </c>
      <c r="B759" s="84" t="str">
        <f>IFERROR(VLOOKUP(A759,Student_Registration!$B$5:$H$2000,3,0),"")</f>
        <v/>
      </c>
      <c r="C759" s="84" t="str">
        <f>IFERROR(VLOOKUP($A759,Student_Registration!$B$5:$H$2000,6,0),"")</f>
        <v/>
      </c>
      <c r="D759" s="84" t="str">
        <f>IFERROR(VLOOKUP($A759,Student_Registration!$B$5:$H$2000,7,0),"")</f>
        <v/>
      </c>
      <c r="E759" s="84">
        <f>SUMIFS(Collection!$H$5:$H$5000,Collection!$A$5:$A$5000,Report!A759,Collection!$I$5:$I$5000,"&gt;="&amp;Report!$E$2,Collection!$I$5:$I$5000,"&lt;="&amp;Report!$E$3)</f>
        <v>0</v>
      </c>
      <c r="F759" s="84" t="str">
        <f t="shared" si="13"/>
        <v/>
      </c>
    </row>
    <row r="760" spans="1:6">
      <c r="A760" s="84" t="str">
        <f>IF(ROWS($A$6:A760)&gt;Student_Registration!$N$4,"",VLOOKUP(ROWS($A$6:A760),Student_Registration!$A$5:$H$2000,COLUMNS(Student_Registration!$C$5:C759)+1,0))</f>
        <v/>
      </c>
      <c r="B760" s="84" t="str">
        <f>IFERROR(VLOOKUP(A760,Student_Registration!$B$5:$H$2000,3,0),"")</f>
        <v/>
      </c>
      <c r="C760" s="84" t="str">
        <f>IFERROR(VLOOKUP($A760,Student_Registration!$B$5:$H$2000,6,0),"")</f>
        <v/>
      </c>
      <c r="D760" s="84" t="str">
        <f>IFERROR(VLOOKUP($A760,Student_Registration!$B$5:$H$2000,7,0),"")</f>
        <v/>
      </c>
      <c r="E760" s="84">
        <f>SUMIFS(Collection!$H$5:$H$5000,Collection!$A$5:$A$5000,Report!A760,Collection!$I$5:$I$5000,"&gt;="&amp;Report!$E$2,Collection!$I$5:$I$5000,"&lt;="&amp;Report!$E$3)</f>
        <v>0</v>
      </c>
      <c r="F760" s="84" t="str">
        <f t="shared" si="13"/>
        <v/>
      </c>
    </row>
    <row r="761" spans="1:6">
      <c r="A761" s="84" t="str">
        <f>IF(ROWS($A$6:A761)&gt;Student_Registration!$N$4,"",VLOOKUP(ROWS($A$6:A761),Student_Registration!$A$5:$H$2000,COLUMNS(Student_Registration!$C$5:C760)+1,0))</f>
        <v/>
      </c>
      <c r="B761" s="84" t="str">
        <f>IFERROR(VLOOKUP(A761,Student_Registration!$B$5:$H$2000,3,0),"")</f>
        <v/>
      </c>
      <c r="C761" s="84" t="str">
        <f>IFERROR(VLOOKUP($A761,Student_Registration!$B$5:$H$2000,6,0),"")</f>
        <v/>
      </c>
      <c r="D761" s="84" t="str">
        <f>IFERROR(VLOOKUP($A761,Student_Registration!$B$5:$H$2000,7,0),"")</f>
        <v/>
      </c>
      <c r="E761" s="84">
        <f>SUMIFS(Collection!$H$5:$H$5000,Collection!$A$5:$A$5000,Report!A761,Collection!$I$5:$I$5000,"&gt;="&amp;Report!$E$2,Collection!$I$5:$I$5000,"&lt;="&amp;Report!$E$3)</f>
        <v>0</v>
      </c>
      <c r="F761" s="84" t="str">
        <f t="shared" si="13"/>
        <v/>
      </c>
    </row>
    <row r="762" spans="1:6">
      <c r="A762" s="84" t="str">
        <f>IF(ROWS($A$6:A762)&gt;Student_Registration!$N$4,"",VLOOKUP(ROWS($A$6:A762),Student_Registration!$A$5:$H$2000,COLUMNS(Student_Registration!$C$5:C761)+1,0))</f>
        <v/>
      </c>
      <c r="B762" s="84" t="str">
        <f>IFERROR(VLOOKUP(A762,Student_Registration!$B$5:$H$2000,3,0),"")</f>
        <v/>
      </c>
      <c r="C762" s="84" t="str">
        <f>IFERROR(VLOOKUP($A762,Student_Registration!$B$5:$H$2000,6,0),"")</f>
        <v/>
      </c>
      <c r="D762" s="84" t="str">
        <f>IFERROR(VLOOKUP($A762,Student_Registration!$B$5:$H$2000,7,0),"")</f>
        <v/>
      </c>
      <c r="E762" s="84">
        <f>SUMIFS(Collection!$H$5:$H$5000,Collection!$A$5:$A$5000,Report!A762,Collection!$I$5:$I$5000,"&gt;="&amp;Report!$E$2,Collection!$I$5:$I$5000,"&lt;="&amp;Report!$E$3)</f>
        <v>0</v>
      </c>
      <c r="F762" s="84" t="str">
        <f t="shared" si="13"/>
        <v/>
      </c>
    </row>
    <row r="763" spans="1:6">
      <c r="A763" s="84" t="str">
        <f>IF(ROWS($A$6:A763)&gt;Student_Registration!$N$4,"",VLOOKUP(ROWS($A$6:A763),Student_Registration!$A$5:$H$2000,COLUMNS(Student_Registration!$C$5:C762)+1,0))</f>
        <v/>
      </c>
      <c r="B763" s="84" t="str">
        <f>IFERROR(VLOOKUP(A763,Student_Registration!$B$5:$H$2000,3,0),"")</f>
        <v/>
      </c>
      <c r="C763" s="84" t="str">
        <f>IFERROR(VLOOKUP($A763,Student_Registration!$B$5:$H$2000,6,0),"")</f>
        <v/>
      </c>
      <c r="D763" s="84" t="str">
        <f>IFERROR(VLOOKUP($A763,Student_Registration!$B$5:$H$2000,7,0),"")</f>
        <v/>
      </c>
      <c r="E763" s="84">
        <f>SUMIFS(Collection!$H$5:$H$5000,Collection!$A$5:$A$5000,Report!A763,Collection!$I$5:$I$5000,"&gt;="&amp;Report!$E$2,Collection!$I$5:$I$5000,"&lt;="&amp;Report!$E$3)</f>
        <v>0</v>
      </c>
      <c r="F763" s="84" t="str">
        <f t="shared" si="13"/>
        <v/>
      </c>
    </row>
    <row r="764" spans="1:6">
      <c r="A764" s="84" t="str">
        <f>IF(ROWS($A$6:A764)&gt;Student_Registration!$N$4,"",VLOOKUP(ROWS($A$6:A764),Student_Registration!$A$5:$H$2000,COLUMNS(Student_Registration!$C$5:C763)+1,0))</f>
        <v/>
      </c>
      <c r="B764" s="84" t="str">
        <f>IFERROR(VLOOKUP(A764,Student_Registration!$B$5:$H$2000,3,0),"")</f>
        <v/>
      </c>
      <c r="C764" s="84" t="str">
        <f>IFERROR(VLOOKUP($A764,Student_Registration!$B$5:$H$2000,6,0),"")</f>
        <v/>
      </c>
      <c r="D764" s="84" t="str">
        <f>IFERROR(VLOOKUP($A764,Student_Registration!$B$5:$H$2000,7,0),"")</f>
        <v/>
      </c>
      <c r="E764" s="84">
        <f>SUMIFS(Collection!$H$5:$H$5000,Collection!$A$5:$A$5000,Report!A764,Collection!$I$5:$I$5000,"&gt;="&amp;Report!$E$2,Collection!$I$5:$I$5000,"&lt;="&amp;Report!$E$3)</f>
        <v>0</v>
      </c>
      <c r="F764" s="84" t="str">
        <f t="shared" si="13"/>
        <v/>
      </c>
    </row>
    <row r="765" spans="1:6">
      <c r="A765" s="84" t="str">
        <f>IF(ROWS($A$6:A765)&gt;Student_Registration!$N$4,"",VLOOKUP(ROWS($A$6:A765),Student_Registration!$A$5:$H$2000,COLUMNS(Student_Registration!$C$5:C764)+1,0))</f>
        <v/>
      </c>
      <c r="B765" s="84" t="str">
        <f>IFERROR(VLOOKUP(A765,Student_Registration!$B$5:$H$2000,3,0),"")</f>
        <v/>
      </c>
      <c r="C765" s="84" t="str">
        <f>IFERROR(VLOOKUP($A765,Student_Registration!$B$5:$H$2000,6,0),"")</f>
        <v/>
      </c>
      <c r="D765" s="84" t="str">
        <f>IFERROR(VLOOKUP($A765,Student_Registration!$B$5:$H$2000,7,0),"")</f>
        <v/>
      </c>
      <c r="E765" s="84">
        <f>SUMIFS(Collection!$H$5:$H$5000,Collection!$A$5:$A$5000,Report!A765,Collection!$I$5:$I$5000,"&gt;="&amp;Report!$E$2,Collection!$I$5:$I$5000,"&lt;="&amp;Report!$E$3)</f>
        <v>0</v>
      </c>
      <c r="F765" s="84" t="str">
        <f t="shared" si="13"/>
        <v/>
      </c>
    </row>
    <row r="766" spans="1:6">
      <c r="A766" s="84" t="str">
        <f>IF(ROWS($A$6:A766)&gt;Student_Registration!$N$4,"",VLOOKUP(ROWS($A$6:A766),Student_Registration!$A$5:$H$2000,COLUMNS(Student_Registration!$C$5:C765)+1,0))</f>
        <v/>
      </c>
      <c r="B766" s="84" t="str">
        <f>IFERROR(VLOOKUP(A766,Student_Registration!$B$5:$H$2000,3,0),"")</f>
        <v/>
      </c>
      <c r="C766" s="84" t="str">
        <f>IFERROR(VLOOKUP($A766,Student_Registration!$B$5:$H$2000,6,0),"")</f>
        <v/>
      </c>
      <c r="D766" s="84" t="str">
        <f>IFERROR(VLOOKUP($A766,Student_Registration!$B$5:$H$2000,7,0),"")</f>
        <v/>
      </c>
      <c r="E766" s="84">
        <f>SUMIFS(Collection!$H$5:$H$5000,Collection!$A$5:$A$5000,Report!A766,Collection!$I$5:$I$5000,"&gt;="&amp;Report!$E$2,Collection!$I$5:$I$5000,"&lt;="&amp;Report!$E$3)</f>
        <v>0</v>
      </c>
      <c r="F766" s="84" t="str">
        <f t="shared" si="13"/>
        <v/>
      </c>
    </row>
    <row r="767" spans="1:6">
      <c r="A767" s="84" t="str">
        <f>IF(ROWS($A$6:A767)&gt;Student_Registration!$N$4,"",VLOOKUP(ROWS($A$6:A767),Student_Registration!$A$5:$H$2000,COLUMNS(Student_Registration!$C$5:C766)+1,0))</f>
        <v/>
      </c>
      <c r="B767" s="84" t="str">
        <f>IFERROR(VLOOKUP(A767,Student_Registration!$B$5:$H$2000,3,0),"")</f>
        <v/>
      </c>
      <c r="C767" s="84" t="str">
        <f>IFERROR(VLOOKUP($A767,Student_Registration!$B$5:$H$2000,6,0),"")</f>
        <v/>
      </c>
      <c r="D767" s="84" t="str">
        <f>IFERROR(VLOOKUP($A767,Student_Registration!$B$5:$H$2000,7,0),"")</f>
        <v/>
      </c>
      <c r="E767" s="84">
        <f>SUMIFS(Collection!$H$5:$H$5000,Collection!$A$5:$A$5000,Report!A767,Collection!$I$5:$I$5000,"&gt;="&amp;Report!$E$2,Collection!$I$5:$I$5000,"&lt;="&amp;Report!$E$3)</f>
        <v>0</v>
      </c>
      <c r="F767" s="84" t="str">
        <f t="shared" si="13"/>
        <v/>
      </c>
    </row>
    <row r="768" spans="1:6">
      <c r="A768" s="84" t="str">
        <f>IF(ROWS($A$6:A768)&gt;Student_Registration!$N$4,"",VLOOKUP(ROWS($A$6:A768),Student_Registration!$A$5:$H$2000,COLUMNS(Student_Registration!$C$5:C767)+1,0))</f>
        <v/>
      </c>
      <c r="B768" s="84" t="str">
        <f>IFERROR(VLOOKUP(A768,Student_Registration!$B$5:$H$2000,3,0),"")</f>
        <v/>
      </c>
      <c r="C768" s="84" t="str">
        <f>IFERROR(VLOOKUP($A768,Student_Registration!$B$5:$H$2000,6,0),"")</f>
        <v/>
      </c>
      <c r="D768" s="84" t="str">
        <f>IFERROR(VLOOKUP($A768,Student_Registration!$B$5:$H$2000,7,0),"")</f>
        <v/>
      </c>
      <c r="E768" s="84">
        <f>SUMIFS(Collection!$H$5:$H$5000,Collection!$A$5:$A$5000,Report!A768,Collection!$I$5:$I$5000,"&gt;="&amp;Report!$E$2,Collection!$I$5:$I$5000,"&lt;="&amp;Report!$E$3)</f>
        <v>0</v>
      </c>
      <c r="F768" s="84" t="str">
        <f t="shared" si="13"/>
        <v/>
      </c>
    </row>
    <row r="769" spans="1:6">
      <c r="A769" s="84" t="str">
        <f>IF(ROWS($A$6:A769)&gt;Student_Registration!$N$4,"",VLOOKUP(ROWS($A$6:A769),Student_Registration!$A$5:$H$2000,COLUMNS(Student_Registration!$C$5:C768)+1,0))</f>
        <v/>
      </c>
      <c r="B769" s="84" t="str">
        <f>IFERROR(VLOOKUP(A769,Student_Registration!$B$5:$H$2000,3,0),"")</f>
        <v/>
      </c>
      <c r="C769" s="84" t="str">
        <f>IFERROR(VLOOKUP($A769,Student_Registration!$B$5:$H$2000,6,0),"")</f>
        <v/>
      </c>
      <c r="D769" s="84" t="str">
        <f>IFERROR(VLOOKUP($A769,Student_Registration!$B$5:$H$2000,7,0),"")</f>
        <v/>
      </c>
      <c r="E769" s="84">
        <f>SUMIFS(Collection!$H$5:$H$5000,Collection!$A$5:$A$5000,Report!A769,Collection!$I$5:$I$5000,"&gt;="&amp;Report!$E$2,Collection!$I$5:$I$5000,"&lt;="&amp;Report!$E$3)</f>
        <v>0</v>
      </c>
      <c r="F769" s="84" t="str">
        <f t="shared" si="13"/>
        <v/>
      </c>
    </row>
    <row r="770" spans="1:6">
      <c r="A770" s="84" t="str">
        <f>IF(ROWS($A$6:A770)&gt;Student_Registration!$N$4,"",VLOOKUP(ROWS($A$6:A770),Student_Registration!$A$5:$H$2000,COLUMNS(Student_Registration!$C$5:C769)+1,0))</f>
        <v/>
      </c>
      <c r="B770" s="84" t="str">
        <f>IFERROR(VLOOKUP(A770,Student_Registration!$B$5:$H$2000,3,0),"")</f>
        <v/>
      </c>
      <c r="C770" s="84" t="str">
        <f>IFERROR(VLOOKUP($A770,Student_Registration!$B$5:$H$2000,6,0),"")</f>
        <v/>
      </c>
      <c r="D770" s="84" t="str">
        <f>IFERROR(VLOOKUP($A770,Student_Registration!$B$5:$H$2000,7,0),"")</f>
        <v/>
      </c>
      <c r="E770" s="84">
        <f>SUMIFS(Collection!$H$5:$H$5000,Collection!$A$5:$A$5000,Report!A770,Collection!$I$5:$I$5000,"&gt;="&amp;Report!$E$2,Collection!$I$5:$I$5000,"&lt;="&amp;Report!$E$3)</f>
        <v>0</v>
      </c>
      <c r="F770" s="84" t="str">
        <f t="shared" si="13"/>
        <v/>
      </c>
    </row>
    <row r="771" spans="1:6">
      <c r="A771" s="84" t="str">
        <f>IF(ROWS($A$6:A771)&gt;Student_Registration!$N$4,"",VLOOKUP(ROWS($A$6:A771),Student_Registration!$A$5:$H$2000,COLUMNS(Student_Registration!$C$5:C770)+1,0))</f>
        <v/>
      </c>
      <c r="B771" s="84" t="str">
        <f>IFERROR(VLOOKUP(A771,Student_Registration!$B$5:$H$2000,3,0),"")</f>
        <v/>
      </c>
      <c r="C771" s="84" t="str">
        <f>IFERROR(VLOOKUP($A771,Student_Registration!$B$5:$H$2000,6,0),"")</f>
        <v/>
      </c>
      <c r="D771" s="84" t="str">
        <f>IFERROR(VLOOKUP($A771,Student_Registration!$B$5:$H$2000,7,0),"")</f>
        <v/>
      </c>
      <c r="E771" s="84">
        <f>SUMIFS(Collection!$H$5:$H$5000,Collection!$A$5:$A$5000,Report!A771,Collection!$I$5:$I$5000,"&gt;="&amp;Report!$E$2,Collection!$I$5:$I$5000,"&lt;="&amp;Report!$E$3)</f>
        <v>0</v>
      </c>
      <c r="F771" s="84" t="str">
        <f t="shared" si="13"/>
        <v/>
      </c>
    </row>
    <row r="772" spans="1:6">
      <c r="A772" s="84" t="str">
        <f>IF(ROWS($A$6:A772)&gt;Student_Registration!$N$4,"",VLOOKUP(ROWS($A$6:A772),Student_Registration!$A$5:$H$2000,COLUMNS(Student_Registration!$C$5:C771)+1,0))</f>
        <v/>
      </c>
      <c r="B772" s="84" t="str">
        <f>IFERROR(VLOOKUP(A772,Student_Registration!$B$5:$H$2000,3,0),"")</f>
        <v/>
      </c>
      <c r="C772" s="84" t="str">
        <f>IFERROR(VLOOKUP($A772,Student_Registration!$B$5:$H$2000,6,0),"")</f>
        <v/>
      </c>
      <c r="D772" s="84" t="str">
        <f>IFERROR(VLOOKUP($A772,Student_Registration!$B$5:$H$2000,7,0),"")</f>
        <v/>
      </c>
      <c r="E772" s="84">
        <f>SUMIFS(Collection!$H$5:$H$5000,Collection!$A$5:$A$5000,Report!A772,Collection!$I$5:$I$5000,"&gt;="&amp;Report!$E$2,Collection!$I$5:$I$5000,"&lt;="&amp;Report!$E$3)</f>
        <v>0</v>
      </c>
      <c r="F772" s="84" t="str">
        <f t="shared" si="13"/>
        <v/>
      </c>
    </row>
    <row r="773" spans="1:6">
      <c r="A773" s="84" t="str">
        <f>IF(ROWS($A$6:A773)&gt;Student_Registration!$N$4,"",VLOOKUP(ROWS($A$6:A773),Student_Registration!$A$5:$H$2000,COLUMNS(Student_Registration!$C$5:C772)+1,0))</f>
        <v/>
      </c>
      <c r="B773" s="84" t="str">
        <f>IFERROR(VLOOKUP(A773,Student_Registration!$B$5:$H$2000,3,0),"")</f>
        <v/>
      </c>
      <c r="C773" s="84" t="str">
        <f>IFERROR(VLOOKUP($A773,Student_Registration!$B$5:$H$2000,6,0),"")</f>
        <v/>
      </c>
      <c r="D773" s="84" t="str">
        <f>IFERROR(VLOOKUP($A773,Student_Registration!$B$5:$H$2000,7,0),"")</f>
        <v/>
      </c>
      <c r="E773" s="84">
        <f>SUMIFS(Collection!$H$5:$H$5000,Collection!$A$5:$A$5000,Report!A773,Collection!$I$5:$I$5000,"&gt;="&amp;Report!$E$2,Collection!$I$5:$I$5000,"&lt;="&amp;Report!$E$3)</f>
        <v>0</v>
      </c>
      <c r="F773" s="84" t="str">
        <f t="shared" si="13"/>
        <v/>
      </c>
    </row>
    <row r="774" spans="1:6">
      <c r="A774" s="84" t="str">
        <f>IF(ROWS($A$6:A774)&gt;Student_Registration!$N$4,"",VLOOKUP(ROWS($A$6:A774),Student_Registration!$A$5:$H$2000,COLUMNS(Student_Registration!$C$5:C773)+1,0))</f>
        <v/>
      </c>
      <c r="B774" s="84" t="str">
        <f>IFERROR(VLOOKUP(A774,Student_Registration!$B$5:$H$2000,3,0),"")</f>
        <v/>
      </c>
      <c r="C774" s="84" t="str">
        <f>IFERROR(VLOOKUP($A774,Student_Registration!$B$5:$H$2000,6,0),"")</f>
        <v/>
      </c>
      <c r="D774" s="84" t="str">
        <f>IFERROR(VLOOKUP($A774,Student_Registration!$B$5:$H$2000,7,0),"")</f>
        <v/>
      </c>
      <c r="E774" s="84">
        <f>SUMIFS(Collection!$H$5:$H$5000,Collection!$A$5:$A$5000,Report!A774,Collection!$I$5:$I$5000,"&gt;="&amp;Report!$E$2,Collection!$I$5:$I$5000,"&lt;="&amp;Report!$E$3)</f>
        <v>0</v>
      </c>
      <c r="F774" s="84" t="str">
        <f t="shared" ref="F774:F837" si="14">IFERROR(+D774-E774,"")</f>
        <v/>
      </c>
    </row>
    <row r="775" spans="1:6">
      <c r="A775" s="84" t="str">
        <f>IF(ROWS($A$6:A775)&gt;Student_Registration!$N$4,"",VLOOKUP(ROWS($A$6:A775),Student_Registration!$A$5:$H$2000,COLUMNS(Student_Registration!$C$5:C774)+1,0))</f>
        <v/>
      </c>
      <c r="B775" s="84" t="str">
        <f>IFERROR(VLOOKUP(A775,Student_Registration!$B$5:$H$2000,3,0),"")</f>
        <v/>
      </c>
      <c r="C775" s="84" t="str">
        <f>IFERROR(VLOOKUP($A775,Student_Registration!$B$5:$H$2000,6,0),"")</f>
        <v/>
      </c>
      <c r="D775" s="84" t="str">
        <f>IFERROR(VLOOKUP($A775,Student_Registration!$B$5:$H$2000,7,0),"")</f>
        <v/>
      </c>
      <c r="E775" s="84">
        <f>SUMIFS(Collection!$H$5:$H$5000,Collection!$A$5:$A$5000,Report!A775,Collection!$I$5:$I$5000,"&gt;="&amp;Report!$E$2,Collection!$I$5:$I$5000,"&lt;="&amp;Report!$E$3)</f>
        <v>0</v>
      </c>
      <c r="F775" s="84" t="str">
        <f t="shared" si="14"/>
        <v/>
      </c>
    </row>
    <row r="776" spans="1:6">
      <c r="A776" s="84" t="str">
        <f>IF(ROWS($A$6:A776)&gt;Student_Registration!$N$4,"",VLOOKUP(ROWS($A$6:A776),Student_Registration!$A$5:$H$2000,COLUMNS(Student_Registration!$C$5:C775)+1,0))</f>
        <v/>
      </c>
      <c r="B776" s="84" t="str">
        <f>IFERROR(VLOOKUP(A776,Student_Registration!$B$5:$H$2000,3,0),"")</f>
        <v/>
      </c>
      <c r="C776" s="84" t="str">
        <f>IFERROR(VLOOKUP($A776,Student_Registration!$B$5:$H$2000,6,0),"")</f>
        <v/>
      </c>
      <c r="D776" s="84" t="str">
        <f>IFERROR(VLOOKUP($A776,Student_Registration!$B$5:$H$2000,7,0),"")</f>
        <v/>
      </c>
      <c r="E776" s="84">
        <f>SUMIFS(Collection!$H$5:$H$5000,Collection!$A$5:$A$5000,Report!A776,Collection!$I$5:$I$5000,"&gt;="&amp;Report!$E$2,Collection!$I$5:$I$5000,"&lt;="&amp;Report!$E$3)</f>
        <v>0</v>
      </c>
      <c r="F776" s="84" t="str">
        <f t="shared" si="14"/>
        <v/>
      </c>
    </row>
    <row r="777" spans="1:6">
      <c r="A777" s="84" t="str">
        <f>IF(ROWS($A$6:A777)&gt;Student_Registration!$N$4,"",VLOOKUP(ROWS($A$6:A777),Student_Registration!$A$5:$H$2000,COLUMNS(Student_Registration!$C$5:C776)+1,0))</f>
        <v/>
      </c>
      <c r="B777" s="84" t="str">
        <f>IFERROR(VLOOKUP(A777,Student_Registration!$B$5:$H$2000,3,0),"")</f>
        <v/>
      </c>
      <c r="C777" s="84" t="str">
        <f>IFERROR(VLOOKUP($A777,Student_Registration!$B$5:$H$2000,6,0),"")</f>
        <v/>
      </c>
      <c r="D777" s="84" t="str">
        <f>IFERROR(VLOOKUP($A777,Student_Registration!$B$5:$H$2000,7,0),"")</f>
        <v/>
      </c>
      <c r="E777" s="84">
        <f>SUMIFS(Collection!$H$5:$H$5000,Collection!$A$5:$A$5000,Report!A777,Collection!$I$5:$I$5000,"&gt;="&amp;Report!$E$2,Collection!$I$5:$I$5000,"&lt;="&amp;Report!$E$3)</f>
        <v>0</v>
      </c>
      <c r="F777" s="84" t="str">
        <f t="shared" si="14"/>
        <v/>
      </c>
    </row>
    <row r="778" spans="1:6">
      <c r="A778" s="84" t="str">
        <f>IF(ROWS($A$6:A778)&gt;Student_Registration!$N$4,"",VLOOKUP(ROWS($A$6:A778),Student_Registration!$A$5:$H$2000,COLUMNS(Student_Registration!$C$5:C777)+1,0))</f>
        <v/>
      </c>
      <c r="B778" s="84" t="str">
        <f>IFERROR(VLOOKUP(A778,Student_Registration!$B$5:$H$2000,3,0),"")</f>
        <v/>
      </c>
      <c r="C778" s="84" t="str">
        <f>IFERROR(VLOOKUP($A778,Student_Registration!$B$5:$H$2000,6,0),"")</f>
        <v/>
      </c>
      <c r="D778" s="84" t="str">
        <f>IFERROR(VLOOKUP($A778,Student_Registration!$B$5:$H$2000,7,0),"")</f>
        <v/>
      </c>
      <c r="E778" s="84">
        <f>SUMIFS(Collection!$H$5:$H$5000,Collection!$A$5:$A$5000,Report!A778,Collection!$I$5:$I$5000,"&gt;="&amp;Report!$E$2,Collection!$I$5:$I$5000,"&lt;="&amp;Report!$E$3)</f>
        <v>0</v>
      </c>
      <c r="F778" s="84" t="str">
        <f t="shared" si="14"/>
        <v/>
      </c>
    </row>
    <row r="779" spans="1:6">
      <c r="A779" s="84" t="str">
        <f>IF(ROWS($A$6:A779)&gt;Student_Registration!$N$4,"",VLOOKUP(ROWS($A$6:A779),Student_Registration!$A$5:$H$2000,COLUMNS(Student_Registration!$C$5:C778)+1,0))</f>
        <v/>
      </c>
      <c r="B779" s="84" t="str">
        <f>IFERROR(VLOOKUP(A779,Student_Registration!$B$5:$H$2000,3,0),"")</f>
        <v/>
      </c>
      <c r="C779" s="84" t="str">
        <f>IFERROR(VLOOKUP($A779,Student_Registration!$B$5:$H$2000,6,0),"")</f>
        <v/>
      </c>
      <c r="D779" s="84" t="str">
        <f>IFERROR(VLOOKUP($A779,Student_Registration!$B$5:$H$2000,7,0),"")</f>
        <v/>
      </c>
      <c r="E779" s="84">
        <f>SUMIFS(Collection!$H$5:$H$5000,Collection!$A$5:$A$5000,Report!A779,Collection!$I$5:$I$5000,"&gt;="&amp;Report!$E$2,Collection!$I$5:$I$5000,"&lt;="&amp;Report!$E$3)</f>
        <v>0</v>
      </c>
      <c r="F779" s="84" t="str">
        <f t="shared" si="14"/>
        <v/>
      </c>
    </row>
    <row r="780" spans="1:6">
      <c r="A780" s="84" t="str">
        <f>IF(ROWS($A$6:A780)&gt;Student_Registration!$N$4,"",VLOOKUP(ROWS($A$6:A780),Student_Registration!$A$5:$H$2000,COLUMNS(Student_Registration!$C$5:C779)+1,0))</f>
        <v/>
      </c>
      <c r="B780" s="84" t="str">
        <f>IFERROR(VLOOKUP(A780,Student_Registration!$B$5:$H$2000,3,0),"")</f>
        <v/>
      </c>
      <c r="C780" s="84" t="str">
        <f>IFERROR(VLOOKUP($A780,Student_Registration!$B$5:$H$2000,6,0),"")</f>
        <v/>
      </c>
      <c r="D780" s="84" t="str">
        <f>IFERROR(VLOOKUP($A780,Student_Registration!$B$5:$H$2000,7,0),"")</f>
        <v/>
      </c>
      <c r="E780" s="84">
        <f>SUMIFS(Collection!$H$5:$H$5000,Collection!$A$5:$A$5000,Report!A780,Collection!$I$5:$I$5000,"&gt;="&amp;Report!$E$2,Collection!$I$5:$I$5000,"&lt;="&amp;Report!$E$3)</f>
        <v>0</v>
      </c>
      <c r="F780" s="84" t="str">
        <f t="shared" si="14"/>
        <v/>
      </c>
    </row>
    <row r="781" spans="1:6">
      <c r="A781" s="84" t="str">
        <f>IF(ROWS($A$6:A781)&gt;Student_Registration!$N$4,"",VLOOKUP(ROWS($A$6:A781),Student_Registration!$A$5:$H$2000,COLUMNS(Student_Registration!$C$5:C780)+1,0))</f>
        <v/>
      </c>
      <c r="B781" s="84" t="str">
        <f>IFERROR(VLOOKUP(A781,Student_Registration!$B$5:$H$2000,3,0),"")</f>
        <v/>
      </c>
      <c r="C781" s="84" t="str">
        <f>IFERROR(VLOOKUP($A781,Student_Registration!$B$5:$H$2000,6,0),"")</f>
        <v/>
      </c>
      <c r="D781" s="84" t="str">
        <f>IFERROR(VLOOKUP($A781,Student_Registration!$B$5:$H$2000,7,0),"")</f>
        <v/>
      </c>
      <c r="E781" s="84">
        <f>SUMIFS(Collection!$H$5:$H$5000,Collection!$A$5:$A$5000,Report!A781,Collection!$I$5:$I$5000,"&gt;="&amp;Report!$E$2,Collection!$I$5:$I$5000,"&lt;="&amp;Report!$E$3)</f>
        <v>0</v>
      </c>
      <c r="F781" s="84" t="str">
        <f t="shared" si="14"/>
        <v/>
      </c>
    </row>
    <row r="782" spans="1:6">
      <c r="A782" s="84" t="str">
        <f>IF(ROWS($A$6:A782)&gt;Student_Registration!$N$4,"",VLOOKUP(ROWS($A$6:A782),Student_Registration!$A$5:$H$2000,COLUMNS(Student_Registration!$C$5:C781)+1,0))</f>
        <v/>
      </c>
      <c r="B782" s="84" t="str">
        <f>IFERROR(VLOOKUP(A782,Student_Registration!$B$5:$H$2000,3,0),"")</f>
        <v/>
      </c>
      <c r="C782" s="84" t="str">
        <f>IFERROR(VLOOKUP($A782,Student_Registration!$B$5:$H$2000,6,0),"")</f>
        <v/>
      </c>
      <c r="D782" s="84" t="str">
        <f>IFERROR(VLOOKUP($A782,Student_Registration!$B$5:$H$2000,7,0),"")</f>
        <v/>
      </c>
      <c r="E782" s="84">
        <f>SUMIFS(Collection!$H$5:$H$5000,Collection!$A$5:$A$5000,Report!A782,Collection!$I$5:$I$5000,"&gt;="&amp;Report!$E$2,Collection!$I$5:$I$5000,"&lt;="&amp;Report!$E$3)</f>
        <v>0</v>
      </c>
      <c r="F782" s="84" t="str">
        <f t="shared" si="14"/>
        <v/>
      </c>
    </row>
    <row r="783" spans="1:6">
      <c r="A783" s="84" t="str">
        <f>IF(ROWS($A$6:A783)&gt;Student_Registration!$N$4,"",VLOOKUP(ROWS($A$6:A783),Student_Registration!$A$5:$H$2000,COLUMNS(Student_Registration!$C$5:C782)+1,0))</f>
        <v/>
      </c>
      <c r="B783" s="84" t="str">
        <f>IFERROR(VLOOKUP(A783,Student_Registration!$B$5:$H$2000,3,0),"")</f>
        <v/>
      </c>
      <c r="C783" s="84" t="str">
        <f>IFERROR(VLOOKUP($A783,Student_Registration!$B$5:$H$2000,6,0),"")</f>
        <v/>
      </c>
      <c r="D783" s="84" t="str">
        <f>IFERROR(VLOOKUP($A783,Student_Registration!$B$5:$H$2000,7,0),"")</f>
        <v/>
      </c>
      <c r="E783" s="84">
        <f>SUMIFS(Collection!$H$5:$H$5000,Collection!$A$5:$A$5000,Report!A783,Collection!$I$5:$I$5000,"&gt;="&amp;Report!$E$2,Collection!$I$5:$I$5000,"&lt;="&amp;Report!$E$3)</f>
        <v>0</v>
      </c>
      <c r="F783" s="84" t="str">
        <f t="shared" si="14"/>
        <v/>
      </c>
    </row>
    <row r="784" spans="1:6">
      <c r="A784" s="84" t="str">
        <f>IF(ROWS($A$6:A784)&gt;Student_Registration!$N$4,"",VLOOKUP(ROWS($A$6:A784),Student_Registration!$A$5:$H$2000,COLUMNS(Student_Registration!$C$5:C783)+1,0))</f>
        <v/>
      </c>
      <c r="B784" s="84" t="str">
        <f>IFERROR(VLOOKUP(A784,Student_Registration!$B$5:$H$2000,3,0),"")</f>
        <v/>
      </c>
      <c r="C784" s="84" t="str">
        <f>IFERROR(VLOOKUP($A784,Student_Registration!$B$5:$H$2000,6,0),"")</f>
        <v/>
      </c>
      <c r="D784" s="84" t="str">
        <f>IFERROR(VLOOKUP($A784,Student_Registration!$B$5:$H$2000,7,0),"")</f>
        <v/>
      </c>
      <c r="E784" s="84">
        <f>SUMIFS(Collection!$H$5:$H$5000,Collection!$A$5:$A$5000,Report!A784,Collection!$I$5:$I$5000,"&gt;="&amp;Report!$E$2,Collection!$I$5:$I$5000,"&lt;="&amp;Report!$E$3)</f>
        <v>0</v>
      </c>
      <c r="F784" s="84" t="str">
        <f t="shared" si="14"/>
        <v/>
      </c>
    </row>
    <row r="785" spans="1:6">
      <c r="A785" s="84" t="str">
        <f>IF(ROWS($A$6:A785)&gt;Student_Registration!$N$4,"",VLOOKUP(ROWS($A$6:A785),Student_Registration!$A$5:$H$2000,COLUMNS(Student_Registration!$C$5:C784)+1,0))</f>
        <v/>
      </c>
      <c r="B785" s="84" t="str">
        <f>IFERROR(VLOOKUP(A785,Student_Registration!$B$5:$H$2000,3,0),"")</f>
        <v/>
      </c>
      <c r="C785" s="84" t="str">
        <f>IFERROR(VLOOKUP($A785,Student_Registration!$B$5:$H$2000,6,0),"")</f>
        <v/>
      </c>
      <c r="D785" s="84" t="str">
        <f>IFERROR(VLOOKUP($A785,Student_Registration!$B$5:$H$2000,7,0),"")</f>
        <v/>
      </c>
      <c r="E785" s="84">
        <f>SUMIFS(Collection!$H$5:$H$5000,Collection!$A$5:$A$5000,Report!A785,Collection!$I$5:$I$5000,"&gt;="&amp;Report!$E$2,Collection!$I$5:$I$5000,"&lt;="&amp;Report!$E$3)</f>
        <v>0</v>
      </c>
      <c r="F785" s="84" t="str">
        <f t="shared" si="14"/>
        <v/>
      </c>
    </row>
    <row r="786" spans="1:6">
      <c r="A786" s="84" t="str">
        <f>IF(ROWS($A$6:A786)&gt;Student_Registration!$N$4,"",VLOOKUP(ROWS($A$6:A786),Student_Registration!$A$5:$H$2000,COLUMNS(Student_Registration!$C$5:C785)+1,0))</f>
        <v/>
      </c>
      <c r="B786" s="84" t="str">
        <f>IFERROR(VLOOKUP(A786,Student_Registration!$B$5:$H$2000,3,0),"")</f>
        <v/>
      </c>
      <c r="C786" s="84" t="str">
        <f>IFERROR(VLOOKUP($A786,Student_Registration!$B$5:$H$2000,6,0),"")</f>
        <v/>
      </c>
      <c r="D786" s="84" t="str">
        <f>IFERROR(VLOOKUP($A786,Student_Registration!$B$5:$H$2000,7,0),"")</f>
        <v/>
      </c>
      <c r="E786" s="84">
        <f>SUMIFS(Collection!$H$5:$H$5000,Collection!$A$5:$A$5000,Report!A786,Collection!$I$5:$I$5000,"&gt;="&amp;Report!$E$2,Collection!$I$5:$I$5000,"&lt;="&amp;Report!$E$3)</f>
        <v>0</v>
      </c>
      <c r="F786" s="84" t="str">
        <f t="shared" si="14"/>
        <v/>
      </c>
    </row>
    <row r="787" spans="1:6">
      <c r="A787" s="84" t="str">
        <f>IF(ROWS($A$6:A787)&gt;Student_Registration!$N$4,"",VLOOKUP(ROWS($A$6:A787),Student_Registration!$A$5:$H$2000,COLUMNS(Student_Registration!$C$5:C786)+1,0))</f>
        <v/>
      </c>
      <c r="B787" s="84" t="str">
        <f>IFERROR(VLOOKUP(A787,Student_Registration!$B$5:$H$2000,3,0),"")</f>
        <v/>
      </c>
      <c r="C787" s="84" t="str">
        <f>IFERROR(VLOOKUP($A787,Student_Registration!$B$5:$H$2000,6,0),"")</f>
        <v/>
      </c>
      <c r="D787" s="84" t="str">
        <f>IFERROR(VLOOKUP($A787,Student_Registration!$B$5:$H$2000,7,0),"")</f>
        <v/>
      </c>
      <c r="E787" s="84">
        <f>SUMIFS(Collection!$H$5:$H$5000,Collection!$A$5:$A$5000,Report!A787,Collection!$I$5:$I$5000,"&gt;="&amp;Report!$E$2,Collection!$I$5:$I$5000,"&lt;="&amp;Report!$E$3)</f>
        <v>0</v>
      </c>
      <c r="F787" s="84" t="str">
        <f t="shared" si="14"/>
        <v/>
      </c>
    </row>
    <row r="788" spans="1:6">
      <c r="A788" s="84" t="str">
        <f>IF(ROWS($A$6:A788)&gt;Student_Registration!$N$4,"",VLOOKUP(ROWS($A$6:A788),Student_Registration!$A$5:$H$2000,COLUMNS(Student_Registration!$C$5:C787)+1,0))</f>
        <v/>
      </c>
      <c r="B788" s="84" t="str">
        <f>IFERROR(VLOOKUP(A788,Student_Registration!$B$5:$H$2000,3,0),"")</f>
        <v/>
      </c>
      <c r="C788" s="84" t="str">
        <f>IFERROR(VLOOKUP($A788,Student_Registration!$B$5:$H$2000,6,0),"")</f>
        <v/>
      </c>
      <c r="D788" s="84" t="str">
        <f>IFERROR(VLOOKUP($A788,Student_Registration!$B$5:$H$2000,7,0),"")</f>
        <v/>
      </c>
      <c r="E788" s="84">
        <f>SUMIFS(Collection!$H$5:$H$5000,Collection!$A$5:$A$5000,Report!A788,Collection!$I$5:$I$5000,"&gt;="&amp;Report!$E$2,Collection!$I$5:$I$5000,"&lt;="&amp;Report!$E$3)</f>
        <v>0</v>
      </c>
      <c r="F788" s="84" t="str">
        <f t="shared" si="14"/>
        <v/>
      </c>
    </row>
    <row r="789" spans="1:6">
      <c r="A789" s="84" t="str">
        <f>IF(ROWS($A$6:A789)&gt;Student_Registration!$N$4,"",VLOOKUP(ROWS($A$6:A789),Student_Registration!$A$5:$H$2000,COLUMNS(Student_Registration!$C$5:C788)+1,0))</f>
        <v/>
      </c>
      <c r="B789" s="84" t="str">
        <f>IFERROR(VLOOKUP(A789,Student_Registration!$B$5:$H$2000,3,0),"")</f>
        <v/>
      </c>
      <c r="C789" s="84" t="str">
        <f>IFERROR(VLOOKUP($A789,Student_Registration!$B$5:$H$2000,6,0),"")</f>
        <v/>
      </c>
      <c r="D789" s="84" t="str">
        <f>IFERROR(VLOOKUP($A789,Student_Registration!$B$5:$H$2000,7,0),"")</f>
        <v/>
      </c>
      <c r="E789" s="84">
        <f>SUMIFS(Collection!$H$5:$H$5000,Collection!$A$5:$A$5000,Report!A789,Collection!$I$5:$I$5000,"&gt;="&amp;Report!$E$2,Collection!$I$5:$I$5000,"&lt;="&amp;Report!$E$3)</f>
        <v>0</v>
      </c>
      <c r="F789" s="84" t="str">
        <f t="shared" si="14"/>
        <v/>
      </c>
    </row>
    <row r="790" spans="1:6">
      <c r="A790" s="84" t="str">
        <f>IF(ROWS($A$6:A790)&gt;Student_Registration!$N$4,"",VLOOKUP(ROWS($A$6:A790),Student_Registration!$A$5:$H$2000,COLUMNS(Student_Registration!$C$5:C789)+1,0))</f>
        <v/>
      </c>
      <c r="B790" s="84" t="str">
        <f>IFERROR(VLOOKUP(A790,Student_Registration!$B$5:$H$2000,3,0),"")</f>
        <v/>
      </c>
      <c r="C790" s="84" t="str">
        <f>IFERROR(VLOOKUP($A790,Student_Registration!$B$5:$H$2000,6,0),"")</f>
        <v/>
      </c>
      <c r="D790" s="84" t="str">
        <f>IFERROR(VLOOKUP($A790,Student_Registration!$B$5:$H$2000,7,0),"")</f>
        <v/>
      </c>
      <c r="E790" s="84">
        <f>SUMIFS(Collection!$H$5:$H$5000,Collection!$A$5:$A$5000,Report!A790,Collection!$I$5:$I$5000,"&gt;="&amp;Report!$E$2,Collection!$I$5:$I$5000,"&lt;="&amp;Report!$E$3)</f>
        <v>0</v>
      </c>
      <c r="F790" s="84" t="str">
        <f t="shared" si="14"/>
        <v/>
      </c>
    </row>
    <row r="791" spans="1:6">
      <c r="A791" s="84" t="str">
        <f>IF(ROWS($A$6:A791)&gt;Student_Registration!$N$4,"",VLOOKUP(ROWS($A$6:A791),Student_Registration!$A$5:$H$2000,COLUMNS(Student_Registration!$C$5:C790)+1,0))</f>
        <v/>
      </c>
      <c r="B791" s="84" t="str">
        <f>IFERROR(VLOOKUP(A791,Student_Registration!$B$5:$H$2000,3,0),"")</f>
        <v/>
      </c>
      <c r="C791" s="84" t="str">
        <f>IFERROR(VLOOKUP($A791,Student_Registration!$B$5:$H$2000,6,0),"")</f>
        <v/>
      </c>
      <c r="D791" s="84" t="str">
        <f>IFERROR(VLOOKUP($A791,Student_Registration!$B$5:$H$2000,7,0),"")</f>
        <v/>
      </c>
      <c r="E791" s="84">
        <f>SUMIFS(Collection!$H$5:$H$5000,Collection!$A$5:$A$5000,Report!A791,Collection!$I$5:$I$5000,"&gt;="&amp;Report!$E$2,Collection!$I$5:$I$5000,"&lt;="&amp;Report!$E$3)</f>
        <v>0</v>
      </c>
      <c r="F791" s="84" t="str">
        <f t="shared" si="14"/>
        <v/>
      </c>
    </row>
    <row r="792" spans="1:6">
      <c r="A792" s="84" t="str">
        <f>IF(ROWS($A$6:A792)&gt;Student_Registration!$N$4,"",VLOOKUP(ROWS($A$6:A792),Student_Registration!$A$5:$H$2000,COLUMNS(Student_Registration!$C$5:C791)+1,0))</f>
        <v/>
      </c>
      <c r="B792" s="84" t="str">
        <f>IFERROR(VLOOKUP(A792,Student_Registration!$B$5:$H$2000,3,0),"")</f>
        <v/>
      </c>
      <c r="C792" s="84" t="str">
        <f>IFERROR(VLOOKUP($A792,Student_Registration!$B$5:$H$2000,6,0),"")</f>
        <v/>
      </c>
      <c r="D792" s="84" t="str">
        <f>IFERROR(VLOOKUP($A792,Student_Registration!$B$5:$H$2000,7,0),"")</f>
        <v/>
      </c>
      <c r="E792" s="84">
        <f>SUMIFS(Collection!$H$5:$H$5000,Collection!$A$5:$A$5000,Report!A792,Collection!$I$5:$I$5000,"&gt;="&amp;Report!$E$2,Collection!$I$5:$I$5000,"&lt;="&amp;Report!$E$3)</f>
        <v>0</v>
      </c>
      <c r="F792" s="84" t="str">
        <f t="shared" si="14"/>
        <v/>
      </c>
    </row>
    <row r="793" spans="1:6">
      <c r="A793" s="84" t="str">
        <f>IF(ROWS($A$6:A793)&gt;Student_Registration!$N$4,"",VLOOKUP(ROWS($A$6:A793),Student_Registration!$A$5:$H$2000,COLUMNS(Student_Registration!$C$5:C792)+1,0))</f>
        <v/>
      </c>
      <c r="B793" s="84" t="str">
        <f>IFERROR(VLOOKUP(A793,Student_Registration!$B$5:$H$2000,3,0),"")</f>
        <v/>
      </c>
      <c r="C793" s="84" t="str">
        <f>IFERROR(VLOOKUP($A793,Student_Registration!$B$5:$H$2000,6,0),"")</f>
        <v/>
      </c>
      <c r="D793" s="84" t="str">
        <f>IFERROR(VLOOKUP($A793,Student_Registration!$B$5:$H$2000,7,0),"")</f>
        <v/>
      </c>
      <c r="E793" s="84">
        <f>SUMIFS(Collection!$H$5:$H$5000,Collection!$A$5:$A$5000,Report!A793,Collection!$I$5:$I$5000,"&gt;="&amp;Report!$E$2,Collection!$I$5:$I$5000,"&lt;="&amp;Report!$E$3)</f>
        <v>0</v>
      </c>
      <c r="F793" s="84" t="str">
        <f t="shared" si="14"/>
        <v/>
      </c>
    </row>
    <row r="794" spans="1:6">
      <c r="A794" s="84" t="str">
        <f>IF(ROWS($A$6:A794)&gt;Student_Registration!$N$4,"",VLOOKUP(ROWS($A$6:A794),Student_Registration!$A$5:$H$2000,COLUMNS(Student_Registration!$C$5:C793)+1,0))</f>
        <v/>
      </c>
      <c r="B794" s="84" t="str">
        <f>IFERROR(VLOOKUP(A794,Student_Registration!$B$5:$H$2000,3,0),"")</f>
        <v/>
      </c>
      <c r="C794" s="84" t="str">
        <f>IFERROR(VLOOKUP($A794,Student_Registration!$B$5:$H$2000,6,0),"")</f>
        <v/>
      </c>
      <c r="D794" s="84" t="str">
        <f>IFERROR(VLOOKUP($A794,Student_Registration!$B$5:$H$2000,7,0),"")</f>
        <v/>
      </c>
      <c r="E794" s="84">
        <f>SUMIFS(Collection!$H$5:$H$5000,Collection!$A$5:$A$5000,Report!A794,Collection!$I$5:$I$5000,"&gt;="&amp;Report!$E$2,Collection!$I$5:$I$5000,"&lt;="&amp;Report!$E$3)</f>
        <v>0</v>
      </c>
      <c r="F794" s="84" t="str">
        <f t="shared" si="14"/>
        <v/>
      </c>
    </row>
    <row r="795" spans="1:6">
      <c r="A795" s="84" t="str">
        <f>IF(ROWS($A$6:A795)&gt;Student_Registration!$N$4,"",VLOOKUP(ROWS($A$6:A795),Student_Registration!$A$5:$H$2000,COLUMNS(Student_Registration!$C$5:C794)+1,0))</f>
        <v/>
      </c>
      <c r="B795" s="84" t="str">
        <f>IFERROR(VLOOKUP(A795,Student_Registration!$B$5:$H$2000,3,0),"")</f>
        <v/>
      </c>
      <c r="C795" s="84" t="str">
        <f>IFERROR(VLOOKUP($A795,Student_Registration!$B$5:$H$2000,6,0),"")</f>
        <v/>
      </c>
      <c r="D795" s="84" t="str">
        <f>IFERROR(VLOOKUP($A795,Student_Registration!$B$5:$H$2000,7,0),"")</f>
        <v/>
      </c>
      <c r="E795" s="84">
        <f>SUMIFS(Collection!$H$5:$H$5000,Collection!$A$5:$A$5000,Report!A795,Collection!$I$5:$I$5000,"&gt;="&amp;Report!$E$2,Collection!$I$5:$I$5000,"&lt;="&amp;Report!$E$3)</f>
        <v>0</v>
      </c>
      <c r="F795" s="84" t="str">
        <f t="shared" si="14"/>
        <v/>
      </c>
    </row>
    <row r="796" spans="1:6">
      <c r="A796" s="84" t="str">
        <f>IF(ROWS($A$6:A796)&gt;Student_Registration!$N$4,"",VLOOKUP(ROWS($A$6:A796),Student_Registration!$A$5:$H$2000,COLUMNS(Student_Registration!$C$5:C795)+1,0))</f>
        <v/>
      </c>
      <c r="B796" s="84" t="str">
        <f>IFERROR(VLOOKUP(A796,Student_Registration!$B$5:$H$2000,3,0),"")</f>
        <v/>
      </c>
      <c r="C796" s="84" t="str">
        <f>IFERROR(VLOOKUP($A796,Student_Registration!$B$5:$H$2000,6,0),"")</f>
        <v/>
      </c>
      <c r="D796" s="84" t="str">
        <f>IFERROR(VLOOKUP($A796,Student_Registration!$B$5:$H$2000,7,0),"")</f>
        <v/>
      </c>
      <c r="E796" s="84">
        <f>SUMIFS(Collection!$H$5:$H$5000,Collection!$A$5:$A$5000,Report!A796,Collection!$I$5:$I$5000,"&gt;="&amp;Report!$E$2,Collection!$I$5:$I$5000,"&lt;="&amp;Report!$E$3)</f>
        <v>0</v>
      </c>
      <c r="F796" s="84" t="str">
        <f t="shared" si="14"/>
        <v/>
      </c>
    </row>
    <row r="797" spans="1:6">
      <c r="A797" s="84" t="str">
        <f>IF(ROWS($A$6:A797)&gt;Student_Registration!$N$4,"",VLOOKUP(ROWS($A$6:A797),Student_Registration!$A$5:$H$2000,COLUMNS(Student_Registration!$C$5:C796)+1,0))</f>
        <v/>
      </c>
      <c r="B797" s="84" t="str">
        <f>IFERROR(VLOOKUP(A797,Student_Registration!$B$5:$H$2000,3,0),"")</f>
        <v/>
      </c>
      <c r="C797" s="84" t="str">
        <f>IFERROR(VLOOKUP($A797,Student_Registration!$B$5:$H$2000,6,0),"")</f>
        <v/>
      </c>
      <c r="D797" s="84" t="str">
        <f>IFERROR(VLOOKUP($A797,Student_Registration!$B$5:$H$2000,7,0),"")</f>
        <v/>
      </c>
      <c r="E797" s="84">
        <f>SUMIFS(Collection!$H$5:$H$5000,Collection!$A$5:$A$5000,Report!A797,Collection!$I$5:$I$5000,"&gt;="&amp;Report!$E$2,Collection!$I$5:$I$5000,"&lt;="&amp;Report!$E$3)</f>
        <v>0</v>
      </c>
      <c r="F797" s="84" t="str">
        <f t="shared" si="14"/>
        <v/>
      </c>
    </row>
    <row r="798" spans="1:6">
      <c r="A798" s="84" t="str">
        <f>IF(ROWS($A$6:A798)&gt;Student_Registration!$N$4,"",VLOOKUP(ROWS($A$6:A798),Student_Registration!$A$5:$H$2000,COLUMNS(Student_Registration!$C$5:C797)+1,0))</f>
        <v/>
      </c>
      <c r="B798" s="84" t="str">
        <f>IFERROR(VLOOKUP(A798,Student_Registration!$B$5:$H$2000,3,0),"")</f>
        <v/>
      </c>
      <c r="C798" s="84" t="str">
        <f>IFERROR(VLOOKUP($A798,Student_Registration!$B$5:$H$2000,6,0),"")</f>
        <v/>
      </c>
      <c r="D798" s="84" t="str">
        <f>IFERROR(VLOOKUP($A798,Student_Registration!$B$5:$H$2000,7,0),"")</f>
        <v/>
      </c>
      <c r="E798" s="84">
        <f>SUMIFS(Collection!$H$5:$H$5000,Collection!$A$5:$A$5000,Report!A798,Collection!$I$5:$I$5000,"&gt;="&amp;Report!$E$2,Collection!$I$5:$I$5000,"&lt;="&amp;Report!$E$3)</f>
        <v>0</v>
      </c>
      <c r="F798" s="84" t="str">
        <f t="shared" si="14"/>
        <v/>
      </c>
    </row>
    <row r="799" spans="1:6">
      <c r="A799" s="84" t="str">
        <f>IF(ROWS($A$6:A799)&gt;Student_Registration!$N$4,"",VLOOKUP(ROWS($A$6:A799),Student_Registration!$A$5:$H$2000,COLUMNS(Student_Registration!$C$5:C798)+1,0))</f>
        <v/>
      </c>
      <c r="B799" s="84" t="str">
        <f>IFERROR(VLOOKUP(A799,Student_Registration!$B$5:$H$2000,3,0),"")</f>
        <v/>
      </c>
      <c r="C799" s="84" t="str">
        <f>IFERROR(VLOOKUP($A799,Student_Registration!$B$5:$H$2000,6,0),"")</f>
        <v/>
      </c>
      <c r="D799" s="84" t="str">
        <f>IFERROR(VLOOKUP($A799,Student_Registration!$B$5:$H$2000,7,0),"")</f>
        <v/>
      </c>
      <c r="E799" s="84">
        <f>SUMIFS(Collection!$H$5:$H$5000,Collection!$A$5:$A$5000,Report!A799,Collection!$I$5:$I$5000,"&gt;="&amp;Report!$E$2,Collection!$I$5:$I$5000,"&lt;="&amp;Report!$E$3)</f>
        <v>0</v>
      </c>
      <c r="F799" s="84" t="str">
        <f t="shared" si="14"/>
        <v/>
      </c>
    </row>
    <row r="800" spans="1:6">
      <c r="A800" s="84" t="str">
        <f>IF(ROWS($A$6:A800)&gt;Student_Registration!$N$4,"",VLOOKUP(ROWS($A$6:A800),Student_Registration!$A$5:$H$2000,COLUMNS(Student_Registration!$C$5:C799)+1,0))</f>
        <v/>
      </c>
      <c r="B800" s="84" t="str">
        <f>IFERROR(VLOOKUP(A800,Student_Registration!$B$5:$H$2000,3,0),"")</f>
        <v/>
      </c>
      <c r="C800" s="84" t="str">
        <f>IFERROR(VLOOKUP($A800,Student_Registration!$B$5:$H$2000,6,0),"")</f>
        <v/>
      </c>
      <c r="D800" s="84" t="str">
        <f>IFERROR(VLOOKUP($A800,Student_Registration!$B$5:$H$2000,7,0),"")</f>
        <v/>
      </c>
      <c r="E800" s="84">
        <f>SUMIFS(Collection!$H$5:$H$5000,Collection!$A$5:$A$5000,Report!A800,Collection!$I$5:$I$5000,"&gt;="&amp;Report!$E$2,Collection!$I$5:$I$5000,"&lt;="&amp;Report!$E$3)</f>
        <v>0</v>
      </c>
      <c r="F800" s="84" t="str">
        <f t="shared" si="14"/>
        <v/>
      </c>
    </row>
    <row r="801" spans="1:6">
      <c r="A801" s="84" t="str">
        <f>IF(ROWS($A$6:A801)&gt;Student_Registration!$N$4,"",VLOOKUP(ROWS($A$6:A801),Student_Registration!$A$5:$H$2000,COLUMNS(Student_Registration!$C$5:C800)+1,0))</f>
        <v/>
      </c>
      <c r="B801" s="84" t="str">
        <f>IFERROR(VLOOKUP(A801,Student_Registration!$B$5:$H$2000,3,0),"")</f>
        <v/>
      </c>
      <c r="C801" s="84" t="str">
        <f>IFERROR(VLOOKUP($A801,Student_Registration!$B$5:$H$2000,6,0),"")</f>
        <v/>
      </c>
      <c r="D801" s="84" t="str">
        <f>IFERROR(VLOOKUP($A801,Student_Registration!$B$5:$H$2000,7,0),"")</f>
        <v/>
      </c>
      <c r="E801" s="84">
        <f>SUMIFS(Collection!$H$5:$H$5000,Collection!$A$5:$A$5000,Report!A801,Collection!$I$5:$I$5000,"&gt;="&amp;Report!$E$2,Collection!$I$5:$I$5000,"&lt;="&amp;Report!$E$3)</f>
        <v>0</v>
      </c>
      <c r="F801" s="84" t="str">
        <f t="shared" si="14"/>
        <v/>
      </c>
    </row>
    <row r="802" spans="1:6">
      <c r="A802" s="84" t="str">
        <f>IF(ROWS($A$6:A802)&gt;Student_Registration!$N$4,"",VLOOKUP(ROWS($A$6:A802),Student_Registration!$A$5:$H$2000,COLUMNS(Student_Registration!$C$5:C801)+1,0))</f>
        <v/>
      </c>
      <c r="B802" s="84" t="str">
        <f>IFERROR(VLOOKUP(A802,Student_Registration!$B$5:$H$2000,3,0),"")</f>
        <v/>
      </c>
      <c r="C802" s="84" t="str">
        <f>IFERROR(VLOOKUP($A802,Student_Registration!$B$5:$H$2000,6,0),"")</f>
        <v/>
      </c>
      <c r="D802" s="84" t="str">
        <f>IFERROR(VLOOKUP($A802,Student_Registration!$B$5:$H$2000,7,0),"")</f>
        <v/>
      </c>
      <c r="E802" s="84">
        <f>SUMIFS(Collection!$H$5:$H$5000,Collection!$A$5:$A$5000,Report!A802,Collection!$I$5:$I$5000,"&gt;="&amp;Report!$E$2,Collection!$I$5:$I$5000,"&lt;="&amp;Report!$E$3)</f>
        <v>0</v>
      </c>
      <c r="F802" s="84" t="str">
        <f t="shared" si="14"/>
        <v/>
      </c>
    </row>
    <row r="803" spans="1:6">
      <c r="A803" s="84" t="str">
        <f>IF(ROWS($A$6:A803)&gt;Student_Registration!$N$4,"",VLOOKUP(ROWS($A$6:A803),Student_Registration!$A$5:$H$2000,COLUMNS(Student_Registration!$C$5:C802)+1,0))</f>
        <v/>
      </c>
      <c r="B803" s="84" t="str">
        <f>IFERROR(VLOOKUP(A803,Student_Registration!$B$5:$H$2000,3,0),"")</f>
        <v/>
      </c>
      <c r="C803" s="84" t="str">
        <f>IFERROR(VLOOKUP($A803,Student_Registration!$B$5:$H$2000,6,0),"")</f>
        <v/>
      </c>
      <c r="D803" s="84" t="str">
        <f>IFERROR(VLOOKUP($A803,Student_Registration!$B$5:$H$2000,7,0),"")</f>
        <v/>
      </c>
      <c r="E803" s="84">
        <f>SUMIFS(Collection!$H$5:$H$5000,Collection!$A$5:$A$5000,Report!A803,Collection!$I$5:$I$5000,"&gt;="&amp;Report!$E$2,Collection!$I$5:$I$5000,"&lt;="&amp;Report!$E$3)</f>
        <v>0</v>
      </c>
      <c r="F803" s="84" t="str">
        <f t="shared" si="14"/>
        <v/>
      </c>
    </row>
    <row r="804" spans="1:6">
      <c r="A804" s="84" t="str">
        <f>IF(ROWS($A$6:A804)&gt;Student_Registration!$N$4,"",VLOOKUP(ROWS($A$6:A804),Student_Registration!$A$5:$H$2000,COLUMNS(Student_Registration!$C$5:C803)+1,0))</f>
        <v/>
      </c>
      <c r="B804" s="84" t="str">
        <f>IFERROR(VLOOKUP(A804,Student_Registration!$B$5:$H$2000,3,0),"")</f>
        <v/>
      </c>
      <c r="C804" s="84" t="str">
        <f>IFERROR(VLOOKUP($A804,Student_Registration!$B$5:$H$2000,6,0),"")</f>
        <v/>
      </c>
      <c r="D804" s="84" t="str">
        <f>IFERROR(VLOOKUP($A804,Student_Registration!$B$5:$H$2000,7,0),"")</f>
        <v/>
      </c>
      <c r="E804" s="84">
        <f>SUMIFS(Collection!$H$5:$H$5000,Collection!$A$5:$A$5000,Report!A804,Collection!$I$5:$I$5000,"&gt;="&amp;Report!$E$2,Collection!$I$5:$I$5000,"&lt;="&amp;Report!$E$3)</f>
        <v>0</v>
      </c>
      <c r="F804" s="84" t="str">
        <f t="shared" si="14"/>
        <v/>
      </c>
    </row>
    <row r="805" spans="1:6">
      <c r="A805" s="84" t="str">
        <f>IF(ROWS($A$6:A805)&gt;Student_Registration!$N$4,"",VLOOKUP(ROWS($A$6:A805),Student_Registration!$A$5:$H$2000,COLUMNS(Student_Registration!$C$5:C804)+1,0))</f>
        <v/>
      </c>
      <c r="B805" s="84" t="str">
        <f>IFERROR(VLOOKUP(A805,Student_Registration!$B$5:$H$2000,3,0),"")</f>
        <v/>
      </c>
      <c r="C805" s="84" t="str">
        <f>IFERROR(VLOOKUP($A805,Student_Registration!$B$5:$H$2000,6,0),"")</f>
        <v/>
      </c>
      <c r="D805" s="84" t="str">
        <f>IFERROR(VLOOKUP($A805,Student_Registration!$B$5:$H$2000,7,0),"")</f>
        <v/>
      </c>
      <c r="E805" s="84">
        <f>SUMIFS(Collection!$H$5:$H$5000,Collection!$A$5:$A$5000,Report!A805,Collection!$I$5:$I$5000,"&gt;="&amp;Report!$E$2,Collection!$I$5:$I$5000,"&lt;="&amp;Report!$E$3)</f>
        <v>0</v>
      </c>
      <c r="F805" s="84" t="str">
        <f t="shared" si="14"/>
        <v/>
      </c>
    </row>
    <row r="806" spans="1:6">
      <c r="A806" s="84" t="str">
        <f>IF(ROWS($A$6:A806)&gt;Student_Registration!$N$4,"",VLOOKUP(ROWS($A$6:A806),Student_Registration!$A$5:$H$2000,COLUMNS(Student_Registration!$C$5:C805)+1,0))</f>
        <v/>
      </c>
      <c r="B806" s="84" t="str">
        <f>IFERROR(VLOOKUP(A806,Student_Registration!$B$5:$H$2000,3,0),"")</f>
        <v/>
      </c>
      <c r="C806" s="84" t="str">
        <f>IFERROR(VLOOKUP($A806,Student_Registration!$B$5:$H$2000,6,0),"")</f>
        <v/>
      </c>
      <c r="D806" s="84" t="str">
        <f>IFERROR(VLOOKUP($A806,Student_Registration!$B$5:$H$2000,7,0),"")</f>
        <v/>
      </c>
      <c r="E806" s="84">
        <f>SUMIFS(Collection!$H$5:$H$5000,Collection!$A$5:$A$5000,Report!A806,Collection!$I$5:$I$5000,"&gt;="&amp;Report!$E$2,Collection!$I$5:$I$5000,"&lt;="&amp;Report!$E$3)</f>
        <v>0</v>
      </c>
      <c r="F806" s="84" t="str">
        <f t="shared" si="14"/>
        <v/>
      </c>
    </row>
    <row r="807" spans="1:6">
      <c r="A807" s="84" t="str">
        <f>IF(ROWS($A$6:A807)&gt;Student_Registration!$N$4,"",VLOOKUP(ROWS($A$6:A807),Student_Registration!$A$5:$H$2000,COLUMNS(Student_Registration!$C$5:C806)+1,0))</f>
        <v/>
      </c>
      <c r="B807" s="84" t="str">
        <f>IFERROR(VLOOKUP(A807,Student_Registration!$B$5:$H$2000,3,0),"")</f>
        <v/>
      </c>
      <c r="C807" s="84" t="str">
        <f>IFERROR(VLOOKUP($A807,Student_Registration!$B$5:$H$2000,6,0),"")</f>
        <v/>
      </c>
      <c r="D807" s="84" t="str">
        <f>IFERROR(VLOOKUP($A807,Student_Registration!$B$5:$H$2000,7,0),"")</f>
        <v/>
      </c>
      <c r="E807" s="84">
        <f>SUMIFS(Collection!$H$5:$H$5000,Collection!$A$5:$A$5000,Report!A807,Collection!$I$5:$I$5000,"&gt;="&amp;Report!$E$2,Collection!$I$5:$I$5000,"&lt;="&amp;Report!$E$3)</f>
        <v>0</v>
      </c>
      <c r="F807" s="84" t="str">
        <f t="shared" si="14"/>
        <v/>
      </c>
    </row>
    <row r="808" spans="1:6">
      <c r="A808" s="84" t="str">
        <f>IF(ROWS($A$6:A808)&gt;Student_Registration!$N$4,"",VLOOKUP(ROWS($A$6:A808),Student_Registration!$A$5:$H$2000,COLUMNS(Student_Registration!$C$5:C807)+1,0))</f>
        <v/>
      </c>
      <c r="B808" s="84" t="str">
        <f>IFERROR(VLOOKUP(A808,Student_Registration!$B$5:$H$2000,3,0),"")</f>
        <v/>
      </c>
      <c r="C808" s="84" t="str">
        <f>IFERROR(VLOOKUP($A808,Student_Registration!$B$5:$H$2000,6,0),"")</f>
        <v/>
      </c>
      <c r="D808" s="84" t="str">
        <f>IFERROR(VLOOKUP($A808,Student_Registration!$B$5:$H$2000,7,0),"")</f>
        <v/>
      </c>
      <c r="E808" s="84">
        <f>SUMIFS(Collection!$H$5:$H$5000,Collection!$A$5:$A$5000,Report!A808,Collection!$I$5:$I$5000,"&gt;="&amp;Report!$E$2,Collection!$I$5:$I$5000,"&lt;="&amp;Report!$E$3)</f>
        <v>0</v>
      </c>
      <c r="F808" s="84" t="str">
        <f t="shared" si="14"/>
        <v/>
      </c>
    </row>
    <row r="809" spans="1:6">
      <c r="A809" s="84" t="str">
        <f>IF(ROWS($A$6:A809)&gt;Student_Registration!$N$4,"",VLOOKUP(ROWS($A$6:A809),Student_Registration!$A$5:$H$2000,COLUMNS(Student_Registration!$C$5:C808)+1,0))</f>
        <v/>
      </c>
      <c r="B809" s="84" t="str">
        <f>IFERROR(VLOOKUP(A809,Student_Registration!$B$5:$H$2000,3,0),"")</f>
        <v/>
      </c>
      <c r="C809" s="84" t="str">
        <f>IFERROR(VLOOKUP($A809,Student_Registration!$B$5:$H$2000,6,0),"")</f>
        <v/>
      </c>
      <c r="D809" s="84" t="str">
        <f>IFERROR(VLOOKUP($A809,Student_Registration!$B$5:$H$2000,7,0),"")</f>
        <v/>
      </c>
      <c r="E809" s="84">
        <f>SUMIFS(Collection!$H$5:$H$5000,Collection!$A$5:$A$5000,Report!A809,Collection!$I$5:$I$5000,"&gt;="&amp;Report!$E$2,Collection!$I$5:$I$5000,"&lt;="&amp;Report!$E$3)</f>
        <v>0</v>
      </c>
      <c r="F809" s="84" t="str">
        <f t="shared" si="14"/>
        <v/>
      </c>
    </row>
    <row r="810" spans="1:6">
      <c r="A810" s="84" t="str">
        <f>IF(ROWS($A$6:A810)&gt;Student_Registration!$N$4,"",VLOOKUP(ROWS($A$6:A810),Student_Registration!$A$5:$H$2000,COLUMNS(Student_Registration!$C$5:C809)+1,0))</f>
        <v/>
      </c>
      <c r="B810" s="84" t="str">
        <f>IFERROR(VLOOKUP(A810,Student_Registration!$B$5:$H$2000,3,0),"")</f>
        <v/>
      </c>
      <c r="C810" s="84" t="str">
        <f>IFERROR(VLOOKUP($A810,Student_Registration!$B$5:$H$2000,6,0),"")</f>
        <v/>
      </c>
      <c r="D810" s="84" t="str">
        <f>IFERROR(VLOOKUP($A810,Student_Registration!$B$5:$H$2000,7,0),"")</f>
        <v/>
      </c>
      <c r="E810" s="84">
        <f>SUMIFS(Collection!$H$5:$H$5000,Collection!$A$5:$A$5000,Report!A810,Collection!$I$5:$I$5000,"&gt;="&amp;Report!$E$2,Collection!$I$5:$I$5000,"&lt;="&amp;Report!$E$3)</f>
        <v>0</v>
      </c>
      <c r="F810" s="84" t="str">
        <f t="shared" si="14"/>
        <v/>
      </c>
    </row>
    <row r="811" spans="1:6">
      <c r="A811" s="84" t="str">
        <f>IF(ROWS($A$6:A811)&gt;Student_Registration!$N$4,"",VLOOKUP(ROWS($A$6:A811),Student_Registration!$A$5:$H$2000,COLUMNS(Student_Registration!$C$5:C810)+1,0))</f>
        <v/>
      </c>
      <c r="B811" s="84" t="str">
        <f>IFERROR(VLOOKUP(A811,Student_Registration!$B$5:$H$2000,3,0),"")</f>
        <v/>
      </c>
      <c r="C811" s="84" t="str">
        <f>IFERROR(VLOOKUP($A811,Student_Registration!$B$5:$H$2000,6,0),"")</f>
        <v/>
      </c>
      <c r="D811" s="84" t="str">
        <f>IFERROR(VLOOKUP($A811,Student_Registration!$B$5:$H$2000,7,0),"")</f>
        <v/>
      </c>
      <c r="E811" s="84">
        <f>SUMIFS(Collection!$H$5:$H$5000,Collection!$A$5:$A$5000,Report!A811,Collection!$I$5:$I$5000,"&gt;="&amp;Report!$E$2,Collection!$I$5:$I$5000,"&lt;="&amp;Report!$E$3)</f>
        <v>0</v>
      </c>
      <c r="F811" s="84" t="str">
        <f t="shared" si="14"/>
        <v/>
      </c>
    </row>
    <row r="812" spans="1:6">
      <c r="A812" s="84" t="str">
        <f>IF(ROWS($A$6:A812)&gt;Student_Registration!$N$4,"",VLOOKUP(ROWS($A$6:A812),Student_Registration!$A$5:$H$2000,COLUMNS(Student_Registration!$C$5:C811)+1,0))</f>
        <v/>
      </c>
      <c r="B812" s="84" t="str">
        <f>IFERROR(VLOOKUP(A812,Student_Registration!$B$5:$H$2000,3,0),"")</f>
        <v/>
      </c>
      <c r="C812" s="84" t="str">
        <f>IFERROR(VLOOKUP($A812,Student_Registration!$B$5:$H$2000,6,0),"")</f>
        <v/>
      </c>
      <c r="D812" s="84" t="str">
        <f>IFERROR(VLOOKUP($A812,Student_Registration!$B$5:$H$2000,7,0),"")</f>
        <v/>
      </c>
      <c r="E812" s="84">
        <f>SUMIFS(Collection!$H$5:$H$5000,Collection!$A$5:$A$5000,Report!A812,Collection!$I$5:$I$5000,"&gt;="&amp;Report!$E$2,Collection!$I$5:$I$5000,"&lt;="&amp;Report!$E$3)</f>
        <v>0</v>
      </c>
      <c r="F812" s="84" t="str">
        <f t="shared" si="14"/>
        <v/>
      </c>
    </row>
    <row r="813" spans="1:6">
      <c r="A813" s="84" t="str">
        <f>IF(ROWS($A$6:A813)&gt;Student_Registration!$N$4,"",VLOOKUP(ROWS($A$6:A813),Student_Registration!$A$5:$H$2000,COLUMNS(Student_Registration!$C$5:C812)+1,0))</f>
        <v/>
      </c>
      <c r="B813" s="84" t="str">
        <f>IFERROR(VLOOKUP(A813,Student_Registration!$B$5:$H$2000,3,0),"")</f>
        <v/>
      </c>
      <c r="C813" s="84" t="str">
        <f>IFERROR(VLOOKUP($A813,Student_Registration!$B$5:$H$2000,6,0),"")</f>
        <v/>
      </c>
      <c r="D813" s="84" t="str">
        <f>IFERROR(VLOOKUP($A813,Student_Registration!$B$5:$H$2000,7,0),"")</f>
        <v/>
      </c>
      <c r="E813" s="84">
        <f>SUMIFS(Collection!$H$5:$H$5000,Collection!$A$5:$A$5000,Report!A813,Collection!$I$5:$I$5000,"&gt;="&amp;Report!$E$2,Collection!$I$5:$I$5000,"&lt;="&amp;Report!$E$3)</f>
        <v>0</v>
      </c>
      <c r="F813" s="84" t="str">
        <f t="shared" si="14"/>
        <v/>
      </c>
    </row>
    <row r="814" spans="1:6">
      <c r="A814" s="84" t="str">
        <f>IF(ROWS($A$6:A814)&gt;Student_Registration!$N$4,"",VLOOKUP(ROWS($A$6:A814),Student_Registration!$A$5:$H$2000,COLUMNS(Student_Registration!$C$5:C813)+1,0))</f>
        <v/>
      </c>
      <c r="B814" s="84" t="str">
        <f>IFERROR(VLOOKUP(A814,Student_Registration!$B$5:$H$2000,3,0),"")</f>
        <v/>
      </c>
      <c r="C814" s="84" t="str">
        <f>IFERROR(VLOOKUP($A814,Student_Registration!$B$5:$H$2000,6,0),"")</f>
        <v/>
      </c>
      <c r="D814" s="84" t="str">
        <f>IFERROR(VLOOKUP($A814,Student_Registration!$B$5:$H$2000,7,0),"")</f>
        <v/>
      </c>
      <c r="E814" s="84">
        <f>SUMIFS(Collection!$H$5:$H$5000,Collection!$A$5:$A$5000,Report!A814,Collection!$I$5:$I$5000,"&gt;="&amp;Report!$E$2,Collection!$I$5:$I$5000,"&lt;="&amp;Report!$E$3)</f>
        <v>0</v>
      </c>
      <c r="F814" s="84" t="str">
        <f t="shared" si="14"/>
        <v/>
      </c>
    </row>
    <row r="815" spans="1:6">
      <c r="A815" s="84" t="str">
        <f>IF(ROWS($A$6:A815)&gt;Student_Registration!$N$4,"",VLOOKUP(ROWS($A$6:A815),Student_Registration!$A$5:$H$2000,COLUMNS(Student_Registration!$C$5:C814)+1,0))</f>
        <v/>
      </c>
      <c r="B815" s="84" t="str">
        <f>IFERROR(VLOOKUP(A815,Student_Registration!$B$5:$H$2000,3,0),"")</f>
        <v/>
      </c>
      <c r="C815" s="84" t="str">
        <f>IFERROR(VLOOKUP($A815,Student_Registration!$B$5:$H$2000,6,0),"")</f>
        <v/>
      </c>
      <c r="D815" s="84" t="str">
        <f>IFERROR(VLOOKUP($A815,Student_Registration!$B$5:$H$2000,7,0),"")</f>
        <v/>
      </c>
      <c r="E815" s="84">
        <f>SUMIFS(Collection!$H$5:$H$5000,Collection!$A$5:$A$5000,Report!A815,Collection!$I$5:$I$5000,"&gt;="&amp;Report!$E$2,Collection!$I$5:$I$5000,"&lt;="&amp;Report!$E$3)</f>
        <v>0</v>
      </c>
      <c r="F815" s="84" t="str">
        <f t="shared" si="14"/>
        <v/>
      </c>
    </row>
    <row r="816" spans="1:6">
      <c r="A816" s="84" t="str">
        <f>IF(ROWS($A$6:A816)&gt;Student_Registration!$N$4,"",VLOOKUP(ROWS($A$6:A816),Student_Registration!$A$5:$H$2000,COLUMNS(Student_Registration!$C$5:C815)+1,0))</f>
        <v/>
      </c>
      <c r="B816" s="84" t="str">
        <f>IFERROR(VLOOKUP(A816,Student_Registration!$B$5:$H$2000,3,0),"")</f>
        <v/>
      </c>
      <c r="C816" s="84" t="str">
        <f>IFERROR(VLOOKUP($A816,Student_Registration!$B$5:$H$2000,6,0),"")</f>
        <v/>
      </c>
      <c r="D816" s="84" t="str">
        <f>IFERROR(VLOOKUP($A816,Student_Registration!$B$5:$H$2000,7,0),"")</f>
        <v/>
      </c>
      <c r="E816" s="84">
        <f>SUMIFS(Collection!$H$5:$H$5000,Collection!$A$5:$A$5000,Report!A816,Collection!$I$5:$I$5000,"&gt;="&amp;Report!$E$2,Collection!$I$5:$I$5000,"&lt;="&amp;Report!$E$3)</f>
        <v>0</v>
      </c>
      <c r="F816" s="84" t="str">
        <f t="shared" si="14"/>
        <v/>
      </c>
    </row>
    <row r="817" spans="1:6">
      <c r="A817" s="84" t="str">
        <f>IF(ROWS($A$6:A817)&gt;Student_Registration!$N$4,"",VLOOKUP(ROWS($A$6:A817),Student_Registration!$A$5:$H$2000,COLUMNS(Student_Registration!$C$5:C816)+1,0))</f>
        <v/>
      </c>
      <c r="B817" s="84" t="str">
        <f>IFERROR(VLOOKUP(A817,Student_Registration!$B$5:$H$2000,3,0),"")</f>
        <v/>
      </c>
      <c r="C817" s="84" t="str">
        <f>IFERROR(VLOOKUP($A817,Student_Registration!$B$5:$H$2000,6,0),"")</f>
        <v/>
      </c>
      <c r="D817" s="84" t="str">
        <f>IFERROR(VLOOKUP($A817,Student_Registration!$B$5:$H$2000,7,0),"")</f>
        <v/>
      </c>
      <c r="E817" s="84">
        <f>SUMIFS(Collection!$H$5:$H$5000,Collection!$A$5:$A$5000,Report!A817,Collection!$I$5:$I$5000,"&gt;="&amp;Report!$E$2,Collection!$I$5:$I$5000,"&lt;="&amp;Report!$E$3)</f>
        <v>0</v>
      </c>
      <c r="F817" s="84" t="str">
        <f t="shared" si="14"/>
        <v/>
      </c>
    </row>
    <row r="818" spans="1:6">
      <c r="A818" s="84" t="str">
        <f>IF(ROWS($A$6:A818)&gt;Student_Registration!$N$4,"",VLOOKUP(ROWS($A$6:A818),Student_Registration!$A$5:$H$2000,COLUMNS(Student_Registration!$C$5:C817)+1,0))</f>
        <v/>
      </c>
      <c r="B818" s="84" t="str">
        <f>IFERROR(VLOOKUP(A818,Student_Registration!$B$5:$H$2000,3,0),"")</f>
        <v/>
      </c>
      <c r="C818" s="84" t="str">
        <f>IFERROR(VLOOKUP($A818,Student_Registration!$B$5:$H$2000,6,0),"")</f>
        <v/>
      </c>
      <c r="D818" s="84" t="str">
        <f>IFERROR(VLOOKUP($A818,Student_Registration!$B$5:$H$2000,7,0),"")</f>
        <v/>
      </c>
      <c r="E818" s="84">
        <f>SUMIFS(Collection!$H$5:$H$5000,Collection!$A$5:$A$5000,Report!A818,Collection!$I$5:$I$5000,"&gt;="&amp;Report!$E$2,Collection!$I$5:$I$5000,"&lt;="&amp;Report!$E$3)</f>
        <v>0</v>
      </c>
      <c r="F818" s="84" t="str">
        <f t="shared" si="14"/>
        <v/>
      </c>
    </row>
    <row r="819" spans="1:6">
      <c r="A819" s="84" t="str">
        <f>IF(ROWS($A$6:A819)&gt;Student_Registration!$N$4,"",VLOOKUP(ROWS($A$6:A819),Student_Registration!$A$5:$H$2000,COLUMNS(Student_Registration!$C$5:C818)+1,0))</f>
        <v/>
      </c>
      <c r="B819" s="84" t="str">
        <f>IFERROR(VLOOKUP(A819,Student_Registration!$B$5:$H$2000,3,0),"")</f>
        <v/>
      </c>
      <c r="C819" s="84" t="str">
        <f>IFERROR(VLOOKUP($A819,Student_Registration!$B$5:$H$2000,6,0),"")</f>
        <v/>
      </c>
      <c r="D819" s="84" t="str">
        <f>IFERROR(VLOOKUP($A819,Student_Registration!$B$5:$H$2000,7,0),"")</f>
        <v/>
      </c>
      <c r="E819" s="84">
        <f>SUMIFS(Collection!$H$5:$H$5000,Collection!$A$5:$A$5000,Report!A819,Collection!$I$5:$I$5000,"&gt;="&amp;Report!$E$2,Collection!$I$5:$I$5000,"&lt;="&amp;Report!$E$3)</f>
        <v>0</v>
      </c>
      <c r="F819" s="84" t="str">
        <f t="shared" si="14"/>
        <v/>
      </c>
    </row>
    <row r="820" spans="1:6">
      <c r="A820" s="84" t="str">
        <f>IF(ROWS($A$6:A820)&gt;Student_Registration!$N$4,"",VLOOKUP(ROWS($A$6:A820),Student_Registration!$A$5:$H$2000,COLUMNS(Student_Registration!$C$5:C819)+1,0))</f>
        <v/>
      </c>
      <c r="B820" s="84" t="str">
        <f>IFERROR(VLOOKUP(A820,Student_Registration!$B$5:$H$2000,3,0),"")</f>
        <v/>
      </c>
      <c r="C820" s="84" t="str">
        <f>IFERROR(VLOOKUP($A820,Student_Registration!$B$5:$H$2000,6,0),"")</f>
        <v/>
      </c>
      <c r="D820" s="84" t="str">
        <f>IFERROR(VLOOKUP($A820,Student_Registration!$B$5:$H$2000,7,0),"")</f>
        <v/>
      </c>
      <c r="E820" s="84">
        <f>SUMIFS(Collection!$H$5:$H$5000,Collection!$A$5:$A$5000,Report!A820,Collection!$I$5:$I$5000,"&gt;="&amp;Report!$E$2,Collection!$I$5:$I$5000,"&lt;="&amp;Report!$E$3)</f>
        <v>0</v>
      </c>
      <c r="F820" s="84" t="str">
        <f t="shared" si="14"/>
        <v/>
      </c>
    </row>
    <row r="821" spans="1:6">
      <c r="A821" s="84" t="str">
        <f>IF(ROWS($A$6:A821)&gt;Student_Registration!$N$4,"",VLOOKUP(ROWS($A$6:A821),Student_Registration!$A$5:$H$2000,COLUMNS(Student_Registration!$C$5:C820)+1,0))</f>
        <v/>
      </c>
      <c r="B821" s="84" t="str">
        <f>IFERROR(VLOOKUP(A821,Student_Registration!$B$5:$H$2000,3,0),"")</f>
        <v/>
      </c>
      <c r="C821" s="84" t="str">
        <f>IFERROR(VLOOKUP($A821,Student_Registration!$B$5:$H$2000,6,0),"")</f>
        <v/>
      </c>
      <c r="D821" s="84" t="str">
        <f>IFERROR(VLOOKUP($A821,Student_Registration!$B$5:$H$2000,7,0),"")</f>
        <v/>
      </c>
      <c r="E821" s="84">
        <f>SUMIFS(Collection!$H$5:$H$5000,Collection!$A$5:$A$5000,Report!A821,Collection!$I$5:$I$5000,"&gt;="&amp;Report!$E$2,Collection!$I$5:$I$5000,"&lt;="&amp;Report!$E$3)</f>
        <v>0</v>
      </c>
      <c r="F821" s="84" t="str">
        <f t="shared" si="14"/>
        <v/>
      </c>
    </row>
    <row r="822" spans="1:6">
      <c r="A822" s="84" t="str">
        <f>IF(ROWS($A$6:A822)&gt;Student_Registration!$N$4,"",VLOOKUP(ROWS($A$6:A822),Student_Registration!$A$5:$H$2000,COLUMNS(Student_Registration!$C$5:C821)+1,0))</f>
        <v/>
      </c>
      <c r="B822" s="84" t="str">
        <f>IFERROR(VLOOKUP(A822,Student_Registration!$B$5:$H$2000,3,0),"")</f>
        <v/>
      </c>
      <c r="C822" s="84" t="str">
        <f>IFERROR(VLOOKUP($A822,Student_Registration!$B$5:$H$2000,6,0),"")</f>
        <v/>
      </c>
      <c r="D822" s="84" t="str">
        <f>IFERROR(VLOOKUP($A822,Student_Registration!$B$5:$H$2000,7,0),"")</f>
        <v/>
      </c>
      <c r="E822" s="84">
        <f>SUMIFS(Collection!$H$5:$H$5000,Collection!$A$5:$A$5000,Report!A822,Collection!$I$5:$I$5000,"&gt;="&amp;Report!$E$2,Collection!$I$5:$I$5000,"&lt;="&amp;Report!$E$3)</f>
        <v>0</v>
      </c>
      <c r="F822" s="84" t="str">
        <f t="shared" si="14"/>
        <v/>
      </c>
    </row>
    <row r="823" spans="1:6">
      <c r="A823" s="84" t="str">
        <f>IF(ROWS($A$6:A823)&gt;Student_Registration!$N$4,"",VLOOKUP(ROWS($A$6:A823),Student_Registration!$A$5:$H$2000,COLUMNS(Student_Registration!$C$5:C822)+1,0))</f>
        <v/>
      </c>
      <c r="B823" s="84" t="str">
        <f>IFERROR(VLOOKUP(A823,Student_Registration!$B$5:$H$2000,3,0),"")</f>
        <v/>
      </c>
      <c r="C823" s="84" t="str">
        <f>IFERROR(VLOOKUP($A823,Student_Registration!$B$5:$H$2000,6,0),"")</f>
        <v/>
      </c>
      <c r="D823" s="84" t="str">
        <f>IFERROR(VLOOKUP($A823,Student_Registration!$B$5:$H$2000,7,0),"")</f>
        <v/>
      </c>
      <c r="E823" s="84">
        <f>SUMIFS(Collection!$H$5:$H$5000,Collection!$A$5:$A$5000,Report!A823,Collection!$I$5:$I$5000,"&gt;="&amp;Report!$E$2,Collection!$I$5:$I$5000,"&lt;="&amp;Report!$E$3)</f>
        <v>0</v>
      </c>
      <c r="F823" s="84" t="str">
        <f t="shared" si="14"/>
        <v/>
      </c>
    </row>
    <row r="824" spans="1:6">
      <c r="A824" s="84" t="str">
        <f>IF(ROWS($A$6:A824)&gt;Student_Registration!$N$4,"",VLOOKUP(ROWS($A$6:A824),Student_Registration!$A$5:$H$2000,COLUMNS(Student_Registration!$C$5:C823)+1,0))</f>
        <v/>
      </c>
      <c r="B824" s="84" t="str">
        <f>IFERROR(VLOOKUP(A824,Student_Registration!$B$5:$H$2000,3,0),"")</f>
        <v/>
      </c>
      <c r="C824" s="84" t="str">
        <f>IFERROR(VLOOKUP($A824,Student_Registration!$B$5:$H$2000,6,0),"")</f>
        <v/>
      </c>
      <c r="D824" s="84" t="str">
        <f>IFERROR(VLOOKUP($A824,Student_Registration!$B$5:$H$2000,7,0),"")</f>
        <v/>
      </c>
      <c r="E824" s="84">
        <f>SUMIFS(Collection!$H$5:$H$5000,Collection!$A$5:$A$5000,Report!A824,Collection!$I$5:$I$5000,"&gt;="&amp;Report!$E$2,Collection!$I$5:$I$5000,"&lt;="&amp;Report!$E$3)</f>
        <v>0</v>
      </c>
      <c r="F824" s="84" t="str">
        <f t="shared" si="14"/>
        <v/>
      </c>
    </row>
    <row r="825" spans="1:6">
      <c r="A825" s="84" t="str">
        <f>IF(ROWS($A$6:A825)&gt;Student_Registration!$N$4,"",VLOOKUP(ROWS($A$6:A825),Student_Registration!$A$5:$H$2000,COLUMNS(Student_Registration!$C$5:C824)+1,0))</f>
        <v/>
      </c>
      <c r="B825" s="84" t="str">
        <f>IFERROR(VLOOKUP(A825,Student_Registration!$B$5:$H$2000,3,0),"")</f>
        <v/>
      </c>
      <c r="C825" s="84" t="str">
        <f>IFERROR(VLOOKUP($A825,Student_Registration!$B$5:$H$2000,6,0),"")</f>
        <v/>
      </c>
      <c r="D825" s="84" t="str">
        <f>IFERROR(VLOOKUP($A825,Student_Registration!$B$5:$H$2000,7,0),"")</f>
        <v/>
      </c>
      <c r="E825" s="84">
        <f>SUMIFS(Collection!$H$5:$H$5000,Collection!$A$5:$A$5000,Report!A825,Collection!$I$5:$I$5000,"&gt;="&amp;Report!$E$2,Collection!$I$5:$I$5000,"&lt;="&amp;Report!$E$3)</f>
        <v>0</v>
      </c>
      <c r="F825" s="84" t="str">
        <f t="shared" si="14"/>
        <v/>
      </c>
    </row>
    <row r="826" spans="1:6">
      <c r="A826" s="84" t="str">
        <f>IF(ROWS($A$6:A826)&gt;Student_Registration!$N$4,"",VLOOKUP(ROWS($A$6:A826),Student_Registration!$A$5:$H$2000,COLUMNS(Student_Registration!$C$5:C825)+1,0))</f>
        <v/>
      </c>
      <c r="B826" s="84" t="str">
        <f>IFERROR(VLOOKUP(A826,Student_Registration!$B$5:$H$2000,3,0),"")</f>
        <v/>
      </c>
      <c r="C826" s="84" t="str">
        <f>IFERROR(VLOOKUP($A826,Student_Registration!$B$5:$H$2000,6,0),"")</f>
        <v/>
      </c>
      <c r="D826" s="84" t="str">
        <f>IFERROR(VLOOKUP($A826,Student_Registration!$B$5:$H$2000,7,0),"")</f>
        <v/>
      </c>
      <c r="E826" s="84">
        <f>SUMIFS(Collection!$H$5:$H$5000,Collection!$A$5:$A$5000,Report!A826,Collection!$I$5:$I$5000,"&gt;="&amp;Report!$E$2,Collection!$I$5:$I$5000,"&lt;="&amp;Report!$E$3)</f>
        <v>0</v>
      </c>
      <c r="F826" s="84" t="str">
        <f t="shared" si="14"/>
        <v/>
      </c>
    </row>
    <row r="827" spans="1:6">
      <c r="A827" s="84" t="str">
        <f>IF(ROWS($A$6:A827)&gt;Student_Registration!$N$4,"",VLOOKUP(ROWS($A$6:A827),Student_Registration!$A$5:$H$2000,COLUMNS(Student_Registration!$C$5:C826)+1,0))</f>
        <v/>
      </c>
      <c r="B827" s="84" t="str">
        <f>IFERROR(VLOOKUP(A827,Student_Registration!$B$5:$H$2000,3,0),"")</f>
        <v/>
      </c>
      <c r="C827" s="84" t="str">
        <f>IFERROR(VLOOKUP($A827,Student_Registration!$B$5:$H$2000,6,0),"")</f>
        <v/>
      </c>
      <c r="D827" s="84" t="str">
        <f>IFERROR(VLOOKUP($A827,Student_Registration!$B$5:$H$2000,7,0),"")</f>
        <v/>
      </c>
      <c r="E827" s="84">
        <f>SUMIFS(Collection!$H$5:$H$5000,Collection!$A$5:$A$5000,Report!A827,Collection!$I$5:$I$5000,"&gt;="&amp;Report!$E$2,Collection!$I$5:$I$5000,"&lt;="&amp;Report!$E$3)</f>
        <v>0</v>
      </c>
      <c r="F827" s="84" t="str">
        <f t="shared" si="14"/>
        <v/>
      </c>
    </row>
    <row r="828" spans="1:6">
      <c r="A828" s="84" t="str">
        <f>IF(ROWS($A$6:A828)&gt;Student_Registration!$N$4,"",VLOOKUP(ROWS($A$6:A828),Student_Registration!$A$5:$H$2000,COLUMNS(Student_Registration!$C$5:C827)+1,0))</f>
        <v/>
      </c>
      <c r="B828" s="84" t="str">
        <f>IFERROR(VLOOKUP(A828,Student_Registration!$B$5:$H$2000,3,0),"")</f>
        <v/>
      </c>
      <c r="C828" s="84" t="str">
        <f>IFERROR(VLOOKUP($A828,Student_Registration!$B$5:$H$2000,6,0),"")</f>
        <v/>
      </c>
      <c r="D828" s="84" t="str">
        <f>IFERROR(VLOOKUP($A828,Student_Registration!$B$5:$H$2000,7,0),"")</f>
        <v/>
      </c>
      <c r="E828" s="84">
        <f>SUMIFS(Collection!$H$5:$H$5000,Collection!$A$5:$A$5000,Report!A828,Collection!$I$5:$I$5000,"&gt;="&amp;Report!$E$2,Collection!$I$5:$I$5000,"&lt;="&amp;Report!$E$3)</f>
        <v>0</v>
      </c>
      <c r="F828" s="84" t="str">
        <f t="shared" si="14"/>
        <v/>
      </c>
    </row>
    <row r="829" spans="1:6">
      <c r="A829" s="84" t="str">
        <f>IF(ROWS($A$6:A829)&gt;Student_Registration!$N$4,"",VLOOKUP(ROWS($A$6:A829),Student_Registration!$A$5:$H$2000,COLUMNS(Student_Registration!$C$5:C828)+1,0))</f>
        <v/>
      </c>
      <c r="B829" s="84" t="str">
        <f>IFERROR(VLOOKUP(A829,Student_Registration!$B$5:$H$2000,3,0),"")</f>
        <v/>
      </c>
      <c r="C829" s="84" t="str">
        <f>IFERROR(VLOOKUP($A829,Student_Registration!$B$5:$H$2000,6,0),"")</f>
        <v/>
      </c>
      <c r="D829" s="84" t="str">
        <f>IFERROR(VLOOKUP($A829,Student_Registration!$B$5:$H$2000,7,0),"")</f>
        <v/>
      </c>
      <c r="E829" s="84">
        <f>SUMIFS(Collection!$H$5:$H$5000,Collection!$A$5:$A$5000,Report!A829,Collection!$I$5:$I$5000,"&gt;="&amp;Report!$E$2,Collection!$I$5:$I$5000,"&lt;="&amp;Report!$E$3)</f>
        <v>0</v>
      </c>
      <c r="F829" s="84" t="str">
        <f t="shared" si="14"/>
        <v/>
      </c>
    </row>
    <row r="830" spans="1:6">
      <c r="A830" s="84" t="str">
        <f>IF(ROWS($A$6:A830)&gt;Student_Registration!$N$4,"",VLOOKUP(ROWS($A$6:A830),Student_Registration!$A$5:$H$2000,COLUMNS(Student_Registration!$C$5:C829)+1,0))</f>
        <v/>
      </c>
      <c r="B830" s="84" t="str">
        <f>IFERROR(VLOOKUP(A830,Student_Registration!$B$5:$H$2000,3,0),"")</f>
        <v/>
      </c>
      <c r="C830" s="84" t="str">
        <f>IFERROR(VLOOKUP($A830,Student_Registration!$B$5:$H$2000,6,0),"")</f>
        <v/>
      </c>
      <c r="D830" s="84" t="str">
        <f>IFERROR(VLOOKUP($A830,Student_Registration!$B$5:$H$2000,7,0),"")</f>
        <v/>
      </c>
      <c r="E830" s="84">
        <f>SUMIFS(Collection!$H$5:$H$5000,Collection!$A$5:$A$5000,Report!A830,Collection!$I$5:$I$5000,"&gt;="&amp;Report!$E$2,Collection!$I$5:$I$5000,"&lt;="&amp;Report!$E$3)</f>
        <v>0</v>
      </c>
      <c r="F830" s="84" t="str">
        <f t="shared" si="14"/>
        <v/>
      </c>
    </row>
    <row r="831" spans="1:6">
      <c r="A831" s="84" t="str">
        <f>IF(ROWS($A$6:A831)&gt;Student_Registration!$N$4,"",VLOOKUP(ROWS($A$6:A831),Student_Registration!$A$5:$H$2000,COLUMNS(Student_Registration!$C$5:C830)+1,0))</f>
        <v/>
      </c>
      <c r="B831" s="84" t="str">
        <f>IFERROR(VLOOKUP(A831,Student_Registration!$B$5:$H$2000,3,0),"")</f>
        <v/>
      </c>
      <c r="C831" s="84" t="str">
        <f>IFERROR(VLOOKUP($A831,Student_Registration!$B$5:$H$2000,6,0),"")</f>
        <v/>
      </c>
      <c r="D831" s="84" t="str">
        <f>IFERROR(VLOOKUP($A831,Student_Registration!$B$5:$H$2000,7,0),"")</f>
        <v/>
      </c>
      <c r="E831" s="84">
        <f>SUMIFS(Collection!$H$5:$H$5000,Collection!$A$5:$A$5000,Report!A831,Collection!$I$5:$I$5000,"&gt;="&amp;Report!$E$2,Collection!$I$5:$I$5000,"&lt;="&amp;Report!$E$3)</f>
        <v>0</v>
      </c>
      <c r="F831" s="84" t="str">
        <f t="shared" si="14"/>
        <v/>
      </c>
    </row>
    <row r="832" spans="1:6">
      <c r="A832" s="84" t="str">
        <f>IF(ROWS($A$6:A832)&gt;Student_Registration!$N$4,"",VLOOKUP(ROWS($A$6:A832),Student_Registration!$A$5:$H$2000,COLUMNS(Student_Registration!$C$5:C831)+1,0))</f>
        <v/>
      </c>
      <c r="B832" s="84" t="str">
        <f>IFERROR(VLOOKUP(A832,Student_Registration!$B$5:$H$2000,3,0),"")</f>
        <v/>
      </c>
      <c r="C832" s="84" t="str">
        <f>IFERROR(VLOOKUP($A832,Student_Registration!$B$5:$H$2000,6,0),"")</f>
        <v/>
      </c>
      <c r="D832" s="84" t="str">
        <f>IFERROR(VLOOKUP($A832,Student_Registration!$B$5:$H$2000,7,0),"")</f>
        <v/>
      </c>
      <c r="E832" s="84">
        <f>SUMIFS(Collection!$H$5:$H$5000,Collection!$A$5:$A$5000,Report!A832,Collection!$I$5:$I$5000,"&gt;="&amp;Report!$E$2,Collection!$I$5:$I$5000,"&lt;="&amp;Report!$E$3)</f>
        <v>0</v>
      </c>
      <c r="F832" s="84" t="str">
        <f t="shared" si="14"/>
        <v/>
      </c>
    </row>
    <row r="833" spans="1:6">
      <c r="A833" s="84" t="str">
        <f>IF(ROWS($A$6:A833)&gt;Student_Registration!$N$4,"",VLOOKUP(ROWS($A$6:A833),Student_Registration!$A$5:$H$2000,COLUMNS(Student_Registration!$C$5:C832)+1,0))</f>
        <v/>
      </c>
      <c r="B833" s="84" t="str">
        <f>IFERROR(VLOOKUP(A833,Student_Registration!$B$5:$H$2000,3,0),"")</f>
        <v/>
      </c>
      <c r="C833" s="84" t="str">
        <f>IFERROR(VLOOKUP($A833,Student_Registration!$B$5:$H$2000,6,0),"")</f>
        <v/>
      </c>
      <c r="D833" s="84" t="str">
        <f>IFERROR(VLOOKUP($A833,Student_Registration!$B$5:$H$2000,7,0),"")</f>
        <v/>
      </c>
      <c r="E833" s="84">
        <f>SUMIFS(Collection!$H$5:$H$5000,Collection!$A$5:$A$5000,Report!A833,Collection!$I$5:$I$5000,"&gt;="&amp;Report!$E$2,Collection!$I$5:$I$5000,"&lt;="&amp;Report!$E$3)</f>
        <v>0</v>
      </c>
      <c r="F833" s="84" t="str">
        <f t="shared" si="14"/>
        <v/>
      </c>
    </row>
    <row r="834" spans="1:6">
      <c r="A834" s="84" t="str">
        <f>IF(ROWS($A$6:A834)&gt;Student_Registration!$N$4,"",VLOOKUP(ROWS($A$6:A834),Student_Registration!$A$5:$H$2000,COLUMNS(Student_Registration!$C$5:C833)+1,0))</f>
        <v/>
      </c>
      <c r="B834" s="84" t="str">
        <f>IFERROR(VLOOKUP(A834,Student_Registration!$B$5:$H$2000,3,0),"")</f>
        <v/>
      </c>
      <c r="C834" s="84" t="str">
        <f>IFERROR(VLOOKUP($A834,Student_Registration!$B$5:$H$2000,6,0),"")</f>
        <v/>
      </c>
      <c r="D834" s="84" t="str">
        <f>IFERROR(VLOOKUP($A834,Student_Registration!$B$5:$H$2000,7,0),"")</f>
        <v/>
      </c>
      <c r="E834" s="84">
        <f>SUMIFS(Collection!$H$5:$H$5000,Collection!$A$5:$A$5000,Report!A834,Collection!$I$5:$I$5000,"&gt;="&amp;Report!$E$2,Collection!$I$5:$I$5000,"&lt;="&amp;Report!$E$3)</f>
        <v>0</v>
      </c>
      <c r="F834" s="84" t="str">
        <f t="shared" si="14"/>
        <v/>
      </c>
    </row>
    <row r="835" spans="1:6">
      <c r="A835" s="84" t="str">
        <f>IF(ROWS($A$6:A835)&gt;Student_Registration!$N$4,"",VLOOKUP(ROWS($A$6:A835),Student_Registration!$A$5:$H$2000,COLUMNS(Student_Registration!$C$5:C834)+1,0))</f>
        <v/>
      </c>
      <c r="B835" s="84" t="str">
        <f>IFERROR(VLOOKUP(A835,Student_Registration!$B$5:$H$2000,3,0),"")</f>
        <v/>
      </c>
      <c r="C835" s="84" t="str">
        <f>IFERROR(VLOOKUP($A835,Student_Registration!$B$5:$H$2000,6,0),"")</f>
        <v/>
      </c>
      <c r="D835" s="84" t="str">
        <f>IFERROR(VLOOKUP($A835,Student_Registration!$B$5:$H$2000,7,0),"")</f>
        <v/>
      </c>
      <c r="E835" s="84">
        <f>SUMIFS(Collection!$H$5:$H$5000,Collection!$A$5:$A$5000,Report!A835,Collection!$I$5:$I$5000,"&gt;="&amp;Report!$E$2,Collection!$I$5:$I$5000,"&lt;="&amp;Report!$E$3)</f>
        <v>0</v>
      </c>
      <c r="F835" s="84" t="str">
        <f t="shared" si="14"/>
        <v/>
      </c>
    </row>
    <row r="836" spans="1:6">
      <c r="A836" s="84" t="str">
        <f>IF(ROWS($A$6:A836)&gt;Student_Registration!$N$4,"",VLOOKUP(ROWS($A$6:A836),Student_Registration!$A$5:$H$2000,COLUMNS(Student_Registration!$C$5:C835)+1,0))</f>
        <v/>
      </c>
      <c r="B836" s="84" t="str">
        <f>IFERROR(VLOOKUP(A836,Student_Registration!$B$5:$H$2000,3,0),"")</f>
        <v/>
      </c>
      <c r="C836" s="84" t="str">
        <f>IFERROR(VLOOKUP($A836,Student_Registration!$B$5:$H$2000,6,0),"")</f>
        <v/>
      </c>
      <c r="D836" s="84" t="str">
        <f>IFERROR(VLOOKUP($A836,Student_Registration!$B$5:$H$2000,7,0),"")</f>
        <v/>
      </c>
      <c r="E836" s="84">
        <f>SUMIFS(Collection!$H$5:$H$5000,Collection!$A$5:$A$5000,Report!A836,Collection!$I$5:$I$5000,"&gt;="&amp;Report!$E$2,Collection!$I$5:$I$5000,"&lt;="&amp;Report!$E$3)</f>
        <v>0</v>
      </c>
      <c r="F836" s="84" t="str">
        <f t="shared" si="14"/>
        <v/>
      </c>
    </row>
    <row r="837" spans="1:6">
      <c r="A837" s="84" t="str">
        <f>IF(ROWS($A$6:A837)&gt;Student_Registration!$N$4,"",VLOOKUP(ROWS($A$6:A837),Student_Registration!$A$5:$H$2000,COLUMNS(Student_Registration!$C$5:C836)+1,0))</f>
        <v/>
      </c>
      <c r="B837" s="84" t="str">
        <f>IFERROR(VLOOKUP(A837,Student_Registration!$B$5:$H$2000,3,0),"")</f>
        <v/>
      </c>
      <c r="C837" s="84" t="str">
        <f>IFERROR(VLOOKUP($A837,Student_Registration!$B$5:$H$2000,6,0),"")</f>
        <v/>
      </c>
      <c r="D837" s="84" t="str">
        <f>IFERROR(VLOOKUP($A837,Student_Registration!$B$5:$H$2000,7,0),"")</f>
        <v/>
      </c>
      <c r="E837" s="84">
        <f>SUMIFS(Collection!$H$5:$H$5000,Collection!$A$5:$A$5000,Report!A837,Collection!$I$5:$I$5000,"&gt;="&amp;Report!$E$2,Collection!$I$5:$I$5000,"&lt;="&amp;Report!$E$3)</f>
        <v>0</v>
      </c>
      <c r="F837" s="84" t="str">
        <f t="shared" si="14"/>
        <v/>
      </c>
    </row>
    <row r="838" spans="1:6">
      <c r="A838" s="84" t="str">
        <f>IF(ROWS($A$6:A838)&gt;Student_Registration!$N$4,"",VLOOKUP(ROWS($A$6:A838),Student_Registration!$A$5:$H$2000,COLUMNS(Student_Registration!$C$5:C837)+1,0))</f>
        <v/>
      </c>
      <c r="B838" s="84" t="str">
        <f>IFERROR(VLOOKUP(A838,Student_Registration!$B$5:$H$2000,3,0),"")</f>
        <v/>
      </c>
      <c r="C838" s="84" t="str">
        <f>IFERROR(VLOOKUP($A838,Student_Registration!$B$5:$H$2000,6,0),"")</f>
        <v/>
      </c>
      <c r="D838" s="84" t="str">
        <f>IFERROR(VLOOKUP($A838,Student_Registration!$B$5:$H$2000,7,0),"")</f>
        <v/>
      </c>
      <c r="E838" s="84">
        <f>SUMIFS(Collection!$H$5:$H$5000,Collection!$A$5:$A$5000,Report!A838,Collection!$I$5:$I$5000,"&gt;="&amp;Report!$E$2,Collection!$I$5:$I$5000,"&lt;="&amp;Report!$E$3)</f>
        <v>0</v>
      </c>
      <c r="F838" s="84" t="str">
        <f t="shared" ref="F838:F901" si="15">IFERROR(+D838-E838,"")</f>
        <v/>
      </c>
    </row>
    <row r="839" spans="1:6">
      <c r="A839" s="84" t="str">
        <f>IF(ROWS($A$6:A839)&gt;Student_Registration!$N$4,"",VLOOKUP(ROWS($A$6:A839),Student_Registration!$A$5:$H$2000,COLUMNS(Student_Registration!$C$5:C838)+1,0))</f>
        <v/>
      </c>
      <c r="B839" s="84" t="str">
        <f>IFERROR(VLOOKUP(A839,Student_Registration!$B$5:$H$2000,3,0),"")</f>
        <v/>
      </c>
      <c r="C839" s="84" t="str">
        <f>IFERROR(VLOOKUP($A839,Student_Registration!$B$5:$H$2000,6,0),"")</f>
        <v/>
      </c>
      <c r="D839" s="84" t="str">
        <f>IFERROR(VLOOKUP($A839,Student_Registration!$B$5:$H$2000,7,0),"")</f>
        <v/>
      </c>
      <c r="E839" s="84">
        <f>SUMIFS(Collection!$H$5:$H$5000,Collection!$A$5:$A$5000,Report!A839,Collection!$I$5:$I$5000,"&gt;="&amp;Report!$E$2,Collection!$I$5:$I$5000,"&lt;="&amp;Report!$E$3)</f>
        <v>0</v>
      </c>
      <c r="F839" s="84" t="str">
        <f t="shared" si="15"/>
        <v/>
      </c>
    </row>
    <row r="840" spans="1:6">
      <c r="A840" s="84" t="str">
        <f>IF(ROWS($A$6:A840)&gt;Student_Registration!$N$4,"",VLOOKUP(ROWS($A$6:A840),Student_Registration!$A$5:$H$2000,COLUMNS(Student_Registration!$C$5:C839)+1,0))</f>
        <v/>
      </c>
      <c r="B840" s="84" t="str">
        <f>IFERROR(VLOOKUP(A840,Student_Registration!$B$5:$H$2000,3,0),"")</f>
        <v/>
      </c>
      <c r="C840" s="84" t="str">
        <f>IFERROR(VLOOKUP($A840,Student_Registration!$B$5:$H$2000,6,0),"")</f>
        <v/>
      </c>
      <c r="D840" s="84" t="str">
        <f>IFERROR(VLOOKUP($A840,Student_Registration!$B$5:$H$2000,7,0),"")</f>
        <v/>
      </c>
      <c r="E840" s="84">
        <f>SUMIFS(Collection!$H$5:$H$5000,Collection!$A$5:$A$5000,Report!A840,Collection!$I$5:$I$5000,"&gt;="&amp;Report!$E$2,Collection!$I$5:$I$5000,"&lt;="&amp;Report!$E$3)</f>
        <v>0</v>
      </c>
      <c r="F840" s="84" t="str">
        <f t="shared" si="15"/>
        <v/>
      </c>
    </row>
    <row r="841" spans="1:6">
      <c r="A841" s="84" t="str">
        <f>IF(ROWS($A$6:A841)&gt;Student_Registration!$N$4,"",VLOOKUP(ROWS($A$6:A841),Student_Registration!$A$5:$H$2000,COLUMNS(Student_Registration!$C$5:C840)+1,0))</f>
        <v/>
      </c>
      <c r="B841" s="84" t="str">
        <f>IFERROR(VLOOKUP(A841,Student_Registration!$B$5:$H$2000,3,0),"")</f>
        <v/>
      </c>
      <c r="C841" s="84" t="str">
        <f>IFERROR(VLOOKUP($A841,Student_Registration!$B$5:$H$2000,6,0),"")</f>
        <v/>
      </c>
      <c r="D841" s="84" t="str">
        <f>IFERROR(VLOOKUP($A841,Student_Registration!$B$5:$H$2000,7,0),"")</f>
        <v/>
      </c>
      <c r="E841" s="84">
        <f>SUMIFS(Collection!$H$5:$H$5000,Collection!$A$5:$A$5000,Report!A841,Collection!$I$5:$I$5000,"&gt;="&amp;Report!$E$2,Collection!$I$5:$I$5000,"&lt;="&amp;Report!$E$3)</f>
        <v>0</v>
      </c>
      <c r="F841" s="84" t="str">
        <f t="shared" si="15"/>
        <v/>
      </c>
    </row>
    <row r="842" spans="1:6">
      <c r="A842" s="84" t="str">
        <f>IF(ROWS($A$6:A842)&gt;Student_Registration!$N$4,"",VLOOKUP(ROWS($A$6:A842),Student_Registration!$A$5:$H$2000,COLUMNS(Student_Registration!$C$5:C841)+1,0))</f>
        <v/>
      </c>
      <c r="B842" s="84" t="str">
        <f>IFERROR(VLOOKUP(A842,Student_Registration!$B$5:$H$2000,3,0),"")</f>
        <v/>
      </c>
      <c r="C842" s="84" t="str">
        <f>IFERROR(VLOOKUP($A842,Student_Registration!$B$5:$H$2000,6,0),"")</f>
        <v/>
      </c>
      <c r="D842" s="84" t="str">
        <f>IFERROR(VLOOKUP($A842,Student_Registration!$B$5:$H$2000,7,0),"")</f>
        <v/>
      </c>
      <c r="E842" s="84">
        <f>SUMIFS(Collection!$H$5:$H$5000,Collection!$A$5:$A$5000,Report!A842,Collection!$I$5:$I$5000,"&gt;="&amp;Report!$E$2,Collection!$I$5:$I$5000,"&lt;="&amp;Report!$E$3)</f>
        <v>0</v>
      </c>
      <c r="F842" s="84" t="str">
        <f t="shared" si="15"/>
        <v/>
      </c>
    </row>
    <row r="843" spans="1:6">
      <c r="A843" s="84" t="str">
        <f>IF(ROWS($A$6:A843)&gt;Student_Registration!$N$4,"",VLOOKUP(ROWS($A$6:A843),Student_Registration!$A$5:$H$2000,COLUMNS(Student_Registration!$C$5:C842)+1,0))</f>
        <v/>
      </c>
      <c r="B843" s="84" t="str">
        <f>IFERROR(VLOOKUP(A843,Student_Registration!$B$5:$H$2000,3,0),"")</f>
        <v/>
      </c>
      <c r="C843" s="84" t="str">
        <f>IFERROR(VLOOKUP($A843,Student_Registration!$B$5:$H$2000,6,0),"")</f>
        <v/>
      </c>
      <c r="D843" s="84" t="str">
        <f>IFERROR(VLOOKUP($A843,Student_Registration!$B$5:$H$2000,7,0),"")</f>
        <v/>
      </c>
      <c r="E843" s="84">
        <f>SUMIFS(Collection!$H$5:$H$5000,Collection!$A$5:$A$5000,Report!A843,Collection!$I$5:$I$5000,"&gt;="&amp;Report!$E$2,Collection!$I$5:$I$5000,"&lt;="&amp;Report!$E$3)</f>
        <v>0</v>
      </c>
      <c r="F843" s="84" t="str">
        <f t="shared" si="15"/>
        <v/>
      </c>
    </row>
    <row r="844" spans="1:6">
      <c r="A844" s="84" t="str">
        <f>IF(ROWS($A$6:A844)&gt;Student_Registration!$N$4,"",VLOOKUP(ROWS($A$6:A844),Student_Registration!$A$5:$H$2000,COLUMNS(Student_Registration!$C$5:C843)+1,0))</f>
        <v/>
      </c>
      <c r="B844" s="84" t="str">
        <f>IFERROR(VLOOKUP(A844,Student_Registration!$B$5:$H$2000,3,0),"")</f>
        <v/>
      </c>
      <c r="C844" s="84" t="str">
        <f>IFERROR(VLOOKUP($A844,Student_Registration!$B$5:$H$2000,6,0),"")</f>
        <v/>
      </c>
      <c r="D844" s="84" t="str">
        <f>IFERROR(VLOOKUP($A844,Student_Registration!$B$5:$H$2000,7,0),"")</f>
        <v/>
      </c>
      <c r="E844" s="84">
        <f>SUMIFS(Collection!$H$5:$H$5000,Collection!$A$5:$A$5000,Report!A844,Collection!$I$5:$I$5000,"&gt;="&amp;Report!$E$2,Collection!$I$5:$I$5000,"&lt;="&amp;Report!$E$3)</f>
        <v>0</v>
      </c>
      <c r="F844" s="84" t="str">
        <f t="shared" si="15"/>
        <v/>
      </c>
    </row>
    <row r="845" spans="1:6">
      <c r="A845" s="84" t="str">
        <f>IF(ROWS($A$6:A845)&gt;Student_Registration!$N$4,"",VLOOKUP(ROWS($A$6:A845),Student_Registration!$A$5:$H$2000,COLUMNS(Student_Registration!$C$5:C844)+1,0))</f>
        <v/>
      </c>
      <c r="B845" s="84" t="str">
        <f>IFERROR(VLOOKUP(A845,Student_Registration!$B$5:$H$2000,3,0),"")</f>
        <v/>
      </c>
      <c r="C845" s="84" t="str">
        <f>IFERROR(VLOOKUP($A845,Student_Registration!$B$5:$H$2000,6,0),"")</f>
        <v/>
      </c>
      <c r="D845" s="84" t="str">
        <f>IFERROR(VLOOKUP($A845,Student_Registration!$B$5:$H$2000,7,0),"")</f>
        <v/>
      </c>
      <c r="E845" s="84">
        <f>SUMIFS(Collection!$H$5:$H$5000,Collection!$A$5:$A$5000,Report!A845,Collection!$I$5:$I$5000,"&gt;="&amp;Report!$E$2,Collection!$I$5:$I$5000,"&lt;="&amp;Report!$E$3)</f>
        <v>0</v>
      </c>
      <c r="F845" s="84" t="str">
        <f t="shared" si="15"/>
        <v/>
      </c>
    </row>
    <row r="846" spans="1:6">
      <c r="A846" s="84" t="str">
        <f>IF(ROWS($A$6:A846)&gt;Student_Registration!$N$4,"",VLOOKUP(ROWS($A$6:A846),Student_Registration!$A$5:$H$2000,COLUMNS(Student_Registration!$C$5:C845)+1,0))</f>
        <v/>
      </c>
      <c r="B846" s="84" t="str">
        <f>IFERROR(VLOOKUP(A846,Student_Registration!$B$5:$H$2000,3,0),"")</f>
        <v/>
      </c>
      <c r="C846" s="84" t="str">
        <f>IFERROR(VLOOKUP($A846,Student_Registration!$B$5:$H$2000,6,0),"")</f>
        <v/>
      </c>
      <c r="D846" s="84" t="str">
        <f>IFERROR(VLOOKUP($A846,Student_Registration!$B$5:$H$2000,7,0),"")</f>
        <v/>
      </c>
      <c r="E846" s="84">
        <f>SUMIFS(Collection!$H$5:$H$5000,Collection!$A$5:$A$5000,Report!A846,Collection!$I$5:$I$5000,"&gt;="&amp;Report!$E$2,Collection!$I$5:$I$5000,"&lt;="&amp;Report!$E$3)</f>
        <v>0</v>
      </c>
      <c r="F846" s="84" t="str">
        <f t="shared" si="15"/>
        <v/>
      </c>
    </row>
    <row r="847" spans="1:6">
      <c r="A847" s="84" t="str">
        <f>IF(ROWS($A$6:A847)&gt;Student_Registration!$N$4,"",VLOOKUP(ROWS($A$6:A847),Student_Registration!$A$5:$H$2000,COLUMNS(Student_Registration!$C$5:C846)+1,0))</f>
        <v/>
      </c>
      <c r="B847" s="84" t="str">
        <f>IFERROR(VLOOKUP(A847,Student_Registration!$B$5:$H$2000,3,0),"")</f>
        <v/>
      </c>
      <c r="C847" s="84" t="str">
        <f>IFERROR(VLOOKUP($A847,Student_Registration!$B$5:$H$2000,6,0),"")</f>
        <v/>
      </c>
      <c r="D847" s="84" t="str">
        <f>IFERROR(VLOOKUP($A847,Student_Registration!$B$5:$H$2000,7,0),"")</f>
        <v/>
      </c>
      <c r="E847" s="84">
        <f>SUMIFS(Collection!$H$5:$H$5000,Collection!$A$5:$A$5000,Report!A847,Collection!$I$5:$I$5000,"&gt;="&amp;Report!$E$2,Collection!$I$5:$I$5000,"&lt;="&amp;Report!$E$3)</f>
        <v>0</v>
      </c>
      <c r="F847" s="84" t="str">
        <f t="shared" si="15"/>
        <v/>
      </c>
    </row>
    <row r="848" spans="1:6">
      <c r="A848" s="84" t="str">
        <f>IF(ROWS($A$6:A848)&gt;Student_Registration!$N$4,"",VLOOKUP(ROWS($A$6:A848),Student_Registration!$A$5:$H$2000,COLUMNS(Student_Registration!$C$5:C847)+1,0))</f>
        <v/>
      </c>
      <c r="B848" s="84" t="str">
        <f>IFERROR(VLOOKUP(A848,Student_Registration!$B$5:$H$2000,3,0),"")</f>
        <v/>
      </c>
      <c r="C848" s="84" t="str">
        <f>IFERROR(VLOOKUP($A848,Student_Registration!$B$5:$H$2000,6,0),"")</f>
        <v/>
      </c>
      <c r="D848" s="84" t="str">
        <f>IFERROR(VLOOKUP($A848,Student_Registration!$B$5:$H$2000,7,0),"")</f>
        <v/>
      </c>
      <c r="E848" s="84">
        <f>SUMIFS(Collection!$H$5:$H$5000,Collection!$A$5:$A$5000,Report!A848,Collection!$I$5:$I$5000,"&gt;="&amp;Report!$E$2,Collection!$I$5:$I$5000,"&lt;="&amp;Report!$E$3)</f>
        <v>0</v>
      </c>
      <c r="F848" s="84" t="str">
        <f t="shared" si="15"/>
        <v/>
      </c>
    </row>
    <row r="849" spans="1:6">
      <c r="A849" s="84" t="str">
        <f>IF(ROWS($A$6:A849)&gt;Student_Registration!$N$4,"",VLOOKUP(ROWS($A$6:A849),Student_Registration!$A$5:$H$2000,COLUMNS(Student_Registration!$C$5:C848)+1,0))</f>
        <v/>
      </c>
      <c r="B849" s="84" t="str">
        <f>IFERROR(VLOOKUP(A849,Student_Registration!$B$5:$H$2000,3,0),"")</f>
        <v/>
      </c>
      <c r="C849" s="84" t="str">
        <f>IFERROR(VLOOKUP($A849,Student_Registration!$B$5:$H$2000,6,0),"")</f>
        <v/>
      </c>
      <c r="D849" s="84" t="str">
        <f>IFERROR(VLOOKUP($A849,Student_Registration!$B$5:$H$2000,7,0),"")</f>
        <v/>
      </c>
      <c r="E849" s="84">
        <f>SUMIFS(Collection!$H$5:$H$5000,Collection!$A$5:$A$5000,Report!A849,Collection!$I$5:$I$5000,"&gt;="&amp;Report!$E$2,Collection!$I$5:$I$5000,"&lt;="&amp;Report!$E$3)</f>
        <v>0</v>
      </c>
      <c r="F849" s="84" t="str">
        <f t="shared" si="15"/>
        <v/>
      </c>
    </row>
    <row r="850" spans="1:6">
      <c r="A850" s="84" t="str">
        <f>IF(ROWS($A$6:A850)&gt;Student_Registration!$N$4,"",VLOOKUP(ROWS($A$6:A850),Student_Registration!$A$5:$H$2000,COLUMNS(Student_Registration!$C$5:C849)+1,0))</f>
        <v/>
      </c>
      <c r="B850" s="84" t="str">
        <f>IFERROR(VLOOKUP(A850,Student_Registration!$B$5:$H$2000,3,0),"")</f>
        <v/>
      </c>
      <c r="C850" s="84" t="str">
        <f>IFERROR(VLOOKUP($A850,Student_Registration!$B$5:$H$2000,6,0),"")</f>
        <v/>
      </c>
      <c r="D850" s="84" t="str">
        <f>IFERROR(VLOOKUP($A850,Student_Registration!$B$5:$H$2000,7,0),"")</f>
        <v/>
      </c>
      <c r="E850" s="84">
        <f>SUMIFS(Collection!$H$5:$H$5000,Collection!$A$5:$A$5000,Report!A850,Collection!$I$5:$I$5000,"&gt;="&amp;Report!$E$2,Collection!$I$5:$I$5000,"&lt;="&amp;Report!$E$3)</f>
        <v>0</v>
      </c>
      <c r="F850" s="84" t="str">
        <f t="shared" si="15"/>
        <v/>
      </c>
    </row>
    <row r="851" spans="1:6">
      <c r="A851" s="84" t="str">
        <f>IF(ROWS($A$6:A851)&gt;Student_Registration!$N$4,"",VLOOKUP(ROWS($A$6:A851),Student_Registration!$A$5:$H$2000,COLUMNS(Student_Registration!$C$5:C850)+1,0))</f>
        <v/>
      </c>
      <c r="B851" s="84" t="str">
        <f>IFERROR(VLOOKUP(A851,Student_Registration!$B$5:$H$2000,3,0),"")</f>
        <v/>
      </c>
      <c r="C851" s="84" t="str">
        <f>IFERROR(VLOOKUP($A851,Student_Registration!$B$5:$H$2000,6,0),"")</f>
        <v/>
      </c>
      <c r="D851" s="84" t="str">
        <f>IFERROR(VLOOKUP($A851,Student_Registration!$B$5:$H$2000,7,0),"")</f>
        <v/>
      </c>
      <c r="E851" s="84">
        <f>SUMIFS(Collection!$H$5:$H$5000,Collection!$A$5:$A$5000,Report!A851,Collection!$I$5:$I$5000,"&gt;="&amp;Report!$E$2,Collection!$I$5:$I$5000,"&lt;="&amp;Report!$E$3)</f>
        <v>0</v>
      </c>
      <c r="F851" s="84" t="str">
        <f t="shared" si="15"/>
        <v/>
      </c>
    </row>
    <row r="852" spans="1:6">
      <c r="A852" s="84" t="str">
        <f>IF(ROWS($A$6:A852)&gt;Student_Registration!$N$4,"",VLOOKUP(ROWS($A$6:A852),Student_Registration!$A$5:$H$2000,COLUMNS(Student_Registration!$C$5:C851)+1,0))</f>
        <v/>
      </c>
      <c r="B852" s="84" t="str">
        <f>IFERROR(VLOOKUP(A852,Student_Registration!$B$5:$H$2000,3,0),"")</f>
        <v/>
      </c>
      <c r="C852" s="84" t="str">
        <f>IFERROR(VLOOKUP($A852,Student_Registration!$B$5:$H$2000,6,0),"")</f>
        <v/>
      </c>
      <c r="D852" s="84" t="str">
        <f>IFERROR(VLOOKUP($A852,Student_Registration!$B$5:$H$2000,7,0),"")</f>
        <v/>
      </c>
      <c r="E852" s="84">
        <f>SUMIFS(Collection!$H$5:$H$5000,Collection!$A$5:$A$5000,Report!A852,Collection!$I$5:$I$5000,"&gt;="&amp;Report!$E$2,Collection!$I$5:$I$5000,"&lt;="&amp;Report!$E$3)</f>
        <v>0</v>
      </c>
      <c r="F852" s="84" t="str">
        <f t="shared" si="15"/>
        <v/>
      </c>
    </row>
    <row r="853" spans="1:6">
      <c r="A853" s="84" t="str">
        <f>IF(ROWS($A$6:A853)&gt;Student_Registration!$N$4,"",VLOOKUP(ROWS($A$6:A853),Student_Registration!$A$5:$H$2000,COLUMNS(Student_Registration!$C$5:C852)+1,0))</f>
        <v/>
      </c>
      <c r="B853" s="84" t="str">
        <f>IFERROR(VLOOKUP(A853,Student_Registration!$B$5:$H$2000,3,0),"")</f>
        <v/>
      </c>
      <c r="C853" s="84" t="str">
        <f>IFERROR(VLOOKUP($A853,Student_Registration!$B$5:$H$2000,6,0),"")</f>
        <v/>
      </c>
      <c r="D853" s="84" t="str">
        <f>IFERROR(VLOOKUP($A853,Student_Registration!$B$5:$H$2000,7,0),"")</f>
        <v/>
      </c>
      <c r="E853" s="84">
        <f>SUMIFS(Collection!$H$5:$H$5000,Collection!$A$5:$A$5000,Report!A853,Collection!$I$5:$I$5000,"&gt;="&amp;Report!$E$2,Collection!$I$5:$I$5000,"&lt;="&amp;Report!$E$3)</f>
        <v>0</v>
      </c>
      <c r="F853" s="84" t="str">
        <f t="shared" si="15"/>
        <v/>
      </c>
    </row>
    <row r="854" spans="1:6">
      <c r="A854" s="84" t="str">
        <f>IF(ROWS($A$6:A854)&gt;Student_Registration!$N$4,"",VLOOKUP(ROWS($A$6:A854),Student_Registration!$A$5:$H$2000,COLUMNS(Student_Registration!$C$5:C853)+1,0))</f>
        <v/>
      </c>
      <c r="B854" s="84" t="str">
        <f>IFERROR(VLOOKUP(A854,Student_Registration!$B$5:$H$2000,3,0),"")</f>
        <v/>
      </c>
      <c r="C854" s="84" t="str">
        <f>IFERROR(VLOOKUP($A854,Student_Registration!$B$5:$H$2000,6,0),"")</f>
        <v/>
      </c>
      <c r="D854" s="84" t="str">
        <f>IFERROR(VLOOKUP($A854,Student_Registration!$B$5:$H$2000,7,0),"")</f>
        <v/>
      </c>
      <c r="E854" s="84">
        <f>SUMIFS(Collection!$H$5:$H$5000,Collection!$A$5:$A$5000,Report!A854,Collection!$I$5:$I$5000,"&gt;="&amp;Report!$E$2,Collection!$I$5:$I$5000,"&lt;="&amp;Report!$E$3)</f>
        <v>0</v>
      </c>
      <c r="F854" s="84" t="str">
        <f t="shared" si="15"/>
        <v/>
      </c>
    </row>
    <row r="855" spans="1:6">
      <c r="A855" s="84" t="str">
        <f>IF(ROWS($A$6:A855)&gt;Student_Registration!$N$4,"",VLOOKUP(ROWS($A$6:A855),Student_Registration!$A$5:$H$2000,COLUMNS(Student_Registration!$C$5:C854)+1,0))</f>
        <v/>
      </c>
      <c r="B855" s="84" t="str">
        <f>IFERROR(VLOOKUP(A855,Student_Registration!$B$5:$H$2000,3,0),"")</f>
        <v/>
      </c>
      <c r="C855" s="84" t="str">
        <f>IFERROR(VLOOKUP($A855,Student_Registration!$B$5:$H$2000,6,0),"")</f>
        <v/>
      </c>
      <c r="D855" s="84" t="str">
        <f>IFERROR(VLOOKUP($A855,Student_Registration!$B$5:$H$2000,7,0),"")</f>
        <v/>
      </c>
      <c r="E855" s="84">
        <f>SUMIFS(Collection!$H$5:$H$5000,Collection!$A$5:$A$5000,Report!A855,Collection!$I$5:$I$5000,"&gt;="&amp;Report!$E$2,Collection!$I$5:$I$5000,"&lt;="&amp;Report!$E$3)</f>
        <v>0</v>
      </c>
      <c r="F855" s="84" t="str">
        <f t="shared" si="15"/>
        <v/>
      </c>
    </row>
    <row r="856" spans="1:6">
      <c r="A856" s="84" t="str">
        <f>IF(ROWS($A$6:A856)&gt;Student_Registration!$N$4,"",VLOOKUP(ROWS($A$6:A856),Student_Registration!$A$5:$H$2000,COLUMNS(Student_Registration!$C$5:C855)+1,0))</f>
        <v/>
      </c>
      <c r="B856" s="84" t="str">
        <f>IFERROR(VLOOKUP(A856,Student_Registration!$B$5:$H$2000,3,0),"")</f>
        <v/>
      </c>
      <c r="C856" s="84" t="str">
        <f>IFERROR(VLOOKUP($A856,Student_Registration!$B$5:$H$2000,6,0),"")</f>
        <v/>
      </c>
      <c r="D856" s="84" t="str">
        <f>IFERROR(VLOOKUP($A856,Student_Registration!$B$5:$H$2000,7,0),"")</f>
        <v/>
      </c>
      <c r="E856" s="84">
        <f>SUMIFS(Collection!$H$5:$H$5000,Collection!$A$5:$A$5000,Report!A856,Collection!$I$5:$I$5000,"&gt;="&amp;Report!$E$2,Collection!$I$5:$I$5000,"&lt;="&amp;Report!$E$3)</f>
        <v>0</v>
      </c>
      <c r="F856" s="84" t="str">
        <f t="shared" si="15"/>
        <v/>
      </c>
    </row>
    <row r="857" spans="1:6">
      <c r="A857" s="84" t="str">
        <f>IF(ROWS($A$6:A857)&gt;Student_Registration!$N$4,"",VLOOKUP(ROWS($A$6:A857),Student_Registration!$A$5:$H$2000,COLUMNS(Student_Registration!$C$5:C856)+1,0))</f>
        <v/>
      </c>
      <c r="B857" s="84" t="str">
        <f>IFERROR(VLOOKUP(A857,Student_Registration!$B$5:$H$2000,3,0),"")</f>
        <v/>
      </c>
      <c r="C857" s="84" t="str">
        <f>IFERROR(VLOOKUP($A857,Student_Registration!$B$5:$H$2000,6,0),"")</f>
        <v/>
      </c>
      <c r="D857" s="84" t="str">
        <f>IFERROR(VLOOKUP($A857,Student_Registration!$B$5:$H$2000,7,0),"")</f>
        <v/>
      </c>
      <c r="E857" s="84">
        <f>SUMIFS(Collection!$H$5:$H$5000,Collection!$A$5:$A$5000,Report!A857,Collection!$I$5:$I$5000,"&gt;="&amp;Report!$E$2,Collection!$I$5:$I$5000,"&lt;="&amp;Report!$E$3)</f>
        <v>0</v>
      </c>
      <c r="F857" s="84" t="str">
        <f t="shared" si="15"/>
        <v/>
      </c>
    </row>
    <row r="858" spans="1:6">
      <c r="A858" s="84" t="str">
        <f>IF(ROWS($A$6:A858)&gt;Student_Registration!$N$4,"",VLOOKUP(ROWS($A$6:A858),Student_Registration!$A$5:$H$2000,COLUMNS(Student_Registration!$C$5:C857)+1,0))</f>
        <v/>
      </c>
      <c r="B858" s="84" t="str">
        <f>IFERROR(VLOOKUP(A858,Student_Registration!$B$5:$H$2000,3,0),"")</f>
        <v/>
      </c>
      <c r="C858" s="84" t="str">
        <f>IFERROR(VLOOKUP($A858,Student_Registration!$B$5:$H$2000,6,0),"")</f>
        <v/>
      </c>
      <c r="D858" s="84" t="str">
        <f>IFERROR(VLOOKUP($A858,Student_Registration!$B$5:$H$2000,7,0),"")</f>
        <v/>
      </c>
      <c r="E858" s="84">
        <f>SUMIFS(Collection!$H$5:$H$5000,Collection!$A$5:$A$5000,Report!A858,Collection!$I$5:$I$5000,"&gt;="&amp;Report!$E$2,Collection!$I$5:$I$5000,"&lt;="&amp;Report!$E$3)</f>
        <v>0</v>
      </c>
      <c r="F858" s="84" t="str">
        <f t="shared" si="15"/>
        <v/>
      </c>
    </row>
    <row r="859" spans="1:6">
      <c r="A859" s="84" t="str">
        <f>IF(ROWS($A$6:A859)&gt;Student_Registration!$N$4,"",VLOOKUP(ROWS($A$6:A859),Student_Registration!$A$5:$H$2000,COLUMNS(Student_Registration!$C$5:C858)+1,0))</f>
        <v/>
      </c>
      <c r="B859" s="84" t="str">
        <f>IFERROR(VLOOKUP(A859,Student_Registration!$B$5:$H$2000,3,0),"")</f>
        <v/>
      </c>
      <c r="C859" s="84" t="str">
        <f>IFERROR(VLOOKUP($A859,Student_Registration!$B$5:$H$2000,6,0),"")</f>
        <v/>
      </c>
      <c r="D859" s="84" t="str">
        <f>IFERROR(VLOOKUP($A859,Student_Registration!$B$5:$H$2000,7,0),"")</f>
        <v/>
      </c>
      <c r="E859" s="84">
        <f>SUMIFS(Collection!$H$5:$H$5000,Collection!$A$5:$A$5000,Report!A859,Collection!$I$5:$I$5000,"&gt;="&amp;Report!$E$2,Collection!$I$5:$I$5000,"&lt;="&amp;Report!$E$3)</f>
        <v>0</v>
      </c>
      <c r="F859" s="84" t="str">
        <f t="shared" si="15"/>
        <v/>
      </c>
    </row>
    <row r="860" spans="1:6">
      <c r="A860" s="84" t="str">
        <f>IF(ROWS($A$6:A860)&gt;Student_Registration!$N$4,"",VLOOKUP(ROWS($A$6:A860),Student_Registration!$A$5:$H$2000,COLUMNS(Student_Registration!$C$5:C859)+1,0))</f>
        <v/>
      </c>
      <c r="B860" s="84" t="str">
        <f>IFERROR(VLOOKUP(A860,Student_Registration!$B$5:$H$2000,3,0),"")</f>
        <v/>
      </c>
      <c r="C860" s="84" t="str">
        <f>IFERROR(VLOOKUP($A860,Student_Registration!$B$5:$H$2000,6,0),"")</f>
        <v/>
      </c>
      <c r="D860" s="84" t="str">
        <f>IFERROR(VLOOKUP($A860,Student_Registration!$B$5:$H$2000,7,0),"")</f>
        <v/>
      </c>
      <c r="E860" s="84">
        <f>SUMIFS(Collection!$H$5:$H$5000,Collection!$A$5:$A$5000,Report!A860,Collection!$I$5:$I$5000,"&gt;="&amp;Report!$E$2,Collection!$I$5:$I$5000,"&lt;="&amp;Report!$E$3)</f>
        <v>0</v>
      </c>
      <c r="F860" s="84" t="str">
        <f t="shared" si="15"/>
        <v/>
      </c>
    </row>
    <row r="861" spans="1:6">
      <c r="A861" s="84" t="str">
        <f>IF(ROWS($A$6:A861)&gt;Student_Registration!$N$4,"",VLOOKUP(ROWS($A$6:A861),Student_Registration!$A$5:$H$2000,COLUMNS(Student_Registration!$C$5:C860)+1,0))</f>
        <v/>
      </c>
      <c r="B861" s="84" t="str">
        <f>IFERROR(VLOOKUP(A861,Student_Registration!$B$5:$H$2000,3,0),"")</f>
        <v/>
      </c>
      <c r="C861" s="84" t="str">
        <f>IFERROR(VLOOKUP($A861,Student_Registration!$B$5:$H$2000,6,0),"")</f>
        <v/>
      </c>
      <c r="D861" s="84" t="str">
        <f>IFERROR(VLOOKUP($A861,Student_Registration!$B$5:$H$2000,7,0),"")</f>
        <v/>
      </c>
      <c r="E861" s="84">
        <f>SUMIFS(Collection!$H$5:$H$5000,Collection!$A$5:$A$5000,Report!A861,Collection!$I$5:$I$5000,"&gt;="&amp;Report!$E$2,Collection!$I$5:$I$5000,"&lt;="&amp;Report!$E$3)</f>
        <v>0</v>
      </c>
      <c r="F861" s="84" t="str">
        <f t="shared" si="15"/>
        <v/>
      </c>
    </row>
    <row r="862" spans="1:6">
      <c r="A862" s="84" t="str">
        <f>IF(ROWS($A$6:A862)&gt;Student_Registration!$N$4,"",VLOOKUP(ROWS($A$6:A862),Student_Registration!$A$5:$H$2000,COLUMNS(Student_Registration!$C$5:C861)+1,0))</f>
        <v/>
      </c>
      <c r="B862" s="84" t="str">
        <f>IFERROR(VLOOKUP(A862,Student_Registration!$B$5:$H$2000,3,0),"")</f>
        <v/>
      </c>
      <c r="C862" s="84" t="str">
        <f>IFERROR(VLOOKUP($A862,Student_Registration!$B$5:$H$2000,6,0),"")</f>
        <v/>
      </c>
      <c r="D862" s="84" t="str">
        <f>IFERROR(VLOOKUP($A862,Student_Registration!$B$5:$H$2000,7,0),"")</f>
        <v/>
      </c>
      <c r="E862" s="84">
        <f>SUMIFS(Collection!$H$5:$H$5000,Collection!$A$5:$A$5000,Report!A862,Collection!$I$5:$I$5000,"&gt;="&amp;Report!$E$2,Collection!$I$5:$I$5000,"&lt;="&amp;Report!$E$3)</f>
        <v>0</v>
      </c>
      <c r="F862" s="84" t="str">
        <f t="shared" si="15"/>
        <v/>
      </c>
    </row>
    <row r="863" spans="1:6">
      <c r="A863" s="84" t="str">
        <f>IF(ROWS($A$6:A863)&gt;Student_Registration!$N$4,"",VLOOKUP(ROWS($A$6:A863),Student_Registration!$A$5:$H$2000,COLUMNS(Student_Registration!$C$5:C862)+1,0))</f>
        <v/>
      </c>
      <c r="B863" s="84" t="str">
        <f>IFERROR(VLOOKUP(A863,Student_Registration!$B$5:$H$2000,3,0),"")</f>
        <v/>
      </c>
      <c r="C863" s="84" t="str">
        <f>IFERROR(VLOOKUP($A863,Student_Registration!$B$5:$H$2000,6,0),"")</f>
        <v/>
      </c>
      <c r="D863" s="84" t="str">
        <f>IFERROR(VLOOKUP($A863,Student_Registration!$B$5:$H$2000,7,0),"")</f>
        <v/>
      </c>
      <c r="E863" s="84">
        <f>SUMIFS(Collection!$H$5:$H$5000,Collection!$A$5:$A$5000,Report!A863,Collection!$I$5:$I$5000,"&gt;="&amp;Report!$E$2,Collection!$I$5:$I$5000,"&lt;="&amp;Report!$E$3)</f>
        <v>0</v>
      </c>
      <c r="F863" s="84" t="str">
        <f t="shared" si="15"/>
        <v/>
      </c>
    </row>
    <row r="864" spans="1:6">
      <c r="A864" s="84" t="str">
        <f>IF(ROWS($A$6:A864)&gt;Student_Registration!$N$4,"",VLOOKUP(ROWS($A$6:A864),Student_Registration!$A$5:$H$2000,COLUMNS(Student_Registration!$C$5:C863)+1,0))</f>
        <v/>
      </c>
      <c r="B864" s="84" t="str">
        <f>IFERROR(VLOOKUP(A864,Student_Registration!$B$5:$H$2000,3,0),"")</f>
        <v/>
      </c>
      <c r="C864" s="84" t="str">
        <f>IFERROR(VLOOKUP($A864,Student_Registration!$B$5:$H$2000,6,0),"")</f>
        <v/>
      </c>
      <c r="D864" s="84" t="str">
        <f>IFERROR(VLOOKUP($A864,Student_Registration!$B$5:$H$2000,7,0),"")</f>
        <v/>
      </c>
      <c r="E864" s="84">
        <f>SUMIFS(Collection!$H$5:$H$5000,Collection!$A$5:$A$5000,Report!A864,Collection!$I$5:$I$5000,"&gt;="&amp;Report!$E$2,Collection!$I$5:$I$5000,"&lt;="&amp;Report!$E$3)</f>
        <v>0</v>
      </c>
      <c r="F864" s="84" t="str">
        <f t="shared" si="15"/>
        <v/>
      </c>
    </row>
    <row r="865" spans="1:6">
      <c r="A865" s="84" t="str">
        <f>IF(ROWS($A$6:A865)&gt;Student_Registration!$N$4,"",VLOOKUP(ROWS($A$6:A865),Student_Registration!$A$5:$H$2000,COLUMNS(Student_Registration!$C$5:C864)+1,0))</f>
        <v/>
      </c>
      <c r="B865" s="84" t="str">
        <f>IFERROR(VLOOKUP(A865,Student_Registration!$B$5:$H$2000,3,0),"")</f>
        <v/>
      </c>
      <c r="C865" s="84" t="str">
        <f>IFERROR(VLOOKUP($A865,Student_Registration!$B$5:$H$2000,6,0),"")</f>
        <v/>
      </c>
      <c r="D865" s="84" t="str">
        <f>IFERROR(VLOOKUP($A865,Student_Registration!$B$5:$H$2000,7,0),"")</f>
        <v/>
      </c>
      <c r="E865" s="84">
        <f>SUMIFS(Collection!$H$5:$H$5000,Collection!$A$5:$A$5000,Report!A865,Collection!$I$5:$I$5000,"&gt;="&amp;Report!$E$2,Collection!$I$5:$I$5000,"&lt;="&amp;Report!$E$3)</f>
        <v>0</v>
      </c>
      <c r="F865" s="84" t="str">
        <f t="shared" si="15"/>
        <v/>
      </c>
    </row>
    <row r="866" spans="1:6">
      <c r="A866" s="84" t="str">
        <f>IF(ROWS($A$6:A866)&gt;Student_Registration!$N$4,"",VLOOKUP(ROWS($A$6:A866),Student_Registration!$A$5:$H$2000,COLUMNS(Student_Registration!$C$5:C865)+1,0))</f>
        <v/>
      </c>
      <c r="B866" s="84" t="str">
        <f>IFERROR(VLOOKUP(A866,Student_Registration!$B$5:$H$2000,3,0),"")</f>
        <v/>
      </c>
      <c r="C866" s="84" t="str">
        <f>IFERROR(VLOOKUP($A866,Student_Registration!$B$5:$H$2000,6,0),"")</f>
        <v/>
      </c>
      <c r="D866" s="84" t="str">
        <f>IFERROR(VLOOKUP($A866,Student_Registration!$B$5:$H$2000,7,0),"")</f>
        <v/>
      </c>
      <c r="E866" s="84">
        <f>SUMIFS(Collection!$H$5:$H$5000,Collection!$A$5:$A$5000,Report!A866,Collection!$I$5:$I$5000,"&gt;="&amp;Report!$E$2,Collection!$I$5:$I$5000,"&lt;="&amp;Report!$E$3)</f>
        <v>0</v>
      </c>
      <c r="F866" s="84" t="str">
        <f t="shared" si="15"/>
        <v/>
      </c>
    </row>
    <row r="867" spans="1:6">
      <c r="A867" s="84" t="str">
        <f>IF(ROWS($A$6:A867)&gt;Student_Registration!$N$4,"",VLOOKUP(ROWS($A$6:A867),Student_Registration!$A$5:$H$2000,COLUMNS(Student_Registration!$C$5:C866)+1,0))</f>
        <v/>
      </c>
      <c r="B867" s="84" t="str">
        <f>IFERROR(VLOOKUP(A867,Student_Registration!$B$5:$H$2000,3,0),"")</f>
        <v/>
      </c>
      <c r="C867" s="84" t="str">
        <f>IFERROR(VLOOKUP($A867,Student_Registration!$B$5:$H$2000,6,0),"")</f>
        <v/>
      </c>
      <c r="D867" s="84" t="str">
        <f>IFERROR(VLOOKUP($A867,Student_Registration!$B$5:$H$2000,7,0),"")</f>
        <v/>
      </c>
      <c r="E867" s="84">
        <f>SUMIFS(Collection!$H$5:$H$5000,Collection!$A$5:$A$5000,Report!A867,Collection!$I$5:$I$5000,"&gt;="&amp;Report!$E$2,Collection!$I$5:$I$5000,"&lt;="&amp;Report!$E$3)</f>
        <v>0</v>
      </c>
      <c r="F867" s="84" t="str">
        <f t="shared" si="15"/>
        <v/>
      </c>
    </row>
    <row r="868" spans="1:6">
      <c r="A868" s="84" t="str">
        <f>IF(ROWS($A$6:A868)&gt;Student_Registration!$N$4,"",VLOOKUP(ROWS($A$6:A868),Student_Registration!$A$5:$H$2000,COLUMNS(Student_Registration!$C$5:C867)+1,0))</f>
        <v/>
      </c>
      <c r="B868" s="84" t="str">
        <f>IFERROR(VLOOKUP(A868,Student_Registration!$B$5:$H$2000,3,0),"")</f>
        <v/>
      </c>
      <c r="C868" s="84" t="str">
        <f>IFERROR(VLOOKUP($A868,Student_Registration!$B$5:$H$2000,6,0),"")</f>
        <v/>
      </c>
      <c r="D868" s="84" t="str">
        <f>IFERROR(VLOOKUP($A868,Student_Registration!$B$5:$H$2000,7,0),"")</f>
        <v/>
      </c>
      <c r="E868" s="84">
        <f>SUMIFS(Collection!$H$5:$H$5000,Collection!$A$5:$A$5000,Report!A868,Collection!$I$5:$I$5000,"&gt;="&amp;Report!$E$2,Collection!$I$5:$I$5000,"&lt;="&amp;Report!$E$3)</f>
        <v>0</v>
      </c>
      <c r="F868" s="84" t="str">
        <f t="shared" si="15"/>
        <v/>
      </c>
    </row>
    <row r="869" spans="1:6">
      <c r="A869" s="84" t="str">
        <f>IF(ROWS($A$6:A869)&gt;Student_Registration!$N$4,"",VLOOKUP(ROWS($A$6:A869),Student_Registration!$A$5:$H$2000,COLUMNS(Student_Registration!$C$5:C868)+1,0))</f>
        <v/>
      </c>
      <c r="B869" s="84" t="str">
        <f>IFERROR(VLOOKUP(A869,Student_Registration!$B$5:$H$2000,3,0),"")</f>
        <v/>
      </c>
      <c r="C869" s="84" t="str">
        <f>IFERROR(VLOOKUP($A869,Student_Registration!$B$5:$H$2000,6,0),"")</f>
        <v/>
      </c>
      <c r="D869" s="84" t="str">
        <f>IFERROR(VLOOKUP($A869,Student_Registration!$B$5:$H$2000,7,0),"")</f>
        <v/>
      </c>
      <c r="E869" s="84">
        <f>SUMIFS(Collection!$H$5:$H$5000,Collection!$A$5:$A$5000,Report!A869,Collection!$I$5:$I$5000,"&gt;="&amp;Report!$E$2,Collection!$I$5:$I$5000,"&lt;="&amp;Report!$E$3)</f>
        <v>0</v>
      </c>
      <c r="F869" s="84" t="str">
        <f t="shared" si="15"/>
        <v/>
      </c>
    </row>
    <row r="870" spans="1:6">
      <c r="A870" s="84" t="str">
        <f>IF(ROWS($A$6:A870)&gt;Student_Registration!$N$4,"",VLOOKUP(ROWS($A$6:A870),Student_Registration!$A$5:$H$2000,COLUMNS(Student_Registration!$C$5:C869)+1,0))</f>
        <v/>
      </c>
      <c r="B870" s="84" t="str">
        <f>IFERROR(VLOOKUP(A870,Student_Registration!$B$5:$H$2000,3,0),"")</f>
        <v/>
      </c>
      <c r="C870" s="84" t="str">
        <f>IFERROR(VLOOKUP($A870,Student_Registration!$B$5:$H$2000,6,0),"")</f>
        <v/>
      </c>
      <c r="D870" s="84" t="str">
        <f>IFERROR(VLOOKUP($A870,Student_Registration!$B$5:$H$2000,7,0),"")</f>
        <v/>
      </c>
      <c r="E870" s="84">
        <f>SUMIFS(Collection!$H$5:$H$5000,Collection!$A$5:$A$5000,Report!A870,Collection!$I$5:$I$5000,"&gt;="&amp;Report!$E$2,Collection!$I$5:$I$5000,"&lt;="&amp;Report!$E$3)</f>
        <v>0</v>
      </c>
      <c r="F870" s="84" t="str">
        <f t="shared" si="15"/>
        <v/>
      </c>
    </row>
    <row r="871" spans="1:6">
      <c r="A871" s="84" t="str">
        <f>IF(ROWS($A$6:A871)&gt;Student_Registration!$N$4,"",VLOOKUP(ROWS($A$6:A871),Student_Registration!$A$5:$H$2000,COLUMNS(Student_Registration!$C$5:C870)+1,0))</f>
        <v/>
      </c>
      <c r="B871" s="84" t="str">
        <f>IFERROR(VLOOKUP(A871,Student_Registration!$B$5:$H$2000,3,0),"")</f>
        <v/>
      </c>
      <c r="C871" s="84" t="str">
        <f>IFERROR(VLOOKUP($A871,Student_Registration!$B$5:$H$2000,6,0),"")</f>
        <v/>
      </c>
      <c r="D871" s="84" t="str">
        <f>IFERROR(VLOOKUP($A871,Student_Registration!$B$5:$H$2000,7,0),"")</f>
        <v/>
      </c>
      <c r="E871" s="84">
        <f>SUMIFS(Collection!$H$5:$H$5000,Collection!$A$5:$A$5000,Report!A871,Collection!$I$5:$I$5000,"&gt;="&amp;Report!$E$2,Collection!$I$5:$I$5000,"&lt;="&amp;Report!$E$3)</f>
        <v>0</v>
      </c>
      <c r="F871" s="84" t="str">
        <f t="shared" si="15"/>
        <v/>
      </c>
    </row>
    <row r="872" spans="1:6">
      <c r="A872" s="84" t="str">
        <f>IF(ROWS($A$6:A872)&gt;Student_Registration!$N$4,"",VLOOKUP(ROWS($A$6:A872),Student_Registration!$A$5:$H$2000,COLUMNS(Student_Registration!$C$5:C871)+1,0))</f>
        <v/>
      </c>
      <c r="B872" s="84" t="str">
        <f>IFERROR(VLOOKUP(A872,Student_Registration!$B$5:$H$2000,3,0),"")</f>
        <v/>
      </c>
      <c r="C872" s="84" t="str">
        <f>IFERROR(VLOOKUP($A872,Student_Registration!$B$5:$H$2000,6,0),"")</f>
        <v/>
      </c>
      <c r="D872" s="84" t="str">
        <f>IFERROR(VLOOKUP($A872,Student_Registration!$B$5:$H$2000,7,0),"")</f>
        <v/>
      </c>
      <c r="E872" s="84">
        <f>SUMIFS(Collection!$H$5:$H$5000,Collection!$A$5:$A$5000,Report!A872,Collection!$I$5:$I$5000,"&gt;="&amp;Report!$E$2,Collection!$I$5:$I$5000,"&lt;="&amp;Report!$E$3)</f>
        <v>0</v>
      </c>
      <c r="F872" s="84" t="str">
        <f t="shared" si="15"/>
        <v/>
      </c>
    </row>
    <row r="873" spans="1:6">
      <c r="A873" s="84" t="str">
        <f>IF(ROWS($A$6:A873)&gt;Student_Registration!$N$4,"",VLOOKUP(ROWS($A$6:A873),Student_Registration!$A$5:$H$2000,COLUMNS(Student_Registration!$C$5:C872)+1,0))</f>
        <v/>
      </c>
      <c r="B873" s="84" t="str">
        <f>IFERROR(VLOOKUP(A873,Student_Registration!$B$5:$H$2000,3,0),"")</f>
        <v/>
      </c>
      <c r="C873" s="84" t="str">
        <f>IFERROR(VLOOKUP($A873,Student_Registration!$B$5:$H$2000,6,0),"")</f>
        <v/>
      </c>
      <c r="D873" s="84" t="str">
        <f>IFERROR(VLOOKUP($A873,Student_Registration!$B$5:$H$2000,7,0),"")</f>
        <v/>
      </c>
      <c r="E873" s="84">
        <f>SUMIFS(Collection!$H$5:$H$5000,Collection!$A$5:$A$5000,Report!A873,Collection!$I$5:$I$5000,"&gt;="&amp;Report!$E$2,Collection!$I$5:$I$5000,"&lt;="&amp;Report!$E$3)</f>
        <v>0</v>
      </c>
      <c r="F873" s="84" t="str">
        <f t="shared" si="15"/>
        <v/>
      </c>
    </row>
    <row r="874" spans="1:6">
      <c r="A874" s="84" t="str">
        <f>IF(ROWS($A$6:A874)&gt;Student_Registration!$N$4,"",VLOOKUP(ROWS($A$6:A874),Student_Registration!$A$5:$H$2000,COLUMNS(Student_Registration!$C$5:C873)+1,0))</f>
        <v/>
      </c>
      <c r="B874" s="84" t="str">
        <f>IFERROR(VLOOKUP(A874,Student_Registration!$B$5:$H$2000,3,0),"")</f>
        <v/>
      </c>
      <c r="C874" s="84" t="str">
        <f>IFERROR(VLOOKUP($A874,Student_Registration!$B$5:$H$2000,6,0),"")</f>
        <v/>
      </c>
      <c r="D874" s="84" t="str">
        <f>IFERROR(VLOOKUP($A874,Student_Registration!$B$5:$H$2000,7,0),"")</f>
        <v/>
      </c>
      <c r="E874" s="84">
        <f>SUMIFS(Collection!$H$5:$H$5000,Collection!$A$5:$A$5000,Report!A874,Collection!$I$5:$I$5000,"&gt;="&amp;Report!$E$2,Collection!$I$5:$I$5000,"&lt;="&amp;Report!$E$3)</f>
        <v>0</v>
      </c>
      <c r="F874" s="84" t="str">
        <f t="shared" si="15"/>
        <v/>
      </c>
    </row>
    <row r="875" spans="1:6">
      <c r="A875" s="84" t="str">
        <f>IF(ROWS($A$6:A875)&gt;Student_Registration!$N$4,"",VLOOKUP(ROWS($A$6:A875),Student_Registration!$A$5:$H$2000,COLUMNS(Student_Registration!$C$5:C874)+1,0))</f>
        <v/>
      </c>
      <c r="B875" s="84" t="str">
        <f>IFERROR(VLOOKUP(A875,Student_Registration!$B$5:$H$2000,3,0),"")</f>
        <v/>
      </c>
      <c r="C875" s="84" t="str">
        <f>IFERROR(VLOOKUP($A875,Student_Registration!$B$5:$H$2000,6,0),"")</f>
        <v/>
      </c>
      <c r="D875" s="84" t="str">
        <f>IFERROR(VLOOKUP($A875,Student_Registration!$B$5:$H$2000,7,0),"")</f>
        <v/>
      </c>
      <c r="E875" s="84">
        <f>SUMIFS(Collection!$H$5:$H$5000,Collection!$A$5:$A$5000,Report!A875,Collection!$I$5:$I$5000,"&gt;="&amp;Report!$E$2,Collection!$I$5:$I$5000,"&lt;="&amp;Report!$E$3)</f>
        <v>0</v>
      </c>
      <c r="F875" s="84" t="str">
        <f t="shared" si="15"/>
        <v/>
      </c>
    </row>
    <row r="876" spans="1:6">
      <c r="A876" s="84" t="str">
        <f>IF(ROWS($A$6:A876)&gt;Student_Registration!$N$4,"",VLOOKUP(ROWS($A$6:A876),Student_Registration!$A$5:$H$2000,COLUMNS(Student_Registration!$C$5:C875)+1,0))</f>
        <v/>
      </c>
      <c r="B876" s="84" t="str">
        <f>IFERROR(VLOOKUP(A876,Student_Registration!$B$5:$H$2000,3,0),"")</f>
        <v/>
      </c>
      <c r="C876" s="84" t="str">
        <f>IFERROR(VLOOKUP($A876,Student_Registration!$B$5:$H$2000,6,0),"")</f>
        <v/>
      </c>
      <c r="D876" s="84" t="str">
        <f>IFERROR(VLOOKUP($A876,Student_Registration!$B$5:$H$2000,7,0),"")</f>
        <v/>
      </c>
      <c r="E876" s="84">
        <f>SUMIFS(Collection!$H$5:$H$5000,Collection!$A$5:$A$5000,Report!A876,Collection!$I$5:$I$5000,"&gt;="&amp;Report!$E$2,Collection!$I$5:$I$5000,"&lt;="&amp;Report!$E$3)</f>
        <v>0</v>
      </c>
      <c r="F876" s="84" t="str">
        <f t="shared" si="15"/>
        <v/>
      </c>
    </row>
    <row r="877" spans="1:6">
      <c r="A877" s="84" t="str">
        <f>IF(ROWS($A$6:A877)&gt;Student_Registration!$N$4,"",VLOOKUP(ROWS($A$6:A877),Student_Registration!$A$5:$H$2000,COLUMNS(Student_Registration!$C$5:C876)+1,0))</f>
        <v/>
      </c>
      <c r="B877" s="84" t="str">
        <f>IFERROR(VLOOKUP(A877,Student_Registration!$B$5:$H$2000,3,0),"")</f>
        <v/>
      </c>
      <c r="C877" s="84" t="str">
        <f>IFERROR(VLOOKUP($A877,Student_Registration!$B$5:$H$2000,6,0),"")</f>
        <v/>
      </c>
      <c r="D877" s="84" t="str">
        <f>IFERROR(VLOOKUP($A877,Student_Registration!$B$5:$H$2000,7,0),"")</f>
        <v/>
      </c>
      <c r="E877" s="84">
        <f>SUMIFS(Collection!$H$5:$H$5000,Collection!$A$5:$A$5000,Report!A877,Collection!$I$5:$I$5000,"&gt;="&amp;Report!$E$2,Collection!$I$5:$I$5000,"&lt;="&amp;Report!$E$3)</f>
        <v>0</v>
      </c>
      <c r="F877" s="84" t="str">
        <f t="shared" si="15"/>
        <v/>
      </c>
    </row>
    <row r="878" spans="1:6">
      <c r="A878" s="84" t="str">
        <f>IF(ROWS($A$6:A878)&gt;Student_Registration!$N$4,"",VLOOKUP(ROWS($A$6:A878),Student_Registration!$A$5:$H$2000,COLUMNS(Student_Registration!$C$5:C877)+1,0))</f>
        <v/>
      </c>
      <c r="B878" s="84" t="str">
        <f>IFERROR(VLOOKUP(A878,Student_Registration!$B$5:$H$2000,3,0),"")</f>
        <v/>
      </c>
      <c r="C878" s="84" t="str">
        <f>IFERROR(VLOOKUP($A878,Student_Registration!$B$5:$H$2000,6,0),"")</f>
        <v/>
      </c>
      <c r="D878" s="84" t="str">
        <f>IFERROR(VLOOKUP($A878,Student_Registration!$B$5:$H$2000,7,0),"")</f>
        <v/>
      </c>
      <c r="E878" s="84">
        <f>SUMIFS(Collection!$H$5:$H$5000,Collection!$A$5:$A$5000,Report!A878,Collection!$I$5:$I$5000,"&gt;="&amp;Report!$E$2,Collection!$I$5:$I$5000,"&lt;="&amp;Report!$E$3)</f>
        <v>0</v>
      </c>
      <c r="F878" s="84" t="str">
        <f t="shared" si="15"/>
        <v/>
      </c>
    </row>
    <row r="879" spans="1:6">
      <c r="A879" s="84" t="str">
        <f>IF(ROWS($A$6:A879)&gt;Student_Registration!$N$4,"",VLOOKUP(ROWS($A$6:A879),Student_Registration!$A$5:$H$2000,COLUMNS(Student_Registration!$C$5:C878)+1,0))</f>
        <v/>
      </c>
      <c r="B879" s="84" t="str">
        <f>IFERROR(VLOOKUP(A879,Student_Registration!$B$5:$H$2000,3,0),"")</f>
        <v/>
      </c>
      <c r="C879" s="84" t="str">
        <f>IFERROR(VLOOKUP($A879,Student_Registration!$B$5:$H$2000,6,0),"")</f>
        <v/>
      </c>
      <c r="D879" s="84" t="str">
        <f>IFERROR(VLOOKUP($A879,Student_Registration!$B$5:$H$2000,7,0),"")</f>
        <v/>
      </c>
      <c r="E879" s="84">
        <f>SUMIFS(Collection!$H$5:$H$5000,Collection!$A$5:$A$5000,Report!A879,Collection!$I$5:$I$5000,"&gt;="&amp;Report!$E$2,Collection!$I$5:$I$5000,"&lt;="&amp;Report!$E$3)</f>
        <v>0</v>
      </c>
      <c r="F879" s="84" t="str">
        <f t="shared" si="15"/>
        <v/>
      </c>
    </row>
    <row r="880" spans="1:6">
      <c r="A880" s="84" t="str">
        <f>IF(ROWS($A$6:A880)&gt;Student_Registration!$N$4,"",VLOOKUP(ROWS($A$6:A880),Student_Registration!$A$5:$H$2000,COLUMNS(Student_Registration!$C$5:C879)+1,0))</f>
        <v/>
      </c>
      <c r="B880" s="84" t="str">
        <f>IFERROR(VLOOKUP(A880,Student_Registration!$B$5:$H$2000,3,0),"")</f>
        <v/>
      </c>
      <c r="C880" s="84" t="str">
        <f>IFERROR(VLOOKUP($A880,Student_Registration!$B$5:$H$2000,6,0),"")</f>
        <v/>
      </c>
      <c r="D880" s="84" t="str">
        <f>IFERROR(VLOOKUP($A880,Student_Registration!$B$5:$H$2000,7,0),"")</f>
        <v/>
      </c>
      <c r="E880" s="84">
        <f>SUMIFS(Collection!$H$5:$H$5000,Collection!$A$5:$A$5000,Report!A880,Collection!$I$5:$I$5000,"&gt;="&amp;Report!$E$2,Collection!$I$5:$I$5000,"&lt;="&amp;Report!$E$3)</f>
        <v>0</v>
      </c>
      <c r="F880" s="84" t="str">
        <f t="shared" si="15"/>
        <v/>
      </c>
    </row>
    <row r="881" spans="1:6">
      <c r="A881" s="84" t="str">
        <f>IF(ROWS($A$6:A881)&gt;Student_Registration!$N$4,"",VLOOKUP(ROWS($A$6:A881),Student_Registration!$A$5:$H$2000,COLUMNS(Student_Registration!$C$5:C880)+1,0))</f>
        <v/>
      </c>
      <c r="B881" s="84" t="str">
        <f>IFERROR(VLOOKUP(A881,Student_Registration!$B$5:$H$2000,3,0),"")</f>
        <v/>
      </c>
      <c r="C881" s="84" t="str">
        <f>IFERROR(VLOOKUP($A881,Student_Registration!$B$5:$H$2000,6,0),"")</f>
        <v/>
      </c>
      <c r="D881" s="84" t="str">
        <f>IFERROR(VLOOKUP($A881,Student_Registration!$B$5:$H$2000,7,0),"")</f>
        <v/>
      </c>
      <c r="E881" s="84">
        <f>SUMIFS(Collection!$H$5:$H$5000,Collection!$A$5:$A$5000,Report!A881,Collection!$I$5:$I$5000,"&gt;="&amp;Report!$E$2,Collection!$I$5:$I$5000,"&lt;="&amp;Report!$E$3)</f>
        <v>0</v>
      </c>
      <c r="F881" s="84" t="str">
        <f t="shared" si="15"/>
        <v/>
      </c>
    </row>
    <row r="882" spans="1:6">
      <c r="A882" s="84" t="str">
        <f>IF(ROWS($A$6:A882)&gt;Student_Registration!$N$4,"",VLOOKUP(ROWS($A$6:A882),Student_Registration!$A$5:$H$2000,COLUMNS(Student_Registration!$C$5:C881)+1,0))</f>
        <v/>
      </c>
      <c r="B882" s="84" t="str">
        <f>IFERROR(VLOOKUP(A882,Student_Registration!$B$5:$H$2000,3,0),"")</f>
        <v/>
      </c>
      <c r="C882" s="84" t="str">
        <f>IFERROR(VLOOKUP($A882,Student_Registration!$B$5:$H$2000,6,0),"")</f>
        <v/>
      </c>
      <c r="D882" s="84" t="str">
        <f>IFERROR(VLOOKUP($A882,Student_Registration!$B$5:$H$2000,7,0),"")</f>
        <v/>
      </c>
      <c r="E882" s="84">
        <f>SUMIFS(Collection!$H$5:$H$5000,Collection!$A$5:$A$5000,Report!A882,Collection!$I$5:$I$5000,"&gt;="&amp;Report!$E$2,Collection!$I$5:$I$5000,"&lt;="&amp;Report!$E$3)</f>
        <v>0</v>
      </c>
      <c r="F882" s="84" t="str">
        <f t="shared" si="15"/>
        <v/>
      </c>
    </row>
    <row r="883" spans="1:6">
      <c r="A883" s="84" t="str">
        <f>IF(ROWS($A$6:A883)&gt;Student_Registration!$N$4,"",VLOOKUP(ROWS($A$6:A883),Student_Registration!$A$5:$H$2000,COLUMNS(Student_Registration!$C$5:C882)+1,0))</f>
        <v/>
      </c>
      <c r="B883" s="84" t="str">
        <f>IFERROR(VLOOKUP(A883,Student_Registration!$B$5:$H$2000,3,0),"")</f>
        <v/>
      </c>
      <c r="C883" s="84" t="str">
        <f>IFERROR(VLOOKUP($A883,Student_Registration!$B$5:$H$2000,6,0),"")</f>
        <v/>
      </c>
      <c r="D883" s="84" t="str">
        <f>IFERROR(VLOOKUP($A883,Student_Registration!$B$5:$H$2000,7,0),"")</f>
        <v/>
      </c>
      <c r="E883" s="84">
        <f>SUMIFS(Collection!$H$5:$H$5000,Collection!$A$5:$A$5000,Report!A883,Collection!$I$5:$I$5000,"&gt;="&amp;Report!$E$2,Collection!$I$5:$I$5000,"&lt;="&amp;Report!$E$3)</f>
        <v>0</v>
      </c>
      <c r="F883" s="84" t="str">
        <f t="shared" si="15"/>
        <v/>
      </c>
    </row>
    <row r="884" spans="1:6">
      <c r="A884" s="84" t="str">
        <f>IF(ROWS($A$6:A884)&gt;Student_Registration!$N$4,"",VLOOKUP(ROWS($A$6:A884),Student_Registration!$A$5:$H$2000,COLUMNS(Student_Registration!$C$5:C883)+1,0))</f>
        <v/>
      </c>
      <c r="B884" s="84" t="str">
        <f>IFERROR(VLOOKUP(A884,Student_Registration!$B$5:$H$2000,3,0),"")</f>
        <v/>
      </c>
      <c r="C884" s="84" t="str">
        <f>IFERROR(VLOOKUP($A884,Student_Registration!$B$5:$H$2000,6,0),"")</f>
        <v/>
      </c>
      <c r="D884" s="84" t="str">
        <f>IFERROR(VLOOKUP($A884,Student_Registration!$B$5:$H$2000,7,0),"")</f>
        <v/>
      </c>
      <c r="E884" s="84">
        <f>SUMIFS(Collection!$H$5:$H$5000,Collection!$A$5:$A$5000,Report!A884,Collection!$I$5:$I$5000,"&gt;="&amp;Report!$E$2,Collection!$I$5:$I$5000,"&lt;="&amp;Report!$E$3)</f>
        <v>0</v>
      </c>
      <c r="F884" s="84" t="str">
        <f t="shared" si="15"/>
        <v/>
      </c>
    </row>
    <row r="885" spans="1:6">
      <c r="A885" s="84" t="str">
        <f>IF(ROWS($A$6:A885)&gt;Student_Registration!$N$4,"",VLOOKUP(ROWS($A$6:A885),Student_Registration!$A$5:$H$2000,COLUMNS(Student_Registration!$C$5:C884)+1,0))</f>
        <v/>
      </c>
      <c r="B885" s="84" t="str">
        <f>IFERROR(VLOOKUP(A885,Student_Registration!$B$5:$H$2000,3,0),"")</f>
        <v/>
      </c>
      <c r="C885" s="84" t="str">
        <f>IFERROR(VLOOKUP($A885,Student_Registration!$B$5:$H$2000,6,0),"")</f>
        <v/>
      </c>
      <c r="D885" s="84" t="str">
        <f>IFERROR(VLOOKUP($A885,Student_Registration!$B$5:$H$2000,7,0),"")</f>
        <v/>
      </c>
      <c r="E885" s="84">
        <f>SUMIFS(Collection!$H$5:$H$5000,Collection!$A$5:$A$5000,Report!A885,Collection!$I$5:$I$5000,"&gt;="&amp;Report!$E$2,Collection!$I$5:$I$5000,"&lt;="&amp;Report!$E$3)</f>
        <v>0</v>
      </c>
      <c r="F885" s="84" t="str">
        <f t="shared" si="15"/>
        <v/>
      </c>
    </row>
    <row r="886" spans="1:6">
      <c r="A886" s="84" t="str">
        <f>IF(ROWS($A$6:A886)&gt;Student_Registration!$N$4,"",VLOOKUP(ROWS($A$6:A886),Student_Registration!$A$5:$H$2000,COLUMNS(Student_Registration!$C$5:C885)+1,0))</f>
        <v/>
      </c>
      <c r="B886" s="84" t="str">
        <f>IFERROR(VLOOKUP(A886,Student_Registration!$B$5:$H$2000,3,0),"")</f>
        <v/>
      </c>
      <c r="C886" s="84" t="str">
        <f>IFERROR(VLOOKUP($A886,Student_Registration!$B$5:$H$2000,6,0),"")</f>
        <v/>
      </c>
      <c r="D886" s="84" t="str">
        <f>IFERROR(VLOOKUP($A886,Student_Registration!$B$5:$H$2000,7,0),"")</f>
        <v/>
      </c>
      <c r="E886" s="84">
        <f>SUMIFS(Collection!$H$5:$H$5000,Collection!$A$5:$A$5000,Report!A886,Collection!$I$5:$I$5000,"&gt;="&amp;Report!$E$2,Collection!$I$5:$I$5000,"&lt;="&amp;Report!$E$3)</f>
        <v>0</v>
      </c>
      <c r="F886" s="84" t="str">
        <f t="shared" si="15"/>
        <v/>
      </c>
    </row>
    <row r="887" spans="1:6">
      <c r="A887" s="84" t="str">
        <f>IF(ROWS($A$6:A887)&gt;Student_Registration!$N$4,"",VLOOKUP(ROWS($A$6:A887),Student_Registration!$A$5:$H$2000,COLUMNS(Student_Registration!$C$5:C886)+1,0))</f>
        <v/>
      </c>
      <c r="B887" s="84" t="str">
        <f>IFERROR(VLOOKUP(A887,Student_Registration!$B$5:$H$2000,3,0),"")</f>
        <v/>
      </c>
      <c r="C887" s="84" t="str">
        <f>IFERROR(VLOOKUP($A887,Student_Registration!$B$5:$H$2000,6,0),"")</f>
        <v/>
      </c>
      <c r="D887" s="84" t="str">
        <f>IFERROR(VLOOKUP($A887,Student_Registration!$B$5:$H$2000,7,0),"")</f>
        <v/>
      </c>
      <c r="E887" s="84">
        <f>SUMIFS(Collection!$H$5:$H$5000,Collection!$A$5:$A$5000,Report!A887,Collection!$I$5:$I$5000,"&gt;="&amp;Report!$E$2,Collection!$I$5:$I$5000,"&lt;="&amp;Report!$E$3)</f>
        <v>0</v>
      </c>
      <c r="F887" s="84" t="str">
        <f t="shared" si="15"/>
        <v/>
      </c>
    </row>
    <row r="888" spans="1:6">
      <c r="A888" s="84" t="str">
        <f>IF(ROWS($A$6:A888)&gt;Student_Registration!$N$4,"",VLOOKUP(ROWS($A$6:A888),Student_Registration!$A$5:$H$2000,COLUMNS(Student_Registration!$C$5:C887)+1,0))</f>
        <v/>
      </c>
      <c r="B888" s="84" t="str">
        <f>IFERROR(VLOOKUP(A888,Student_Registration!$B$5:$H$2000,3,0),"")</f>
        <v/>
      </c>
      <c r="C888" s="84" t="str">
        <f>IFERROR(VLOOKUP($A888,Student_Registration!$B$5:$H$2000,6,0),"")</f>
        <v/>
      </c>
      <c r="D888" s="84" t="str">
        <f>IFERROR(VLOOKUP($A888,Student_Registration!$B$5:$H$2000,7,0),"")</f>
        <v/>
      </c>
      <c r="E888" s="84">
        <f>SUMIFS(Collection!$H$5:$H$5000,Collection!$A$5:$A$5000,Report!A888,Collection!$I$5:$I$5000,"&gt;="&amp;Report!$E$2,Collection!$I$5:$I$5000,"&lt;="&amp;Report!$E$3)</f>
        <v>0</v>
      </c>
      <c r="F888" s="84" t="str">
        <f t="shared" si="15"/>
        <v/>
      </c>
    </row>
    <row r="889" spans="1:6">
      <c r="A889" s="84" t="str">
        <f>IF(ROWS($A$6:A889)&gt;Student_Registration!$N$4,"",VLOOKUP(ROWS($A$6:A889),Student_Registration!$A$5:$H$2000,COLUMNS(Student_Registration!$C$5:C888)+1,0))</f>
        <v/>
      </c>
      <c r="B889" s="84" t="str">
        <f>IFERROR(VLOOKUP(A889,Student_Registration!$B$5:$H$2000,3,0),"")</f>
        <v/>
      </c>
      <c r="C889" s="84" t="str">
        <f>IFERROR(VLOOKUP($A889,Student_Registration!$B$5:$H$2000,6,0),"")</f>
        <v/>
      </c>
      <c r="D889" s="84" t="str">
        <f>IFERROR(VLOOKUP($A889,Student_Registration!$B$5:$H$2000,7,0),"")</f>
        <v/>
      </c>
      <c r="E889" s="84">
        <f>SUMIFS(Collection!$H$5:$H$5000,Collection!$A$5:$A$5000,Report!A889,Collection!$I$5:$I$5000,"&gt;="&amp;Report!$E$2,Collection!$I$5:$I$5000,"&lt;="&amp;Report!$E$3)</f>
        <v>0</v>
      </c>
      <c r="F889" s="84" t="str">
        <f t="shared" si="15"/>
        <v/>
      </c>
    </row>
    <row r="890" spans="1:6">
      <c r="A890" s="84" t="str">
        <f>IF(ROWS($A$6:A890)&gt;Student_Registration!$N$4,"",VLOOKUP(ROWS($A$6:A890),Student_Registration!$A$5:$H$2000,COLUMNS(Student_Registration!$C$5:C889)+1,0))</f>
        <v/>
      </c>
      <c r="B890" s="84" t="str">
        <f>IFERROR(VLOOKUP(A890,Student_Registration!$B$5:$H$2000,3,0),"")</f>
        <v/>
      </c>
      <c r="C890" s="84" t="str">
        <f>IFERROR(VLOOKUP($A890,Student_Registration!$B$5:$H$2000,6,0),"")</f>
        <v/>
      </c>
      <c r="D890" s="84" t="str">
        <f>IFERROR(VLOOKUP($A890,Student_Registration!$B$5:$H$2000,7,0),"")</f>
        <v/>
      </c>
      <c r="E890" s="84">
        <f>SUMIFS(Collection!$H$5:$H$5000,Collection!$A$5:$A$5000,Report!A890,Collection!$I$5:$I$5000,"&gt;="&amp;Report!$E$2,Collection!$I$5:$I$5000,"&lt;="&amp;Report!$E$3)</f>
        <v>0</v>
      </c>
      <c r="F890" s="84" t="str">
        <f t="shared" si="15"/>
        <v/>
      </c>
    </row>
    <row r="891" spans="1:6">
      <c r="A891" s="84" t="str">
        <f>IF(ROWS($A$6:A891)&gt;Student_Registration!$N$4,"",VLOOKUP(ROWS($A$6:A891),Student_Registration!$A$5:$H$2000,COLUMNS(Student_Registration!$C$5:C890)+1,0))</f>
        <v/>
      </c>
      <c r="B891" s="84" t="str">
        <f>IFERROR(VLOOKUP(A891,Student_Registration!$B$5:$H$2000,3,0),"")</f>
        <v/>
      </c>
      <c r="C891" s="84" t="str">
        <f>IFERROR(VLOOKUP($A891,Student_Registration!$B$5:$H$2000,6,0),"")</f>
        <v/>
      </c>
      <c r="D891" s="84" t="str">
        <f>IFERROR(VLOOKUP($A891,Student_Registration!$B$5:$H$2000,7,0),"")</f>
        <v/>
      </c>
      <c r="E891" s="84">
        <f>SUMIFS(Collection!$H$5:$H$5000,Collection!$A$5:$A$5000,Report!A891,Collection!$I$5:$I$5000,"&gt;="&amp;Report!$E$2,Collection!$I$5:$I$5000,"&lt;="&amp;Report!$E$3)</f>
        <v>0</v>
      </c>
      <c r="F891" s="84" t="str">
        <f t="shared" si="15"/>
        <v/>
      </c>
    </row>
    <row r="892" spans="1:6">
      <c r="A892" s="84" t="str">
        <f>IF(ROWS($A$6:A892)&gt;Student_Registration!$N$4,"",VLOOKUP(ROWS($A$6:A892),Student_Registration!$A$5:$H$2000,COLUMNS(Student_Registration!$C$5:C891)+1,0))</f>
        <v/>
      </c>
      <c r="B892" s="84" t="str">
        <f>IFERROR(VLOOKUP(A892,Student_Registration!$B$5:$H$2000,3,0),"")</f>
        <v/>
      </c>
      <c r="C892" s="84" t="str">
        <f>IFERROR(VLOOKUP($A892,Student_Registration!$B$5:$H$2000,6,0),"")</f>
        <v/>
      </c>
      <c r="D892" s="84" t="str">
        <f>IFERROR(VLOOKUP($A892,Student_Registration!$B$5:$H$2000,7,0),"")</f>
        <v/>
      </c>
      <c r="E892" s="84">
        <f>SUMIFS(Collection!$H$5:$H$5000,Collection!$A$5:$A$5000,Report!A892,Collection!$I$5:$I$5000,"&gt;="&amp;Report!$E$2,Collection!$I$5:$I$5000,"&lt;="&amp;Report!$E$3)</f>
        <v>0</v>
      </c>
      <c r="F892" s="84" t="str">
        <f t="shared" si="15"/>
        <v/>
      </c>
    </row>
    <row r="893" spans="1:6">
      <c r="A893" s="84" t="str">
        <f>IF(ROWS($A$6:A893)&gt;Student_Registration!$N$4,"",VLOOKUP(ROWS($A$6:A893),Student_Registration!$A$5:$H$2000,COLUMNS(Student_Registration!$C$5:C892)+1,0))</f>
        <v/>
      </c>
      <c r="B893" s="84" t="str">
        <f>IFERROR(VLOOKUP(A893,Student_Registration!$B$5:$H$2000,3,0),"")</f>
        <v/>
      </c>
      <c r="C893" s="84" t="str">
        <f>IFERROR(VLOOKUP($A893,Student_Registration!$B$5:$H$2000,6,0),"")</f>
        <v/>
      </c>
      <c r="D893" s="84" t="str">
        <f>IFERROR(VLOOKUP($A893,Student_Registration!$B$5:$H$2000,7,0),"")</f>
        <v/>
      </c>
      <c r="E893" s="84">
        <f>SUMIFS(Collection!$H$5:$H$5000,Collection!$A$5:$A$5000,Report!A893,Collection!$I$5:$I$5000,"&gt;="&amp;Report!$E$2,Collection!$I$5:$I$5000,"&lt;="&amp;Report!$E$3)</f>
        <v>0</v>
      </c>
      <c r="F893" s="84" t="str">
        <f t="shared" si="15"/>
        <v/>
      </c>
    </row>
    <row r="894" spans="1:6">
      <c r="A894" s="84" t="str">
        <f>IF(ROWS($A$6:A894)&gt;Student_Registration!$N$4,"",VLOOKUP(ROWS($A$6:A894),Student_Registration!$A$5:$H$2000,COLUMNS(Student_Registration!$C$5:C893)+1,0))</f>
        <v/>
      </c>
      <c r="B894" s="84" t="str">
        <f>IFERROR(VLOOKUP(A894,Student_Registration!$B$5:$H$2000,3,0),"")</f>
        <v/>
      </c>
      <c r="C894" s="84" t="str">
        <f>IFERROR(VLOOKUP($A894,Student_Registration!$B$5:$H$2000,6,0),"")</f>
        <v/>
      </c>
      <c r="D894" s="84" t="str">
        <f>IFERROR(VLOOKUP($A894,Student_Registration!$B$5:$H$2000,7,0),"")</f>
        <v/>
      </c>
      <c r="E894" s="84">
        <f>SUMIFS(Collection!$H$5:$H$5000,Collection!$A$5:$A$5000,Report!A894,Collection!$I$5:$I$5000,"&gt;="&amp;Report!$E$2,Collection!$I$5:$I$5000,"&lt;="&amp;Report!$E$3)</f>
        <v>0</v>
      </c>
      <c r="F894" s="84" t="str">
        <f t="shared" si="15"/>
        <v/>
      </c>
    </row>
    <row r="895" spans="1:6">
      <c r="A895" s="84" t="str">
        <f>IF(ROWS($A$6:A895)&gt;Student_Registration!$N$4,"",VLOOKUP(ROWS($A$6:A895),Student_Registration!$A$5:$H$2000,COLUMNS(Student_Registration!$C$5:C894)+1,0))</f>
        <v/>
      </c>
      <c r="B895" s="84" t="str">
        <f>IFERROR(VLOOKUP(A895,Student_Registration!$B$5:$H$2000,3,0),"")</f>
        <v/>
      </c>
      <c r="C895" s="84" t="str">
        <f>IFERROR(VLOOKUP($A895,Student_Registration!$B$5:$H$2000,6,0),"")</f>
        <v/>
      </c>
      <c r="D895" s="84" t="str">
        <f>IFERROR(VLOOKUP($A895,Student_Registration!$B$5:$H$2000,7,0),"")</f>
        <v/>
      </c>
      <c r="E895" s="84">
        <f>SUMIFS(Collection!$H$5:$H$5000,Collection!$A$5:$A$5000,Report!A895,Collection!$I$5:$I$5000,"&gt;="&amp;Report!$E$2,Collection!$I$5:$I$5000,"&lt;="&amp;Report!$E$3)</f>
        <v>0</v>
      </c>
      <c r="F895" s="84" t="str">
        <f t="shared" si="15"/>
        <v/>
      </c>
    </row>
    <row r="896" spans="1:6">
      <c r="A896" s="84" t="str">
        <f>IF(ROWS($A$6:A896)&gt;Student_Registration!$N$4,"",VLOOKUP(ROWS($A$6:A896),Student_Registration!$A$5:$H$2000,COLUMNS(Student_Registration!$C$5:C895)+1,0))</f>
        <v/>
      </c>
      <c r="B896" s="84" t="str">
        <f>IFERROR(VLOOKUP(A896,Student_Registration!$B$5:$H$2000,3,0),"")</f>
        <v/>
      </c>
      <c r="C896" s="84" t="str">
        <f>IFERROR(VLOOKUP($A896,Student_Registration!$B$5:$H$2000,6,0),"")</f>
        <v/>
      </c>
      <c r="D896" s="84" t="str">
        <f>IFERROR(VLOOKUP($A896,Student_Registration!$B$5:$H$2000,7,0),"")</f>
        <v/>
      </c>
      <c r="E896" s="84">
        <f>SUMIFS(Collection!$H$5:$H$5000,Collection!$A$5:$A$5000,Report!A896,Collection!$I$5:$I$5000,"&gt;="&amp;Report!$E$2,Collection!$I$5:$I$5000,"&lt;="&amp;Report!$E$3)</f>
        <v>0</v>
      </c>
      <c r="F896" s="84" t="str">
        <f t="shared" si="15"/>
        <v/>
      </c>
    </row>
    <row r="897" spans="1:6">
      <c r="A897" s="84" t="str">
        <f>IF(ROWS($A$6:A897)&gt;Student_Registration!$N$4,"",VLOOKUP(ROWS($A$6:A897),Student_Registration!$A$5:$H$2000,COLUMNS(Student_Registration!$C$5:C896)+1,0))</f>
        <v/>
      </c>
      <c r="B897" s="84" t="str">
        <f>IFERROR(VLOOKUP(A897,Student_Registration!$B$5:$H$2000,3,0),"")</f>
        <v/>
      </c>
      <c r="C897" s="84" t="str">
        <f>IFERROR(VLOOKUP($A897,Student_Registration!$B$5:$H$2000,6,0),"")</f>
        <v/>
      </c>
      <c r="D897" s="84" t="str">
        <f>IFERROR(VLOOKUP($A897,Student_Registration!$B$5:$H$2000,7,0),"")</f>
        <v/>
      </c>
      <c r="E897" s="84">
        <f>SUMIFS(Collection!$H$5:$H$5000,Collection!$A$5:$A$5000,Report!A897,Collection!$I$5:$I$5000,"&gt;="&amp;Report!$E$2,Collection!$I$5:$I$5000,"&lt;="&amp;Report!$E$3)</f>
        <v>0</v>
      </c>
      <c r="F897" s="84" t="str">
        <f t="shared" si="15"/>
        <v/>
      </c>
    </row>
    <row r="898" spans="1:6">
      <c r="A898" s="84" t="str">
        <f>IF(ROWS($A$6:A898)&gt;Student_Registration!$N$4,"",VLOOKUP(ROWS($A$6:A898),Student_Registration!$A$5:$H$2000,COLUMNS(Student_Registration!$C$5:C897)+1,0))</f>
        <v/>
      </c>
      <c r="B898" s="84" t="str">
        <f>IFERROR(VLOOKUP(A898,Student_Registration!$B$5:$H$2000,3,0),"")</f>
        <v/>
      </c>
      <c r="C898" s="84" t="str">
        <f>IFERROR(VLOOKUP($A898,Student_Registration!$B$5:$H$2000,6,0),"")</f>
        <v/>
      </c>
      <c r="D898" s="84" t="str">
        <f>IFERROR(VLOOKUP($A898,Student_Registration!$B$5:$H$2000,7,0),"")</f>
        <v/>
      </c>
      <c r="E898" s="84">
        <f>SUMIFS(Collection!$H$5:$H$5000,Collection!$A$5:$A$5000,Report!A898,Collection!$I$5:$I$5000,"&gt;="&amp;Report!$E$2,Collection!$I$5:$I$5000,"&lt;="&amp;Report!$E$3)</f>
        <v>0</v>
      </c>
      <c r="F898" s="84" t="str">
        <f t="shared" si="15"/>
        <v/>
      </c>
    </row>
    <row r="899" spans="1:6">
      <c r="A899" s="84" t="str">
        <f>IF(ROWS($A$6:A899)&gt;Student_Registration!$N$4,"",VLOOKUP(ROWS($A$6:A899),Student_Registration!$A$5:$H$2000,COLUMNS(Student_Registration!$C$5:C898)+1,0))</f>
        <v/>
      </c>
      <c r="B899" s="84" t="str">
        <f>IFERROR(VLOOKUP(A899,Student_Registration!$B$5:$H$2000,3,0),"")</f>
        <v/>
      </c>
      <c r="C899" s="84" t="str">
        <f>IFERROR(VLOOKUP($A899,Student_Registration!$B$5:$H$2000,6,0),"")</f>
        <v/>
      </c>
      <c r="D899" s="84" t="str">
        <f>IFERROR(VLOOKUP($A899,Student_Registration!$B$5:$H$2000,7,0),"")</f>
        <v/>
      </c>
      <c r="E899" s="84">
        <f>SUMIFS(Collection!$H$5:$H$5000,Collection!$A$5:$A$5000,Report!A899,Collection!$I$5:$I$5000,"&gt;="&amp;Report!$E$2,Collection!$I$5:$I$5000,"&lt;="&amp;Report!$E$3)</f>
        <v>0</v>
      </c>
      <c r="F899" s="84" t="str">
        <f t="shared" si="15"/>
        <v/>
      </c>
    </row>
    <row r="900" spans="1:6">
      <c r="A900" s="84" t="str">
        <f>IF(ROWS($A$6:A900)&gt;Student_Registration!$N$4,"",VLOOKUP(ROWS($A$6:A900),Student_Registration!$A$5:$H$2000,COLUMNS(Student_Registration!$C$5:C899)+1,0))</f>
        <v/>
      </c>
      <c r="B900" s="84" t="str">
        <f>IFERROR(VLOOKUP(A900,Student_Registration!$B$5:$H$2000,3,0),"")</f>
        <v/>
      </c>
      <c r="C900" s="84" t="str">
        <f>IFERROR(VLOOKUP($A900,Student_Registration!$B$5:$H$2000,6,0),"")</f>
        <v/>
      </c>
      <c r="D900" s="84" t="str">
        <f>IFERROR(VLOOKUP($A900,Student_Registration!$B$5:$H$2000,7,0),"")</f>
        <v/>
      </c>
      <c r="E900" s="84">
        <f>SUMIFS(Collection!$H$5:$H$5000,Collection!$A$5:$A$5000,Report!A900,Collection!$I$5:$I$5000,"&gt;="&amp;Report!$E$2,Collection!$I$5:$I$5000,"&lt;="&amp;Report!$E$3)</f>
        <v>0</v>
      </c>
      <c r="F900" s="84" t="str">
        <f t="shared" si="15"/>
        <v/>
      </c>
    </row>
    <row r="901" spans="1:6">
      <c r="A901" s="84" t="str">
        <f>IF(ROWS($A$6:A901)&gt;Student_Registration!$N$4,"",VLOOKUP(ROWS($A$6:A901),Student_Registration!$A$5:$H$2000,COLUMNS(Student_Registration!$C$5:C900)+1,0))</f>
        <v/>
      </c>
      <c r="B901" s="84" t="str">
        <f>IFERROR(VLOOKUP(A901,Student_Registration!$B$5:$H$2000,3,0),"")</f>
        <v/>
      </c>
      <c r="C901" s="84" t="str">
        <f>IFERROR(VLOOKUP($A901,Student_Registration!$B$5:$H$2000,6,0),"")</f>
        <v/>
      </c>
      <c r="D901" s="84" t="str">
        <f>IFERROR(VLOOKUP($A901,Student_Registration!$B$5:$H$2000,7,0),"")</f>
        <v/>
      </c>
      <c r="E901" s="84">
        <f>SUMIFS(Collection!$H$5:$H$5000,Collection!$A$5:$A$5000,Report!A901,Collection!$I$5:$I$5000,"&gt;="&amp;Report!$E$2,Collection!$I$5:$I$5000,"&lt;="&amp;Report!$E$3)</f>
        <v>0</v>
      </c>
      <c r="F901" s="84" t="str">
        <f t="shared" si="15"/>
        <v/>
      </c>
    </row>
    <row r="902" spans="1:6">
      <c r="A902" s="84" t="str">
        <f>IF(ROWS($A$6:A902)&gt;Student_Registration!$N$4,"",VLOOKUP(ROWS($A$6:A902),Student_Registration!$A$5:$H$2000,COLUMNS(Student_Registration!$C$5:C901)+1,0))</f>
        <v/>
      </c>
      <c r="B902" s="84" t="str">
        <f>IFERROR(VLOOKUP(A902,Student_Registration!$B$5:$H$2000,3,0),"")</f>
        <v/>
      </c>
      <c r="C902" s="84" t="str">
        <f>IFERROR(VLOOKUP($A902,Student_Registration!$B$5:$H$2000,6,0),"")</f>
        <v/>
      </c>
      <c r="D902" s="84" t="str">
        <f>IFERROR(VLOOKUP($A902,Student_Registration!$B$5:$H$2000,7,0),"")</f>
        <v/>
      </c>
      <c r="E902" s="84">
        <f>SUMIFS(Collection!$H$5:$H$5000,Collection!$A$5:$A$5000,Report!A902,Collection!$I$5:$I$5000,"&gt;="&amp;Report!$E$2,Collection!$I$5:$I$5000,"&lt;="&amp;Report!$E$3)</f>
        <v>0</v>
      </c>
      <c r="F902" s="84" t="str">
        <f t="shared" ref="F902:F965" si="16">IFERROR(+D902-E902,"")</f>
        <v/>
      </c>
    </row>
    <row r="903" spans="1:6">
      <c r="A903" s="84" t="str">
        <f>IF(ROWS($A$6:A903)&gt;Student_Registration!$N$4,"",VLOOKUP(ROWS($A$6:A903),Student_Registration!$A$5:$H$2000,COLUMNS(Student_Registration!$C$5:C902)+1,0))</f>
        <v/>
      </c>
      <c r="B903" s="84" t="str">
        <f>IFERROR(VLOOKUP(A903,Student_Registration!$B$5:$H$2000,3,0),"")</f>
        <v/>
      </c>
      <c r="C903" s="84" t="str">
        <f>IFERROR(VLOOKUP($A903,Student_Registration!$B$5:$H$2000,6,0),"")</f>
        <v/>
      </c>
      <c r="D903" s="84" t="str">
        <f>IFERROR(VLOOKUP($A903,Student_Registration!$B$5:$H$2000,7,0),"")</f>
        <v/>
      </c>
      <c r="E903" s="84">
        <f>SUMIFS(Collection!$H$5:$H$5000,Collection!$A$5:$A$5000,Report!A903,Collection!$I$5:$I$5000,"&gt;="&amp;Report!$E$2,Collection!$I$5:$I$5000,"&lt;="&amp;Report!$E$3)</f>
        <v>0</v>
      </c>
      <c r="F903" s="84" t="str">
        <f t="shared" si="16"/>
        <v/>
      </c>
    </row>
    <row r="904" spans="1:6">
      <c r="A904" s="84" t="str">
        <f>IF(ROWS($A$6:A904)&gt;Student_Registration!$N$4,"",VLOOKUP(ROWS($A$6:A904),Student_Registration!$A$5:$H$2000,COLUMNS(Student_Registration!$C$5:C903)+1,0))</f>
        <v/>
      </c>
      <c r="B904" s="84" t="str">
        <f>IFERROR(VLOOKUP(A904,Student_Registration!$B$5:$H$2000,3,0),"")</f>
        <v/>
      </c>
      <c r="C904" s="84" t="str">
        <f>IFERROR(VLOOKUP($A904,Student_Registration!$B$5:$H$2000,6,0),"")</f>
        <v/>
      </c>
      <c r="D904" s="84" t="str">
        <f>IFERROR(VLOOKUP($A904,Student_Registration!$B$5:$H$2000,7,0),"")</f>
        <v/>
      </c>
      <c r="E904" s="84">
        <f>SUMIFS(Collection!$H$5:$H$5000,Collection!$A$5:$A$5000,Report!A904,Collection!$I$5:$I$5000,"&gt;="&amp;Report!$E$2,Collection!$I$5:$I$5000,"&lt;="&amp;Report!$E$3)</f>
        <v>0</v>
      </c>
      <c r="F904" s="84" t="str">
        <f t="shared" si="16"/>
        <v/>
      </c>
    </row>
    <row r="905" spans="1:6">
      <c r="A905" s="84" t="str">
        <f>IF(ROWS($A$6:A905)&gt;Student_Registration!$N$4,"",VLOOKUP(ROWS($A$6:A905),Student_Registration!$A$5:$H$2000,COLUMNS(Student_Registration!$C$5:C904)+1,0))</f>
        <v/>
      </c>
      <c r="B905" s="84" t="str">
        <f>IFERROR(VLOOKUP(A905,Student_Registration!$B$5:$H$2000,3,0),"")</f>
        <v/>
      </c>
      <c r="C905" s="84" t="str">
        <f>IFERROR(VLOOKUP($A905,Student_Registration!$B$5:$H$2000,6,0),"")</f>
        <v/>
      </c>
      <c r="D905" s="84" t="str">
        <f>IFERROR(VLOOKUP($A905,Student_Registration!$B$5:$H$2000,7,0),"")</f>
        <v/>
      </c>
      <c r="E905" s="84">
        <f>SUMIFS(Collection!$H$5:$H$5000,Collection!$A$5:$A$5000,Report!A905,Collection!$I$5:$I$5000,"&gt;="&amp;Report!$E$2,Collection!$I$5:$I$5000,"&lt;="&amp;Report!$E$3)</f>
        <v>0</v>
      </c>
      <c r="F905" s="84" t="str">
        <f t="shared" si="16"/>
        <v/>
      </c>
    </row>
    <row r="906" spans="1:6">
      <c r="A906" s="84" t="str">
        <f>IF(ROWS($A$6:A906)&gt;Student_Registration!$N$4,"",VLOOKUP(ROWS($A$6:A906),Student_Registration!$A$5:$H$2000,COLUMNS(Student_Registration!$C$5:C905)+1,0))</f>
        <v/>
      </c>
      <c r="B906" s="84" t="str">
        <f>IFERROR(VLOOKUP(A906,Student_Registration!$B$5:$H$2000,3,0),"")</f>
        <v/>
      </c>
      <c r="C906" s="84" t="str">
        <f>IFERROR(VLOOKUP($A906,Student_Registration!$B$5:$H$2000,6,0),"")</f>
        <v/>
      </c>
      <c r="D906" s="84" t="str">
        <f>IFERROR(VLOOKUP($A906,Student_Registration!$B$5:$H$2000,7,0),"")</f>
        <v/>
      </c>
      <c r="E906" s="84">
        <f>SUMIFS(Collection!$H$5:$H$5000,Collection!$A$5:$A$5000,Report!A906,Collection!$I$5:$I$5000,"&gt;="&amp;Report!$E$2,Collection!$I$5:$I$5000,"&lt;="&amp;Report!$E$3)</f>
        <v>0</v>
      </c>
      <c r="F906" s="84" t="str">
        <f t="shared" si="16"/>
        <v/>
      </c>
    </row>
    <row r="907" spans="1:6">
      <c r="A907" s="84" t="str">
        <f>IF(ROWS($A$6:A907)&gt;Student_Registration!$N$4,"",VLOOKUP(ROWS($A$6:A907),Student_Registration!$A$5:$H$2000,COLUMNS(Student_Registration!$C$5:C906)+1,0))</f>
        <v/>
      </c>
      <c r="B907" s="84" t="str">
        <f>IFERROR(VLOOKUP(A907,Student_Registration!$B$5:$H$2000,3,0),"")</f>
        <v/>
      </c>
      <c r="C907" s="84" t="str">
        <f>IFERROR(VLOOKUP($A907,Student_Registration!$B$5:$H$2000,6,0),"")</f>
        <v/>
      </c>
      <c r="D907" s="84" t="str">
        <f>IFERROR(VLOOKUP($A907,Student_Registration!$B$5:$H$2000,7,0),"")</f>
        <v/>
      </c>
      <c r="E907" s="84">
        <f>SUMIFS(Collection!$H$5:$H$5000,Collection!$A$5:$A$5000,Report!A907,Collection!$I$5:$I$5000,"&gt;="&amp;Report!$E$2,Collection!$I$5:$I$5000,"&lt;="&amp;Report!$E$3)</f>
        <v>0</v>
      </c>
      <c r="F907" s="84" t="str">
        <f t="shared" si="16"/>
        <v/>
      </c>
    </row>
    <row r="908" spans="1:6">
      <c r="A908" s="84" t="str">
        <f>IF(ROWS($A$6:A908)&gt;Student_Registration!$N$4,"",VLOOKUP(ROWS($A$6:A908),Student_Registration!$A$5:$H$2000,COLUMNS(Student_Registration!$C$5:C907)+1,0))</f>
        <v/>
      </c>
      <c r="B908" s="84" t="str">
        <f>IFERROR(VLOOKUP(A908,Student_Registration!$B$5:$H$2000,3,0),"")</f>
        <v/>
      </c>
      <c r="C908" s="84" t="str">
        <f>IFERROR(VLOOKUP($A908,Student_Registration!$B$5:$H$2000,6,0),"")</f>
        <v/>
      </c>
      <c r="D908" s="84" t="str">
        <f>IFERROR(VLOOKUP($A908,Student_Registration!$B$5:$H$2000,7,0),"")</f>
        <v/>
      </c>
      <c r="E908" s="84">
        <f>SUMIFS(Collection!$H$5:$H$5000,Collection!$A$5:$A$5000,Report!A908,Collection!$I$5:$I$5000,"&gt;="&amp;Report!$E$2,Collection!$I$5:$I$5000,"&lt;="&amp;Report!$E$3)</f>
        <v>0</v>
      </c>
      <c r="F908" s="84" t="str">
        <f t="shared" si="16"/>
        <v/>
      </c>
    </row>
    <row r="909" spans="1:6">
      <c r="A909" s="84" t="str">
        <f>IF(ROWS($A$6:A909)&gt;Student_Registration!$N$4,"",VLOOKUP(ROWS($A$6:A909),Student_Registration!$A$5:$H$2000,COLUMNS(Student_Registration!$C$5:C908)+1,0))</f>
        <v/>
      </c>
      <c r="B909" s="84" t="str">
        <f>IFERROR(VLOOKUP(A909,Student_Registration!$B$5:$H$2000,3,0),"")</f>
        <v/>
      </c>
      <c r="C909" s="84" t="str">
        <f>IFERROR(VLOOKUP($A909,Student_Registration!$B$5:$H$2000,6,0),"")</f>
        <v/>
      </c>
      <c r="D909" s="84" t="str">
        <f>IFERROR(VLOOKUP($A909,Student_Registration!$B$5:$H$2000,7,0),"")</f>
        <v/>
      </c>
      <c r="E909" s="84">
        <f>SUMIFS(Collection!$H$5:$H$5000,Collection!$A$5:$A$5000,Report!A909,Collection!$I$5:$I$5000,"&gt;="&amp;Report!$E$2,Collection!$I$5:$I$5000,"&lt;="&amp;Report!$E$3)</f>
        <v>0</v>
      </c>
      <c r="F909" s="84" t="str">
        <f t="shared" si="16"/>
        <v/>
      </c>
    </row>
    <row r="910" spans="1:6">
      <c r="A910" s="84" t="str">
        <f>IF(ROWS($A$6:A910)&gt;Student_Registration!$N$4,"",VLOOKUP(ROWS($A$6:A910),Student_Registration!$A$5:$H$2000,COLUMNS(Student_Registration!$C$5:C909)+1,0))</f>
        <v/>
      </c>
      <c r="B910" s="84" t="str">
        <f>IFERROR(VLOOKUP(A910,Student_Registration!$B$5:$H$2000,3,0),"")</f>
        <v/>
      </c>
      <c r="C910" s="84" t="str">
        <f>IFERROR(VLOOKUP($A910,Student_Registration!$B$5:$H$2000,6,0),"")</f>
        <v/>
      </c>
      <c r="D910" s="84" t="str">
        <f>IFERROR(VLOOKUP($A910,Student_Registration!$B$5:$H$2000,7,0),"")</f>
        <v/>
      </c>
      <c r="E910" s="84">
        <f>SUMIFS(Collection!$H$5:$H$5000,Collection!$A$5:$A$5000,Report!A910,Collection!$I$5:$I$5000,"&gt;="&amp;Report!$E$2,Collection!$I$5:$I$5000,"&lt;="&amp;Report!$E$3)</f>
        <v>0</v>
      </c>
      <c r="F910" s="84" t="str">
        <f t="shared" si="16"/>
        <v/>
      </c>
    </row>
    <row r="911" spans="1:6">
      <c r="A911" s="84" t="str">
        <f>IF(ROWS($A$6:A911)&gt;Student_Registration!$N$4,"",VLOOKUP(ROWS($A$6:A911),Student_Registration!$A$5:$H$2000,COLUMNS(Student_Registration!$C$5:C910)+1,0))</f>
        <v/>
      </c>
      <c r="B911" s="84" t="str">
        <f>IFERROR(VLOOKUP(A911,Student_Registration!$B$5:$H$2000,3,0),"")</f>
        <v/>
      </c>
      <c r="C911" s="84" t="str">
        <f>IFERROR(VLOOKUP($A911,Student_Registration!$B$5:$H$2000,6,0),"")</f>
        <v/>
      </c>
      <c r="D911" s="84" t="str">
        <f>IFERROR(VLOOKUP($A911,Student_Registration!$B$5:$H$2000,7,0),"")</f>
        <v/>
      </c>
      <c r="E911" s="84">
        <f>SUMIFS(Collection!$H$5:$H$5000,Collection!$A$5:$A$5000,Report!A911,Collection!$I$5:$I$5000,"&gt;="&amp;Report!$E$2,Collection!$I$5:$I$5000,"&lt;="&amp;Report!$E$3)</f>
        <v>0</v>
      </c>
      <c r="F911" s="84" t="str">
        <f t="shared" si="16"/>
        <v/>
      </c>
    </row>
    <row r="912" spans="1:6">
      <c r="A912" s="84" t="str">
        <f>IF(ROWS($A$6:A912)&gt;Student_Registration!$N$4,"",VLOOKUP(ROWS($A$6:A912),Student_Registration!$A$5:$H$2000,COLUMNS(Student_Registration!$C$5:C911)+1,0))</f>
        <v/>
      </c>
      <c r="B912" s="84" t="str">
        <f>IFERROR(VLOOKUP(A912,Student_Registration!$B$5:$H$2000,3,0),"")</f>
        <v/>
      </c>
      <c r="C912" s="84" t="str">
        <f>IFERROR(VLOOKUP($A912,Student_Registration!$B$5:$H$2000,6,0),"")</f>
        <v/>
      </c>
      <c r="D912" s="84" t="str">
        <f>IFERROR(VLOOKUP($A912,Student_Registration!$B$5:$H$2000,7,0),"")</f>
        <v/>
      </c>
      <c r="E912" s="84">
        <f>SUMIFS(Collection!$H$5:$H$5000,Collection!$A$5:$A$5000,Report!A912,Collection!$I$5:$I$5000,"&gt;="&amp;Report!$E$2,Collection!$I$5:$I$5000,"&lt;="&amp;Report!$E$3)</f>
        <v>0</v>
      </c>
      <c r="F912" s="84" t="str">
        <f t="shared" si="16"/>
        <v/>
      </c>
    </row>
    <row r="913" spans="1:6">
      <c r="A913" s="84" t="str">
        <f>IF(ROWS($A$6:A913)&gt;Student_Registration!$N$4,"",VLOOKUP(ROWS($A$6:A913),Student_Registration!$A$5:$H$2000,COLUMNS(Student_Registration!$C$5:C912)+1,0))</f>
        <v/>
      </c>
      <c r="B913" s="84" t="str">
        <f>IFERROR(VLOOKUP(A913,Student_Registration!$B$5:$H$2000,3,0),"")</f>
        <v/>
      </c>
      <c r="C913" s="84" t="str">
        <f>IFERROR(VLOOKUP($A913,Student_Registration!$B$5:$H$2000,6,0),"")</f>
        <v/>
      </c>
      <c r="D913" s="84" t="str">
        <f>IFERROR(VLOOKUP($A913,Student_Registration!$B$5:$H$2000,7,0),"")</f>
        <v/>
      </c>
      <c r="E913" s="84">
        <f>SUMIFS(Collection!$H$5:$H$5000,Collection!$A$5:$A$5000,Report!A913,Collection!$I$5:$I$5000,"&gt;="&amp;Report!$E$2,Collection!$I$5:$I$5000,"&lt;="&amp;Report!$E$3)</f>
        <v>0</v>
      </c>
      <c r="F913" s="84" t="str">
        <f t="shared" si="16"/>
        <v/>
      </c>
    </row>
    <row r="914" spans="1:6">
      <c r="A914" s="84" t="str">
        <f>IF(ROWS($A$6:A914)&gt;Student_Registration!$N$4,"",VLOOKUP(ROWS($A$6:A914),Student_Registration!$A$5:$H$2000,COLUMNS(Student_Registration!$C$5:C913)+1,0))</f>
        <v/>
      </c>
      <c r="B914" s="84" t="str">
        <f>IFERROR(VLOOKUP(A914,Student_Registration!$B$5:$H$2000,3,0),"")</f>
        <v/>
      </c>
      <c r="C914" s="84" t="str">
        <f>IFERROR(VLOOKUP($A914,Student_Registration!$B$5:$H$2000,6,0),"")</f>
        <v/>
      </c>
      <c r="D914" s="84" t="str">
        <f>IFERROR(VLOOKUP($A914,Student_Registration!$B$5:$H$2000,7,0),"")</f>
        <v/>
      </c>
      <c r="E914" s="84">
        <f>SUMIFS(Collection!$H$5:$H$5000,Collection!$A$5:$A$5000,Report!A914,Collection!$I$5:$I$5000,"&gt;="&amp;Report!$E$2,Collection!$I$5:$I$5000,"&lt;="&amp;Report!$E$3)</f>
        <v>0</v>
      </c>
      <c r="F914" s="84" t="str">
        <f t="shared" si="16"/>
        <v/>
      </c>
    </row>
    <row r="915" spans="1:6">
      <c r="A915" s="84" t="str">
        <f>IF(ROWS($A$6:A915)&gt;Student_Registration!$N$4,"",VLOOKUP(ROWS($A$6:A915),Student_Registration!$A$5:$H$2000,COLUMNS(Student_Registration!$C$5:C914)+1,0))</f>
        <v/>
      </c>
      <c r="B915" s="84" t="str">
        <f>IFERROR(VLOOKUP(A915,Student_Registration!$B$5:$H$2000,3,0),"")</f>
        <v/>
      </c>
      <c r="C915" s="84" t="str">
        <f>IFERROR(VLOOKUP($A915,Student_Registration!$B$5:$H$2000,6,0),"")</f>
        <v/>
      </c>
      <c r="D915" s="84" t="str">
        <f>IFERROR(VLOOKUP($A915,Student_Registration!$B$5:$H$2000,7,0),"")</f>
        <v/>
      </c>
      <c r="E915" s="84">
        <f>SUMIFS(Collection!$H$5:$H$5000,Collection!$A$5:$A$5000,Report!A915,Collection!$I$5:$I$5000,"&gt;="&amp;Report!$E$2,Collection!$I$5:$I$5000,"&lt;="&amp;Report!$E$3)</f>
        <v>0</v>
      </c>
      <c r="F915" s="84" t="str">
        <f t="shared" si="16"/>
        <v/>
      </c>
    </row>
    <row r="916" spans="1:6">
      <c r="A916" s="84" t="str">
        <f>IF(ROWS($A$6:A916)&gt;Student_Registration!$N$4,"",VLOOKUP(ROWS($A$6:A916),Student_Registration!$A$5:$H$2000,COLUMNS(Student_Registration!$C$5:C915)+1,0))</f>
        <v/>
      </c>
      <c r="B916" s="84" t="str">
        <f>IFERROR(VLOOKUP(A916,Student_Registration!$B$5:$H$2000,3,0),"")</f>
        <v/>
      </c>
      <c r="C916" s="84" t="str">
        <f>IFERROR(VLOOKUP($A916,Student_Registration!$B$5:$H$2000,6,0),"")</f>
        <v/>
      </c>
      <c r="D916" s="84" t="str">
        <f>IFERROR(VLOOKUP($A916,Student_Registration!$B$5:$H$2000,7,0),"")</f>
        <v/>
      </c>
      <c r="E916" s="84">
        <f>SUMIFS(Collection!$H$5:$H$5000,Collection!$A$5:$A$5000,Report!A916,Collection!$I$5:$I$5000,"&gt;="&amp;Report!$E$2,Collection!$I$5:$I$5000,"&lt;="&amp;Report!$E$3)</f>
        <v>0</v>
      </c>
      <c r="F916" s="84" t="str">
        <f t="shared" si="16"/>
        <v/>
      </c>
    </row>
    <row r="917" spans="1:6">
      <c r="A917" s="84" t="str">
        <f>IF(ROWS($A$6:A917)&gt;Student_Registration!$N$4,"",VLOOKUP(ROWS($A$6:A917),Student_Registration!$A$5:$H$2000,COLUMNS(Student_Registration!$C$5:C916)+1,0))</f>
        <v/>
      </c>
      <c r="B917" s="84" t="str">
        <f>IFERROR(VLOOKUP(A917,Student_Registration!$B$5:$H$2000,3,0),"")</f>
        <v/>
      </c>
      <c r="C917" s="84" t="str">
        <f>IFERROR(VLOOKUP($A917,Student_Registration!$B$5:$H$2000,6,0),"")</f>
        <v/>
      </c>
      <c r="D917" s="84" t="str">
        <f>IFERROR(VLOOKUP($A917,Student_Registration!$B$5:$H$2000,7,0),"")</f>
        <v/>
      </c>
      <c r="E917" s="84">
        <f>SUMIFS(Collection!$H$5:$H$5000,Collection!$A$5:$A$5000,Report!A917,Collection!$I$5:$I$5000,"&gt;="&amp;Report!$E$2,Collection!$I$5:$I$5000,"&lt;="&amp;Report!$E$3)</f>
        <v>0</v>
      </c>
      <c r="F917" s="84" t="str">
        <f t="shared" si="16"/>
        <v/>
      </c>
    </row>
    <row r="918" spans="1:6">
      <c r="A918" s="84" t="str">
        <f>IF(ROWS($A$6:A918)&gt;Student_Registration!$N$4,"",VLOOKUP(ROWS($A$6:A918),Student_Registration!$A$5:$H$2000,COLUMNS(Student_Registration!$C$5:C917)+1,0))</f>
        <v/>
      </c>
      <c r="B918" s="84" t="str">
        <f>IFERROR(VLOOKUP(A918,Student_Registration!$B$5:$H$2000,3,0),"")</f>
        <v/>
      </c>
      <c r="C918" s="84" t="str">
        <f>IFERROR(VLOOKUP($A918,Student_Registration!$B$5:$H$2000,6,0),"")</f>
        <v/>
      </c>
      <c r="D918" s="84" t="str">
        <f>IFERROR(VLOOKUP($A918,Student_Registration!$B$5:$H$2000,7,0),"")</f>
        <v/>
      </c>
      <c r="E918" s="84">
        <f>SUMIFS(Collection!$H$5:$H$5000,Collection!$A$5:$A$5000,Report!A918,Collection!$I$5:$I$5000,"&gt;="&amp;Report!$E$2,Collection!$I$5:$I$5000,"&lt;="&amp;Report!$E$3)</f>
        <v>0</v>
      </c>
      <c r="F918" s="84" t="str">
        <f t="shared" si="16"/>
        <v/>
      </c>
    </row>
    <row r="919" spans="1:6">
      <c r="A919" s="84" t="str">
        <f>IF(ROWS($A$6:A919)&gt;Student_Registration!$N$4,"",VLOOKUP(ROWS($A$6:A919),Student_Registration!$A$5:$H$2000,COLUMNS(Student_Registration!$C$5:C918)+1,0))</f>
        <v/>
      </c>
      <c r="B919" s="84" t="str">
        <f>IFERROR(VLOOKUP(A919,Student_Registration!$B$5:$H$2000,3,0),"")</f>
        <v/>
      </c>
      <c r="C919" s="84" t="str">
        <f>IFERROR(VLOOKUP($A919,Student_Registration!$B$5:$H$2000,6,0),"")</f>
        <v/>
      </c>
      <c r="D919" s="84" t="str">
        <f>IFERROR(VLOOKUP($A919,Student_Registration!$B$5:$H$2000,7,0),"")</f>
        <v/>
      </c>
      <c r="E919" s="84">
        <f>SUMIFS(Collection!$H$5:$H$5000,Collection!$A$5:$A$5000,Report!A919,Collection!$I$5:$I$5000,"&gt;="&amp;Report!$E$2,Collection!$I$5:$I$5000,"&lt;="&amp;Report!$E$3)</f>
        <v>0</v>
      </c>
      <c r="F919" s="84" t="str">
        <f t="shared" si="16"/>
        <v/>
      </c>
    </row>
    <row r="920" spans="1:6">
      <c r="A920" s="84" t="str">
        <f>IF(ROWS($A$6:A920)&gt;Student_Registration!$N$4,"",VLOOKUP(ROWS($A$6:A920),Student_Registration!$A$5:$H$2000,COLUMNS(Student_Registration!$C$5:C919)+1,0))</f>
        <v/>
      </c>
      <c r="B920" s="84" t="str">
        <f>IFERROR(VLOOKUP(A920,Student_Registration!$B$5:$H$2000,3,0),"")</f>
        <v/>
      </c>
      <c r="C920" s="84" t="str">
        <f>IFERROR(VLOOKUP($A920,Student_Registration!$B$5:$H$2000,6,0),"")</f>
        <v/>
      </c>
      <c r="D920" s="84" t="str">
        <f>IFERROR(VLOOKUP($A920,Student_Registration!$B$5:$H$2000,7,0),"")</f>
        <v/>
      </c>
      <c r="E920" s="84">
        <f>SUMIFS(Collection!$H$5:$H$5000,Collection!$A$5:$A$5000,Report!A920,Collection!$I$5:$I$5000,"&gt;="&amp;Report!$E$2,Collection!$I$5:$I$5000,"&lt;="&amp;Report!$E$3)</f>
        <v>0</v>
      </c>
      <c r="F920" s="84" t="str">
        <f t="shared" si="16"/>
        <v/>
      </c>
    </row>
    <row r="921" spans="1:6">
      <c r="A921" s="84" t="str">
        <f>IF(ROWS($A$6:A921)&gt;Student_Registration!$N$4,"",VLOOKUP(ROWS($A$6:A921),Student_Registration!$A$5:$H$2000,COLUMNS(Student_Registration!$C$5:C920)+1,0))</f>
        <v/>
      </c>
      <c r="B921" s="84" t="str">
        <f>IFERROR(VLOOKUP(A921,Student_Registration!$B$5:$H$2000,3,0),"")</f>
        <v/>
      </c>
      <c r="C921" s="84" t="str">
        <f>IFERROR(VLOOKUP($A921,Student_Registration!$B$5:$H$2000,6,0),"")</f>
        <v/>
      </c>
      <c r="D921" s="84" t="str">
        <f>IFERROR(VLOOKUP($A921,Student_Registration!$B$5:$H$2000,7,0),"")</f>
        <v/>
      </c>
      <c r="E921" s="84">
        <f>SUMIFS(Collection!$H$5:$H$5000,Collection!$A$5:$A$5000,Report!A921,Collection!$I$5:$I$5000,"&gt;="&amp;Report!$E$2,Collection!$I$5:$I$5000,"&lt;="&amp;Report!$E$3)</f>
        <v>0</v>
      </c>
      <c r="F921" s="84" t="str">
        <f t="shared" si="16"/>
        <v/>
      </c>
    </row>
    <row r="922" spans="1:6">
      <c r="A922" s="84" t="str">
        <f>IF(ROWS($A$6:A922)&gt;Student_Registration!$N$4,"",VLOOKUP(ROWS($A$6:A922),Student_Registration!$A$5:$H$2000,COLUMNS(Student_Registration!$C$5:C921)+1,0))</f>
        <v/>
      </c>
      <c r="B922" s="84" t="str">
        <f>IFERROR(VLOOKUP(A922,Student_Registration!$B$5:$H$2000,3,0),"")</f>
        <v/>
      </c>
      <c r="C922" s="84" t="str">
        <f>IFERROR(VLOOKUP($A922,Student_Registration!$B$5:$H$2000,6,0),"")</f>
        <v/>
      </c>
      <c r="D922" s="84" t="str">
        <f>IFERROR(VLOOKUP($A922,Student_Registration!$B$5:$H$2000,7,0),"")</f>
        <v/>
      </c>
      <c r="E922" s="84">
        <f>SUMIFS(Collection!$H$5:$H$5000,Collection!$A$5:$A$5000,Report!A922,Collection!$I$5:$I$5000,"&gt;="&amp;Report!$E$2,Collection!$I$5:$I$5000,"&lt;="&amp;Report!$E$3)</f>
        <v>0</v>
      </c>
      <c r="F922" s="84" t="str">
        <f t="shared" si="16"/>
        <v/>
      </c>
    </row>
    <row r="923" spans="1:6">
      <c r="A923" s="84" t="str">
        <f>IF(ROWS($A$6:A923)&gt;Student_Registration!$N$4,"",VLOOKUP(ROWS($A$6:A923),Student_Registration!$A$5:$H$2000,COLUMNS(Student_Registration!$C$5:C922)+1,0))</f>
        <v/>
      </c>
      <c r="B923" s="84" t="str">
        <f>IFERROR(VLOOKUP(A923,Student_Registration!$B$5:$H$2000,3,0),"")</f>
        <v/>
      </c>
      <c r="C923" s="84" t="str">
        <f>IFERROR(VLOOKUP($A923,Student_Registration!$B$5:$H$2000,6,0),"")</f>
        <v/>
      </c>
      <c r="D923" s="84" t="str">
        <f>IFERROR(VLOOKUP($A923,Student_Registration!$B$5:$H$2000,7,0),"")</f>
        <v/>
      </c>
      <c r="E923" s="84">
        <f>SUMIFS(Collection!$H$5:$H$5000,Collection!$A$5:$A$5000,Report!A923,Collection!$I$5:$I$5000,"&gt;="&amp;Report!$E$2,Collection!$I$5:$I$5000,"&lt;="&amp;Report!$E$3)</f>
        <v>0</v>
      </c>
      <c r="F923" s="84" t="str">
        <f t="shared" si="16"/>
        <v/>
      </c>
    </row>
    <row r="924" spans="1:6">
      <c r="A924" s="84" t="str">
        <f>IF(ROWS($A$6:A924)&gt;Student_Registration!$N$4,"",VLOOKUP(ROWS($A$6:A924),Student_Registration!$A$5:$H$2000,COLUMNS(Student_Registration!$C$5:C923)+1,0))</f>
        <v/>
      </c>
      <c r="B924" s="84" t="str">
        <f>IFERROR(VLOOKUP(A924,Student_Registration!$B$5:$H$2000,3,0),"")</f>
        <v/>
      </c>
      <c r="C924" s="84" t="str">
        <f>IFERROR(VLOOKUP($A924,Student_Registration!$B$5:$H$2000,6,0),"")</f>
        <v/>
      </c>
      <c r="D924" s="84" t="str">
        <f>IFERROR(VLOOKUP($A924,Student_Registration!$B$5:$H$2000,7,0),"")</f>
        <v/>
      </c>
      <c r="E924" s="84">
        <f>SUMIFS(Collection!$H$5:$H$5000,Collection!$A$5:$A$5000,Report!A924,Collection!$I$5:$I$5000,"&gt;="&amp;Report!$E$2,Collection!$I$5:$I$5000,"&lt;="&amp;Report!$E$3)</f>
        <v>0</v>
      </c>
      <c r="F924" s="84" t="str">
        <f t="shared" si="16"/>
        <v/>
      </c>
    </row>
    <row r="925" spans="1:6">
      <c r="A925" s="84" t="str">
        <f>IF(ROWS($A$6:A925)&gt;Student_Registration!$N$4,"",VLOOKUP(ROWS($A$6:A925),Student_Registration!$A$5:$H$2000,COLUMNS(Student_Registration!$C$5:C924)+1,0))</f>
        <v/>
      </c>
      <c r="B925" s="84" t="str">
        <f>IFERROR(VLOOKUP(A925,Student_Registration!$B$5:$H$2000,3,0),"")</f>
        <v/>
      </c>
      <c r="C925" s="84" t="str">
        <f>IFERROR(VLOOKUP($A925,Student_Registration!$B$5:$H$2000,6,0),"")</f>
        <v/>
      </c>
      <c r="D925" s="84" t="str">
        <f>IFERROR(VLOOKUP($A925,Student_Registration!$B$5:$H$2000,7,0),"")</f>
        <v/>
      </c>
      <c r="E925" s="84">
        <f>SUMIFS(Collection!$H$5:$H$5000,Collection!$A$5:$A$5000,Report!A925,Collection!$I$5:$I$5000,"&gt;="&amp;Report!$E$2,Collection!$I$5:$I$5000,"&lt;="&amp;Report!$E$3)</f>
        <v>0</v>
      </c>
      <c r="F925" s="84" t="str">
        <f t="shared" si="16"/>
        <v/>
      </c>
    </row>
    <row r="926" spans="1:6">
      <c r="A926" s="84" t="str">
        <f>IF(ROWS($A$6:A926)&gt;Student_Registration!$N$4,"",VLOOKUP(ROWS($A$6:A926),Student_Registration!$A$5:$H$2000,COLUMNS(Student_Registration!$C$5:C925)+1,0))</f>
        <v/>
      </c>
      <c r="B926" s="84" t="str">
        <f>IFERROR(VLOOKUP(A926,Student_Registration!$B$5:$H$2000,3,0),"")</f>
        <v/>
      </c>
      <c r="C926" s="84" t="str">
        <f>IFERROR(VLOOKUP($A926,Student_Registration!$B$5:$H$2000,6,0),"")</f>
        <v/>
      </c>
      <c r="D926" s="84" t="str">
        <f>IFERROR(VLOOKUP($A926,Student_Registration!$B$5:$H$2000,7,0),"")</f>
        <v/>
      </c>
      <c r="E926" s="84">
        <f>SUMIFS(Collection!$H$5:$H$5000,Collection!$A$5:$A$5000,Report!A926,Collection!$I$5:$I$5000,"&gt;="&amp;Report!$E$2,Collection!$I$5:$I$5000,"&lt;="&amp;Report!$E$3)</f>
        <v>0</v>
      </c>
      <c r="F926" s="84" t="str">
        <f t="shared" si="16"/>
        <v/>
      </c>
    </row>
    <row r="927" spans="1:6">
      <c r="A927" s="84" t="str">
        <f>IF(ROWS($A$6:A927)&gt;Student_Registration!$N$4,"",VLOOKUP(ROWS($A$6:A927),Student_Registration!$A$5:$H$2000,COLUMNS(Student_Registration!$C$5:C926)+1,0))</f>
        <v/>
      </c>
      <c r="B927" s="84" t="str">
        <f>IFERROR(VLOOKUP(A927,Student_Registration!$B$5:$H$2000,3,0),"")</f>
        <v/>
      </c>
      <c r="C927" s="84" t="str">
        <f>IFERROR(VLOOKUP($A927,Student_Registration!$B$5:$H$2000,6,0),"")</f>
        <v/>
      </c>
      <c r="D927" s="84" t="str">
        <f>IFERROR(VLOOKUP($A927,Student_Registration!$B$5:$H$2000,7,0),"")</f>
        <v/>
      </c>
      <c r="E927" s="84">
        <f>SUMIFS(Collection!$H$5:$H$5000,Collection!$A$5:$A$5000,Report!A927,Collection!$I$5:$I$5000,"&gt;="&amp;Report!$E$2,Collection!$I$5:$I$5000,"&lt;="&amp;Report!$E$3)</f>
        <v>0</v>
      </c>
      <c r="F927" s="84" t="str">
        <f t="shared" si="16"/>
        <v/>
      </c>
    </row>
    <row r="928" spans="1:6">
      <c r="A928" s="84" t="str">
        <f>IF(ROWS($A$6:A928)&gt;Student_Registration!$N$4,"",VLOOKUP(ROWS($A$6:A928),Student_Registration!$A$5:$H$2000,COLUMNS(Student_Registration!$C$5:C927)+1,0))</f>
        <v/>
      </c>
      <c r="B928" s="84" t="str">
        <f>IFERROR(VLOOKUP(A928,Student_Registration!$B$5:$H$2000,3,0),"")</f>
        <v/>
      </c>
      <c r="C928" s="84" t="str">
        <f>IFERROR(VLOOKUP($A928,Student_Registration!$B$5:$H$2000,6,0),"")</f>
        <v/>
      </c>
      <c r="D928" s="84" t="str">
        <f>IFERROR(VLOOKUP($A928,Student_Registration!$B$5:$H$2000,7,0),"")</f>
        <v/>
      </c>
      <c r="E928" s="84">
        <f>SUMIFS(Collection!$H$5:$H$5000,Collection!$A$5:$A$5000,Report!A928,Collection!$I$5:$I$5000,"&gt;="&amp;Report!$E$2,Collection!$I$5:$I$5000,"&lt;="&amp;Report!$E$3)</f>
        <v>0</v>
      </c>
      <c r="F928" s="84" t="str">
        <f t="shared" si="16"/>
        <v/>
      </c>
    </row>
    <row r="929" spans="1:6">
      <c r="A929" s="84" t="str">
        <f>IF(ROWS($A$6:A929)&gt;Student_Registration!$N$4,"",VLOOKUP(ROWS($A$6:A929),Student_Registration!$A$5:$H$2000,COLUMNS(Student_Registration!$C$5:C928)+1,0))</f>
        <v/>
      </c>
      <c r="B929" s="84" t="str">
        <f>IFERROR(VLOOKUP(A929,Student_Registration!$B$5:$H$2000,3,0),"")</f>
        <v/>
      </c>
      <c r="C929" s="84" t="str">
        <f>IFERROR(VLOOKUP($A929,Student_Registration!$B$5:$H$2000,6,0),"")</f>
        <v/>
      </c>
      <c r="D929" s="84" t="str">
        <f>IFERROR(VLOOKUP($A929,Student_Registration!$B$5:$H$2000,7,0),"")</f>
        <v/>
      </c>
      <c r="E929" s="84">
        <f>SUMIFS(Collection!$H$5:$H$5000,Collection!$A$5:$A$5000,Report!A929,Collection!$I$5:$I$5000,"&gt;="&amp;Report!$E$2,Collection!$I$5:$I$5000,"&lt;="&amp;Report!$E$3)</f>
        <v>0</v>
      </c>
      <c r="F929" s="84" t="str">
        <f t="shared" si="16"/>
        <v/>
      </c>
    </row>
    <row r="930" spans="1:6">
      <c r="A930" s="84" t="str">
        <f>IF(ROWS($A$6:A930)&gt;Student_Registration!$N$4,"",VLOOKUP(ROWS($A$6:A930),Student_Registration!$A$5:$H$2000,COLUMNS(Student_Registration!$C$5:C929)+1,0))</f>
        <v/>
      </c>
      <c r="B930" s="84" t="str">
        <f>IFERROR(VLOOKUP(A930,Student_Registration!$B$5:$H$2000,3,0),"")</f>
        <v/>
      </c>
      <c r="C930" s="84" t="str">
        <f>IFERROR(VLOOKUP($A930,Student_Registration!$B$5:$H$2000,6,0),"")</f>
        <v/>
      </c>
      <c r="D930" s="84" t="str">
        <f>IFERROR(VLOOKUP($A930,Student_Registration!$B$5:$H$2000,7,0),"")</f>
        <v/>
      </c>
      <c r="E930" s="84">
        <f>SUMIFS(Collection!$H$5:$H$5000,Collection!$A$5:$A$5000,Report!A930,Collection!$I$5:$I$5000,"&gt;="&amp;Report!$E$2,Collection!$I$5:$I$5000,"&lt;="&amp;Report!$E$3)</f>
        <v>0</v>
      </c>
      <c r="F930" s="84" t="str">
        <f t="shared" si="16"/>
        <v/>
      </c>
    </row>
    <row r="931" spans="1:6">
      <c r="A931" s="84" t="str">
        <f>IF(ROWS($A$6:A931)&gt;Student_Registration!$N$4,"",VLOOKUP(ROWS($A$6:A931),Student_Registration!$A$5:$H$2000,COLUMNS(Student_Registration!$C$5:C930)+1,0))</f>
        <v/>
      </c>
      <c r="B931" s="84" t="str">
        <f>IFERROR(VLOOKUP(A931,Student_Registration!$B$5:$H$2000,3,0),"")</f>
        <v/>
      </c>
      <c r="C931" s="84" t="str">
        <f>IFERROR(VLOOKUP($A931,Student_Registration!$B$5:$H$2000,6,0),"")</f>
        <v/>
      </c>
      <c r="D931" s="84" t="str">
        <f>IFERROR(VLOOKUP($A931,Student_Registration!$B$5:$H$2000,7,0),"")</f>
        <v/>
      </c>
      <c r="E931" s="84">
        <f>SUMIFS(Collection!$H$5:$H$5000,Collection!$A$5:$A$5000,Report!A931,Collection!$I$5:$I$5000,"&gt;="&amp;Report!$E$2,Collection!$I$5:$I$5000,"&lt;="&amp;Report!$E$3)</f>
        <v>0</v>
      </c>
      <c r="F931" s="84" t="str">
        <f t="shared" si="16"/>
        <v/>
      </c>
    </row>
    <row r="932" spans="1:6">
      <c r="A932" s="84" t="str">
        <f>IF(ROWS($A$6:A932)&gt;Student_Registration!$N$4,"",VLOOKUP(ROWS($A$6:A932),Student_Registration!$A$5:$H$2000,COLUMNS(Student_Registration!$C$5:C931)+1,0))</f>
        <v/>
      </c>
      <c r="B932" s="84" t="str">
        <f>IFERROR(VLOOKUP(A932,Student_Registration!$B$5:$H$2000,3,0),"")</f>
        <v/>
      </c>
      <c r="C932" s="84" t="str">
        <f>IFERROR(VLOOKUP($A932,Student_Registration!$B$5:$H$2000,6,0),"")</f>
        <v/>
      </c>
      <c r="D932" s="84" t="str">
        <f>IFERROR(VLOOKUP($A932,Student_Registration!$B$5:$H$2000,7,0),"")</f>
        <v/>
      </c>
      <c r="E932" s="84">
        <f>SUMIFS(Collection!$H$5:$H$5000,Collection!$A$5:$A$5000,Report!A932,Collection!$I$5:$I$5000,"&gt;="&amp;Report!$E$2,Collection!$I$5:$I$5000,"&lt;="&amp;Report!$E$3)</f>
        <v>0</v>
      </c>
      <c r="F932" s="84" t="str">
        <f t="shared" si="16"/>
        <v/>
      </c>
    </row>
    <row r="933" spans="1:6">
      <c r="A933" s="84" t="str">
        <f>IF(ROWS($A$6:A933)&gt;Student_Registration!$N$4,"",VLOOKUP(ROWS($A$6:A933),Student_Registration!$A$5:$H$2000,COLUMNS(Student_Registration!$C$5:C932)+1,0))</f>
        <v/>
      </c>
      <c r="B933" s="84" t="str">
        <f>IFERROR(VLOOKUP(A933,Student_Registration!$B$5:$H$2000,3,0),"")</f>
        <v/>
      </c>
      <c r="C933" s="84" t="str">
        <f>IFERROR(VLOOKUP($A933,Student_Registration!$B$5:$H$2000,6,0),"")</f>
        <v/>
      </c>
      <c r="D933" s="84" t="str">
        <f>IFERROR(VLOOKUP($A933,Student_Registration!$B$5:$H$2000,7,0),"")</f>
        <v/>
      </c>
      <c r="E933" s="84">
        <f>SUMIFS(Collection!$H$5:$H$5000,Collection!$A$5:$A$5000,Report!A933,Collection!$I$5:$I$5000,"&gt;="&amp;Report!$E$2,Collection!$I$5:$I$5000,"&lt;="&amp;Report!$E$3)</f>
        <v>0</v>
      </c>
      <c r="F933" s="84" t="str">
        <f t="shared" si="16"/>
        <v/>
      </c>
    </row>
    <row r="934" spans="1:6">
      <c r="A934" s="84" t="str">
        <f>IF(ROWS($A$6:A934)&gt;Student_Registration!$N$4,"",VLOOKUP(ROWS($A$6:A934),Student_Registration!$A$5:$H$2000,COLUMNS(Student_Registration!$C$5:C933)+1,0))</f>
        <v/>
      </c>
      <c r="B934" s="84" t="str">
        <f>IFERROR(VLOOKUP(A934,Student_Registration!$B$5:$H$2000,3,0),"")</f>
        <v/>
      </c>
      <c r="C934" s="84" t="str">
        <f>IFERROR(VLOOKUP($A934,Student_Registration!$B$5:$H$2000,6,0),"")</f>
        <v/>
      </c>
      <c r="D934" s="84" t="str">
        <f>IFERROR(VLOOKUP($A934,Student_Registration!$B$5:$H$2000,7,0),"")</f>
        <v/>
      </c>
      <c r="E934" s="84">
        <f>SUMIFS(Collection!$H$5:$H$5000,Collection!$A$5:$A$5000,Report!A934,Collection!$I$5:$I$5000,"&gt;="&amp;Report!$E$2,Collection!$I$5:$I$5000,"&lt;="&amp;Report!$E$3)</f>
        <v>0</v>
      </c>
      <c r="F934" s="84" t="str">
        <f t="shared" si="16"/>
        <v/>
      </c>
    </row>
    <row r="935" spans="1:6">
      <c r="A935" s="84" t="str">
        <f>IF(ROWS($A$6:A935)&gt;Student_Registration!$N$4,"",VLOOKUP(ROWS($A$6:A935),Student_Registration!$A$5:$H$2000,COLUMNS(Student_Registration!$C$5:C934)+1,0))</f>
        <v/>
      </c>
      <c r="B935" s="84" t="str">
        <f>IFERROR(VLOOKUP(A935,Student_Registration!$B$5:$H$2000,3,0),"")</f>
        <v/>
      </c>
      <c r="C935" s="84" t="str">
        <f>IFERROR(VLOOKUP($A935,Student_Registration!$B$5:$H$2000,6,0),"")</f>
        <v/>
      </c>
      <c r="D935" s="84" t="str">
        <f>IFERROR(VLOOKUP($A935,Student_Registration!$B$5:$H$2000,7,0),"")</f>
        <v/>
      </c>
      <c r="E935" s="84">
        <f>SUMIFS(Collection!$H$5:$H$5000,Collection!$A$5:$A$5000,Report!A935,Collection!$I$5:$I$5000,"&gt;="&amp;Report!$E$2,Collection!$I$5:$I$5000,"&lt;="&amp;Report!$E$3)</f>
        <v>0</v>
      </c>
      <c r="F935" s="84" t="str">
        <f t="shared" si="16"/>
        <v/>
      </c>
    </row>
    <row r="936" spans="1:6">
      <c r="A936" s="84" t="str">
        <f>IF(ROWS($A$6:A936)&gt;Student_Registration!$N$4,"",VLOOKUP(ROWS($A$6:A936),Student_Registration!$A$5:$H$2000,COLUMNS(Student_Registration!$C$5:C935)+1,0))</f>
        <v/>
      </c>
      <c r="B936" s="84" t="str">
        <f>IFERROR(VLOOKUP(A936,Student_Registration!$B$5:$H$2000,3,0),"")</f>
        <v/>
      </c>
      <c r="C936" s="84" t="str">
        <f>IFERROR(VLOOKUP($A936,Student_Registration!$B$5:$H$2000,6,0),"")</f>
        <v/>
      </c>
      <c r="D936" s="84" t="str">
        <f>IFERROR(VLOOKUP($A936,Student_Registration!$B$5:$H$2000,7,0),"")</f>
        <v/>
      </c>
      <c r="E936" s="84">
        <f>SUMIFS(Collection!$H$5:$H$5000,Collection!$A$5:$A$5000,Report!A936,Collection!$I$5:$I$5000,"&gt;="&amp;Report!$E$2,Collection!$I$5:$I$5000,"&lt;="&amp;Report!$E$3)</f>
        <v>0</v>
      </c>
      <c r="F936" s="84" t="str">
        <f t="shared" si="16"/>
        <v/>
      </c>
    </row>
    <row r="937" spans="1:6">
      <c r="A937" s="84" t="str">
        <f>IF(ROWS($A$6:A937)&gt;Student_Registration!$N$4,"",VLOOKUP(ROWS($A$6:A937),Student_Registration!$A$5:$H$2000,COLUMNS(Student_Registration!$C$5:C936)+1,0))</f>
        <v/>
      </c>
      <c r="B937" s="84" t="str">
        <f>IFERROR(VLOOKUP(A937,Student_Registration!$B$5:$H$2000,3,0),"")</f>
        <v/>
      </c>
      <c r="C937" s="84" t="str">
        <f>IFERROR(VLOOKUP($A937,Student_Registration!$B$5:$H$2000,6,0),"")</f>
        <v/>
      </c>
      <c r="D937" s="84" t="str">
        <f>IFERROR(VLOOKUP($A937,Student_Registration!$B$5:$H$2000,7,0),"")</f>
        <v/>
      </c>
      <c r="E937" s="84">
        <f>SUMIFS(Collection!$H$5:$H$5000,Collection!$A$5:$A$5000,Report!A937,Collection!$I$5:$I$5000,"&gt;="&amp;Report!$E$2,Collection!$I$5:$I$5000,"&lt;="&amp;Report!$E$3)</f>
        <v>0</v>
      </c>
      <c r="F937" s="84" t="str">
        <f t="shared" si="16"/>
        <v/>
      </c>
    </row>
    <row r="938" spans="1:6">
      <c r="A938" s="84" t="str">
        <f>IF(ROWS($A$6:A938)&gt;Student_Registration!$N$4,"",VLOOKUP(ROWS($A$6:A938),Student_Registration!$A$5:$H$2000,COLUMNS(Student_Registration!$C$5:C937)+1,0))</f>
        <v/>
      </c>
      <c r="B938" s="84" t="str">
        <f>IFERROR(VLOOKUP(A938,Student_Registration!$B$5:$H$2000,3,0),"")</f>
        <v/>
      </c>
      <c r="C938" s="84" t="str">
        <f>IFERROR(VLOOKUP($A938,Student_Registration!$B$5:$H$2000,6,0),"")</f>
        <v/>
      </c>
      <c r="D938" s="84" t="str">
        <f>IFERROR(VLOOKUP($A938,Student_Registration!$B$5:$H$2000,7,0),"")</f>
        <v/>
      </c>
      <c r="E938" s="84">
        <f>SUMIFS(Collection!$H$5:$H$5000,Collection!$A$5:$A$5000,Report!A938,Collection!$I$5:$I$5000,"&gt;="&amp;Report!$E$2,Collection!$I$5:$I$5000,"&lt;="&amp;Report!$E$3)</f>
        <v>0</v>
      </c>
      <c r="F938" s="84" t="str">
        <f t="shared" si="16"/>
        <v/>
      </c>
    </row>
    <row r="939" spans="1:6">
      <c r="A939" s="84" t="str">
        <f>IF(ROWS($A$6:A939)&gt;Student_Registration!$N$4,"",VLOOKUP(ROWS($A$6:A939),Student_Registration!$A$5:$H$2000,COLUMNS(Student_Registration!$C$5:C938)+1,0))</f>
        <v/>
      </c>
      <c r="B939" s="84" t="str">
        <f>IFERROR(VLOOKUP(A939,Student_Registration!$B$5:$H$2000,3,0),"")</f>
        <v/>
      </c>
      <c r="C939" s="84" t="str">
        <f>IFERROR(VLOOKUP($A939,Student_Registration!$B$5:$H$2000,6,0),"")</f>
        <v/>
      </c>
      <c r="D939" s="84" t="str">
        <f>IFERROR(VLOOKUP($A939,Student_Registration!$B$5:$H$2000,7,0),"")</f>
        <v/>
      </c>
      <c r="E939" s="84">
        <f>SUMIFS(Collection!$H$5:$H$5000,Collection!$A$5:$A$5000,Report!A939,Collection!$I$5:$I$5000,"&gt;="&amp;Report!$E$2,Collection!$I$5:$I$5000,"&lt;="&amp;Report!$E$3)</f>
        <v>0</v>
      </c>
      <c r="F939" s="84" t="str">
        <f t="shared" si="16"/>
        <v/>
      </c>
    </row>
    <row r="940" spans="1:6">
      <c r="A940" s="84" t="str">
        <f>IF(ROWS($A$6:A940)&gt;Student_Registration!$N$4,"",VLOOKUP(ROWS($A$6:A940),Student_Registration!$A$5:$H$2000,COLUMNS(Student_Registration!$C$5:C939)+1,0))</f>
        <v/>
      </c>
      <c r="B940" s="84" t="str">
        <f>IFERROR(VLOOKUP(A940,Student_Registration!$B$5:$H$2000,3,0),"")</f>
        <v/>
      </c>
      <c r="C940" s="84" t="str">
        <f>IFERROR(VLOOKUP($A940,Student_Registration!$B$5:$H$2000,6,0),"")</f>
        <v/>
      </c>
      <c r="D940" s="84" t="str">
        <f>IFERROR(VLOOKUP($A940,Student_Registration!$B$5:$H$2000,7,0),"")</f>
        <v/>
      </c>
      <c r="E940" s="84">
        <f>SUMIFS(Collection!$H$5:$H$5000,Collection!$A$5:$A$5000,Report!A940,Collection!$I$5:$I$5000,"&gt;="&amp;Report!$E$2,Collection!$I$5:$I$5000,"&lt;="&amp;Report!$E$3)</f>
        <v>0</v>
      </c>
      <c r="F940" s="84" t="str">
        <f t="shared" si="16"/>
        <v/>
      </c>
    </row>
    <row r="941" spans="1:6">
      <c r="A941" s="84" t="str">
        <f>IF(ROWS($A$6:A941)&gt;Student_Registration!$N$4,"",VLOOKUP(ROWS($A$6:A941),Student_Registration!$A$5:$H$2000,COLUMNS(Student_Registration!$C$5:C940)+1,0))</f>
        <v/>
      </c>
      <c r="B941" s="84" t="str">
        <f>IFERROR(VLOOKUP(A941,Student_Registration!$B$5:$H$2000,3,0),"")</f>
        <v/>
      </c>
      <c r="C941" s="84" t="str">
        <f>IFERROR(VLOOKUP($A941,Student_Registration!$B$5:$H$2000,6,0),"")</f>
        <v/>
      </c>
      <c r="D941" s="84" t="str">
        <f>IFERROR(VLOOKUP($A941,Student_Registration!$B$5:$H$2000,7,0),"")</f>
        <v/>
      </c>
      <c r="E941" s="84">
        <f>SUMIFS(Collection!$H$5:$H$5000,Collection!$A$5:$A$5000,Report!A941,Collection!$I$5:$I$5000,"&gt;="&amp;Report!$E$2,Collection!$I$5:$I$5000,"&lt;="&amp;Report!$E$3)</f>
        <v>0</v>
      </c>
      <c r="F941" s="84" t="str">
        <f t="shared" si="16"/>
        <v/>
      </c>
    </row>
    <row r="942" spans="1:6">
      <c r="A942" s="84" t="str">
        <f>IF(ROWS($A$6:A942)&gt;Student_Registration!$N$4,"",VLOOKUP(ROWS($A$6:A942),Student_Registration!$A$5:$H$2000,COLUMNS(Student_Registration!$C$5:C941)+1,0))</f>
        <v/>
      </c>
      <c r="B942" s="84" t="str">
        <f>IFERROR(VLOOKUP(A942,Student_Registration!$B$5:$H$2000,3,0),"")</f>
        <v/>
      </c>
      <c r="C942" s="84" t="str">
        <f>IFERROR(VLOOKUP($A942,Student_Registration!$B$5:$H$2000,6,0),"")</f>
        <v/>
      </c>
      <c r="D942" s="84" t="str">
        <f>IFERROR(VLOOKUP($A942,Student_Registration!$B$5:$H$2000,7,0),"")</f>
        <v/>
      </c>
      <c r="E942" s="84">
        <f>SUMIFS(Collection!$H$5:$H$5000,Collection!$A$5:$A$5000,Report!A942,Collection!$I$5:$I$5000,"&gt;="&amp;Report!$E$2,Collection!$I$5:$I$5000,"&lt;="&amp;Report!$E$3)</f>
        <v>0</v>
      </c>
      <c r="F942" s="84" t="str">
        <f t="shared" si="16"/>
        <v/>
      </c>
    </row>
    <row r="943" spans="1:6">
      <c r="A943" s="84" t="str">
        <f>IF(ROWS($A$6:A943)&gt;Student_Registration!$N$4,"",VLOOKUP(ROWS($A$6:A943),Student_Registration!$A$5:$H$2000,COLUMNS(Student_Registration!$C$5:C942)+1,0))</f>
        <v/>
      </c>
      <c r="B943" s="84" t="str">
        <f>IFERROR(VLOOKUP(A943,Student_Registration!$B$5:$H$2000,3,0),"")</f>
        <v/>
      </c>
      <c r="C943" s="84" t="str">
        <f>IFERROR(VLOOKUP($A943,Student_Registration!$B$5:$H$2000,6,0),"")</f>
        <v/>
      </c>
      <c r="D943" s="84" t="str">
        <f>IFERROR(VLOOKUP($A943,Student_Registration!$B$5:$H$2000,7,0),"")</f>
        <v/>
      </c>
      <c r="E943" s="84">
        <f>SUMIFS(Collection!$H$5:$H$5000,Collection!$A$5:$A$5000,Report!A943,Collection!$I$5:$I$5000,"&gt;="&amp;Report!$E$2,Collection!$I$5:$I$5000,"&lt;="&amp;Report!$E$3)</f>
        <v>0</v>
      </c>
      <c r="F943" s="84" t="str">
        <f t="shared" si="16"/>
        <v/>
      </c>
    </row>
    <row r="944" spans="1:6">
      <c r="A944" s="84" t="str">
        <f>IF(ROWS($A$6:A944)&gt;Student_Registration!$N$4,"",VLOOKUP(ROWS($A$6:A944),Student_Registration!$A$5:$H$2000,COLUMNS(Student_Registration!$C$5:C943)+1,0))</f>
        <v/>
      </c>
      <c r="B944" s="84" t="str">
        <f>IFERROR(VLOOKUP(A944,Student_Registration!$B$5:$H$2000,3,0),"")</f>
        <v/>
      </c>
      <c r="C944" s="84" t="str">
        <f>IFERROR(VLOOKUP($A944,Student_Registration!$B$5:$H$2000,6,0),"")</f>
        <v/>
      </c>
      <c r="D944" s="84" t="str">
        <f>IFERROR(VLOOKUP($A944,Student_Registration!$B$5:$H$2000,7,0),"")</f>
        <v/>
      </c>
      <c r="E944" s="84">
        <f>SUMIFS(Collection!$H$5:$H$5000,Collection!$A$5:$A$5000,Report!A944,Collection!$I$5:$I$5000,"&gt;="&amp;Report!$E$2,Collection!$I$5:$I$5000,"&lt;="&amp;Report!$E$3)</f>
        <v>0</v>
      </c>
      <c r="F944" s="84" t="str">
        <f t="shared" si="16"/>
        <v/>
      </c>
    </row>
    <row r="945" spans="1:6">
      <c r="A945" s="84" t="str">
        <f>IF(ROWS($A$6:A945)&gt;Student_Registration!$N$4,"",VLOOKUP(ROWS($A$6:A945),Student_Registration!$A$5:$H$2000,COLUMNS(Student_Registration!$C$5:C944)+1,0))</f>
        <v/>
      </c>
      <c r="B945" s="84" t="str">
        <f>IFERROR(VLOOKUP(A945,Student_Registration!$B$5:$H$2000,3,0),"")</f>
        <v/>
      </c>
      <c r="C945" s="84" t="str">
        <f>IFERROR(VLOOKUP($A945,Student_Registration!$B$5:$H$2000,6,0),"")</f>
        <v/>
      </c>
      <c r="D945" s="84" t="str">
        <f>IFERROR(VLOOKUP($A945,Student_Registration!$B$5:$H$2000,7,0),"")</f>
        <v/>
      </c>
      <c r="E945" s="84">
        <f>SUMIFS(Collection!$H$5:$H$5000,Collection!$A$5:$A$5000,Report!A945,Collection!$I$5:$I$5000,"&gt;="&amp;Report!$E$2,Collection!$I$5:$I$5000,"&lt;="&amp;Report!$E$3)</f>
        <v>0</v>
      </c>
      <c r="F945" s="84" t="str">
        <f t="shared" si="16"/>
        <v/>
      </c>
    </row>
    <row r="946" spans="1:6">
      <c r="A946" s="84" t="str">
        <f>IF(ROWS($A$6:A946)&gt;Student_Registration!$N$4,"",VLOOKUP(ROWS($A$6:A946),Student_Registration!$A$5:$H$2000,COLUMNS(Student_Registration!$C$5:C945)+1,0))</f>
        <v/>
      </c>
      <c r="B946" s="84" t="str">
        <f>IFERROR(VLOOKUP(A946,Student_Registration!$B$5:$H$2000,3,0),"")</f>
        <v/>
      </c>
      <c r="C946" s="84" t="str">
        <f>IFERROR(VLOOKUP($A946,Student_Registration!$B$5:$H$2000,6,0),"")</f>
        <v/>
      </c>
      <c r="D946" s="84" t="str">
        <f>IFERROR(VLOOKUP($A946,Student_Registration!$B$5:$H$2000,7,0),"")</f>
        <v/>
      </c>
      <c r="E946" s="84">
        <f>SUMIFS(Collection!$H$5:$H$5000,Collection!$A$5:$A$5000,Report!A946,Collection!$I$5:$I$5000,"&gt;="&amp;Report!$E$2,Collection!$I$5:$I$5000,"&lt;="&amp;Report!$E$3)</f>
        <v>0</v>
      </c>
      <c r="F946" s="84" t="str">
        <f t="shared" si="16"/>
        <v/>
      </c>
    </row>
    <row r="947" spans="1:6">
      <c r="A947" s="84" t="str">
        <f>IF(ROWS($A$6:A947)&gt;Student_Registration!$N$4,"",VLOOKUP(ROWS($A$6:A947),Student_Registration!$A$5:$H$2000,COLUMNS(Student_Registration!$C$5:C946)+1,0))</f>
        <v/>
      </c>
      <c r="B947" s="84" t="str">
        <f>IFERROR(VLOOKUP(A947,Student_Registration!$B$5:$H$2000,3,0),"")</f>
        <v/>
      </c>
      <c r="C947" s="84" t="str">
        <f>IFERROR(VLOOKUP($A947,Student_Registration!$B$5:$H$2000,6,0),"")</f>
        <v/>
      </c>
      <c r="D947" s="84" t="str">
        <f>IFERROR(VLOOKUP($A947,Student_Registration!$B$5:$H$2000,7,0),"")</f>
        <v/>
      </c>
      <c r="E947" s="84">
        <f>SUMIFS(Collection!$H$5:$H$5000,Collection!$A$5:$A$5000,Report!A947,Collection!$I$5:$I$5000,"&gt;="&amp;Report!$E$2,Collection!$I$5:$I$5000,"&lt;="&amp;Report!$E$3)</f>
        <v>0</v>
      </c>
      <c r="F947" s="84" t="str">
        <f t="shared" si="16"/>
        <v/>
      </c>
    </row>
    <row r="948" spans="1:6">
      <c r="A948" s="84" t="str">
        <f>IF(ROWS($A$6:A948)&gt;Student_Registration!$N$4,"",VLOOKUP(ROWS($A$6:A948),Student_Registration!$A$5:$H$2000,COLUMNS(Student_Registration!$C$5:C947)+1,0))</f>
        <v/>
      </c>
      <c r="B948" s="84" t="str">
        <f>IFERROR(VLOOKUP(A948,Student_Registration!$B$5:$H$2000,3,0),"")</f>
        <v/>
      </c>
      <c r="C948" s="84" t="str">
        <f>IFERROR(VLOOKUP($A948,Student_Registration!$B$5:$H$2000,6,0),"")</f>
        <v/>
      </c>
      <c r="D948" s="84" t="str">
        <f>IFERROR(VLOOKUP($A948,Student_Registration!$B$5:$H$2000,7,0),"")</f>
        <v/>
      </c>
      <c r="E948" s="84">
        <f>SUMIFS(Collection!$H$5:$H$5000,Collection!$A$5:$A$5000,Report!A948,Collection!$I$5:$I$5000,"&gt;="&amp;Report!$E$2,Collection!$I$5:$I$5000,"&lt;="&amp;Report!$E$3)</f>
        <v>0</v>
      </c>
      <c r="F948" s="84" t="str">
        <f t="shared" si="16"/>
        <v/>
      </c>
    </row>
    <row r="949" spans="1:6">
      <c r="A949" s="84" t="str">
        <f>IF(ROWS($A$6:A949)&gt;Student_Registration!$N$4,"",VLOOKUP(ROWS($A$6:A949),Student_Registration!$A$5:$H$2000,COLUMNS(Student_Registration!$C$5:C948)+1,0))</f>
        <v/>
      </c>
      <c r="B949" s="84" t="str">
        <f>IFERROR(VLOOKUP(A949,Student_Registration!$B$5:$H$2000,3,0),"")</f>
        <v/>
      </c>
      <c r="C949" s="84" t="str">
        <f>IFERROR(VLOOKUP($A949,Student_Registration!$B$5:$H$2000,6,0),"")</f>
        <v/>
      </c>
      <c r="D949" s="84" t="str">
        <f>IFERROR(VLOOKUP($A949,Student_Registration!$B$5:$H$2000,7,0),"")</f>
        <v/>
      </c>
      <c r="E949" s="84">
        <f>SUMIFS(Collection!$H$5:$H$5000,Collection!$A$5:$A$5000,Report!A949,Collection!$I$5:$I$5000,"&gt;="&amp;Report!$E$2,Collection!$I$5:$I$5000,"&lt;="&amp;Report!$E$3)</f>
        <v>0</v>
      </c>
      <c r="F949" s="84" t="str">
        <f t="shared" si="16"/>
        <v/>
      </c>
    </row>
    <row r="950" spans="1:6">
      <c r="A950" s="84" t="str">
        <f>IF(ROWS($A$6:A950)&gt;Student_Registration!$N$4,"",VLOOKUP(ROWS($A$6:A950),Student_Registration!$A$5:$H$2000,COLUMNS(Student_Registration!$C$5:C949)+1,0))</f>
        <v/>
      </c>
      <c r="B950" s="84" t="str">
        <f>IFERROR(VLOOKUP(A950,Student_Registration!$B$5:$H$2000,3,0),"")</f>
        <v/>
      </c>
      <c r="C950" s="84" t="str">
        <f>IFERROR(VLOOKUP($A950,Student_Registration!$B$5:$H$2000,6,0),"")</f>
        <v/>
      </c>
      <c r="D950" s="84" t="str">
        <f>IFERROR(VLOOKUP($A950,Student_Registration!$B$5:$H$2000,7,0),"")</f>
        <v/>
      </c>
      <c r="E950" s="84">
        <f>SUMIFS(Collection!$H$5:$H$5000,Collection!$A$5:$A$5000,Report!A950,Collection!$I$5:$I$5000,"&gt;="&amp;Report!$E$2,Collection!$I$5:$I$5000,"&lt;="&amp;Report!$E$3)</f>
        <v>0</v>
      </c>
      <c r="F950" s="84" t="str">
        <f t="shared" si="16"/>
        <v/>
      </c>
    </row>
    <row r="951" spans="1:6">
      <c r="A951" s="84" t="str">
        <f>IF(ROWS($A$6:A951)&gt;Student_Registration!$N$4,"",VLOOKUP(ROWS($A$6:A951),Student_Registration!$A$5:$H$2000,COLUMNS(Student_Registration!$C$5:C950)+1,0))</f>
        <v/>
      </c>
      <c r="B951" s="84" t="str">
        <f>IFERROR(VLOOKUP(A951,Student_Registration!$B$5:$H$2000,3,0),"")</f>
        <v/>
      </c>
      <c r="C951" s="84" t="str">
        <f>IFERROR(VLOOKUP($A951,Student_Registration!$B$5:$H$2000,6,0),"")</f>
        <v/>
      </c>
      <c r="D951" s="84" t="str">
        <f>IFERROR(VLOOKUP($A951,Student_Registration!$B$5:$H$2000,7,0),"")</f>
        <v/>
      </c>
      <c r="E951" s="84">
        <f>SUMIFS(Collection!$H$5:$H$5000,Collection!$A$5:$A$5000,Report!A951,Collection!$I$5:$I$5000,"&gt;="&amp;Report!$E$2,Collection!$I$5:$I$5000,"&lt;="&amp;Report!$E$3)</f>
        <v>0</v>
      </c>
      <c r="F951" s="84" t="str">
        <f t="shared" si="16"/>
        <v/>
      </c>
    </row>
    <row r="952" spans="1:6">
      <c r="A952" s="84" t="str">
        <f>IF(ROWS($A$6:A952)&gt;Student_Registration!$N$4,"",VLOOKUP(ROWS($A$6:A952),Student_Registration!$A$5:$H$2000,COLUMNS(Student_Registration!$C$5:C951)+1,0))</f>
        <v/>
      </c>
      <c r="B952" s="84" t="str">
        <f>IFERROR(VLOOKUP(A952,Student_Registration!$B$5:$H$2000,3,0),"")</f>
        <v/>
      </c>
      <c r="C952" s="84" t="str">
        <f>IFERROR(VLOOKUP($A952,Student_Registration!$B$5:$H$2000,6,0),"")</f>
        <v/>
      </c>
      <c r="D952" s="84" t="str">
        <f>IFERROR(VLOOKUP($A952,Student_Registration!$B$5:$H$2000,7,0),"")</f>
        <v/>
      </c>
      <c r="E952" s="84">
        <f>SUMIFS(Collection!$H$5:$H$5000,Collection!$A$5:$A$5000,Report!A952,Collection!$I$5:$I$5000,"&gt;="&amp;Report!$E$2,Collection!$I$5:$I$5000,"&lt;="&amp;Report!$E$3)</f>
        <v>0</v>
      </c>
      <c r="F952" s="84" t="str">
        <f t="shared" si="16"/>
        <v/>
      </c>
    </row>
    <row r="953" spans="1:6">
      <c r="A953" s="84" t="str">
        <f>IF(ROWS($A$6:A953)&gt;Student_Registration!$N$4,"",VLOOKUP(ROWS($A$6:A953),Student_Registration!$A$5:$H$2000,COLUMNS(Student_Registration!$C$5:C952)+1,0))</f>
        <v/>
      </c>
      <c r="B953" s="84" t="str">
        <f>IFERROR(VLOOKUP(A953,Student_Registration!$B$5:$H$2000,3,0),"")</f>
        <v/>
      </c>
      <c r="C953" s="84" t="str">
        <f>IFERROR(VLOOKUP($A953,Student_Registration!$B$5:$H$2000,6,0),"")</f>
        <v/>
      </c>
      <c r="D953" s="84" t="str">
        <f>IFERROR(VLOOKUP($A953,Student_Registration!$B$5:$H$2000,7,0),"")</f>
        <v/>
      </c>
      <c r="E953" s="84">
        <f>SUMIFS(Collection!$H$5:$H$5000,Collection!$A$5:$A$5000,Report!A953,Collection!$I$5:$I$5000,"&gt;="&amp;Report!$E$2,Collection!$I$5:$I$5000,"&lt;="&amp;Report!$E$3)</f>
        <v>0</v>
      </c>
      <c r="F953" s="84" t="str">
        <f t="shared" si="16"/>
        <v/>
      </c>
    </row>
    <row r="954" spans="1:6">
      <c r="A954" s="84" t="str">
        <f>IF(ROWS($A$6:A954)&gt;Student_Registration!$N$4,"",VLOOKUP(ROWS($A$6:A954),Student_Registration!$A$5:$H$2000,COLUMNS(Student_Registration!$C$5:C953)+1,0))</f>
        <v/>
      </c>
      <c r="B954" s="84" t="str">
        <f>IFERROR(VLOOKUP(A954,Student_Registration!$B$5:$H$2000,3,0),"")</f>
        <v/>
      </c>
      <c r="C954" s="84" t="str">
        <f>IFERROR(VLOOKUP($A954,Student_Registration!$B$5:$H$2000,6,0),"")</f>
        <v/>
      </c>
      <c r="D954" s="84" t="str">
        <f>IFERROR(VLOOKUP($A954,Student_Registration!$B$5:$H$2000,7,0),"")</f>
        <v/>
      </c>
      <c r="E954" s="84">
        <f>SUMIFS(Collection!$H$5:$H$5000,Collection!$A$5:$A$5000,Report!A954,Collection!$I$5:$I$5000,"&gt;="&amp;Report!$E$2,Collection!$I$5:$I$5000,"&lt;="&amp;Report!$E$3)</f>
        <v>0</v>
      </c>
      <c r="F954" s="84" t="str">
        <f t="shared" si="16"/>
        <v/>
      </c>
    </row>
    <row r="955" spans="1:6">
      <c r="A955" s="84" t="str">
        <f>IF(ROWS($A$6:A955)&gt;Student_Registration!$N$4,"",VLOOKUP(ROWS($A$6:A955),Student_Registration!$A$5:$H$2000,COLUMNS(Student_Registration!$C$5:C954)+1,0))</f>
        <v/>
      </c>
      <c r="B955" s="84" t="str">
        <f>IFERROR(VLOOKUP(A955,Student_Registration!$B$5:$H$2000,3,0),"")</f>
        <v/>
      </c>
      <c r="C955" s="84" t="str">
        <f>IFERROR(VLOOKUP($A955,Student_Registration!$B$5:$H$2000,6,0),"")</f>
        <v/>
      </c>
      <c r="D955" s="84" t="str">
        <f>IFERROR(VLOOKUP($A955,Student_Registration!$B$5:$H$2000,7,0),"")</f>
        <v/>
      </c>
      <c r="E955" s="84">
        <f>SUMIFS(Collection!$H$5:$H$5000,Collection!$A$5:$A$5000,Report!A955,Collection!$I$5:$I$5000,"&gt;="&amp;Report!$E$2,Collection!$I$5:$I$5000,"&lt;="&amp;Report!$E$3)</f>
        <v>0</v>
      </c>
      <c r="F955" s="84" t="str">
        <f t="shared" si="16"/>
        <v/>
      </c>
    </row>
    <row r="956" spans="1:6">
      <c r="A956" s="84" t="str">
        <f>IF(ROWS($A$6:A956)&gt;Student_Registration!$N$4,"",VLOOKUP(ROWS($A$6:A956),Student_Registration!$A$5:$H$2000,COLUMNS(Student_Registration!$C$5:C955)+1,0))</f>
        <v/>
      </c>
      <c r="B956" s="84" t="str">
        <f>IFERROR(VLOOKUP(A956,Student_Registration!$B$5:$H$2000,3,0),"")</f>
        <v/>
      </c>
      <c r="C956" s="84" t="str">
        <f>IFERROR(VLOOKUP($A956,Student_Registration!$B$5:$H$2000,6,0),"")</f>
        <v/>
      </c>
      <c r="D956" s="84" t="str">
        <f>IFERROR(VLOOKUP($A956,Student_Registration!$B$5:$H$2000,7,0),"")</f>
        <v/>
      </c>
      <c r="E956" s="84">
        <f>SUMIFS(Collection!$H$5:$H$5000,Collection!$A$5:$A$5000,Report!A956,Collection!$I$5:$I$5000,"&gt;="&amp;Report!$E$2,Collection!$I$5:$I$5000,"&lt;="&amp;Report!$E$3)</f>
        <v>0</v>
      </c>
      <c r="F956" s="84" t="str">
        <f t="shared" si="16"/>
        <v/>
      </c>
    </row>
    <row r="957" spans="1:6">
      <c r="A957" s="84" t="str">
        <f>IF(ROWS($A$6:A957)&gt;Student_Registration!$N$4,"",VLOOKUP(ROWS($A$6:A957),Student_Registration!$A$5:$H$2000,COLUMNS(Student_Registration!$C$5:C956)+1,0))</f>
        <v/>
      </c>
      <c r="B957" s="84" t="str">
        <f>IFERROR(VLOOKUP(A957,Student_Registration!$B$5:$H$2000,3,0),"")</f>
        <v/>
      </c>
      <c r="C957" s="84" t="str">
        <f>IFERROR(VLOOKUP($A957,Student_Registration!$B$5:$H$2000,6,0),"")</f>
        <v/>
      </c>
      <c r="D957" s="84" t="str">
        <f>IFERROR(VLOOKUP($A957,Student_Registration!$B$5:$H$2000,7,0),"")</f>
        <v/>
      </c>
      <c r="E957" s="84">
        <f>SUMIFS(Collection!$H$5:$H$5000,Collection!$A$5:$A$5000,Report!A957,Collection!$I$5:$I$5000,"&gt;="&amp;Report!$E$2,Collection!$I$5:$I$5000,"&lt;="&amp;Report!$E$3)</f>
        <v>0</v>
      </c>
      <c r="F957" s="84" t="str">
        <f t="shared" si="16"/>
        <v/>
      </c>
    </row>
    <row r="958" spans="1:6">
      <c r="A958" s="84" t="str">
        <f>IF(ROWS($A$6:A958)&gt;Student_Registration!$N$4,"",VLOOKUP(ROWS($A$6:A958),Student_Registration!$A$5:$H$2000,COLUMNS(Student_Registration!$C$5:C957)+1,0))</f>
        <v/>
      </c>
      <c r="B958" s="84" t="str">
        <f>IFERROR(VLOOKUP(A958,Student_Registration!$B$5:$H$2000,3,0),"")</f>
        <v/>
      </c>
      <c r="C958" s="84" t="str">
        <f>IFERROR(VLOOKUP($A958,Student_Registration!$B$5:$H$2000,6,0),"")</f>
        <v/>
      </c>
      <c r="D958" s="84" t="str">
        <f>IFERROR(VLOOKUP($A958,Student_Registration!$B$5:$H$2000,7,0),"")</f>
        <v/>
      </c>
      <c r="E958" s="84">
        <f>SUMIFS(Collection!$H$5:$H$5000,Collection!$A$5:$A$5000,Report!A958,Collection!$I$5:$I$5000,"&gt;="&amp;Report!$E$2,Collection!$I$5:$I$5000,"&lt;="&amp;Report!$E$3)</f>
        <v>0</v>
      </c>
      <c r="F958" s="84" t="str">
        <f t="shared" si="16"/>
        <v/>
      </c>
    </row>
    <row r="959" spans="1:6">
      <c r="A959" s="84" t="str">
        <f>IF(ROWS($A$6:A959)&gt;Student_Registration!$N$4,"",VLOOKUP(ROWS($A$6:A959),Student_Registration!$A$5:$H$2000,COLUMNS(Student_Registration!$C$5:C958)+1,0))</f>
        <v/>
      </c>
      <c r="B959" s="84" t="str">
        <f>IFERROR(VLOOKUP(A959,Student_Registration!$B$5:$H$2000,3,0),"")</f>
        <v/>
      </c>
      <c r="C959" s="84" t="str">
        <f>IFERROR(VLOOKUP($A959,Student_Registration!$B$5:$H$2000,6,0),"")</f>
        <v/>
      </c>
      <c r="D959" s="84" t="str">
        <f>IFERROR(VLOOKUP($A959,Student_Registration!$B$5:$H$2000,7,0),"")</f>
        <v/>
      </c>
      <c r="E959" s="84">
        <f>SUMIFS(Collection!$H$5:$H$5000,Collection!$A$5:$A$5000,Report!A959,Collection!$I$5:$I$5000,"&gt;="&amp;Report!$E$2,Collection!$I$5:$I$5000,"&lt;="&amp;Report!$E$3)</f>
        <v>0</v>
      </c>
      <c r="F959" s="84" t="str">
        <f t="shared" si="16"/>
        <v/>
      </c>
    </row>
    <row r="960" spans="1:6">
      <c r="A960" s="84" t="str">
        <f>IF(ROWS($A$6:A960)&gt;Student_Registration!$N$4,"",VLOOKUP(ROWS($A$6:A960),Student_Registration!$A$5:$H$2000,COLUMNS(Student_Registration!$C$5:C959)+1,0))</f>
        <v/>
      </c>
      <c r="B960" s="84" t="str">
        <f>IFERROR(VLOOKUP(A960,Student_Registration!$B$5:$H$2000,3,0),"")</f>
        <v/>
      </c>
      <c r="C960" s="84" t="str">
        <f>IFERROR(VLOOKUP($A960,Student_Registration!$B$5:$H$2000,6,0),"")</f>
        <v/>
      </c>
      <c r="D960" s="84" t="str">
        <f>IFERROR(VLOOKUP($A960,Student_Registration!$B$5:$H$2000,7,0),"")</f>
        <v/>
      </c>
      <c r="E960" s="84">
        <f>SUMIFS(Collection!$H$5:$H$5000,Collection!$A$5:$A$5000,Report!A960,Collection!$I$5:$I$5000,"&gt;="&amp;Report!$E$2,Collection!$I$5:$I$5000,"&lt;="&amp;Report!$E$3)</f>
        <v>0</v>
      </c>
      <c r="F960" s="84" t="str">
        <f t="shared" si="16"/>
        <v/>
      </c>
    </row>
    <row r="961" spans="1:6">
      <c r="A961" s="84" t="str">
        <f>IF(ROWS($A$6:A961)&gt;Student_Registration!$N$4,"",VLOOKUP(ROWS($A$6:A961),Student_Registration!$A$5:$H$2000,COLUMNS(Student_Registration!$C$5:C960)+1,0))</f>
        <v/>
      </c>
      <c r="B961" s="84" t="str">
        <f>IFERROR(VLOOKUP(A961,Student_Registration!$B$5:$H$2000,3,0),"")</f>
        <v/>
      </c>
      <c r="C961" s="84" t="str">
        <f>IFERROR(VLOOKUP($A961,Student_Registration!$B$5:$H$2000,6,0),"")</f>
        <v/>
      </c>
      <c r="D961" s="84" t="str">
        <f>IFERROR(VLOOKUP($A961,Student_Registration!$B$5:$H$2000,7,0),"")</f>
        <v/>
      </c>
      <c r="E961" s="84">
        <f>SUMIFS(Collection!$H$5:$H$5000,Collection!$A$5:$A$5000,Report!A961,Collection!$I$5:$I$5000,"&gt;="&amp;Report!$E$2,Collection!$I$5:$I$5000,"&lt;="&amp;Report!$E$3)</f>
        <v>0</v>
      </c>
      <c r="F961" s="84" t="str">
        <f t="shared" si="16"/>
        <v/>
      </c>
    </row>
    <row r="962" spans="1:6">
      <c r="A962" s="84" t="str">
        <f>IF(ROWS($A$6:A962)&gt;Student_Registration!$N$4,"",VLOOKUP(ROWS($A$6:A962),Student_Registration!$A$5:$H$2000,COLUMNS(Student_Registration!$C$5:C961)+1,0))</f>
        <v/>
      </c>
      <c r="B962" s="84" t="str">
        <f>IFERROR(VLOOKUP(A962,Student_Registration!$B$5:$H$2000,3,0),"")</f>
        <v/>
      </c>
      <c r="C962" s="84" t="str">
        <f>IFERROR(VLOOKUP($A962,Student_Registration!$B$5:$H$2000,6,0),"")</f>
        <v/>
      </c>
      <c r="D962" s="84" t="str">
        <f>IFERROR(VLOOKUP($A962,Student_Registration!$B$5:$H$2000,7,0),"")</f>
        <v/>
      </c>
      <c r="E962" s="84">
        <f>SUMIFS(Collection!$H$5:$H$5000,Collection!$A$5:$A$5000,Report!A962,Collection!$I$5:$I$5000,"&gt;="&amp;Report!$E$2,Collection!$I$5:$I$5000,"&lt;="&amp;Report!$E$3)</f>
        <v>0</v>
      </c>
      <c r="F962" s="84" t="str">
        <f t="shared" si="16"/>
        <v/>
      </c>
    </row>
    <row r="963" spans="1:6">
      <c r="A963" s="84" t="str">
        <f>IF(ROWS($A$6:A963)&gt;Student_Registration!$N$4,"",VLOOKUP(ROWS($A$6:A963),Student_Registration!$A$5:$H$2000,COLUMNS(Student_Registration!$C$5:C962)+1,0))</f>
        <v/>
      </c>
      <c r="B963" s="84" t="str">
        <f>IFERROR(VLOOKUP(A963,Student_Registration!$B$5:$H$2000,3,0),"")</f>
        <v/>
      </c>
      <c r="C963" s="84" t="str">
        <f>IFERROR(VLOOKUP($A963,Student_Registration!$B$5:$H$2000,6,0),"")</f>
        <v/>
      </c>
      <c r="D963" s="84" t="str">
        <f>IFERROR(VLOOKUP($A963,Student_Registration!$B$5:$H$2000,7,0),"")</f>
        <v/>
      </c>
      <c r="E963" s="84">
        <f>SUMIFS(Collection!$H$5:$H$5000,Collection!$A$5:$A$5000,Report!A963,Collection!$I$5:$I$5000,"&gt;="&amp;Report!$E$2,Collection!$I$5:$I$5000,"&lt;="&amp;Report!$E$3)</f>
        <v>0</v>
      </c>
      <c r="F963" s="84" t="str">
        <f t="shared" si="16"/>
        <v/>
      </c>
    </row>
    <row r="964" spans="1:6">
      <c r="A964" s="84" t="str">
        <f>IF(ROWS($A$6:A964)&gt;Student_Registration!$N$4,"",VLOOKUP(ROWS($A$6:A964),Student_Registration!$A$5:$H$2000,COLUMNS(Student_Registration!$C$5:C963)+1,0))</f>
        <v/>
      </c>
      <c r="B964" s="84" t="str">
        <f>IFERROR(VLOOKUP(A964,Student_Registration!$B$5:$H$2000,3,0),"")</f>
        <v/>
      </c>
      <c r="C964" s="84" t="str">
        <f>IFERROR(VLOOKUP($A964,Student_Registration!$B$5:$H$2000,6,0),"")</f>
        <v/>
      </c>
      <c r="D964" s="84" t="str">
        <f>IFERROR(VLOOKUP($A964,Student_Registration!$B$5:$H$2000,7,0),"")</f>
        <v/>
      </c>
      <c r="E964" s="84">
        <f>SUMIFS(Collection!$H$5:$H$5000,Collection!$A$5:$A$5000,Report!A964,Collection!$I$5:$I$5000,"&gt;="&amp;Report!$E$2,Collection!$I$5:$I$5000,"&lt;="&amp;Report!$E$3)</f>
        <v>0</v>
      </c>
      <c r="F964" s="84" t="str">
        <f t="shared" si="16"/>
        <v/>
      </c>
    </row>
    <row r="965" spans="1:6">
      <c r="A965" s="84" t="str">
        <f>IF(ROWS($A$6:A965)&gt;Student_Registration!$N$4,"",VLOOKUP(ROWS($A$6:A965),Student_Registration!$A$5:$H$2000,COLUMNS(Student_Registration!$C$5:C964)+1,0))</f>
        <v/>
      </c>
      <c r="B965" s="84" t="str">
        <f>IFERROR(VLOOKUP(A965,Student_Registration!$B$5:$H$2000,3,0),"")</f>
        <v/>
      </c>
      <c r="C965" s="84" t="str">
        <f>IFERROR(VLOOKUP($A965,Student_Registration!$B$5:$H$2000,6,0),"")</f>
        <v/>
      </c>
      <c r="D965" s="84" t="str">
        <f>IFERROR(VLOOKUP($A965,Student_Registration!$B$5:$H$2000,7,0),"")</f>
        <v/>
      </c>
      <c r="E965" s="84">
        <f>SUMIFS(Collection!$H$5:$H$5000,Collection!$A$5:$A$5000,Report!A965,Collection!$I$5:$I$5000,"&gt;="&amp;Report!$E$2,Collection!$I$5:$I$5000,"&lt;="&amp;Report!$E$3)</f>
        <v>0</v>
      </c>
      <c r="F965" s="84" t="str">
        <f t="shared" si="16"/>
        <v/>
      </c>
    </row>
    <row r="966" spans="1:6">
      <c r="A966" s="84" t="str">
        <f>IF(ROWS($A$6:A966)&gt;Student_Registration!$N$4,"",VLOOKUP(ROWS($A$6:A966),Student_Registration!$A$5:$H$2000,COLUMNS(Student_Registration!$C$5:C965)+1,0))</f>
        <v/>
      </c>
      <c r="B966" s="84" t="str">
        <f>IFERROR(VLOOKUP(A966,Student_Registration!$B$5:$H$2000,3,0),"")</f>
        <v/>
      </c>
      <c r="C966" s="84" t="str">
        <f>IFERROR(VLOOKUP($A966,Student_Registration!$B$5:$H$2000,6,0),"")</f>
        <v/>
      </c>
      <c r="D966" s="84" t="str">
        <f>IFERROR(VLOOKUP($A966,Student_Registration!$B$5:$H$2000,7,0),"")</f>
        <v/>
      </c>
      <c r="E966" s="84">
        <f>SUMIFS(Collection!$H$5:$H$5000,Collection!$A$5:$A$5000,Report!A966,Collection!$I$5:$I$5000,"&gt;="&amp;Report!$E$2,Collection!$I$5:$I$5000,"&lt;="&amp;Report!$E$3)</f>
        <v>0</v>
      </c>
      <c r="F966" s="84" t="str">
        <f t="shared" ref="F966:F1029" si="17">IFERROR(+D966-E966,"")</f>
        <v/>
      </c>
    </row>
    <row r="967" spans="1:6">
      <c r="A967" s="84" t="str">
        <f>IF(ROWS($A$6:A967)&gt;Student_Registration!$N$4,"",VLOOKUP(ROWS($A$6:A967),Student_Registration!$A$5:$H$2000,COLUMNS(Student_Registration!$C$5:C966)+1,0))</f>
        <v/>
      </c>
      <c r="B967" s="84" t="str">
        <f>IFERROR(VLOOKUP(A967,Student_Registration!$B$5:$H$2000,3,0),"")</f>
        <v/>
      </c>
      <c r="C967" s="84" t="str">
        <f>IFERROR(VLOOKUP($A967,Student_Registration!$B$5:$H$2000,6,0),"")</f>
        <v/>
      </c>
      <c r="D967" s="84" t="str">
        <f>IFERROR(VLOOKUP($A967,Student_Registration!$B$5:$H$2000,7,0),"")</f>
        <v/>
      </c>
      <c r="E967" s="84">
        <f>SUMIFS(Collection!$H$5:$H$5000,Collection!$A$5:$A$5000,Report!A967,Collection!$I$5:$I$5000,"&gt;="&amp;Report!$E$2,Collection!$I$5:$I$5000,"&lt;="&amp;Report!$E$3)</f>
        <v>0</v>
      </c>
      <c r="F967" s="84" t="str">
        <f t="shared" si="17"/>
        <v/>
      </c>
    </row>
    <row r="968" spans="1:6">
      <c r="A968" s="84" t="str">
        <f>IF(ROWS($A$6:A968)&gt;Student_Registration!$N$4,"",VLOOKUP(ROWS($A$6:A968),Student_Registration!$A$5:$H$2000,COLUMNS(Student_Registration!$C$5:C967)+1,0))</f>
        <v/>
      </c>
      <c r="B968" s="84" t="str">
        <f>IFERROR(VLOOKUP(A968,Student_Registration!$B$5:$H$2000,3,0),"")</f>
        <v/>
      </c>
      <c r="C968" s="84" t="str">
        <f>IFERROR(VLOOKUP($A968,Student_Registration!$B$5:$H$2000,6,0),"")</f>
        <v/>
      </c>
      <c r="D968" s="84" t="str">
        <f>IFERROR(VLOOKUP($A968,Student_Registration!$B$5:$H$2000,7,0),"")</f>
        <v/>
      </c>
      <c r="E968" s="84">
        <f>SUMIFS(Collection!$H$5:$H$5000,Collection!$A$5:$A$5000,Report!A968,Collection!$I$5:$I$5000,"&gt;="&amp;Report!$E$2,Collection!$I$5:$I$5000,"&lt;="&amp;Report!$E$3)</f>
        <v>0</v>
      </c>
      <c r="F968" s="84" t="str">
        <f t="shared" si="17"/>
        <v/>
      </c>
    </row>
    <row r="969" spans="1:6">
      <c r="A969" s="84" t="str">
        <f>IF(ROWS($A$6:A969)&gt;Student_Registration!$N$4,"",VLOOKUP(ROWS($A$6:A969),Student_Registration!$A$5:$H$2000,COLUMNS(Student_Registration!$C$5:C968)+1,0))</f>
        <v/>
      </c>
      <c r="B969" s="84" t="str">
        <f>IFERROR(VLOOKUP(A969,Student_Registration!$B$5:$H$2000,3,0),"")</f>
        <v/>
      </c>
      <c r="C969" s="84" t="str">
        <f>IFERROR(VLOOKUP($A969,Student_Registration!$B$5:$H$2000,6,0),"")</f>
        <v/>
      </c>
      <c r="D969" s="84" t="str">
        <f>IFERROR(VLOOKUP($A969,Student_Registration!$B$5:$H$2000,7,0),"")</f>
        <v/>
      </c>
      <c r="E969" s="84">
        <f>SUMIFS(Collection!$H$5:$H$5000,Collection!$A$5:$A$5000,Report!A969,Collection!$I$5:$I$5000,"&gt;="&amp;Report!$E$2,Collection!$I$5:$I$5000,"&lt;="&amp;Report!$E$3)</f>
        <v>0</v>
      </c>
      <c r="F969" s="84" t="str">
        <f t="shared" si="17"/>
        <v/>
      </c>
    </row>
    <row r="970" spans="1:6">
      <c r="A970" s="84" t="str">
        <f>IF(ROWS($A$6:A970)&gt;Student_Registration!$N$4,"",VLOOKUP(ROWS($A$6:A970),Student_Registration!$A$5:$H$2000,COLUMNS(Student_Registration!$C$5:C969)+1,0))</f>
        <v/>
      </c>
      <c r="B970" s="84" t="str">
        <f>IFERROR(VLOOKUP(A970,Student_Registration!$B$5:$H$2000,3,0),"")</f>
        <v/>
      </c>
      <c r="C970" s="84" t="str">
        <f>IFERROR(VLOOKUP($A970,Student_Registration!$B$5:$H$2000,6,0),"")</f>
        <v/>
      </c>
      <c r="D970" s="84" t="str">
        <f>IFERROR(VLOOKUP($A970,Student_Registration!$B$5:$H$2000,7,0),"")</f>
        <v/>
      </c>
      <c r="E970" s="84">
        <f>SUMIFS(Collection!$H$5:$H$5000,Collection!$A$5:$A$5000,Report!A970,Collection!$I$5:$I$5000,"&gt;="&amp;Report!$E$2,Collection!$I$5:$I$5000,"&lt;="&amp;Report!$E$3)</f>
        <v>0</v>
      </c>
      <c r="F970" s="84" t="str">
        <f t="shared" si="17"/>
        <v/>
      </c>
    </row>
    <row r="971" spans="1:6">
      <c r="A971" s="84" t="str">
        <f>IF(ROWS($A$6:A971)&gt;Student_Registration!$N$4,"",VLOOKUP(ROWS($A$6:A971),Student_Registration!$A$5:$H$2000,COLUMNS(Student_Registration!$C$5:C970)+1,0))</f>
        <v/>
      </c>
      <c r="B971" s="84" t="str">
        <f>IFERROR(VLOOKUP(A971,Student_Registration!$B$5:$H$2000,3,0),"")</f>
        <v/>
      </c>
      <c r="C971" s="84" t="str">
        <f>IFERROR(VLOOKUP($A971,Student_Registration!$B$5:$H$2000,6,0),"")</f>
        <v/>
      </c>
      <c r="D971" s="84" t="str">
        <f>IFERROR(VLOOKUP($A971,Student_Registration!$B$5:$H$2000,7,0),"")</f>
        <v/>
      </c>
      <c r="E971" s="84">
        <f>SUMIFS(Collection!$H$5:$H$5000,Collection!$A$5:$A$5000,Report!A971,Collection!$I$5:$I$5000,"&gt;="&amp;Report!$E$2,Collection!$I$5:$I$5000,"&lt;="&amp;Report!$E$3)</f>
        <v>0</v>
      </c>
      <c r="F971" s="84" t="str">
        <f t="shared" si="17"/>
        <v/>
      </c>
    </row>
    <row r="972" spans="1:6">
      <c r="A972" s="84" t="str">
        <f>IF(ROWS($A$6:A972)&gt;Student_Registration!$N$4,"",VLOOKUP(ROWS($A$6:A972),Student_Registration!$A$5:$H$2000,COLUMNS(Student_Registration!$C$5:C971)+1,0))</f>
        <v/>
      </c>
      <c r="B972" s="84" t="str">
        <f>IFERROR(VLOOKUP(A972,Student_Registration!$B$5:$H$2000,3,0),"")</f>
        <v/>
      </c>
      <c r="C972" s="84" t="str">
        <f>IFERROR(VLOOKUP($A972,Student_Registration!$B$5:$H$2000,6,0),"")</f>
        <v/>
      </c>
      <c r="D972" s="84" t="str">
        <f>IFERROR(VLOOKUP($A972,Student_Registration!$B$5:$H$2000,7,0),"")</f>
        <v/>
      </c>
      <c r="E972" s="84">
        <f>SUMIFS(Collection!$H$5:$H$5000,Collection!$A$5:$A$5000,Report!A972,Collection!$I$5:$I$5000,"&gt;="&amp;Report!$E$2,Collection!$I$5:$I$5000,"&lt;="&amp;Report!$E$3)</f>
        <v>0</v>
      </c>
      <c r="F972" s="84" t="str">
        <f t="shared" si="17"/>
        <v/>
      </c>
    </row>
    <row r="973" spans="1:6">
      <c r="A973" s="84" t="str">
        <f>IF(ROWS($A$6:A973)&gt;Student_Registration!$N$4,"",VLOOKUP(ROWS($A$6:A973),Student_Registration!$A$5:$H$2000,COLUMNS(Student_Registration!$C$5:C972)+1,0))</f>
        <v/>
      </c>
      <c r="B973" s="84" t="str">
        <f>IFERROR(VLOOKUP(A973,Student_Registration!$B$5:$H$2000,3,0),"")</f>
        <v/>
      </c>
      <c r="C973" s="84" t="str">
        <f>IFERROR(VLOOKUP($A973,Student_Registration!$B$5:$H$2000,6,0),"")</f>
        <v/>
      </c>
      <c r="D973" s="84" t="str">
        <f>IFERROR(VLOOKUP($A973,Student_Registration!$B$5:$H$2000,7,0),"")</f>
        <v/>
      </c>
      <c r="E973" s="84">
        <f>SUMIFS(Collection!$H$5:$H$5000,Collection!$A$5:$A$5000,Report!A973,Collection!$I$5:$I$5000,"&gt;="&amp;Report!$E$2,Collection!$I$5:$I$5000,"&lt;="&amp;Report!$E$3)</f>
        <v>0</v>
      </c>
      <c r="F973" s="84" t="str">
        <f t="shared" si="17"/>
        <v/>
      </c>
    </row>
    <row r="974" spans="1:6">
      <c r="A974" s="84" t="str">
        <f>IF(ROWS($A$6:A974)&gt;Student_Registration!$N$4,"",VLOOKUP(ROWS($A$6:A974),Student_Registration!$A$5:$H$2000,COLUMNS(Student_Registration!$C$5:C973)+1,0))</f>
        <v/>
      </c>
      <c r="B974" s="84" t="str">
        <f>IFERROR(VLOOKUP(A974,Student_Registration!$B$5:$H$2000,3,0),"")</f>
        <v/>
      </c>
      <c r="C974" s="84" t="str">
        <f>IFERROR(VLOOKUP($A974,Student_Registration!$B$5:$H$2000,6,0),"")</f>
        <v/>
      </c>
      <c r="D974" s="84" t="str">
        <f>IFERROR(VLOOKUP($A974,Student_Registration!$B$5:$H$2000,7,0),"")</f>
        <v/>
      </c>
      <c r="E974" s="84">
        <f>SUMIFS(Collection!$H$5:$H$5000,Collection!$A$5:$A$5000,Report!A974,Collection!$I$5:$I$5000,"&gt;="&amp;Report!$E$2,Collection!$I$5:$I$5000,"&lt;="&amp;Report!$E$3)</f>
        <v>0</v>
      </c>
      <c r="F974" s="84" t="str">
        <f t="shared" si="17"/>
        <v/>
      </c>
    </row>
    <row r="975" spans="1:6">
      <c r="A975" s="84" t="str">
        <f>IF(ROWS($A$6:A975)&gt;Student_Registration!$N$4,"",VLOOKUP(ROWS($A$6:A975),Student_Registration!$A$5:$H$2000,COLUMNS(Student_Registration!$C$5:C974)+1,0))</f>
        <v/>
      </c>
      <c r="B975" s="84" t="str">
        <f>IFERROR(VLOOKUP(A975,Student_Registration!$B$5:$H$2000,3,0),"")</f>
        <v/>
      </c>
      <c r="C975" s="84" t="str">
        <f>IFERROR(VLOOKUP($A975,Student_Registration!$B$5:$H$2000,6,0),"")</f>
        <v/>
      </c>
      <c r="D975" s="84" t="str">
        <f>IFERROR(VLOOKUP($A975,Student_Registration!$B$5:$H$2000,7,0),"")</f>
        <v/>
      </c>
      <c r="E975" s="84">
        <f>SUMIFS(Collection!$H$5:$H$5000,Collection!$A$5:$A$5000,Report!A975,Collection!$I$5:$I$5000,"&gt;="&amp;Report!$E$2,Collection!$I$5:$I$5000,"&lt;="&amp;Report!$E$3)</f>
        <v>0</v>
      </c>
      <c r="F975" s="84" t="str">
        <f t="shared" si="17"/>
        <v/>
      </c>
    </row>
    <row r="976" spans="1:6">
      <c r="A976" s="84" t="str">
        <f>IF(ROWS($A$6:A976)&gt;Student_Registration!$N$4,"",VLOOKUP(ROWS($A$6:A976),Student_Registration!$A$5:$H$2000,COLUMNS(Student_Registration!$C$5:C975)+1,0))</f>
        <v/>
      </c>
      <c r="B976" s="84" t="str">
        <f>IFERROR(VLOOKUP(A976,Student_Registration!$B$5:$H$2000,3,0),"")</f>
        <v/>
      </c>
      <c r="C976" s="84" t="str">
        <f>IFERROR(VLOOKUP($A976,Student_Registration!$B$5:$H$2000,6,0),"")</f>
        <v/>
      </c>
      <c r="D976" s="84" t="str">
        <f>IFERROR(VLOOKUP($A976,Student_Registration!$B$5:$H$2000,7,0),"")</f>
        <v/>
      </c>
      <c r="E976" s="84">
        <f>SUMIFS(Collection!$H$5:$H$5000,Collection!$A$5:$A$5000,Report!A976,Collection!$I$5:$I$5000,"&gt;="&amp;Report!$E$2,Collection!$I$5:$I$5000,"&lt;="&amp;Report!$E$3)</f>
        <v>0</v>
      </c>
      <c r="F976" s="84" t="str">
        <f t="shared" si="17"/>
        <v/>
      </c>
    </row>
    <row r="977" spans="1:6">
      <c r="A977" s="84" t="str">
        <f>IF(ROWS($A$6:A977)&gt;Student_Registration!$N$4,"",VLOOKUP(ROWS($A$6:A977),Student_Registration!$A$5:$H$2000,COLUMNS(Student_Registration!$C$5:C976)+1,0))</f>
        <v/>
      </c>
      <c r="B977" s="84" t="str">
        <f>IFERROR(VLOOKUP(A977,Student_Registration!$B$5:$H$2000,3,0),"")</f>
        <v/>
      </c>
      <c r="C977" s="84" t="str">
        <f>IFERROR(VLOOKUP($A977,Student_Registration!$B$5:$H$2000,6,0),"")</f>
        <v/>
      </c>
      <c r="D977" s="84" t="str">
        <f>IFERROR(VLOOKUP($A977,Student_Registration!$B$5:$H$2000,7,0),"")</f>
        <v/>
      </c>
      <c r="E977" s="84">
        <f>SUMIFS(Collection!$H$5:$H$5000,Collection!$A$5:$A$5000,Report!A977,Collection!$I$5:$I$5000,"&gt;="&amp;Report!$E$2,Collection!$I$5:$I$5000,"&lt;="&amp;Report!$E$3)</f>
        <v>0</v>
      </c>
      <c r="F977" s="84" t="str">
        <f t="shared" si="17"/>
        <v/>
      </c>
    </row>
    <row r="978" spans="1:6">
      <c r="A978" s="84" t="str">
        <f>IF(ROWS($A$6:A978)&gt;Student_Registration!$N$4,"",VLOOKUP(ROWS($A$6:A978),Student_Registration!$A$5:$H$2000,COLUMNS(Student_Registration!$C$5:C977)+1,0))</f>
        <v/>
      </c>
      <c r="B978" s="84" t="str">
        <f>IFERROR(VLOOKUP(A978,Student_Registration!$B$5:$H$2000,3,0),"")</f>
        <v/>
      </c>
      <c r="C978" s="84" t="str">
        <f>IFERROR(VLOOKUP($A978,Student_Registration!$B$5:$H$2000,6,0),"")</f>
        <v/>
      </c>
      <c r="D978" s="84" t="str">
        <f>IFERROR(VLOOKUP($A978,Student_Registration!$B$5:$H$2000,7,0),"")</f>
        <v/>
      </c>
      <c r="E978" s="84">
        <f>SUMIFS(Collection!$H$5:$H$5000,Collection!$A$5:$A$5000,Report!A978,Collection!$I$5:$I$5000,"&gt;="&amp;Report!$E$2,Collection!$I$5:$I$5000,"&lt;="&amp;Report!$E$3)</f>
        <v>0</v>
      </c>
      <c r="F978" s="84" t="str">
        <f t="shared" si="17"/>
        <v/>
      </c>
    </row>
    <row r="979" spans="1:6">
      <c r="A979" s="84" t="str">
        <f>IF(ROWS($A$6:A979)&gt;Student_Registration!$N$4,"",VLOOKUP(ROWS($A$6:A979),Student_Registration!$A$5:$H$2000,COLUMNS(Student_Registration!$C$5:C978)+1,0))</f>
        <v/>
      </c>
      <c r="B979" s="84" t="str">
        <f>IFERROR(VLOOKUP(A979,Student_Registration!$B$5:$H$2000,3,0),"")</f>
        <v/>
      </c>
      <c r="C979" s="84" t="str">
        <f>IFERROR(VLOOKUP($A979,Student_Registration!$B$5:$H$2000,6,0),"")</f>
        <v/>
      </c>
      <c r="D979" s="84" t="str">
        <f>IFERROR(VLOOKUP($A979,Student_Registration!$B$5:$H$2000,7,0),"")</f>
        <v/>
      </c>
      <c r="E979" s="84">
        <f>SUMIFS(Collection!$H$5:$H$5000,Collection!$A$5:$A$5000,Report!A979,Collection!$I$5:$I$5000,"&gt;="&amp;Report!$E$2,Collection!$I$5:$I$5000,"&lt;="&amp;Report!$E$3)</f>
        <v>0</v>
      </c>
      <c r="F979" s="84" t="str">
        <f t="shared" si="17"/>
        <v/>
      </c>
    </row>
    <row r="980" spans="1:6">
      <c r="A980" s="84" t="str">
        <f>IF(ROWS($A$6:A980)&gt;Student_Registration!$N$4,"",VLOOKUP(ROWS($A$6:A980),Student_Registration!$A$5:$H$2000,COLUMNS(Student_Registration!$C$5:C979)+1,0))</f>
        <v/>
      </c>
      <c r="B980" s="84" t="str">
        <f>IFERROR(VLOOKUP(A980,Student_Registration!$B$5:$H$2000,3,0),"")</f>
        <v/>
      </c>
      <c r="C980" s="84" t="str">
        <f>IFERROR(VLOOKUP($A980,Student_Registration!$B$5:$H$2000,6,0),"")</f>
        <v/>
      </c>
      <c r="D980" s="84" t="str">
        <f>IFERROR(VLOOKUP($A980,Student_Registration!$B$5:$H$2000,7,0),"")</f>
        <v/>
      </c>
      <c r="E980" s="84">
        <f>SUMIFS(Collection!$H$5:$H$5000,Collection!$A$5:$A$5000,Report!A980,Collection!$I$5:$I$5000,"&gt;="&amp;Report!$E$2,Collection!$I$5:$I$5000,"&lt;="&amp;Report!$E$3)</f>
        <v>0</v>
      </c>
      <c r="F980" s="84" t="str">
        <f t="shared" si="17"/>
        <v/>
      </c>
    </row>
    <row r="981" spans="1:6">
      <c r="A981" s="84" t="str">
        <f>IF(ROWS($A$6:A981)&gt;Student_Registration!$N$4,"",VLOOKUP(ROWS($A$6:A981),Student_Registration!$A$5:$H$2000,COLUMNS(Student_Registration!$C$5:C980)+1,0))</f>
        <v/>
      </c>
      <c r="B981" s="84" t="str">
        <f>IFERROR(VLOOKUP(A981,Student_Registration!$B$5:$H$2000,3,0),"")</f>
        <v/>
      </c>
      <c r="C981" s="84" t="str">
        <f>IFERROR(VLOOKUP($A981,Student_Registration!$B$5:$H$2000,6,0),"")</f>
        <v/>
      </c>
      <c r="D981" s="84" t="str">
        <f>IFERROR(VLOOKUP($A981,Student_Registration!$B$5:$H$2000,7,0),"")</f>
        <v/>
      </c>
      <c r="E981" s="84">
        <f>SUMIFS(Collection!$H$5:$H$5000,Collection!$A$5:$A$5000,Report!A981,Collection!$I$5:$I$5000,"&gt;="&amp;Report!$E$2,Collection!$I$5:$I$5000,"&lt;="&amp;Report!$E$3)</f>
        <v>0</v>
      </c>
      <c r="F981" s="84" t="str">
        <f t="shared" si="17"/>
        <v/>
      </c>
    </row>
    <row r="982" spans="1:6">
      <c r="A982" s="84" t="str">
        <f>IF(ROWS($A$6:A982)&gt;Student_Registration!$N$4,"",VLOOKUP(ROWS($A$6:A982),Student_Registration!$A$5:$H$2000,COLUMNS(Student_Registration!$C$5:C981)+1,0))</f>
        <v/>
      </c>
      <c r="B982" s="84" t="str">
        <f>IFERROR(VLOOKUP(A982,Student_Registration!$B$5:$H$2000,3,0),"")</f>
        <v/>
      </c>
      <c r="C982" s="84" t="str">
        <f>IFERROR(VLOOKUP($A982,Student_Registration!$B$5:$H$2000,6,0),"")</f>
        <v/>
      </c>
      <c r="D982" s="84" t="str">
        <f>IFERROR(VLOOKUP($A982,Student_Registration!$B$5:$H$2000,7,0),"")</f>
        <v/>
      </c>
      <c r="E982" s="84">
        <f>SUMIFS(Collection!$H$5:$H$5000,Collection!$A$5:$A$5000,Report!A982,Collection!$I$5:$I$5000,"&gt;="&amp;Report!$E$2,Collection!$I$5:$I$5000,"&lt;="&amp;Report!$E$3)</f>
        <v>0</v>
      </c>
      <c r="F982" s="84" t="str">
        <f t="shared" si="17"/>
        <v/>
      </c>
    </row>
    <row r="983" spans="1:6">
      <c r="A983" s="84" t="str">
        <f>IF(ROWS($A$6:A983)&gt;Student_Registration!$N$4,"",VLOOKUP(ROWS($A$6:A983),Student_Registration!$A$5:$H$2000,COLUMNS(Student_Registration!$C$5:C982)+1,0))</f>
        <v/>
      </c>
      <c r="B983" s="84" t="str">
        <f>IFERROR(VLOOKUP(A983,Student_Registration!$B$5:$H$2000,3,0),"")</f>
        <v/>
      </c>
      <c r="C983" s="84" t="str">
        <f>IFERROR(VLOOKUP($A983,Student_Registration!$B$5:$H$2000,6,0),"")</f>
        <v/>
      </c>
      <c r="D983" s="84" t="str">
        <f>IFERROR(VLOOKUP($A983,Student_Registration!$B$5:$H$2000,7,0),"")</f>
        <v/>
      </c>
      <c r="E983" s="84">
        <f>SUMIFS(Collection!$H$5:$H$5000,Collection!$A$5:$A$5000,Report!A983,Collection!$I$5:$I$5000,"&gt;="&amp;Report!$E$2,Collection!$I$5:$I$5000,"&lt;="&amp;Report!$E$3)</f>
        <v>0</v>
      </c>
      <c r="F983" s="84" t="str">
        <f t="shared" si="17"/>
        <v/>
      </c>
    </row>
    <row r="984" spans="1:6">
      <c r="A984" s="84" t="str">
        <f>IF(ROWS($A$6:A984)&gt;Student_Registration!$N$4,"",VLOOKUP(ROWS($A$6:A984),Student_Registration!$A$5:$H$2000,COLUMNS(Student_Registration!$C$5:C983)+1,0))</f>
        <v/>
      </c>
      <c r="B984" s="84" t="str">
        <f>IFERROR(VLOOKUP(A984,Student_Registration!$B$5:$H$2000,3,0),"")</f>
        <v/>
      </c>
      <c r="C984" s="84" t="str">
        <f>IFERROR(VLOOKUP($A984,Student_Registration!$B$5:$H$2000,6,0),"")</f>
        <v/>
      </c>
      <c r="D984" s="84" t="str">
        <f>IFERROR(VLOOKUP($A984,Student_Registration!$B$5:$H$2000,7,0),"")</f>
        <v/>
      </c>
      <c r="E984" s="84">
        <f>SUMIFS(Collection!$H$5:$H$5000,Collection!$A$5:$A$5000,Report!A984,Collection!$I$5:$I$5000,"&gt;="&amp;Report!$E$2,Collection!$I$5:$I$5000,"&lt;="&amp;Report!$E$3)</f>
        <v>0</v>
      </c>
      <c r="F984" s="84" t="str">
        <f t="shared" si="17"/>
        <v/>
      </c>
    </row>
    <row r="985" spans="1:6">
      <c r="A985" s="84" t="str">
        <f>IF(ROWS($A$6:A985)&gt;Student_Registration!$N$4,"",VLOOKUP(ROWS($A$6:A985),Student_Registration!$A$5:$H$2000,COLUMNS(Student_Registration!$C$5:C984)+1,0))</f>
        <v/>
      </c>
      <c r="B985" s="84" t="str">
        <f>IFERROR(VLOOKUP(A985,Student_Registration!$B$5:$H$2000,3,0),"")</f>
        <v/>
      </c>
      <c r="C985" s="84" t="str">
        <f>IFERROR(VLOOKUP($A985,Student_Registration!$B$5:$H$2000,6,0),"")</f>
        <v/>
      </c>
      <c r="D985" s="84" t="str">
        <f>IFERROR(VLOOKUP($A985,Student_Registration!$B$5:$H$2000,7,0),"")</f>
        <v/>
      </c>
      <c r="E985" s="84">
        <f>SUMIFS(Collection!$H$5:$H$5000,Collection!$A$5:$A$5000,Report!A985,Collection!$I$5:$I$5000,"&gt;="&amp;Report!$E$2,Collection!$I$5:$I$5000,"&lt;="&amp;Report!$E$3)</f>
        <v>0</v>
      </c>
      <c r="F985" s="84" t="str">
        <f t="shared" si="17"/>
        <v/>
      </c>
    </row>
    <row r="986" spans="1:6">
      <c r="A986" s="84" t="str">
        <f>IF(ROWS($A$6:A986)&gt;Student_Registration!$N$4,"",VLOOKUP(ROWS($A$6:A986),Student_Registration!$A$5:$H$2000,COLUMNS(Student_Registration!$C$5:C985)+1,0))</f>
        <v/>
      </c>
      <c r="B986" s="84" t="str">
        <f>IFERROR(VLOOKUP(A986,Student_Registration!$B$5:$H$2000,3,0),"")</f>
        <v/>
      </c>
      <c r="C986" s="84" t="str">
        <f>IFERROR(VLOOKUP($A986,Student_Registration!$B$5:$H$2000,6,0),"")</f>
        <v/>
      </c>
      <c r="D986" s="84" t="str">
        <f>IFERROR(VLOOKUP($A986,Student_Registration!$B$5:$H$2000,7,0),"")</f>
        <v/>
      </c>
      <c r="E986" s="84">
        <f>SUMIFS(Collection!$H$5:$H$5000,Collection!$A$5:$A$5000,Report!A986,Collection!$I$5:$I$5000,"&gt;="&amp;Report!$E$2,Collection!$I$5:$I$5000,"&lt;="&amp;Report!$E$3)</f>
        <v>0</v>
      </c>
      <c r="F986" s="84" t="str">
        <f t="shared" si="17"/>
        <v/>
      </c>
    </row>
    <row r="987" spans="1:6">
      <c r="A987" s="84" t="str">
        <f>IF(ROWS($A$6:A987)&gt;Student_Registration!$N$4,"",VLOOKUP(ROWS($A$6:A987),Student_Registration!$A$5:$H$2000,COLUMNS(Student_Registration!$C$5:C986)+1,0))</f>
        <v/>
      </c>
      <c r="B987" s="84" t="str">
        <f>IFERROR(VLOOKUP(A987,Student_Registration!$B$5:$H$2000,3,0),"")</f>
        <v/>
      </c>
      <c r="C987" s="84" t="str">
        <f>IFERROR(VLOOKUP($A987,Student_Registration!$B$5:$H$2000,6,0),"")</f>
        <v/>
      </c>
      <c r="D987" s="84" t="str">
        <f>IFERROR(VLOOKUP($A987,Student_Registration!$B$5:$H$2000,7,0),"")</f>
        <v/>
      </c>
      <c r="E987" s="84">
        <f>SUMIFS(Collection!$H$5:$H$5000,Collection!$A$5:$A$5000,Report!A987,Collection!$I$5:$I$5000,"&gt;="&amp;Report!$E$2,Collection!$I$5:$I$5000,"&lt;="&amp;Report!$E$3)</f>
        <v>0</v>
      </c>
      <c r="F987" s="84" t="str">
        <f t="shared" si="17"/>
        <v/>
      </c>
    </row>
    <row r="988" spans="1:6">
      <c r="A988" s="84" t="str">
        <f>IF(ROWS($A$6:A988)&gt;Student_Registration!$N$4,"",VLOOKUP(ROWS($A$6:A988),Student_Registration!$A$5:$H$2000,COLUMNS(Student_Registration!$C$5:C987)+1,0))</f>
        <v/>
      </c>
      <c r="B988" s="84" t="str">
        <f>IFERROR(VLOOKUP(A988,Student_Registration!$B$5:$H$2000,3,0),"")</f>
        <v/>
      </c>
      <c r="C988" s="84" t="str">
        <f>IFERROR(VLOOKUP($A988,Student_Registration!$B$5:$H$2000,6,0),"")</f>
        <v/>
      </c>
      <c r="D988" s="84" t="str">
        <f>IFERROR(VLOOKUP($A988,Student_Registration!$B$5:$H$2000,7,0),"")</f>
        <v/>
      </c>
      <c r="E988" s="84">
        <f>SUMIFS(Collection!$H$5:$H$5000,Collection!$A$5:$A$5000,Report!A988,Collection!$I$5:$I$5000,"&gt;="&amp;Report!$E$2,Collection!$I$5:$I$5000,"&lt;="&amp;Report!$E$3)</f>
        <v>0</v>
      </c>
      <c r="F988" s="84" t="str">
        <f t="shared" si="17"/>
        <v/>
      </c>
    </row>
    <row r="989" spans="1:6">
      <c r="A989" s="84" t="str">
        <f>IF(ROWS($A$6:A989)&gt;Student_Registration!$N$4,"",VLOOKUP(ROWS($A$6:A989),Student_Registration!$A$5:$H$2000,COLUMNS(Student_Registration!$C$5:C988)+1,0))</f>
        <v/>
      </c>
      <c r="B989" s="84" t="str">
        <f>IFERROR(VLOOKUP(A989,Student_Registration!$B$5:$H$2000,3,0),"")</f>
        <v/>
      </c>
      <c r="C989" s="84" t="str">
        <f>IFERROR(VLOOKUP($A989,Student_Registration!$B$5:$H$2000,6,0),"")</f>
        <v/>
      </c>
      <c r="D989" s="84" t="str">
        <f>IFERROR(VLOOKUP($A989,Student_Registration!$B$5:$H$2000,7,0),"")</f>
        <v/>
      </c>
      <c r="E989" s="84">
        <f>SUMIFS(Collection!$H$5:$H$5000,Collection!$A$5:$A$5000,Report!A989,Collection!$I$5:$I$5000,"&gt;="&amp;Report!$E$2,Collection!$I$5:$I$5000,"&lt;="&amp;Report!$E$3)</f>
        <v>0</v>
      </c>
      <c r="F989" s="84" t="str">
        <f t="shared" si="17"/>
        <v/>
      </c>
    </row>
    <row r="990" spans="1:6">
      <c r="A990" s="84" t="str">
        <f>IF(ROWS($A$6:A990)&gt;Student_Registration!$N$4,"",VLOOKUP(ROWS($A$6:A990),Student_Registration!$A$5:$H$2000,COLUMNS(Student_Registration!$C$5:C989)+1,0))</f>
        <v/>
      </c>
      <c r="B990" s="84" t="str">
        <f>IFERROR(VLOOKUP(A990,Student_Registration!$B$5:$H$2000,3,0),"")</f>
        <v/>
      </c>
      <c r="C990" s="84" t="str">
        <f>IFERROR(VLOOKUP($A990,Student_Registration!$B$5:$H$2000,6,0),"")</f>
        <v/>
      </c>
      <c r="D990" s="84" t="str">
        <f>IFERROR(VLOOKUP($A990,Student_Registration!$B$5:$H$2000,7,0),"")</f>
        <v/>
      </c>
      <c r="E990" s="84">
        <f>SUMIFS(Collection!$H$5:$H$5000,Collection!$A$5:$A$5000,Report!A990,Collection!$I$5:$I$5000,"&gt;="&amp;Report!$E$2,Collection!$I$5:$I$5000,"&lt;="&amp;Report!$E$3)</f>
        <v>0</v>
      </c>
      <c r="F990" s="84" t="str">
        <f t="shared" si="17"/>
        <v/>
      </c>
    </row>
    <row r="991" spans="1:6">
      <c r="A991" s="84" t="str">
        <f>IF(ROWS($A$6:A991)&gt;Student_Registration!$N$4,"",VLOOKUP(ROWS($A$6:A991),Student_Registration!$A$5:$H$2000,COLUMNS(Student_Registration!$C$5:C990)+1,0))</f>
        <v/>
      </c>
      <c r="B991" s="84" t="str">
        <f>IFERROR(VLOOKUP(A991,Student_Registration!$B$5:$H$2000,3,0),"")</f>
        <v/>
      </c>
      <c r="C991" s="84" t="str">
        <f>IFERROR(VLOOKUP($A991,Student_Registration!$B$5:$H$2000,6,0),"")</f>
        <v/>
      </c>
      <c r="D991" s="84" t="str">
        <f>IFERROR(VLOOKUP($A991,Student_Registration!$B$5:$H$2000,7,0),"")</f>
        <v/>
      </c>
      <c r="E991" s="84">
        <f>SUMIFS(Collection!$H$5:$H$5000,Collection!$A$5:$A$5000,Report!A991,Collection!$I$5:$I$5000,"&gt;="&amp;Report!$E$2,Collection!$I$5:$I$5000,"&lt;="&amp;Report!$E$3)</f>
        <v>0</v>
      </c>
      <c r="F991" s="84" t="str">
        <f t="shared" si="17"/>
        <v/>
      </c>
    </row>
    <row r="992" spans="1:6">
      <c r="A992" s="84" t="str">
        <f>IF(ROWS($A$6:A992)&gt;Student_Registration!$N$4,"",VLOOKUP(ROWS($A$6:A992),Student_Registration!$A$5:$H$2000,COLUMNS(Student_Registration!$C$5:C991)+1,0))</f>
        <v/>
      </c>
      <c r="B992" s="84" t="str">
        <f>IFERROR(VLOOKUP(A992,Student_Registration!$B$5:$H$2000,3,0),"")</f>
        <v/>
      </c>
      <c r="C992" s="84" t="str">
        <f>IFERROR(VLOOKUP($A992,Student_Registration!$B$5:$H$2000,6,0),"")</f>
        <v/>
      </c>
      <c r="D992" s="84" t="str">
        <f>IFERROR(VLOOKUP($A992,Student_Registration!$B$5:$H$2000,7,0),"")</f>
        <v/>
      </c>
      <c r="E992" s="84">
        <f>SUMIFS(Collection!$H$5:$H$5000,Collection!$A$5:$A$5000,Report!A992,Collection!$I$5:$I$5000,"&gt;="&amp;Report!$E$2,Collection!$I$5:$I$5000,"&lt;="&amp;Report!$E$3)</f>
        <v>0</v>
      </c>
      <c r="F992" s="84" t="str">
        <f t="shared" si="17"/>
        <v/>
      </c>
    </row>
    <row r="993" spans="1:6">
      <c r="A993" s="84" t="str">
        <f>IF(ROWS($A$6:A993)&gt;Student_Registration!$N$4,"",VLOOKUP(ROWS($A$6:A993),Student_Registration!$A$5:$H$2000,COLUMNS(Student_Registration!$C$5:C992)+1,0))</f>
        <v/>
      </c>
      <c r="B993" s="84" t="str">
        <f>IFERROR(VLOOKUP(A993,Student_Registration!$B$5:$H$2000,3,0),"")</f>
        <v/>
      </c>
      <c r="C993" s="84" t="str">
        <f>IFERROR(VLOOKUP($A993,Student_Registration!$B$5:$H$2000,6,0),"")</f>
        <v/>
      </c>
      <c r="D993" s="84" t="str">
        <f>IFERROR(VLOOKUP($A993,Student_Registration!$B$5:$H$2000,7,0),"")</f>
        <v/>
      </c>
      <c r="E993" s="84">
        <f>SUMIFS(Collection!$H$5:$H$5000,Collection!$A$5:$A$5000,Report!A993,Collection!$I$5:$I$5000,"&gt;="&amp;Report!$E$2,Collection!$I$5:$I$5000,"&lt;="&amp;Report!$E$3)</f>
        <v>0</v>
      </c>
      <c r="F993" s="84" t="str">
        <f t="shared" si="17"/>
        <v/>
      </c>
    </row>
    <row r="994" spans="1:6">
      <c r="A994" s="84" t="str">
        <f>IF(ROWS($A$6:A994)&gt;Student_Registration!$N$4,"",VLOOKUP(ROWS($A$6:A994),Student_Registration!$A$5:$H$2000,COLUMNS(Student_Registration!$C$5:C993)+1,0))</f>
        <v/>
      </c>
      <c r="B994" s="84" t="str">
        <f>IFERROR(VLOOKUP(A994,Student_Registration!$B$5:$H$2000,3,0),"")</f>
        <v/>
      </c>
      <c r="C994" s="84" t="str">
        <f>IFERROR(VLOOKUP($A994,Student_Registration!$B$5:$H$2000,6,0),"")</f>
        <v/>
      </c>
      <c r="D994" s="84" t="str">
        <f>IFERROR(VLOOKUP($A994,Student_Registration!$B$5:$H$2000,7,0),"")</f>
        <v/>
      </c>
      <c r="E994" s="84">
        <f>SUMIFS(Collection!$H$5:$H$5000,Collection!$A$5:$A$5000,Report!A994,Collection!$I$5:$I$5000,"&gt;="&amp;Report!$E$2,Collection!$I$5:$I$5000,"&lt;="&amp;Report!$E$3)</f>
        <v>0</v>
      </c>
      <c r="F994" s="84" t="str">
        <f t="shared" si="17"/>
        <v/>
      </c>
    </row>
    <row r="995" spans="1:6">
      <c r="A995" s="84" t="str">
        <f>IF(ROWS($A$6:A995)&gt;Student_Registration!$N$4,"",VLOOKUP(ROWS($A$6:A995),Student_Registration!$A$5:$H$2000,COLUMNS(Student_Registration!$C$5:C994)+1,0))</f>
        <v/>
      </c>
      <c r="B995" s="84" t="str">
        <f>IFERROR(VLOOKUP(A995,Student_Registration!$B$5:$H$2000,3,0),"")</f>
        <v/>
      </c>
      <c r="C995" s="84" t="str">
        <f>IFERROR(VLOOKUP($A995,Student_Registration!$B$5:$H$2000,6,0),"")</f>
        <v/>
      </c>
      <c r="D995" s="84" t="str">
        <f>IFERROR(VLOOKUP($A995,Student_Registration!$B$5:$H$2000,7,0),"")</f>
        <v/>
      </c>
      <c r="E995" s="84">
        <f>SUMIFS(Collection!$H$5:$H$5000,Collection!$A$5:$A$5000,Report!A995,Collection!$I$5:$I$5000,"&gt;="&amp;Report!$E$2,Collection!$I$5:$I$5000,"&lt;="&amp;Report!$E$3)</f>
        <v>0</v>
      </c>
      <c r="F995" s="84" t="str">
        <f t="shared" si="17"/>
        <v/>
      </c>
    </row>
    <row r="996" spans="1:6">
      <c r="A996" s="84" t="str">
        <f>IF(ROWS($A$6:A996)&gt;Student_Registration!$N$4,"",VLOOKUP(ROWS($A$6:A996),Student_Registration!$A$5:$H$2000,COLUMNS(Student_Registration!$C$5:C995)+1,0))</f>
        <v/>
      </c>
      <c r="B996" s="84" t="str">
        <f>IFERROR(VLOOKUP(A996,Student_Registration!$B$5:$H$2000,3,0),"")</f>
        <v/>
      </c>
      <c r="C996" s="84" t="str">
        <f>IFERROR(VLOOKUP($A996,Student_Registration!$B$5:$H$2000,6,0),"")</f>
        <v/>
      </c>
      <c r="D996" s="84" t="str">
        <f>IFERROR(VLOOKUP($A996,Student_Registration!$B$5:$H$2000,7,0),"")</f>
        <v/>
      </c>
      <c r="E996" s="84">
        <f>SUMIFS(Collection!$H$5:$H$5000,Collection!$A$5:$A$5000,Report!A996,Collection!$I$5:$I$5000,"&gt;="&amp;Report!$E$2,Collection!$I$5:$I$5000,"&lt;="&amp;Report!$E$3)</f>
        <v>0</v>
      </c>
      <c r="F996" s="84" t="str">
        <f t="shared" si="17"/>
        <v/>
      </c>
    </row>
    <row r="997" spans="1:6">
      <c r="A997" s="84" t="str">
        <f>IF(ROWS($A$6:A997)&gt;Student_Registration!$N$4,"",VLOOKUP(ROWS($A$6:A997),Student_Registration!$A$5:$H$2000,COLUMNS(Student_Registration!$C$5:C996)+1,0))</f>
        <v/>
      </c>
      <c r="B997" s="84" t="str">
        <f>IFERROR(VLOOKUP(A997,Student_Registration!$B$5:$H$2000,3,0),"")</f>
        <v/>
      </c>
      <c r="C997" s="84" t="str">
        <f>IFERROR(VLOOKUP($A997,Student_Registration!$B$5:$H$2000,6,0),"")</f>
        <v/>
      </c>
      <c r="D997" s="84" t="str">
        <f>IFERROR(VLOOKUP($A997,Student_Registration!$B$5:$H$2000,7,0),"")</f>
        <v/>
      </c>
      <c r="E997" s="84">
        <f>SUMIFS(Collection!$H$5:$H$5000,Collection!$A$5:$A$5000,Report!A997,Collection!$I$5:$I$5000,"&gt;="&amp;Report!$E$2,Collection!$I$5:$I$5000,"&lt;="&amp;Report!$E$3)</f>
        <v>0</v>
      </c>
      <c r="F997" s="84" t="str">
        <f t="shared" si="17"/>
        <v/>
      </c>
    </row>
    <row r="998" spans="1:6">
      <c r="A998" s="84" t="str">
        <f>IF(ROWS($A$6:A998)&gt;Student_Registration!$N$4,"",VLOOKUP(ROWS($A$6:A998),Student_Registration!$A$5:$H$2000,COLUMNS(Student_Registration!$C$5:C997)+1,0))</f>
        <v/>
      </c>
      <c r="B998" s="84" t="str">
        <f>IFERROR(VLOOKUP(A998,Student_Registration!$B$5:$H$2000,3,0),"")</f>
        <v/>
      </c>
      <c r="C998" s="84" t="str">
        <f>IFERROR(VLOOKUP($A998,Student_Registration!$B$5:$H$2000,6,0),"")</f>
        <v/>
      </c>
      <c r="D998" s="84" t="str">
        <f>IFERROR(VLOOKUP($A998,Student_Registration!$B$5:$H$2000,7,0),"")</f>
        <v/>
      </c>
      <c r="E998" s="84">
        <f>SUMIFS(Collection!$H$5:$H$5000,Collection!$A$5:$A$5000,Report!A998,Collection!$I$5:$I$5000,"&gt;="&amp;Report!$E$2,Collection!$I$5:$I$5000,"&lt;="&amp;Report!$E$3)</f>
        <v>0</v>
      </c>
      <c r="F998" s="84" t="str">
        <f t="shared" si="17"/>
        <v/>
      </c>
    </row>
    <row r="999" spans="1:6">
      <c r="A999" s="84" t="str">
        <f>IF(ROWS($A$6:A999)&gt;Student_Registration!$N$4,"",VLOOKUP(ROWS($A$6:A999),Student_Registration!$A$5:$H$2000,COLUMNS(Student_Registration!$C$5:C998)+1,0))</f>
        <v/>
      </c>
      <c r="B999" s="84" t="str">
        <f>IFERROR(VLOOKUP(A999,Student_Registration!$B$5:$H$2000,3,0),"")</f>
        <v/>
      </c>
      <c r="C999" s="84" t="str">
        <f>IFERROR(VLOOKUP($A999,Student_Registration!$B$5:$H$2000,6,0),"")</f>
        <v/>
      </c>
      <c r="D999" s="84" t="str">
        <f>IFERROR(VLOOKUP($A999,Student_Registration!$B$5:$H$2000,7,0),"")</f>
        <v/>
      </c>
      <c r="E999" s="84">
        <f>SUMIFS(Collection!$H$5:$H$5000,Collection!$A$5:$A$5000,Report!A999,Collection!$I$5:$I$5000,"&gt;="&amp;Report!$E$2,Collection!$I$5:$I$5000,"&lt;="&amp;Report!$E$3)</f>
        <v>0</v>
      </c>
      <c r="F999" s="84" t="str">
        <f t="shared" si="17"/>
        <v/>
      </c>
    </row>
    <row r="1000" spans="1:6">
      <c r="A1000" s="84" t="str">
        <f>IF(ROWS($A$6:A1000)&gt;Student_Registration!$N$4,"",VLOOKUP(ROWS($A$6:A1000),Student_Registration!$A$5:$H$2000,COLUMNS(Student_Registration!$C$5:C999)+1,0))</f>
        <v/>
      </c>
      <c r="B1000" s="84" t="str">
        <f>IFERROR(VLOOKUP(A1000,Student_Registration!$B$5:$H$2000,3,0),"")</f>
        <v/>
      </c>
      <c r="C1000" s="84" t="str">
        <f>IFERROR(VLOOKUP($A1000,Student_Registration!$B$5:$H$2000,6,0),"")</f>
        <v/>
      </c>
      <c r="D1000" s="84" t="str">
        <f>IFERROR(VLOOKUP($A1000,Student_Registration!$B$5:$H$2000,7,0),"")</f>
        <v/>
      </c>
      <c r="E1000" s="84">
        <f>SUMIFS(Collection!$H$5:$H$5000,Collection!$A$5:$A$5000,Report!A1000,Collection!$I$5:$I$5000,"&gt;="&amp;Report!$E$2,Collection!$I$5:$I$5000,"&lt;="&amp;Report!$E$3)</f>
        <v>0</v>
      </c>
      <c r="F1000" s="84" t="str">
        <f t="shared" si="17"/>
        <v/>
      </c>
    </row>
    <row r="1001" spans="1:6">
      <c r="A1001" s="84" t="str">
        <f>IF(ROWS($A$6:A1001)&gt;Student_Registration!$N$4,"",VLOOKUP(ROWS($A$6:A1001),Student_Registration!$A$5:$H$2000,COLUMNS(Student_Registration!$C$5:C1000)+1,0))</f>
        <v/>
      </c>
      <c r="B1001" s="84" t="str">
        <f>IFERROR(VLOOKUP(A1001,Student_Registration!$B$5:$H$2000,3,0),"")</f>
        <v/>
      </c>
      <c r="C1001" s="84" t="str">
        <f>IFERROR(VLOOKUP($A1001,Student_Registration!$B$5:$H$2000,6,0),"")</f>
        <v/>
      </c>
      <c r="D1001" s="84" t="str">
        <f>IFERROR(VLOOKUP($A1001,Student_Registration!$B$5:$H$2000,7,0),"")</f>
        <v/>
      </c>
      <c r="E1001" s="84">
        <f>SUMIFS(Collection!$H$5:$H$5000,Collection!$A$5:$A$5000,Report!A1001,Collection!$I$5:$I$5000,"&gt;="&amp;Report!$E$2,Collection!$I$5:$I$5000,"&lt;="&amp;Report!$E$3)</f>
        <v>0</v>
      </c>
      <c r="F1001" s="84" t="str">
        <f t="shared" si="17"/>
        <v/>
      </c>
    </row>
    <row r="1002" spans="1:6">
      <c r="A1002" s="84" t="str">
        <f>IF(ROWS($A$6:A1002)&gt;Student_Registration!$N$4,"",VLOOKUP(ROWS($A$6:A1002),Student_Registration!$A$5:$H$2000,COLUMNS(Student_Registration!$C$5:C1001)+1,0))</f>
        <v/>
      </c>
      <c r="B1002" s="84" t="str">
        <f>IFERROR(VLOOKUP(A1002,Student_Registration!$B$5:$H$2000,3,0),"")</f>
        <v/>
      </c>
      <c r="C1002" s="84" t="str">
        <f>IFERROR(VLOOKUP($A1002,Student_Registration!$B$5:$H$2000,6,0),"")</f>
        <v/>
      </c>
      <c r="D1002" s="84" t="str">
        <f>IFERROR(VLOOKUP($A1002,Student_Registration!$B$5:$H$2000,7,0),"")</f>
        <v/>
      </c>
      <c r="E1002" s="84">
        <f>SUMIFS(Collection!$H$5:$H$5000,Collection!$A$5:$A$5000,Report!A1002,Collection!$I$5:$I$5000,"&gt;="&amp;Report!$E$2,Collection!$I$5:$I$5000,"&lt;="&amp;Report!$E$3)</f>
        <v>0</v>
      </c>
      <c r="F1002" s="84" t="str">
        <f t="shared" si="17"/>
        <v/>
      </c>
    </row>
    <row r="1003" spans="1:6">
      <c r="A1003" s="84" t="str">
        <f>IF(ROWS($A$6:A1003)&gt;Student_Registration!$N$4,"",VLOOKUP(ROWS($A$6:A1003),Student_Registration!$A$5:$H$2000,COLUMNS(Student_Registration!$C$5:C1002)+1,0))</f>
        <v/>
      </c>
      <c r="B1003" s="84" t="str">
        <f>IFERROR(VLOOKUP(A1003,Student_Registration!$B$5:$H$2000,3,0),"")</f>
        <v/>
      </c>
      <c r="C1003" s="84" t="str">
        <f>IFERROR(VLOOKUP($A1003,Student_Registration!$B$5:$H$2000,6,0),"")</f>
        <v/>
      </c>
      <c r="D1003" s="84" t="str">
        <f>IFERROR(VLOOKUP($A1003,Student_Registration!$B$5:$H$2000,7,0),"")</f>
        <v/>
      </c>
      <c r="E1003" s="84">
        <f>SUMIFS(Collection!$H$5:$H$5000,Collection!$A$5:$A$5000,Report!A1003,Collection!$I$5:$I$5000,"&gt;="&amp;Report!$E$2,Collection!$I$5:$I$5000,"&lt;="&amp;Report!$E$3)</f>
        <v>0</v>
      </c>
      <c r="F1003" s="84" t="str">
        <f t="shared" si="17"/>
        <v/>
      </c>
    </row>
    <row r="1004" spans="1:6">
      <c r="A1004" s="84" t="str">
        <f>IF(ROWS($A$6:A1004)&gt;Student_Registration!$N$4,"",VLOOKUP(ROWS($A$6:A1004),Student_Registration!$A$5:$H$2000,COLUMNS(Student_Registration!$C$5:C1003)+1,0))</f>
        <v/>
      </c>
      <c r="B1004" s="84" t="str">
        <f>IFERROR(VLOOKUP(A1004,Student_Registration!$B$5:$H$2000,3,0),"")</f>
        <v/>
      </c>
      <c r="C1004" s="84" t="str">
        <f>IFERROR(VLOOKUP($A1004,Student_Registration!$B$5:$H$2000,6,0),"")</f>
        <v/>
      </c>
      <c r="D1004" s="84" t="str">
        <f>IFERROR(VLOOKUP($A1004,Student_Registration!$B$5:$H$2000,7,0),"")</f>
        <v/>
      </c>
      <c r="E1004" s="84">
        <f>SUMIFS(Collection!$H$5:$H$5000,Collection!$A$5:$A$5000,Report!A1004,Collection!$I$5:$I$5000,"&gt;="&amp;Report!$E$2,Collection!$I$5:$I$5000,"&lt;="&amp;Report!$E$3)</f>
        <v>0</v>
      </c>
      <c r="F1004" s="84" t="str">
        <f t="shared" si="17"/>
        <v/>
      </c>
    </row>
    <row r="1005" spans="1:6">
      <c r="A1005" s="84" t="str">
        <f>IF(ROWS($A$6:A1005)&gt;Student_Registration!$N$4,"",VLOOKUP(ROWS($A$6:A1005),Student_Registration!$A$5:$H$2000,COLUMNS(Student_Registration!$C$5:C1004)+1,0))</f>
        <v/>
      </c>
      <c r="B1005" s="84" t="str">
        <f>IFERROR(VLOOKUP(A1005,Student_Registration!$B$5:$H$2000,3,0),"")</f>
        <v/>
      </c>
      <c r="C1005" s="84" t="str">
        <f>IFERROR(VLOOKUP($A1005,Student_Registration!$B$5:$H$2000,6,0),"")</f>
        <v/>
      </c>
      <c r="D1005" s="84" t="str">
        <f>IFERROR(VLOOKUP($A1005,Student_Registration!$B$5:$H$2000,7,0),"")</f>
        <v/>
      </c>
      <c r="E1005" s="84">
        <f>SUMIFS(Collection!$H$5:$H$5000,Collection!$A$5:$A$5000,Report!A1005,Collection!$I$5:$I$5000,"&gt;="&amp;Report!$E$2,Collection!$I$5:$I$5000,"&lt;="&amp;Report!$E$3)</f>
        <v>0</v>
      </c>
      <c r="F1005" s="84" t="str">
        <f t="shared" si="17"/>
        <v/>
      </c>
    </row>
    <row r="1006" spans="1:6">
      <c r="A1006" s="84" t="str">
        <f>IF(ROWS($A$6:A1006)&gt;Student_Registration!$N$4,"",VLOOKUP(ROWS($A$6:A1006),Student_Registration!$A$5:$H$2000,COLUMNS(Student_Registration!$C$5:C1005)+1,0))</f>
        <v/>
      </c>
      <c r="B1006" s="84" t="str">
        <f>IFERROR(VLOOKUP(A1006,Student_Registration!$B$5:$H$2000,3,0),"")</f>
        <v/>
      </c>
      <c r="C1006" s="84" t="str">
        <f>IFERROR(VLOOKUP($A1006,Student_Registration!$B$5:$H$2000,6,0),"")</f>
        <v/>
      </c>
      <c r="D1006" s="84" t="str">
        <f>IFERROR(VLOOKUP($A1006,Student_Registration!$B$5:$H$2000,7,0),"")</f>
        <v/>
      </c>
      <c r="E1006" s="84">
        <f>SUMIFS(Collection!$H$5:$H$5000,Collection!$A$5:$A$5000,Report!A1006,Collection!$I$5:$I$5000,"&gt;="&amp;Report!$E$2,Collection!$I$5:$I$5000,"&lt;="&amp;Report!$E$3)</f>
        <v>0</v>
      </c>
      <c r="F1006" s="84" t="str">
        <f t="shared" si="17"/>
        <v/>
      </c>
    </row>
    <row r="1007" spans="1:6">
      <c r="A1007" s="84" t="str">
        <f>IF(ROWS($A$6:A1007)&gt;Student_Registration!$N$4,"",VLOOKUP(ROWS($A$6:A1007),Student_Registration!$A$5:$H$2000,COLUMNS(Student_Registration!$C$5:C1006)+1,0))</f>
        <v/>
      </c>
      <c r="B1007" s="84" t="str">
        <f>IFERROR(VLOOKUP(A1007,Student_Registration!$B$5:$H$2000,3,0),"")</f>
        <v/>
      </c>
      <c r="C1007" s="84" t="str">
        <f>IFERROR(VLOOKUP($A1007,Student_Registration!$B$5:$H$2000,6,0),"")</f>
        <v/>
      </c>
      <c r="D1007" s="84" t="str">
        <f>IFERROR(VLOOKUP($A1007,Student_Registration!$B$5:$H$2000,7,0),"")</f>
        <v/>
      </c>
      <c r="E1007" s="84">
        <f>SUMIFS(Collection!$H$5:$H$5000,Collection!$A$5:$A$5000,Report!A1007,Collection!$I$5:$I$5000,"&gt;="&amp;Report!$E$2,Collection!$I$5:$I$5000,"&lt;="&amp;Report!$E$3)</f>
        <v>0</v>
      </c>
      <c r="F1007" s="84" t="str">
        <f t="shared" si="17"/>
        <v/>
      </c>
    </row>
    <row r="1008" spans="1:6">
      <c r="A1008" s="84" t="str">
        <f>IF(ROWS($A$6:A1008)&gt;Student_Registration!$N$4,"",VLOOKUP(ROWS($A$6:A1008),Student_Registration!$A$5:$H$2000,COLUMNS(Student_Registration!$C$5:C1007)+1,0))</f>
        <v/>
      </c>
      <c r="B1008" s="84" t="str">
        <f>IFERROR(VLOOKUP(A1008,Student_Registration!$B$5:$H$2000,3,0),"")</f>
        <v/>
      </c>
      <c r="C1008" s="84" t="str">
        <f>IFERROR(VLOOKUP($A1008,Student_Registration!$B$5:$H$2000,6,0),"")</f>
        <v/>
      </c>
      <c r="D1008" s="84" t="str">
        <f>IFERROR(VLOOKUP($A1008,Student_Registration!$B$5:$H$2000,7,0),"")</f>
        <v/>
      </c>
      <c r="E1008" s="84">
        <f>SUMIFS(Collection!$H$5:$H$5000,Collection!$A$5:$A$5000,Report!A1008,Collection!$I$5:$I$5000,"&gt;="&amp;Report!$E$2,Collection!$I$5:$I$5000,"&lt;="&amp;Report!$E$3)</f>
        <v>0</v>
      </c>
      <c r="F1008" s="84" t="str">
        <f t="shared" si="17"/>
        <v/>
      </c>
    </row>
    <row r="1009" spans="1:6">
      <c r="A1009" s="84" t="str">
        <f>IF(ROWS($A$6:A1009)&gt;Student_Registration!$N$4,"",VLOOKUP(ROWS($A$6:A1009),Student_Registration!$A$5:$H$2000,COLUMNS(Student_Registration!$C$5:C1008)+1,0))</f>
        <v/>
      </c>
      <c r="B1009" s="84" t="str">
        <f>IFERROR(VLOOKUP(A1009,Student_Registration!$B$5:$H$2000,3,0),"")</f>
        <v/>
      </c>
      <c r="C1009" s="84" t="str">
        <f>IFERROR(VLOOKUP($A1009,Student_Registration!$B$5:$H$2000,6,0),"")</f>
        <v/>
      </c>
      <c r="D1009" s="84" t="str">
        <f>IFERROR(VLOOKUP($A1009,Student_Registration!$B$5:$H$2000,7,0),"")</f>
        <v/>
      </c>
      <c r="E1009" s="84">
        <f>SUMIFS(Collection!$H$5:$H$5000,Collection!$A$5:$A$5000,Report!A1009,Collection!$I$5:$I$5000,"&gt;="&amp;Report!$E$2,Collection!$I$5:$I$5000,"&lt;="&amp;Report!$E$3)</f>
        <v>0</v>
      </c>
      <c r="F1009" s="84" t="str">
        <f t="shared" si="17"/>
        <v/>
      </c>
    </row>
    <row r="1010" spans="1:6">
      <c r="A1010" s="84" t="str">
        <f>IF(ROWS($A$6:A1010)&gt;Student_Registration!$N$4,"",VLOOKUP(ROWS($A$6:A1010),Student_Registration!$A$5:$H$2000,COLUMNS(Student_Registration!$C$5:C1009)+1,0))</f>
        <v/>
      </c>
      <c r="B1010" s="84" t="str">
        <f>IFERROR(VLOOKUP(A1010,Student_Registration!$B$5:$H$2000,3,0),"")</f>
        <v/>
      </c>
      <c r="C1010" s="84" t="str">
        <f>IFERROR(VLOOKUP($A1010,Student_Registration!$B$5:$H$2000,6,0),"")</f>
        <v/>
      </c>
      <c r="D1010" s="84" t="str">
        <f>IFERROR(VLOOKUP($A1010,Student_Registration!$B$5:$H$2000,7,0),"")</f>
        <v/>
      </c>
      <c r="E1010" s="84">
        <f>SUMIFS(Collection!$H$5:$H$5000,Collection!$A$5:$A$5000,Report!A1010,Collection!$I$5:$I$5000,"&gt;="&amp;Report!$E$2,Collection!$I$5:$I$5000,"&lt;="&amp;Report!$E$3)</f>
        <v>0</v>
      </c>
      <c r="F1010" s="84" t="str">
        <f t="shared" si="17"/>
        <v/>
      </c>
    </row>
    <row r="1011" spans="1:6">
      <c r="A1011" s="84" t="str">
        <f>IF(ROWS($A$6:A1011)&gt;Student_Registration!$N$4,"",VLOOKUP(ROWS($A$6:A1011),Student_Registration!$A$5:$H$2000,COLUMNS(Student_Registration!$C$5:C1010)+1,0))</f>
        <v/>
      </c>
      <c r="B1011" s="84" t="str">
        <f>IFERROR(VLOOKUP(A1011,Student_Registration!$B$5:$H$2000,3,0),"")</f>
        <v/>
      </c>
      <c r="C1011" s="84" t="str">
        <f>IFERROR(VLOOKUP($A1011,Student_Registration!$B$5:$H$2000,6,0),"")</f>
        <v/>
      </c>
      <c r="D1011" s="84" t="str">
        <f>IFERROR(VLOOKUP($A1011,Student_Registration!$B$5:$H$2000,7,0),"")</f>
        <v/>
      </c>
      <c r="E1011" s="84">
        <f>SUMIFS(Collection!$H$5:$H$5000,Collection!$A$5:$A$5000,Report!A1011,Collection!$I$5:$I$5000,"&gt;="&amp;Report!$E$2,Collection!$I$5:$I$5000,"&lt;="&amp;Report!$E$3)</f>
        <v>0</v>
      </c>
      <c r="F1011" s="84" t="str">
        <f t="shared" si="17"/>
        <v/>
      </c>
    </row>
    <row r="1012" spans="1:6">
      <c r="A1012" s="84" t="str">
        <f>IF(ROWS($A$6:A1012)&gt;Student_Registration!$N$4,"",VLOOKUP(ROWS($A$6:A1012),Student_Registration!$A$5:$H$2000,COLUMNS(Student_Registration!$C$5:C1011)+1,0))</f>
        <v/>
      </c>
      <c r="B1012" s="84" t="str">
        <f>IFERROR(VLOOKUP(A1012,Student_Registration!$B$5:$H$2000,3,0),"")</f>
        <v/>
      </c>
      <c r="C1012" s="84" t="str">
        <f>IFERROR(VLOOKUP($A1012,Student_Registration!$B$5:$H$2000,6,0),"")</f>
        <v/>
      </c>
      <c r="D1012" s="84" t="str">
        <f>IFERROR(VLOOKUP($A1012,Student_Registration!$B$5:$H$2000,7,0),"")</f>
        <v/>
      </c>
      <c r="E1012" s="84">
        <f>SUMIFS(Collection!$H$5:$H$5000,Collection!$A$5:$A$5000,Report!A1012,Collection!$I$5:$I$5000,"&gt;="&amp;Report!$E$2,Collection!$I$5:$I$5000,"&lt;="&amp;Report!$E$3)</f>
        <v>0</v>
      </c>
      <c r="F1012" s="84" t="str">
        <f t="shared" si="17"/>
        <v/>
      </c>
    </row>
    <row r="1013" spans="1:6">
      <c r="A1013" s="84" t="str">
        <f>IF(ROWS($A$6:A1013)&gt;Student_Registration!$N$4,"",VLOOKUP(ROWS($A$6:A1013),Student_Registration!$A$5:$H$2000,COLUMNS(Student_Registration!$C$5:C1012)+1,0))</f>
        <v/>
      </c>
      <c r="B1013" s="84" t="str">
        <f>IFERROR(VLOOKUP(A1013,Student_Registration!$B$5:$H$2000,3,0),"")</f>
        <v/>
      </c>
      <c r="C1013" s="84" t="str">
        <f>IFERROR(VLOOKUP($A1013,Student_Registration!$B$5:$H$2000,6,0),"")</f>
        <v/>
      </c>
      <c r="D1013" s="84" t="str">
        <f>IFERROR(VLOOKUP($A1013,Student_Registration!$B$5:$H$2000,7,0),"")</f>
        <v/>
      </c>
      <c r="E1013" s="84">
        <f>SUMIFS(Collection!$H$5:$H$5000,Collection!$A$5:$A$5000,Report!A1013,Collection!$I$5:$I$5000,"&gt;="&amp;Report!$E$2,Collection!$I$5:$I$5000,"&lt;="&amp;Report!$E$3)</f>
        <v>0</v>
      </c>
      <c r="F1013" s="84" t="str">
        <f t="shared" si="17"/>
        <v/>
      </c>
    </row>
    <row r="1014" spans="1:6">
      <c r="A1014" s="84" t="str">
        <f>IF(ROWS($A$6:A1014)&gt;Student_Registration!$N$4,"",VLOOKUP(ROWS($A$6:A1014),Student_Registration!$A$5:$H$2000,COLUMNS(Student_Registration!$C$5:C1013)+1,0))</f>
        <v/>
      </c>
      <c r="B1014" s="84" t="str">
        <f>IFERROR(VLOOKUP(A1014,Student_Registration!$B$5:$H$2000,3,0),"")</f>
        <v/>
      </c>
      <c r="C1014" s="84" t="str">
        <f>IFERROR(VLOOKUP($A1014,Student_Registration!$B$5:$H$2000,6,0),"")</f>
        <v/>
      </c>
      <c r="D1014" s="84" t="str">
        <f>IFERROR(VLOOKUP($A1014,Student_Registration!$B$5:$H$2000,7,0),"")</f>
        <v/>
      </c>
      <c r="E1014" s="84">
        <f>SUMIFS(Collection!$H$5:$H$5000,Collection!$A$5:$A$5000,Report!A1014,Collection!$I$5:$I$5000,"&gt;="&amp;Report!$E$2,Collection!$I$5:$I$5000,"&lt;="&amp;Report!$E$3)</f>
        <v>0</v>
      </c>
      <c r="F1014" s="84" t="str">
        <f t="shared" si="17"/>
        <v/>
      </c>
    </row>
    <row r="1015" spans="1:6">
      <c r="A1015" s="84" t="str">
        <f>IF(ROWS($A$6:A1015)&gt;Student_Registration!$N$4,"",VLOOKUP(ROWS($A$6:A1015),Student_Registration!$A$5:$H$2000,COLUMNS(Student_Registration!$C$5:C1014)+1,0))</f>
        <v/>
      </c>
      <c r="B1015" s="84" t="str">
        <f>IFERROR(VLOOKUP(A1015,Student_Registration!$B$5:$H$2000,3,0),"")</f>
        <v/>
      </c>
      <c r="C1015" s="84" t="str">
        <f>IFERROR(VLOOKUP($A1015,Student_Registration!$B$5:$H$2000,6,0),"")</f>
        <v/>
      </c>
      <c r="D1015" s="84" t="str">
        <f>IFERROR(VLOOKUP($A1015,Student_Registration!$B$5:$H$2000,7,0),"")</f>
        <v/>
      </c>
      <c r="E1015" s="84">
        <f>SUMIFS(Collection!$H$5:$H$5000,Collection!$A$5:$A$5000,Report!A1015,Collection!$I$5:$I$5000,"&gt;="&amp;Report!$E$2,Collection!$I$5:$I$5000,"&lt;="&amp;Report!$E$3)</f>
        <v>0</v>
      </c>
      <c r="F1015" s="84" t="str">
        <f t="shared" si="17"/>
        <v/>
      </c>
    </row>
    <row r="1016" spans="1:6">
      <c r="A1016" s="84" t="str">
        <f>IF(ROWS($A$6:A1016)&gt;Student_Registration!$N$4,"",VLOOKUP(ROWS($A$6:A1016),Student_Registration!$A$5:$H$2000,COLUMNS(Student_Registration!$C$5:C1015)+1,0))</f>
        <v/>
      </c>
      <c r="B1016" s="84" t="str">
        <f>IFERROR(VLOOKUP(A1016,Student_Registration!$B$5:$H$2000,3,0),"")</f>
        <v/>
      </c>
      <c r="C1016" s="84" t="str">
        <f>IFERROR(VLOOKUP($A1016,Student_Registration!$B$5:$H$2000,6,0),"")</f>
        <v/>
      </c>
      <c r="D1016" s="84" t="str">
        <f>IFERROR(VLOOKUP($A1016,Student_Registration!$B$5:$H$2000,7,0),"")</f>
        <v/>
      </c>
      <c r="E1016" s="84">
        <f>SUMIFS(Collection!$H$5:$H$5000,Collection!$A$5:$A$5000,Report!A1016,Collection!$I$5:$I$5000,"&gt;="&amp;Report!$E$2,Collection!$I$5:$I$5000,"&lt;="&amp;Report!$E$3)</f>
        <v>0</v>
      </c>
      <c r="F1016" s="84" t="str">
        <f t="shared" si="17"/>
        <v/>
      </c>
    </row>
    <row r="1017" spans="1:6">
      <c r="A1017" s="84" t="str">
        <f>IF(ROWS($A$6:A1017)&gt;Student_Registration!$N$4,"",VLOOKUP(ROWS($A$6:A1017),Student_Registration!$A$5:$H$2000,COLUMNS(Student_Registration!$C$5:C1016)+1,0))</f>
        <v/>
      </c>
      <c r="B1017" s="84" t="str">
        <f>IFERROR(VLOOKUP(A1017,Student_Registration!$B$5:$H$2000,3,0),"")</f>
        <v/>
      </c>
      <c r="C1017" s="84" t="str">
        <f>IFERROR(VLOOKUP($A1017,Student_Registration!$B$5:$H$2000,6,0),"")</f>
        <v/>
      </c>
      <c r="D1017" s="84" t="str">
        <f>IFERROR(VLOOKUP($A1017,Student_Registration!$B$5:$H$2000,7,0),"")</f>
        <v/>
      </c>
      <c r="E1017" s="84">
        <f>SUMIFS(Collection!$H$5:$H$5000,Collection!$A$5:$A$5000,Report!A1017,Collection!$I$5:$I$5000,"&gt;="&amp;Report!$E$2,Collection!$I$5:$I$5000,"&lt;="&amp;Report!$E$3)</f>
        <v>0</v>
      </c>
      <c r="F1017" s="84" t="str">
        <f t="shared" si="17"/>
        <v/>
      </c>
    </row>
    <row r="1018" spans="1:6">
      <c r="A1018" s="84" t="str">
        <f>IF(ROWS($A$6:A1018)&gt;Student_Registration!$N$4,"",VLOOKUP(ROWS($A$6:A1018),Student_Registration!$A$5:$H$2000,COLUMNS(Student_Registration!$C$5:C1017)+1,0))</f>
        <v/>
      </c>
      <c r="B1018" s="84" t="str">
        <f>IFERROR(VLOOKUP(A1018,Student_Registration!$B$5:$H$2000,3,0),"")</f>
        <v/>
      </c>
      <c r="C1018" s="84" t="str">
        <f>IFERROR(VLOOKUP($A1018,Student_Registration!$B$5:$H$2000,6,0),"")</f>
        <v/>
      </c>
      <c r="D1018" s="84" t="str">
        <f>IFERROR(VLOOKUP($A1018,Student_Registration!$B$5:$H$2000,7,0),"")</f>
        <v/>
      </c>
      <c r="E1018" s="84">
        <f>SUMIFS(Collection!$H$5:$H$5000,Collection!$A$5:$A$5000,Report!A1018,Collection!$I$5:$I$5000,"&gt;="&amp;Report!$E$2,Collection!$I$5:$I$5000,"&lt;="&amp;Report!$E$3)</f>
        <v>0</v>
      </c>
      <c r="F1018" s="84" t="str">
        <f t="shared" si="17"/>
        <v/>
      </c>
    </row>
    <row r="1019" spans="1:6">
      <c r="A1019" s="84" t="str">
        <f>IF(ROWS($A$6:A1019)&gt;Student_Registration!$N$4,"",VLOOKUP(ROWS($A$6:A1019),Student_Registration!$A$5:$H$2000,COLUMNS(Student_Registration!$C$5:C1018)+1,0))</f>
        <v/>
      </c>
      <c r="B1019" s="84" t="str">
        <f>IFERROR(VLOOKUP(A1019,Student_Registration!$B$5:$H$2000,3,0),"")</f>
        <v/>
      </c>
      <c r="C1019" s="84" t="str">
        <f>IFERROR(VLOOKUP($A1019,Student_Registration!$B$5:$H$2000,6,0),"")</f>
        <v/>
      </c>
      <c r="D1019" s="84" t="str">
        <f>IFERROR(VLOOKUP($A1019,Student_Registration!$B$5:$H$2000,7,0),"")</f>
        <v/>
      </c>
      <c r="E1019" s="84">
        <f>SUMIFS(Collection!$H$5:$H$5000,Collection!$A$5:$A$5000,Report!A1019,Collection!$I$5:$I$5000,"&gt;="&amp;Report!$E$2,Collection!$I$5:$I$5000,"&lt;="&amp;Report!$E$3)</f>
        <v>0</v>
      </c>
      <c r="F1019" s="84" t="str">
        <f t="shared" si="17"/>
        <v/>
      </c>
    </row>
    <row r="1020" spans="1:6">
      <c r="A1020" s="84" t="str">
        <f>IF(ROWS($A$6:A1020)&gt;Student_Registration!$N$4,"",VLOOKUP(ROWS($A$6:A1020),Student_Registration!$A$5:$H$2000,COLUMNS(Student_Registration!$C$5:C1019)+1,0))</f>
        <v/>
      </c>
      <c r="B1020" s="84" t="str">
        <f>IFERROR(VLOOKUP(A1020,Student_Registration!$B$5:$H$2000,3,0),"")</f>
        <v/>
      </c>
      <c r="C1020" s="84" t="str">
        <f>IFERROR(VLOOKUP($A1020,Student_Registration!$B$5:$H$2000,6,0),"")</f>
        <v/>
      </c>
      <c r="D1020" s="84" t="str">
        <f>IFERROR(VLOOKUP($A1020,Student_Registration!$B$5:$H$2000,7,0),"")</f>
        <v/>
      </c>
      <c r="E1020" s="84">
        <f>SUMIFS(Collection!$H$5:$H$5000,Collection!$A$5:$A$5000,Report!A1020,Collection!$I$5:$I$5000,"&gt;="&amp;Report!$E$2,Collection!$I$5:$I$5000,"&lt;="&amp;Report!$E$3)</f>
        <v>0</v>
      </c>
      <c r="F1020" s="84" t="str">
        <f t="shared" si="17"/>
        <v/>
      </c>
    </row>
    <row r="1021" spans="1:6">
      <c r="A1021" s="84" t="str">
        <f>IF(ROWS($A$6:A1021)&gt;Student_Registration!$N$4,"",VLOOKUP(ROWS($A$6:A1021),Student_Registration!$A$5:$H$2000,COLUMNS(Student_Registration!$C$5:C1020)+1,0))</f>
        <v/>
      </c>
      <c r="B1021" s="84" t="str">
        <f>IFERROR(VLOOKUP(A1021,Student_Registration!$B$5:$H$2000,3,0),"")</f>
        <v/>
      </c>
      <c r="C1021" s="84" t="str">
        <f>IFERROR(VLOOKUP($A1021,Student_Registration!$B$5:$H$2000,6,0),"")</f>
        <v/>
      </c>
      <c r="D1021" s="84" t="str">
        <f>IFERROR(VLOOKUP($A1021,Student_Registration!$B$5:$H$2000,7,0),"")</f>
        <v/>
      </c>
      <c r="E1021" s="84">
        <f>SUMIFS(Collection!$H$5:$H$5000,Collection!$A$5:$A$5000,Report!A1021,Collection!$I$5:$I$5000,"&gt;="&amp;Report!$E$2,Collection!$I$5:$I$5000,"&lt;="&amp;Report!$E$3)</f>
        <v>0</v>
      </c>
      <c r="F1021" s="84" t="str">
        <f t="shared" si="17"/>
        <v/>
      </c>
    </row>
    <row r="1022" spans="1:6">
      <c r="A1022" s="84" t="str">
        <f>IF(ROWS($A$6:A1022)&gt;Student_Registration!$N$4,"",VLOOKUP(ROWS($A$6:A1022),Student_Registration!$A$5:$H$2000,COLUMNS(Student_Registration!$C$5:C1021)+1,0))</f>
        <v/>
      </c>
      <c r="B1022" s="84" t="str">
        <f>IFERROR(VLOOKUP(A1022,Student_Registration!$B$5:$H$2000,3,0),"")</f>
        <v/>
      </c>
      <c r="C1022" s="84" t="str">
        <f>IFERROR(VLOOKUP($A1022,Student_Registration!$B$5:$H$2000,6,0),"")</f>
        <v/>
      </c>
      <c r="D1022" s="84" t="str">
        <f>IFERROR(VLOOKUP($A1022,Student_Registration!$B$5:$H$2000,7,0),"")</f>
        <v/>
      </c>
      <c r="E1022" s="84">
        <f>SUMIFS(Collection!$H$5:$H$5000,Collection!$A$5:$A$5000,Report!A1022,Collection!$I$5:$I$5000,"&gt;="&amp;Report!$E$2,Collection!$I$5:$I$5000,"&lt;="&amp;Report!$E$3)</f>
        <v>0</v>
      </c>
      <c r="F1022" s="84" t="str">
        <f t="shared" si="17"/>
        <v/>
      </c>
    </row>
    <row r="1023" spans="1:6">
      <c r="A1023" s="84" t="str">
        <f>IF(ROWS($A$6:A1023)&gt;Student_Registration!$N$4,"",VLOOKUP(ROWS($A$6:A1023),Student_Registration!$A$5:$H$2000,COLUMNS(Student_Registration!$C$5:C1022)+1,0))</f>
        <v/>
      </c>
      <c r="B1023" s="84" t="str">
        <f>IFERROR(VLOOKUP(A1023,Student_Registration!$B$5:$H$2000,3,0),"")</f>
        <v/>
      </c>
      <c r="C1023" s="84" t="str">
        <f>IFERROR(VLOOKUP($A1023,Student_Registration!$B$5:$H$2000,6,0),"")</f>
        <v/>
      </c>
      <c r="D1023" s="84" t="str">
        <f>IFERROR(VLOOKUP($A1023,Student_Registration!$B$5:$H$2000,7,0),"")</f>
        <v/>
      </c>
      <c r="E1023" s="84">
        <f>SUMIFS(Collection!$H$5:$H$5000,Collection!$A$5:$A$5000,Report!A1023,Collection!$I$5:$I$5000,"&gt;="&amp;Report!$E$2,Collection!$I$5:$I$5000,"&lt;="&amp;Report!$E$3)</f>
        <v>0</v>
      </c>
      <c r="F1023" s="84" t="str">
        <f t="shared" si="17"/>
        <v/>
      </c>
    </row>
    <row r="1024" spans="1:6">
      <c r="A1024" s="84" t="str">
        <f>IF(ROWS($A$6:A1024)&gt;Student_Registration!$N$4,"",VLOOKUP(ROWS($A$6:A1024),Student_Registration!$A$5:$H$2000,COLUMNS(Student_Registration!$C$5:C1023)+1,0))</f>
        <v/>
      </c>
      <c r="B1024" s="84" t="str">
        <f>IFERROR(VLOOKUP(A1024,Student_Registration!$B$5:$H$2000,3,0),"")</f>
        <v/>
      </c>
      <c r="C1024" s="84" t="str">
        <f>IFERROR(VLOOKUP($A1024,Student_Registration!$B$5:$H$2000,6,0),"")</f>
        <v/>
      </c>
      <c r="D1024" s="84" t="str">
        <f>IFERROR(VLOOKUP($A1024,Student_Registration!$B$5:$H$2000,7,0),"")</f>
        <v/>
      </c>
      <c r="E1024" s="84">
        <f>SUMIFS(Collection!$H$5:$H$5000,Collection!$A$5:$A$5000,Report!A1024,Collection!$I$5:$I$5000,"&gt;="&amp;Report!$E$2,Collection!$I$5:$I$5000,"&lt;="&amp;Report!$E$3)</f>
        <v>0</v>
      </c>
      <c r="F1024" s="84" t="str">
        <f t="shared" si="17"/>
        <v/>
      </c>
    </row>
    <row r="1025" spans="1:6">
      <c r="A1025" s="84" t="str">
        <f>IF(ROWS($A$6:A1025)&gt;Student_Registration!$N$4,"",VLOOKUP(ROWS($A$6:A1025),Student_Registration!$A$5:$H$2000,COLUMNS(Student_Registration!$C$5:C1024)+1,0))</f>
        <v/>
      </c>
      <c r="B1025" s="84" t="str">
        <f>IFERROR(VLOOKUP(A1025,Student_Registration!$B$5:$H$2000,3,0),"")</f>
        <v/>
      </c>
      <c r="C1025" s="84" t="str">
        <f>IFERROR(VLOOKUP($A1025,Student_Registration!$B$5:$H$2000,6,0),"")</f>
        <v/>
      </c>
      <c r="D1025" s="84" t="str">
        <f>IFERROR(VLOOKUP($A1025,Student_Registration!$B$5:$H$2000,7,0),"")</f>
        <v/>
      </c>
      <c r="E1025" s="84">
        <f>SUMIFS(Collection!$H$5:$H$5000,Collection!$A$5:$A$5000,Report!A1025,Collection!$I$5:$I$5000,"&gt;="&amp;Report!$E$2,Collection!$I$5:$I$5000,"&lt;="&amp;Report!$E$3)</f>
        <v>0</v>
      </c>
      <c r="F1025" s="84" t="str">
        <f t="shared" si="17"/>
        <v/>
      </c>
    </row>
    <row r="1026" spans="1:6">
      <c r="A1026" s="84" t="str">
        <f>IF(ROWS($A$6:A1026)&gt;Student_Registration!$N$4,"",VLOOKUP(ROWS($A$6:A1026),Student_Registration!$A$5:$H$2000,COLUMNS(Student_Registration!$C$5:C1025)+1,0))</f>
        <v/>
      </c>
      <c r="B1026" s="84" t="str">
        <f>IFERROR(VLOOKUP(A1026,Student_Registration!$B$5:$H$2000,3,0),"")</f>
        <v/>
      </c>
      <c r="C1026" s="84" t="str">
        <f>IFERROR(VLOOKUP($A1026,Student_Registration!$B$5:$H$2000,6,0),"")</f>
        <v/>
      </c>
      <c r="D1026" s="84" t="str">
        <f>IFERROR(VLOOKUP($A1026,Student_Registration!$B$5:$H$2000,7,0),"")</f>
        <v/>
      </c>
      <c r="E1026" s="84">
        <f>SUMIFS(Collection!$H$5:$H$5000,Collection!$A$5:$A$5000,Report!A1026,Collection!$I$5:$I$5000,"&gt;="&amp;Report!$E$2,Collection!$I$5:$I$5000,"&lt;="&amp;Report!$E$3)</f>
        <v>0</v>
      </c>
      <c r="F1026" s="84" t="str">
        <f t="shared" si="17"/>
        <v/>
      </c>
    </row>
    <row r="1027" spans="1:6">
      <c r="A1027" s="84" t="str">
        <f>IF(ROWS($A$6:A1027)&gt;Student_Registration!$N$4,"",VLOOKUP(ROWS($A$6:A1027),Student_Registration!$A$5:$H$2000,COLUMNS(Student_Registration!$C$5:C1026)+1,0))</f>
        <v/>
      </c>
      <c r="B1027" s="84" t="str">
        <f>IFERROR(VLOOKUP(A1027,Student_Registration!$B$5:$H$2000,3,0),"")</f>
        <v/>
      </c>
      <c r="C1027" s="84" t="str">
        <f>IFERROR(VLOOKUP($A1027,Student_Registration!$B$5:$H$2000,6,0),"")</f>
        <v/>
      </c>
      <c r="D1027" s="84" t="str">
        <f>IFERROR(VLOOKUP($A1027,Student_Registration!$B$5:$H$2000,7,0),"")</f>
        <v/>
      </c>
      <c r="E1027" s="84">
        <f>SUMIFS(Collection!$H$5:$H$5000,Collection!$A$5:$A$5000,Report!A1027,Collection!$I$5:$I$5000,"&gt;="&amp;Report!$E$2,Collection!$I$5:$I$5000,"&lt;="&amp;Report!$E$3)</f>
        <v>0</v>
      </c>
      <c r="F1027" s="84" t="str">
        <f t="shared" si="17"/>
        <v/>
      </c>
    </row>
    <row r="1028" spans="1:6">
      <c r="A1028" s="84" t="str">
        <f>IF(ROWS($A$6:A1028)&gt;Student_Registration!$N$4,"",VLOOKUP(ROWS($A$6:A1028),Student_Registration!$A$5:$H$2000,COLUMNS(Student_Registration!$C$5:C1027)+1,0))</f>
        <v/>
      </c>
      <c r="B1028" s="84" t="str">
        <f>IFERROR(VLOOKUP(A1028,Student_Registration!$B$5:$H$2000,3,0),"")</f>
        <v/>
      </c>
      <c r="C1028" s="84" t="str">
        <f>IFERROR(VLOOKUP($A1028,Student_Registration!$B$5:$H$2000,6,0),"")</f>
        <v/>
      </c>
      <c r="D1028" s="84" t="str">
        <f>IFERROR(VLOOKUP($A1028,Student_Registration!$B$5:$H$2000,7,0),"")</f>
        <v/>
      </c>
      <c r="E1028" s="84">
        <f>SUMIFS(Collection!$H$5:$H$5000,Collection!$A$5:$A$5000,Report!A1028,Collection!$I$5:$I$5000,"&gt;="&amp;Report!$E$2,Collection!$I$5:$I$5000,"&lt;="&amp;Report!$E$3)</f>
        <v>0</v>
      </c>
      <c r="F1028" s="84" t="str">
        <f t="shared" si="17"/>
        <v/>
      </c>
    </row>
    <row r="1029" spans="1:6">
      <c r="A1029" s="84" t="str">
        <f>IF(ROWS($A$6:A1029)&gt;Student_Registration!$N$4,"",VLOOKUP(ROWS($A$6:A1029),Student_Registration!$A$5:$H$2000,COLUMNS(Student_Registration!$C$5:C1028)+1,0))</f>
        <v/>
      </c>
      <c r="B1029" s="84" t="str">
        <f>IFERROR(VLOOKUP(A1029,Student_Registration!$B$5:$H$2000,3,0),"")</f>
        <v/>
      </c>
      <c r="C1029" s="84" t="str">
        <f>IFERROR(VLOOKUP($A1029,Student_Registration!$B$5:$H$2000,6,0),"")</f>
        <v/>
      </c>
      <c r="D1029" s="84" t="str">
        <f>IFERROR(VLOOKUP($A1029,Student_Registration!$B$5:$H$2000,7,0),"")</f>
        <v/>
      </c>
      <c r="E1029" s="84">
        <f>SUMIFS(Collection!$H$5:$H$5000,Collection!$A$5:$A$5000,Report!A1029,Collection!$I$5:$I$5000,"&gt;="&amp;Report!$E$2,Collection!$I$5:$I$5000,"&lt;="&amp;Report!$E$3)</f>
        <v>0</v>
      </c>
      <c r="F1029" s="84" t="str">
        <f t="shared" si="17"/>
        <v/>
      </c>
    </row>
    <row r="1030" spans="1:6">
      <c r="A1030" s="84" t="str">
        <f>IF(ROWS($A$6:A1030)&gt;Student_Registration!$N$4,"",VLOOKUP(ROWS($A$6:A1030),Student_Registration!$A$5:$H$2000,COLUMNS(Student_Registration!$C$5:C1029)+1,0))</f>
        <v/>
      </c>
      <c r="B1030" s="84" t="str">
        <f>IFERROR(VLOOKUP(A1030,Student_Registration!$B$5:$H$2000,3,0),"")</f>
        <v/>
      </c>
      <c r="C1030" s="84" t="str">
        <f>IFERROR(VLOOKUP($A1030,Student_Registration!$B$5:$H$2000,6,0),"")</f>
        <v/>
      </c>
      <c r="D1030" s="84" t="str">
        <f>IFERROR(VLOOKUP($A1030,Student_Registration!$B$5:$H$2000,7,0),"")</f>
        <v/>
      </c>
      <c r="E1030" s="84">
        <f>SUMIFS(Collection!$H$5:$H$5000,Collection!$A$5:$A$5000,Report!A1030,Collection!$I$5:$I$5000,"&gt;="&amp;Report!$E$2,Collection!$I$5:$I$5000,"&lt;="&amp;Report!$E$3)</f>
        <v>0</v>
      </c>
      <c r="F1030" s="84" t="str">
        <f t="shared" ref="F1030:F1093" si="18">IFERROR(+D1030-E1030,"")</f>
        <v/>
      </c>
    </row>
    <row r="1031" spans="1:6">
      <c r="A1031" s="84" t="str">
        <f>IF(ROWS($A$6:A1031)&gt;Student_Registration!$N$4,"",VLOOKUP(ROWS($A$6:A1031),Student_Registration!$A$5:$H$2000,COLUMNS(Student_Registration!$C$5:C1030)+1,0))</f>
        <v/>
      </c>
      <c r="B1031" s="84" t="str">
        <f>IFERROR(VLOOKUP(A1031,Student_Registration!$B$5:$H$2000,3,0),"")</f>
        <v/>
      </c>
      <c r="C1031" s="84" t="str">
        <f>IFERROR(VLOOKUP($A1031,Student_Registration!$B$5:$H$2000,6,0),"")</f>
        <v/>
      </c>
      <c r="D1031" s="84" t="str">
        <f>IFERROR(VLOOKUP($A1031,Student_Registration!$B$5:$H$2000,7,0),"")</f>
        <v/>
      </c>
      <c r="E1031" s="84">
        <f>SUMIFS(Collection!$H$5:$H$5000,Collection!$A$5:$A$5000,Report!A1031,Collection!$I$5:$I$5000,"&gt;="&amp;Report!$E$2,Collection!$I$5:$I$5000,"&lt;="&amp;Report!$E$3)</f>
        <v>0</v>
      </c>
      <c r="F1031" s="84" t="str">
        <f t="shared" si="18"/>
        <v/>
      </c>
    </row>
    <row r="1032" spans="1:6">
      <c r="A1032" s="84" t="str">
        <f>IF(ROWS($A$6:A1032)&gt;Student_Registration!$N$4,"",VLOOKUP(ROWS($A$6:A1032),Student_Registration!$A$5:$H$2000,COLUMNS(Student_Registration!$C$5:C1031)+1,0))</f>
        <v/>
      </c>
      <c r="B1032" s="84" t="str">
        <f>IFERROR(VLOOKUP(A1032,Student_Registration!$B$5:$H$2000,3,0),"")</f>
        <v/>
      </c>
      <c r="C1032" s="84" t="str">
        <f>IFERROR(VLOOKUP($A1032,Student_Registration!$B$5:$H$2000,6,0),"")</f>
        <v/>
      </c>
      <c r="D1032" s="84" t="str">
        <f>IFERROR(VLOOKUP($A1032,Student_Registration!$B$5:$H$2000,7,0),"")</f>
        <v/>
      </c>
      <c r="E1032" s="84">
        <f>SUMIFS(Collection!$H$5:$H$5000,Collection!$A$5:$A$5000,Report!A1032,Collection!$I$5:$I$5000,"&gt;="&amp;Report!$E$2,Collection!$I$5:$I$5000,"&lt;="&amp;Report!$E$3)</f>
        <v>0</v>
      </c>
      <c r="F1032" s="84" t="str">
        <f t="shared" si="18"/>
        <v/>
      </c>
    </row>
    <row r="1033" spans="1:6">
      <c r="A1033" s="84" t="str">
        <f>IF(ROWS($A$6:A1033)&gt;Student_Registration!$N$4,"",VLOOKUP(ROWS($A$6:A1033),Student_Registration!$A$5:$H$2000,COLUMNS(Student_Registration!$C$5:C1032)+1,0))</f>
        <v/>
      </c>
      <c r="B1033" s="84" t="str">
        <f>IFERROR(VLOOKUP(A1033,Student_Registration!$B$5:$H$2000,3,0),"")</f>
        <v/>
      </c>
      <c r="C1033" s="84" t="str">
        <f>IFERROR(VLOOKUP($A1033,Student_Registration!$B$5:$H$2000,6,0),"")</f>
        <v/>
      </c>
      <c r="D1033" s="84" t="str">
        <f>IFERROR(VLOOKUP($A1033,Student_Registration!$B$5:$H$2000,7,0),"")</f>
        <v/>
      </c>
      <c r="E1033" s="84">
        <f>SUMIFS(Collection!$H$5:$H$5000,Collection!$A$5:$A$5000,Report!A1033,Collection!$I$5:$I$5000,"&gt;="&amp;Report!$E$2,Collection!$I$5:$I$5000,"&lt;="&amp;Report!$E$3)</f>
        <v>0</v>
      </c>
      <c r="F1033" s="84" t="str">
        <f t="shared" si="18"/>
        <v/>
      </c>
    </row>
    <row r="1034" spans="1:6">
      <c r="A1034" s="84" t="str">
        <f>IF(ROWS($A$6:A1034)&gt;Student_Registration!$N$4,"",VLOOKUP(ROWS($A$6:A1034),Student_Registration!$A$5:$H$2000,COLUMNS(Student_Registration!$C$5:C1033)+1,0))</f>
        <v/>
      </c>
      <c r="B1034" s="84" t="str">
        <f>IFERROR(VLOOKUP(A1034,Student_Registration!$B$5:$H$2000,3,0),"")</f>
        <v/>
      </c>
      <c r="C1034" s="84" t="str">
        <f>IFERROR(VLOOKUP($A1034,Student_Registration!$B$5:$H$2000,6,0),"")</f>
        <v/>
      </c>
      <c r="D1034" s="84" t="str">
        <f>IFERROR(VLOOKUP($A1034,Student_Registration!$B$5:$H$2000,7,0),"")</f>
        <v/>
      </c>
      <c r="E1034" s="84">
        <f>SUMIFS(Collection!$H$5:$H$5000,Collection!$A$5:$A$5000,Report!A1034,Collection!$I$5:$I$5000,"&gt;="&amp;Report!$E$2,Collection!$I$5:$I$5000,"&lt;="&amp;Report!$E$3)</f>
        <v>0</v>
      </c>
      <c r="F1034" s="84" t="str">
        <f t="shared" si="18"/>
        <v/>
      </c>
    </row>
    <row r="1035" spans="1:6">
      <c r="A1035" s="84" t="str">
        <f>IF(ROWS($A$6:A1035)&gt;Student_Registration!$N$4,"",VLOOKUP(ROWS($A$6:A1035),Student_Registration!$A$5:$H$2000,COLUMNS(Student_Registration!$C$5:C1034)+1,0))</f>
        <v/>
      </c>
      <c r="B1035" s="84" t="str">
        <f>IFERROR(VLOOKUP(A1035,Student_Registration!$B$5:$H$2000,3,0),"")</f>
        <v/>
      </c>
      <c r="C1035" s="84" t="str">
        <f>IFERROR(VLOOKUP($A1035,Student_Registration!$B$5:$H$2000,6,0),"")</f>
        <v/>
      </c>
      <c r="D1035" s="84" t="str">
        <f>IFERROR(VLOOKUP($A1035,Student_Registration!$B$5:$H$2000,7,0),"")</f>
        <v/>
      </c>
      <c r="E1035" s="84">
        <f>SUMIFS(Collection!$H$5:$H$5000,Collection!$A$5:$A$5000,Report!A1035,Collection!$I$5:$I$5000,"&gt;="&amp;Report!$E$2,Collection!$I$5:$I$5000,"&lt;="&amp;Report!$E$3)</f>
        <v>0</v>
      </c>
      <c r="F1035" s="84" t="str">
        <f t="shared" si="18"/>
        <v/>
      </c>
    </row>
    <row r="1036" spans="1:6">
      <c r="A1036" s="84" t="str">
        <f>IF(ROWS($A$6:A1036)&gt;Student_Registration!$N$4,"",VLOOKUP(ROWS($A$6:A1036),Student_Registration!$A$5:$H$2000,COLUMNS(Student_Registration!$C$5:C1035)+1,0))</f>
        <v/>
      </c>
      <c r="B1036" s="84" t="str">
        <f>IFERROR(VLOOKUP(A1036,Student_Registration!$B$5:$H$2000,3,0),"")</f>
        <v/>
      </c>
      <c r="C1036" s="84" t="str">
        <f>IFERROR(VLOOKUP($A1036,Student_Registration!$B$5:$H$2000,6,0),"")</f>
        <v/>
      </c>
      <c r="D1036" s="84" t="str">
        <f>IFERROR(VLOOKUP($A1036,Student_Registration!$B$5:$H$2000,7,0),"")</f>
        <v/>
      </c>
      <c r="E1036" s="84">
        <f>SUMIFS(Collection!$H$5:$H$5000,Collection!$A$5:$A$5000,Report!A1036,Collection!$I$5:$I$5000,"&gt;="&amp;Report!$E$2,Collection!$I$5:$I$5000,"&lt;="&amp;Report!$E$3)</f>
        <v>0</v>
      </c>
      <c r="F1036" s="84" t="str">
        <f t="shared" si="18"/>
        <v/>
      </c>
    </row>
    <row r="1037" spans="1:6">
      <c r="A1037" s="84" t="str">
        <f>IF(ROWS($A$6:A1037)&gt;Student_Registration!$N$4,"",VLOOKUP(ROWS($A$6:A1037),Student_Registration!$A$5:$H$2000,COLUMNS(Student_Registration!$C$5:C1036)+1,0))</f>
        <v/>
      </c>
      <c r="B1037" s="84" t="str">
        <f>IFERROR(VLOOKUP(A1037,Student_Registration!$B$5:$H$2000,3,0),"")</f>
        <v/>
      </c>
      <c r="C1037" s="84" t="str">
        <f>IFERROR(VLOOKUP($A1037,Student_Registration!$B$5:$H$2000,6,0),"")</f>
        <v/>
      </c>
      <c r="D1037" s="84" t="str">
        <f>IFERROR(VLOOKUP($A1037,Student_Registration!$B$5:$H$2000,7,0),"")</f>
        <v/>
      </c>
      <c r="E1037" s="84">
        <f>SUMIFS(Collection!$H$5:$H$5000,Collection!$A$5:$A$5000,Report!A1037,Collection!$I$5:$I$5000,"&gt;="&amp;Report!$E$2,Collection!$I$5:$I$5000,"&lt;="&amp;Report!$E$3)</f>
        <v>0</v>
      </c>
      <c r="F1037" s="84" t="str">
        <f t="shared" si="18"/>
        <v/>
      </c>
    </row>
    <row r="1038" spans="1:6">
      <c r="A1038" s="84" t="str">
        <f>IF(ROWS($A$6:A1038)&gt;Student_Registration!$N$4,"",VLOOKUP(ROWS($A$6:A1038),Student_Registration!$A$5:$H$2000,COLUMNS(Student_Registration!$C$5:C1037)+1,0))</f>
        <v/>
      </c>
      <c r="B1038" s="84" t="str">
        <f>IFERROR(VLOOKUP(A1038,Student_Registration!$B$5:$H$2000,3,0),"")</f>
        <v/>
      </c>
      <c r="C1038" s="84" t="str">
        <f>IFERROR(VLOOKUP($A1038,Student_Registration!$B$5:$H$2000,6,0),"")</f>
        <v/>
      </c>
      <c r="D1038" s="84" t="str">
        <f>IFERROR(VLOOKUP($A1038,Student_Registration!$B$5:$H$2000,7,0),"")</f>
        <v/>
      </c>
      <c r="E1038" s="84">
        <f>SUMIFS(Collection!$H$5:$H$5000,Collection!$A$5:$A$5000,Report!A1038,Collection!$I$5:$I$5000,"&gt;="&amp;Report!$E$2,Collection!$I$5:$I$5000,"&lt;="&amp;Report!$E$3)</f>
        <v>0</v>
      </c>
      <c r="F1038" s="84" t="str">
        <f t="shared" si="18"/>
        <v/>
      </c>
    </row>
    <row r="1039" spans="1:6">
      <c r="A1039" s="84" t="str">
        <f>IF(ROWS($A$6:A1039)&gt;Student_Registration!$N$4,"",VLOOKUP(ROWS($A$6:A1039),Student_Registration!$A$5:$H$2000,COLUMNS(Student_Registration!$C$5:C1038)+1,0))</f>
        <v/>
      </c>
      <c r="B1039" s="84" t="str">
        <f>IFERROR(VLOOKUP(A1039,Student_Registration!$B$5:$H$2000,3,0),"")</f>
        <v/>
      </c>
      <c r="C1039" s="84" t="str">
        <f>IFERROR(VLOOKUP($A1039,Student_Registration!$B$5:$H$2000,6,0),"")</f>
        <v/>
      </c>
      <c r="D1039" s="84" t="str">
        <f>IFERROR(VLOOKUP($A1039,Student_Registration!$B$5:$H$2000,7,0),"")</f>
        <v/>
      </c>
      <c r="E1039" s="84">
        <f>SUMIFS(Collection!$H$5:$H$5000,Collection!$A$5:$A$5000,Report!A1039,Collection!$I$5:$I$5000,"&gt;="&amp;Report!$E$2,Collection!$I$5:$I$5000,"&lt;="&amp;Report!$E$3)</f>
        <v>0</v>
      </c>
      <c r="F1039" s="84" t="str">
        <f t="shared" si="18"/>
        <v/>
      </c>
    </row>
    <row r="1040" spans="1:6">
      <c r="A1040" s="84" t="str">
        <f>IF(ROWS($A$6:A1040)&gt;Student_Registration!$N$4,"",VLOOKUP(ROWS($A$6:A1040),Student_Registration!$A$5:$H$2000,COLUMNS(Student_Registration!$C$5:C1039)+1,0))</f>
        <v/>
      </c>
      <c r="B1040" s="84" t="str">
        <f>IFERROR(VLOOKUP(A1040,Student_Registration!$B$5:$H$2000,3,0),"")</f>
        <v/>
      </c>
      <c r="C1040" s="84" t="str">
        <f>IFERROR(VLOOKUP($A1040,Student_Registration!$B$5:$H$2000,6,0),"")</f>
        <v/>
      </c>
      <c r="D1040" s="84" t="str">
        <f>IFERROR(VLOOKUP($A1040,Student_Registration!$B$5:$H$2000,7,0),"")</f>
        <v/>
      </c>
      <c r="E1040" s="84">
        <f>SUMIFS(Collection!$H$5:$H$5000,Collection!$A$5:$A$5000,Report!A1040,Collection!$I$5:$I$5000,"&gt;="&amp;Report!$E$2,Collection!$I$5:$I$5000,"&lt;="&amp;Report!$E$3)</f>
        <v>0</v>
      </c>
      <c r="F1040" s="84" t="str">
        <f t="shared" si="18"/>
        <v/>
      </c>
    </row>
    <row r="1041" spans="1:6">
      <c r="A1041" s="84" t="str">
        <f>IF(ROWS($A$6:A1041)&gt;Student_Registration!$N$4,"",VLOOKUP(ROWS($A$6:A1041),Student_Registration!$A$5:$H$2000,COLUMNS(Student_Registration!$C$5:C1040)+1,0))</f>
        <v/>
      </c>
      <c r="B1041" s="84" t="str">
        <f>IFERROR(VLOOKUP(A1041,Student_Registration!$B$5:$H$2000,3,0),"")</f>
        <v/>
      </c>
      <c r="C1041" s="84" t="str">
        <f>IFERROR(VLOOKUP($A1041,Student_Registration!$B$5:$H$2000,6,0),"")</f>
        <v/>
      </c>
      <c r="D1041" s="84" t="str">
        <f>IFERROR(VLOOKUP($A1041,Student_Registration!$B$5:$H$2000,7,0),"")</f>
        <v/>
      </c>
      <c r="E1041" s="84">
        <f>SUMIFS(Collection!$H$5:$H$5000,Collection!$A$5:$A$5000,Report!A1041,Collection!$I$5:$I$5000,"&gt;="&amp;Report!$E$2,Collection!$I$5:$I$5000,"&lt;="&amp;Report!$E$3)</f>
        <v>0</v>
      </c>
      <c r="F1041" s="84" t="str">
        <f t="shared" si="18"/>
        <v/>
      </c>
    </row>
    <row r="1042" spans="1:6">
      <c r="A1042" s="84" t="str">
        <f>IF(ROWS($A$6:A1042)&gt;Student_Registration!$N$4,"",VLOOKUP(ROWS($A$6:A1042),Student_Registration!$A$5:$H$2000,COLUMNS(Student_Registration!$C$5:C1041)+1,0))</f>
        <v/>
      </c>
      <c r="B1042" s="84" t="str">
        <f>IFERROR(VLOOKUP(A1042,Student_Registration!$B$5:$H$2000,3,0),"")</f>
        <v/>
      </c>
      <c r="C1042" s="84" t="str">
        <f>IFERROR(VLOOKUP($A1042,Student_Registration!$B$5:$H$2000,6,0),"")</f>
        <v/>
      </c>
      <c r="D1042" s="84" t="str">
        <f>IFERROR(VLOOKUP($A1042,Student_Registration!$B$5:$H$2000,7,0),"")</f>
        <v/>
      </c>
      <c r="E1042" s="84">
        <f>SUMIFS(Collection!$H$5:$H$5000,Collection!$A$5:$A$5000,Report!A1042,Collection!$I$5:$I$5000,"&gt;="&amp;Report!$E$2,Collection!$I$5:$I$5000,"&lt;="&amp;Report!$E$3)</f>
        <v>0</v>
      </c>
      <c r="F1042" s="84" t="str">
        <f t="shared" si="18"/>
        <v/>
      </c>
    </row>
    <row r="1043" spans="1:6">
      <c r="A1043" s="84" t="str">
        <f>IF(ROWS($A$6:A1043)&gt;Student_Registration!$N$4,"",VLOOKUP(ROWS($A$6:A1043),Student_Registration!$A$5:$H$2000,COLUMNS(Student_Registration!$C$5:C1042)+1,0))</f>
        <v/>
      </c>
      <c r="B1043" s="84" t="str">
        <f>IFERROR(VLOOKUP(A1043,Student_Registration!$B$5:$H$2000,3,0),"")</f>
        <v/>
      </c>
      <c r="C1043" s="84" t="str">
        <f>IFERROR(VLOOKUP($A1043,Student_Registration!$B$5:$H$2000,6,0),"")</f>
        <v/>
      </c>
      <c r="D1043" s="84" t="str">
        <f>IFERROR(VLOOKUP($A1043,Student_Registration!$B$5:$H$2000,7,0),"")</f>
        <v/>
      </c>
      <c r="E1043" s="84">
        <f>SUMIFS(Collection!$H$5:$H$5000,Collection!$A$5:$A$5000,Report!A1043,Collection!$I$5:$I$5000,"&gt;="&amp;Report!$E$2,Collection!$I$5:$I$5000,"&lt;="&amp;Report!$E$3)</f>
        <v>0</v>
      </c>
      <c r="F1043" s="84" t="str">
        <f t="shared" si="18"/>
        <v/>
      </c>
    </row>
    <row r="1044" spans="1:6">
      <c r="A1044" s="84" t="str">
        <f>IF(ROWS($A$6:A1044)&gt;Student_Registration!$N$4,"",VLOOKUP(ROWS($A$6:A1044),Student_Registration!$A$5:$H$2000,COLUMNS(Student_Registration!$C$5:C1043)+1,0))</f>
        <v/>
      </c>
      <c r="B1044" s="84" t="str">
        <f>IFERROR(VLOOKUP(A1044,Student_Registration!$B$5:$H$2000,3,0),"")</f>
        <v/>
      </c>
      <c r="C1044" s="84" t="str">
        <f>IFERROR(VLOOKUP($A1044,Student_Registration!$B$5:$H$2000,6,0),"")</f>
        <v/>
      </c>
      <c r="D1044" s="84" t="str">
        <f>IFERROR(VLOOKUP($A1044,Student_Registration!$B$5:$H$2000,7,0),"")</f>
        <v/>
      </c>
      <c r="E1044" s="84">
        <f>SUMIFS(Collection!$H$5:$H$5000,Collection!$A$5:$A$5000,Report!A1044,Collection!$I$5:$I$5000,"&gt;="&amp;Report!$E$2,Collection!$I$5:$I$5000,"&lt;="&amp;Report!$E$3)</f>
        <v>0</v>
      </c>
      <c r="F1044" s="84" t="str">
        <f t="shared" si="18"/>
        <v/>
      </c>
    </row>
    <row r="1045" spans="1:6">
      <c r="A1045" s="84" t="str">
        <f>IF(ROWS($A$6:A1045)&gt;Student_Registration!$N$4,"",VLOOKUP(ROWS($A$6:A1045),Student_Registration!$A$5:$H$2000,COLUMNS(Student_Registration!$C$5:C1044)+1,0))</f>
        <v/>
      </c>
      <c r="B1045" s="84" t="str">
        <f>IFERROR(VLOOKUP(A1045,Student_Registration!$B$5:$H$2000,3,0),"")</f>
        <v/>
      </c>
      <c r="C1045" s="84" t="str">
        <f>IFERROR(VLOOKUP($A1045,Student_Registration!$B$5:$H$2000,6,0),"")</f>
        <v/>
      </c>
      <c r="D1045" s="84" t="str">
        <f>IFERROR(VLOOKUP($A1045,Student_Registration!$B$5:$H$2000,7,0),"")</f>
        <v/>
      </c>
      <c r="E1045" s="84">
        <f>SUMIFS(Collection!$H$5:$H$5000,Collection!$A$5:$A$5000,Report!A1045,Collection!$I$5:$I$5000,"&gt;="&amp;Report!$E$2,Collection!$I$5:$I$5000,"&lt;="&amp;Report!$E$3)</f>
        <v>0</v>
      </c>
      <c r="F1045" s="84" t="str">
        <f t="shared" si="18"/>
        <v/>
      </c>
    </row>
    <row r="1046" spans="1:6">
      <c r="A1046" s="84" t="str">
        <f>IF(ROWS($A$6:A1046)&gt;Student_Registration!$N$4,"",VLOOKUP(ROWS($A$6:A1046),Student_Registration!$A$5:$H$2000,COLUMNS(Student_Registration!$C$5:C1045)+1,0))</f>
        <v/>
      </c>
      <c r="B1046" s="84" t="str">
        <f>IFERROR(VLOOKUP(A1046,Student_Registration!$B$5:$H$2000,3,0),"")</f>
        <v/>
      </c>
      <c r="C1046" s="84" t="str">
        <f>IFERROR(VLOOKUP($A1046,Student_Registration!$B$5:$H$2000,6,0),"")</f>
        <v/>
      </c>
      <c r="D1046" s="84" t="str">
        <f>IFERROR(VLOOKUP($A1046,Student_Registration!$B$5:$H$2000,7,0),"")</f>
        <v/>
      </c>
      <c r="E1046" s="84">
        <f>SUMIFS(Collection!$H$5:$H$5000,Collection!$A$5:$A$5000,Report!A1046,Collection!$I$5:$I$5000,"&gt;="&amp;Report!$E$2,Collection!$I$5:$I$5000,"&lt;="&amp;Report!$E$3)</f>
        <v>0</v>
      </c>
      <c r="F1046" s="84" t="str">
        <f t="shared" si="18"/>
        <v/>
      </c>
    </row>
    <row r="1047" spans="1:6">
      <c r="A1047" s="84" t="str">
        <f>IF(ROWS($A$6:A1047)&gt;Student_Registration!$N$4,"",VLOOKUP(ROWS($A$6:A1047),Student_Registration!$A$5:$H$2000,COLUMNS(Student_Registration!$C$5:C1046)+1,0))</f>
        <v/>
      </c>
      <c r="B1047" s="84" t="str">
        <f>IFERROR(VLOOKUP(A1047,Student_Registration!$B$5:$H$2000,3,0),"")</f>
        <v/>
      </c>
      <c r="C1047" s="84" t="str">
        <f>IFERROR(VLOOKUP($A1047,Student_Registration!$B$5:$H$2000,6,0),"")</f>
        <v/>
      </c>
      <c r="D1047" s="84" t="str">
        <f>IFERROR(VLOOKUP($A1047,Student_Registration!$B$5:$H$2000,7,0),"")</f>
        <v/>
      </c>
      <c r="E1047" s="84">
        <f>SUMIFS(Collection!$H$5:$H$5000,Collection!$A$5:$A$5000,Report!A1047,Collection!$I$5:$I$5000,"&gt;="&amp;Report!$E$2,Collection!$I$5:$I$5000,"&lt;="&amp;Report!$E$3)</f>
        <v>0</v>
      </c>
      <c r="F1047" s="84" t="str">
        <f t="shared" si="18"/>
        <v/>
      </c>
    </row>
    <row r="1048" spans="1:6">
      <c r="A1048" s="84" t="str">
        <f>IF(ROWS($A$6:A1048)&gt;Student_Registration!$N$4,"",VLOOKUP(ROWS($A$6:A1048),Student_Registration!$A$5:$H$2000,COLUMNS(Student_Registration!$C$5:C1047)+1,0))</f>
        <v/>
      </c>
      <c r="B1048" s="84" t="str">
        <f>IFERROR(VLOOKUP(A1048,Student_Registration!$B$5:$H$2000,3,0),"")</f>
        <v/>
      </c>
      <c r="C1048" s="84" t="str">
        <f>IFERROR(VLOOKUP($A1048,Student_Registration!$B$5:$H$2000,6,0),"")</f>
        <v/>
      </c>
      <c r="D1048" s="84" t="str">
        <f>IFERROR(VLOOKUP($A1048,Student_Registration!$B$5:$H$2000,7,0),"")</f>
        <v/>
      </c>
      <c r="E1048" s="84">
        <f>SUMIFS(Collection!$H$5:$H$5000,Collection!$A$5:$A$5000,Report!A1048,Collection!$I$5:$I$5000,"&gt;="&amp;Report!$E$2,Collection!$I$5:$I$5000,"&lt;="&amp;Report!$E$3)</f>
        <v>0</v>
      </c>
      <c r="F1048" s="84" t="str">
        <f t="shared" si="18"/>
        <v/>
      </c>
    </row>
    <row r="1049" spans="1:6">
      <c r="A1049" s="84" t="str">
        <f>IF(ROWS($A$6:A1049)&gt;Student_Registration!$N$4,"",VLOOKUP(ROWS($A$6:A1049),Student_Registration!$A$5:$H$2000,COLUMNS(Student_Registration!$C$5:C1048)+1,0))</f>
        <v/>
      </c>
      <c r="B1049" s="84" t="str">
        <f>IFERROR(VLOOKUP(A1049,Student_Registration!$B$5:$H$2000,3,0),"")</f>
        <v/>
      </c>
      <c r="C1049" s="84" t="str">
        <f>IFERROR(VLOOKUP($A1049,Student_Registration!$B$5:$H$2000,6,0),"")</f>
        <v/>
      </c>
      <c r="D1049" s="84" t="str">
        <f>IFERROR(VLOOKUP($A1049,Student_Registration!$B$5:$H$2000,7,0),"")</f>
        <v/>
      </c>
      <c r="E1049" s="84">
        <f>SUMIFS(Collection!$H$5:$H$5000,Collection!$A$5:$A$5000,Report!A1049,Collection!$I$5:$I$5000,"&gt;="&amp;Report!$E$2,Collection!$I$5:$I$5000,"&lt;="&amp;Report!$E$3)</f>
        <v>0</v>
      </c>
      <c r="F1049" s="84" t="str">
        <f t="shared" si="18"/>
        <v/>
      </c>
    </row>
    <row r="1050" spans="1:6">
      <c r="A1050" s="84" t="str">
        <f>IF(ROWS($A$6:A1050)&gt;Student_Registration!$N$4,"",VLOOKUP(ROWS($A$6:A1050),Student_Registration!$A$5:$H$2000,COLUMNS(Student_Registration!$C$5:C1049)+1,0))</f>
        <v/>
      </c>
      <c r="B1050" s="84" t="str">
        <f>IFERROR(VLOOKUP(A1050,Student_Registration!$B$5:$H$2000,3,0),"")</f>
        <v/>
      </c>
      <c r="C1050" s="84" t="str">
        <f>IFERROR(VLOOKUP($A1050,Student_Registration!$B$5:$H$2000,6,0),"")</f>
        <v/>
      </c>
      <c r="D1050" s="84" t="str">
        <f>IFERROR(VLOOKUP($A1050,Student_Registration!$B$5:$H$2000,7,0),"")</f>
        <v/>
      </c>
      <c r="E1050" s="84">
        <f>SUMIFS(Collection!$H$5:$H$5000,Collection!$A$5:$A$5000,Report!A1050,Collection!$I$5:$I$5000,"&gt;="&amp;Report!$E$2,Collection!$I$5:$I$5000,"&lt;="&amp;Report!$E$3)</f>
        <v>0</v>
      </c>
      <c r="F1050" s="84" t="str">
        <f t="shared" si="18"/>
        <v/>
      </c>
    </row>
    <row r="1051" spans="1:6">
      <c r="A1051" s="84" t="str">
        <f>IF(ROWS($A$6:A1051)&gt;Student_Registration!$N$4,"",VLOOKUP(ROWS($A$6:A1051),Student_Registration!$A$5:$H$2000,COLUMNS(Student_Registration!$C$5:C1050)+1,0))</f>
        <v/>
      </c>
      <c r="B1051" s="84" t="str">
        <f>IFERROR(VLOOKUP(A1051,Student_Registration!$B$5:$H$2000,3,0),"")</f>
        <v/>
      </c>
      <c r="C1051" s="84" t="str">
        <f>IFERROR(VLOOKUP($A1051,Student_Registration!$B$5:$H$2000,6,0),"")</f>
        <v/>
      </c>
      <c r="D1051" s="84" t="str">
        <f>IFERROR(VLOOKUP($A1051,Student_Registration!$B$5:$H$2000,7,0),"")</f>
        <v/>
      </c>
      <c r="E1051" s="84">
        <f>SUMIFS(Collection!$H$5:$H$5000,Collection!$A$5:$A$5000,Report!A1051,Collection!$I$5:$I$5000,"&gt;="&amp;Report!$E$2,Collection!$I$5:$I$5000,"&lt;="&amp;Report!$E$3)</f>
        <v>0</v>
      </c>
      <c r="F1051" s="84" t="str">
        <f t="shared" si="18"/>
        <v/>
      </c>
    </row>
    <row r="1052" spans="1:6">
      <c r="A1052" s="84" t="str">
        <f>IF(ROWS($A$6:A1052)&gt;Student_Registration!$N$4,"",VLOOKUP(ROWS($A$6:A1052),Student_Registration!$A$5:$H$2000,COLUMNS(Student_Registration!$C$5:C1051)+1,0))</f>
        <v/>
      </c>
      <c r="B1052" s="84" t="str">
        <f>IFERROR(VLOOKUP(A1052,Student_Registration!$B$5:$H$2000,3,0),"")</f>
        <v/>
      </c>
      <c r="C1052" s="84" t="str">
        <f>IFERROR(VLOOKUP($A1052,Student_Registration!$B$5:$H$2000,6,0),"")</f>
        <v/>
      </c>
      <c r="D1052" s="84" t="str">
        <f>IFERROR(VLOOKUP($A1052,Student_Registration!$B$5:$H$2000,7,0),"")</f>
        <v/>
      </c>
      <c r="E1052" s="84">
        <f>SUMIFS(Collection!$H$5:$H$5000,Collection!$A$5:$A$5000,Report!A1052,Collection!$I$5:$I$5000,"&gt;="&amp;Report!$E$2,Collection!$I$5:$I$5000,"&lt;="&amp;Report!$E$3)</f>
        <v>0</v>
      </c>
      <c r="F1052" s="84" t="str">
        <f t="shared" si="18"/>
        <v/>
      </c>
    </row>
    <row r="1053" spans="1:6">
      <c r="A1053" s="84" t="str">
        <f>IF(ROWS($A$6:A1053)&gt;Student_Registration!$N$4,"",VLOOKUP(ROWS($A$6:A1053),Student_Registration!$A$5:$H$2000,COLUMNS(Student_Registration!$C$5:C1052)+1,0))</f>
        <v/>
      </c>
      <c r="B1053" s="84" t="str">
        <f>IFERROR(VLOOKUP(A1053,Student_Registration!$B$5:$H$2000,3,0),"")</f>
        <v/>
      </c>
      <c r="C1053" s="84" t="str">
        <f>IFERROR(VLOOKUP($A1053,Student_Registration!$B$5:$H$2000,6,0),"")</f>
        <v/>
      </c>
      <c r="D1053" s="84" t="str">
        <f>IFERROR(VLOOKUP($A1053,Student_Registration!$B$5:$H$2000,7,0),"")</f>
        <v/>
      </c>
      <c r="E1053" s="84">
        <f>SUMIFS(Collection!$H$5:$H$5000,Collection!$A$5:$A$5000,Report!A1053,Collection!$I$5:$I$5000,"&gt;="&amp;Report!$E$2,Collection!$I$5:$I$5000,"&lt;="&amp;Report!$E$3)</f>
        <v>0</v>
      </c>
      <c r="F1053" s="84" t="str">
        <f t="shared" si="18"/>
        <v/>
      </c>
    </row>
    <row r="1054" spans="1:6">
      <c r="A1054" s="84" t="str">
        <f>IF(ROWS($A$6:A1054)&gt;Student_Registration!$N$4,"",VLOOKUP(ROWS($A$6:A1054),Student_Registration!$A$5:$H$2000,COLUMNS(Student_Registration!$C$5:C1053)+1,0))</f>
        <v/>
      </c>
      <c r="B1054" s="84" t="str">
        <f>IFERROR(VLOOKUP(A1054,Student_Registration!$B$5:$H$2000,3,0),"")</f>
        <v/>
      </c>
      <c r="C1054" s="84" t="str">
        <f>IFERROR(VLOOKUP($A1054,Student_Registration!$B$5:$H$2000,6,0),"")</f>
        <v/>
      </c>
      <c r="D1054" s="84" t="str">
        <f>IFERROR(VLOOKUP($A1054,Student_Registration!$B$5:$H$2000,7,0),"")</f>
        <v/>
      </c>
      <c r="E1054" s="84">
        <f>SUMIFS(Collection!$H$5:$H$5000,Collection!$A$5:$A$5000,Report!A1054,Collection!$I$5:$I$5000,"&gt;="&amp;Report!$E$2,Collection!$I$5:$I$5000,"&lt;="&amp;Report!$E$3)</f>
        <v>0</v>
      </c>
      <c r="F1054" s="84" t="str">
        <f t="shared" si="18"/>
        <v/>
      </c>
    </row>
    <row r="1055" spans="1:6">
      <c r="A1055" s="84" t="str">
        <f>IF(ROWS($A$6:A1055)&gt;Student_Registration!$N$4,"",VLOOKUP(ROWS($A$6:A1055),Student_Registration!$A$5:$H$2000,COLUMNS(Student_Registration!$C$5:C1054)+1,0))</f>
        <v/>
      </c>
      <c r="B1055" s="84" t="str">
        <f>IFERROR(VLOOKUP(A1055,Student_Registration!$B$5:$H$2000,3,0),"")</f>
        <v/>
      </c>
      <c r="C1055" s="84" t="str">
        <f>IFERROR(VLOOKUP($A1055,Student_Registration!$B$5:$H$2000,6,0),"")</f>
        <v/>
      </c>
      <c r="D1055" s="84" t="str">
        <f>IFERROR(VLOOKUP($A1055,Student_Registration!$B$5:$H$2000,7,0),"")</f>
        <v/>
      </c>
      <c r="E1055" s="84">
        <f>SUMIFS(Collection!$H$5:$H$5000,Collection!$A$5:$A$5000,Report!A1055,Collection!$I$5:$I$5000,"&gt;="&amp;Report!$E$2,Collection!$I$5:$I$5000,"&lt;="&amp;Report!$E$3)</f>
        <v>0</v>
      </c>
      <c r="F1055" s="84" t="str">
        <f t="shared" si="18"/>
        <v/>
      </c>
    </row>
    <row r="1056" spans="1:6">
      <c r="A1056" s="84" t="str">
        <f>IF(ROWS($A$6:A1056)&gt;Student_Registration!$N$4,"",VLOOKUP(ROWS($A$6:A1056),Student_Registration!$A$5:$H$2000,COLUMNS(Student_Registration!$C$5:C1055)+1,0))</f>
        <v/>
      </c>
      <c r="B1056" s="84" t="str">
        <f>IFERROR(VLOOKUP(A1056,Student_Registration!$B$5:$H$2000,3,0),"")</f>
        <v/>
      </c>
      <c r="C1056" s="84" t="str">
        <f>IFERROR(VLOOKUP($A1056,Student_Registration!$B$5:$H$2000,6,0),"")</f>
        <v/>
      </c>
      <c r="D1056" s="84" t="str">
        <f>IFERROR(VLOOKUP($A1056,Student_Registration!$B$5:$H$2000,7,0),"")</f>
        <v/>
      </c>
      <c r="E1056" s="84">
        <f>SUMIFS(Collection!$H$5:$H$5000,Collection!$A$5:$A$5000,Report!A1056,Collection!$I$5:$I$5000,"&gt;="&amp;Report!$E$2,Collection!$I$5:$I$5000,"&lt;="&amp;Report!$E$3)</f>
        <v>0</v>
      </c>
      <c r="F1056" s="84" t="str">
        <f t="shared" si="18"/>
        <v/>
      </c>
    </row>
    <row r="1057" spans="1:6">
      <c r="A1057" s="84" t="str">
        <f>IF(ROWS($A$6:A1057)&gt;Student_Registration!$N$4,"",VLOOKUP(ROWS($A$6:A1057),Student_Registration!$A$5:$H$2000,COLUMNS(Student_Registration!$C$5:C1056)+1,0))</f>
        <v/>
      </c>
      <c r="B1057" s="84" t="str">
        <f>IFERROR(VLOOKUP(A1057,Student_Registration!$B$5:$H$2000,3,0),"")</f>
        <v/>
      </c>
      <c r="C1057" s="84" t="str">
        <f>IFERROR(VLOOKUP($A1057,Student_Registration!$B$5:$H$2000,6,0),"")</f>
        <v/>
      </c>
      <c r="D1057" s="84" t="str">
        <f>IFERROR(VLOOKUP($A1057,Student_Registration!$B$5:$H$2000,7,0),"")</f>
        <v/>
      </c>
      <c r="E1057" s="84">
        <f>SUMIFS(Collection!$H$5:$H$5000,Collection!$A$5:$A$5000,Report!A1057,Collection!$I$5:$I$5000,"&gt;="&amp;Report!$E$2,Collection!$I$5:$I$5000,"&lt;="&amp;Report!$E$3)</f>
        <v>0</v>
      </c>
      <c r="F1057" s="84" t="str">
        <f t="shared" si="18"/>
        <v/>
      </c>
    </row>
    <row r="1058" spans="1:6">
      <c r="A1058" s="84" t="str">
        <f>IF(ROWS($A$6:A1058)&gt;Student_Registration!$N$4,"",VLOOKUP(ROWS($A$6:A1058),Student_Registration!$A$5:$H$2000,COLUMNS(Student_Registration!$C$5:C1057)+1,0))</f>
        <v/>
      </c>
      <c r="B1058" s="84" t="str">
        <f>IFERROR(VLOOKUP(A1058,Student_Registration!$B$5:$H$2000,3,0),"")</f>
        <v/>
      </c>
      <c r="C1058" s="84" t="str">
        <f>IFERROR(VLOOKUP($A1058,Student_Registration!$B$5:$H$2000,6,0),"")</f>
        <v/>
      </c>
      <c r="D1058" s="84" t="str">
        <f>IFERROR(VLOOKUP($A1058,Student_Registration!$B$5:$H$2000,7,0),"")</f>
        <v/>
      </c>
      <c r="E1058" s="84">
        <f>SUMIFS(Collection!$H$5:$H$5000,Collection!$A$5:$A$5000,Report!A1058,Collection!$I$5:$I$5000,"&gt;="&amp;Report!$E$2,Collection!$I$5:$I$5000,"&lt;="&amp;Report!$E$3)</f>
        <v>0</v>
      </c>
      <c r="F1058" s="84" t="str">
        <f t="shared" si="18"/>
        <v/>
      </c>
    </row>
    <row r="1059" spans="1:6">
      <c r="A1059" s="84" t="str">
        <f>IF(ROWS($A$6:A1059)&gt;Student_Registration!$N$4,"",VLOOKUP(ROWS($A$6:A1059),Student_Registration!$A$5:$H$2000,COLUMNS(Student_Registration!$C$5:C1058)+1,0))</f>
        <v/>
      </c>
      <c r="B1059" s="84" t="str">
        <f>IFERROR(VLOOKUP(A1059,Student_Registration!$B$5:$H$2000,3,0),"")</f>
        <v/>
      </c>
      <c r="C1059" s="84" t="str">
        <f>IFERROR(VLOOKUP($A1059,Student_Registration!$B$5:$H$2000,6,0),"")</f>
        <v/>
      </c>
      <c r="D1059" s="84" t="str">
        <f>IFERROR(VLOOKUP($A1059,Student_Registration!$B$5:$H$2000,7,0),"")</f>
        <v/>
      </c>
      <c r="E1059" s="84">
        <f>SUMIFS(Collection!$H$5:$H$5000,Collection!$A$5:$A$5000,Report!A1059,Collection!$I$5:$I$5000,"&gt;="&amp;Report!$E$2,Collection!$I$5:$I$5000,"&lt;="&amp;Report!$E$3)</f>
        <v>0</v>
      </c>
      <c r="F1059" s="84" t="str">
        <f t="shared" si="18"/>
        <v/>
      </c>
    </row>
    <row r="1060" spans="1:6">
      <c r="A1060" s="84" t="str">
        <f>IF(ROWS($A$6:A1060)&gt;Student_Registration!$N$4,"",VLOOKUP(ROWS($A$6:A1060),Student_Registration!$A$5:$H$2000,COLUMNS(Student_Registration!$C$5:C1059)+1,0))</f>
        <v/>
      </c>
      <c r="B1060" s="84" t="str">
        <f>IFERROR(VLOOKUP(A1060,Student_Registration!$B$5:$H$2000,3,0),"")</f>
        <v/>
      </c>
      <c r="C1060" s="84" t="str">
        <f>IFERROR(VLOOKUP($A1060,Student_Registration!$B$5:$H$2000,6,0),"")</f>
        <v/>
      </c>
      <c r="D1060" s="84" t="str">
        <f>IFERROR(VLOOKUP($A1060,Student_Registration!$B$5:$H$2000,7,0),"")</f>
        <v/>
      </c>
      <c r="E1060" s="84">
        <f>SUMIFS(Collection!$H$5:$H$5000,Collection!$A$5:$A$5000,Report!A1060,Collection!$I$5:$I$5000,"&gt;="&amp;Report!$E$2,Collection!$I$5:$I$5000,"&lt;="&amp;Report!$E$3)</f>
        <v>0</v>
      </c>
      <c r="F1060" s="84" t="str">
        <f t="shared" si="18"/>
        <v/>
      </c>
    </row>
    <row r="1061" spans="1:6">
      <c r="A1061" s="84" t="str">
        <f>IF(ROWS($A$6:A1061)&gt;Student_Registration!$N$4,"",VLOOKUP(ROWS($A$6:A1061),Student_Registration!$A$5:$H$2000,COLUMNS(Student_Registration!$C$5:C1060)+1,0))</f>
        <v/>
      </c>
      <c r="B1061" s="84" t="str">
        <f>IFERROR(VLOOKUP(A1061,Student_Registration!$B$5:$H$2000,3,0),"")</f>
        <v/>
      </c>
      <c r="C1061" s="84" t="str">
        <f>IFERROR(VLOOKUP($A1061,Student_Registration!$B$5:$H$2000,6,0),"")</f>
        <v/>
      </c>
      <c r="D1061" s="84" t="str">
        <f>IFERROR(VLOOKUP($A1061,Student_Registration!$B$5:$H$2000,7,0),"")</f>
        <v/>
      </c>
      <c r="E1061" s="84">
        <f>SUMIFS(Collection!$H$5:$H$5000,Collection!$A$5:$A$5000,Report!A1061,Collection!$I$5:$I$5000,"&gt;="&amp;Report!$E$2,Collection!$I$5:$I$5000,"&lt;="&amp;Report!$E$3)</f>
        <v>0</v>
      </c>
      <c r="F1061" s="84" t="str">
        <f t="shared" si="18"/>
        <v/>
      </c>
    </row>
    <row r="1062" spans="1:6">
      <c r="A1062" s="84" t="str">
        <f>IF(ROWS($A$6:A1062)&gt;Student_Registration!$N$4,"",VLOOKUP(ROWS($A$6:A1062),Student_Registration!$A$5:$H$2000,COLUMNS(Student_Registration!$C$5:C1061)+1,0))</f>
        <v/>
      </c>
      <c r="B1062" s="84" t="str">
        <f>IFERROR(VLOOKUP(A1062,Student_Registration!$B$5:$H$2000,3,0),"")</f>
        <v/>
      </c>
      <c r="C1062" s="84" t="str">
        <f>IFERROR(VLOOKUP($A1062,Student_Registration!$B$5:$H$2000,6,0),"")</f>
        <v/>
      </c>
      <c r="D1062" s="84" t="str">
        <f>IFERROR(VLOOKUP($A1062,Student_Registration!$B$5:$H$2000,7,0),"")</f>
        <v/>
      </c>
      <c r="E1062" s="84">
        <f>SUMIFS(Collection!$H$5:$H$5000,Collection!$A$5:$A$5000,Report!A1062,Collection!$I$5:$I$5000,"&gt;="&amp;Report!$E$2,Collection!$I$5:$I$5000,"&lt;="&amp;Report!$E$3)</f>
        <v>0</v>
      </c>
      <c r="F1062" s="84" t="str">
        <f t="shared" si="18"/>
        <v/>
      </c>
    </row>
    <row r="1063" spans="1:6">
      <c r="A1063" s="84" t="str">
        <f>IF(ROWS($A$6:A1063)&gt;Student_Registration!$N$4,"",VLOOKUP(ROWS($A$6:A1063),Student_Registration!$A$5:$H$2000,COLUMNS(Student_Registration!$C$5:C1062)+1,0))</f>
        <v/>
      </c>
      <c r="B1063" s="84" t="str">
        <f>IFERROR(VLOOKUP(A1063,Student_Registration!$B$5:$H$2000,3,0),"")</f>
        <v/>
      </c>
      <c r="C1063" s="84" t="str">
        <f>IFERROR(VLOOKUP($A1063,Student_Registration!$B$5:$H$2000,6,0),"")</f>
        <v/>
      </c>
      <c r="D1063" s="84" t="str">
        <f>IFERROR(VLOOKUP($A1063,Student_Registration!$B$5:$H$2000,7,0),"")</f>
        <v/>
      </c>
      <c r="E1063" s="84">
        <f>SUMIFS(Collection!$H$5:$H$5000,Collection!$A$5:$A$5000,Report!A1063,Collection!$I$5:$I$5000,"&gt;="&amp;Report!$E$2,Collection!$I$5:$I$5000,"&lt;="&amp;Report!$E$3)</f>
        <v>0</v>
      </c>
      <c r="F1063" s="84" t="str">
        <f t="shared" si="18"/>
        <v/>
      </c>
    </row>
    <row r="1064" spans="1:6">
      <c r="A1064" s="84" t="str">
        <f>IF(ROWS($A$6:A1064)&gt;Student_Registration!$N$4,"",VLOOKUP(ROWS($A$6:A1064),Student_Registration!$A$5:$H$2000,COLUMNS(Student_Registration!$C$5:C1063)+1,0))</f>
        <v/>
      </c>
      <c r="B1064" s="84" t="str">
        <f>IFERROR(VLOOKUP(A1064,Student_Registration!$B$5:$H$2000,3,0),"")</f>
        <v/>
      </c>
      <c r="C1064" s="84" t="str">
        <f>IFERROR(VLOOKUP($A1064,Student_Registration!$B$5:$H$2000,6,0),"")</f>
        <v/>
      </c>
      <c r="D1064" s="84" t="str">
        <f>IFERROR(VLOOKUP($A1064,Student_Registration!$B$5:$H$2000,7,0),"")</f>
        <v/>
      </c>
      <c r="E1064" s="84">
        <f>SUMIFS(Collection!$H$5:$H$5000,Collection!$A$5:$A$5000,Report!A1064,Collection!$I$5:$I$5000,"&gt;="&amp;Report!$E$2,Collection!$I$5:$I$5000,"&lt;="&amp;Report!$E$3)</f>
        <v>0</v>
      </c>
      <c r="F1064" s="84" t="str">
        <f t="shared" si="18"/>
        <v/>
      </c>
    </row>
    <row r="1065" spans="1:6">
      <c r="A1065" s="84" t="str">
        <f>IF(ROWS($A$6:A1065)&gt;Student_Registration!$N$4,"",VLOOKUP(ROWS($A$6:A1065),Student_Registration!$A$5:$H$2000,COLUMNS(Student_Registration!$C$5:C1064)+1,0))</f>
        <v/>
      </c>
      <c r="B1065" s="84" t="str">
        <f>IFERROR(VLOOKUP(A1065,Student_Registration!$B$5:$H$2000,3,0),"")</f>
        <v/>
      </c>
      <c r="C1065" s="84" t="str">
        <f>IFERROR(VLOOKUP($A1065,Student_Registration!$B$5:$H$2000,6,0),"")</f>
        <v/>
      </c>
      <c r="D1065" s="84" t="str">
        <f>IFERROR(VLOOKUP($A1065,Student_Registration!$B$5:$H$2000,7,0),"")</f>
        <v/>
      </c>
      <c r="E1065" s="84">
        <f>SUMIFS(Collection!$H$5:$H$5000,Collection!$A$5:$A$5000,Report!A1065,Collection!$I$5:$I$5000,"&gt;="&amp;Report!$E$2,Collection!$I$5:$I$5000,"&lt;="&amp;Report!$E$3)</f>
        <v>0</v>
      </c>
      <c r="F1065" s="84" t="str">
        <f t="shared" si="18"/>
        <v/>
      </c>
    </row>
    <row r="1066" spans="1:6">
      <c r="A1066" s="84" t="str">
        <f>IF(ROWS($A$6:A1066)&gt;Student_Registration!$N$4,"",VLOOKUP(ROWS($A$6:A1066),Student_Registration!$A$5:$H$2000,COLUMNS(Student_Registration!$C$5:C1065)+1,0))</f>
        <v/>
      </c>
      <c r="B1066" s="84" t="str">
        <f>IFERROR(VLOOKUP(A1066,Student_Registration!$B$5:$H$2000,3,0),"")</f>
        <v/>
      </c>
      <c r="C1066" s="84" t="str">
        <f>IFERROR(VLOOKUP($A1066,Student_Registration!$B$5:$H$2000,6,0),"")</f>
        <v/>
      </c>
      <c r="D1066" s="84" t="str">
        <f>IFERROR(VLOOKUP($A1066,Student_Registration!$B$5:$H$2000,7,0),"")</f>
        <v/>
      </c>
      <c r="E1066" s="84">
        <f>SUMIFS(Collection!$H$5:$H$5000,Collection!$A$5:$A$5000,Report!A1066,Collection!$I$5:$I$5000,"&gt;="&amp;Report!$E$2,Collection!$I$5:$I$5000,"&lt;="&amp;Report!$E$3)</f>
        <v>0</v>
      </c>
      <c r="F1066" s="84" t="str">
        <f t="shared" si="18"/>
        <v/>
      </c>
    </row>
    <row r="1067" spans="1:6">
      <c r="A1067" s="84" t="str">
        <f>IF(ROWS($A$6:A1067)&gt;Student_Registration!$N$4,"",VLOOKUP(ROWS($A$6:A1067),Student_Registration!$A$5:$H$2000,COLUMNS(Student_Registration!$C$5:C1066)+1,0))</f>
        <v/>
      </c>
      <c r="B1067" s="84" t="str">
        <f>IFERROR(VLOOKUP(A1067,Student_Registration!$B$5:$H$2000,3,0),"")</f>
        <v/>
      </c>
      <c r="C1067" s="84" t="str">
        <f>IFERROR(VLOOKUP($A1067,Student_Registration!$B$5:$H$2000,6,0),"")</f>
        <v/>
      </c>
      <c r="D1067" s="84" t="str">
        <f>IFERROR(VLOOKUP($A1067,Student_Registration!$B$5:$H$2000,7,0),"")</f>
        <v/>
      </c>
      <c r="E1067" s="84">
        <f>SUMIFS(Collection!$H$5:$H$5000,Collection!$A$5:$A$5000,Report!A1067,Collection!$I$5:$I$5000,"&gt;="&amp;Report!$E$2,Collection!$I$5:$I$5000,"&lt;="&amp;Report!$E$3)</f>
        <v>0</v>
      </c>
      <c r="F1067" s="84" t="str">
        <f t="shared" si="18"/>
        <v/>
      </c>
    </row>
    <row r="1068" spans="1:6">
      <c r="A1068" s="84" t="str">
        <f>IF(ROWS($A$6:A1068)&gt;Student_Registration!$N$4,"",VLOOKUP(ROWS($A$6:A1068),Student_Registration!$A$5:$H$2000,COLUMNS(Student_Registration!$C$5:C1067)+1,0))</f>
        <v/>
      </c>
      <c r="B1068" s="84" t="str">
        <f>IFERROR(VLOOKUP(A1068,Student_Registration!$B$5:$H$2000,3,0),"")</f>
        <v/>
      </c>
      <c r="C1068" s="84" t="str">
        <f>IFERROR(VLOOKUP($A1068,Student_Registration!$B$5:$H$2000,6,0),"")</f>
        <v/>
      </c>
      <c r="D1068" s="84" t="str">
        <f>IFERROR(VLOOKUP($A1068,Student_Registration!$B$5:$H$2000,7,0),"")</f>
        <v/>
      </c>
      <c r="E1068" s="84">
        <f>SUMIFS(Collection!$H$5:$H$5000,Collection!$A$5:$A$5000,Report!A1068,Collection!$I$5:$I$5000,"&gt;="&amp;Report!$E$2,Collection!$I$5:$I$5000,"&lt;="&amp;Report!$E$3)</f>
        <v>0</v>
      </c>
      <c r="F1068" s="84" t="str">
        <f t="shared" si="18"/>
        <v/>
      </c>
    </row>
    <row r="1069" spans="1:6">
      <c r="A1069" s="84" t="str">
        <f>IF(ROWS($A$6:A1069)&gt;Student_Registration!$N$4,"",VLOOKUP(ROWS($A$6:A1069),Student_Registration!$A$5:$H$2000,COLUMNS(Student_Registration!$C$5:C1068)+1,0))</f>
        <v/>
      </c>
      <c r="B1069" s="84" t="str">
        <f>IFERROR(VLOOKUP(A1069,Student_Registration!$B$5:$H$2000,3,0),"")</f>
        <v/>
      </c>
      <c r="C1069" s="84" t="str">
        <f>IFERROR(VLOOKUP($A1069,Student_Registration!$B$5:$H$2000,6,0),"")</f>
        <v/>
      </c>
      <c r="D1069" s="84" t="str">
        <f>IFERROR(VLOOKUP($A1069,Student_Registration!$B$5:$H$2000,7,0),"")</f>
        <v/>
      </c>
      <c r="E1069" s="84">
        <f>SUMIFS(Collection!$H$5:$H$5000,Collection!$A$5:$A$5000,Report!A1069,Collection!$I$5:$I$5000,"&gt;="&amp;Report!$E$2,Collection!$I$5:$I$5000,"&lt;="&amp;Report!$E$3)</f>
        <v>0</v>
      </c>
      <c r="F1069" s="84" t="str">
        <f t="shared" si="18"/>
        <v/>
      </c>
    </row>
    <row r="1070" spans="1:6">
      <c r="A1070" s="84" t="str">
        <f>IF(ROWS($A$6:A1070)&gt;Student_Registration!$N$4,"",VLOOKUP(ROWS($A$6:A1070),Student_Registration!$A$5:$H$2000,COLUMNS(Student_Registration!$C$5:C1069)+1,0))</f>
        <v/>
      </c>
      <c r="B1070" s="84" t="str">
        <f>IFERROR(VLOOKUP(A1070,Student_Registration!$B$5:$H$2000,3,0),"")</f>
        <v/>
      </c>
      <c r="C1070" s="84" t="str">
        <f>IFERROR(VLOOKUP($A1070,Student_Registration!$B$5:$H$2000,6,0),"")</f>
        <v/>
      </c>
      <c r="D1070" s="84" t="str">
        <f>IFERROR(VLOOKUP($A1070,Student_Registration!$B$5:$H$2000,7,0),"")</f>
        <v/>
      </c>
      <c r="E1070" s="84">
        <f>SUMIFS(Collection!$H$5:$H$5000,Collection!$A$5:$A$5000,Report!A1070,Collection!$I$5:$I$5000,"&gt;="&amp;Report!$E$2,Collection!$I$5:$I$5000,"&lt;="&amp;Report!$E$3)</f>
        <v>0</v>
      </c>
      <c r="F1070" s="84" t="str">
        <f t="shared" si="18"/>
        <v/>
      </c>
    </row>
    <row r="1071" spans="1:6">
      <c r="A1071" s="84" t="str">
        <f>IF(ROWS($A$6:A1071)&gt;Student_Registration!$N$4,"",VLOOKUP(ROWS($A$6:A1071),Student_Registration!$A$5:$H$2000,COLUMNS(Student_Registration!$C$5:C1070)+1,0))</f>
        <v/>
      </c>
      <c r="B1071" s="84" t="str">
        <f>IFERROR(VLOOKUP(A1071,Student_Registration!$B$5:$H$2000,3,0),"")</f>
        <v/>
      </c>
      <c r="C1071" s="84" t="str">
        <f>IFERROR(VLOOKUP($A1071,Student_Registration!$B$5:$H$2000,6,0),"")</f>
        <v/>
      </c>
      <c r="D1071" s="84" t="str">
        <f>IFERROR(VLOOKUP($A1071,Student_Registration!$B$5:$H$2000,7,0),"")</f>
        <v/>
      </c>
      <c r="E1071" s="84">
        <f>SUMIFS(Collection!$H$5:$H$5000,Collection!$A$5:$A$5000,Report!A1071,Collection!$I$5:$I$5000,"&gt;="&amp;Report!$E$2,Collection!$I$5:$I$5000,"&lt;="&amp;Report!$E$3)</f>
        <v>0</v>
      </c>
      <c r="F1071" s="84" t="str">
        <f t="shared" si="18"/>
        <v/>
      </c>
    </row>
    <row r="1072" spans="1:6">
      <c r="A1072" s="84" t="str">
        <f>IF(ROWS($A$6:A1072)&gt;Student_Registration!$N$4,"",VLOOKUP(ROWS($A$6:A1072),Student_Registration!$A$5:$H$2000,COLUMNS(Student_Registration!$C$5:C1071)+1,0))</f>
        <v/>
      </c>
      <c r="B1072" s="84" t="str">
        <f>IFERROR(VLOOKUP(A1072,Student_Registration!$B$5:$H$2000,3,0),"")</f>
        <v/>
      </c>
      <c r="C1072" s="84" t="str">
        <f>IFERROR(VLOOKUP($A1072,Student_Registration!$B$5:$H$2000,6,0),"")</f>
        <v/>
      </c>
      <c r="D1072" s="84" t="str">
        <f>IFERROR(VLOOKUP($A1072,Student_Registration!$B$5:$H$2000,7,0),"")</f>
        <v/>
      </c>
      <c r="E1072" s="84">
        <f>SUMIFS(Collection!$H$5:$H$5000,Collection!$A$5:$A$5000,Report!A1072,Collection!$I$5:$I$5000,"&gt;="&amp;Report!$E$2,Collection!$I$5:$I$5000,"&lt;="&amp;Report!$E$3)</f>
        <v>0</v>
      </c>
      <c r="F1072" s="84" t="str">
        <f t="shared" si="18"/>
        <v/>
      </c>
    </row>
    <row r="1073" spans="1:6">
      <c r="A1073" s="84" t="str">
        <f>IF(ROWS($A$6:A1073)&gt;Student_Registration!$N$4,"",VLOOKUP(ROWS($A$6:A1073),Student_Registration!$A$5:$H$2000,COLUMNS(Student_Registration!$C$5:C1072)+1,0))</f>
        <v/>
      </c>
      <c r="B1073" s="84" t="str">
        <f>IFERROR(VLOOKUP(A1073,Student_Registration!$B$5:$H$2000,3,0),"")</f>
        <v/>
      </c>
      <c r="C1073" s="84" t="str">
        <f>IFERROR(VLOOKUP($A1073,Student_Registration!$B$5:$H$2000,6,0),"")</f>
        <v/>
      </c>
      <c r="D1073" s="84" t="str">
        <f>IFERROR(VLOOKUP($A1073,Student_Registration!$B$5:$H$2000,7,0),"")</f>
        <v/>
      </c>
      <c r="E1073" s="84">
        <f>SUMIFS(Collection!$H$5:$H$5000,Collection!$A$5:$A$5000,Report!A1073,Collection!$I$5:$I$5000,"&gt;="&amp;Report!$E$2,Collection!$I$5:$I$5000,"&lt;="&amp;Report!$E$3)</f>
        <v>0</v>
      </c>
      <c r="F1073" s="84" t="str">
        <f t="shared" si="18"/>
        <v/>
      </c>
    </row>
    <row r="1074" spans="1:6">
      <c r="A1074" s="84" t="str">
        <f>IF(ROWS($A$6:A1074)&gt;Student_Registration!$N$4,"",VLOOKUP(ROWS($A$6:A1074),Student_Registration!$A$5:$H$2000,COLUMNS(Student_Registration!$C$5:C1073)+1,0))</f>
        <v/>
      </c>
      <c r="B1074" s="84" t="str">
        <f>IFERROR(VLOOKUP(A1074,Student_Registration!$B$5:$H$2000,3,0),"")</f>
        <v/>
      </c>
      <c r="C1074" s="84" t="str">
        <f>IFERROR(VLOOKUP($A1074,Student_Registration!$B$5:$H$2000,6,0),"")</f>
        <v/>
      </c>
      <c r="D1074" s="84" t="str">
        <f>IFERROR(VLOOKUP($A1074,Student_Registration!$B$5:$H$2000,7,0),"")</f>
        <v/>
      </c>
      <c r="E1074" s="84">
        <f>SUMIFS(Collection!$H$5:$H$5000,Collection!$A$5:$A$5000,Report!A1074,Collection!$I$5:$I$5000,"&gt;="&amp;Report!$E$2,Collection!$I$5:$I$5000,"&lt;="&amp;Report!$E$3)</f>
        <v>0</v>
      </c>
      <c r="F1074" s="84" t="str">
        <f t="shared" si="18"/>
        <v/>
      </c>
    </row>
    <row r="1075" spans="1:6">
      <c r="A1075" s="84" t="str">
        <f>IF(ROWS($A$6:A1075)&gt;Student_Registration!$N$4,"",VLOOKUP(ROWS($A$6:A1075),Student_Registration!$A$5:$H$2000,COLUMNS(Student_Registration!$C$5:C1074)+1,0))</f>
        <v/>
      </c>
      <c r="B1075" s="84" t="str">
        <f>IFERROR(VLOOKUP(A1075,Student_Registration!$B$5:$H$2000,3,0),"")</f>
        <v/>
      </c>
      <c r="C1075" s="84" t="str">
        <f>IFERROR(VLOOKUP($A1075,Student_Registration!$B$5:$H$2000,6,0),"")</f>
        <v/>
      </c>
      <c r="D1075" s="84" t="str">
        <f>IFERROR(VLOOKUP($A1075,Student_Registration!$B$5:$H$2000,7,0),"")</f>
        <v/>
      </c>
      <c r="E1075" s="84">
        <f>SUMIFS(Collection!$H$5:$H$5000,Collection!$A$5:$A$5000,Report!A1075,Collection!$I$5:$I$5000,"&gt;="&amp;Report!$E$2,Collection!$I$5:$I$5000,"&lt;="&amp;Report!$E$3)</f>
        <v>0</v>
      </c>
      <c r="F1075" s="84" t="str">
        <f t="shared" si="18"/>
        <v/>
      </c>
    </row>
    <row r="1076" spans="1:6">
      <c r="A1076" s="84" t="str">
        <f>IF(ROWS($A$6:A1076)&gt;Student_Registration!$N$4,"",VLOOKUP(ROWS($A$6:A1076),Student_Registration!$A$5:$H$2000,COLUMNS(Student_Registration!$C$5:C1075)+1,0))</f>
        <v/>
      </c>
      <c r="B1076" s="84" t="str">
        <f>IFERROR(VLOOKUP(A1076,Student_Registration!$B$5:$H$2000,3,0),"")</f>
        <v/>
      </c>
      <c r="C1076" s="84" t="str">
        <f>IFERROR(VLOOKUP($A1076,Student_Registration!$B$5:$H$2000,6,0),"")</f>
        <v/>
      </c>
      <c r="D1076" s="84" t="str">
        <f>IFERROR(VLOOKUP($A1076,Student_Registration!$B$5:$H$2000,7,0),"")</f>
        <v/>
      </c>
      <c r="E1076" s="84">
        <f>SUMIFS(Collection!$H$5:$H$5000,Collection!$A$5:$A$5000,Report!A1076,Collection!$I$5:$I$5000,"&gt;="&amp;Report!$E$2,Collection!$I$5:$I$5000,"&lt;="&amp;Report!$E$3)</f>
        <v>0</v>
      </c>
      <c r="F1076" s="84" t="str">
        <f t="shared" si="18"/>
        <v/>
      </c>
    </row>
    <row r="1077" spans="1:6">
      <c r="A1077" s="84" t="str">
        <f>IF(ROWS($A$6:A1077)&gt;Student_Registration!$N$4,"",VLOOKUP(ROWS($A$6:A1077),Student_Registration!$A$5:$H$2000,COLUMNS(Student_Registration!$C$5:C1076)+1,0))</f>
        <v/>
      </c>
      <c r="B1077" s="84" t="str">
        <f>IFERROR(VLOOKUP(A1077,Student_Registration!$B$5:$H$2000,3,0),"")</f>
        <v/>
      </c>
      <c r="C1077" s="84" t="str">
        <f>IFERROR(VLOOKUP($A1077,Student_Registration!$B$5:$H$2000,6,0),"")</f>
        <v/>
      </c>
      <c r="D1077" s="84" t="str">
        <f>IFERROR(VLOOKUP($A1077,Student_Registration!$B$5:$H$2000,7,0),"")</f>
        <v/>
      </c>
      <c r="E1077" s="84">
        <f>SUMIFS(Collection!$H$5:$H$5000,Collection!$A$5:$A$5000,Report!A1077,Collection!$I$5:$I$5000,"&gt;="&amp;Report!$E$2,Collection!$I$5:$I$5000,"&lt;="&amp;Report!$E$3)</f>
        <v>0</v>
      </c>
      <c r="F1077" s="84" t="str">
        <f t="shared" si="18"/>
        <v/>
      </c>
    </row>
    <row r="1078" spans="1:6">
      <c r="A1078" s="84" t="str">
        <f>IF(ROWS($A$6:A1078)&gt;Student_Registration!$N$4,"",VLOOKUP(ROWS($A$6:A1078),Student_Registration!$A$5:$H$2000,COLUMNS(Student_Registration!$C$5:C1077)+1,0))</f>
        <v/>
      </c>
      <c r="B1078" s="84" t="str">
        <f>IFERROR(VLOOKUP(A1078,Student_Registration!$B$5:$H$2000,3,0),"")</f>
        <v/>
      </c>
      <c r="C1078" s="84" t="str">
        <f>IFERROR(VLOOKUP($A1078,Student_Registration!$B$5:$H$2000,6,0),"")</f>
        <v/>
      </c>
      <c r="D1078" s="84" t="str">
        <f>IFERROR(VLOOKUP($A1078,Student_Registration!$B$5:$H$2000,7,0),"")</f>
        <v/>
      </c>
      <c r="E1078" s="84">
        <f>SUMIFS(Collection!$H$5:$H$5000,Collection!$A$5:$A$5000,Report!A1078,Collection!$I$5:$I$5000,"&gt;="&amp;Report!$E$2,Collection!$I$5:$I$5000,"&lt;="&amp;Report!$E$3)</f>
        <v>0</v>
      </c>
      <c r="F1078" s="84" t="str">
        <f t="shared" si="18"/>
        <v/>
      </c>
    </row>
    <row r="1079" spans="1:6">
      <c r="A1079" s="84" t="str">
        <f>IF(ROWS($A$6:A1079)&gt;Student_Registration!$N$4,"",VLOOKUP(ROWS($A$6:A1079),Student_Registration!$A$5:$H$2000,COLUMNS(Student_Registration!$C$5:C1078)+1,0))</f>
        <v/>
      </c>
      <c r="B1079" s="84" t="str">
        <f>IFERROR(VLOOKUP(A1079,Student_Registration!$B$5:$H$2000,3,0),"")</f>
        <v/>
      </c>
      <c r="C1079" s="84" t="str">
        <f>IFERROR(VLOOKUP($A1079,Student_Registration!$B$5:$H$2000,6,0),"")</f>
        <v/>
      </c>
      <c r="D1079" s="84" t="str">
        <f>IFERROR(VLOOKUP($A1079,Student_Registration!$B$5:$H$2000,7,0),"")</f>
        <v/>
      </c>
      <c r="E1079" s="84">
        <f>SUMIFS(Collection!$H$5:$H$5000,Collection!$A$5:$A$5000,Report!A1079,Collection!$I$5:$I$5000,"&gt;="&amp;Report!$E$2,Collection!$I$5:$I$5000,"&lt;="&amp;Report!$E$3)</f>
        <v>0</v>
      </c>
      <c r="F1079" s="84" t="str">
        <f t="shared" si="18"/>
        <v/>
      </c>
    </row>
    <row r="1080" spans="1:6">
      <c r="A1080" s="84" t="str">
        <f>IF(ROWS($A$6:A1080)&gt;Student_Registration!$N$4,"",VLOOKUP(ROWS($A$6:A1080),Student_Registration!$A$5:$H$2000,COLUMNS(Student_Registration!$C$5:C1079)+1,0))</f>
        <v/>
      </c>
      <c r="B1080" s="84" t="str">
        <f>IFERROR(VLOOKUP(A1080,Student_Registration!$B$5:$H$2000,3,0),"")</f>
        <v/>
      </c>
      <c r="C1080" s="84" t="str">
        <f>IFERROR(VLOOKUP($A1080,Student_Registration!$B$5:$H$2000,6,0),"")</f>
        <v/>
      </c>
      <c r="D1080" s="84" t="str">
        <f>IFERROR(VLOOKUP($A1080,Student_Registration!$B$5:$H$2000,7,0),"")</f>
        <v/>
      </c>
      <c r="E1080" s="84">
        <f>SUMIFS(Collection!$H$5:$H$5000,Collection!$A$5:$A$5000,Report!A1080,Collection!$I$5:$I$5000,"&gt;="&amp;Report!$E$2,Collection!$I$5:$I$5000,"&lt;="&amp;Report!$E$3)</f>
        <v>0</v>
      </c>
      <c r="F1080" s="84" t="str">
        <f t="shared" si="18"/>
        <v/>
      </c>
    </row>
    <row r="1081" spans="1:6">
      <c r="A1081" s="84" t="str">
        <f>IF(ROWS($A$6:A1081)&gt;Student_Registration!$N$4,"",VLOOKUP(ROWS($A$6:A1081),Student_Registration!$A$5:$H$2000,COLUMNS(Student_Registration!$C$5:C1080)+1,0))</f>
        <v/>
      </c>
      <c r="B1081" s="84" t="str">
        <f>IFERROR(VLOOKUP(A1081,Student_Registration!$B$5:$H$2000,3,0),"")</f>
        <v/>
      </c>
      <c r="C1081" s="84" t="str">
        <f>IFERROR(VLOOKUP($A1081,Student_Registration!$B$5:$H$2000,6,0),"")</f>
        <v/>
      </c>
      <c r="D1081" s="84" t="str">
        <f>IFERROR(VLOOKUP($A1081,Student_Registration!$B$5:$H$2000,7,0),"")</f>
        <v/>
      </c>
      <c r="E1081" s="84">
        <f>SUMIFS(Collection!$H$5:$H$5000,Collection!$A$5:$A$5000,Report!A1081,Collection!$I$5:$I$5000,"&gt;="&amp;Report!$E$2,Collection!$I$5:$I$5000,"&lt;="&amp;Report!$E$3)</f>
        <v>0</v>
      </c>
      <c r="F1081" s="84" t="str">
        <f t="shared" si="18"/>
        <v/>
      </c>
    </row>
    <row r="1082" spans="1:6">
      <c r="A1082" s="84" t="str">
        <f>IF(ROWS($A$6:A1082)&gt;Student_Registration!$N$4,"",VLOOKUP(ROWS($A$6:A1082),Student_Registration!$A$5:$H$2000,COLUMNS(Student_Registration!$C$5:C1081)+1,0))</f>
        <v/>
      </c>
      <c r="B1082" s="84" t="str">
        <f>IFERROR(VLOOKUP(A1082,Student_Registration!$B$5:$H$2000,3,0),"")</f>
        <v/>
      </c>
      <c r="C1082" s="84" t="str">
        <f>IFERROR(VLOOKUP($A1082,Student_Registration!$B$5:$H$2000,6,0),"")</f>
        <v/>
      </c>
      <c r="D1082" s="84" t="str">
        <f>IFERROR(VLOOKUP($A1082,Student_Registration!$B$5:$H$2000,7,0),"")</f>
        <v/>
      </c>
      <c r="E1082" s="84">
        <f>SUMIFS(Collection!$H$5:$H$5000,Collection!$A$5:$A$5000,Report!A1082,Collection!$I$5:$I$5000,"&gt;="&amp;Report!$E$2,Collection!$I$5:$I$5000,"&lt;="&amp;Report!$E$3)</f>
        <v>0</v>
      </c>
      <c r="F1082" s="84" t="str">
        <f t="shared" si="18"/>
        <v/>
      </c>
    </row>
    <row r="1083" spans="1:6">
      <c r="A1083" s="84" t="str">
        <f>IF(ROWS($A$6:A1083)&gt;Student_Registration!$N$4,"",VLOOKUP(ROWS($A$6:A1083),Student_Registration!$A$5:$H$2000,COLUMNS(Student_Registration!$C$5:C1082)+1,0))</f>
        <v/>
      </c>
      <c r="B1083" s="84" t="str">
        <f>IFERROR(VLOOKUP(A1083,Student_Registration!$B$5:$H$2000,3,0),"")</f>
        <v/>
      </c>
      <c r="C1083" s="84" t="str">
        <f>IFERROR(VLOOKUP($A1083,Student_Registration!$B$5:$H$2000,6,0),"")</f>
        <v/>
      </c>
      <c r="D1083" s="84" t="str">
        <f>IFERROR(VLOOKUP($A1083,Student_Registration!$B$5:$H$2000,7,0),"")</f>
        <v/>
      </c>
      <c r="E1083" s="84">
        <f>SUMIFS(Collection!$H$5:$H$5000,Collection!$A$5:$A$5000,Report!A1083,Collection!$I$5:$I$5000,"&gt;="&amp;Report!$E$2,Collection!$I$5:$I$5000,"&lt;="&amp;Report!$E$3)</f>
        <v>0</v>
      </c>
      <c r="F1083" s="84" t="str">
        <f t="shared" si="18"/>
        <v/>
      </c>
    </row>
    <row r="1084" spans="1:6">
      <c r="A1084" s="84" t="str">
        <f>IF(ROWS($A$6:A1084)&gt;Student_Registration!$N$4,"",VLOOKUP(ROWS($A$6:A1084),Student_Registration!$A$5:$H$2000,COLUMNS(Student_Registration!$C$5:C1083)+1,0))</f>
        <v/>
      </c>
      <c r="B1084" s="84" t="str">
        <f>IFERROR(VLOOKUP(A1084,Student_Registration!$B$5:$H$2000,3,0),"")</f>
        <v/>
      </c>
      <c r="C1084" s="84" t="str">
        <f>IFERROR(VLOOKUP($A1084,Student_Registration!$B$5:$H$2000,6,0),"")</f>
        <v/>
      </c>
      <c r="D1084" s="84" t="str">
        <f>IFERROR(VLOOKUP($A1084,Student_Registration!$B$5:$H$2000,7,0),"")</f>
        <v/>
      </c>
      <c r="E1084" s="84">
        <f>SUMIFS(Collection!$H$5:$H$5000,Collection!$A$5:$A$5000,Report!A1084,Collection!$I$5:$I$5000,"&gt;="&amp;Report!$E$2,Collection!$I$5:$I$5000,"&lt;="&amp;Report!$E$3)</f>
        <v>0</v>
      </c>
      <c r="F1084" s="84" t="str">
        <f t="shared" si="18"/>
        <v/>
      </c>
    </row>
    <row r="1085" spans="1:6">
      <c r="A1085" s="84" t="str">
        <f>IF(ROWS($A$6:A1085)&gt;Student_Registration!$N$4,"",VLOOKUP(ROWS($A$6:A1085),Student_Registration!$A$5:$H$2000,COLUMNS(Student_Registration!$C$5:C1084)+1,0))</f>
        <v/>
      </c>
      <c r="B1085" s="84" t="str">
        <f>IFERROR(VLOOKUP(A1085,Student_Registration!$B$5:$H$2000,3,0),"")</f>
        <v/>
      </c>
      <c r="C1085" s="84" t="str">
        <f>IFERROR(VLOOKUP($A1085,Student_Registration!$B$5:$H$2000,6,0),"")</f>
        <v/>
      </c>
      <c r="D1085" s="84" t="str">
        <f>IFERROR(VLOOKUP($A1085,Student_Registration!$B$5:$H$2000,7,0),"")</f>
        <v/>
      </c>
      <c r="E1085" s="84">
        <f>SUMIFS(Collection!$H$5:$H$5000,Collection!$A$5:$A$5000,Report!A1085,Collection!$I$5:$I$5000,"&gt;="&amp;Report!$E$2,Collection!$I$5:$I$5000,"&lt;="&amp;Report!$E$3)</f>
        <v>0</v>
      </c>
      <c r="F1085" s="84" t="str">
        <f t="shared" si="18"/>
        <v/>
      </c>
    </row>
    <row r="1086" spans="1:6">
      <c r="A1086" s="84" t="str">
        <f>IF(ROWS($A$6:A1086)&gt;Student_Registration!$N$4,"",VLOOKUP(ROWS($A$6:A1086),Student_Registration!$A$5:$H$2000,COLUMNS(Student_Registration!$C$5:C1085)+1,0))</f>
        <v/>
      </c>
      <c r="B1086" s="84" t="str">
        <f>IFERROR(VLOOKUP(A1086,Student_Registration!$B$5:$H$2000,3,0),"")</f>
        <v/>
      </c>
      <c r="C1086" s="84" t="str">
        <f>IFERROR(VLOOKUP($A1086,Student_Registration!$B$5:$H$2000,6,0),"")</f>
        <v/>
      </c>
      <c r="D1086" s="84" t="str">
        <f>IFERROR(VLOOKUP($A1086,Student_Registration!$B$5:$H$2000,7,0),"")</f>
        <v/>
      </c>
      <c r="E1086" s="84">
        <f>SUMIFS(Collection!$H$5:$H$5000,Collection!$A$5:$A$5000,Report!A1086,Collection!$I$5:$I$5000,"&gt;="&amp;Report!$E$2,Collection!$I$5:$I$5000,"&lt;="&amp;Report!$E$3)</f>
        <v>0</v>
      </c>
      <c r="F1086" s="84" t="str">
        <f t="shared" si="18"/>
        <v/>
      </c>
    </row>
    <row r="1087" spans="1:6">
      <c r="A1087" s="84" t="str">
        <f>IF(ROWS($A$6:A1087)&gt;Student_Registration!$N$4,"",VLOOKUP(ROWS($A$6:A1087),Student_Registration!$A$5:$H$2000,COLUMNS(Student_Registration!$C$5:C1086)+1,0))</f>
        <v/>
      </c>
      <c r="B1087" s="84" t="str">
        <f>IFERROR(VLOOKUP(A1087,Student_Registration!$B$5:$H$2000,3,0),"")</f>
        <v/>
      </c>
      <c r="C1087" s="84" t="str">
        <f>IFERROR(VLOOKUP($A1087,Student_Registration!$B$5:$H$2000,6,0),"")</f>
        <v/>
      </c>
      <c r="D1087" s="84" t="str">
        <f>IFERROR(VLOOKUP($A1087,Student_Registration!$B$5:$H$2000,7,0),"")</f>
        <v/>
      </c>
      <c r="E1087" s="84">
        <f>SUMIFS(Collection!$H$5:$H$5000,Collection!$A$5:$A$5000,Report!A1087,Collection!$I$5:$I$5000,"&gt;="&amp;Report!$E$2,Collection!$I$5:$I$5000,"&lt;="&amp;Report!$E$3)</f>
        <v>0</v>
      </c>
      <c r="F1087" s="84" t="str">
        <f t="shared" si="18"/>
        <v/>
      </c>
    </row>
    <row r="1088" spans="1:6">
      <c r="A1088" s="84" t="str">
        <f>IF(ROWS($A$6:A1088)&gt;Student_Registration!$N$4,"",VLOOKUP(ROWS($A$6:A1088),Student_Registration!$A$5:$H$2000,COLUMNS(Student_Registration!$C$5:C1087)+1,0))</f>
        <v/>
      </c>
      <c r="B1088" s="84" t="str">
        <f>IFERROR(VLOOKUP(A1088,Student_Registration!$B$5:$H$2000,3,0),"")</f>
        <v/>
      </c>
      <c r="C1088" s="84" t="str">
        <f>IFERROR(VLOOKUP($A1088,Student_Registration!$B$5:$H$2000,6,0),"")</f>
        <v/>
      </c>
      <c r="D1088" s="84" t="str">
        <f>IFERROR(VLOOKUP($A1088,Student_Registration!$B$5:$H$2000,7,0),"")</f>
        <v/>
      </c>
      <c r="E1088" s="84">
        <f>SUMIFS(Collection!$H$5:$H$5000,Collection!$A$5:$A$5000,Report!A1088,Collection!$I$5:$I$5000,"&gt;="&amp;Report!$E$2,Collection!$I$5:$I$5000,"&lt;="&amp;Report!$E$3)</f>
        <v>0</v>
      </c>
      <c r="F1088" s="84" t="str">
        <f t="shared" si="18"/>
        <v/>
      </c>
    </row>
    <row r="1089" spans="1:6">
      <c r="A1089" s="84" t="str">
        <f>IF(ROWS($A$6:A1089)&gt;Student_Registration!$N$4,"",VLOOKUP(ROWS($A$6:A1089),Student_Registration!$A$5:$H$2000,COLUMNS(Student_Registration!$C$5:C1088)+1,0))</f>
        <v/>
      </c>
      <c r="B1089" s="84" t="str">
        <f>IFERROR(VLOOKUP(A1089,Student_Registration!$B$5:$H$2000,3,0),"")</f>
        <v/>
      </c>
      <c r="C1089" s="84" t="str">
        <f>IFERROR(VLOOKUP($A1089,Student_Registration!$B$5:$H$2000,6,0),"")</f>
        <v/>
      </c>
      <c r="D1089" s="84" t="str">
        <f>IFERROR(VLOOKUP($A1089,Student_Registration!$B$5:$H$2000,7,0),"")</f>
        <v/>
      </c>
      <c r="E1089" s="84">
        <f>SUMIFS(Collection!$H$5:$H$5000,Collection!$A$5:$A$5000,Report!A1089,Collection!$I$5:$I$5000,"&gt;="&amp;Report!$E$2,Collection!$I$5:$I$5000,"&lt;="&amp;Report!$E$3)</f>
        <v>0</v>
      </c>
      <c r="F1089" s="84" t="str">
        <f t="shared" si="18"/>
        <v/>
      </c>
    </row>
    <row r="1090" spans="1:6">
      <c r="A1090" s="84" t="str">
        <f>IF(ROWS($A$6:A1090)&gt;Student_Registration!$N$4,"",VLOOKUP(ROWS($A$6:A1090),Student_Registration!$A$5:$H$2000,COLUMNS(Student_Registration!$C$5:C1089)+1,0))</f>
        <v/>
      </c>
      <c r="B1090" s="84" t="str">
        <f>IFERROR(VLOOKUP(A1090,Student_Registration!$B$5:$H$2000,3,0),"")</f>
        <v/>
      </c>
      <c r="C1090" s="84" t="str">
        <f>IFERROR(VLOOKUP($A1090,Student_Registration!$B$5:$H$2000,6,0),"")</f>
        <v/>
      </c>
      <c r="D1090" s="84" t="str">
        <f>IFERROR(VLOOKUP($A1090,Student_Registration!$B$5:$H$2000,7,0),"")</f>
        <v/>
      </c>
      <c r="E1090" s="84">
        <f>SUMIFS(Collection!$H$5:$H$5000,Collection!$A$5:$A$5000,Report!A1090,Collection!$I$5:$I$5000,"&gt;="&amp;Report!$E$2,Collection!$I$5:$I$5000,"&lt;="&amp;Report!$E$3)</f>
        <v>0</v>
      </c>
      <c r="F1090" s="84" t="str">
        <f t="shared" si="18"/>
        <v/>
      </c>
    </row>
    <row r="1091" spans="1:6">
      <c r="A1091" s="84" t="str">
        <f>IF(ROWS($A$6:A1091)&gt;Student_Registration!$N$4,"",VLOOKUP(ROWS($A$6:A1091),Student_Registration!$A$5:$H$2000,COLUMNS(Student_Registration!$C$5:C1090)+1,0))</f>
        <v/>
      </c>
      <c r="B1091" s="84" t="str">
        <f>IFERROR(VLOOKUP(A1091,Student_Registration!$B$5:$H$2000,3,0),"")</f>
        <v/>
      </c>
      <c r="C1091" s="84" t="str">
        <f>IFERROR(VLOOKUP($A1091,Student_Registration!$B$5:$H$2000,6,0),"")</f>
        <v/>
      </c>
      <c r="D1091" s="84" t="str">
        <f>IFERROR(VLOOKUP($A1091,Student_Registration!$B$5:$H$2000,7,0),"")</f>
        <v/>
      </c>
      <c r="E1091" s="84">
        <f>SUMIFS(Collection!$H$5:$H$5000,Collection!$A$5:$A$5000,Report!A1091,Collection!$I$5:$I$5000,"&gt;="&amp;Report!$E$2,Collection!$I$5:$I$5000,"&lt;="&amp;Report!$E$3)</f>
        <v>0</v>
      </c>
      <c r="F1091" s="84" t="str">
        <f t="shared" si="18"/>
        <v/>
      </c>
    </row>
    <row r="1092" spans="1:6">
      <c r="A1092" s="84" t="str">
        <f>IF(ROWS($A$6:A1092)&gt;Student_Registration!$N$4,"",VLOOKUP(ROWS($A$6:A1092),Student_Registration!$A$5:$H$2000,COLUMNS(Student_Registration!$C$5:C1091)+1,0))</f>
        <v/>
      </c>
      <c r="B1092" s="84" t="str">
        <f>IFERROR(VLOOKUP(A1092,Student_Registration!$B$5:$H$2000,3,0),"")</f>
        <v/>
      </c>
      <c r="C1092" s="84" t="str">
        <f>IFERROR(VLOOKUP($A1092,Student_Registration!$B$5:$H$2000,6,0),"")</f>
        <v/>
      </c>
      <c r="D1092" s="84" t="str">
        <f>IFERROR(VLOOKUP($A1092,Student_Registration!$B$5:$H$2000,7,0),"")</f>
        <v/>
      </c>
      <c r="E1092" s="84">
        <f>SUMIFS(Collection!$H$5:$H$5000,Collection!$A$5:$A$5000,Report!A1092,Collection!$I$5:$I$5000,"&gt;="&amp;Report!$E$2,Collection!$I$5:$I$5000,"&lt;="&amp;Report!$E$3)</f>
        <v>0</v>
      </c>
      <c r="F1092" s="84" t="str">
        <f t="shared" si="18"/>
        <v/>
      </c>
    </row>
    <row r="1093" spans="1:6">
      <c r="A1093" s="84" t="str">
        <f>IF(ROWS($A$6:A1093)&gt;Student_Registration!$N$4,"",VLOOKUP(ROWS($A$6:A1093),Student_Registration!$A$5:$H$2000,COLUMNS(Student_Registration!$C$5:C1092)+1,0))</f>
        <v/>
      </c>
      <c r="B1093" s="84" t="str">
        <f>IFERROR(VLOOKUP(A1093,Student_Registration!$B$5:$H$2000,3,0),"")</f>
        <v/>
      </c>
      <c r="C1093" s="84" t="str">
        <f>IFERROR(VLOOKUP($A1093,Student_Registration!$B$5:$H$2000,6,0),"")</f>
        <v/>
      </c>
      <c r="D1093" s="84" t="str">
        <f>IFERROR(VLOOKUP($A1093,Student_Registration!$B$5:$H$2000,7,0),"")</f>
        <v/>
      </c>
      <c r="E1093" s="84">
        <f>SUMIFS(Collection!$H$5:$H$5000,Collection!$A$5:$A$5000,Report!A1093,Collection!$I$5:$I$5000,"&gt;="&amp;Report!$E$2,Collection!$I$5:$I$5000,"&lt;="&amp;Report!$E$3)</f>
        <v>0</v>
      </c>
      <c r="F1093" s="84" t="str">
        <f t="shared" si="18"/>
        <v/>
      </c>
    </row>
    <row r="1094" spans="1:6">
      <c r="A1094" s="84" t="str">
        <f>IF(ROWS($A$6:A1094)&gt;Student_Registration!$N$4,"",VLOOKUP(ROWS($A$6:A1094),Student_Registration!$A$5:$H$2000,COLUMNS(Student_Registration!$C$5:C1093)+1,0))</f>
        <v/>
      </c>
      <c r="B1094" s="84" t="str">
        <f>IFERROR(VLOOKUP(A1094,Student_Registration!$B$5:$H$2000,3,0),"")</f>
        <v/>
      </c>
      <c r="C1094" s="84" t="str">
        <f>IFERROR(VLOOKUP($A1094,Student_Registration!$B$5:$H$2000,6,0),"")</f>
        <v/>
      </c>
      <c r="D1094" s="84" t="str">
        <f>IFERROR(VLOOKUP($A1094,Student_Registration!$B$5:$H$2000,7,0),"")</f>
        <v/>
      </c>
      <c r="E1094" s="84">
        <f>SUMIFS(Collection!$H$5:$H$5000,Collection!$A$5:$A$5000,Report!A1094,Collection!$I$5:$I$5000,"&gt;="&amp;Report!$E$2,Collection!$I$5:$I$5000,"&lt;="&amp;Report!$E$3)</f>
        <v>0</v>
      </c>
      <c r="F1094" s="84" t="str">
        <f t="shared" ref="F1094:F1157" si="19">IFERROR(+D1094-E1094,"")</f>
        <v/>
      </c>
    </row>
    <row r="1095" spans="1:6">
      <c r="A1095" s="84" t="str">
        <f>IF(ROWS($A$6:A1095)&gt;Student_Registration!$N$4,"",VLOOKUP(ROWS($A$6:A1095),Student_Registration!$A$5:$H$2000,COLUMNS(Student_Registration!$C$5:C1094)+1,0))</f>
        <v/>
      </c>
      <c r="B1095" s="84" t="str">
        <f>IFERROR(VLOOKUP(A1095,Student_Registration!$B$5:$H$2000,3,0),"")</f>
        <v/>
      </c>
      <c r="C1095" s="84" t="str">
        <f>IFERROR(VLOOKUP($A1095,Student_Registration!$B$5:$H$2000,6,0),"")</f>
        <v/>
      </c>
      <c r="D1095" s="84" t="str">
        <f>IFERROR(VLOOKUP($A1095,Student_Registration!$B$5:$H$2000,7,0),"")</f>
        <v/>
      </c>
      <c r="E1095" s="84">
        <f>SUMIFS(Collection!$H$5:$H$5000,Collection!$A$5:$A$5000,Report!A1095,Collection!$I$5:$I$5000,"&gt;="&amp;Report!$E$2,Collection!$I$5:$I$5000,"&lt;="&amp;Report!$E$3)</f>
        <v>0</v>
      </c>
      <c r="F1095" s="84" t="str">
        <f t="shared" si="19"/>
        <v/>
      </c>
    </row>
    <row r="1096" spans="1:6">
      <c r="A1096" s="84" t="str">
        <f>IF(ROWS($A$6:A1096)&gt;Student_Registration!$N$4,"",VLOOKUP(ROWS($A$6:A1096),Student_Registration!$A$5:$H$2000,COLUMNS(Student_Registration!$C$5:C1095)+1,0))</f>
        <v/>
      </c>
      <c r="B1096" s="84" t="str">
        <f>IFERROR(VLOOKUP(A1096,Student_Registration!$B$5:$H$2000,3,0),"")</f>
        <v/>
      </c>
      <c r="C1096" s="84" t="str">
        <f>IFERROR(VLOOKUP($A1096,Student_Registration!$B$5:$H$2000,6,0),"")</f>
        <v/>
      </c>
      <c r="D1096" s="84" t="str">
        <f>IFERROR(VLOOKUP($A1096,Student_Registration!$B$5:$H$2000,7,0),"")</f>
        <v/>
      </c>
      <c r="E1096" s="84">
        <f>SUMIFS(Collection!$H$5:$H$5000,Collection!$A$5:$A$5000,Report!A1096,Collection!$I$5:$I$5000,"&gt;="&amp;Report!$E$2,Collection!$I$5:$I$5000,"&lt;="&amp;Report!$E$3)</f>
        <v>0</v>
      </c>
      <c r="F1096" s="84" t="str">
        <f t="shared" si="19"/>
        <v/>
      </c>
    </row>
    <row r="1097" spans="1:6">
      <c r="A1097" s="84" t="str">
        <f>IF(ROWS($A$6:A1097)&gt;Student_Registration!$N$4,"",VLOOKUP(ROWS($A$6:A1097),Student_Registration!$A$5:$H$2000,COLUMNS(Student_Registration!$C$5:C1096)+1,0))</f>
        <v/>
      </c>
      <c r="B1097" s="84" t="str">
        <f>IFERROR(VLOOKUP(A1097,Student_Registration!$B$5:$H$2000,3,0),"")</f>
        <v/>
      </c>
      <c r="C1097" s="84" t="str">
        <f>IFERROR(VLOOKUP($A1097,Student_Registration!$B$5:$H$2000,6,0),"")</f>
        <v/>
      </c>
      <c r="D1097" s="84" t="str">
        <f>IFERROR(VLOOKUP($A1097,Student_Registration!$B$5:$H$2000,7,0),"")</f>
        <v/>
      </c>
      <c r="E1097" s="84">
        <f>SUMIFS(Collection!$H$5:$H$5000,Collection!$A$5:$A$5000,Report!A1097,Collection!$I$5:$I$5000,"&gt;="&amp;Report!$E$2,Collection!$I$5:$I$5000,"&lt;="&amp;Report!$E$3)</f>
        <v>0</v>
      </c>
      <c r="F1097" s="84" t="str">
        <f t="shared" si="19"/>
        <v/>
      </c>
    </row>
    <row r="1098" spans="1:6">
      <c r="A1098" s="84" t="str">
        <f>IF(ROWS($A$6:A1098)&gt;Student_Registration!$N$4,"",VLOOKUP(ROWS($A$6:A1098),Student_Registration!$A$5:$H$2000,COLUMNS(Student_Registration!$C$5:C1097)+1,0))</f>
        <v/>
      </c>
      <c r="B1098" s="84" t="str">
        <f>IFERROR(VLOOKUP(A1098,Student_Registration!$B$5:$H$2000,3,0),"")</f>
        <v/>
      </c>
      <c r="C1098" s="84" t="str">
        <f>IFERROR(VLOOKUP($A1098,Student_Registration!$B$5:$H$2000,6,0),"")</f>
        <v/>
      </c>
      <c r="D1098" s="84" t="str">
        <f>IFERROR(VLOOKUP($A1098,Student_Registration!$B$5:$H$2000,7,0),"")</f>
        <v/>
      </c>
      <c r="E1098" s="84">
        <f>SUMIFS(Collection!$H$5:$H$5000,Collection!$A$5:$A$5000,Report!A1098,Collection!$I$5:$I$5000,"&gt;="&amp;Report!$E$2,Collection!$I$5:$I$5000,"&lt;="&amp;Report!$E$3)</f>
        <v>0</v>
      </c>
      <c r="F1098" s="84" t="str">
        <f t="shared" si="19"/>
        <v/>
      </c>
    </row>
    <row r="1099" spans="1:6">
      <c r="A1099" s="84" t="str">
        <f>IF(ROWS($A$6:A1099)&gt;Student_Registration!$N$4,"",VLOOKUP(ROWS($A$6:A1099),Student_Registration!$A$5:$H$2000,COLUMNS(Student_Registration!$C$5:C1098)+1,0))</f>
        <v/>
      </c>
      <c r="B1099" s="84" t="str">
        <f>IFERROR(VLOOKUP(A1099,Student_Registration!$B$5:$H$2000,3,0),"")</f>
        <v/>
      </c>
      <c r="C1099" s="84" t="str">
        <f>IFERROR(VLOOKUP($A1099,Student_Registration!$B$5:$H$2000,6,0),"")</f>
        <v/>
      </c>
      <c r="D1099" s="84" t="str">
        <f>IFERROR(VLOOKUP($A1099,Student_Registration!$B$5:$H$2000,7,0),"")</f>
        <v/>
      </c>
      <c r="E1099" s="84">
        <f>SUMIFS(Collection!$H$5:$H$5000,Collection!$A$5:$A$5000,Report!A1099,Collection!$I$5:$I$5000,"&gt;="&amp;Report!$E$2,Collection!$I$5:$I$5000,"&lt;="&amp;Report!$E$3)</f>
        <v>0</v>
      </c>
      <c r="F1099" s="84" t="str">
        <f t="shared" si="19"/>
        <v/>
      </c>
    </row>
    <row r="1100" spans="1:6">
      <c r="A1100" s="84" t="str">
        <f>IF(ROWS($A$6:A1100)&gt;Student_Registration!$N$4,"",VLOOKUP(ROWS($A$6:A1100),Student_Registration!$A$5:$H$2000,COLUMNS(Student_Registration!$C$5:C1099)+1,0))</f>
        <v/>
      </c>
      <c r="B1100" s="84" t="str">
        <f>IFERROR(VLOOKUP(A1100,Student_Registration!$B$5:$H$2000,3,0),"")</f>
        <v/>
      </c>
      <c r="C1100" s="84" t="str">
        <f>IFERROR(VLOOKUP($A1100,Student_Registration!$B$5:$H$2000,6,0),"")</f>
        <v/>
      </c>
      <c r="D1100" s="84" t="str">
        <f>IFERROR(VLOOKUP($A1100,Student_Registration!$B$5:$H$2000,7,0),"")</f>
        <v/>
      </c>
      <c r="E1100" s="84">
        <f>SUMIFS(Collection!$H$5:$H$5000,Collection!$A$5:$A$5000,Report!A1100,Collection!$I$5:$I$5000,"&gt;="&amp;Report!$E$2,Collection!$I$5:$I$5000,"&lt;="&amp;Report!$E$3)</f>
        <v>0</v>
      </c>
      <c r="F1100" s="84" t="str">
        <f t="shared" si="19"/>
        <v/>
      </c>
    </row>
    <row r="1101" spans="1:6">
      <c r="A1101" s="84" t="str">
        <f>IF(ROWS($A$6:A1101)&gt;Student_Registration!$N$4,"",VLOOKUP(ROWS($A$6:A1101),Student_Registration!$A$5:$H$2000,COLUMNS(Student_Registration!$C$5:C1100)+1,0))</f>
        <v/>
      </c>
      <c r="B1101" s="84" t="str">
        <f>IFERROR(VLOOKUP(A1101,Student_Registration!$B$5:$H$2000,3,0),"")</f>
        <v/>
      </c>
      <c r="C1101" s="84" t="str">
        <f>IFERROR(VLOOKUP($A1101,Student_Registration!$B$5:$H$2000,6,0),"")</f>
        <v/>
      </c>
      <c r="D1101" s="84" t="str">
        <f>IFERROR(VLOOKUP($A1101,Student_Registration!$B$5:$H$2000,7,0),"")</f>
        <v/>
      </c>
      <c r="E1101" s="84">
        <f>SUMIFS(Collection!$H$5:$H$5000,Collection!$A$5:$A$5000,Report!A1101,Collection!$I$5:$I$5000,"&gt;="&amp;Report!$E$2,Collection!$I$5:$I$5000,"&lt;="&amp;Report!$E$3)</f>
        <v>0</v>
      </c>
      <c r="F1101" s="84" t="str">
        <f t="shared" si="19"/>
        <v/>
      </c>
    </row>
    <row r="1102" spans="1:6">
      <c r="A1102" s="84" t="str">
        <f>IF(ROWS($A$6:A1102)&gt;Student_Registration!$N$4,"",VLOOKUP(ROWS($A$6:A1102),Student_Registration!$A$5:$H$2000,COLUMNS(Student_Registration!$C$5:C1101)+1,0))</f>
        <v/>
      </c>
      <c r="B1102" s="84" t="str">
        <f>IFERROR(VLOOKUP(A1102,Student_Registration!$B$5:$H$2000,3,0),"")</f>
        <v/>
      </c>
      <c r="C1102" s="84" t="str">
        <f>IFERROR(VLOOKUP($A1102,Student_Registration!$B$5:$H$2000,6,0),"")</f>
        <v/>
      </c>
      <c r="D1102" s="84" t="str">
        <f>IFERROR(VLOOKUP($A1102,Student_Registration!$B$5:$H$2000,7,0),"")</f>
        <v/>
      </c>
      <c r="E1102" s="84">
        <f>SUMIFS(Collection!$H$5:$H$5000,Collection!$A$5:$A$5000,Report!A1102,Collection!$I$5:$I$5000,"&gt;="&amp;Report!$E$2,Collection!$I$5:$I$5000,"&lt;="&amp;Report!$E$3)</f>
        <v>0</v>
      </c>
      <c r="F1102" s="84" t="str">
        <f t="shared" si="19"/>
        <v/>
      </c>
    </row>
    <row r="1103" spans="1:6">
      <c r="A1103" s="84" t="str">
        <f>IF(ROWS($A$6:A1103)&gt;Student_Registration!$N$4,"",VLOOKUP(ROWS($A$6:A1103),Student_Registration!$A$5:$H$2000,COLUMNS(Student_Registration!$C$5:C1102)+1,0))</f>
        <v/>
      </c>
      <c r="B1103" s="84" t="str">
        <f>IFERROR(VLOOKUP(A1103,Student_Registration!$B$5:$H$2000,3,0),"")</f>
        <v/>
      </c>
      <c r="C1103" s="84" t="str">
        <f>IFERROR(VLOOKUP($A1103,Student_Registration!$B$5:$H$2000,6,0),"")</f>
        <v/>
      </c>
      <c r="D1103" s="84" t="str">
        <f>IFERROR(VLOOKUP($A1103,Student_Registration!$B$5:$H$2000,7,0),"")</f>
        <v/>
      </c>
      <c r="E1103" s="84">
        <f>SUMIFS(Collection!$H$5:$H$5000,Collection!$A$5:$A$5000,Report!A1103,Collection!$I$5:$I$5000,"&gt;="&amp;Report!$E$2,Collection!$I$5:$I$5000,"&lt;="&amp;Report!$E$3)</f>
        <v>0</v>
      </c>
      <c r="F1103" s="84" t="str">
        <f t="shared" si="19"/>
        <v/>
      </c>
    </row>
    <row r="1104" spans="1:6">
      <c r="A1104" s="84" t="str">
        <f>IF(ROWS($A$6:A1104)&gt;Student_Registration!$N$4,"",VLOOKUP(ROWS($A$6:A1104),Student_Registration!$A$5:$H$2000,COLUMNS(Student_Registration!$C$5:C1103)+1,0))</f>
        <v/>
      </c>
      <c r="B1104" s="84" t="str">
        <f>IFERROR(VLOOKUP(A1104,Student_Registration!$B$5:$H$2000,3,0),"")</f>
        <v/>
      </c>
      <c r="C1104" s="84" t="str">
        <f>IFERROR(VLOOKUP($A1104,Student_Registration!$B$5:$H$2000,6,0),"")</f>
        <v/>
      </c>
      <c r="D1104" s="84" t="str">
        <f>IFERROR(VLOOKUP($A1104,Student_Registration!$B$5:$H$2000,7,0),"")</f>
        <v/>
      </c>
      <c r="E1104" s="84">
        <f>SUMIFS(Collection!$H$5:$H$5000,Collection!$A$5:$A$5000,Report!A1104,Collection!$I$5:$I$5000,"&gt;="&amp;Report!$E$2,Collection!$I$5:$I$5000,"&lt;="&amp;Report!$E$3)</f>
        <v>0</v>
      </c>
      <c r="F1104" s="84" t="str">
        <f t="shared" si="19"/>
        <v/>
      </c>
    </row>
    <row r="1105" spans="1:6">
      <c r="A1105" s="84" t="str">
        <f>IF(ROWS($A$6:A1105)&gt;Student_Registration!$N$4,"",VLOOKUP(ROWS($A$6:A1105),Student_Registration!$A$5:$H$2000,COLUMNS(Student_Registration!$C$5:C1104)+1,0))</f>
        <v/>
      </c>
      <c r="B1105" s="84" t="str">
        <f>IFERROR(VLOOKUP(A1105,Student_Registration!$B$5:$H$2000,3,0),"")</f>
        <v/>
      </c>
      <c r="C1105" s="84" t="str">
        <f>IFERROR(VLOOKUP($A1105,Student_Registration!$B$5:$H$2000,6,0),"")</f>
        <v/>
      </c>
      <c r="D1105" s="84" t="str">
        <f>IFERROR(VLOOKUP($A1105,Student_Registration!$B$5:$H$2000,7,0),"")</f>
        <v/>
      </c>
      <c r="E1105" s="84">
        <f>SUMIFS(Collection!$H$5:$H$5000,Collection!$A$5:$A$5000,Report!A1105,Collection!$I$5:$I$5000,"&gt;="&amp;Report!$E$2,Collection!$I$5:$I$5000,"&lt;="&amp;Report!$E$3)</f>
        <v>0</v>
      </c>
      <c r="F1105" s="84" t="str">
        <f t="shared" si="19"/>
        <v/>
      </c>
    </row>
    <row r="1106" spans="1:6">
      <c r="A1106" s="84" t="str">
        <f>IF(ROWS($A$6:A1106)&gt;Student_Registration!$N$4,"",VLOOKUP(ROWS($A$6:A1106),Student_Registration!$A$5:$H$2000,COLUMNS(Student_Registration!$C$5:C1105)+1,0))</f>
        <v/>
      </c>
      <c r="B1106" s="84" t="str">
        <f>IFERROR(VLOOKUP(A1106,Student_Registration!$B$5:$H$2000,3,0),"")</f>
        <v/>
      </c>
      <c r="C1106" s="84" t="str">
        <f>IFERROR(VLOOKUP($A1106,Student_Registration!$B$5:$H$2000,6,0),"")</f>
        <v/>
      </c>
      <c r="D1106" s="84" t="str">
        <f>IFERROR(VLOOKUP($A1106,Student_Registration!$B$5:$H$2000,7,0),"")</f>
        <v/>
      </c>
      <c r="E1106" s="84">
        <f>SUMIFS(Collection!$H$5:$H$5000,Collection!$A$5:$A$5000,Report!A1106,Collection!$I$5:$I$5000,"&gt;="&amp;Report!$E$2,Collection!$I$5:$I$5000,"&lt;="&amp;Report!$E$3)</f>
        <v>0</v>
      </c>
      <c r="F1106" s="84" t="str">
        <f t="shared" si="19"/>
        <v/>
      </c>
    </row>
    <row r="1107" spans="1:6">
      <c r="A1107" s="84" t="str">
        <f>IF(ROWS($A$6:A1107)&gt;Student_Registration!$N$4,"",VLOOKUP(ROWS($A$6:A1107),Student_Registration!$A$5:$H$2000,COLUMNS(Student_Registration!$C$5:C1106)+1,0))</f>
        <v/>
      </c>
      <c r="B1107" s="84" t="str">
        <f>IFERROR(VLOOKUP(A1107,Student_Registration!$B$5:$H$2000,3,0),"")</f>
        <v/>
      </c>
      <c r="C1107" s="84" t="str">
        <f>IFERROR(VLOOKUP($A1107,Student_Registration!$B$5:$H$2000,6,0),"")</f>
        <v/>
      </c>
      <c r="D1107" s="84" t="str">
        <f>IFERROR(VLOOKUP($A1107,Student_Registration!$B$5:$H$2000,7,0),"")</f>
        <v/>
      </c>
      <c r="E1107" s="84">
        <f>SUMIFS(Collection!$H$5:$H$5000,Collection!$A$5:$A$5000,Report!A1107,Collection!$I$5:$I$5000,"&gt;="&amp;Report!$E$2,Collection!$I$5:$I$5000,"&lt;="&amp;Report!$E$3)</f>
        <v>0</v>
      </c>
      <c r="F1107" s="84" t="str">
        <f t="shared" si="19"/>
        <v/>
      </c>
    </row>
    <row r="1108" spans="1:6">
      <c r="A1108" s="84" t="str">
        <f>IF(ROWS($A$6:A1108)&gt;Student_Registration!$N$4,"",VLOOKUP(ROWS($A$6:A1108),Student_Registration!$A$5:$H$2000,COLUMNS(Student_Registration!$C$5:C1107)+1,0))</f>
        <v/>
      </c>
      <c r="B1108" s="84" t="str">
        <f>IFERROR(VLOOKUP(A1108,Student_Registration!$B$5:$H$2000,3,0),"")</f>
        <v/>
      </c>
      <c r="C1108" s="84" t="str">
        <f>IFERROR(VLOOKUP($A1108,Student_Registration!$B$5:$H$2000,6,0),"")</f>
        <v/>
      </c>
      <c r="D1108" s="84" t="str">
        <f>IFERROR(VLOOKUP($A1108,Student_Registration!$B$5:$H$2000,7,0),"")</f>
        <v/>
      </c>
      <c r="E1108" s="84">
        <f>SUMIFS(Collection!$H$5:$H$5000,Collection!$A$5:$A$5000,Report!A1108,Collection!$I$5:$I$5000,"&gt;="&amp;Report!$E$2,Collection!$I$5:$I$5000,"&lt;="&amp;Report!$E$3)</f>
        <v>0</v>
      </c>
      <c r="F1108" s="84" t="str">
        <f t="shared" si="19"/>
        <v/>
      </c>
    </row>
    <row r="1109" spans="1:6">
      <c r="A1109" s="84" t="str">
        <f>IF(ROWS($A$6:A1109)&gt;Student_Registration!$N$4,"",VLOOKUP(ROWS($A$6:A1109),Student_Registration!$A$5:$H$2000,COLUMNS(Student_Registration!$C$5:C1108)+1,0))</f>
        <v/>
      </c>
      <c r="B1109" s="84" t="str">
        <f>IFERROR(VLOOKUP(A1109,Student_Registration!$B$5:$H$2000,3,0),"")</f>
        <v/>
      </c>
      <c r="C1109" s="84" t="str">
        <f>IFERROR(VLOOKUP($A1109,Student_Registration!$B$5:$H$2000,6,0),"")</f>
        <v/>
      </c>
      <c r="D1109" s="84" t="str">
        <f>IFERROR(VLOOKUP($A1109,Student_Registration!$B$5:$H$2000,7,0),"")</f>
        <v/>
      </c>
      <c r="E1109" s="84">
        <f>SUMIFS(Collection!$H$5:$H$5000,Collection!$A$5:$A$5000,Report!A1109,Collection!$I$5:$I$5000,"&gt;="&amp;Report!$E$2,Collection!$I$5:$I$5000,"&lt;="&amp;Report!$E$3)</f>
        <v>0</v>
      </c>
      <c r="F1109" s="84" t="str">
        <f t="shared" si="19"/>
        <v/>
      </c>
    </row>
    <row r="1110" spans="1:6">
      <c r="A1110" s="84" t="str">
        <f>IF(ROWS($A$6:A1110)&gt;Student_Registration!$N$4,"",VLOOKUP(ROWS($A$6:A1110),Student_Registration!$A$5:$H$2000,COLUMNS(Student_Registration!$C$5:C1109)+1,0))</f>
        <v/>
      </c>
      <c r="B1110" s="84" t="str">
        <f>IFERROR(VLOOKUP(A1110,Student_Registration!$B$5:$H$2000,3,0),"")</f>
        <v/>
      </c>
      <c r="C1110" s="84" t="str">
        <f>IFERROR(VLOOKUP($A1110,Student_Registration!$B$5:$H$2000,6,0),"")</f>
        <v/>
      </c>
      <c r="D1110" s="84" t="str">
        <f>IFERROR(VLOOKUP($A1110,Student_Registration!$B$5:$H$2000,7,0),"")</f>
        <v/>
      </c>
      <c r="E1110" s="84">
        <f>SUMIFS(Collection!$H$5:$H$5000,Collection!$A$5:$A$5000,Report!A1110,Collection!$I$5:$I$5000,"&gt;="&amp;Report!$E$2,Collection!$I$5:$I$5000,"&lt;="&amp;Report!$E$3)</f>
        <v>0</v>
      </c>
      <c r="F1110" s="84" t="str">
        <f t="shared" si="19"/>
        <v/>
      </c>
    </row>
    <row r="1111" spans="1:6">
      <c r="A1111" s="84" t="str">
        <f>IF(ROWS($A$6:A1111)&gt;Student_Registration!$N$4,"",VLOOKUP(ROWS($A$6:A1111),Student_Registration!$A$5:$H$2000,COLUMNS(Student_Registration!$C$5:C1110)+1,0))</f>
        <v/>
      </c>
      <c r="B1111" s="84" t="str">
        <f>IFERROR(VLOOKUP(A1111,Student_Registration!$B$5:$H$2000,3,0),"")</f>
        <v/>
      </c>
      <c r="C1111" s="84" t="str">
        <f>IFERROR(VLOOKUP($A1111,Student_Registration!$B$5:$H$2000,6,0),"")</f>
        <v/>
      </c>
      <c r="D1111" s="84" t="str">
        <f>IFERROR(VLOOKUP($A1111,Student_Registration!$B$5:$H$2000,7,0),"")</f>
        <v/>
      </c>
      <c r="E1111" s="84">
        <f>SUMIFS(Collection!$H$5:$H$5000,Collection!$A$5:$A$5000,Report!A1111,Collection!$I$5:$I$5000,"&gt;="&amp;Report!$E$2,Collection!$I$5:$I$5000,"&lt;="&amp;Report!$E$3)</f>
        <v>0</v>
      </c>
      <c r="F1111" s="84" t="str">
        <f t="shared" si="19"/>
        <v/>
      </c>
    </row>
    <row r="1112" spans="1:6">
      <c r="A1112" s="84" t="str">
        <f>IF(ROWS($A$6:A1112)&gt;Student_Registration!$N$4,"",VLOOKUP(ROWS($A$6:A1112),Student_Registration!$A$5:$H$2000,COLUMNS(Student_Registration!$C$5:C1111)+1,0))</f>
        <v/>
      </c>
      <c r="B1112" s="84" t="str">
        <f>IFERROR(VLOOKUP(A1112,Student_Registration!$B$5:$H$2000,3,0),"")</f>
        <v/>
      </c>
      <c r="C1112" s="84" t="str">
        <f>IFERROR(VLOOKUP($A1112,Student_Registration!$B$5:$H$2000,6,0),"")</f>
        <v/>
      </c>
      <c r="D1112" s="84" t="str">
        <f>IFERROR(VLOOKUP($A1112,Student_Registration!$B$5:$H$2000,7,0),"")</f>
        <v/>
      </c>
      <c r="E1112" s="84">
        <f>SUMIFS(Collection!$H$5:$H$5000,Collection!$A$5:$A$5000,Report!A1112,Collection!$I$5:$I$5000,"&gt;="&amp;Report!$E$2,Collection!$I$5:$I$5000,"&lt;="&amp;Report!$E$3)</f>
        <v>0</v>
      </c>
      <c r="F1112" s="84" t="str">
        <f t="shared" si="19"/>
        <v/>
      </c>
    </row>
    <row r="1113" spans="1:6">
      <c r="A1113" s="84" t="str">
        <f>IF(ROWS($A$6:A1113)&gt;Student_Registration!$N$4,"",VLOOKUP(ROWS($A$6:A1113),Student_Registration!$A$5:$H$2000,COLUMNS(Student_Registration!$C$5:C1112)+1,0))</f>
        <v/>
      </c>
      <c r="B1113" s="84" t="str">
        <f>IFERROR(VLOOKUP(A1113,Student_Registration!$B$5:$H$2000,3,0),"")</f>
        <v/>
      </c>
      <c r="C1113" s="84" t="str">
        <f>IFERROR(VLOOKUP($A1113,Student_Registration!$B$5:$H$2000,6,0),"")</f>
        <v/>
      </c>
      <c r="D1113" s="84" t="str">
        <f>IFERROR(VLOOKUP($A1113,Student_Registration!$B$5:$H$2000,7,0),"")</f>
        <v/>
      </c>
      <c r="E1113" s="84">
        <f>SUMIFS(Collection!$H$5:$H$5000,Collection!$A$5:$A$5000,Report!A1113,Collection!$I$5:$I$5000,"&gt;="&amp;Report!$E$2,Collection!$I$5:$I$5000,"&lt;="&amp;Report!$E$3)</f>
        <v>0</v>
      </c>
      <c r="F1113" s="84" t="str">
        <f t="shared" si="19"/>
        <v/>
      </c>
    </row>
    <row r="1114" spans="1:6">
      <c r="A1114" s="84" t="str">
        <f>IF(ROWS($A$6:A1114)&gt;Student_Registration!$N$4,"",VLOOKUP(ROWS($A$6:A1114),Student_Registration!$A$5:$H$2000,COLUMNS(Student_Registration!$C$5:C1113)+1,0))</f>
        <v/>
      </c>
      <c r="B1114" s="84" t="str">
        <f>IFERROR(VLOOKUP(A1114,Student_Registration!$B$5:$H$2000,3,0),"")</f>
        <v/>
      </c>
      <c r="C1114" s="84" t="str">
        <f>IFERROR(VLOOKUP($A1114,Student_Registration!$B$5:$H$2000,6,0),"")</f>
        <v/>
      </c>
      <c r="D1114" s="84" t="str">
        <f>IFERROR(VLOOKUP($A1114,Student_Registration!$B$5:$H$2000,7,0),"")</f>
        <v/>
      </c>
      <c r="E1114" s="84">
        <f>SUMIFS(Collection!$H$5:$H$5000,Collection!$A$5:$A$5000,Report!A1114,Collection!$I$5:$I$5000,"&gt;="&amp;Report!$E$2,Collection!$I$5:$I$5000,"&lt;="&amp;Report!$E$3)</f>
        <v>0</v>
      </c>
      <c r="F1114" s="84" t="str">
        <f t="shared" si="19"/>
        <v/>
      </c>
    </row>
    <row r="1115" spans="1:6">
      <c r="A1115" s="84" t="str">
        <f>IF(ROWS($A$6:A1115)&gt;Student_Registration!$N$4,"",VLOOKUP(ROWS($A$6:A1115),Student_Registration!$A$5:$H$2000,COLUMNS(Student_Registration!$C$5:C1114)+1,0))</f>
        <v/>
      </c>
      <c r="B1115" s="84" t="str">
        <f>IFERROR(VLOOKUP(A1115,Student_Registration!$B$5:$H$2000,3,0),"")</f>
        <v/>
      </c>
      <c r="C1115" s="84" t="str">
        <f>IFERROR(VLOOKUP($A1115,Student_Registration!$B$5:$H$2000,6,0),"")</f>
        <v/>
      </c>
      <c r="D1115" s="84" t="str">
        <f>IFERROR(VLOOKUP($A1115,Student_Registration!$B$5:$H$2000,7,0),"")</f>
        <v/>
      </c>
      <c r="E1115" s="84">
        <f>SUMIFS(Collection!$H$5:$H$5000,Collection!$A$5:$A$5000,Report!A1115,Collection!$I$5:$I$5000,"&gt;="&amp;Report!$E$2,Collection!$I$5:$I$5000,"&lt;="&amp;Report!$E$3)</f>
        <v>0</v>
      </c>
      <c r="F1115" s="84" t="str">
        <f t="shared" si="19"/>
        <v/>
      </c>
    </row>
    <row r="1116" spans="1:6">
      <c r="A1116" s="84" t="str">
        <f>IF(ROWS($A$6:A1116)&gt;Student_Registration!$N$4,"",VLOOKUP(ROWS($A$6:A1116),Student_Registration!$A$5:$H$2000,COLUMNS(Student_Registration!$C$5:C1115)+1,0))</f>
        <v/>
      </c>
      <c r="B1116" s="84" t="str">
        <f>IFERROR(VLOOKUP(A1116,Student_Registration!$B$5:$H$2000,3,0),"")</f>
        <v/>
      </c>
      <c r="C1116" s="84" t="str">
        <f>IFERROR(VLOOKUP($A1116,Student_Registration!$B$5:$H$2000,6,0),"")</f>
        <v/>
      </c>
      <c r="D1116" s="84" t="str">
        <f>IFERROR(VLOOKUP($A1116,Student_Registration!$B$5:$H$2000,7,0),"")</f>
        <v/>
      </c>
      <c r="E1116" s="84">
        <f>SUMIFS(Collection!$H$5:$H$5000,Collection!$A$5:$A$5000,Report!A1116,Collection!$I$5:$I$5000,"&gt;="&amp;Report!$E$2,Collection!$I$5:$I$5000,"&lt;="&amp;Report!$E$3)</f>
        <v>0</v>
      </c>
      <c r="F1116" s="84" t="str">
        <f t="shared" si="19"/>
        <v/>
      </c>
    </row>
    <row r="1117" spans="1:6">
      <c r="A1117" s="84" t="str">
        <f>IF(ROWS($A$6:A1117)&gt;Student_Registration!$N$4,"",VLOOKUP(ROWS($A$6:A1117),Student_Registration!$A$5:$H$2000,COLUMNS(Student_Registration!$C$5:C1116)+1,0))</f>
        <v/>
      </c>
      <c r="B1117" s="84" t="str">
        <f>IFERROR(VLOOKUP(A1117,Student_Registration!$B$5:$H$2000,3,0),"")</f>
        <v/>
      </c>
      <c r="C1117" s="84" t="str">
        <f>IFERROR(VLOOKUP($A1117,Student_Registration!$B$5:$H$2000,6,0),"")</f>
        <v/>
      </c>
      <c r="D1117" s="84" t="str">
        <f>IFERROR(VLOOKUP($A1117,Student_Registration!$B$5:$H$2000,7,0),"")</f>
        <v/>
      </c>
      <c r="E1117" s="84">
        <f>SUMIFS(Collection!$H$5:$H$5000,Collection!$A$5:$A$5000,Report!A1117,Collection!$I$5:$I$5000,"&gt;="&amp;Report!$E$2,Collection!$I$5:$I$5000,"&lt;="&amp;Report!$E$3)</f>
        <v>0</v>
      </c>
      <c r="F1117" s="84" t="str">
        <f t="shared" si="19"/>
        <v/>
      </c>
    </row>
    <row r="1118" spans="1:6">
      <c r="A1118" s="84" t="str">
        <f>IF(ROWS($A$6:A1118)&gt;Student_Registration!$N$4,"",VLOOKUP(ROWS($A$6:A1118),Student_Registration!$A$5:$H$2000,COLUMNS(Student_Registration!$C$5:C1117)+1,0))</f>
        <v/>
      </c>
      <c r="B1118" s="84" t="str">
        <f>IFERROR(VLOOKUP(A1118,Student_Registration!$B$5:$H$2000,3,0),"")</f>
        <v/>
      </c>
      <c r="C1118" s="84" t="str">
        <f>IFERROR(VLOOKUP($A1118,Student_Registration!$B$5:$H$2000,6,0),"")</f>
        <v/>
      </c>
      <c r="D1118" s="84" t="str">
        <f>IFERROR(VLOOKUP($A1118,Student_Registration!$B$5:$H$2000,7,0),"")</f>
        <v/>
      </c>
      <c r="E1118" s="84">
        <f>SUMIFS(Collection!$H$5:$H$5000,Collection!$A$5:$A$5000,Report!A1118,Collection!$I$5:$I$5000,"&gt;="&amp;Report!$E$2,Collection!$I$5:$I$5000,"&lt;="&amp;Report!$E$3)</f>
        <v>0</v>
      </c>
      <c r="F1118" s="84" t="str">
        <f t="shared" si="19"/>
        <v/>
      </c>
    </row>
    <row r="1119" spans="1:6">
      <c r="A1119" s="84" t="str">
        <f>IF(ROWS($A$6:A1119)&gt;Student_Registration!$N$4,"",VLOOKUP(ROWS($A$6:A1119),Student_Registration!$A$5:$H$2000,COLUMNS(Student_Registration!$C$5:C1118)+1,0))</f>
        <v/>
      </c>
      <c r="B1119" s="84" t="str">
        <f>IFERROR(VLOOKUP(A1119,Student_Registration!$B$5:$H$2000,3,0),"")</f>
        <v/>
      </c>
      <c r="C1119" s="84" t="str">
        <f>IFERROR(VLOOKUP($A1119,Student_Registration!$B$5:$H$2000,6,0),"")</f>
        <v/>
      </c>
      <c r="D1119" s="84" t="str">
        <f>IFERROR(VLOOKUP($A1119,Student_Registration!$B$5:$H$2000,7,0),"")</f>
        <v/>
      </c>
      <c r="E1119" s="84">
        <f>SUMIFS(Collection!$H$5:$H$5000,Collection!$A$5:$A$5000,Report!A1119,Collection!$I$5:$I$5000,"&gt;="&amp;Report!$E$2,Collection!$I$5:$I$5000,"&lt;="&amp;Report!$E$3)</f>
        <v>0</v>
      </c>
      <c r="F1119" s="84" t="str">
        <f t="shared" si="19"/>
        <v/>
      </c>
    </row>
    <row r="1120" spans="1:6">
      <c r="A1120" s="84" t="str">
        <f>IF(ROWS($A$6:A1120)&gt;Student_Registration!$N$4,"",VLOOKUP(ROWS($A$6:A1120),Student_Registration!$A$5:$H$2000,COLUMNS(Student_Registration!$C$5:C1119)+1,0))</f>
        <v/>
      </c>
      <c r="B1120" s="84" t="str">
        <f>IFERROR(VLOOKUP(A1120,Student_Registration!$B$5:$H$2000,3,0),"")</f>
        <v/>
      </c>
      <c r="C1120" s="84" t="str">
        <f>IFERROR(VLOOKUP($A1120,Student_Registration!$B$5:$H$2000,6,0),"")</f>
        <v/>
      </c>
      <c r="D1120" s="84" t="str">
        <f>IFERROR(VLOOKUP($A1120,Student_Registration!$B$5:$H$2000,7,0),"")</f>
        <v/>
      </c>
      <c r="E1120" s="84">
        <f>SUMIFS(Collection!$H$5:$H$5000,Collection!$A$5:$A$5000,Report!A1120,Collection!$I$5:$I$5000,"&gt;="&amp;Report!$E$2,Collection!$I$5:$I$5000,"&lt;="&amp;Report!$E$3)</f>
        <v>0</v>
      </c>
      <c r="F1120" s="84" t="str">
        <f t="shared" si="19"/>
        <v/>
      </c>
    </row>
    <row r="1121" spans="1:6">
      <c r="A1121" s="84" t="str">
        <f>IF(ROWS($A$6:A1121)&gt;Student_Registration!$N$4,"",VLOOKUP(ROWS($A$6:A1121),Student_Registration!$A$5:$H$2000,COLUMNS(Student_Registration!$C$5:C1120)+1,0))</f>
        <v/>
      </c>
      <c r="B1121" s="84" t="str">
        <f>IFERROR(VLOOKUP(A1121,Student_Registration!$B$5:$H$2000,3,0),"")</f>
        <v/>
      </c>
      <c r="C1121" s="84" t="str">
        <f>IFERROR(VLOOKUP($A1121,Student_Registration!$B$5:$H$2000,6,0),"")</f>
        <v/>
      </c>
      <c r="D1121" s="84" t="str">
        <f>IFERROR(VLOOKUP($A1121,Student_Registration!$B$5:$H$2000,7,0),"")</f>
        <v/>
      </c>
      <c r="E1121" s="84">
        <f>SUMIFS(Collection!$H$5:$H$5000,Collection!$A$5:$A$5000,Report!A1121,Collection!$I$5:$I$5000,"&gt;="&amp;Report!$E$2,Collection!$I$5:$I$5000,"&lt;="&amp;Report!$E$3)</f>
        <v>0</v>
      </c>
      <c r="F1121" s="84" t="str">
        <f t="shared" si="19"/>
        <v/>
      </c>
    </row>
    <row r="1122" spans="1:6">
      <c r="A1122" s="84" t="str">
        <f>IF(ROWS($A$6:A1122)&gt;Student_Registration!$N$4,"",VLOOKUP(ROWS($A$6:A1122),Student_Registration!$A$5:$H$2000,COLUMNS(Student_Registration!$C$5:C1121)+1,0))</f>
        <v/>
      </c>
      <c r="B1122" s="84" t="str">
        <f>IFERROR(VLOOKUP(A1122,Student_Registration!$B$5:$H$2000,3,0),"")</f>
        <v/>
      </c>
      <c r="C1122" s="84" t="str">
        <f>IFERROR(VLOOKUP($A1122,Student_Registration!$B$5:$H$2000,6,0),"")</f>
        <v/>
      </c>
      <c r="D1122" s="84" t="str">
        <f>IFERROR(VLOOKUP($A1122,Student_Registration!$B$5:$H$2000,7,0),"")</f>
        <v/>
      </c>
      <c r="E1122" s="84">
        <f>SUMIFS(Collection!$H$5:$H$5000,Collection!$A$5:$A$5000,Report!A1122,Collection!$I$5:$I$5000,"&gt;="&amp;Report!$E$2,Collection!$I$5:$I$5000,"&lt;="&amp;Report!$E$3)</f>
        <v>0</v>
      </c>
      <c r="F1122" s="84" t="str">
        <f t="shared" si="19"/>
        <v/>
      </c>
    </row>
    <row r="1123" spans="1:6">
      <c r="A1123" s="84" t="str">
        <f>IF(ROWS($A$6:A1123)&gt;Student_Registration!$N$4,"",VLOOKUP(ROWS($A$6:A1123),Student_Registration!$A$5:$H$2000,COLUMNS(Student_Registration!$C$5:C1122)+1,0))</f>
        <v/>
      </c>
      <c r="B1123" s="84" t="str">
        <f>IFERROR(VLOOKUP(A1123,Student_Registration!$B$5:$H$2000,3,0),"")</f>
        <v/>
      </c>
      <c r="C1123" s="84" t="str">
        <f>IFERROR(VLOOKUP($A1123,Student_Registration!$B$5:$H$2000,6,0),"")</f>
        <v/>
      </c>
      <c r="D1123" s="84" t="str">
        <f>IFERROR(VLOOKUP($A1123,Student_Registration!$B$5:$H$2000,7,0),"")</f>
        <v/>
      </c>
      <c r="E1123" s="84">
        <f>SUMIFS(Collection!$H$5:$H$5000,Collection!$A$5:$A$5000,Report!A1123,Collection!$I$5:$I$5000,"&gt;="&amp;Report!$E$2,Collection!$I$5:$I$5000,"&lt;="&amp;Report!$E$3)</f>
        <v>0</v>
      </c>
      <c r="F1123" s="84" t="str">
        <f t="shared" si="19"/>
        <v/>
      </c>
    </row>
    <row r="1124" spans="1:6">
      <c r="A1124" s="84" t="str">
        <f>IF(ROWS($A$6:A1124)&gt;Student_Registration!$N$4,"",VLOOKUP(ROWS($A$6:A1124),Student_Registration!$A$5:$H$2000,COLUMNS(Student_Registration!$C$5:C1123)+1,0))</f>
        <v/>
      </c>
      <c r="B1124" s="84" t="str">
        <f>IFERROR(VLOOKUP(A1124,Student_Registration!$B$5:$H$2000,3,0),"")</f>
        <v/>
      </c>
      <c r="C1124" s="84" t="str">
        <f>IFERROR(VLOOKUP($A1124,Student_Registration!$B$5:$H$2000,6,0),"")</f>
        <v/>
      </c>
      <c r="D1124" s="84" t="str">
        <f>IFERROR(VLOOKUP($A1124,Student_Registration!$B$5:$H$2000,7,0),"")</f>
        <v/>
      </c>
      <c r="E1124" s="84">
        <f>SUMIFS(Collection!$H$5:$H$5000,Collection!$A$5:$A$5000,Report!A1124,Collection!$I$5:$I$5000,"&gt;="&amp;Report!$E$2,Collection!$I$5:$I$5000,"&lt;="&amp;Report!$E$3)</f>
        <v>0</v>
      </c>
      <c r="F1124" s="84" t="str">
        <f t="shared" si="19"/>
        <v/>
      </c>
    </row>
    <row r="1125" spans="1:6">
      <c r="A1125" s="84" t="str">
        <f>IF(ROWS($A$6:A1125)&gt;Student_Registration!$N$4,"",VLOOKUP(ROWS($A$6:A1125),Student_Registration!$A$5:$H$2000,COLUMNS(Student_Registration!$C$5:C1124)+1,0))</f>
        <v/>
      </c>
      <c r="B1125" s="84" t="str">
        <f>IFERROR(VLOOKUP(A1125,Student_Registration!$B$5:$H$2000,3,0),"")</f>
        <v/>
      </c>
      <c r="C1125" s="84" t="str">
        <f>IFERROR(VLOOKUP($A1125,Student_Registration!$B$5:$H$2000,6,0),"")</f>
        <v/>
      </c>
      <c r="D1125" s="84" t="str">
        <f>IFERROR(VLOOKUP($A1125,Student_Registration!$B$5:$H$2000,7,0),"")</f>
        <v/>
      </c>
      <c r="E1125" s="84">
        <f>SUMIFS(Collection!$H$5:$H$5000,Collection!$A$5:$A$5000,Report!A1125,Collection!$I$5:$I$5000,"&gt;="&amp;Report!$E$2,Collection!$I$5:$I$5000,"&lt;="&amp;Report!$E$3)</f>
        <v>0</v>
      </c>
      <c r="F1125" s="84" t="str">
        <f t="shared" si="19"/>
        <v/>
      </c>
    </row>
    <row r="1126" spans="1:6">
      <c r="A1126" s="84" t="str">
        <f>IF(ROWS($A$6:A1126)&gt;Student_Registration!$N$4,"",VLOOKUP(ROWS($A$6:A1126),Student_Registration!$A$5:$H$2000,COLUMNS(Student_Registration!$C$5:C1125)+1,0))</f>
        <v/>
      </c>
      <c r="B1126" s="84" t="str">
        <f>IFERROR(VLOOKUP(A1126,Student_Registration!$B$5:$H$2000,3,0),"")</f>
        <v/>
      </c>
      <c r="C1126" s="84" t="str">
        <f>IFERROR(VLOOKUP($A1126,Student_Registration!$B$5:$H$2000,6,0),"")</f>
        <v/>
      </c>
      <c r="D1126" s="84" t="str">
        <f>IFERROR(VLOOKUP($A1126,Student_Registration!$B$5:$H$2000,7,0),"")</f>
        <v/>
      </c>
      <c r="E1126" s="84">
        <f>SUMIFS(Collection!$H$5:$H$5000,Collection!$A$5:$A$5000,Report!A1126,Collection!$I$5:$I$5000,"&gt;="&amp;Report!$E$2,Collection!$I$5:$I$5000,"&lt;="&amp;Report!$E$3)</f>
        <v>0</v>
      </c>
      <c r="F1126" s="84" t="str">
        <f t="shared" si="19"/>
        <v/>
      </c>
    </row>
    <row r="1127" spans="1:6">
      <c r="A1127" s="84" t="str">
        <f>IF(ROWS($A$6:A1127)&gt;Student_Registration!$N$4,"",VLOOKUP(ROWS($A$6:A1127),Student_Registration!$A$5:$H$2000,COLUMNS(Student_Registration!$C$5:C1126)+1,0))</f>
        <v/>
      </c>
      <c r="B1127" s="84" t="str">
        <f>IFERROR(VLOOKUP(A1127,Student_Registration!$B$5:$H$2000,3,0),"")</f>
        <v/>
      </c>
      <c r="C1127" s="84" t="str">
        <f>IFERROR(VLOOKUP($A1127,Student_Registration!$B$5:$H$2000,6,0),"")</f>
        <v/>
      </c>
      <c r="D1127" s="84" t="str">
        <f>IFERROR(VLOOKUP($A1127,Student_Registration!$B$5:$H$2000,7,0),"")</f>
        <v/>
      </c>
      <c r="E1127" s="84">
        <f>SUMIFS(Collection!$H$5:$H$5000,Collection!$A$5:$A$5000,Report!A1127,Collection!$I$5:$I$5000,"&gt;="&amp;Report!$E$2,Collection!$I$5:$I$5000,"&lt;="&amp;Report!$E$3)</f>
        <v>0</v>
      </c>
      <c r="F1127" s="84" t="str">
        <f t="shared" si="19"/>
        <v/>
      </c>
    </row>
    <row r="1128" spans="1:6">
      <c r="A1128" s="84" t="str">
        <f>IF(ROWS($A$6:A1128)&gt;Student_Registration!$N$4,"",VLOOKUP(ROWS($A$6:A1128),Student_Registration!$A$5:$H$2000,COLUMNS(Student_Registration!$C$5:C1127)+1,0))</f>
        <v/>
      </c>
      <c r="B1128" s="84" t="str">
        <f>IFERROR(VLOOKUP(A1128,Student_Registration!$B$5:$H$2000,3,0),"")</f>
        <v/>
      </c>
      <c r="C1128" s="84" t="str">
        <f>IFERROR(VLOOKUP($A1128,Student_Registration!$B$5:$H$2000,6,0),"")</f>
        <v/>
      </c>
      <c r="D1128" s="84" t="str">
        <f>IFERROR(VLOOKUP($A1128,Student_Registration!$B$5:$H$2000,7,0),"")</f>
        <v/>
      </c>
      <c r="E1128" s="84">
        <f>SUMIFS(Collection!$H$5:$H$5000,Collection!$A$5:$A$5000,Report!A1128,Collection!$I$5:$I$5000,"&gt;="&amp;Report!$E$2,Collection!$I$5:$I$5000,"&lt;="&amp;Report!$E$3)</f>
        <v>0</v>
      </c>
      <c r="F1128" s="84" t="str">
        <f t="shared" si="19"/>
        <v/>
      </c>
    </row>
    <row r="1129" spans="1:6">
      <c r="A1129" s="84" t="str">
        <f>IF(ROWS($A$6:A1129)&gt;Student_Registration!$N$4,"",VLOOKUP(ROWS($A$6:A1129),Student_Registration!$A$5:$H$2000,COLUMNS(Student_Registration!$C$5:C1128)+1,0))</f>
        <v/>
      </c>
      <c r="B1129" s="84" t="str">
        <f>IFERROR(VLOOKUP(A1129,Student_Registration!$B$5:$H$2000,3,0),"")</f>
        <v/>
      </c>
      <c r="C1129" s="84" t="str">
        <f>IFERROR(VLOOKUP($A1129,Student_Registration!$B$5:$H$2000,6,0),"")</f>
        <v/>
      </c>
      <c r="D1129" s="84" t="str">
        <f>IFERROR(VLOOKUP($A1129,Student_Registration!$B$5:$H$2000,7,0),"")</f>
        <v/>
      </c>
      <c r="E1129" s="84">
        <f>SUMIFS(Collection!$H$5:$H$5000,Collection!$A$5:$A$5000,Report!A1129,Collection!$I$5:$I$5000,"&gt;="&amp;Report!$E$2,Collection!$I$5:$I$5000,"&lt;="&amp;Report!$E$3)</f>
        <v>0</v>
      </c>
      <c r="F1129" s="84" t="str">
        <f t="shared" si="19"/>
        <v/>
      </c>
    </row>
    <row r="1130" spans="1:6">
      <c r="A1130" s="84" t="str">
        <f>IF(ROWS($A$6:A1130)&gt;Student_Registration!$N$4,"",VLOOKUP(ROWS($A$6:A1130),Student_Registration!$A$5:$H$2000,COLUMNS(Student_Registration!$C$5:C1129)+1,0))</f>
        <v/>
      </c>
      <c r="B1130" s="84" t="str">
        <f>IFERROR(VLOOKUP(A1130,Student_Registration!$B$5:$H$2000,3,0),"")</f>
        <v/>
      </c>
      <c r="C1130" s="84" t="str">
        <f>IFERROR(VLOOKUP($A1130,Student_Registration!$B$5:$H$2000,6,0),"")</f>
        <v/>
      </c>
      <c r="D1130" s="84" t="str">
        <f>IFERROR(VLOOKUP($A1130,Student_Registration!$B$5:$H$2000,7,0),"")</f>
        <v/>
      </c>
      <c r="E1130" s="84">
        <f>SUMIFS(Collection!$H$5:$H$5000,Collection!$A$5:$A$5000,Report!A1130,Collection!$I$5:$I$5000,"&gt;="&amp;Report!$E$2,Collection!$I$5:$I$5000,"&lt;="&amp;Report!$E$3)</f>
        <v>0</v>
      </c>
      <c r="F1130" s="84" t="str">
        <f t="shared" si="19"/>
        <v/>
      </c>
    </row>
    <row r="1131" spans="1:6">
      <c r="A1131" s="84" t="str">
        <f>IF(ROWS($A$6:A1131)&gt;Student_Registration!$N$4,"",VLOOKUP(ROWS($A$6:A1131),Student_Registration!$A$5:$H$2000,COLUMNS(Student_Registration!$C$5:C1130)+1,0))</f>
        <v/>
      </c>
      <c r="B1131" s="84" t="str">
        <f>IFERROR(VLOOKUP(A1131,Student_Registration!$B$5:$H$2000,3,0),"")</f>
        <v/>
      </c>
      <c r="C1131" s="84" t="str">
        <f>IFERROR(VLOOKUP($A1131,Student_Registration!$B$5:$H$2000,6,0),"")</f>
        <v/>
      </c>
      <c r="D1131" s="84" t="str">
        <f>IFERROR(VLOOKUP($A1131,Student_Registration!$B$5:$H$2000,7,0),"")</f>
        <v/>
      </c>
      <c r="E1131" s="84">
        <f>SUMIFS(Collection!$H$5:$H$5000,Collection!$A$5:$A$5000,Report!A1131,Collection!$I$5:$I$5000,"&gt;="&amp;Report!$E$2,Collection!$I$5:$I$5000,"&lt;="&amp;Report!$E$3)</f>
        <v>0</v>
      </c>
      <c r="F1131" s="84" t="str">
        <f t="shared" si="19"/>
        <v/>
      </c>
    </row>
    <row r="1132" spans="1:6">
      <c r="A1132" s="84" t="str">
        <f>IF(ROWS($A$6:A1132)&gt;Student_Registration!$N$4,"",VLOOKUP(ROWS($A$6:A1132),Student_Registration!$A$5:$H$2000,COLUMNS(Student_Registration!$C$5:C1131)+1,0))</f>
        <v/>
      </c>
      <c r="B1132" s="84" t="str">
        <f>IFERROR(VLOOKUP(A1132,Student_Registration!$B$5:$H$2000,3,0),"")</f>
        <v/>
      </c>
      <c r="C1132" s="84" t="str">
        <f>IFERROR(VLOOKUP($A1132,Student_Registration!$B$5:$H$2000,6,0),"")</f>
        <v/>
      </c>
      <c r="D1132" s="84" t="str">
        <f>IFERROR(VLOOKUP($A1132,Student_Registration!$B$5:$H$2000,7,0),"")</f>
        <v/>
      </c>
      <c r="E1132" s="84">
        <f>SUMIFS(Collection!$H$5:$H$5000,Collection!$A$5:$A$5000,Report!A1132,Collection!$I$5:$I$5000,"&gt;="&amp;Report!$E$2,Collection!$I$5:$I$5000,"&lt;="&amp;Report!$E$3)</f>
        <v>0</v>
      </c>
      <c r="F1132" s="84" t="str">
        <f t="shared" si="19"/>
        <v/>
      </c>
    </row>
    <row r="1133" spans="1:6">
      <c r="A1133" s="84" t="str">
        <f>IF(ROWS($A$6:A1133)&gt;Student_Registration!$N$4,"",VLOOKUP(ROWS($A$6:A1133),Student_Registration!$A$5:$H$2000,COLUMNS(Student_Registration!$C$5:C1132)+1,0))</f>
        <v/>
      </c>
      <c r="B1133" s="84" t="str">
        <f>IFERROR(VLOOKUP(A1133,Student_Registration!$B$5:$H$2000,3,0),"")</f>
        <v/>
      </c>
      <c r="C1133" s="84" t="str">
        <f>IFERROR(VLOOKUP($A1133,Student_Registration!$B$5:$H$2000,6,0),"")</f>
        <v/>
      </c>
      <c r="D1133" s="84" t="str">
        <f>IFERROR(VLOOKUP($A1133,Student_Registration!$B$5:$H$2000,7,0),"")</f>
        <v/>
      </c>
      <c r="E1133" s="84">
        <f>SUMIFS(Collection!$H$5:$H$5000,Collection!$A$5:$A$5000,Report!A1133,Collection!$I$5:$I$5000,"&gt;="&amp;Report!$E$2,Collection!$I$5:$I$5000,"&lt;="&amp;Report!$E$3)</f>
        <v>0</v>
      </c>
      <c r="F1133" s="84" t="str">
        <f t="shared" si="19"/>
        <v/>
      </c>
    </row>
    <row r="1134" spans="1:6">
      <c r="A1134" s="84" t="str">
        <f>IF(ROWS($A$6:A1134)&gt;Student_Registration!$N$4,"",VLOOKUP(ROWS($A$6:A1134),Student_Registration!$A$5:$H$2000,COLUMNS(Student_Registration!$C$5:C1133)+1,0))</f>
        <v/>
      </c>
      <c r="B1134" s="84" t="str">
        <f>IFERROR(VLOOKUP(A1134,Student_Registration!$B$5:$H$2000,3,0),"")</f>
        <v/>
      </c>
      <c r="C1134" s="84" t="str">
        <f>IFERROR(VLOOKUP($A1134,Student_Registration!$B$5:$H$2000,6,0),"")</f>
        <v/>
      </c>
      <c r="D1134" s="84" t="str">
        <f>IFERROR(VLOOKUP($A1134,Student_Registration!$B$5:$H$2000,7,0),"")</f>
        <v/>
      </c>
      <c r="E1134" s="84">
        <f>SUMIFS(Collection!$H$5:$H$5000,Collection!$A$5:$A$5000,Report!A1134,Collection!$I$5:$I$5000,"&gt;="&amp;Report!$E$2,Collection!$I$5:$I$5000,"&lt;="&amp;Report!$E$3)</f>
        <v>0</v>
      </c>
      <c r="F1134" s="84" t="str">
        <f t="shared" si="19"/>
        <v/>
      </c>
    </row>
    <row r="1135" spans="1:6">
      <c r="A1135" s="84" t="str">
        <f>IF(ROWS($A$6:A1135)&gt;Student_Registration!$N$4,"",VLOOKUP(ROWS($A$6:A1135),Student_Registration!$A$5:$H$2000,COLUMNS(Student_Registration!$C$5:C1134)+1,0))</f>
        <v/>
      </c>
      <c r="B1135" s="84" t="str">
        <f>IFERROR(VLOOKUP(A1135,Student_Registration!$B$5:$H$2000,3,0),"")</f>
        <v/>
      </c>
      <c r="C1135" s="84" t="str">
        <f>IFERROR(VLOOKUP($A1135,Student_Registration!$B$5:$H$2000,6,0),"")</f>
        <v/>
      </c>
      <c r="D1135" s="84" t="str">
        <f>IFERROR(VLOOKUP($A1135,Student_Registration!$B$5:$H$2000,7,0),"")</f>
        <v/>
      </c>
      <c r="E1135" s="84">
        <f>SUMIFS(Collection!$H$5:$H$5000,Collection!$A$5:$A$5000,Report!A1135,Collection!$I$5:$I$5000,"&gt;="&amp;Report!$E$2,Collection!$I$5:$I$5000,"&lt;="&amp;Report!$E$3)</f>
        <v>0</v>
      </c>
      <c r="F1135" s="84" t="str">
        <f t="shared" si="19"/>
        <v/>
      </c>
    </row>
    <row r="1136" spans="1:6">
      <c r="A1136" s="84" t="str">
        <f>IF(ROWS($A$6:A1136)&gt;Student_Registration!$N$4,"",VLOOKUP(ROWS($A$6:A1136),Student_Registration!$A$5:$H$2000,COLUMNS(Student_Registration!$C$5:C1135)+1,0))</f>
        <v/>
      </c>
      <c r="B1136" s="84" t="str">
        <f>IFERROR(VLOOKUP(A1136,Student_Registration!$B$5:$H$2000,3,0),"")</f>
        <v/>
      </c>
      <c r="C1136" s="84" t="str">
        <f>IFERROR(VLOOKUP($A1136,Student_Registration!$B$5:$H$2000,6,0),"")</f>
        <v/>
      </c>
      <c r="D1136" s="84" t="str">
        <f>IFERROR(VLOOKUP($A1136,Student_Registration!$B$5:$H$2000,7,0),"")</f>
        <v/>
      </c>
      <c r="E1136" s="84">
        <f>SUMIFS(Collection!$H$5:$H$5000,Collection!$A$5:$A$5000,Report!A1136,Collection!$I$5:$I$5000,"&gt;="&amp;Report!$E$2,Collection!$I$5:$I$5000,"&lt;="&amp;Report!$E$3)</f>
        <v>0</v>
      </c>
      <c r="F1136" s="84" t="str">
        <f t="shared" si="19"/>
        <v/>
      </c>
    </row>
    <row r="1137" spans="1:6">
      <c r="A1137" s="84" t="str">
        <f>IF(ROWS($A$6:A1137)&gt;Student_Registration!$N$4,"",VLOOKUP(ROWS($A$6:A1137),Student_Registration!$A$5:$H$2000,COLUMNS(Student_Registration!$C$5:C1136)+1,0))</f>
        <v/>
      </c>
      <c r="B1137" s="84" t="str">
        <f>IFERROR(VLOOKUP(A1137,Student_Registration!$B$5:$H$2000,3,0),"")</f>
        <v/>
      </c>
      <c r="C1137" s="84" t="str">
        <f>IFERROR(VLOOKUP($A1137,Student_Registration!$B$5:$H$2000,6,0),"")</f>
        <v/>
      </c>
      <c r="D1137" s="84" t="str">
        <f>IFERROR(VLOOKUP($A1137,Student_Registration!$B$5:$H$2000,7,0),"")</f>
        <v/>
      </c>
      <c r="E1137" s="84">
        <f>SUMIFS(Collection!$H$5:$H$5000,Collection!$A$5:$A$5000,Report!A1137,Collection!$I$5:$I$5000,"&gt;="&amp;Report!$E$2,Collection!$I$5:$I$5000,"&lt;="&amp;Report!$E$3)</f>
        <v>0</v>
      </c>
      <c r="F1137" s="84" t="str">
        <f t="shared" si="19"/>
        <v/>
      </c>
    </row>
    <row r="1138" spans="1:6">
      <c r="A1138" s="84" t="str">
        <f>IF(ROWS($A$6:A1138)&gt;Student_Registration!$N$4,"",VLOOKUP(ROWS($A$6:A1138),Student_Registration!$A$5:$H$2000,COLUMNS(Student_Registration!$C$5:C1137)+1,0))</f>
        <v/>
      </c>
      <c r="B1138" s="84" t="str">
        <f>IFERROR(VLOOKUP(A1138,Student_Registration!$B$5:$H$2000,3,0),"")</f>
        <v/>
      </c>
      <c r="C1138" s="84" t="str">
        <f>IFERROR(VLOOKUP($A1138,Student_Registration!$B$5:$H$2000,6,0),"")</f>
        <v/>
      </c>
      <c r="D1138" s="84" t="str">
        <f>IFERROR(VLOOKUP($A1138,Student_Registration!$B$5:$H$2000,7,0),"")</f>
        <v/>
      </c>
      <c r="E1138" s="84">
        <f>SUMIFS(Collection!$H$5:$H$5000,Collection!$A$5:$A$5000,Report!A1138,Collection!$I$5:$I$5000,"&gt;="&amp;Report!$E$2,Collection!$I$5:$I$5000,"&lt;="&amp;Report!$E$3)</f>
        <v>0</v>
      </c>
      <c r="F1138" s="84" t="str">
        <f t="shared" si="19"/>
        <v/>
      </c>
    </row>
    <row r="1139" spans="1:6">
      <c r="A1139" s="84" t="str">
        <f>IF(ROWS($A$6:A1139)&gt;Student_Registration!$N$4,"",VLOOKUP(ROWS($A$6:A1139),Student_Registration!$A$5:$H$2000,COLUMNS(Student_Registration!$C$5:C1138)+1,0))</f>
        <v/>
      </c>
      <c r="B1139" s="84" t="str">
        <f>IFERROR(VLOOKUP(A1139,Student_Registration!$B$5:$H$2000,3,0),"")</f>
        <v/>
      </c>
      <c r="C1139" s="84" t="str">
        <f>IFERROR(VLOOKUP($A1139,Student_Registration!$B$5:$H$2000,6,0),"")</f>
        <v/>
      </c>
      <c r="D1139" s="84" t="str">
        <f>IFERROR(VLOOKUP($A1139,Student_Registration!$B$5:$H$2000,7,0),"")</f>
        <v/>
      </c>
      <c r="E1139" s="84">
        <f>SUMIFS(Collection!$H$5:$H$5000,Collection!$A$5:$A$5000,Report!A1139,Collection!$I$5:$I$5000,"&gt;="&amp;Report!$E$2,Collection!$I$5:$I$5000,"&lt;="&amp;Report!$E$3)</f>
        <v>0</v>
      </c>
      <c r="F1139" s="84" t="str">
        <f t="shared" si="19"/>
        <v/>
      </c>
    </row>
    <row r="1140" spans="1:6">
      <c r="A1140" s="84" t="str">
        <f>IF(ROWS($A$6:A1140)&gt;Student_Registration!$N$4,"",VLOOKUP(ROWS($A$6:A1140),Student_Registration!$A$5:$H$2000,COLUMNS(Student_Registration!$C$5:C1139)+1,0))</f>
        <v/>
      </c>
      <c r="B1140" s="84" t="str">
        <f>IFERROR(VLOOKUP(A1140,Student_Registration!$B$5:$H$2000,3,0),"")</f>
        <v/>
      </c>
      <c r="C1140" s="84" t="str">
        <f>IFERROR(VLOOKUP($A1140,Student_Registration!$B$5:$H$2000,6,0),"")</f>
        <v/>
      </c>
      <c r="D1140" s="84" t="str">
        <f>IFERROR(VLOOKUP($A1140,Student_Registration!$B$5:$H$2000,7,0),"")</f>
        <v/>
      </c>
      <c r="E1140" s="84">
        <f>SUMIFS(Collection!$H$5:$H$5000,Collection!$A$5:$A$5000,Report!A1140,Collection!$I$5:$I$5000,"&gt;="&amp;Report!$E$2,Collection!$I$5:$I$5000,"&lt;="&amp;Report!$E$3)</f>
        <v>0</v>
      </c>
      <c r="F1140" s="84" t="str">
        <f t="shared" si="19"/>
        <v/>
      </c>
    </row>
    <row r="1141" spans="1:6">
      <c r="A1141" s="84" t="str">
        <f>IF(ROWS($A$6:A1141)&gt;Student_Registration!$N$4,"",VLOOKUP(ROWS($A$6:A1141),Student_Registration!$A$5:$H$2000,COLUMNS(Student_Registration!$C$5:C1140)+1,0))</f>
        <v/>
      </c>
      <c r="B1141" s="84" t="str">
        <f>IFERROR(VLOOKUP(A1141,Student_Registration!$B$5:$H$2000,3,0),"")</f>
        <v/>
      </c>
      <c r="C1141" s="84" t="str">
        <f>IFERROR(VLOOKUP($A1141,Student_Registration!$B$5:$H$2000,6,0),"")</f>
        <v/>
      </c>
      <c r="D1141" s="84" t="str">
        <f>IFERROR(VLOOKUP($A1141,Student_Registration!$B$5:$H$2000,7,0),"")</f>
        <v/>
      </c>
      <c r="E1141" s="84">
        <f>SUMIFS(Collection!$H$5:$H$5000,Collection!$A$5:$A$5000,Report!A1141,Collection!$I$5:$I$5000,"&gt;="&amp;Report!$E$2,Collection!$I$5:$I$5000,"&lt;="&amp;Report!$E$3)</f>
        <v>0</v>
      </c>
      <c r="F1141" s="84" t="str">
        <f t="shared" si="19"/>
        <v/>
      </c>
    </row>
    <row r="1142" spans="1:6">
      <c r="A1142" s="84" t="str">
        <f>IF(ROWS($A$6:A1142)&gt;Student_Registration!$N$4,"",VLOOKUP(ROWS($A$6:A1142),Student_Registration!$A$5:$H$2000,COLUMNS(Student_Registration!$C$5:C1141)+1,0))</f>
        <v/>
      </c>
      <c r="B1142" s="84" t="str">
        <f>IFERROR(VLOOKUP(A1142,Student_Registration!$B$5:$H$2000,3,0),"")</f>
        <v/>
      </c>
      <c r="C1142" s="84" t="str">
        <f>IFERROR(VLOOKUP($A1142,Student_Registration!$B$5:$H$2000,6,0),"")</f>
        <v/>
      </c>
      <c r="D1142" s="84" t="str">
        <f>IFERROR(VLOOKUP($A1142,Student_Registration!$B$5:$H$2000,7,0),"")</f>
        <v/>
      </c>
      <c r="E1142" s="84">
        <f>SUMIFS(Collection!$H$5:$H$5000,Collection!$A$5:$A$5000,Report!A1142,Collection!$I$5:$I$5000,"&gt;="&amp;Report!$E$2,Collection!$I$5:$I$5000,"&lt;="&amp;Report!$E$3)</f>
        <v>0</v>
      </c>
      <c r="F1142" s="84" t="str">
        <f t="shared" si="19"/>
        <v/>
      </c>
    </row>
    <row r="1143" spans="1:6">
      <c r="A1143" s="84" t="str">
        <f>IF(ROWS($A$6:A1143)&gt;Student_Registration!$N$4,"",VLOOKUP(ROWS($A$6:A1143),Student_Registration!$A$5:$H$2000,COLUMNS(Student_Registration!$C$5:C1142)+1,0))</f>
        <v/>
      </c>
      <c r="B1143" s="84" t="str">
        <f>IFERROR(VLOOKUP(A1143,Student_Registration!$B$5:$H$2000,3,0),"")</f>
        <v/>
      </c>
      <c r="C1143" s="84" t="str">
        <f>IFERROR(VLOOKUP($A1143,Student_Registration!$B$5:$H$2000,6,0),"")</f>
        <v/>
      </c>
      <c r="D1143" s="84" t="str">
        <f>IFERROR(VLOOKUP($A1143,Student_Registration!$B$5:$H$2000,7,0),"")</f>
        <v/>
      </c>
      <c r="E1143" s="84">
        <f>SUMIFS(Collection!$H$5:$H$5000,Collection!$A$5:$A$5000,Report!A1143,Collection!$I$5:$I$5000,"&gt;="&amp;Report!$E$2,Collection!$I$5:$I$5000,"&lt;="&amp;Report!$E$3)</f>
        <v>0</v>
      </c>
      <c r="F1143" s="84" t="str">
        <f t="shared" si="19"/>
        <v/>
      </c>
    </row>
    <row r="1144" spans="1:6">
      <c r="A1144" s="84" t="str">
        <f>IF(ROWS($A$6:A1144)&gt;Student_Registration!$N$4,"",VLOOKUP(ROWS($A$6:A1144),Student_Registration!$A$5:$H$2000,COLUMNS(Student_Registration!$C$5:C1143)+1,0))</f>
        <v/>
      </c>
      <c r="B1144" s="84" t="str">
        <f>IFERROR(VLOOKUP(A1144,Student_Registration!$B$5:$H$2000,3,0),"")</f>
        <v/>
      </c>
      <c r="C1144" s="84" t="str">
        <f>IFERROR(VLOOKUP($A1144,Student_Registration!$B$5:$H$2000,6,0),"")</f>
        <v/>
      </c>
      <c r="D1144" s="84" t="str">
        <f>IFERROR(VLOOKUP($A1144,Student_Registration!$B$5:$H$2000,7,0),"")</f>
        <v/>
      </c>
      <c r="E1144" s="84">
        <f>SUMIFS(Collection!$H$5:$H$5000,Collection!$A$5:$A$5000,Report!A1144,Collection!$I$5:$I$5000,"&gt;="&amp;Report!$E$2,Collection!$I$5:$I$5000,"&lt;="&amp;Report!$E$3)</f>
        <v>0</v>
      </c>
      <c r="F1144" s="84" t="str">
        <f t="shared" si="19"/>
        <v/>
      </c>
    </row>
    <row r="1145" spans="1:6">
      <c r="A1145" s="84" t="str">
        <f>IF(ROWS($A$6:A1145)&gt;Student_Registration!$N$4,"",VLOOKUP(ROWS($A$6:A1145),Student_Registration!$A$5:$H$2000,COLUMNS(Student_Registration!$C$5:C1144)+1,0))</f>
        <v/>
      </c>
      <c r="B1145" s="84" t="str">
        <f>IFERROR(VLOOKUP(A1145,Student_Registration!$B$5:$H$2000,3,0),"")</f>
        <v/>
      </c>
      <c r="C1145" s="84" t="str">
        <f>IFERROR(VLOOKUP($A1145,Student_Registration!$B$5:$H$2000,6,0),"")</f>
        <v/>
      </c>
      <c r="D1145" s="84" t="str">
        <f>IFERROR(VLOOKUP($A1145,Student_Registration!$B$5:$H$2000,7,0),"")</f>
        <v/>
      </c>
      <c r="E1145" s="84">
        <f>SUMIFS(Collection!$H$5:$H$5000,Collection!$A$5:$A$5000,Report!A1145,Collection!$I$5:$I$5000,"&gt;="&amp;Report!$E$2,Collection!$I$5:$I$5000,"&lt;="&amp;Report!$E$3)</f>
        <v>0</v>
      </c>
      <c r="F1145" s="84" t="str">
        <f t="shared" si="19"/>
        <v/>
      </c>
    </row>
    <row r="1146" spans="1:6">
      <c r="A1146" s="84" t="str">
        <f>IF(ROWS($A$6:A1146)&gt;Student_Registration!$N$4,"",VLOOKUP(ROWS($A$6:A1146),Student_Registration!$A$5:$H$2000,COLUMNS(Student_Registration!$C$5:C1145)+1,0))</f>
        <v/>
      </c>
      <c r="B1146" s="84" t="str">
        <f>IFERROR(VLOOKUP(A1146,Student_Registration!$B$5:$H$2000,3,0),"")</f>
        <v/>
      </c>
      <c r="C1146" s="84" t="str">
        <f>IFERROR(VLOOKUP($A1146,Student_Registration!$B$5:$H$2000,6,0),"")</f>
        <v/>
      </c>
      <c r="D1146" s="84" t="str">
        <f>IFERROR(VLOOKUP($A1146,Student_Registration!$B$5:$H$2000,7,0),"")</f>
        <v/>
      </c>
      <c r="E1146" s="84">
        <f>SUMIFS(Collection!$H$5:$H$5000,Collection!$A$5:$A$5000,Report!A1146,Collection!$I$5:$I$5000,"&gt;="&amp;Report!$E$2,Collection!$I$5:$I$5000,"&lt;="&amp;Report!$E$3)</f>
        <v>0</v>
      </c>
      <c r="F1146" s="84" t="str">
        <f t="shared" si="19"/>
        <v/>
      </c>
    </row>
    <row r="1147" spans="1:6">
      <c r="A1147" s="84" t="str">
        <f>IF(ROWS($A$6:A1147)&gt;Student_Registration!$N$4,"",VLOOKUP(ROWS($A$6:A1147),Student_Registration!$A$5:$H$2000,COLUMNS(Student_Registration!$C$5:C1146)+1,0))</f>
        <v/>
      </c>
      <c r="B1147" s="84" t="str">
        <f>IFERROR(VLOOKUP(A1147,Student_Registration!$B$5:$H$2000,3,0),"")</f>
        <v/>
      </c>
      <c r="C1147" s="84" t="str">
        <f>IFERROR(VLOOKUP($A1147,Student_Registration!$B$5:$H$2000,6,0),"")</f>
        <v/>
      </c>
      <c r="D1147" s="84" t="str">
        <f>IFERROR(VLOOKUP($A1147,Student_Registration!$B$5:$H$2000,7,0),"")</f>
        <v/>
      </c>
      <c r="E1147" s="84">
        <f>SUMIFS(Collection!$H$5:$H$5000,Collection!$A$5:$A$5000,Report!A1147,Collection!$I$5:$I$5000,"&gt;="&amp;Report!$E$2,Collection!$I$5:$I$5000,"&lt;="&amp;Report!$E$3)</f>
        <v>0</v>
      </c>
      <c r="F1147" s="84" t="str">
        <f t="shared" si="19"/>
        <v/>
      </c>
    </row>
    <row r="1148" spans="1:6">
      <c r="A1148" s="84" t="str">
        <f>IF(ROWS($A$6:A1148)&gt;Student_Registration!$N$4,"",VLOOKUP(ROWS($A$6:A1148),Student_Registration!$A$5:$H$2000,COLUMNS(Student_Registration!$C$5:C1147)+1,0))</f>
        <v/>
      </c>
      <c r="B1148" s="84" t="str">
        <f>IFERROR(VLOOKUP(A1148,Student_Registration!$B$5:$H$2000,3,0),"")</f>
        <v/>
      </c>
      <c r="C1148" s="84" t="str">
        <f>IFERROR(VLOOKUP($A1148,Student_Registration!$B$5:$H$2000,6,0),"")</f>
        <v/>
      </c>
      <c r="D1148" s="84" t="str">
        <f>IFERROR(VLOOKUP($A1148,Student_Registration!$B$5:$H$2000,7,0),"")</f>
        <v/>
      </c>
      <c r="E1148" s="84">
        <f>SUMIFS(Collection!$H$5:$H$5000,Collection!$A$5:$A$5000,Report!A1148,Collection!$I$5:$I$5000,"&gt;="&amp;Report!$E$2,Collection!$I$5:$I$5000,"&lt;="&amp;Report!$E$3)</f>
        <v>0</v>
      </c>
      <c r="F1148" s="84" t="str">
        <f t="shared" si="19"/>
        <v/>
      </c>
    </row>
    <row r="1149" spans="1:6">
      <c r="A1149" s="84" t="str">
        <f>IF(ROWS($A$6:A1149)&gt;Student_Registration!$N$4,"",VLOOKUP(ROWS($A$6:A1149),Student_Registration!$A$5:$H$2000,COLUMNS(Student_Registration!$C$5:C1148)+1,0))</f>
        <v/>
      </c>
      <c r="B1149" s="84" t="str">
        <f>IFERROR(VLOOKUP(A1149,Student_Registration!$B$5:$H$2000,3,0),"")</f>
        <v/>
      </c>
      <c r="C1149" s="84" t="str">
        <f>IFERROR(VLOOKUP($A1149,Student_Registration!$B$5:$H$2000,6,0),"")</f>
        <v/>
      </c>
      <c r="D1149" s="84" t="str">
        <f>IFERROR(VLOOKUP($A1149,Student_Registration!$B$5:$H$2000,7,0),"")</f>
        <v/>
      </c>
      <c r="E1149" s="84">
        <f>SUMIFS(Collection!$H$5:$H$5000,Collection!$A$5:$A$5000,Report!A1149,Collection!$I$5:$I$5000,"&gt;="&amp;Report!$E$2,Collection!$I$5:$I$5000,"&lt;="&amp;Report!$E$3)</f>
        <v>0</v>
      </c>
      <c r="F1149" s="84" t="str">
        <f t="shared" si="19"/>
        <v/>
      </c>
    </row>
    <row r="1150" spans="1:6">
      <c r="A1150" s="84" t="str">
        <f>IF(ROWS($A$6:A1150)&gt;Student_Registration!$N$4,"",VLOOKUP(ROWS($A$6:A1150),Student_Registration!$A$5:$H$2000,COLUMNS(Student_Registration!$C$5:C1149)+1,0))</f>
        <v/>
      </c>
      <c r="B1150" s="84" t="str">
        <f>IFERROR(VLOOKUP(A1150,Student_Registration!$B$5:$H$2000,3,0),"")</f>
        <v/>
      </c>
      <c r="C1150" s="84" t="str">
        <f>IFERROR(VLOOKUP($A1150,Student_Registration!$B$5:$H$2000,6,0),"")</f>
        <v/>
      </c>
      <c r="D1150" s="84" t="str">
        <f>IFERROR(VLOOKUP($A1150,Student_Registration!$B$5:$H$2000,7,0),"")</f>
        <v/>
      </c>
      <c r="E1150" s="84">
        <f>SUMIFS(Collection!$H$5:$H$5000,Collection!$A$5:$A$5000,Report!A1150,Collection!$I$5:$I$5000,"&gt;="&amp;Report!$E$2,Collection!$I$5:$I$5000,"&lt;="&amp;Report!$E$3)</f>
        <v>0</v>
      </c>
      <c r="F1150" s="84" t="str">
        <f t="shared" si="19"/>
        <v/>
      </c>
    </row>
    <row r="1151" spans="1:6">
      <c r="A1151" s="84" t="str">
        <f>IF(ROWS($A$6:A1151)&gt;Student_Registration!$N$4,"",VLOOKUP(ROWS($A$6:A1151),Student_Registration!$A$5:$H$2000,COLUMNS(Student_Registration!$C$5:C1150)+1,0))</f>
        <v/>
      </c>
      <c r="B1151" s="84" t="str">
        <f>IFERROR(VLOOKUP(A1151,Student_Registration!$B$5:$H$2000,3,0),"")</f>
        <v/>
      </c>
      <c r="C1151" s="84" t="str">
        <f>IFERROR(VLOOKUP($A1151,Student_Registration!$B$5:$H$2000,6,0),"")</f>
        <v/>
      </c>
      <c r="D1151" s="84" t="str">
        <f>IFERROR(VLOOKUP($A1151,Student_Registration!$B$5:$H$2000,7,0),"")</f>
        <v/>
      </c>
      <c r="E1151" s="84">
        <f>SUMIFS(Collection!$H$5:$H$5000,Collection!$A$5:$A$5000,Report!A1151,Collection!$I$5:$I$5000,"&gt;="&amp;Report!$E$2,Collection!$I$5:$I$5000,"&lt;="&amp;Report!$E$3)</f>
        <v>0</v>
      </c>
      <c r="F1151" s="84" t="str">
        <f t="shared" si="19"/>
        <v/>
      </c>
    </row>
    <row r="1152" spans="1:6">
      <c r="A1152" s="84" t="str">
        <f>IF(ROWS($A$6:A1152)&gt;Student_Registration!$N$4,"",VLOOKUP(ROWS($A$6:A1152),Student_Registration!$A$5:$H$2000,COLUMNS(Student_Registration!$C$5:C1151)+1,0))</f>
        <v/>
      </c>
      <c r="B1152" s="84" t="str">
        <f>IFERROR(VLOOKUP(A1152,Student_Registration!$B$5:$H$2000,3,0),"")</f>
        <v/>
      </c>
      <c r="C1152" s="84" t="str">
        <f>IFERROR(VLOOKUP($A1152,Student_Registration!$B$5:$H$2000,6,0),"")</f>
        <v/>
      </c>
      <c r="D1152" s="84" t="str">
        <f>IFERROR(VLOOKUP($A1152,Student_Registration!$B$5:$H$2000,7,0),"")</f>
        <v/>
      </c>
      <c r="E1152" s="84">
        <f>SUMIFS(Collection!$H$5:$H$5000,Collection!$A$5:$A$5000,Report!A1152,Collection!$I$5:$I$5000,"&gt;="&amp;Report!$E$2,Collection!$I$5:$I$5000,"&lt;="&amp;Report!$E$3)</f>
        <v>0</v>
      </c>
      <c r="F1152" s="84" t="str">
        <f t="shared" si="19"/>
        <v/>
      </c>
    </row>
    <row r="1153" spans="1:6">
      <c r="A1153" s="84" t="str">
        <f>IF(ROWS($A$6:A1153)&gt;Student_Registration!$N$4,"",VLOOKUP(ROWS($A$6:A1153),Student_Registration!$A$5:$H$2000,COLUMNS(Student_Registration!$C$5:C1152)+1,0))</f>
        <v/>
      </c>
      <c r="B1153" s="84" t="str">
        <f>IFERROR(VLOOKUP(A1153,Student_Registration!$B$5:$H$2000,3,0),"")</f>
        <v/>
      </c>
      <c r="C1153" s="84" t="str">
        <f>IFERROR(VLOOKUP($A1153,Student_Registration!$B$5:$H$2000,6,0),"")</f>
        <v/>
      </c>
      <c r="D1153" s="84" t="str">
        <f>IFERROR(VLOOKUP($A1153,Student_Registration!$B$5:$H$2000,7,0),"")</f>
        <v/>
      </c>
      <c r="E1153" s="84">
        <f>SUMIFS(Collection!$H$5:$H$5000,Collection!$A$5:$A$5000,Report!A1153,Collection!$I$5:$I$5000,"&gt;="&amp;Report!$E$2,Collection!$I$5:$I$5000,"&lt;="&amp;Report!$E$3)</f>
        <v>0</v>
      </c>
      <c r="F1153" s="84" t="str">
        <f t="shared" si="19"/>
        <v/>
      </c>
    </row>
    <row r="1154" spans="1:6">
      <c r="A1154" s="84" t="str">
        <f>IF(ROWS($A$6:A1154)&gt;Student_Registration!$N$4,"",VLOOKUP(ROWS($A$6:A1154),Student_Registration!$A$5:$H$2000,COLUMNS(Student_Registration!$C$5:C1153)+1,0))</f>
        <v/>
      </c>
      <c r="B1154" s="84" t="str">
        <f>IFERROR(VLOOKUP(A1154,Student_Registration!$B$5:$H$2000,3,0),"")</f>
        <v/>
      </c>
      <c r="C1154" s="84" t="str">
        <f>IFERROR(VLOOKUP($A1154,Student_Registration!$B$5:$H$2000,6,0),"")</f>
        <v/>
      </c>
      <c r="D1154" s="84" t="str">
        <f>IFERROR(VLOOKUP($A1154,Student_Registration!$B$5:$H$2000,7,0),"")</f>
        <v/>
      </c>
      <c r="E1154" s="84">
        <f>SUMIFS(Collection!$H$5:$H$5000,Collection!$A$5:$A$5000,Report!A1154,Collection!$I$5:$I$5000,"&gt;="&amp;Report!$E$2,Collection!$I$5:$I$5000,"&lt;="&amp;Report!$E$3)</f>
        <v>0</v>
      </c>
      <c r="F1154" s="84" t="str">
        <f t="shared" si="19"/>
        <v/>
      </c>
    </row>
    <row r="1155" spans="1:6">
      <c r="A1155" s="84" t="str">
        <f>IF(ROWS($A$6:A1155)&gt;Student_Registration!$N$4,"",VLOOKUP(ROWS($A$6:A1155),Student_Registration!$A$5:$H$2000,COLUMNS(Student_Registration!$C$5:C1154)+1,0))</f>
        <v/>
      </c>
      <c r="B1155" s="84" t="str">
        <f>IFERROR(VLOOKUP(A1155,Student_Registration!$B$5:$H$2000,3,0),"")</f>
        <v/>
      </c>
      <c r="C1155" s="84" t="str">
        <f>IFERROR(VLOOKUP($A1155,Student_Registration!$B$5:$H$2000,6,0),"")</f>
        <v/>
      </c>
      <c r="D1155" s="84" t="str">
        <f>IFERROR(VLOOKUP($A1155,Student_Registration!$B$5:$H$2000,7,0),"")</f>
        <v/>
      </c>
      <c r="E1155" s="84">
        <f>SUMIFS(Collection!$H$5:$H$5000,Collection!$A$5:$A$5000,Report!A1155,Collection!$I$5:$I$5000,"&gt;="&amp;Report!$E$2,Collection!$I$5:$I$5000,"&lt;="&amp;Report!$E$3)</f>
        <v>0</v>
      </c>
      <c r="F1155" s="84" t="str">
        <f t="shared" si="19"/>
        <v/>
      </c>
    </row>
    <row r="1156" spans="1:6">
      <c r="A1156" s="84" t="str">
        <f>IF(ROWS($A$6:A1156)&gt;Student_Registration!$N$4,"",VLOOKUP(ROWS($A$6:A1156),Student_Registration!$A$5:$H$2000,COLUMNS(Student_Registration!$C$5:C1155)+1,0))</f>
        <v/>
      </c>
      <c r="B1156" s="84" t="str">
        <f>IFERROR(VLOOKUP(A1156,Student_Registration!$B$5:$H$2000,3,0),"")</f>
        <v/>
      </c>
      <c r="C1156" s="84" t="str">
        <f>IFERROR(VLOOKUP($A1156,Student_Registration!$B$5:$H$2000,6,0),"")</f>
        <v/>
      </c>
      <c r="D1156" s="84" t="str">
        <f>IFERROR(VLOOKUP($A1156,Student_Registration!$B$5:$H$2000,7,0),"")</f>
        <v/>
      </c>
      <c r="E1156" s="84">
        <f>SUMIFS(Collection!$H$5:$H$5000,Collection!$A$5:$A$5000,Report!A1156,Collection!$I$5:$I$5000,"&gt;="&amp;Report!$E$2,Collection!$I$5:$I$5000,"&lt;="&amp;Report!$E$3)</f>
        <v>0</v>
      </c>
      <c r="F1156" s="84" t="str">
        <f t="shared" si="19"/>
        <v/>
      </c>
    </row>
    <row r="1157" spans="1:6">
      <c r="A1157" s="84" t="str">
        <f>IF(ROWS($A$6:A1157)&gt;Student_Registration!$N$4,"",VLOOKUP(ROWS($A$6:A1157),Student_Registration!$A$5:$H$2000,COLUMNS(Student_Registration!$C$5:C1156)+1,0))</f>
        <v/>
      </c>
      <c r="B1157" s="84" t="str">
        <f>IFERROR(VLOOKUP(A1157,Student_Registration!$B$5:$H$2000,3,0),"")</f>
        <v/>
      </c>
      <c r="C1157" s="84" t="str">
        <f>IFERROR(VLOOKUP($A1157,Student_Registration!$B$5:$H$2000,6,0),"")</f>
        <v/>
      </c>
      <c r="D1157" s="84" t="str">
        <f>IFERROR(VLOOKUP($A1157,Student_Registration!$B$5:$H$2000,7,0),"")</f>
        <v/>
      </c>
      <c r="E1157" s="84">
        <f>SUMIFS(Collection!$H$5:$H$5000,Collection!$A$5:$A$5000,Report!A1157,Collection!$I$5:$I$5000,"&gt;="&amp;Report!$E$2,Collection!$I$5:$I$5000,"&lt;="&amp;Report!$E$3)</f>
        <v>0</v>
      </c>
      <c r="F1157" s="84" t="str">
        <f t="shared" si="19"/>
        <v/>
      </c>
    </row>
    <row r="1158" spans="1:6">
      <c r="A1158" s="84" t="str">
        <f>IF(ROWS($A$6:A1158)&gt;Student_Registration!$N$4,"",VLOOKUP(ROWS($A$6:A1158),Student_Registration!$A$5:$H$2000,COLUMNS(Student_Registration!$C$5:C1157)+1,0))</f>
        <v/>
      </c>
      <c r="B1158" s="84" t="str">
        <f>IFERROR(VLOOKUP(A1158,Student_Registration!$B$5:$H$2000,3,0),"")</f>
        <v/>
      </c>
      <c r="C1158" s="84" t="str">
        <f>IFERROR(VLOOKUP($A1158,Student_Registration!$B$5:$H$2000,6,0),"")</f>
        <v/>
      </c>
      <c r="D1158" s="84" t="str">
        <f>IFERROR(VLOOKUP($A1158,Student_Registration!$B$5:$H$2000,7,0),"")</f>
        <v/>
      </c>
      <c r="E1158" s="84">
        <f>SUMIFS(Collection!$H$5:$H$5000,Collection!$A$5:$A$5000,Report!A1158,Collection!$I$5:$I$5000,"&gt;="&amp;Report!$E$2,Collection!$I$5:$I$5000,"&lt;="&amp;Report!$E$3)</f>
        <v>0</v>
      </c>
      <c r="F1158" s="84" t="str">
        <f t="shared" ref="F1158:F1221" si="20">IFERROR(+D1158-E1158,"")</f>
        <v/>
      </c>
    </row>
    <row r="1159" spans="1:6">
      <c r="A1159" s="84" t="str">
        <f>IF(ROWS($A$6:A1159)&gt;Student_Registration!$N$4,"",VLOOKUP(ROWS($A$6:A1159),Student_Registration!$A$5:$H$2000,COLUMNS(Student_Registration!$C$5:C1158)+1,0))</f>
        <v/>
      </c>
      <c r="B1159" s="84" t="str">
        <f>IFERROR(VLOOKUP(A1159,Student_Registration!$B$5:$H$2000,3,0),"")</f>
        <v/>
      </c>
      <c r="C1159" s="84" t="str">
        <f>IFERROR(VLOOKUP($A1159,Student_Registration!$B$5:$H$2000,6,0),"")</f>
        <v/>
      </c>
      <c r="D1159" s="84" t="str">
        <f>IFERROR(VLOOKUP($A1159,Student_Registration!$B$5:$H$2000,7,0),"")</f>
        <v/>
      </c>
      <c r="E1159" s="84">
        <f>SUMIFS(Collection!$H$5:$H$5000,Collection!$A$5:$A$5000,Report!A1159,Collection!$I$5:$I$5000,"&gt;="&amp;Report!$E$2,Collection!$I$5:$I$5000,"&lt;="&amp;Report!$E$3)</f>
        <v>0</v>
      </c>
      <c r="F1159" s="84" t="str">
        <f t="shared" si="20"/>
        <v/>
      </c>
    </row>
    <row r="1160" spans="1:6">
      <c r="A1160" s="84" t="str">
        <f>IF(ROWS($A$6:A1160)&gt;Student_Registration!$N$4,"",VLOOKUP(ROWS($A$6:A1160),Student_Registration!$A$5:$H$2000,COLUMNS(Student_Registration!$C$5:C1159)+1,0))</f>
        <v/>
      </c>
      <c r="B1160" s="84" t="str">
        <f>IFERROR(VLOOKUP(A1160,Student_Registration!$B$5:$H$2000,3,0),"")</f>
        <v/>
      </c>
      <c r="C1160" s="84" t="str">
        <f>IFERROR(VLOOKUP($A1160,Student_Registration!$B$5:$H$2000,6,0),"")</f>
        <v/>
      </c>
      <c r="D1160" s="84" t="str">
        <f>IFERROR(VLOOKUP($A1160,Student_Registration!$B$5:$H$2000,7,0),"")</f>
        <v/>
      </c>
      <c r="E1160" s="84">
        <f>SUMIFS(Collection!$H$5:$H$5000,Collection!$A$5:$A$5000,Report!A1160,Collection!$I$5:$I$5000,"&gt;="&amp;Report!$E$2,Collection!$I$5:$I$5000,"&lt;="&amp;Report!$E$3)</f>
        <v>0</v>
      </c>
      <c r="F1160" s="84" t="str">
        <f t="shared" si="20"/>
        <v/>
      </c>
    </row>
    <row r="1161" spans="1:6">
      <c r="A1161" s="84" t="str">
        <f>IF(ROWS($A$6:A1161)&gt;Student_Registration!$N$4,"",VLOOKUP(ROWS($A$6:A1161),Student_Registration!$A$5:$H$2000,COLUMNS(Student_Registration!$C$5:C1160)+1,0))</f>
        <v/>
      </c>
      <c r="B1161" s="84" t="str">
        <f>IFERROR(VLOOKUP(A1161,Student_Registration!$B$5:$H$2000,3,0),"")</f>
        <v/>
      </c>
      <c r="C1161" s="84" t="str">
        <f>IFERROR(VLOOKUP($A1161,Student_Registration!$B$5:$H$2000,6,0),"")</f>
        <v/>
      </c>
      <c r="D1161" s="84" t="str">
        <f>IFERROR(VLOOKUP($A1161,Student_Registration!$B$5:$H$2000,7,0),"")</f>
        <v/>
      </c>
      <c r="E1161" s="84">
        <f>SUMIFS(Collection!$H$5:$H$5000,Collection!$A$5:$A$5000,Report!A1161,Collection!$I$5:$I$5000,"&gt;="&amp;Report!$E$2,Collection!$I$5:$I$5000,"&lt;="&amp;Report!$E$3)</f>
        <v>0</v>
      </c>
      <c r="F1161" s="84" t="str">
        <f t="shared" si="20"/>
        <v/>
      </c>
    </row>
    <row r="1162" spans="1:6">
      <c r="A1162" s="84" t="str">
        <f>IF(ROWS($A$6:A1162)&gt;Student_Registration!$N$4,"",VLOOKUP(ROWS($A$6:A1162),Student_Registration!$A$5:$H$2000,COLUMNS(Student_Registration!$C$5:C1161)+1,0))</f>
        <v/>
      </c>
      <c r="B1162" s="84" t="str">
        <f>IFERROR(VLOOKUP(A1162,Student_Registration!$B$5:$H$2000,3,0),"")</f>
        <v/>
      </c>
      <c r="C1162" s="84" t="str">
        <f>IFERROR(VLOOKUP($A1162,Student_Registration!$B$5:$H$2000,6,0),"")</f>
        <v/>
      </c>
      <c r="D1162" s="84" t="str">
        <f>IFERROR(VLOOKUP($A1162,Student_Registration!$B$5:$H$2000,7,0),"")</f>
        <v/>
      </c>
      <c r="E1162" s="84">
        <f>SUMIFS(Collection!$H$5:$H$5000,Collection!$A$5:$A$5000,Report!A1162,Collection!$I$5:$I$5000,"&gt;="&amp;Report!$E$2,Collection!$I$5:$I$5000,"&lt;="&amp;Report!$E$3)</f>
        <v>0</v>
      </c>
      <c r="F1162" s="84" t="str">
        <f t="shared" si="20"/>
        <v/>
      </c>
    </row>
    <row r="1163" spans="1:6">
      <c r="A1163" s="84" t="str">
        <f>IF(ROWS($A$6:A1163)&gt;Student_Registration!$N$4,"",VLOOKUP(ROWS($A$6:A1163),Student_Registration!$A$5:$H$2000,COLUMNS(Student_Registration!$C$5:C1162)+1,0))</f>
        <v/>
      </c>
      <c r="B1163" s="84" t="str">
        <f>IFERROR(VLOOKUP(A1163,Student_Registration!$B$5:$H$2000,3,0),"")</f>
        <v/>
      </c>
      <c r="C1163" s="84" t="str">
        <f>IFERROR(VLOOKUP($A1163,Student_Registration!$B$5:$H$2000,6,0),"")</f>
        <v/>
      </c>
      <c r="D1163" s="84" t="str">
        <f>IFERROR(VLOOKUP($A1163,Student_Registration!$B$5:$H$2000,7,0),"")</f>
        <v/>
      </c>
      <c r="E1163" s="84">
        <f>SUMIFS(Collection!$H$5:$H$5000,Collection!$A$5:$A$5000,Report!A1163,Collection!$I$5:$I$5000,"&gt;="&amp;Report!$E$2,Collection!$I$5:$I$5000,"&lt;="&amp;Report!$E$3)</f>
        <v>0</v>
      </c>
      <c r="F1163" s="84" t="str">
        <f t="shared" si="20"/>
        <v/>
      </c>
    </row>
    <row r="1164" spans="1:6">
      <c r="A1164" s="84" t="str">
        <f>IF(ROWS($A$6:A1164)&gt;Student_Registration!$N$4,"",VLOOKUP(ROWS($A$6:A1164),Student_Registration!$A$5:$H$2000,COLUMNS(Student_Registration!$C$5:C1163)+1,0))</f>
        <v/>
      </c>
      <c r="B1164" s="84" t="str">
        <f>IFERROR(VLOOKUP(A1164,Student_Registration!$B$5:$H$2000,3,0),"")</f>
        <v/>
      </c>
      <c r="C1164" s="84" t="str">
        <f>IFERROR(VLOOKUP($A1164,Student_Registration!$B$5:$H$2000,6,0),"")</f>
        <v/>
      </c>
      <c r="D1164" s="84" t="str">
        <f>IFERROR(VLOOKUP($A1164,Student_Registration!$B$5:$H$2000,7,0),"")</f>
        <v/>
      </c>
      <c r="E1164" s="84">
        <f>SUMIFS(Collection!$H$5:$H$5000,Collection!$A$5:$A$5000,Report!A1164,Collection!$I$5:$I$5000,"&gt;="&amp;Report!$E$2,Collection!$I$5:$I$5000,"&lt;="&amp;Report!$E$3)</f>
        <v>0</v>
      </c>
      <c r="F1164" s="84" t="str">
        <f t="shared" si="20"/>
        <v/>
      </c>
    </row>
    <row r="1165" spans="1:6">
      <c r="A1165" s="84" t="str">
        <f>IF(ROWS($A$6:A1165)&gt;Student_Registration!$N$4,"",VLOOKUP(ROWS($A$6:A1165),Student_Registration!$A$5:$H$2000,COLUMNS(Student_Registration!$C$5:C1164)+1,0))</f>
        <v/>
      </c>
      <c r="B1165" s="84" t="str">
        <f>IFERROR(VLOOKUP(A1165,Student_Registration!$B$5:$H$2000,3,0),"")</f>
        <v/>
      </c>
      <c r="C1165" s="84" t="str">
        <f>IFERROR(VLOOKUP($A1165,Student_Registration!$B$5:$H$2000,6,0),"")</f>
        <v/>
      </c>
      <c r="D1165" s="84" t="str">
        <f>IFERROR(VLOOKUP($A1165,Student_Registration!$B$5:$H$2000,7,0),"")</f>
        <v/>
      </c>
      <c r="E1165" s="84">
        <f>SUMIFS(Collection!$H$5:$H$5000,Collection!$A$5:$A$5000,Report!A1165,Collection!$I$5:$I$5000,"&gt;="&amp;Report!$E$2,Collection!$I$5:$I$5000,"&lt;="&amp;Report!$E$3)</f>
        <v>0</v>
      </c>
      <c r="F1165" s="84" t="str">
        <f t="shared" si="20"/>
        <v/>
      </c>
    </row>
    <row r="1166" spans="1:6">
      <c r="A1166" s="84" t="str">
        <f>IF(ROWS($A$6:A1166)&gt;Student_Registration!$N$4,"",VLOOKUP(ROWS($A$6:A1166),Student_Registration!$A$5:$H$2000,COLUMNS(Student_Registration!$C$5:C1165)+1,0))</f>
        <v/>
      </c>
      <c r="B1166" s="84" t="str">
        <f>IFERROR(VLOOKUP(A1166,Student_Registration!$B$5:$H$2000,3,0),"")</f>
        <v/>
      </c>
      <c r="C1166" s="84" t="str">
        <f>IFERROR(VLOOKUP($A1166,Student_Registration!$B$5:$H$2000,6,0),"")</f>
        <v/>
      </c>
      <c r="D1166" s="84" t="str">
        <f>IFERROR(VLOOKUP($A1166,Student_Registration!$B$5:$H$2000,7,0),"")</f>
        <v/>
      </c>
      <c r="E1166" s="84">
        <f>SUMIFS(Collection!$H$5:$H$5000,Collection!$A$5:$A$5000,Report!A1166,Collection!$I$5:$I$5000,"&gt;="&amp;Report!$E$2,Collection!$I$5:$I$5000,"&lt;="&amp;Report!$E$3)</f>
        <v>0</v>
      </c>
      <c r="F1166" s="84" t="str">
        <f t="shared" si="20"/>
        <v/>
      </c>
    </row>
    <row r="1167" spans="1:6">
      <c r="A1167" s="84" t="str">
        <f>IF(ROWS($A$6:A1167)&gt;Student_Registration!$N$4,"",VLOOKUP(ROWS($A$6:A1167),Student_Registration!$A$5:$H$2000,COLUMNS(Student_Registration!$C$5:C1166)+1,0))</f>
        <v/>
      </c>
      <c r="B1167" s="84" t="str">
        <f>IFERROR(VLOOKUP(A1167,Student_Registration!$B$5:$H$2000,3,0),"")</f>
        <v/>
      </c>
      <c r="C1167" s="84" t="str">
        <f>IFERROR(VLOOKUP($A1167,Student_Registration!$B$5:$H$2000,6,0),"")</f>
        <v/>
      </c>
      <c r="D1167" s="84" t="str">
        <f>IFERROR(VLOOKUP($A1167,Student_Registration!$B$5:$H$2000,7,0),"")</f>
        <v/>
      </c>
      <c r="E1167" s="84">
        <f>SUMIFS(Collection!$H$5:$H$5000,Collection!$A$5:$A$5000,Report!A1167,Collection!$I$5:$I$5000,"&gt;="&amp;Report!$E$2,Collection!$I$5:$I$5000,"&lt;="&amp;Report!$E$3)</f>
        <v>0</v>
      </c>
      <c r="F1167" s="84" t="str">
        <f t="shared" si="20"/>
        <v/>
      </c>
    </row>
    <row r="1168" spans="1:6">
      <c r="A1168" s="84" t="str">
        <f>IF(ROWS($A$6:A1168)&gt;Student_Registration!$N$4,"",VLOOKUP(ROWS($A$6:A1168),Student_Registration!$A$5:$H$2000,COLUMNS(Student_Registration!$C$5:C1167)+1,0))</f>
        <v/>
      </c>
      <c r="B1168" s="84" t="str">
        <f>IFERROR(VLOOKUP(A1168,Student_Registration!$B$5:$H$2000,3,0),"")</f>
        <v/>
      </c>
      <c r="C1168" s="84" t="str">
        <f>IFERROR(VLOOKUP($A1168,Student_Registration!$B$5:$H$2000,6,0),"")</f>
        <v/>
      </c>
      <c r="D1168" s="84" t="str">
        <f>IFERROR(VLOOKUP($A1168,Student_Registration!$B$5:$H$2000,7,0),"")</f>
        <v/>
      </c>
      <c r="E1168" s="84">
        <f>SUMIFS(Collection!$H$5:$H$5000,Collection!$A$5:$A$5000,Report!A1168,Collection!$I$5:$I$5000,"&gt;="&amp;Report!$E$2,Collection!$I$5:$I$5000,"&lt;="&amp;Report!$E$3)</f>
        <v>0</v>
      </c>
      <c r="F1168" s="84" t="str">
        <f t="shared" si="20"/>
        <v/>
      </c>
    </row>
    <row r="1169" spans="1:6">
      <c r="A1169" s="84" t="str">
        <f>IF(ROWS($A$6:A1169)&gt;Student_Registration!$N$4,"",VLOOKUP(ROWS($A$6:A1169),Student_Registration!$A$5:$H$2000,COLUMNS(Student_Registration!$C$5:C1168)+1,0))</f>
        <v/>
      </c>
      <c r="B1169" s="84" t="str">
        <f>IFERROR(VLOOKUP(A1169,Student_Registration!$B$5:$H$2000,3,0),"")</f>
        <v/>
      </c>
      <c r="C1169" s="84" t="str">
        <f>IFERROR(VLOOKUP($A1169,Student_Registration!$B$5:$H$2000,6,0),"")</f>
        <v/>
      </c>
      <c r="D1169" s="84" t="str">
        <f>IFERROR(VLOOKUP($A1169,Student_Registration!$B$5:$H$2000,7,0),"")</f>
        <v/>
      </c>
      <c r="E1169" s="84">
        <f>SUMIFS(Collection!$H$5:$H$5000,Collection!$A$5:$A$5000,Report!A1169,Collection!$I$5:$I$5000,"&gt;="&amp;Report!$E$2,Collection!$I$5:$I$5000,"&lt;="&amp;Report!$E$3)</f>
        <v>0</v>
      </c>
      <c r="F1169" s="84" t="str">
        <f t="shared" si="20"/>
        <v/>
      </c>
    </row>
    <row r="1170" spans="1:6">
      <c r="A1170" s="84" t="str">
        <f>IF(ROWS($A$6:A1170)&gt;Student_Registration!$N$4,"",VLOOKUP(ROWS($A$6:A1170),Student_Registration!$A$5:$H$2000,COLUMNS(Student_Registration!$C$5:C1169)+1,0))</f>
        <v/>
      </c>
      <c r="B1170" s="84" t="str">
        <f>IFERROR(VLOOKUP(A1170,Student_Registration!$B$5:$H$2000,3,0),"")</f>
        <v/>
      </c>
      <c r="C1170" s="84" t="str">
        <f>IFERROR(VLOOKUP($A1170,Student_Registration!$B$5:$H$2000,6,0),"")</f>
        <v/>
      </c>
      <c r="D1170" s="84" t="str">
        <f>IFERROR(VLOOKUP($A1170,Student_Registration!$B$5:$H$2000,7,0),"")</f>
        <v/>
      </c>
      <c r="E1170" s="84">
        <f>SUMIFS(Collection!$H$5:$H$5000,Collection!$A$5:$A$5000,Report!A1170,Collection!$I$5:$I$5000,"&gt;="&amp;Report!$E$2,Collection!$I$5:$I$5000,"&lt;="&amp;Report!$E$3)</f>
        <v>0</v>
      </c>
      <c r="F1170" s="84" t="str">
        <f t="shared" si="20"/>
        <v/>
      </c>
    </row>
    <row r="1171" spans="1:6">
      <c r="A1171" s="84" t="str">
        <f>IF(ROWS($A$6:A1171)&gt;Student_Registration!$N$4,"",VLOOKUP(ROWS($A$6:A1171),Student_Registration!$A$5:$H$2000,COLUMNS(Student_Registration!$C$5:C1170)+1,0))</f>
        <v/>
      </c>
      <c r="B1171" s="84" t="str">
        <f>IFERROR(VLOOKUP(A1171,Student_Registration!$B$5:$H$2000,3,0),"")</f>
        <v/>
      </c>
      <c r="C1171" s="84" t="str">
        <f>IFERROR(VLOOKUP($A1171,Student_Registration!$B$5:$H$2000,6,0),"")</f>
        <v/>
      </c>
      <c r="D1171" s="84" t="str">
        <f>IFERROR(VLOOKUP($A1171,Student_Registration!$B$5:$H$2000,7,0),"")</f>
        <v/>
      </c>
      <c r="E1171" s="84">
        <f>SUMIFS(Collection!$H$5:$H$5000,Collection!$A$5:$A$5000,Report!A1171,Collection!$I$5:$I$5000,"&gt;="&amp;Report!$E$2,Collection!$I$5:$I$5000,"&lt;="&amp;Report!$E$3)</f>
        <v>0</v>
      </c>
      <c r="F1171" s="84" t="str">
        <f t="shared" si="20"/>
        <v/>
      </c>
    </row>
    <row r="1172" spans="1:6">
      <c r="A1172" s="84" t="str">
        <f>IF(ROWS($A$6:A1172)&gt;Student_Registration!$N$4,"",VLOOKUP(ROWS($A$6:A1172),Student_Registration!$A$5:$H$2000,COLUMNS(Student_Registration!$C$5:C1171)+1,0))</f>
        <v/>
      </c>
      <c r="B1172" s="84" t="str">
        <f>IFERROR(VLOOKUP(A1172,Student_Registration!$B$5:$H$2000,3,0),"")</f>
        <v/>
      </c>
      <c r="C1172" s="84" t="str">
        <f>IFERROR(VLOOKUP($A1172,Student_Registration!$B$5:$H$2000,6,0),"")</f>
        <v/>
      </c>
      <c r="D1172" s="84" t="str">
        <f>IFERROR(VLOOKUP($A1172,Student_Registration!$B$5:$H$2000,7,0),"")</f>
        <v/>
      </c>
      <c r="E1172" s="84">
        <f>SUMIFS(Collection!$H$5:$H$5000,Collection!$A$5:$A$5000,Report!A1172,Collection!$I$5:$I$5000,"&gt;="&amp;Report!$E$2,Collection!$I$5:$I$5000,"&lt;="&amp;Report!$E$3)</f>
        <v>0</v>
      </c>
      <c r="F1172" s="84" t="str">
        <f t="shared" si="20"/>
        <v/>
      </c>
    </row>
    <row r="1173" spans="1:6">
      <c r="A1173" s="84" t="str">
        <f>IF(ROWS($A$6:A1173)&gt;Student_Registration!$N$4,"",VLOOKUP(ROWS($A$6:A1173),Student_Registration!$A$5:$H$2000,COLUMNS(Student_Registration!$C$5:C1172)+1,0))</f>
        <v/>
      </c>
      <c r="B1173" s="84" t="str">
        <f>IFERROR(VLOOKUP(A1173,Student_Registration!$B$5:$H$2000,3,0),"")</f>
        <v/>
      </c>
      <c r="C1173" s="84" t="str">
        <f>IFERROR(VLOOKUP($A1173,Student_Registration!$B$5:$H$2000,6,0),"")</f>
        <v/>
      </c>
      <c r="D1173" s="84" t="str">
        <f>IFERROR(VLOOKUP($A1173,Student_Registration!$B$5:$H$2000,7,0),"")</f>
        <v/>
      </c>
      <c r="E1173" s="84">
        <f>SUMIFS(Collection!$H$5:$H$5000,Collection!$A$5:$A$5000,Report!A1173,Collection!$I$5:$I$5000,"&gt;="&amp;Report!$E$2,Collection!$I$5:$I$5000,"&lt;="&amp;Report!$E$3)</f>
        <v>0</v>
      </c>
      <c r="F1173" s="84" t="str">
        <f t="shared" si="20"/>
        <v/>
      </c>
    </row>
    <row r="1174" spans="1:6">
      <c r="A1174" s="84" t="str">
        <f>IF(ROWS($A$6:A1174)&gt;Student_Registration!$N$4,"",VLOOKUP(ROWS($A$6:A1174),Student_Registration!$A$5:$H$2000,COLUMNS(Student_Registration!$C$5:C1173)+1,0))</f>
        <v/>
      </c>
      <c r="B1174" s="84" t="str">
        <f>IFERROR(VLOOKUP(A1174,Student_Registration!$B$5:$H$2000,3,0),"")</f>
        <v/>
      </c>
      <c r="C1174" s="84" t="str">
        <f>IFERROR(VLOOKUP($A1174,Student_Registration!$B$5:$H$2000,6,0),"")</f>
        <v/>
      </c>
      <c r="D1174" s="84" t="str">
        <f>IFERROR(VLOOKUP($A1174,Student_Registration!$B$5:$H$2000,7,0),"")</f>
        <v/>
      </c>
      <c r="E1174" s="84">
        <f>SUMIFS(Collection!$H$5:$H$5000,Collection!$A$5:$A$5000,Report!A1174,Collection!$I$5:$I$5000,"&gt;="&amp;Report!$E$2,Collection!$I$5:$I$5000,"&lt;="&amp;Report!$E$3)</f>
        <v>0</v>
      </c>
      <c r="F1174" s="84" t="str">
        <f t="shared" si="20"/>
        <v/>
      </c>
    </row>
    <row r="1175" spans="1:6">
      <c r="A1175" s="84" t="str">
        <f>IF(ROWS($A$6:A1175)&gt;Student_Registration!$N$4,"",VLOOKUP(ROWS($A$6:A1175),Student_Registration!$A$5:$H$2000,COLUMNS(Student_Registration!$C$5:C1174)+1,0))</f>
        <v/>
      </c>
      <c r="B1175" s="84" t="str">
        <f>IFERROR(VLOOKUP(A1175,Student_Registration!$B$5:$H$2000,3,0),"")</f>
        <v/>
      </c>
      <c r="C1175" s="84" t="str">
        <f>IFERROR(VLOOKUP($A1175,Student_Registration!$B$5:$H$2000,6,0),"")</f>
        <v/>
      </c>
      <c r="D1175" s="84" t="str">
        <f>IFERROR(VLOOKUP($A1175,Student_Registration!$B$5:$H$2000,7,0),"")</f>
        <v/>
      </c>
      <c r="E1175" s="84">
        <f>SUMIFS(Collection!$H$5:$H$5000,Collection!$A$5:$A$5000,Report!A1175,Collection!$I$5:$I$5000,"&gt;="&amp;Report!$E$2,Collection!$I$5:$I$5000,"&lt;="&amp;Report!$E$3)</f>
        <v>0</v>
      </c>
      <c r="F1175" s="84" t="str">
        <f t="shared" si="20"/>
        <v/>
      </c>
    </row>
    <row r="1176" spans="1:6">
      <c r="A1176" s="84" t="str">
        <f>IF(ROWS($A$6:A1176)&gt;Student_Registration!$N$4,"",VLOOKUP(ROWS($A$6:A1176),Student_Registration!$A$5:$H$2000,COLUMNS(Student_Registration!$C$5:C1175)+1,0))</f>
        <v/>
      </c>
      <c r="B1176" s="84" t="str">
        <f>IFERROR(VLOOKUP(A1176,Student_Registration!$B$5:$H$2000,3,0),"")</f>
        <v/>
      </c>
      <c r="C1176" s="84" t="str">
        <f>IFERROR(VLOOKUP($A1176,Student_Registration!$B$5:$H$2000,6,0),"")</f>
        <v/>
      </c>
      <c r="D1176" s="84" t="str">
        <f>IFERROR(VLOOKUP($A1176,Student_Registration!$B$5:$H$2000,7,0),"")</f>
        <v/>
      </c>
      <c r="E1176" s="84">
        <f>SUMIFS(Collection!$H$5:$H$5000,Collection!$A$5:$A$5000,Report!A1176,Collection!$I$5:$I$5000,"&gt;="&amp;Report!$E$2,Collection!$I$5:$I$5000,"&lt;="&amp;Report!$E$3)</f>
        <v>0</v>
      </c>
      <c r="F1176" s="84" t="str">
        <f t="shared" si="20"/>
        <v/>
      </c>
    </row>
    <row r="1177" spans="1:6">
      <c r="A1177" s="84" t="str">
        <f>IF(ROWS($A$6:A1177)&gt;Student_Registration!$N$4,"",VLOOKUP(ROWS($A$6:A1177),Student_Registration!$A$5:$H$2000,COLUMNS(Student_Registration!$C$5:C1176)+1,0))</f>
        <v/>
      </c>
      <c r="B1177" s="84" t="str">
        <f>IFERROR(VLOOKUP(A1177,Student_Registration!$B$5:$H$2000,3,0),"")</f>
        <v/>
      </c>
      <c r="C1177" s="84" t="str">
        <f>IFERROR(VLOOKUP($A1177,Student_Registration!$B$5:$H$2000,6,0),"")</f>
        <v/>
      </c>
      <c r="D1177" s="84" t="str">
        <f>IFERROR(VLOOKUP($A1177,Student_Registration!$B$5:$H$2000,7,0),"")</f>
        <v/>
      </c>
      <c r="E1177" s="84">
        <f>SUMIFS(Collection!$H$5:$H$5000,Collection!$A$5:$A$5000,Report!A1177,Collection!$I$5:$I$5000,"&gt;="&amp;Report!$E$2,Collection!$I$5:$I$5000,"&lt;="&amp;Report!$E$3)</f>
        <v>0</v>
      </c>
      <c r="F1177" s="84" t="str">
        <f t="shared" si="20"/>
        <v/>
      </c>
    </row>
    <row r="1178" spans="1:6">
      <c r="A1178" s="84" t="str">
        <f>IF(ROWS($A$6:A1178)&gt;Student_Registration!$N$4,"",VLOOKUP(ROWS($A$6:A1178),Student_Registration!$A$5:$H$2000,COLUMNS(Student_Registration!$C$5:C1177)+1,0))</f>
        <v/>
      </c>
      <c r="B1178" s="84" t="str">
        <f>IFERROR(VLOOKUP(A1178,Student_Registration!$B$5:$H$2000,3,0),"")</f>
        <v/>
      </c>
      <c r="C1178" s="84" t="str">
        <f>IFERROR(VLOOKUP($A1178,Student_Registration!$B$5:$H$2000,6,0),"")</f>
        <v/>
      </c>
      <c r="D1178" s="84" t="str">
        <f>IFERROR(VLOOKUP($A1178,Student_Registration!$B$5:$H$2000,7,0),"")</f>
        <v/>
      </c>
      <c r="E1178" s="84">
        <f>SUMIFS(Collection!$H$5:$H$5000,Collection!$A$5:$A$5000,Report!A1178,Collection!$I$5:$I$5000,"&gt;="&amp;Report!$E$2,Collection!$I$5:$I$5000,"&lt;="&amp;Report!$E$3)</f>
        <v>0</v>
      </c>
      <c r="F1178" s="84" t="str">
        <f t="shared" si="20"/>
        <v/>
      </c>
    </row>
    <row r="1179" spans="1:6">
      <c r="A1179" s="84" t="str">
        <f>IF(ROWS($A$6:A1179)&gt;Student_Registration!$N$4,"",VLOOKUP(ROWS($A$6:A1179),Student_Registration!$A$5:$H$2000,COLUMNS(Student_Registration!$C$5:C1178)+1,0))</f>
        <v/>
      </c>
      <c r="B1179" s="84" t="str">
        <f>IFERROR(VLOOKUP(A1179,Student_Registration!$B$5:$H$2000,3,0),"")</f>
        <v/>
      </c>
      <c r="C1179" s="84" t="str">
        <f>IFERROR(VLOOKUP($A1179,Student_Registration!$B$5:$H$2000,6,0),"")</f>
        <v/>
      </c>
      <c r="D1179" s="84" t="str">
        <f>IFERROR(VLOOKUP($A1179,Student_Registration!$B$5:$H$2000,7,0),"")</f>
        <v/>
      </c>
      <c r="E1179" s="84">
        <f>SUMIFS(Collection!$H$5:$H$5000,Collection!$A$5:$A$5000,Report!A1179,Collection!$I$5:$I$5000,"&gt;="&amp;Report!$E$2,Collection!$I$5:$I$5000,"&lt;="&amp;Report!$E$3)</f>
        <v>0</v>
      </c>
      <c r="F1179" s="84" t="str">
        <f t="shared" si="20"/>
        <v/>
      </c>
    </row>
    <row r="1180" spans="1:6">
      <c r="A1180" s="84" t="str">
        <f>IF(ROWS($A$6:A1180)&gt;Student_Registration!$N$4,"",VLOOKUP(ROWS($A$6:A1180),Student_Registration!$A$5:$H$2000,COLUMNS(Student_Registration!$C$5:C1179)+1,0))</f>
        <v/>
      </c>
      <c r="B1180" s="84" t="str">
        <f>IFERROR(VLOOKUP(A1180,Student_Registration!$B$5:$H$2000,3,0),"")</f>
        <v/>
      </c>
      <c r="C1180" s="84" t="str">
        <f>IFERROR(VLOOKUP($A1180,Student_Registration!$B$5:$H$2000,6,0),"")</f>
        <v/>
      </c>
      <c r="D1180" s="84" t="str">
        <f>IFERROR(VLOOKUP($A1180,Student_Registration!$B$5:$H$2000,7,0),"")</f>
        <v/>
      </c>
      <c r="E1180" s="84">
        <f>SUMIFS(Collection!$H$5:$H$5000,Collection!$A$5:$A$5000,Report!A1180,Collection!$I$5:$I$5000,"&gt;="&amp;Report!$E$2,Collection!$I$5:$I$5000,"&lt;="&amp;Report!$E$3)</f>
        <v>0</v>
      </c>
      <c r="F1180" s="84" t="str">
        <f t="shared" si="20"/>
        <v/>
      </c>
    </row>
    <row r="1181" spans="1:6">
      <c r="A1181" s="84" t="str">
        <f>IF(ROWS($A$6:A1181)&gt;Student_Registration!$N$4,"",VLOOKUP(ROWS($A$6:A1181),Student_Registration!$A$5:$H$2000,COLUMNS(Student_Registration!$C$5:C1180)+1,0))</f>
        <v/>
      </c>
      <c r="B1181" s="84" t="str">
        <f>IFERROR(VLOOKUP(A1181,Student_Registration!$B$5:$H$2000,3,0),"")</f>
        <v/>
      </c>
      <c r="C1181" s="84" t="str">
        <f>IFERROR(VLOOKUP($A1181,Student_Registration!$B$5:$H$2000,6,0),"")</f>
        <v/>
      </c>
      <c r="D1181" s="84" t="str">
        <f>IFERROR(VLOOKUP($A1181,Student_Registration!$B$5:$H$2000,7,0),"")</f>
        <v/>
      </c>
      <c r="E1181" s="84">
        <f>SUMIFS(Collection!$H$5:$H$5000,Collection!$A$5:$A$5000,Report!A1181,Collection!$I$5:$I$5000,"&gt;="&amp;Report!$E$2,Collection!$I$5:$I$5000,"&lt;="&amp;Report!$E$3)</f>
        <v>0</v>
      </c>
      <c r="F1181" s="84" t="str">
        <f t="shared" si="20"/>
        <v/>
      </c>
    </row>
    <row r="1182" spans="1:6">
      <c r="A1182" s="84" t="str">
        <f>IF(ROWS($A$6:A1182)&gt;Student_Registration!$N$4,"",VLOOKUP(ROWS($A$6:A1182),Student_Registration!$A$5:$H$2000,COLUMNS(Student_Registration!$C$5:C1181)+1,0))</f>
        <v/>
      </c>
      <c r="B1182" s="84" t="str">
        <f>IFERROR(VLOOKUP(A1182,Student_Registration!$B$5:$H$2000,3,0),"")</f>
        <v/>
      </c>
      <c r="C1182" s="84" t="str">
        <f>IFERROR(VLOOKUP($A1182,Student_Registration!$B$5:$H$2000,6,0),"")</f>
        <v/>
      </c>
      <c r="D1182" s="84" t="str">
        <f>IFERROR(VLOOKUP($A1182,Student_Registration!$B$5:$H$2000,7,0),"")</f>
        <v/>
      </c>
      <c r="E1182" s="84">
        <f>SUMIFS(Collection!$H$5:$H$5000,Collection!$A$5:$A$5000,Report!A1182,Collection!$I$5:$I$5000,"&gt;="&amp;Report!$E$2,Collection!$I$5:$I$5000,"&lt;="&amp;Report!$E$3)</f>
        <v>0</v>
      </c>
      <c r="F1182" s="84" t="str">
        <f t="shared" si="20"/>
        <v/>
      </c>
    </row>
    <row r="1183" spans="1:6">
      <c r="A1183" s="84" t="str">
        <f>IF(ROWS($A$6:A1183)&gt;Student_Registration!$N$4,"",VLOOKUP(ROWS($A$6:A1183),Student_Registration!$A$5:$H$2000,COLUMNS(Student_Registration!$C$5:C1182)+1,0))</f>
        <v/>
      </c>
      <c r="B1183" s="84" t="str">
        <f>IFERROR(VLOOKUP(A1183,Student_Registration!$B$5:$H$2000,3,0),"")</f>
        <v/>
      </c>
      <c r="C1183" s="84" t="str">
        <f>IFERROR(VLOOKUP($A1183,Student_Registration!$B$5:$H$2000,6,0),"")</f>
        <v/>
      </c>
      <c r="D1183" s="84" t="str">
        <f>IFERROR(VLOOKUP($A1183,Student_Registration!$B$5:$H$2000,7,0),"")</f>
        <v/>
      </c>
      <c r="E1183" s="84">
        <f>SUMIFS(Collection!$H$5:$H$5000,Collection!$A$5:$A$5000,Report!A1183,Collection!$I$5:$I$5000,"&gt;="&amp;Report!$E$2,Collection!$I$5:$I$5000,"&lt;="&amp;Report!$E$3)</f>
        <v>0</v>
      </c>
      <c r="F1183" s="84" t="str">
        <f t="shared" si="20"/>
        <v/>
      </c>
    </row>
    <row r="1184" spans="1:6">
      <c r="A1184" s="84" t="str">
        <f>IF(ROWS($A$6:A1184)&gt;Student_Registration!$N$4,"",VLOOKUP(ROWS($A$6:A1184),Student_Registration!$A$5:$H$2000,COLUMNS(Student_Registration!$C$5:C1183)+1,0))</f>
        <v/>
      </c>
      <c r="B1184" s="84" t="str">
        <f>IFERROR(VLOOKUP(A1184,Student_Registration!$B$5:$H$2000,3,0),"")</f>
        <v/>
      </c>
      <c r="C1184" s="84" t="str">
        <f>IFERROR(VLOOKUP($A1184,Student_Registration!$B$5:$H$2000,6,0),"")</f>
        <v/>
      </c>
      <c r="D1184" s="84" t="str">
        <f>IFERROR(VLOOKUP($A1184,Student_Registration!$B$5:$H$2000,7,0),"")</f>
        <v/>
      </c>
      <c r="E1184" s="84">
        <f>SUMIFS(Collection!$H$5:$H$5000,Collection!$A$5:$A$5000,Report!A1184,Collection!$I$5:$I$5000,"&gt;="&amp;Report!$E$2,Collection!$I$5:$I$5000,"&lt;="&amp;Report!$E$3)</f>
        <v>0</v>
      </c>
      <c r="F1184" s="84" t="str">
        <f t="shared" si="20"/>
        <v/>
      </c>
    </row>
    <row r="1185" spans="1:6">
      <c r="A1185" s="84" t="str">
        <f>IF(ROWS($A$6:A1185)&gt;Student_Registration!$N$4,"",VLOOKUP(ROWS($A$6:A1185),Student_Registration!$A$5:$H$2000,COLUMNS(Student_Registration!$C$5:C1184)+1,0))</f>
        <v/>
      </c>
      <c r="B1185" s="84" t="str">
        <f>IFERROR(VLOOKUP(A1185,Student_Registration!$B$5:$H$2000,3,0),"")</f>
        <v/>
      </c>
      <c r="C1185" s="84" t="str">
        <f>IFERROR(VLOOKUP($A1185,Student_Registration!$B$5:$H$2000,6,0),"")</f>
        <v/>
      </c>
      <c r="D1185" s="84" t="str">
        <f>IFERROR(VLOOKUP($A1185,Student_Registration!$B$5:$H$2000,7,0),"")</f>
        <v/>
      </c>
      <c r="E1185" s="84">
        <f>SUMIFS(Collection!$H$5:$H$5000,Collection!$A$5:$A$5000,Report!A1185,Collection!$I$5:$I$5000,"&gt;="&amp;Report!$E$2,Collection!$I$5:$I$5000,"&lt;="&amp;Report!$E$3)</f>
        <v>0</v>
      </c>
      <c r="F1185" s="84" t="str">
        <f t="shared" si="20"/>
        <v/>
      </c>
    </row>
    <row r="1186" spans="1:6">
      <c r="A1186" s="84" t="str">
        <f>IF(ROWS($A$6:A1186)&gt;Student_Registration!$N$4,"",VLOOKUP(ROWS($A$6:A1186),Student_Registration!$A$5:$H$2000,COLUMNS(Student_Registration!$C$5:C1185)+1,0))</f>
        <v/>
      </c>
      <c r="B1186" s="84" t="str">
        <f>IFERROR(VLOOKUP(A1186,Student_Registration!$B$5:$H$2000,3,0),"")</f>
        <v/>
      </c>
      <c r="C1186" s="84" t="str">
        <f>IFERROR(VLOOKUP($A1186,Student_Registration!$B$5:$H$2000,6,0),"")</f>
        <v/>
      </c>
      <c r="D1186" s="84" t="str">
        <f>IFERROR(VLOOKUP($A1186,Student_Registration!$B$5:$H$2000,7,0),"")</f>
        <v/>
      </c>
      <c r="E1186" s="84">
        <f>SUMIFS(Collection!$H$5:$H$5000,Collection!$A$5:$A$5000,Report!A1186,Collection!$I$5:$I$5000,"&gt;="&amp;Report!$E$2,Collection!$I$5:$I$5000,"&lt;="&amp;Report!$E$3)</f>
        <v>0</v>
      </c>
      <c r="F1186" s="84" t="str">
        <f t="shared" si="20"/>
        <v/>
      </c>
    </row>
    <row r="1187" spans="1:6">
      <c r="A1187" s="84" t="str">
        <f>IF(ROWS($A$6:A1187)&gt;Student_Registration!$N$4,"",VLOOKUP(ROWS($A$6:A1187),Student_Registration!$A$5:$H$2000,COLUMNS(Student_Registration!$C$5:C1186)+1,0))</f>
        <v/>
      </c>
      <c r="B1187" s="84" t="str">
        <f>IFERROR(VLOOKUP(A1187,Student_Registration!$B$5:$H$2000,3,0),"")</f>
        <v/>
      </c>
      <c r="C1187" s="84" t="str">
        <f>IFERROR(VLOOKUP($A1187,Student_Registration!$B$5:$H$2000,6,0),"")</f>
        <v/>
      </c>
      <c r="D1187" s="84" t="str">
        <f>IFERROR(VLOOKUP($A1187,Student_Registration!$B$5:$H$2000,7,0),"")</f>
        <v/>
      </c>
      <c r="E1187" s="84">
        <f>SUMIFS(Collection!$H$5:$H$5000,Collection!$A$5:$A$5000,Report!A1187,Collection!$I$5:$I$5000,"&gt;="&amp;Report!$E$2,Collection!$I$5:$I$5000,"&lt;="&amp;Report!$E$3)</f>
        <v>0</v>
      </c>
      <c r="F1187" s="84" t="str">
        <f t="shared" si="20"/>
        <v/>
      </c>
    </row>
    <row r="1188" spans="1:6">
      <c r="A1188" s="84" t="str">
        <f>IF(ROWS($A$6:A1188)&gt;Student_Registration!$N$4,"",VLOOKUP(ROWS($A$6:A1188),Student_Registration!$A$5:$H$2000,COLUMNS(Student_Registration!$C$5:C1187)+1,0))</f>
        <v/>
      </c>
      <c r="B1188" s="84" t="str">
        <f>IFERROR(VLOOKUP(A1188,Student_Registration!$B$5:$H$2000,3,0),"")</f>
        <v/>
      </c>
      <c r="C1188" s="84" t="str">
        <f>IFERROR(VLOOKUP($A1188,Student_Registration!$B$5:$H$2000,6,0),"")</f>
        <v/>
      </c>
      <c r="D1188" s="84" t="str">
        <f>IFERROR(VLOOKUP($A1188,Student_Registration!$B$5:$H$2000,7,0),"")</f>
        <v/>
      </c>
      <c r="E1188" s="84">
        <f>SUMIFS(Collection!$H$5:$H$5000,Collection!$A$5:$A$5000,Report!A1188,Collection!$I$5:$I$5000,"&gt;="&amp;Report!$E$2,Collection!$I$5:$I$5000,"&lt;="&amp;Report!$E$3)</f>
        <v>0</v>
      </c>
      <c r="F1188" s="84" t="str">
        <f t="shared" si="20"/>
        <v/>
      </c>
    </row>
    <row r="1189" spans="1:6">
      <c r="A1189" s="84" t="str">
        <f>IF(ROWS($A$6:A1189)&gt;Student_Registration!$N$4,"",VLOOKUP(ROWS($A$6:A1189),Student_Registration!$A$5:$H$2000,COLUMNS(Student_Registration!$C$5:C1188)+1,0))</f>
        <v/>
      </c>
      <c r="B1189" s="84" t="str">
        <f>IFERROR(VLOOKUP(A1189,Student_Registration!$B$5:$H$2000,3,0),"")</f>
        <v/>
      </c>
      <c r="C1189" s="84" t="str">
        <f>IFERROR(VLOOKUP($A1189,Student_Registration!$B$5:$H$2000,6,0),"")</f>
        <v/>
      </c>
      <c r="D1189" s="84" t="str">
        <f>IFERROR(VLOOKUP($A1189,Student_Registration!$B$5:$H$2000,7,0),"")</f>
        <v/>
      </c>
      <c r="E1189" s="84">
        <f>SUMIFS(Collection!$H$5:$H$5000,Collection!$A$5:$A$5000,Report!A1189,Collection!$I$5:$I$5000,"&gt;="&amp;Report!$E$2,Collection!$I$5:$I$5000,"&lt;="&amp;Report!$E$3)</f>
        <v>0</v>
      </c>
      <c r="F1189" s="84" t="str">
        <f t="shared" si="20"/>
        <v/>
      </c>
    </row>
    <row r="1190" spans="1:6">
      <c r="A1190" s="84" t="str">
        <f>IF(ROWS($A$6:A1190)&gt;Student_Registration!$N$4,"",VLOOKUP(ROWS($A$6:A1190),Student_Registration!$A$5:$H$2000,COLUMNS(Student_Registration!$C$5:C1189)+1,0))</f>
        <v/>
      </c>
      <c r="B1190" s="84" t="str">
        <f>IFERROR(VLOOKUP(A1190,Student_Registration!$B$5:$H$2000,3,0),"")</f>
        <v/>
      </c>
      <c r="C1190" s="84" t="str">
        <f>IFERROR(VLOOKUP($A1190,Student_Registration!$B$5:$H$2000,6,0),"")</f>
        <v/>
      </c>
      <c r="D1190" s="84" t="str">
        <f>IFERROR(VLOOKUP($A1190,Student_Registration!$B$5:$H$2000,7,0),"")</f>
        <v/>
      </c>
      <c r="E1190" s="84">
        <f>SUMIFS(Collection!$H$5:$H$5000,Collection!$A$5:$A$5000,Report!A1190,Collection!$I$5:$I$5000,"&gt;="&amp;Report!$E$2,Collection!$I$5:$I$5000,"&lt;="&amp;Report!$E$3)</f>
        <v>0</v>
      </c>
      <c r="F1190" s="84" t="str">
        <f t="shared" si="20"/>
        <v/>
      </c>
    </row>
    <row r="1191" spans="1:6">
      <c r="A1191" s="84" t="str">
        <f>IF(ROWS($A$6:A1191)&gt;Student_Registration!$N$4,"",VLOOKUP(ROWS($A$6:A1191),Student_Registration!$A$5:$H$2000,COLUMNS(Student_Registration!$C$5:C1190)+1,0))</f>
        <v/>
      </c>
      <c r="B1191" s="84" t="str">
        <f>IFERROR(VLOOKUP(A1191,Student_Registration!$B$5:$H$2000,3,0),"")</f>
        <v/>
      </c>
      <c r="C1191" s="84" t="str">
        <f>IFERROR(VLOOKUP($A1191,Student_Registration!$B$5:$H$2000,6,0),"")</f>
        <v/>
      </c>
      <c r="D1191" s="84" t="str">
        <f>IFERROR(VLOOKUP($A1191,Student_Registration!$B$5:$H$2000,7,0),"")</f>
        <v/>
      </c>
      <c r="E1191" s="84">
        <f>SUMIFS(Collection!$H$5:$H$5000,Collection!$A$5:$A$5000,Report!A1191,Collection!$I$5:$I$5000,"&gt;="&amp;Report!$E$2,Collection!$I$5:$I$5000,"&lt;="&amp;Report!$E$3)</f>
        <v>0</v>
      </c>
      <c r="F1191" s="84" t="str">
        <f t="shared" si="20"/>
        <v/>
      </c>
    </row>
    <row r="1192" spans="1:6">
      <c r="A1192" s="84" t="str">
        <f>IF(ROWS($A$6:A1192)&gt;Student_Registration!$N$4,"",VLOOKUP(ROWS($A$6:A1192),Student_Registration!$A$5:$H$2000,COLUMNS(Student_Registration!$C$5:C1191)+1,0))</f>
        <v/>
      </c>
      <c r="B1192" s="84" t="str">
        <f>IFERROR(VLOOKUP(A1192,Student_Registration!$B$5:$H$2000,3,0),"")</f>
        <v/>
      </c>
      <c r="C1192" s="84" t="str">
        <f>IFERROR(VLOOKUP($A1192,Student_Registration!$B$5:$H$2000,6,0),"")</f>
        <v/>
      </c>
      <c r="D1192" s="84" t="str">
        <f>IFERROR(VLOOKUP($A1192,Student_Registration!$B$5:$H$2000,7,0),"")</f>
        <v/>
      </c>
      <c r="E1192" s="84">
        <f>SUMIFS(Collection!$H$5:$H$5000,Collection!$A$5:$A$5000,Report!A1192,Collection!$I$5:$I$5000,"&gt;="&amp;Report!$E$2,Collection!$I$5:$I$5000,"&lt;="&amp;Report!$E$3)</f>
        <v>0</v>
      </c>
      <c r="F1192" s="84" t="str">
        <f t="shared" si="20"/>
        <v/>
      </c>
    </row>
    <row r="1193" spans="1:6">
      <c r="A1193" s="84" t="str">
        <f>IF(ROWS($A$6:A1193)&gt;Student_Registration!$N$4,"",VLOOKUP(ROWS($A$6:A1193),Student_Registration!$A$5:$H$2000,COLUMNS(Student_Registration!$C$5:C1192)+1,0))</f>
        <v/>
      </c>
      <c r="B1193" s="84" t="str">
        <f>IFERROR(VLOOKUP(A1193,Student_Registration!$B$5:$H$2000,3,0),"")</f>
        <v/>
      </c>
      <c r="C1193" s="84" t="str">
        <f>IFERROR(VLOOKUP($A1193,Student_Registration!$B$5:$H$2000,6,0),"")</f>
        <v/>
      </c>
      <c r="D1193" s="84" t="str">
        <f>IFERROR(VLOOKUP($A1193,Student_Registration!$B$5:$H$2000,7,0),"")</f>
        <v/>
      </c>
      <c r="E1193" s="84">
        <f>SUMIFS(Collection!$H$5:$H$5000,Collection!$A$5:$A$5000,Report!A1193,Collection!$I$5:$I$5000,"&gt;="&amp;Report!$E$2,Collection!$I$5:$I$5000,"&lt;="&amp;Report!$E$3)</f>
        <v>0</v>
      </c>
      <c r="F1193" s="84" t="str">
        <f t="shared" si="20"/>
        <v/>
      </c>
    </row>
    <row r="1194" spans="1:6">
      <c r="A1194" s="84" t="str">
        <f>IF(ROWS($A$6:A1194)&gt;Student_Registration!$N$4,"",VLOOKUP(ROWS($A$6:A1194),Student_Registration!$A$5:$H$2000,COLUMNS(Student_Registration!$C$5:C1193)+1,0))</f>
        <v/>
      </c>
      <c r="B1194" s="84" t="str">
        <f>IFERROR(VLOOKUP(A1194,Student_Registration!$B$5:$H$2000,3,0),"")</f>
        <v/>
      </c>
      <c r="C1194" s="84" t="str">
        <f>IFERROR(VLOOKUP($A1194,Student_Registration!$B$5:$H$2000,6,0),"")</f>
        <v/>
      </c>
      <c r="D1194" s="84" t="str">
        <f>IFERROR(VLOOKUP($A1194,Student_Registration!$B$5:$H$2000,7,0),"")</f>
        <v/>
      </c>
      <c r="E1194" s="84">
        <f>SUMIFS(Collection!$H$5:$H$5000,Collection!$A$5:$A$5000,Report!A1194,Collection!$I$5:$I$5000,"&gt;="&amp;Report!$E$2,Collection!$I$5:$I$5000,"&lt;="&amp;Report!$E$3)</f>
        <v>0</v>
      </c>
      <c r="F1194" s="84" t="str">
        <f t="shared" si="20"/>
        <v/>
      </c>
    </row>
    <row r="1195" spans="1:6">
      <c r="A1195" s="84" t="str">
        <f>IF(ROWS($A$6:A1195)&gt;Student_Registration!$N$4,"",VLOOKUP(ROWS($A$6:A1195),Student_Registration!$A$5:$H$2000,COLUMNS(Student_Registration!$C$5:C1194)+1,0))</f>
        <v/>
      </c>
      <c r="B1195" s="84" t="str">
        <f>IFERROR(VLOOKUP(A1195,Student_Registration!$B$5:$H$2000,3,0),"")</f>
        <v/>
      </c>
      <c r="C1195" s="84" t="str">
        <f>IFERROR(VLOOKUP($A1195,Student_Registration!$B$5:$H$2000,6,0),"")</f>
        <v/>
      </c>
      <c r="D1195" s="84" t="str">
        <f>IFERROR(VLOOKUP($A1195,Student_Registration!$B$5:$H$2000,7,0),"")</f>
        <v/>
      </c>
      <c r="E1195" s="84">
        <f>SUMIFS(Collection!$H$5:$H$5000,Collection!$A$5:$A$5000,Report!A1195,Collection!$I$5:$I$5000,"&gt;="&amp;Report!$E$2,Collection!$I$5:$I$5000,"&lt;="&amp;Report!$E$3)</f>
        <v>0</v>
      </c>
      <c r="F1195" s="84" t="str">
        <f t="shared" si="20"/>
        <v/>
      </c>
    </row>
    <row r="1196" spans="1:6">
      <c r="A1196" s="84" t="str">
        <f>IF(ROWS($A$6:A1196)&gt;Student_Registration!$N$4,"",VLOOKUP(ROWS($A$6:A1196),Student_Registration!$A$5:$H$2000,COLUMNS(Student_Registration!$C$5:C1195)+1,0))</f>
        <v/>
      </c>
      <c r="B1196" s="84" t="str">
        <f>IFERROR(VLOOKUP(A1196,Student_Registration!$B$5:$H$2000,3,0),"")</f>
        <v/>
      </c>
      <c r="C1196" s="84" t="str">
        <f>IFERROR(VLOOKUP($A1196,Student_Registration!$B$5:$H$2000,6,0),"")</f>
        <v/>
      </c>
      <c r="D1196" s="84" t="str">
        <f>IFERROR(VLOOKUP($A1196,Student_Registration!$B$5:$H$2000,7,0),"")</f>
        <v/>
      </c>
      <c r="E1196" s="84">
        <f>SUMIFS(Collection!$H$5:$H$5000,Collection!$A$5:$A$5000,Report!A1196,Collection!$I$5:$I$5000,"&gt;="&amp;Report!$E$2,Collection!$I$5:$I$5000,"&lt;="&amp;Report!$E$3)</f>
        <v>0</v>
      </c>
      <c r="F1196" s="84" t="str">
        <f t="shared" si="20"/>
        <v/>
      </c>
    </row>
    <row r="1197" spans="1:6">
      <c r="A1197" s="84" t="str">
        <f>IF(ROWS($A$6:A1197)&gt;Student_Registration!$N$4,"",VLOOKUP(ROWS($A$6:A1197),Student_Registration!$A$5:$H$2000,COLUMNS(Student_Registration!$C$5:C1196)+1,0))</f>
        <v/>
      </c>
      <c r="B1197" s="84" t="str">
        <f>IFERROR(VLOOKUP(A1197,Student_Registration!$B$5:$H$2000,3,0),"")</f>
        <v/>
      </c>
      <c r="C1197" s="84" t="str">
        <f>IFERROR(VLOOKUP($A1197,Student_Registration!$B$5:$H$2000,6,0),"")</f>
        <v/>
      </c>
      <c r="D1197" s="84" t="str">
        <f>IFERROR(VLOOKUP($A1197,Student_Registration!$B$5:$H$2000,7,0),"")</f>
        <v/>
      </c>
      <c r="E1197" s="84">
        <f>SUMIFS(Collection!$H$5:$H$5000,Collection!$A$5:$A$5000,Report!A1197,Collection!$I$5:$I$5000,"&gt;="&amp;Report!$E$2,Collection!$I$5:$I$5000,"&lt;="&amp;Report!$E$3)</f>
        <v>0</v>
      </c>
      <c r="F1197" s="84" t="str">
        <f t="shared" si="20"/>
        <v/>
      </c>
    </row>
    <row r="1198" spans="1:6">
      <c r="A1198" s="84" t="str">
        <f>IF(ROWS($A$6:A1198)&gt;Student_Registration!$N$4,"",VLOOKUP(ROWS($A$6:A1198),Student_Registration!$A$5:$H$2000,COLUMNS(Student_Registration!$C$5:C1197)+1,0))</f>
        <v/>
      </c>
      <c r="B1198" s="84" t="str">
        <f>IFERROR(VLOOKUP(A1198,Student_Registration!$B$5:$H$2000,3,0),"")</f>
        <v/>
      </c>
      <c r="C1198" s="84" t="str">
        <f>IFERROR(VLOOKUP($A1198,Student_Registration!$B$5:$H$2000,6,0),"")</f>
        <v/>
      </c>
      <c r="D1198" s="84" t="str">
        <f>IFERROR(VLOOKUP($A1198,Student_Registration!$B$5:$H$2000,7,0),"")</f>
        <v/>
      </c>
      <c r="E1198" s="84">
        <f>SUMIFS(Collection!$H$5:$H$5000,Collection!$A$5:$A$5000,Report!A1198,Collection!$I$5:$I$5000,"&gt;="&amp;Report!$E$2,Collection!$I$5:$I$5000,"&lt;="&amp;Report!$E$3)</f>
        <v>0</v>
      </c>
      <c r="F1198" s="84" t="str">
        <f t="shared" si="20"/>
        <v/>
      </c>
    </row>
    <row r="1199" spans="1:6">
      <c r="A1199" s="84" t="str">
        <f>IF(ROWS($A$6:A1199)&gt;Student_Registration!$N$4,"",VLOOKUP(ROWS($A$6:A1199),Student_Registration!$A$5:$H$2000,COLUMNS(Student_Registration!$C$5:C1198)+1,0))</f>
        <v/>
      </c>
      <c r="B1199" s="84" t="str">
        <f>IFERROR(VLOOKUP(A1199,Student_Registration!$B$5:$H$2000,3,0),"")</f>
        <v/>
      </c>
      <c r="C1199" s="84" t="str">
        <f>IFERROR(VLOOKUP($A1199,Student_Registration!$B$5:$H$2000,6,0),"")</f>
        <v/>
      </c>
      <c r="D1199" s="84" t="str">
        <f>IFERROR(VLOOKUP($A1199,Student_Registration!$B$5:$H$2000,7,0),"")</f>
        <v/>
      </c>
      <c r="E1199" s="84">
        <f>SUMIFS(Collection!$H$5:$H$5000,Collection!$A$5:$A$5000,Report!A1199,Collection!$I$5:$I$5000,"&gt;="&amp;Report!$E$2,Collection!$I$5:$I$5000,"&lt;="&amp;Report!$E$3)</f>
        <v>0</v>
      </c>
      <c r="F1199" s="84" t="str">
        <f t="shared" si="20"/>
        <v/>
      </c>
    </row>
    <row r="1200" spans="1:6">
      <c r="A1200" s="84" t="str">
        <f>IF(ROWS($A$6:A1200)&gt;Student_Registration!$N$4,"",VLOOKUP(ROWS($A$6:A1200),Student_Registration!$A$5:$H$2000,COLUMNS(Student_Registration!$C$5:C1199)+1,0))</f>
        <v/>
      </c>
      <c r="B1200" s="84" t="str">
        <f>IFERROR(VLOOKUP(A1200,Student_Registration!$B$5:$H$2000,3,0),"")</f>
        <v/>
      </c>
      <c r="C1200" s="84" t="str">
        <f>IFERROR(VLOOKUP($A1200,Student_Registration!$B$5:$H$2000,6,0),"")</f>
        <v/>
      </c>
      <c r="D1200" s="84" t="str">
        <f>IFERROR(VLOOKUP($A1200,Student_Registration!$B$5:$H$2000,7,0),"")</f>
        <v/>
      </c>
      <c r="E1200" s="84">
        <f>SUMIFS(Collection!$H$5:$H$5000,Collection!$A$5:$A$5000,Report!A1200,Collection!$I$5:$I$5000,"&gt;="&amp;Report!$E$2,Collection!$I$5:$I$5000,"&lt;="&amp;Report!$E$3)</f>
        <v>0</v>
      </c>
      <c r="F1200" s="84" t="str">
        <f t="shared" si="20"/>
        <v/>
      </c>
    </row>
    <row r="1201" spans="1:6">
      <c r="A1201" s="84" t="str">
        <f>IF(ROWS($A$6:A1201)&gt;Student_Registration!$N$4,"",VLOOKUP(ROWS($A$6:A1201),Student_Registration!$A$5:$H$2000,COLUMNS(Student_Registration!$C$5:C1200)+1,0))</f>
        <v/>
      </c>
      <c r="B1201" s="84" t="str">
        <f>IFERROR(VLOOKUP(A1201,Student_Registration!$B$5:$H$2000,3,0),"")</f>
        <v/>
      </c>
      <c r="C1201" s="84" t="str">
        <f>IFERROR(VLOOKUP($A1201,Student_Registration!$B$5:$H$2000,6,0),"")</f>
        <v/>
      </c>
      <c r="D1201" s="84" t="str">
        <f>IFERROR(VLOOKUP($A1201,Student_Registration!$B$5:$H$2000,7,0),"")</f>
        <v/>
      </c>
      <c r="E1201" s="84">
        <f>SUMIFS(Collection!$H$5:$H$5000,Collection!$A$5:$A$5000,Report!A1201,Collection!$I$5:$I$5000,"&gt;="&amp;Report!$E$2,Collection!$I$5:$I$5000,"&lt;="&amp;Report!$E$3)</f>
        <v>0</v>
      </c>
      <c r="F1201" s="84" t="str">
        <f t="shared" si="20"/>
        <v/>
      </c>
    </row>
    <row r="1202" spans="1:6">
      <c r="A1202" s="84" t="str">
        <f>IF(ROWS($A$6:A1202)&gt;Student_Registration!$N$4,"",VLOOKUP(ROWS($A$6:A1202),Student_Registration!$A$5:$H$2000,COLUMNS(Student_Registration!$C$5:C1201)+1,0))</f>
        <v/>
      </c>
      <c r="B1202" s="84" t="str">
        <f>IFERROR(VLOOKUP(A1202,Student_Registration!$B$5:$H$2000,3,0),"")</f>
        <v/>
      </c>
      <c r="C1202" s="84" t="str">
        <f>IFERROR(VLOOKUP($A1202,Student_Registration!$B$5:$H$2000,6,0),"")</f>
        <v/>
      </c>
      <c r="D1202" s="84" t="str">
        <f>IFERROR(VLOOKUP($A1202,Student_Registration!$B$5:$H$2000,7,0),"")</f>
        <v/>
      </c>
      <c r="E1202" s="84">
        <f>SUMIFS(Collection!$H$5:$H$5000,Collection!$A$5:$A$5000,Report!A1202,Collection!$I$5:$I$5000,"&gt;="&amp;Report!$E$2,Collection!$I$5:$I$5000,"&lt;="&amp;Report!$E$3)</f>
        <v>0</v>
      </c>
      <c r="F1202" s="84" t="str">
        <f t="shared" si="20"/>
        <v/>
      </c>
    </row>
    <row r="1203" spans="1:6">
      <c r="A1203" s="84" t="str">
        <f>IF(ROWS($A$6:A1203)&gt;Student_Registration!$N$4,"",VLOOKUP(ROWS($A$6:A1203),Student_Registration!$A$5:$H$2000,COLUMNS(Student_Registration!$C$5:C1202)+1,0))</f>
        <v/>
      </c>
      <c r="B1203" s="84" t="str">
        <f>IFERROR(VLOOKUP(A1203,Student_Registration!$B$5:$H$2000,3,0),"")</f>
        <v/>
      </c>
      <c r="C1203" s="84" t="str">
        <f>IFERROR(VLOOKUP($A1203,Student_Registration!$B$5:$H$2000,6,0),"")</f>
        <v/>
      </c>
      <c r="D1203" s="84" t="str">
        <f>IFERROR(VLOOKUP($A1203,Student_Registration!$B$5:$H$2000,7,0),"")</f>
        <v/>
      </c>
      <c r="E1203" s="84">
        <f>SUMIFS(Collection!$H$5:$H$5000,Collection!$A$5:$A$5000,Report!A1203,Collection!$I$5:$I$5000,"&gt;="&amp;Report!$E$2,Collection!$I$5:$I$5000,"&lt;="&amp;Report!$E$3)</f>
        <v>0</v>
      </c>
      <c r="F1203" s="84" t="str">
        <f t="shared" si="20"/>
        <v/>
      </c>
    </row>
    <row r="1204" spans="1:6">
      <c r="A1204" s="84" t="str">
        <f>IF(ROWS($A$6:A1204)&gt;Student_Registration!$N$4,"",VLOOKUP(ROWS($A$6:A1204),Student_Registration!$A$5:$H$2000,COLUMNS(Student_Registration!$C$5:C1203)+1,0))</f>
        <v/>
      </c>
      <c r="B1204" s="84" t="str">
        <f>IFERROR(VLOOKUP(A1204,Student_Registration!$B$5:$H$2000,3,0),"")</f>
        <v/>
      </c>
      <c r="C1204" s="84" t="str">
        <f>IFERROR(VLOOKUP($A1204,Student_Registration!$B$5:$H$2000,6,0),"")</f>
        <v/>
      </c>
      <c r="D1204" s="84" t="str">
        <f>IFERROR(VLOOKUP($A1204,Student_Registration!$B$5:$H$2000,7,0),"")</f>
        <v/>
      </c>
      <c r="E1204" s="84">
        <f>SUMIFS(Collection!$H$5:$H$5000,Collection!$A$5:$A$5000,Report!A1204,Collection!$I$5:$I$5000,"&gt;="&amp;Report!$E$2,Collection!$I$5:$I$5000,"&lt;="&amp;Report!$E$3)</f>
        <v>0</v>
      </c>
      <c r="F1204" s="84" t="str">
        <f t="shared" si="20"/>
        <v/>
      </c>
    </row>
    <row r="1205" spans="1:6">
      <c r="A1205" s="84" t="str">
        <f>IF(ROWS($A$6:A1205)&gt;Student_Registration!$N$4,"",VLOOKUP(ROWS($A$6:A1205),Student_Registration!$A$5:$H$2000,COLUMNS(Student_Registration!$C$5:C1204)+1,0))</f>
        <v/>
      </c>
      <c r="B1205" s="84" t="str">
        <f>IFERROR(VLOOKUP(A1205,Student_Registration!$B$5:$H$2000,3,0),"")</f>
        <v/>
      </c>
      <c r="C1205" s="84" t="str">
        <f>IFERROR(VLOOKUP($A1205,Student_Registration!$B$5:$H$2000,6,0),"")</f>
        <v/>
      </c>
      <c r="D1205" s="84" t="str">
        <f>IFERROR(VLOOKUP($A1205,Student_Registration!$B$5:$H$2000,7,0),"")</f>
        <v/>
      </c>
      <c r="E1205" s="84">
        <f>SUMIFS(Collection!$H$5:$H$5000,Collection!$A$5:$A$5000,Report!A1205,Collection!$I$5:$I$5000,"&gt;="&amp;Report!$E$2,Collection!$I$5:$I$5000,"&lt;="&amp;Report!$E$3)</f>
        <v>0</v>
      </c>
      <c r="F1205" s="84" t="str">
        <f t="shared" si="20"/>
        <v/>
      </c>
    </row>
    <row r="1206" spans="1:6">
      <c r="A1206" s="84" t="str">
        <f>IF(ROWS($A$6:A1206)&gt;Student_Registration!$N$4,"",VLOOKUP(ROWS($A$6:A1206),Student_Registration!$A$5:$H$2000,COLUMNS(Student_Registration!$C$5:C1205)+1,0))</f>
        <v/>
      </c>
      <c r="B1206" s="84" t="str">
        <f>IFERROR(VLOOKUP(A1206,Student_Registration!$B$5:$H$2000,3,0),"")</f>
        <v/>
      </c>
      <c r="C1206" s="84" t="str">
        <f>IFERROR(VLOOKUP($A1206,Student_Registration!$B$5:$H$2000,6,0),"")</f>
        <v/>
      </c>
      <c r="D1206" s="84" t="str">
        <f>IFERROR(VLOOKUP($A1206,Student_Registration!$B$5:$H$2000,7,0),"")</f>
        <v/>
      </c>
      <c r="E1206" s="84">
        <f>SUMIFS(Collection!$H$5:$H$5000,Collection!$A$5:$A$5000,Report!A1206,Collection!$I$5:$I$5000,"&gt;="&amp;Report!$E$2,Collection!$I$5:$I$5000,"&lt;="&amp;Report!$E$3)</f>
        <v>0</v>
      </c>
      <c r="F1206" s="84" t="str">
        <f t="shared" si="20"/>
        <v/>
      </c>
    </row>
    <row r="1207" spans="1:6">
      <c r="A1207" s="84" t="str">
        <f>IF(ROWS($A$6:A1207)&gt;Student_Registration!$N$4,"",VLOOKUP(ROWS($A$6:A1207),Student_Registration!$A$5:$H$2000,COLUMNS(Student_Registration!$C$5:C1206)+1,0))</f>
        <v/>
      </c>
      <c r="B1207" s="84" t="str">
        <f>IFERROR(VLOOKUP(A1207,Student_Registration!$B$5:$H$2000,3,0),"")</f>
        <v/>
      </c>
      <c r="C1207" s="84" t="str">
        <f>IFERROR(VLOOKUP($A1207,Student_Registration!$B$5:$H$2000,6,0),"")</f>
        <v/>
      </c>
      <c r="D1207" s="84" t="str">
        <f>IFERROR(VLOOKUP($A1207,Student_Registration!$B$5:$H$2000,7,0),"")</f>
        <v/>
      </c>
      <c r="E1207" s="84">
        <f>SUMIFS(Collection!$H$5:$H$5000,Collection!$A$5:$A$5000,Report!A1207,Collection!$I$5:$I$5000,"&gt;="&amp;Report!$E$2,Collection!$I$5:$I$5000,"&lt;="&amp;Report!$E$3)</f>
        <v>0</v>
      </c>
      <c r="F1207" s="84" t="str">
        <f t="shared" si="20"/>
        <v/>
      </c>
    </row>
    <row r="1208" spans="1:6">
      <c r="A1208" s="84" t="str">
        <f>IF(ROWS($A$6:A1208)&gt;Student_Registration!$N$4,"",VLOOKUP(ROWS($A$6:A1208),Student_Registration!$A$5:$H$2000,COLUMNS(Student_Registration!$C$5:C1207)+1,0))</f>
        <v/>
      </c>
      <c r="B1208" s="84" t="str">
        <f>IFERROR(VLOOKUP(A1208,Student_Registration!$B$5:$H$2000,3,0),"")</f>
        <v/>
      </c>
      <c r="C1208" s="84" t="str">
        <f>IFERROR(VLOOKUP($A1208,Student_Registration!$B$5:$H$2000,6,0),"")</f>
        <v/>
      </c>
      <c r="D1208" s="84" t="str">
        <f>IFERROR(VLOOKUP($A1208,Student_Registration!$B$5:$H$2000,7,0),"")</f>
        <v/>
      </c>
      <c r="E1208" s="84">
        <f>SUMIFS(Collection!$H$5:$H$5000,Collection!$A$5:$A$5000,Report!A1208,Collection!$I$5:$I$5000,"&gt;="&amp;Report!$E$2,Collection!$I$5:$I$5000,"&lt;="&amp;Report!$E$3)</f>
        <v>0</v>
      </c>
      <c r="F1208" s="84" t="str">
        <f t="shared" si="20"/>
        <v/>
      </c>
    </row>
    <row r="1209" spans="1:6">
      <c r="A1209" s="84" t="str">
        <f>IF(ROWS($A$6:A1209)&gt;Student_Registration!$N$4,"",VLOOKUP(ROWS($A$6:A1209),Student_Registration!$A$5:$H$2000,COLUMNS(Student_Registration!$C$5:C1208)+1,0))</f>
        <v/>
      </c>
      <c r="B1209" s="84" t="str">
        <f>IFERROR(VLOOKUP(A1209,Student_Registration!$B$5:$H$2000,3,0),"")</f>
        <v/>
      </c>
      <c r="C1209" s="84" t="str">
        <f>IFERROR(VLOOKUP($A1209,Student_Registration!$B$5:$H$2000,6,0),"")</f>
        <v/>
      </c>
      <c r="D1209" s="84" t="str">
        <f>IFERROR(VLOOKUP($A1209,Student_Registration!$B$5:$H$2000,7,0),"")</f>
        <v/>
      </c>
      <c r="E1209" s="84">
        <f>SUMIFS(Collection!$H$5:$H$5000,Collection!$A$5:$A$5000,Report!A1209,Collection!$I$5:$I$5000,"&gt;="&amp;Report!$E$2,Collection!$I$5:$I$5000,"&lt;="&amp;Report!$E$3)</f>
        <v>0</v>
      </c>
      <c r="F1209" s="84" t="str">
        <f t="shared" si="20"/>
        <v/>
      </c>
    </row>
    <row r="1210" spans="1:6">
      <c r="A1210" s="84" t="str">
        <f>IF(ROWS($A$6:A1210)&gt;Student_Registration!$N$4,"",VLOOKUP(ROWS($A$6:A1210),Student_Registration!$A$5:$H$2000,COLUMNS(Student_Registration!$C$5:C1209)+1,0))</f>
        <v/>
      </c>
      <c r="B1210" s="84" t="str">
        <f>IFERROR(VLOOKUP(A1210,Student_Registration!$B$5:$H$2000,3,0),"")</f>
        <v/>
      </c>
      <c r="C1210" s="84" t="str">
        <f>IFERROR(VLOOKUP($A1210,Student_Registration!$B$5:$H$2000,6,0),"")</f>
        <v/>
      </c>
      <c r="D1210" s="84" t="str">
        <f>IFERROR(VLOOKUP($A1210,Student_Registration!$B$5:$H$2000,7,0),"")</f>
        <v/>
      </c>
      <c r="E1210" s="84">
        <f>SUMIFS(Collection!$H$5:$H$5000,Collection!$A$5:$A$5000,Report!A1210,Collection!$I$5:$I$5000,"&gt;="&amp;Report!$E$2,Collection!$I$5:$I$5000,"&lt;="&amp;Report!$E$3)</f>
        <v>0</v>
      </c>
      <c r="F1210" s="84" t="str">
        <f t="shared" si="20"/>
        <v/>
      </c>
    </row>
    <row r="1211" spans="1:6">
      <c r="A1211" s="84" t="str">
        <f>IF(ROWS($A$6:A1211)&gt;Student_Registration!$N$4,"",VLOOKUP(ROWS($A$6:A1211),Student_Registration!$A$5:$H$2000,COLUMNS(Student_Registration!$C$5:C1210)+1,0))</f>
        <v/>
      </c>
      <c r="B1211" s="84" t="str">
        <f>IFERROR(VLOOKUP(A1211,Student_Registration!$B$5:$H$2000,3,0),"")</f>
        <v/>
      </c>
      <c r="C1211" s="84" t="str">
        <f>IFERROR(VLOOKUP($A1211,Student_Registration!$B$5:$H$2000,6,0),"")</f>
        <v/>
      </c>
      <c r="D1211" s="84" t="str">
        <f>IFERROR(VLOOKUP($A1211,Student_Registration!$B$5:$H$2000,7,0),"")</f>
        <v/>
      </c>
      <c r="E1211" s="84">
        <f>SUMIFS(Collection!$H$5:$H$5000,Collection!$A$5:$A$5000,Report!A1211,Collection!$I$5:$I$5000,"&gt;="&amp;Report!$E$2,Collection!$I$5:$I$5000,"&lt;="&amp;Report!$E$3)</f>
        <v>0</v>
      </c>
      <c r="F1211" s="84" t="str">
        <f t="shared" si="20"/>
        <v/>
      </c>
    </row>
    <row r="1212" spans="1:6">
      <c r="A1212" s="84" t="str">
        <f>IF(ROWS($A$6:A1212)&gt;Student_Registration!$N$4,"",VLOOKUP(ROWS($A$6:A1212),Student_Registration!$A$5:$H$2000,COLUMNS(Student_Registration!$C$5:C1211)+1,0))</f>
        <v/>
      </c>
      <c r="B1212" s="84" t="str">
        <f>IFERROR(VLOOKUP(A1212,Student_Registration!$B$5:$H$2000,3,0),"")</f>
        <v/>
      </c>
      <c r="C1212" s="84" t="str">
        <f>IFERROR(VLOOKUP($A1212,Student_Registration!$B$5:$H$2000,6,0),"")</f>
        <v/>
      </c>
      <c r="D1212" s="84" t="str">
        <f>IFERROR(VLOOKUP($A1212,Student_Registration!$B$5:$H$2000,7,0),"")</f>
        <v/>
      </c>
      <c r="E1212" s="84">
        <f>SUMIFS(Collection!$H$5:$H$5000,Collection!$A$5:$A$5000,Report!A1212,Collection!$I$5:$I$5000,"&gt;="&amp;Report!$E$2,Collection!$I$5:$I$5000,"&lt;="&amp;Report!$E$3)</f>
        <v>0</v>
      </c>
      <c r="F1212" s="84" t="str">
        <f t="shared" si="20"/>
        <v/>
      </c>
    </row>
    <row r="1213" spans="1:6">
      <c r="A1213" s="84" t="str">
        <f>IF(ROWS($A$6:A1213)&gt;Student_Registration!$N$4,"",VLOOKUP(ROWS($A$6:A1213),Student_Registration!$A$5:$H$2000,COLUMNS(Student_Registration!$C$5:C1212)+1,0))</f>
        <v/>
      </c>
      <c r="B1213" s="84" t="str">
        <f>IFERROR(VLOOKUP(A1213,Student_Registration!$B$5:$H$2000,3,0),"")</f>
        <v/>
      </c>
      <c r="C1213" s="84" t="str">
        <f>IFERROR(VLOOKUP($A1213,Student_Registration!$B$5:$H$2000,6,0),"")</f>
        <v/>
      </c>
      <c r="D1213" s="84" t="str">
        <f>IFERROR(VLOOKUP($A1213,Student_Registration!$B$5:$H$2000,7,0),"")</f>
        <v/>
      </c>
      <c r="E1213" s="84">
        <f>SUMIFS(Collection!$H$5:$H$5000,Collection!$A$5:$A$5000,Report!A1213,Collection!$I$5:$I$5000,"&gt;="&amp;Report!$E$2,Collection!$I$5:$I$5000,"&lt;="&amp;Report!$E$3)</f>
        <v>0</v>
      </c>
      <c r="F1213" s="84" t="str">
        <f t="shared" si="20"/>
        <v/>
      </c>
    </row>
    <row r="1214" spans="1:6">
      <c r="A1214" s="84" t="str">
        <f>IF(ROWS($A$6:A1214)&gt;Student_Registration!$N$4,"",VLOOKUP(ROWS($A$6:A1214),Student_Registration!$A$5:$H$2000,COLUMNS(Student_Registration!$C$5:C1213)+1,0))</f>
        <v/>
      </c>
      <c r="B1214" s="84" t="str">
        <f>IFERROR(VLOOKUP(A1214,Student_Registration!$B$5:$H$2000,3,0),"")</f>
        <v/>
      </c>
      <c r="C1214" s="84" t="str">
        <f>IFERROR(VLOOKUP($A1214,Student_Registration!$B$5:$H$2000,6,0),"")</f>
        <v/>
      </c>
      <c r="D1214" s="84" t="str">
        <f>IFERROR(VLOOKUP($A1214,Student_Registration!$B$5:$H$2000,7,0),"")</f>
        <v/>
      </c>
      <c r="E1214" s="84">
        <f>SUMIFS(Collection!$H$5:$H$5000,Collection!$A$5:$A$5000,Report!A1214,Collection!$I$5:$I$5000,"&gt;="&amp;Report!$E$2,Collection!$I$5:$I$5000,"&lt;="&amp;Report!$E$3)</f>
        <v>0</v>
      </c>
      <c r="F1214" s="84" t="str">
        <f t="shared" si="20"/>
        <v/>
      </c>
    </row>
    <row r="1215" spans="1:6">
      <c r="A1215" s="84" t="str">
        <f>IF(ROWS($A$6:A1215)&gt;Student_Registration!$N$4,"",VLOOKUP(ROWS($A$6:A1215),Student_Registration!$A$5:$H$2000,COLUMNS(Student_Registration!$C$5:C1214)+1,0))</f>
        <v/>
      </c>
      <c r="B1215" s="84" t="str">
        <f>IFERROR(VLOOKUP(A1215,Student_Registration!$B$5:$H$2000,3,0),"")</f>
        <v/>
      </c>
      <c r="C1215" s="84" t="str">
        <f>IFERROR(VLOOKUP($A1215,Student_Registration!$B$5:$H$2000,6,0),"")</f>
        <v/>
      </c>
      <c r="D1215" s="84" t="str">
        <f>IFERROR(VLOOKUP($A1215,Student_Registration!$B$5:$H$2000,7,0),"")</f>
        <v/>
      </c>
      <c r="E1215" s="84">
        <f>SUMIFS(Collection!$H$5:$H$5000,Collection!$A$5:$A$5000,Report!A1215,Collection!$I$5:$I$5000,"&gt;="&amp;Report!$E$2,Collection!$I$5:$I$5000,"&lt;="&amp;Report!$E$3)</f>
        <v>0</v>
      </c>
      <c r="F1215" s="84" t="str">
        <f t="shared" si="20"/>
        <v/>
      </c>
    </row>
    <row r="1216" spans="1:6">
      <c r="A1216" s="84" t="str">
        <f>IF(ROWS($A$6:A1216)&gt;Student_Registration!$N$4,"",VLOOKUP(ROWS($A$6:A1216),Student_Registration!$A$5:$H$2000,COLUMNS(Student_Registration!$C$5:C1215)+1,0))</f>
        <v/>
      </c>
      <c r="B1216" s="84" t="str">
        <f>IFERROR(VLOOKUP(A1216,Student_Registration!$B$5:$H$2000,3,0),"")</f>
        <v/>
      </c>
      <c r="C1216" s="84" t="str">
        <f>IFERROR(VLOOKUP($A1216,Student_Registration!$B$5:$H$2000,6,0),"")</f>
        <v/>
      </c>
      <c r="D1216" s="84" t="str">
        <f>IFERROR(VLOOKUP($A1216,Student_Registration!$B$5:$H$2000,7,0),"")</f>
        <v/>
      </c>
      <c r="E1216" s="84">
        <f>SUMIFS(Collection!$H$5:$H$5000,Collection!$A$5:$A$5000,Report!A1216,Collection!$I$5:$I$5000,"&gt;="&amp;Report!$E$2,Collection!$I$5:$I$5000,"&lt;="&amp;Report!$E$3)</f>
        <v>0</v>
      </c>
      <c r="F1216" s="84" t="str">
        <f t="shared" si="20"/>
        <v/>
      </c>
    </row>
    <row r="1217" spans="1:6">
      <c r="A1217" s="84" t="str">
        <f>IF(ROWS($A$6:A1217)&gt;Student_Registration!$N$4,"",VLOOKUP(ROWS($A$6:A1217),Student_Registration!$A$5:$H$2000,COLUMNS(Student_Registration!$C$5:C1216)+1,0))</f>
        <v/>
      </c>
      <c r="B1217" s="84" t="str">
        <f>IFERROR(VLOOKUP(A1217,Student_Registration!$B$5:$H$2000,3,0),"")</f>
        <v/>
      </c>
      <c r="C1217" s="84" t="str">
        <f>IFERROR(VLOOKUP($A1217,Student_Registration!$B$5:$H$2000,6,0),"")</f>
        <v/>
      </c>
      <c r="D1217" s="84" t="str">
        <f>IFERROR(VLOOKUP($A1217,Student_Registration!$B$5:$H$2000,7,0),"")</f>
        <v/>
      </c>
      <c r="E1217" s="84">
        <f>SUMIFS(Collection!$H$5:$H$5000,Collection!$A$5:$A$5000,Report!A1217,Collection!$I$5:$I$5000,"&gt;="&amp;Report!$E$2,Collection!$I$5:$I$5000,"&lt;="&amp;Report!$E$3)</f>
        <v>0</v>
      </c>
      <c r="F1217" s="84" t="str">
        <f t="shared" si="20"/>
        <v/>
      </c>
    </row>
    <row r="1218" spans="1:6">
      <c r="A1218" s="84" t="str">
        <f>IF(ROWS($A$6:A1218)&gt;Student_Registration!$N$4,"",VLOOKUP(ROWS($A$6:A1218),Student_Registration!$A$5:$H$2000,COLUMNS(Student_Registration!$C$5:C1217)+1,0))</f>
        <v/>
      </c>
      <c r="B1218" s="84" t="str">
        <f>IFERROR(VLOOKUP(A1218,Student_Registration!$B$5:$H$2000,3,0),"")</f>
        <v/>
      </c>
      <c r="C1218" s="84" t="str">
        <f>IFERROR(VLOOKUP($A1218,Student_Registration!$B$5:$H$2000,6,0),"")</f>
        <v/>
      </c>
      <c r="D1218" s="84" t="str">
        <f>IFERROR(VLOOKUP($A1218,Student_Registration!$B$5:$H$2000,7,0),"")</f>
        <v/>
      </c>
      <c r="E1218" s="84">
        <f>SUMIFS(Collection!$H$5:$H$5000,Collection!$A$5:$A$5000,Report!A1218,Collection!$I$5:$I$5000,"&gt;="&amp;Report!$E$2,Collection!$I$5:$I$5000,"&lt;="&amp;Report!$E$3)</f>
        <v>0</v>
      </c>
      <c r="F1218" s="84" t="str">
        <f t="shared" si="20"/>
        <v/>
      </c>
    </row>
    <row r="1219" spans="1:6">
      <c r="A1219" s="84" t="str">
        <f>IF(ROWS($A$6:A1219)&gt;Student_Registration!$N$4,"",VLOOKUP(ROWS($A$6:A1219),Student_Registration!$A$5:$H$2000,COLUMNS(Student_Registration!$C$5:C1218)+1,0))</f>
        <v/>
      </c>
      <c r="B1219" s="84" t="str">
        <f>IFERROR(VLOOKUP(A1219,Student_Registration!$B$5:$H$2000,3,0),"")</f>
        <v/>
      </c>
      <c r="C1219" s="84" t="str">
        <f>IFERROR(VLOOKUP($A1219,Student_Registration!$B$5:$H$2000,6,0),"")</f>
        <v/>
      </c>
      <c r="D1219" s="84" t="str">
        <f>IFERROR(VLOOKUP($A1219,Student_Registration!$B$5:$H$2000,7,0),"")</f>
        <v/>
      </c>
      <c r="E1219" s="84">
        <f>SUMIFS(Collection!$H$5:$H$5000,Collection!$A$5:$A$5000,Report!A1219,Collection!$I$5:$I$5000,"&gt;="&amp;Report!$E$2,Collection!$I$5:$I$5000,"&lt;="&amp;Report!$E$3)</f>
        <v>0</v>
      </c>
      <c r="F1219" s="84" t="str">
        <f t="shared" si="20"/>
        <v/>
      </c>
    </row>
    <row r="1220" spans="1:6">
      <c r="A1220" s="84" t="str">
        <f>IF(ROWS($A$6:A1220)&gt;Student_Registration!$N$4,"",VLOOKUP(ROWS($A$6:A1220),Student_Registration!$A$5:$H$2000,COLUMNS(Student_Registration!$C$5:C1219)+1,0))</f>
        <v/>
      </c>
      <c r="B1220" s="84" t="str">
        <f>IFERROR(VLOOKUP(A1220,Student_Registration!$B$5:$H$2000,3,0),"")</f>
        <v/>
      </c>
      <c r="C1220" s="84" t="str">
        <f>IFERROR(VLOOKUP($A1220,Student_Registration!$B$5:$H$2000,6,0),"")</f>
        <v/>
      </c>
      <c r="D1220" s="84" t="str">
        <f>IFERROR(VLOOKUP($A1220,Student_Registration!$B$5:$H$2000,7,0),"")</f>
        <v/>
      </c>
      <c r="E1220" s="84">
        <f>SUMIFS(Collection!$H$5:$H$5000,Collection!$A$5:$A$5000,Report!A1220,Collection!$I$5:$I$5000,"&gt;="&amp;Report!$E$2,Collection!$I$5:$I$5000,"&lt;="&amp;Report!$E$3)</f>
        <v>0</v>
      </c>
      <c r="F1220" s="84" t="str">
        <f t="shared" si="20"/>
        <v/>
      </c>
    </row>
    <row r="1221" spans="1:6">
      <c r="A1221" s="84" t="str">
        <f>IF(ROWS($A$6:A1221)&gt;Student_Registration!$N$4,"",VLOOKUP(ROWS($A$6:A1221),Student_Registration!$A$5:$H$2000,COLUMNS(Student_Registration!$C$5:C1220)+1,0))</f>
        <v/>
      </c>
      <c r="B1221" s="84" t="str">
        <f>IFERROR(VLOOKUP(A1221,Student_Registration!$B$5:$H$2000,3,0),"")</f>
        <v/>
      </c>
      <c r="C1221" s="84" t="str">
        <f>IFERROR(VLOOKUP($A1221,Student_Registration!$B$5:$H$2000,6,0),"")</f>
        <v/>
      </c>
      <c r="D1221" s="84" t="str">
        <f>IFERROR(VLOOKUP($A1221,Student_Registration!$B$5:$H$2000,7,0),"")</f>
        <v/>
      </c>
      <c r="E1221" s="84">
        <f>SUMIFS(Collection!$H$5:$H$5000,Collection!$A$5:$A$5000,Report!A1221,Collection!$I$5:$I$5000,"&gt;="&amp;Report!$E$2,Collection!$I$5:$I$5000,"&lt;="&amp;Report!$E$3)</f>
        <v>0</v>
      </c>
      <c r="F1221" s="84" t="str">
        <f t="shared" si="20"/>
        <v/>
      </c>
    </row>
    <row r="1222" spans="1:6">
      <c r="A1222" s="84" t="str">
        <f>IF(ROWS($A$6:A1222)&gt;Student_Registration!$N$4,"",VLOOKUP(ROWS($A$6:A1222),Student_Registration!$A$5:$H$2000,COLUMNS(Student_Registration!$C$5:C1221)+1,0))</f>
        <v/>
      </c>
      <c r="B1222" s="84" t="str">
        <f>IFERROR(VLOOKUP(A1222,Student_Registration!$B$5:$H$2000,3,0),"")</f>
        <v/>
      </c>
      <c r="C1222" s="84" t="str">
        <f>IFERROR(VLOOKUP($A1222,Student_Registration!$B$5:$H$2000,6,0),"")</f>
        <v/>
      </c>
      <c r="D1222" s="84" t="str">
        <f>IFERROR(VLOOKUP($A1222,Student_Registration!$B$5:$H$2000,7,0),"")</f>
        <v/>
      </c>
      <c r="E1222" s="84">
        <f>SUMIFS(Collection!$H$5:$H$5000,Collection!$A$5:$A$5000,Report!A1222,Collection!$I$5:$I$5000,"&gt;="&amp;Report!$E$2,Collection!$I$5:$I$5000,"&lt;="&amp;Report!$E$3)</f>
        <v>0</v>
      </c>
      <c r="F1222" s="84" t="str">
        <f t="shared" ref="F1222:F1285" si="21">IFERROR(+D1222-E1222,"")</f>
        <v/>
      </c>
    </row>
    <row r="1223" spans="1:6">
      <c r="A1223" s="84" t="str">
        <f>IF(ROWS($A$6:A1223)&gt;Student_Registration!$N$4,"",VLOOKUP(ROWS($A$6:A1223),Student_Registration!$A$5:$H$2000,COLUMNS(Student_Registration!$C$5:C1222)+1,0))</f>
        <v/>
      </c>
      <c r="B1223" s="84" t="str">
        <f>IFERROR(VLOOKUP(A1223,Student_Registration!$B$5:$H$2000,3,0),"")</f>
        <v/>
      </c>
      <c r="C1223" s="84" t="str">
        <f>IFERROR(VLOOKUP($A1223,Student_Registration!$B$5:$H$2000,6,0),"")</f>
        <v/>
      </c>
      <c r="D1223" s="84" t="str">
        <f>IFERROR(VLOOKUP($A1223,Student_Registration!$B$5:$H$2000,7,0),"")</f>
        <v/>
      </c>
      <c r="E1223" s="84">
        <f>SUMIFS(Collection!$H$5:$H$5000,Collection!$A$5:$A$5000,Report!A1223,Collection!$I$5:$I$5000,"&gt;="&amp;Report!$E$2,Collection!$I$5:$I$5000,"&lt;="&amp;Report!$E$3)</f>
        <v>0</v>
      </c>
      <c r="F1223" s="84" t="str">
        <f t="shared" si="21"/>
        <v/>
      </c>
    </row>
    <row r="1224" spans="1:6">
      <c r="A1224" s="84" t="str">
        <f>IF(ROWS($A$6:A1224)&gt;Student_Registration!$N$4,"",VLOOKUP(ROWS($A$6:A1224),Student_Registration!$A$5:$H$2000,COLUMNS(Student_Registration!$C$5:C1223)+1,0))</f>
        <v/>
      </c>
      <c r="B1224" s="84" t="str">
        <f>IFERROR(VLOOKUP(A1224,Student_Registration!$B$5:$H$2000,3,0),"")</f>
        <v/>
      </c>
      <c r="C1224" s="84" t="str">
        <f>IFERROR(VLOOKUP($A1224,Student_Registration!$B$5:$H$2000,6,0),"")</f>
        <v/>
      </c>
      <c r="D1224" s="84" t="str">
        <f>IFERROR(VLOOKUP($A1224,Student_Registration!$B$5:$H$2000,7,0),"")</f>
        <v/>
      </c>
      <c r="E1224" s="84">
        <f>SUMIFS(Collection!$H$5:$H$5000,Collection!$A$5:$A$5000,Report!A1224,Collection!$I$5:$I$5000,"&gt;="&amp;Report!$E$2,Collection!$I$5:$I$5000,"&lt;="&amp;Report!$E$3)</f>
        <v>0</v>
      </c>
      <c r="F1224" s="84" t="str">
        <f t="shared" si="21"/>
        <v/>
      </c>
    </row>
    <row r="1225" spans="1:6">
      <c r="A1225" s="84" t="str">
        <f>IF(ROWS($A$6:A1225)&gt;Student_Registration!$N$4,"",VLOOKUP(ROWS($A$6:A1225),Student_Registration!$A$5:$H$2000,COLUMNS(Student_Registration!$C$5:C1224)+1,0))</f>
        <v/>
      </c>
      <c r="B1225" s="84" t="str">
        <f>IFERROR(VLOOKUP(A1225,Student_Registration!$B$5:$H$2000,3,0),"")</f>
        <v/>
      </c>
      <c r="C1225" s="84" t="str">
        <f>IFERROR(VLOOKUP($A1225,Student_Registration!$B$5:$H$2000,6,0),"")</f>
        <v/>
      </c>
      <c r="D1225" s="84" t="str">
        <f>IFERROR(VLOOKUP($A1225,Student_Registration!$B$5:$H$2000,7,0),"")</f>
        <v/>
      </c>
      <c r="E1225" s="84">
        <f>SUMIFS(Collection!$H$5:$H$5000,Collection!$A$5:$A$5000,Report!A1225,Collection!$I$5:$I$5000,"&gt;="&amp;Report!$E$2,Collection!$I$5:$I$5000,"&lt;="&amp;Report!$E$3)</f>
        <v>0</v>
      </c>
      <c r="F1225" s="84" t="str">
        <f t="shared" si="21"/>
        <v/>
      </c>
    </row>
    <row r="1226" spans="1:6">
      <c r="A1226" s="84" t="str">
        <f>IF(ROWS($A$6:A1226)&gt;Student_Registration!$N$4,"",VLOOKUP(ROWS($A$6:A1226),Student_Registration!$A$5:$H$2000,COLUMNS(Student_Registration!$C$5:C1225)+1,0))</f>
        <v/>
      </c>
      <c r="B1226" s="84" t="str">
        <f>IFERROR(VLOOKUP(A1226,Student_Registration!$B$5:$H$2000,3,0),"")</f>
        <v/>
      </c>
      <c r="C1226" s="84" t="str">
        <f>IFERROR(VLOOKUP($A1226,Student_Registration!$B$5:$H$2000,6,0),"")</f>
        <v/>
      </c>
      <c r="D1226" s="84" t="str">
        <f>IFERROR(VLOOKUP($A1226,Student_Registration!$B$5:$H$2000,7,0),"")</f>
        <v/>
      </c>
      <c r="E1226" s="84">
        <f>SUMIFS(Collection!$H$5:$H$5000,Collection!$A$5:$A$5000,Report!A1226,Collection!$I$5:$I$5000,"&gt;="&amp;Report!$E$2,Collection!$I$5:$I$5000,"&lt;="&amp;Report!$E$3)</f>
        <v>0</v>
      </c>
      <c r="F1226" s="84" t="str">
        <f t="shared" si="21"/>
        <v/>
      </c>
    </row>
    <row r="1227" spans="1:6">
      <c r="A1227" s="84" t="str">
        <f>IF(ROWS($A$6:A1227)&gt;Student_Registration!$N$4,"",VLOOKUP(ROWS($A$6:A1227),Student_Registration!$A$5:$H$2000,COLUMNS(Student_Registration!$C$5:C1226)+1,0))</f>
        <v/>
      </c>
      <c r="B1227" s="84" t="str">
        <f>IFERROR(VLOOKUP(A1227,Student_Registration!$B$5:$H$2000,3,0),"")</f>
        <v/>
      </c>
      <c r="C1227" s="84" t="str">
        <f>IFERROR(VLOOKUP($A1227,Student_Registration!$B$5:$H$2000,6,0),"")</f>
        <v/>
      </c>
      <c r="D1227" s="84" t="str">
        <f>IFERROR(VLOOKUP($A1227,Student_Registration!$B$5:$H$2000,7,0),"")</f>
        <v/>
      </c>
      <c r="E1227" s="84">
        <f>SUMIFS(Collection!$H$5:$H$5000,Collection!$A$5:$A$5000,Report!A1227,Collection!$I$5:$I$5000,"&gt;="&amp;Report!$E$2,Collection!$I$5:$I$5000,"&lt;="&amp;Report!$E$3)</f>
        <v>0</v>
      </c>
      <c r="F1227" s="84" t="str">
        <f t="shared" si="21"/>
        <v/>
      </c>
    </row>
    <row r="1228" spans="1:6">
      <c r="A1228" s="84" t="str">
        <f>IF(ROWS($A$6:A1228)&gt;Student_Registration!$N$4,"",VLOOKUP(ROWS($A$6:A1228),Student_Registration!$A$5:$H$2000,COLUMNS(Student_Registration!$C$5:C1227)+1,0))</f>
        <v/>
      </c>
      <c r="B1228" s="84" t="str">
        <f>IFERROR(VLOOKUP(A1228,Student_Registration!$B$5:$H$2000,3,0),"")</f>
        <v/>
      </c>
      <c r="C1228" s="84" t="str">
        <f>IFERROR(VLOOKUP($A1228,Student_Registration!$B$5:$H$2000,6,0),"")</f>
        <v/>
      </c>
      <c r="D1228" s="84" t="str">
        <f>IFERROR(VLOOKUP($A1228,Student_Registration!$B$5:$H$2000,7,0),"")</f>
        <v/>
      </c>
      <c r="E1228" s="84">
        <f>SUMIFS(Collection!$H$5:$H$5000,Collection!$A$5:$A$5000,Report!A1228,Collection!$I$5:$I$5000,"&gt;="&amp;Report!$E$2,Collection!$I$5:$I$5000,"&lt;="&amp;Report!$E$3)</f>
        <v>0</v>
      </c>
      <c r="F1228" s="84" t="str">
        <f t="shared" si="21"/>
        <v/>
      </c>
    </row>
    <row r="1229" spans="1:6">
      <c r="A1229" s="84" t="str">
        <f>IF(ROWS($A$6:A1229)&gt;Student_Registration!$N$4,"",VLOOKUP(ROWS($A$6:A1229),Student_Registration!$A$5:$H$2000,COLUMNS(Student_Registration!$C$5:C1228)+1,0))</f>
        <v/>
      </c>
      <c r="B1229" s="84" t="str">
        <f>IFERROR(VLOOKUP(A1229,Student_Registration!$B$5:$H$2000,3,0),"")</f>
        <v/>
      </c>
      <c r="C1229" s="84" t="str">
        <f>IFERROR(VLOOKUP($A1229,Student_Registration!$B$5:$H$2000,6,0),"")</f>
        <v/>
      </c>
      <c r="D1229" s="84" t="str">
        <f>IFERROR(VLOOKUP($A1229,Student_Registration!$B$5:$H$2000,7,0),"")</f>
        <v/>
      </c>
      <c r="E1229" s="84">
        <f>SUMIFS(Collection!$H$5:$H$5000,Collection!$A$5:$A$5000,Report!A1229,Collection!$I$5:$I$5000,"&gt;="&amp;Report!$E$2,Collection!$I$5:$I$5000,"&lt;="&amp;Report!$E$3)</f>
        <v>0</v>
      </c>
      <c r="F1229" s="84" t="str">
        <f t="shared" si="21"/>
        <v/>
      </c>
    </row>
    <row r="1230" spans="1:6">
      <c r="A1230" s="84" t="str">
        <f>IF(ROWS($A$6:A1230)&gt;Student_Registration!$N$4,"",VLOOKUP(ROWS($A$6:A1230),Student_Registration!$A$5:$H$2000,COLUMNS(Student_Registration!$C$5:C1229)+1,0))</f>
        <v/>
      </c>
      <c r="B1230" s="84" t="str">
        <f>IFERROR(VLOOKUP(A1230,Student_Registration!$B$5:$H$2000,3,0),"")</f>
        <v/>
      </c>
      <c r="C1230" s="84" t="str">
        <f>IFERROR(VLOOKUP($A1230,Student_Registration!$B$5:$H$2000,6,0),"")</f>
        <v/>
      </c>
      <c r="D1230" s="84" t="str">
        <f>IFERROR(VLOOKUP($A1230,Student_Registration!$B$5:$H$2000,7,0),"")</f>
        <v/>
      </c>
      <c r="E1230" s="84">
        <f>SUMIFS(Collection!$H$5:$H$5000,Collection!$A$5:$A$5000,Report!A1230,Collection!$I$5:$I$5000,"&gt;="&amp;Report!$E$2,Collection!$I$5:$I$5000,"&lt;="&amp;Report!$E$3)</f>
        <v>0</v>
      </c>
      <c r="F1230" s="84" t="str">
        <f t="shared" si="21"/>
        <v/>
      </c>
    </row>
    <row r="1231" spans="1:6">
      <c r="A1231" s="84" t="str">
        <f>IF(ROWS($A$6:A1231)&gt;Student_Registration!$N$4,"",VLOOKUP(ROWS($A$6:A1231),Student_Registration!$A$5:$H$2000,COLUMNS(Student_Registration!$C$5:C1230)+1,0))</f>
        <v/>
      </c>
      <c r="B1231" s="84" t="str">
        <f>IFERROR(VLOOKUP(A1231,Student_Registration!$B$5:$H$2000,3,0),"")</f>
        <v/>
      </c>
      <c r="C1231" s="84" t="str">
        <f>IFERROR(VLOOKUP($A1231,Student_Registration!$B$5:$H$2000,6,0),"")</f>
        <v/>
      </c>
      <c r="D1231" s="84" t="str">
        <f>IFERROR(VLOOKUP($A1231,Student_Registration!$B$5:$H$2000,7,0),"")</f>
        <v/>
      </c>
      <c r="E1231" s="84">
        <f>SUMIFS(Collection!$H$5:$H$5000,Collection!$A$5:$A$5000,Report!A1231,Collection!$I$5:$I$5000,"&gt;="&amp;Report!$E$2,Collection!$I$5:$I$5000,"&lt;="&amp;Report!$E$3)</f>
        <v>0</v>
      </c>
      <c r="F1231" s="84" t="str">
        <f t="shared" si="21"/>
        <v/>
      </c>
    </row>
    <row r="1232" spans="1:6">
      <c r="A1232" s="84" t="str">
        <f>IF(ROWS($A$6:A1232)&gt;Student_Registration!$N$4,"",VLOOKUP(ROWS($A$6:A1232),Student_Registration!$A$5:$H$2000,COLUMNS(Student_Registration!$C$5:C1231)+1,0))</f>
        <v/>
      </c>
      <c r="B1232" s="84" t="str">
        <f>IFERROR(VLOOKUP(A1232,Student_Registration!$B$5:$H$2000,3,0),"")</f>
        <v/>
      </c>
      <c r="C1232" s="84" t="str">
        <f>IFERROR(VLOOKUP($A1232,Student_Registration!$B$5:$H$2000,6,0),"")</f>
        <v/>
      </c>
      <c r="D1232" s="84" t="str">
        <f>IFERROR(VLOOKUP($A1232,Student_Registration!$B$5:$H$2000,7,0),"")</f>
        <v/>
      </c>
      <c r="E1232" s="84">
        <f>SUMIFS(Collection!$H$5:$H$5000,Collection!$A$5:$A$5000,Report!A1232,Collection!$I$5:$I$5000,"&gt;="&amp;Report!$E$2,Collection!$I$5:$I$5000,"&lt;="&amp;Report!$E$3)</f>
        <v>0</v>
      </c>
      <c r="F1232" s="84" t="str">
        <f t="shared" si="21"/>
        <v/>
      </c>
    </row>
    <row r="1233" spans="1:6">
      <c r="A1233" s="84" t="str">
        <f>IF(ROWS($A$6:A1233)&gt;Student_Registration!$N$4,"",VLOOKUP(ROWS($A$6:A1233),Student_Registration!$A$5:$H$2000,COLUMNS(Student_Registration!$C$5:C1232)+1,0))</f>
        <v/>
      </c>
      <c r="B1233" s="84" t="str">
        <f>IFERROR(VLOOKUP(A1233,Student_Registration!$B$5:$H$2000,3,0),"")</f>
        <v/>
      </c>
      <c r="C1233" s="84" t="str">
        <f>IFERROR(VLOOKUP($A1233,Student_Registration!$B$5:$H$2000,6,0),"")</f>
        <v/>
      </c>
      <c r="D1233" s="84" t="str">
        <f>IFERROR(VLOOKUP($A1233,Student_Registration!$B$5:$H$2000,7,0),"")</f>
        <v/>
      </c>
      <c r="E1233" s="84">
        <f>SUMIFS(Collection!$H$5:$H$5000,Collection!$A$5:$A$5000,Report!A1233,Collection!$I$5:$I$5000,"&gt;="&amp;Report!$E$2,Collection!$I$5:$I$5000,"&lt;="&amp;Report!$E$3)</f>
        <v>0</v>
      </c>
      <c r="F1233" s="84" t="str">
        <f t="shared" si="21"/>
        <v/>
      </c>
    </row>
    <row r="1234" spans="1:6">
      <c r="A1234" s="84" t="str">
        <f>IF(ROWS($A$6:A1234)&gt;Student_Registration!$N$4,"",VLOOKUP(ROWS($A$6:A1234),Student_Registration!$A$5:$H$2000,COLUMNS(Student_Registration!$C$5:C1233)+1,0))</f>
        <v/>
      </c>
      <c r="B1234" s="84" t="str">
        <f>IFERROR(VLOOKUP(A1234,Student_Registration!$B$5:$H$2000,3,0),"")</f>
        <v/>
      </c>
      <c r="C1234" s="84" t="str">
        <f>IFERROR(VLOOKUP($A1234,Student_Registration!$B$5:$H$2000,6,0),"")</f>
        <v/>
      </c>
      <c r="D1234" s="84" t="str">
        <f>IFERROR(VLOOKUP($A1234,Student_Registration!$B$5:$H$2000,7,0),"")</f>
        <v/>
      </c>
      <c r="E1234" s="84">
        <f>SUMIFS(Collection!$H$5:$H$5000,Collection!$A$5:$A$5000,Report!A1234,Collection!$I$5:$I$5000,"&gt;="&amp;Report!$E$2,Collection!$I$5:$I$5000,"&lt;="&amp;Report!$E$3)</f>
        <v>0</v>
      </c>
      <c r="F1234" s="84" t="str">
        <f t="shared" si="21"/>
        <v/>
      </c>
    </row>
    <row r="1235" spans="1:6">
      <c r="A1235" s="84" t="str">
        <f>IF(ROWS($A$6:A1235)&gt;Student_Registration!$N$4,"",VLOOKUP(ROWS($A$6:A1235),Student_Registration!$A$5:$H$2000,COLUMNS(Student_Registration!$C$5:C1234)+1,0))</f>
        <v/>
      </c>
      <c r="B1235" s="84" t="str">
        <f>IFERROR(VLOOKUP(A1235,Student_Registration!$B$5:$H$2000,3,0),"")</f>
        <v/>
      </c>
      <c r="C1235" s="84" t="str">
        <f>IFERROR(VLOOKUP($A1235,Student_Registration!$B$5:$H$2000,6,0),"")</f>
        <v/>
      </c>
      <c r="D1235" s="84" t="str">
        <f>IFERROR(VLOOKUP($A1235,Student_Registration!$B$5:$H$2000,7,0),"")</f>
        <v/>
      </c>
      <c r="E1235" s="84">
        <f>SUMIFS(Collection!$H$5:$H$5000,Collection!$A$5:$A$5000,Report!A1235,Collection!$I$5:$I$5000,"&gt;="&amp;Report!$E$2,Collection!$I$5:$I$5000,"&lt;="&amp;Report!$E$3)</f>
        <v>0</v>
      </c>
      <c r="F1235" s="84" t="str">
        <f t="shared" si="21"/>
        <v/>
      </c>
    </row>
    <row r="1236" spans="1:6">
      <c r="A1236" s="84" t="str">
        <f>IF(ROWS($A$6:A1236)&gt;Student_Registration!$N$4,"",VLOOKUP(ROWS($A$6:A1236),Student_Registration!$A$5:$H$2000,COLUMNS(Student_Registration!$C$5:C1235)+1,0))</f>
        <v/>
      </c>
      <c r="B1236" s="84" t="str">
        <f>IFERROR(VLOOKUP(A1236,Student_Registration!$B$5:$H$2000,3,0),"")</f>
        <v/>
      </c>
      <c r="C1236" s="84" t="str">
        <f>IFERROR(VLOOKUP($A1236,Student_Registration!$B$5:$H$2000,6,0),"")</f>
        <v/>
      </c>
      <c r="D1236" s="84" t="str">
        <f>IFERROR(VLOOKUP($A1236,Student_Registration!$B$5:$H$2000,7,0),"")</f>
        <v/>
      </c>
      <c r="E1236" s="84">
        <f>SUMIFS(Collection!$H$5:$H$5000,Collection!$A$5:$A$5000,Report!A1236,Collection!$I$5:$I$5000,"&gt;="&amp;Report!$E$2,Collection!$I$5:$I$5000,"&lt;="&amp;Report!$E$3)</f>
        <v>0</v>
      </c>
      <c r="F1236" s="84" t="str">
        <f t="shared" si="21"/>
        <v/>
      </c>
    </row>
    <row r="1237" spans="1:6">
      <c r="A1237" s="84" t="str">
        <f>IF(ROWS($A$6:A1237)&gt;Student_Registration!$N$4,"",VLOOKUP(ROWS($A$6:A1237),Student_Registration!$A$5:$H$2000,COLUMNS(Student_Registration!$C$5:C1236)+1,0))</f>
        <v/>
      </c>
      <c r="B1237" s="84" t="str">
        <f>IFERROR(VLOOKUP(A1237,Student_Registration!$B$5:$H$2000,3,0),"")</f>
        <v/>
      </c>
      <c r="C1237" s="84" t="str">
        <f>IFERROR(VLOOKUP($A1237,Student_Registration!$B$5:$H$2000,6,0),"")</f>
        <v/>
      </c>
      <c r="D1237" s="84" t="str">
        <f>IFERROR(VLOOKUP($A1237,Student_Registration!$B$5:$H$2000,7,0),"")</f>
        <v/>
      </c>
      <c r="E1237" s="84">
        <f>SUMIFS(Collection!$H$5:$H$5000,Collection!$A$5:$A$5000,Report!A1237,Collection!$I$5:$I$5000,"&gt;="&amp;Report!$E$2,Collection!$I$5:$I$5000,"&lt;="&amp;Report!$E$3)</f>
        <v>0</v>
      </c>
      <c r="F1237" s="84" t="str">
        <f t="shared" si="21"/>
        <v/>
      </c>
    </row>
    <row r="1238" spans="1:6">
      <c r="A1238" s="84" t="str">
        <f>IF(ROWS($A$6:A1238)&gt;Student_Registration!$N$4,"",VLOOKUP(ROWS($A$6:A1238),Student_Registration!$A$5:$H$2000,COLUMNS(Student_Registration!$C$5:C1237)+1,0))</f>
        <v/>
      </c>
      <c r="B1238" s="84" t="str">
        <f>IFERROR(VLOOKUP(A1238,Student_Registration!$B$5:$H$2000,3,0),"")</f>
        <v/>
      </c>
      <c r="C1238" s="84" t="str">
        <f>IFERROR(VLOOKUP($A1238,Student_Registration!$B$5:$H$2000,6,0),"")</f>
        <v/>
      </c>
      <c r="D1238" s="84" t="str">
        <f>IFERROR(VLOOKUP($A1238,Student_Registration!$B$5:$H$2000,7,0),"")</f>
        <v/>
      </c>
      <c r="E1238" s="84">
        <f>SUMIFS(Collection!$H$5:$H$5000,Collection!$A$5:$A$5000,Report!A1238,Collection!$I$5:$I$5000,"&gt;="&amp;Report!$E$2,Collection!$I$5:$I$5000,"&lt;="&amp;Report!$E$3)</f>
        <v>0</v>
      </c>
      <c r="F1238" s="84" t="str">
        <f t="shared" si="21"/>
        <v/>
      </c>
    </row>
    <row r="1239" spans="1:6">
      <c r="A1239" s="84" t="str">
        <f>IF(ROWS($A$6:A1239)&gt;Student_Registration!$N$4,"",VLOOKUP(ROWS($A$6:A1239),Student_Registration!$A$5:$H$2000,COLUMNS(Student_Registration!$C$5:C1238)+1,0))</f>
        <v/>
      </c>
      <c r="B1239" s="84" t="str">
        <f>IFERROR(VLOOKUP(A1239,Student_Registration!$B$5:$H$2000,3,0),"")</f>
        <v/>
      </c>
      <c r="C1239" s="84" t="str">
        <f>IFERROR(VLOOKUP($A1239,Student_Registration!$B$5:$H$2000,6,0),"")</f>
        <v/>
      </c>
      <c r="D1239" s="84" t="str">
        <f>IFERROR(VLOOKUP($A1239,Student_Registration!$B$5:$H$2000,7,0),"")</f>
        <v/>
      </c>
      <c r="E1239" s="84">
        <f>SUMIFS(Collection!$H$5:$H$5000,Collection!$A$5:$A$5000,Report!A1239,Collection!$I$5:$I$5000,"&gt;="&amp;Report!$E$2,Collection!$I$5:$I$5000,"&lt;="&amp;Report!$E$3)</f>
        <v>0</v>
      </c>
      <c r="F1239" s="84" t="str">
        <f t="shared" si="21"/>
        <v/>
      </c>
    </row>
    <row r="1240" spans="1:6">
      <c r="A1240" s="84" t="str">
        <f>IF(ROWS($A$6:A1240)&gt;Student_Registration!$N$4,"",VLOOKUP(ROWS($A$6:A1240),Student_Registration!$A$5:$H$2000,COLUMNS(Student_Registration!$C$5:C1239)+1,0))</f>
        <v/>
      </c>
      <c r="B1240" s="84" t="str">
        <f>IFERROR(VLOOKUP(A1240,Student_Registration!$B$5:$H$2000,3,0),"")</f>
        <v/>
      </c>
      <c r="C1240" s="84" t="str">
        <f>IFERROR(VLOOKUP($A1240,Student_Registration!$B$5:$H$2000,6,0),"")</f>
        <v/>
      </c>
      <c r="D1240" s="84" t="str">
        <f>IFERROR(VLOOKUP($A1240,Student_Registration!$B$5:$H$2000,7,0),"")</f>
        <v/>
      </c>
      <c r="E1240" s="84">
        <f>SUMIFS(Collection!$H$5:$H$5000,Collection!$A$5:$A$5000,Report!A1240,Collection!$I$5:$I$5000,"&gt;="&amp;Report!$E$2,Collection!$I$5:$I$5000,"&lt;="&amp;Report!$E$3)</f>
        <v>0</v>
      </c>
      <c r="F1240" s="84" t="str">
        <f t="shared" si="21"/>
        <v/>
      </c>
    </row>
    <row r="1241" spans="1:6">
      <c r="A1241" s="84" t="str">
        <f>IF(ROWS($A$6:A1241)&gt;Student_Registration!$N$4,"",VLOOKUP(ROWS($A$6:A1241),Student_Registration!$A$5:$H$2000,COLUMNS(Student_Registration!$C$5:C1240)+1,0))</f>
        <v/>
      </c>
      <c r="B1241" s="84" t="str">
        <f>IFERROR(VLOOKUP(A1241,Student_Registration!$B$5:$H$2000,3,0),"")</f>
        <v/>
      </c>
      <c r="C1241" s="84" t="str">
        <f>IFERROR(VLOOKUP($A1241,Student_Registration!$B$5:$H$2000,6,0),"")</f>
        <v/>
      </c>
      <c r="D1241" s="84" t="str">
        <f>IFERROR(VLOOKUP($A1241,Student_Registration!$B$5:$H$2000,7,0),"")</f>
        <v/>
      </c>
      <c r="E1241" s="84">
        <f>SUMIFS(Collection!$H$5:$H$5000,Collection!$A$5:$A$5000,Report!A1241,Collection!$I$5:$I$5000,"&gt;="&amp;Report!$E$2,Collection!$I$5:$I$5000,"&lt;="&amp;Report!$E$3)</f>
        <v>0</v>
      </c>
      <c r="F1241" s="84" t="str">
        <f t="shared" si="21"/>
        <v/>
      </c>
    </row>
    <row r="1242" spans="1:6">
      <c r="A1242" s="84" t="str">
        <f>IF(ROWS($A$6:A1242)&gt;Student_Registration!$N$4,"",VLOOKUP(ROWS($A$6:A1242),Student_Registration!$A$5:$H$2000,COLUMNS(Student_Registration!$C$5:C1241)+1,0))</f>
        <v/>
      </c>
      <c r="B1242" s="84" t="str">
        <f>IFERROR(VLOOKUP(A1242,Student_Registration!$B$5:$H$2000,3,0),"")</f>
        <v/>
      </c>
      <c r="C1242" s="84" t="str">
        <f>IFERROR(VLOOKUP($A1242,Student_Registration!$B$5:$H$2000,6,0),"")</f>
        <v/>
      </c>
      <c r="D1242" s="84" t="str">
        <f>IFERROR(VLOOKUP($A1242,Student_Registration!$B$5:$H$2000,7,0),"")</f>
        <v/>
      </c>
      <c r="E1242" s="84">
        <f>SUMIFS(Collection!$H$5:$H$5000,Collection!$A$5:$A$5000,Report!A1242,Collection!$I$5:$I$5000,"&gt;="&amp;Report!$E$2,Collection!$I$5:$I$5000,"&lt;="&amp;Report!$E$3)</f>
        <v>0</v>
      </c>
      <c r="F1242" s="84" t="str">
        <f t="shared" si="21"/>
        <v/>
      </c>
    </row>
    <row r="1243" spans="1:6">
      <c r="A1243" s="84" t="str">
        <f>IF(ROWS($A$6:A1243)&gt;Student_Registration!$N$4,"",VLOOKUP(ROWS($A$6:A1243),Student_Registration!$A$5:$H$2000,COLUMNS(Student_Registration!$C$5:C1242)+1,0))</f>
        <v/>
      </c>
      <c r="B1243" s="84" t="str">
        <f>IFERROR(VLOOKUP(A1243,Student_Registration!$B$5:$H$2000,3,0),"")</f>
        <v/>
      </c>
      <c r="C1243" s="84" t="str">
        <f>IFERROR(VLOOKUP($A1243,Student_Registration!$B$5:$H$2000,6,0),"")</f>
        <v/>
      </c>
      <c r="D1243" s="84" t="str">
        <f>IFERROR(VLOOKUP($A1243,Student_Registration!$B$5:$H$2000,7,0),"")</f>
        <v/>
      </c>
      <c r="E1243" s="84">
        <f>SUMIFS(Collection!$H$5:$H$5000,Collection!$A$5:$A$5000,Report!A1243,Collection!$I$5:$I$5000,"&gt;="&amp;Report!$E$2,Collection!$I$5:$I$5000,"&lt;="&amp;Report!$E$3)</f>
        <v>0</v>
      </c>
      <c r="F1243" s="84" t="str">
        <f t="shared" si="21"/>
        <v/>
      </c>
    </row>
    <row r="1244" spans="1:6">
      <c r="A1244" s="84" t="str">
        <f>IF(ROWS($A$6:A1244)&gt;Student_Registration!$N$4,"",VLOOKUP(ROWS($A$6:A1244),Student_Registration!$A$5:$H$2000,COLUMNS(Student_Registration!$C$5:C1243)+1,0))</f>
        <v/>
      </c>
      <c r="B1244" s="84" t="str">
        <f>IFERROR(VLOOKUP(A1244,Student_Registration!$B$5:$H$2000,3,0),"")</f>
        <v/>
      </c>
      <c r="C1244" s="84" t="str">
        <f>IFERROR(VLOOKUP($A1244,Student_Registration!$B$5:$H$2000,6,0),"")</f>
        <v/>
      </c>
      <c r="D1244" s="84" t="str">
        <f>IFERROR(VLOOKUP($A1244,Student_Registration!$B$5:$H$2000,7,0),"")</f>
        <v/>
      </c>
      <c r="E1244" s="84">
        <f>SUMIFS(Collection!$H$5:$H$5000,Collection!$A$5:$A$5000,Report!A1244,Collection!$I$5:$I$5000,"&gt;="&amp;Report!$E$2,Collection!$I$5:$I$5000,"&lt;="&amp;Report!$E$3)</f>
        <v>0</v>
      </c>
      <c r="F1244" s="84" t="str">
        <f t="shared" si="21"/>
        <v/>
      </c>
    </row>
    <row r="1245" spans="1:6">
      <c r="A1245" s="84" t="str">
        <f>IF(ROWS($A$6:A1245)&gt;Student_Registration!$N$4,"",VLOOKUP(ROWS($A$6:A1245),Student_Registration!$A$5:$H$2000,COLUMNS(Student_Registration!$C$5:C1244)+1,0))</f>
        <v/>
      </c>
      <c r="B1245" s="84" t="str">
        <f>IFERROR(VLOOKUP(A1245,Student_Registration!$B$5:$H$2000,3,0),"")</f>
        <v/>
      </c>
      <c r="C1245" s="84" t="str">
        <f>IFERROR(VLOOKUP($A1245,Student_Registration!$B$5:$H$2000,6,0),"")</f>
        <v/>
      </c>
      <c r="D1245" s="84" t="str">
        <f>IFERROR(VLOOKUP($A1245,Student_Registration!$B$5:$H$2000,7,0),"")</f>
        <v/>
      </c>
      <c r="E1245" s="84">
        <f>SUMIFS(Collection!$H$5:$H$5000,Collection!$A$5:$A$5000,Report!A1245,Collection!$I$5:$I$5000,"&gt;="&amp;Report!$E$2,Collection!$I$5:$I$5000,"&lt;="&amp;Report!$E$3)</f>
        <v>0</v>
      </c>
      <c r="F1245" s="84" t="str">
        <f t="shared" si="21"/>
        <v/>
      </c>
    </row>
    <row r="1246" spans="1:6">
      <c r="A1246" s="84" t="str">
        <f>IF(ROWS($A$6:A1246)&gt;Student_Registration!$N$4,"",VLOOKUP(ROWS($A$6:A1246),Student_Registration!$A$5:$H$2000,COLUMNS(Student_Registration!$C$5:C1245)+1,0))</f>
        <v/>
      </c>
      <c r="B1246" s="84" t="str">
        <f>IFERROR(VLOOKUP(A1246,Student_Registration!$B$5:$H$2000,3,0),"")</f>
        <v/>
      </c>
      <c r="C1246" s="84" t="str">
        <f>IFERROR(VLOOKUP($A1246,Student_Registration!$B$5:$H$2000,6,0),"")</f>
        <v/>
      </c>
      <c r="D1246" s="84" t="str">
        <f>IFERROR(VLOOKUP($A1246,Student_Registration!$B$5:$H$2000,7,0),"")</f>
        <v/>
      </c>
      <c r="E1246" s="84">
        <f>SUMIFS(Collection!$H$5:$H$5000,Collection!$A$5:$A$5000,Report!A1246,Collection!$I$5:$I$5000,"&gt;="&amp;Report!$E$2,Collection!$I$5:$I$5000,"&lt;="&amp;Report!$E$3)</f>
        <v>0</v>
      </c>
      <c r="F1246" s="84" t="str">
        <f t="shared" si="21"/>
        <v/>
      </c>
    </row>
    <row r="1247" spans="1:6">
      <c r="A1247" s="84" t="str">
        <f>IF(ROWS($A$6:A1247)&gt;Student_Registration!$N$4,"",VLOOKUP(ROWS($A$6:A1247),Student_Registration!$A$5:$H$2000,COLUMNS(Student_Registration!$C$5:C1246)+1,0))</f>
        <v/>
      </c>
      <c r="B1247" s="84" t="str">
        <f>IFERROR(VLOOKUP(A1247,Student_Registration!$B$5:$H$2000,3,0),"")</f>
        <v/>
      </c>
      <c r="C1247" s="84" t="str">
        <f>IFERROR(VLOOKUP($A1247,Student_Registration!$B$5:$H$2000,6,0),"")</f>
        <v/>
      </c>
      <c r="D1247" s="84" t="str">
        <f>IFERROR(VLOOKUP($A1247,Student_Registration!$B$5:$H$2000,7,0),"")</f>
        <v/>
      </c>
      <c r="E1247" s="84">
        <f>SUMIFS(Collection!$H$5:$H$5000,Collection!$A$5:$A$5000,Report!A1247,Collection!$I$5:$I$5000,"&gt;="&amp;Report!$E$2,Collection!$I$5:$I$5000,"&lt;="&amp;Report!$E$3)</f>
        <v>0</v>
      </c>
      <c r="F1247" s="84" t="str">
        <f t="shared" si="21"/>
        <v/>
      </c>
    </row>
    <row r="1248" spans="1:6">
      <c r="A1248" s="84" t="str">
        <f>IF(ROWS($A$6:A1248)&gt;Student_Registration!$N$4,"",VLOOKUP(ROWS($A$6:A1248),Student_Registration!$A$5:$H$2000,COLUMNS(Student_Registration!$C$5:C1247)+1,0))</f>
        <v/>
      </c>
      <c r="B1248" s="84" t="str">
        <f>IFERROR(VLOOKUP(A1248,Student_Registration!$B$5:$H$2000,3,0),"")</f>
        <v/>
      </c>
      <c r="C1248" s="84" t="str">
        <f>IFERROR(VLOOKUP($A1248,Student_Registration!$B$5:$H$2000,6,0),"")</f>
        <v/>
      </c>
      <c r="D1248" s="84" t="str">
        <f>IFERROR(VLOOKUP($A1248,Student_Registration!$B$5:$H$2000,7,0),"")</f>
        <v/>
      </c>
      <c r="E1248" s="84">
        <f>SUMIFS(Collection!$H$5:$H$5000,Collection!$A$5:$A$5000,Report!A1248,Collection!$I$5:$I$5000,"&gt;="&amp;Report!$E$2,Collection!$I$5:$I$5000,"&lt;="&amp;Report!$E$3)</f>
        <v>0</v>
      </c>
      <c r="F1248" s="84" t="str">
        <f t="shared" si="21"/>
        <v/>
      </c>
    </row>
    <row r="1249" spans="1:6">
      <c r="A1249" s="84" t="str">
        <f>IF(ROWS($A$6:A1249)&gt;Student_Registration!$N$4,"",VLOOKUP(ROWS($A$6:A1249),Student_Registration!$A$5:$H$2000,COLUMNS(Student_Registration!$C$5:C1248)+1,0))</f>
        <v/>
      </c>
      <c r="B1249" s="84" t="str">
        <f>IFERROR(VLOOKUP(A1249,Student_Registration!$B$5:$H$2000,3,0),"")</f>
        <v/>
      </c>
      <c r="C1249" s="84" t="str">
        <f>IFERROR(VLOOKUP($A1249,Student_Registration!$B$5:$H$2000,6,0),"")</f>
        <v/>
      </c>
      <c r="D1249" s="84" t="str">
        <f>IFERROR(VLOOKUP($A1249,Student_Registration!$B$5:$H$2000,7,0),"")</f>
        <v/>
      </c>
      <c r="E1249" s="84">
        <f>SUMIFS(Collection!$H$5:$H$5000,Collection!$A$5:$A$5000,Report!A1249,Collection!$I$5:$I$5000,"&gt;="&amp;Report!$E$2,Collection!$I$5:$I$5000,"&lt;="&amp;Report!$E$3)</f>
        <v>0</v>
      </c>
      <c r="F1249" s="84" t="str">
        <f t="shared" si="21"/>
        <v/>
      </c>
    </row>
    <row r="1250" spans="1:6">
      <c r="A1250" s="84" t="str">
        <f>IF(ROWS($A$6:A1250)&gt;Student_Registration!$N$4,"",VLOOKUP(ROWS($A$6:A1250),Student_Registration!$A$5:$H$2000,COLUMNS(Student_Registration!$C$5:C1249)+1,0))</f>
        <v/>
      </c>
      <c r="B1250" s="84" t="str">
        <f>IFERROR(VLOOKUP(A1250,Student_Registration!$B$5:$H$2000,3,0),"")</f>
        <v/>
      </c>
      <c r="C1250" s="84" t="str">
        <f>IFERROR(VLOOKUP($A1250,Student_Registration!$B$5:$H$2000,6,0),"")</f>
        <v/>
      </c>
      <c r="D1250" s="84" t="str">
        <f>IFERROR(VLOOKUP($A1250,Student_Registration!$B$5:$H$2000,7,0),"")</f>
        <v/>
      </c>
      <c r="E1250" s="84">
        <f>SUMIFS(Collection!$H$5:$H$5000,Collection!$A$5:$A$5000,Report!A1250,Collection!$I$5:$I$5000,"&gt;="&amp;Report!$E$2,Collection!$I$5:$I$5000,"&lt;="&amp;Report!$E$3)</f>
        <v>0</v>
      </c>
      <c r="F1250" s="84" t="str">
        <f t="shared" si="21"/>
        <v/>
      </c>
    </row>
    <row r="1251" spans="1:6">
      <c r="A1251" s="84" t="str">
        <f>IF(ROWS($A$6:A1251)&gt;Student_Registration!$N$4,"",VLOOKUP(ROWS($A$6:A1251),Student_Registration!$A$5:$H$2000,COLUMNS(Student_Registration!$C$5:C1250)+1,0))</f>
        <v/>
      </c>
      <c r="B1251" s="84" t="str">
        <f>IFERROR(VLOOKUP(A1251,Student_Registration!$B$5:$H$2000,3,0),"")</f>
        <v/>
      </c>
      <c r="C1251" s="84" t="str">
        <f>IFERROR(VLOOKUP($A1251,Student_Registration!$B$5:$H$2000,6,0),"")</f>
        <v/>
      </c>
      <c r="D1251" s="84" t="str">
        <f>IFERROR(VLOOKUP($A1251,Student_Registration!$B$5:$H$2000,7,0),"")</f>
        <v/>
      </c>
      <c r="E1251" s="84">
        <f>SUMIFS(Collection!$H$5:$H$5000,Collection!$A$5:$A$5000,Report!A1251,Collection!$I$5:$I$5000,"&gt;="&amp;Report!$E$2,Collection!$I$5:$I$5000,"&lt;="&amp;Report!$E$3)</f>
        <v>0</v>
      </c>
      <c r="F1251" s="84" t="str">
        <f t="shared" si="21"/>
        <v/>
      </c>
    </row>
    <row r="1252" spans="1:6">
      <c r="A1252" s="84" t="str">
        <f>IF(ROWS($A$6:A1252)&gt;Student_Registration!$N$4,"",VLOOKUP(ROWS($A$6:A1252),Student_Registration!$A$5:$H$2000,COLUMNS(Student_Registration!$C$5:C1251)+1,0))</f>
        <v/>
      </c>
      <c r="B1252" s="84" t="str">
        <f>IFERROR(VLOOKUP(A1252,Student_Registration!$B$5:$H$2000,3,0),"")</f>
        <v/>
      </c>
      <c r="C1252" s="84" t="str">
        <f>IFERROR(VLOOKUP($A1252,Student_Registration!$B$5:$H$2000,6,0),"")</f>
        <v/>
      </c>
      <c r="D1252" s="84" t="str">
        <f>IFERROR(VLOOKUP($A1252,Student_Registration!$B$5:$H$2000,7,0),"")</f>
        <v/>
      </c>
      <c r="E1252" s="84">
        <f>SUMIFS(Collection!$H$5:$H$5000,Collection!$A$5:$A$5000,Report!A1252,Collection!$I$5:$I$5000,"&gt;="&amp;Report!$E$2,Collection!$I$5:$I$5000,"&lt;="&amp;Report!$E$3)</f>
        <v>0</v>
      </c>
      <c r="F1252" s="84" t="str">
        <f t="shared" si="21"/>
        <v/>
      </c>
    </row>
    <row r="1253" spans="1:6">
      <c r="A1253" s="84" t="str">
        <f>IF(ROWS($A$6:A1253)&gt;Student_Registration!$N$4,"",VLOOKUP(ROWS($A$6:A1253),Student_Registration!$A$5:$H$2000,COLUMNS(Student_Registration!$C$5:C1252)+1,0))</f>
        <v/>
      </c>
      <c r="B1253" s="84" t="str">
        <f>IFERROR(VLOOKUP(A1253,Student_Registration!$B$5:$H$2000,3,0),"")</f>
        <v/>
      </c>
      <c r="C1253" s="84" t="str">
        <f>IFERROR(VLOOKUP($A1253,Student_Registration!$B$5:$H$2000,6,0),"")</f>
        <v/>
      </c>
      <c r="D1253" s="84" t="str">
        <f>IFERROR(VLOOKUP($A1253,Student_Registration!$B$5:$H$2000,7,0),"")</f>
        <v/>
      </c>
      <c r="E1253" s="84">
        <f>SUMIFS(Collection!$H$5:$H$5000,Collection!$A$5:$A$5000,Report!A1253,Collection!$I$5:$I$5000,"&gt;="&amp;Report!$E$2,Collection!$I$5:$I$5000,"&lt;="&amp;Report!$E$3)</f>
        <v>0</v>
      </c>
      <c r="F1253" s="84" t="str">
        <f t="shared" si="21"/>
        <v/>
      </c>
    </row>
    <row r="1254" spans="1:6">
      <c r="A1254" s="84" t="str">
        <f>IF(ROWS($A$6:A1254)&gt;Student_Registration!$N$4,"",VLOOKUP(ROWS($A$6:A1254),Student_Registration!$A$5:$H$2000,COLUMNS(Student_Registration!$C$5:C1253)+1,0))</f>
        <v/>
      </c>
      <c r="B1254" s="84" t="str">
        <f>IFERROR(VLOOKUP(A1254,Student_Registration!$B$5:$H$2000,3,0),"")</f>
        <v/>
      </c>
      <c r="C1254" s="84" t="str">
        <f>IFERROR(VLOOKUP($A1254,Student_Registration!$B$5:$H$2000,6,0),"")</f>
        <v/>
      </c>
      <c r="D1254" s="84" t="str">
        <f>IFERROR(VLOOKUP($A1254,Student_Registration!$B$5:$H$2000,7,0),"")</f>
        <v/>
      </c>
      <c r="E1254" s="84">
        <f>SUMIFS(Collection!$H$5:$H$5000,Collection!$A$5:$A$5000,Report!A1254,Collection!$I$5:$I$5000,"&gt;="&amp;Report!$E$2,Collection!$I$5:$I$5000,"&lt;="&amp;Report!$E$3)</f>
        <v>0</v>
      </c>
      <c r="F1254" s="84" t="str">
        <f t="shared" si="21"/>
        <v/>
      </c>
    </row>
    <row r="1255" spans="1:6">
      <c r="A1255" s="84" t="str">
        <f>IF(ROWS($A$6:A1255)&gt;Student_Registration!$N$4,"",VLOOKUP(ROWS($A$6:A1255),Student_Registration!$A$5:$H$2000,COLUMNS(Student_Registration!$C$5:C1254)+1,0))</f>
        <v/>
      </c>
      <c r="B1255" s="84" t="str">
        <f>IFERROR(VLOOKUP(A1255,Student_Registration!$B$5:$H$2000,3,0),"")</f>
        <v/>
      </c>
      <c r="C1255" s="84" t="str">
        <f>IFERROR(VLOOKUP($A1255,Student_Registration!$B$5:$H$2000,6,0),"")</f>
        <v/>
      </c>
      <c r="D1255" s="84" t="str">
        <f>IFERROR(VLOOKUP($A1255,Student_Registration!$B$5:$H$2000,7,0),"")</f>
        <v/>
      </c>
      <c r="E1255" s="84">
        <f>SUMIFS(Collection!$H$5:$H$5000,Collection!$A$5:$A$5000,Report!A1255,Collection!$I$5:$I$5000,"&gt;="&amp;Report!$E$2,Collection!$I$5:$I$5000,"&lt;="&amp;Report!$E$3)</f>
        <v>0</v>
      </c>
      <c r="F1255" s="84" t="str">
        <f t="shared" si="21"/>
        <v/>
      </c>
    </row>
    <row r="1256" spans="1:6">
      <c r="A1256" s="84" t="str">
        <f>IF(ROWS($A$6:A1256)&gt;Student_Registration!$N$4,"",VLOOKUP(ROWS($A$6:A1256),Student_Registration!$A$5:$H$2000,COLUMNS(Student_Registration!$C$5:C1255)+1,0))</f>
        <v/>
      </c>
      <c r="B1256" s="84" t="str">
        <f>IFERROR(VLOOKUP(A1256,Student_Registration!$B$5:$H$2000,3,0),"")</f>
        <v/>
      </c>
      <c r="C1256" s="84" t="str">
        <f>IFERROR(VLOOKUP($A1256,Student_Registration!$B$5:$H$2000,6,0),"")</f>
        <v/>
      </c>
      <c r="D1256" s="84" t="str">
        <f>IFERROR(VLOOKUP($A1256,Student_Registration!$B$5:$H$2000,7,0),"")</f>
        <v/>
      </c>
      <c r="E1256" s="84">
        <f>SUMIFS(Collection!$H$5:$H$5000,Collection!$A$5:$A$5000,Report!A1256,Collection!$I$5:$I$5000,"&gt;="&amp;Report!$E$2,Collection!$I$5:$I$5000,"&lt;="&amp;Report!$E$3)</f>
        <v>0</v>
      </c>
      <c r="F1256" s="84" t="str">
        <f t="shared" si="21"/>
        <v/>
      </c>
    </row>
    <row r="1257" spans="1:6">
      <c r="A1257" s="84" t="str">
        <f>IF(ROWS($A$6:A1257)&gt;Student_Registration!$N$4,"",VLOOKUP(ROWS($A$6:A1257),Student_Registration!$A$5:$H$2000,COLUMNS(Student_Registration!$C$5:C1256)+1,0))</f>
        <v/>
      </c>
      <c r="B1257" s="84" t="str">
        <f>IFERROR(VLOOKUP(A1257,Student_Registration!$B$5:$H$2000,3,0),"")</f>
        <v/>
      </c>
      <c r="C1257" s="84" t="str">
        <f>IFERROR(VLOOKUP($A1257,Student_Registration!$B$5:$H$2000,6,0),"")</f>
        <v/>
      </c>
      <c r="D1257" s="84" t="str">
        <f>IFERROR(VLOOKUP($A1257,Student_Registration!$B$5:$H$2000,7,0),"")</f>
        <v/>
      </c>
      <c r="E1257" s="84">
        <f>SUMIFS(Collection!$H$5:$H$5000,Collection!$A$5:$A$5000,Report!A1257,Collection!$I$5:$I$5000,"&gt;="&amp;Report!$E$2,Collection!$I$5:$I$5000,"&lt;="&amp;Report!$E$3)</f>
        <v>0</v>
      </c>
      <c r="F1257" s="84" t="str">
        <f t="shared" si="21"/>
        <v/>
      </c>
    </row>
    <row r="1258" spans="1:6">
      <c r="A1258" s="84" t="str">
        <f>IF(ROWS($A$6:A1258)&gt;Student_Registration!$N$4,"",VLOOKUP(ROWS($A$6:A1258),Student_Registration!$A$5:$H$2000,COLUMNS(Student_Registration!$C$5:C1257)+1,0))</f>
        <v/>
      </c>
      <c r="B1258" s="84" t="str">
        <f>IFERROR(VLOOKUP(A1258,Student_Registration!$B$5:$H$2000,3,0),"")</f>
        <v/>
      </c>
      <c r="C1258" s="84" t="str">
        <f>IFERROR(VLOOKUP($A1258,Student_Registration!$B$5:$H$2000,6,0),"")</f>
        <v/>
      </c>
      <c r="D1258" s="84" t="str">
        <f>IFERROR(VLOOKUP($A1258,Student_Registration!$B$5:$H$2000,7,0),"")</f>
        <v/>
      </c>
      <c r="E1258" s="84">
        <f>SUMIFS(Collection!$H$5:$H$5000,Collection!$A$5:$A$5000,Report!A1258,Collection!$I$5:$I$5000,"&gt;="&amp;Report!$E$2,Collection!$I$5:$I$5000,"&lt;="&amp;Report!$E$3)</f>
        <v>0</v>
      </c>
      <c r="F1258" s="84" t="str">
        <f t="shared" si="21"/>
        <v/>
      </c>
    </row>
    <row r="1259" spans="1:6">
      <c r="A1259" s="84" t="str">
        <f>IF(ROWS($A$6:A1259)&gt;Student_Registration!$N$4,"",VLOOKUP(ROWS($A$6:A1259),Student_Registration!$A$5:$H$2000,COLUMNS(Student_Registration!$C$5:C1258)+1,0))</f>
        <v/>
      </c>
      <c r="B1259" s="84" t="str">
        <f>IFERROR(VLOOKUP(A1259,Student_Registration!$B$5:$H$2000,3,0),"")</f>
        <v/>
      </c>
      <c r="C1259" s="84" t="str">
        <f>IFERROR(VLOOKUP($A1259,Student_Registration!$B$5:$H$2000,6,0),"")</f>
        <v/>
      </c>
      <c r="D1259" s="84" t="str">
        <f>IFERROR(VLOOKUP($A1259,Student_Registration!$B$5:$H$2000,7,0),"")</f>
        <v/>
      </c>
      <c r="E1259" s="84">
        <f>SUMIFS(Collection!$H$5:$H$5000,Collection!$A$5:$A$5000,Report!A1259,Collection!$I$5:$I$5000,"&gt;="&amp;Report!$E$2,Collection!$I$5:$I$5000,"&lt;="&amp;Report!$E$3)</f>
        <v>0</v>
      </c>
      <c r="F1259" s="84" t="str">
        <f t="shared" si="21"/>
        <v/>
      </c>
    </row>
    <row r="1260" spans="1:6">
      <c r="A1260" s="84" t="str">
        <f>IF(ROWS($A$6:A1260)&gt;Student_Registration!$N$4,"",VLOOKUP(ROWS($A$6:A1260),Student_Registration!$A$5:$H$2000,COLUMNS(Student_Registration!$C$5:C1259)+1,0))</f>
        <v/>
      </c>
      <c r="B1260" s="84" t="str">
        <f>IFERROR(VLOOKUP(A1260,Student_Registration!$B$5:$H$2000,3,0),"")</f>
        <v/>
      </c>
      <c r="C1260" s="84" t="str">
        <f>IFERROR(VLOOKUP($A1260,Student_Registration!$B$5:$H$2000,6,0),"")</f>
        <v/>
      </c>
      <c r="D1260" s="84" t="str">
        <f>IFERROR(VLOOKUP($A1260,Student_Registration!$B$5:$H$2000,7,0),"")</f>
        <v/>
      </c>
      <c r="E1260" s="84">
        <f>SUMIFS(Collection!$H$5:$H$5000,Collection!$A$5:$A$5000,Report!A1260,Collection!$I$5:$I$5000,"&gt;="&amp;Report!$E$2,Collection!$I$5:$I$5000,"&lt;="&amp;Report!$E$3)</f>
        <v>0</v>
      </c>
      <c r="F1260" s="84" t="str">
        <f t="shared" si="21"/>
        <v/>
      </c>
    </row>
    <row r="1261" spans="1:6">
      <c r="A1261" s="84" t="str">
        <f>IF(ROWS($A$6:A1261)&gt;Student_Registration!$N$4,"",VLOOKUP(ROWS($A$6:A1261),Student_Registration!$A$5:$H$2000,COLUMNS(Student_Registration!$C$5:C1260)+1,0))</f>
        <v/>
      </c>
      <c r="B1261" s="84" t="str">
        <f>IFERROR(VLOOKUP(A1261,Student_Registration!$B$5:$H$2000,3,0),"")</f>
        <v/>
      </c>
      <c r="C1261" s="84" t="str">
        <f>IFERROR(VLOOKUP($A1261,Student_Registration!$B$5:$H$2000,6,0),"")</f>
        <v/>
      </c>
      <c r="D1261" s="84" t="str">
        <f>IFERROR(VLOOKUP($A1261,Student_Registration!$B$5:$H$2000,7,0),"")</f>
        <v/>
      </c>
      <c r="E1261" s="84">
        <f>SUMIFS(Collection!$H$5:$H$5000,Collection!$A$5:$A$5000,Report!A1261,Collection!$I$5:$I$5000,"&gt;="&amp;Report!$E$2,Collection!$I$5:$I$5000,"&lt;="&amp;Report!$E$3)</f>
        <v>0</v>
      </c>
      <c r="F1261" s="84" t="str">
        <f t="shared" si="21"/>
        <v/>
      </c>
    </row>
    <row r="1262" spans="1:6">
      <c r="A1262" s="84" t="str">
        <f>IF(ROWS($A$6:A1262)&gt;Student_Registration!$N$4,"",VLOOKUP(ROWS($A$6:A1262),Student_Registration!$A$5:$H$2000,COLUMNS(Student_Registration!$C$5:C1261)+1,0))</f>
        <v/>
      </c>
      <c r="B1262" s="84" t="str">
        <f>IFERROR(VLOOKUP(A1262,Student_Registration!$B$5:$H$2000,3,0),"")</f>
        <v/>
      </c>
      <c r="C1262" s="84" t="str">
        <f>IFERROR(VLOOKUP($A1262,Student_Registration!$B$5:$H$2000,6,0),"")</f>
        <v/>
      </c>
      <c r="D1262" s="84" t="str">
        <f>IFERROR(VLOOKUP($A1262,Student_Registration!$B$5:$H$2000,7,0),"")</f>
        <v/>
      </c>
      <c r="E1262" s="84">
        <f>SUMIFS(Collection!$H$5:$H$5000,Collection!$A$5:$A$5000,Report!A1262,Collection!$I$5:$I$5000,"&gt;="&amp;Report!$E$2,Collection!$I$5:$I$5000,"&lt;="&amp;Report!$E$3)</f>
        <v>0</v>
      </c>
      <c r="F1262" s="84" t="str">
        <f t="shared" si="21"/>
        <v/>
      </c>
    </row>
    <row r="1263" spans="1:6">
      <c r="A1263" s="84" t="str">
        <f>IF(ROWS($A$6:A1263)&gt;Student_Registration!$N$4,"",VLOOKUP(ROWS($A$6:A1263),Student_Registration!$A$5:$H$2000,COLUMNS(Student_Registration!$C$5:C1262)+1,0))</f>
        <v/>
      </c>
      <c r="B1263" s="84" t="str">
        <f>IFERROR(VLOOKUP(A1263,Student_Registration!$B$5:$H$2000,3,0),"")</f>
        <v/>
      </c>
      <c r="C1263" s="84" t="str">
        <f>IFERROR(VLOOKUP($A1263,Student_Registration!$B$5:$H$2000,6,0),"")</f>
        <v/>
      </c>
      <c r="D1263" s="84" t="str">
        <f>IFERROR(VLOOKUP($A1263,Student_Registration!$B$5:$H$2000,7,0),"")</f>
        <v/>
      </c>
      <c r="E1263" s="84">
        <f>SUMIFS(Collection!$H$5:$H$5000,Collection!$A$5:$A$5000,Report!A1263,Collection!$I$5:$I$5000,"&gt;="&amp;Report!$E$2,Collection!$I$5:$I$5000,"&lt;="&amp;Report!$E$3)</f>
        <v>0</v>
      </c>
      <c r="F1263" s="84" t="str">
        <f t="shared" si="21"/>
        <v/>
      </c>
    </row>
    <row r="1264" spans="1:6">
      <c r="A1264" s="84" t="str">
        <f>IF(ROWS($A$6:A1264)&gt;Student_Registration!$N$4,"",VLOOKUP(ROWS($A$6:A1264),Student_Registration!$A$5:$H$2000,COLUMNS(Student_Registration!$C$5:C1263)+1,0))</f>
        <v/>
      </c>
      <c r="B1264" s="84" t="str">
        <f>IFERROR(VLOOKUP(A1264,Student_Registration!$B$5:$H$2000,3,0),"")</f>
        <v/>
      </c>
      <c r="C1264" s="84" t="str">
        <f>IFERROR(VLOOKUP($A1264,Student_Registration!$B$5:$H$2000,6,0),"")</f>
        <v/>
      </c>
      <c r="D1264" s="84" t="str">
        <f>IFERROR(VLOOKUP($A1264,Student_Registration!$B$5:$H$2000,7,0),"")</f>
        <v/>
      </c>
      <c r="E1264" s="84">
        <f>SUMIFS(Collection!$H$5:$H$5000,Collection!$A$5:$A$5000,Report!A1264,Collection!$I$5:$I$5000,"&gt;="&amp;Report!$E$2,Collection!$I$5:$I$5000,"&lt;="&amp;Report!$E$3)</f>
        <v>0</v>
      </c>
      <c r="F1264" s="84" t="str">
        <f t="shared" si="21"/>
        <v/>
      </c>
    </row>
    <row r="1265" spans="1:6">
      <c r="A1265" s="84" t="str">
        <f>IF(ROWS($A$6:A1265)&gt;Student_Registration!$N$4,"",VLOOKUP(ROWS($A$6:A1265),Student_Registration!$A$5:$H$2000,COLUMNS(Student_Registration!$C$5:C1264)+1,0))</f>
        <v/>
      </c>
      <c r="B1265" s="84" t="str">
        <f>IFERROR(VLOOKUP(A1265,Student_Registration!$B$5:$H$2000,3,0),"")</f>
        <v/>
      </c>
      <c r="C1265" s="84" t="str">
        <f>IFERROR(VLOOKUP($A1265,Student_Registration!$B$5:$H$2000,6,0),"")</f>
        <v/>
      </c>
      <c r="D1265" s="84" t="str">
        <f>IFERROR(VLOOKUP($A1265,Student_Registration!$B$5:$H$2000,7,0),"")</f>
        <v/>
      </c>
      <c r="E1265" s="84">
        <f>SUMIFS(Collection!$H$5:$H$5000,Collection!$A$5:$A$5000,Report!A1265,Collection!$I$5:$I$5000,"&gt;="&amp;Report!$E$2,Collection!$I$5:$I$5000,"&lt;="&amp;Report!$E$3)</f>
        <v>0</v>
      </c>
      <c r="F1265" s="84" t="str">
        <f t="shared" si="21"/>
        <v/>
      </c>
    </row>
    <row r="1266" spans="1:6">
      <c r="A1266" s="84" t="str">
        <f>IF(ROWS($A$6:A1266)&gt;Student_Registration!$N$4,"",VLOOKUP(ROWS($A$6:A1266),Student_Registration!$A$5:$H$2000,COLUMNS(Student_Registration!$C$5:C1265)+1,0))</f>
        <v/>
      </c>
      <c r="B1266" s="84" t="str">
        <f>IFERROR(VLOOKUP(A1266,Student_Registration!$B$5:$H$2000,3,0),"")</f>
        <v/>
      </c>
      <c r="C1266" s="84" t="str">
        <f>IFERROR(VLOOKUP($A1266,Student_Registration!$B$5:$H$2000,6,0),"")</f>
        <v/>
      </c>
      <c r="D1266" s="84" t="str">
        <f>IFERROR(VLOOKUP($A1266,Student_Registration!$B$5:$H$2000,7,0),"")</f>
        <v/>
      </c>
      <c r="E1266" s="84">
        <f>SUMIFS(Collection!$H$5:$H$5000,Collection!$A$5:$A$5000,Report!A1266,Collection!$I$5:$I$5000,"&gt;="&amp;Report!$E$2,Collection!$I$5:$I$5000,"&lt;="&amp;Report!$E$3)</f>
        <v>0</v>
      </c>
      <c r="F1266" s="84" t="str">
        <f t="shared" si="21"/>
        <v/>
      </c>
    </row>
    <row r="1267" spans="1:6">
      <c r="A1267" s="84" t="str">
        <f>IF(ROWS($A$6:A1267)&gt;Student_Registration!$N$4,"",VLOOKUP(ROWS($A$6:A1267),Student_Registration!$A$5:$H$2000,COLUMNS(Student_Registration!$C$5:C1266)+1,0))</f>
        <v/>
      </c>
      <c r="B1267" s="84" t="str">
        <f>IFERROR(VLOOKUP(A1267,Student_Registration!$B$5:$H$2000,3,0),"")</f>
        <v/>
      </c>
      <c r="C1267" s="84" t="str">
        <f>IFERROR(VLOOKUP($A1267,Student_Registration!$B$5:$H$2000,6,0),"")</f>
        <v/>
      </c>
      <c r="D1267" s="84" t="str">
        <f>IFERROR(VLOOKUP($A1267,Student_Registration!$B$5:$H$2000,7,0),"")</f>
        <v/>
      </c>
      <c r="E1267" s="84">
        <f>SUMIFS(Collection!$H$5:$H$5000,Collection!$A$5:$A$5000,Report!A1267,Collection!$I$5:$I$5000,"&gt;="&amp;Report!$E$2,Collection!$I$5:$I$5000,"&lt;="&amp;Report!$E$3)</f>
        <v>0</v>
      </c>
      <c r="F1267" s="84" t="str">
        <f t="shared" si="21"/>
        <v/>
      </c>
    </row>
    <row r="1268" spans="1:6">
      <c r="A1268" s="84" t="str">
        <f>IF(ROWS($A$6:A1268)&gt;Student_Registration!$N$4,"",VLOOKUP(ROWS($A$6:A1268),Student_Registration!$A$5:$H$2000,COLUMNS(Student_Registration!$C$5:C1267)+1,0))</f>
        <v/>
      </c>
      <c r="B1268" s="84" t="str">
        <f>IFERROR(VLOOKUP(A1268,Student_Registration!$B$5:$H$2000,3,0),"")</f>
        <v/>
      </c>
      <c r="C1268" s="84" t="str">
        <f>IFERROR(VLOOKUP($A1268,Student_Registration!$B$5:$H$2000,6,0),"")</f>
        <v/>
      </c>
      <c r="D1268" s="84" t="str">
        <f>IFERROR(VLOOKUP($A1268,Student_Registration!$B$5:$H$2000,7,0),"")</f>
        <v/>
      </c>
      <c r="E1268" s="84">
        <f>SUMIFS(Collection!$H$5:$H$5000,Collection!$A$5:$A$5000,Report!A1268,Collection!$I$5:$I$5000,"&gt;="&amp;Report!$E$2,Collection!$I$5:$I$5000,"&lt;="&amp;Report!$E$3)</f>
        <v>0</v>
      </c>
      <c r="F1268" s="84" t="str">
        <f t="shared" si="21"/>
        <v/>
      </c>
    </row>
    <row r="1269" spans="1:6">
      <c r="A1269" s="84" t="str">
        <f>IF(ROWS($A$6:A1269)&gt;Student_Registration!$N$4,"",VLOOKUP(ROWS($A$6:A1269),Student_Registration!$A$5:$H$2000,COLUMNS(Student_Registration!$C$5:C1268)+1,0))</f>
        <v/>
      </c>
      <c r="B1269" s="84" t="str">
        <f>IFERROR(VLOOKUP(A1269,Student_Registration!$B$5:$H$2000,3,0),"")</f>
        <v/>
      </c>
      <c r="C1269" s="84" t="str">
        <f>IFERROR(VLOOKUP($A1269,Student_Registration!$B$5:$H$2000,6,0),"")</f>
        <v/>
      </c>
      <c r="D1269" s="84" t="str">
        <f>IFERROR(VLOOKUP($A1269,Student_Registration!$B$5:$H$2000,7,0),"")</f>
        <v/>
      </c>
      <c r="E1269" s="84">
        <f>SUMIFS(Collection!$H$5:$H$5000,Collection!$A$5:$A$5000,Report!A1269,Collection!$I$5:$I$5000,"&gt;="&amp;Report!$E$2,Collection!$I$5:$I$5000,"&lt;="&amp;Report!$E$3)</f>
        <v>0</v>
      </c>
      <c r="F1269" s="84" t="str">
        <f t="shared" si="21"/>
        <v/>
      </c>
    </row>
    <row r="1270" spans="1:6">
      <c r="A1270" s="84" t="str">
        <f>IF(ROWS($A$6:A1270)&gt;Student_Registration!$N$4,"",VLOOKUP(ROWS($A$6:A1270),Student_Registration!$A$5:$H$2000,COLUMNS(Student_Registration!$C$5:C1269)+1,0))</f>
        <v/>
      </c>
      <c r="B1270" s="84" t="str">
        <f>IFERROR(VLOOKUP(A1270,Student_Registration!$B$5:$H$2000,3,0),"")</f>
        <v/>
      </c>
      <c r="C1270" s="84" t="str">
        <f>IFERROR(VLOOKUP($A1270,Student_Registration!$B$5:$H$2000,6,0),"")</f>
        <v/>
      </c>
      <c r="D1270" s="84" t="str">
        <f>IFERROR(VLOOKUP($A1270,Student_Registration!$B$5:$H$2000,7,0),"")</f>
        <v/>
      </c>
      <c r="E1270" s="84">
        <f>SUMIFS(Collection!$H$5:$H$5000,Collection!$A$5:$A$5000,Report!A1270,Collection!$I$5:$I$5000,"&gt;="&amp;Report!$E$2,Collection!$I$5:$I$5000,"&lt;="&amp;Report!$E$3)</f>
        <v>0</v>
      </c>
      <c r="F1270" s="84" t="str">
        <f t="shared" si="21"/>
        <v/>
      </c>
    </row>
    <row r="1271" spans="1:6">
      <c r="A1271" s="84" t="str">
        <f>IF(ROWS($A$6:A1271)&gt;Student_Registration!$N$4,"",VLOOKUP(ROWS($A$6:A1271),Student_Registration!$A$5:$H$2000,COLUMNS(Student_Registration!$C$5:C1270)+1,0))</f>
        <v/>
      </c>
      <c r="B1271" s="84" t="str">
        <f>IFERROR(VLOOKUP(A1271,Student_Registration!$B$5:$H$2000,3,0),"")</f>
        <v/>
      </c>
      <c r="C1271" s="84" t="str">
        <f>IFERROR(VLOOKUP($A1271,Student_Registration!$B$5:$H$2000,6,0),"")</f>
        <v/>
      </c>
      <c r="D1271" s="84" t="str">
        <f>IFERROR(VLOOKUP($A1271,Student_Registration!$B$5:$H$2000,7,0),"")</f>
        <v/>
      </c>
      <c r="E1271" s="84">
        <f>SUMIFS(Collection!$H$5:$H$5000,Collection!$A$5:$A$5000,Report!A1271,Collection!$I$5:$I$5000,"&gt;="&amp;Report!$E$2,Collection!$I$5:$I$5000,"&lt;="&amp;Report!$E$3)</f>
        <v>0</v>
      </c>
      <c r="F1271" s="84" t="str">
        <f t="shared" si="21"/>
        <v/>
      </c>
    </row>
    <row r="1272" spans="1:6">
      <c r="A1272" s="84" t="str">
        <f>IF(ROWS($A$6:A1272)&gt;Student_Registration!$N$4,"",VLOOKUP(ROWS($A$6:A1272),Student_Registration!$A$5:$H$2000,COLUMNS(Student_Registration!$C$5:C1271)+1,0))</f>
        <v/>
      </c>
      <c r="B1272" s="84" t="str">
        <f>IFERROR(VLOOKUP(A1272,Student_Registration!$B$5:$H$2000,3,0),"")</f>
        <v/>
      </c>
      <c r="C1272" s="84" t="str">
        <f>IFERROR(VLOOKUP($A1272,Student_Registration!$B$5:$H$2000,6,0),"")</f>
        <v/>
      </c>
      <c r="D1272" s="84" t="str">
        <f>IFERROR(VLOOKUP($A1272,Student_Registration!$B$5:$H$2000,7,0),"")</f>
        <v/>
      </c>
      <c r="E1272" s="84">
        <f>SUMIFS(Collection!$H$5:$H$5000,Collection!$A$5:$A$5000,Report!A1272,Collection!$I$5:$I$5000,"&gt;="&amp;Report!$E$2,Collection!$I$5:$I$5000,"&lt;="&amp;Report!$E$3)</f>
        <v>0</v>
      </c>
      <c r="F1272" s="84" t="str">
        <f t="shared" si="21"/>
        <v/>
      </c>
    </row>
    <row r="1273" spans="1:6">
      <c r="A1273" s="84" t="str">
        <f>IF(ROWS($A$6:A1273)&gt;Student_Registration!$N$4,"",VLOOKUP(ROWS($A$6:A1273),Student_Registration!$A$5:$H$2000,COLUMNS(Student_Registration!$C$5:C1272)+1,0))</f>
        <v/>
      </c>
      <c r="B1273" s="84" t="str">
        <f>IFERROR(VLOOKUP(A1273,Student_Registration!$B$5:$H$2000,3,0),"")</f>
        <v/>
      </c>
      <c r="C1273" s="84" t="str">
        <f>IFERROR(VLOOKUP($A1273,Student_Registration!$B$5:$H$2000,6,0),"")</f>
        <v/>
      </c>
      <c r="D1273" s="84" t="str">
        <f>IFERROR(VLOOKUP($A1273,Student_Registration!$B$5:$H$2000,7,0),"")</f>
        <v/>
      </c>
      <c r="E1273" s="84">
        <f>SUMIFS(Collection!$H$5:$H$5000,Collection!$A$5:$A$5000,Report!A1273,Collection!$I$5:$I$5000,"&gt;="&amp;Report!$E$2,Collection!$I$5:$I$5000,"&lt;="&amp;Report!$E$3)</f>
        <v>0</v>
      </c>
      <c r="F1273" s="84" t="str">
        <f t="shared" si="21"/>
        <v/>
      </c>
    </row>
    <row r="1274" spans="1:6">
      <c r="A1274" s="84" t="str">
        <f>IF(ROWS($A$6:A1274)&gt;Student_Registration!$N$4,"",VLOOKUP(ROWS($A$6:A1274),Student_Registration!$A$5:$H$2000,COLUMNS(Student_Registration!$C$5:C1273)+1,0))</f>
        <v/>
      </c>
      <c r="B1274" s="84" t="str">
        <f>IFERROR(VLOOKUP(A1274,Student_Registration!$B$5:$H$2000,3,0),"")</f>
        <v/>
      </c>
      <c r="C1274" s="84" t="str">
        <f>IFERROR(VLOOKUP($A1274,Student_Registration!$B$5:$H$2000,6,0),"")</f>
        <v/>
      </c>
      <c r="D1274" s="84" t="str">
        <f>IFERROR(VLOOKUP($A1274,Student_Registration!$B$5:$H$2000,7,0),"")</f>
        <v/>
      </c>
      <c r="E1274" s="84">
        <f>SUMIFS(Collection!$H$5:$H$5000,Collection!$A$5:$A$5000,Report!A1274,Collection!$I$5:$I$5000,"&gt;="&amp;Report!$E$2,Collection!$I$5:$I$5000,"&lt;="&amp;Report!$E$3)</f>
        <v>0</v>
      </c>
      <c r="F1274" s="84" t="str">
        <f t="shared" si="21"/>
        <v/>
      </c>
    </row>
    <row r="1275" spans="1:6">
      <c r="A1275" s="84" t="str">
        <f>IF(ROWS($A$6:A1275)&gt;Student_Registration!$N$4,"",VLOOKUP(ROWS($A$6:A1275),Student_Registration!$A$5:$H$2000,COLUMNS(Student_Registration!$C$5:C1274)+1,0))</f>
        <v/>
      </c>
      <c r="B1275" s="84" t="str">
        <f>IFERROR(VLOOKUP(A1275,Student_Registration!$B$5:$H$2000,3,0),"")</f>
        <v/>
      </c>
      <c r="C1275" s="84" t="str">
        <f>IFERROR(VLOOKUP($A1275,Student_Registration!$B$5:$H$2000,6,0),"")</f>
        <v/>
      </c>
      <c r="D1275" s="84" t="str">
        <f>IFERROR(VLOOKUP($A1275,Student_Registration!$B$5:$H$2000,7,0),"")</f>
        <v/>
      </c>
      <c r="E1275" s="84">
        <f>SUMIFS(Collection!$H$5:$H$5000,Collection!$A$5:$A$5000,Report!A1275,Collection!$I$5:$I$5000,"&gt;="&amp;Report!$E$2,Collection!$I$5:$I$5000,"&lt;="&amp;Report!$E$3)</f>
        <v>0</v>
      </c>
      <c r="F1275" s="84" t="str">
        <f t="shared" si="21"/>
        <v/>
      </c>
    </row>
    <row r="1276" spans="1:6">
      <c r="A1276" s="84" t="str">
        <f>IF(ROWS($A$6:A1276)&gt;Student_Registration!$N$4,"",VLOOKUP(ROWS($A$6:A1276),Student_Registration!$A$5:$H$2000,COLUMNS(Student_Registration!$C$5:C1275)+1,0))</f>
        <v/>
      </c>
      <c r="B1276" s="84" t="str">
        <f>IFERROR(VLOOKUP(A1276,Student_Registration!$B$5:$H$2000,3,0),"")</f>
        <v/>
      </c>
      <c r="C1276" s="84" t="str">
        <f>IFERROR(VLOOKUP($A1276,Student_Registration!$B$5:$H$2000,6,0),"")</f>
        <v/>
      </c>
      <c r="D1276" s="84" t="str">
        <f>IFERROR(VLOOKUP($A1276,Student_Registration!$B$5:$H$2000,7,0),"")</f>
        <v/>
      </c>
      <c r="E1276" s="84">
        <f>SUMIFS(Collection!$H$5:$H$5000,Collection!$A$5:$A$5000,Report!A1276,Collection!$I$5:$I$5000,"&gt;="&amp;Report!$E$2,Collection!$I$5:$I$5000,"&lt;="&amp;Report!$E$3)</f>
        <v>0</v>
      </c>
      <c r="F1276" s="84" t="str">
        <f t="shared" si="21"/>
        <v/>
      </c>
    </row>
    <row r="1277" spans="1:6">
      <c r="A1277" s="84" t="str">
        <f>IF(ROWS($A$6:A1277)&gt;Student_Registration!$N$4,"",VLOOKUP(ROWS($A$6:A1277),Student_Registration!$A$5:$H$2000,COLUMNS(Student_Registration!$C$5:C1276)+1,0))</f>
        <v/>
      </c>
      <c r="B1277" s="84" t="str">
        <f>IFERROR(VLOOKUP(A1277,Student_Registration!$B$5:$H$2000,3,0),"")</f>
        <v/>
      </c>
      <c r="C1277" s="84" t="str">
        <f>IFERROR(VLOOKUP($A1277,Student_Registration!$B$5:$H$2000,6,0),"")</f>
        <v/>
      </c>
      <c r="D1277" s="84" t="str">
        <f>IFERROR(VLOOKUP($A1277,Student_Registration!$B$5:$H$2000,7,0),"")</f>
        <v/>
      </c>
      <c r="E1277" s="84">
        <f>SUMIFS(Collection!$H$5:$H$5000,Collection!$A$5:$A$5000,Report!A1277,Collection!$I$5:$I$5000,"&gt;="&amp;Report!$E$2,Collection!$I$5:$I$5000,"&lt;="&amp;Report!$E$3)</f>
        <v>0</v>
      </c>
      <c r="F1277" s="84" t="str">
        <f t="shared" si="21"/>
        <v/>
      </c>
    </row>
    <row r="1278" spans="1:6">
      <c r="A1278" s="84" t="str">
        <f>IF(ROWS($A$6:A1278)&gt;Student_Registration!$N$4,"",VLOOKUP(ROWS($A$6:A1278),Student_Registration!$A$5:$H$2000,COLUMNS(Student_Registration!$C$5:C1277)+1,0))</f>
        <v/>
      </c>
      <c r="B1278" s="84" t="str">
        <f>IFERROR(VLOOKUP(A1278,Student_Registration!$B$5:$H$2000,3,0),"")</f>
        <v/>
      </c>
      <c r="C1278" s="84" t="str">
        <f>IFERROR(VLOOKUP($A1278,Student_Registration!$B$5:$H$2000,6,0),"")</f>
        <v/>
      </c>
      <c r="D1278" s="84" t="str">
        <f>IFERROR(VLOOKUP($A1278,Student_Registration!$B$5:$H$2000,7,0),"")</f>
        <v/>
      </c>
      <c r="E1278" s="84">
        <f>SUMIFS(Collection!$H$5:$H$5000,Collection!$A$5:$A$5000,Report!A1278,Collection!$I$5:$I$5000,"&gt;="&amp;Report!$E$2,Collection!$I$5:$I$5000,"&lt;="&amp;Report!$E$3)</f>
        <v>0</v>
      </c>
      <c r="F1278" s="84" t="str">
        <f t="shared" si="21"/>
        <v/>
      </c>
    </row>
    <row r="1279" spans="1:6">
      <c r="A1279" s="84" t="str">
        <f>IF(ROWS($A$6:A1279)&gt;Student_Registration!$N$4,"",VLOOKUP(ROWS($A$6:A1279),Student_Registration!$A$5:$H$2000,COLUMNS(Student_Registration!$C$5:C1278)+1,0))</f>
        <v/>
      </c>
      <c r="B1279" s="84" t="str">
        <f>IFERROR(VLOOKUP(A1279,Student_Registration!$B$5:$H$2000,3,0),"")</f>
        <v/>
      </c>
      <c r="C1279" s="84" t="str">
        <f>IFERROR(VLOOKUP($A1279,Student_Registration!$B$5:$H$2000,6,0),"")</f>
        <v/>
      </c>
      <c r="D1279" s="84" t="str">
        <f>IFERROR(VLOOKUP($A1279,Student_Registration!$B$5:$H$2000,7,0),"")</f>
        <v/>
      </c>
      <c r="E1279" s="84">
        <f>SUMIFS(Collection!$H$5:$H$5000,Collection!$A$5:$A$5000,Report!A1279,Collection!$I$5:$I$5000,"&gt;="&amp;Report!$E$2,Collection!$I$5:$I$5000,"&lt;="&amp;Report!$E$3)</f>
        <v>0</v>
      </c>
      <c r="F1279" s="84" t="str">
        <f t="shared" si="21"/>
        <v/>
      </c>
    </row>
    <row r="1280" spans="1:6">
      <c r="A1280" s="84" t="str">
        <f>IF(ROWS($A$6:A1280)&gt;Student_Registration!$N$4,"",VLOOKUP(ROWS($A$6:A1280),Student_Registration!$A$5:$H$2000,COLUMNS(Student_Registration!$C$5:C1279)+1,0))</f>
        <v/>
      </c>
      <c r="B1280" s="84" t="str">
        <f>IFERROR(VLOOKUP(A1280,Student_Registration!$B$5:$H$2000,3,0),"")</f>
        <v/>
      </c>
      <c r="C1280" s="84" t="str">
        <f>IFERROR(VLOOKUP($A1280,Student_Registration!$B$5:$H$2000,6,0),"")</f>
        <v/>
      </c>
      <c r="D1280" s="84" t="str">
        <f>IFERROR(VLOOKUP($A1280,Student_Registration!$B$5:$H$2000,7,0),"")</f>
        <v/>
      </c>
      <c r="E1280" s="84">
        <f>SUMIFS(Collection!$H$5:$H$5000,Collection!$A$5:$A$5000,Report!A1280,Collection!$I$5:$I$5000,"&gt;="&amp;Report!$E$2,Collection!$I$5:$I$5000,"&lt;="&amp;Report!$E$3)</f>
        <v>0</v>
      </c>
      <c r="F1280" s="84" t="str">
        <f t="shared" si="21"/>
        <v/>
      </c>
    </row>
    <row r="1281" spans="1:6">
      <c r="A1281" s="84" t="str">
        <f>IF(ROWS($A$6:A1281)&gt;Student_Registration!$N$4,"",VLOOKUP(ROWS($A$6:A1281),Student_Registration!$A$5:$H$2000,COLUMNS(Student_Registration!$C$5:C1280)+1,0))</f>
        <v/>
      </c>
      <c r="B1281" s="84" t="str">
        <f>IFERROR(VLOOKUP(A1281,Student_Registration!$B$5:$H$2000,3,0),"")</f>
        <v/>
      </c>
      <c r="C1281" s="84" t="str">
        <f>IFERROR(VLOOKUP($A1281,Student_Registration!$B$5:$H$2000,6,0),"")</f>
        <v/>
      </c>
      <c r="D1281" s="84" t="str">
        <f>IFERROR(VLOOKUP($A1281,Student_Registration!$B$5:$H$2000,7,0),"")</f>
        <v/>
      </c>
      <c r="E1281" s="84">
        <f>SUMIFS(Collection!$H$5:$H$5000,Collection!$A$5:$A$5000,Report!A1281,Collection!$I$5:$I$5000,"&gt;="&amp;Report!$E$2,Collection!$I$5:$I$5000,"&lt;="&amp;Report!$E$3)</f>
        <v>0</v>
      </c>
      <c r="F1281" s="84" t="str">
        <f t="shared" si="21"/>
        <v/>
      </c>
    </row>
    <row r="1282" spans="1:6">
      <c r="A1282" s="84" t="str">
        <f>IF(ROWS($A$6:A1282)&gt;Student_Registration!$N$4,"",VLOOKUP(ROWS($A$6:A1282),Student_Registration!$A$5:$H$2000,COLUMNS(Student_Registration!$C$5:C1281)+1,0))</f>
        <v/>
      </c>
      <c r="B1282" s="84" t="str">
        <f>IFERROR(VLOOKUP(A1282,Student_Registration!$B$5:$H$2000,3,0),"")</f>
        <v/>
      </c>
      <c r="C1282" s="84" t="str">
        <f>IFERROR(VLOOKUP($A1282,Student_Registration!$B$5:$H$2000,6,0),"")</f>
        <v/>
      </c>
      <c r="D1282" s="84" t="str">
        <f>IFERROR(VLOOKUP($A1282,Student_Registration!$B$5:$H$2000,7,0),"")</f>
        <v/>
      </c>
      <c r="E1282" s="84">
        <f>SUMIFS(Collection!$H$5:$H$5000,Collection!$A$5:$A$5000,Report!A1282,Collection!$I$5:$I$5000,"&gt;="&amp;Report!$E$2,Collection!$I$5:$I$5000,"&lt;="&amp;Report!$E$3)</f>
        <v>0</v>
      </c>
      <c r="F1282" s="84" t="str">
        <f t="shared" si="21"/>
        <v/>
      </c>
    </row>
    <row r="1283" spans="1:6">
      <c r="A1283" s="84" t="str">
        <f>IF(ROWS($A$6:A1283)&gt;Student_Registration!$N$4,"",VLOOKUP(ROWS($A$6:A1283),Student_Registration!$A$5:$H$2000,COLUMNS(Student_Registration!$C$5:C1282)+1,0))</f>
        <v/>
      </c>
      <c r="B1283" s="84" t="str">
        <f>IFERROR(VLOOKUP(A1283,Student_Registration!$B$5:$H$2000,3,0),"")</f>
        <v/>
      </c>
      <c r="C1283" s="84" t="str">
        <f>IFERROR(VLOOKUP($A1283,Student_Registration!$B$5:$H$2000,6,0),"")</f>
        <v/>
      </c>
      <c r="D1283" s="84" t="str">
        <f>IFERROR(VLOOKUP($A1283,Student_Registration!$B$5:$H$2000,7,0),"")</f>
        <v/>
      </c>
      <c r="E1283" s="84">
        <f>SUMIFS(Collection!$H$5:$H$5000,Collection!$A$5:$A$5000,Report!A1283,Collection!$I$5:$I$5000,"&gt;="&amp;Report!$E$2,Collection!$I$5:$I$5000,"&lt;="&amp;Report!$E$3)</f>
        <v>0</v>
      </c>
      <c r="F1283" s="84" t="str">
        <f t="shared" si="21"/>
        <v/>
      </c>
    </row>
    <row r="1284" spans="1:6">
      <c r="A1284" s="84" t="str">
        <f>IF(ROWS($A$6:A1284)&gt;Student_Registration!$N$4,"",VLOOKUP(ROWS($A$6:A1284),Student_Registration!$A$5:$H$2000,COLUMNS(Student_Registration!$C$5:C1283)+1,0))</f>
        <v/>
      </c>
      <c r="B1284" s="84" t="str">
        <f>IFERROR(VLOOKUP(A1284,Student_Registration!$B$5:$H$2000,3,0),"")</f>
        <v/>
      </c>
      <c r="C1284" s="84" t="str">
        <f>IFERROR(VLOOKUP($A1284,Student_Registration!$B$5:$H$2000,6,0),"")</f>
        <v/>
      </c>
      <c r="D1284" s="84" t="str">
        <f>IFERROR(VLOOKUP($A1284,Student_Registration!$B$5:$H$2000,7,0),"")</f>
        <v/>
      </c>
      <c r="E1284" s="84">
        <f>SUMIFS(Collection!$H$5:$H$5000,Collection!$A$5:$A$5000,Report!A1284,Collection!$I$5:$I$5000,"&gt;="&amp;Report!$E$2,Collection!$I$5:$I$5000,"&lt;="&amp;Report!$E$3)</f>
        <v>0</v>
      </c>
      <c r="F1284" s="84" t="str">
        <f t="shared" si="21"/>
        <v/>
      </c>
    </row>
    <row r="1285" spans="1:6">
      <c r="A1285" s="84" t="str">
        <f>IF(ROWS($A$6:A1285)&gt;Student_Registration!$N$4,"",VLOOKUP(ROWS($A$6:A1285),Student_Registration!$A$5:$H$2000,COLUMNS(Student_Registration!$C$5:C1284)+1,0))</f>
        <v/>
      </c>
      <c r="B1285" s="84" t="str">
        <f>IFERROR(VLOOKUP(A1285,Student_Registration!$B$5:$H$2000,3,0),"")</f>
        <v/>
      </c>
      <c r="C1285" s="84" t="str">
        <f>IFERROR(VLOOKUP($A1285,Student_Registration!$B$5:$H$2000,6,0),"")</f>
        <v/>
      </c>
      <c r="D1285" s="84" t="str">
        <f>IFERROR(VLOOKUP($A1285,Student_Registration!$B$5:$H$2000,7,0),"")</f>
        <v/>
      </c>
      <c r="E1285" s="84">
        <f>SUMIFS(Collection!$H$5:$H$5000,Collection!$A$5:$A$5000,Report!A1285,Collection!$I$5:$I$5000,"&gt;="&amp;Report!$E$2,Collection!$I$5:$I$5000,"&lt;="&amp;Report!$E$3)</f>
        <v>0</v>
      </c>
      <c r="F1285" s="84" t="str">
        <f t="shared" si="21"/>
        <v/>
      </c>
    </row>
    <row r="1286" spans="1:6">
      <c r="A1286" s="84" t="str">
        <f>IF(ROWS($A$6:A1286)&gt;Student_Registration!$N$4,"",VLOOKUP(ROWS($A$6:A1286),Student_Registration!$A$5:$H$2000,COLUMNS(Student_Registration!$C$5:C1285)+1,0))</f>
        <v/>
      </c>
      <c r="B1286" s="84" t="str">
        <f>IFERROR(VLOOKUP(A1286,Student_Registration!$B$5:$H$2000,3,0),"")</f>
        <v/>
      </c>
      <c r="C1286" s="84" t="str">
        <f>IFERROR(VLOOKUP($A1286,Student_Registration!$B$5:$H$2000,6,0),"")</f>
        <v/>
      </c>
      <c r="D1286" s="84" t="str">
        <f>IFERROR(VLOOKUP($A1286,Student_Registration!$B$5:$H$2000,7,0),"")</f>
        <v/>
      </c>
      <c r="E1286" s="84">
        <f>SUMIFS(Collection!$H$5:$H$5000,Collection!$A$5:$A$5000,Report!A1286,Collection!$I$5:$I$5000,"&gt;="&amp;Report!$E$2,Collection!$I$5:$I$5000,"&lt;="&amp;Report!$E$3)</f>
        <v>0</v>
      </c>
      <c r="F1286" s="84" t="str">
        <f t="shared" ref="F1286:F1349" si="22">IFERROR(+D1286-E1286,"")</f>
        <v/>
      </c>
    </row>
    <row r="1287" spans="1:6">
      <c r="A1287" s="84" t="str">
        <f>IF(ROWS($A$6:A1287)&gt;Student_Registration!$N$4,"",VLOOKUP(ROWS($A$6:A1287),Student_Registration!$A$5:$H$2000,COLUMNS(Student_Registration!$C$5:C1286)+1,0))</f>
        <v/>
      </c>
      <c r="B1287" s="84" t="str">
        <f>IFERROR(VLOOKUP(A1287,Student_Registration!$B$5:$H$2000,3,0),"")</f>
        <v/>
      </c>
      <c r="C1287" s="84" t="str">
        <f>IFERROR(VLOOKUP($A1287,Student_Registration!$B$5:$H$2000,6,0),"")</f>
        <v/>
      </c>
      <c r="D1287" s="84" t="str">
        <f>IFERROR(VLOOKUP($A1287,Student_Registration!$B$5:$H$2000,7,0),"")</f>
        <v/>
      </c>
      <c r="E1287" s="84">
        <f>SUMIFS(Collection!$H$5:$H$5000,Collection!$A$5:$A$5000,Report!A1287,Collection!$I$5:$I$5000,"&gt;="&amp;Report!$E$2,Collection!$I$5:$I$5000,"&lt;="&amp;Report!$E$3)</f>
        <v>0</v>
      </c>
      <c r="F1287" s="84" t="str">
        <f t="shared" si="22"/>
        <v/>
      </c>
    </row>
    <row r="1288" spans="1:6">
      <c r="A1288" s="84" t="str">
        <f>IF(ROWS($A$6:A1288)&gt;Student_Registration!$N$4,"",VLOOKUP(ROWS($A$6:A1288),Student_Registration!$A$5:$H$2000,COLUMNS(Student_Registration!$C$5:C1287)+1,0))</f>
        <v/>
      </c>
      <c r="B1288" s="84" t="str">
        <f>IFERROR(VLOOKUP(A1288,Student_Registration!$B$5:$H$2000,3,0),"")</f>
        <v/>
      </c>
      <c r="C1288" s="84" t="str">
        <f>IFERROR(VLOOKUP($A1288,Student_Registration!$B$5:$H$2000,6,0),"")</f>
        <v/>
      </c>
      <c r="D1288" s="84" t="str">
        <f>IFERROR(VLOOKUP($A1288,Student_Registration!$B$5:$H$2000,7,0),"")</f>
        <v/>
      </c>
      <c r="E1288" s="84">
        <f>SUMIFS(Collection!$H$5:$H$5000,Collection!$A$5:$A$5000,Report!A1288,Collection!$I$5:$I$5000,"&gt;="&amp;Report!$E$2,Collection!$I$5:$I$5000,"&lt;="&amp;Report!$E$3)</f>
        <v>0</v>
      </c>
      <c r="F1288" s="84" t="str">
        <f t="shared" si="22"/>
        <v/>
      </c>
    </row>
    <row r="1289" spans="1:6">
      <c r="A1289" s="84" t="str">
        <f>IF(ROWS($A$6:A1289)&gt;Student_Registration!$N$4,"",VLOOKUP(ROWS($A$6:A1289),Student_Registration!$A$5:$H$2000,COLUMNS(Student_Registration!$C$5:C1288)+1,0))</f>
        <v/>
      </c>
      <c r="B1289" s="84" t="str">
        <f>IFERROR(VLOOKUP(A1289,Student_Registration!$B$5:$H$2000,3,0),"")</f>
        <v/>
      </c>
      <c r="C1289" s="84" t="str">
        <f>IFERROR(VLOOKUP($A1289,Student_Registration!$B$5:$H$2000,6,0),"")</f>
        <v/>
      </c>
      <c r="D1289" s="84" t="str">
        <f>IFERROR(VLOOKUP($A1289,Student_Registration!$B$5:$H$2000,7,0),"")</f>
        <v/>
      </c>
      <c r="E1289" s="84">
        <f>SUMIFS(Collection!$H$5:$H$5000,Collection!$A$5:$A$5000,Report!A1289,Collection!$I$5:$I$5000,"&gt;="&amp;Report!$E$2,Collection!$I$5:$I$5000,"&lt;="&amp;Report!$E$3)</f>
        <v>0</v>
      </c>
      <c r="F1289" s="84" t="str">
        <f t="shared" si="22"/>
        <v/>
      </c>
    </row>
    <row r="1290" spans="1:6">
      <c r="A1290" s="84" t="str">
        <f>IF(ROWS($A$6:A1290)&gt;Student_Registration!$N$4,"",VLOOKUP(ROWS($A$6:A1290),Student_Registration!$A$5:$H$2000,COLUMNS(Student_Registration!$C$5:C1289)+1,0))</f>
        <v/>
      </c>
      <c r="B1290" s="84" t="str">
        <f>IFERROR(VLOOKUP(A1290,Student_Registration!$B$5:$H$2000,3,0),"")</f>
        <v/>
      </c>
      <c r="C1290" s="84" t="str">
        <f>IFERROR(VLOOKUP($A1290,Student_Registration!$B$5:$H$2000,6,0),"")</f>
        <v/>
      </c>
      <c r="D1290" s="84" t="str">
        <f>IFERROR(VLOOKUP($A1290,Student_Registration!$B$5:$H$2000,7,0),"")</f>
        <v/>
      </c>
      <c r="E1290" s="84">
        <f>SUMIFS(Collection!$H$5:$H$5000,Collection!$A$5:$A$5000,Report!A1290,Collection!$I$5:$I$5000,"&gt;="&amp;Report!$E$2,Collection!$I$5:$I$5000,"&lt;="&amp;Report!$E$3)</f>
        <v>0</v>
      </c>
      <c r="F1290" s="84" t="str">
        <f t="shared" si="22"/>
        <v/>
      </c>
    </row>
    <row r="1291" spans="1:6">
      <c r="A1291" s="84" t="str">
        <f>IF(ROWS($A$6:A1291)&gt;Student_Registration!$N$4,"",VLOOKUP(ROWS($A$6:A1291),Student_Registration!$A$5:$H$2000,COLUMNS(Student_Registration!$C$5:C1290)+1,0))</f>
        <v/>
      </c>
      <c r="B1291" s="84" t="str">
        <f>IFERROR(VLOOKUP(A1291,Student_Registration!$B$5:$H$2000,3,0),"")</f>
        <v/>
      </c>
      <c r="C1291" s="84" t="str">
        <f>IFERROR(VLOOKUP($A1291,Student_Registration!$B$5:$H$2000,6,0),"")</f>
        <v/>
      </c>
      <c r="D1291" s="84" t="str">
        <f>IFERROR(VLOOKUP($A1291,Student_Registration!$B$5:$H$2000,7,0),"")</f>
        <v/>
      </c>
      <c r="E1291" s="84">
        <f>SUMIFS(Collection!$H$5:$H$5000,Collection!$A$5:$A$5000,Report!A1291,Collection!$I$5:$I$5000,"&gt;="&amp;Report!$E$2,Collection!$I$5:$I$5000,"&lt;="&amp;Report!$E$3)</f>
        <v>0</v>
      </c>
      <c r="F1291" s="84" t="str">
        <f t="shared" si="22"/>
        <v/>
      </c>
    </row>
    <row r="1292" spans="1:6">
      <c r="A1292" s="84" t="str">
        <f>IF(ROWS($A$6:A1292)&gt;Student_Registration!$N$4,"",VLOOKUP(ROWS($A$6:A1292),Student_Registration!$A$5:$H$2000,COLUMNS(Student_Registration!$C$5:C1291)+1,0))</f>
        <v/>
      </c>
      <c r="B1292" s="84" t="str">
        <f>IFERROR(VLOOKUP(A1292,Student_Registration!$B$5:$H$2000,3,0),"")</f>
        <v/>
      </c>
      <c r="C1292" s="84" t="str">
        <f>IFERROR(VLOOKUP($A1292,Student_Registration!$B$5:$H$2000,6,0),"")</f>
        <v/>
      </c>
      <c r="D1292" s="84" t="str">
        <f>IFERROR(VLOOKUP($A1292,Student_Registration!$B$5:$H$2000,7,0),"")</f>
        <v/>
      </c>
      <c r="E1292" s="84">
        <f>SUMIFS(Collection!$H$5:$H$5000,Collection!$A$5:$A$5000,Report!A1292,Collection!$I$5:$I$5000,"&gt;="&amp;Report!$E$2,Collection!$I$5:$I$5000,"&lt;="&amp;Report!$E$3)</f>
        <v>0</v>
      </c>
      <c r="F1292" s="84" t="str">
        <f t="shared" si="22"/>
        <v/>
      </c>
    </row>
    <row r="1293" spans="1:6">
      <c r="A1293" s="84" t="str">
        <f>IF(ROWS($A$6:A1293)&gt;Student_Registration!$N$4,"",VLOOKUP(ROWS($A$6:A1293),Student_Registration!$A$5:$H$2000,COLUMNS(Student_Registration!$C$5:C1292)+1,0))</f>
        <v/>
      </c>
      <c r="B1293" s="84" t="str">
        <f>IFERROR(VLOOKUP(A1293,Student_Registration!$B$5:$H$2000,3,0),"")</f>
        <v/>
      </c>
      <c r="C1293" s="84" t="str">
        <f>IFERROR(VLOOKUP($A1293,Student_Registration!$B$5:$H$2000,6,0),"")</f>
        <v/>
      </c>
      <c r="D1293" s="84" t="str">
        <f>IFERROR(VLOOKUP($A1293,Student_Registration!$B$5:$H$2000,7,0),"")</f>
        <v/>
      </c>
      <c r="E1293" s="84">
        <f>SUMIFS(Collection!$H$5:$H$5000,Collection!$A$5:$A$5000,Report!A1293,Collection!$I$5:$I$5000,"&gt;="&amp;Report!$E$2,Collection!$I$5:$I$5000,"&lt;="&amp;Report!$E$3)</f>
        <v>0</v>
      </c>
      <c r="F1293" s="84" t="str">
        <f t="shared" si="22"/>
        <v/>
      </c>
    </row>
    <row r="1294" spans="1:6">
      <c r="A1294" s="84" t="str">
        <f>IF(ROWS($A$6:A1294)&gt;Student_Registration!$N$4,"",VLOOKUP(ROWS($A$6:A1294),Student_Registration!$A$5:$H$2000,COLUMNS(Student_Registration!$C$5:C1293)+1,0))</f>
        <v/>
      </c>
      <c r="B1294" s="84" t="str">
        <f>IFERROR(VLOOKUP(A1294,Student_Registration!$B$5:$H$2000,3,0),"")</f>
        <v/>
      </c>
      <c r="C1294" s="84" t="str">
        <f>IFERROR(VLOOKUP($A1294,Student_Registration!$B$5:$H$2000,6,0),"")</f>
        <v/>
      </c>
      <c r="D1294" s="84" t="str">
        <f>IFERROR(VLOOKUP($A1294,Student_Registration!$B$5:$H$2000,7,0),"")</f>
        <v/>
      </c>
      <c r="E1294" s="84">
        <f>SUMIFS(Collection!$H$5:$H$5000,Collection!$A$5:$A$5000,Report!A1294,Collection!$I$5:$I$5000,"&gt;="&amp;Report!$E$2,Collection!$I$5:$I$5000,"&lt;="&amp;Report!$E$3)</f>
        <v>0</v>
      </c>
      <c r="F1294" s="84" t="str">
        <f t="shared" si="22"/>
        <v/>
      </c>
    </row>
    <row r="1295" spans="1:6">
      <c r="A1295" s="84" t="str">
        <f>IF(ROWS($A$6:A1295)&gt;Student_Registration!$N$4,"",VLOOKUP(ROWS($A$6:A1295),Student_Registration!$A$5:$H$2000,COLUMNS(Student_Registration!$C$5:C1294)+1,0))</f>
        <v/>
      </c>
      <c r="B1295" s="84" t="str">
        <f>IFERROR(VLOOKUP(A1295,Student_Registration!$B$5:$H$2000,3,0),"")</f>
        <v/>
      </c>
      <c r="C1295" s="84" t="str">
        <f>IFERROR(VLOOKUP($A1295,Student_Registration!$B$5:$H$2000,6,0),"")</f>
        <v/>
      </c>
      <c r="D1295" s="84" t="str">
        <f>IFERROR(VLOOKUP($A1295,Student_Registration!$B$5:$H$2000,7,0),"")</f>
        <v/>
      </c>
      <c r="E1295" s="84">
        <f>SUMIFS(Collection!$H$5:$H$5000,Collection!$A$5:$A$5000,Report!A1295,Collection!$I$5:$I$5000,"&gt;="&amp;Report!$E$2,Collection!$I$5:$I$5000,"&lt;="&amp;Report!$E$3)</f>
        <v>0</v>
      </c>
      <c r="F1295" s="84" t="str">
        <f t="shared" si="22"/>
        <v/>
      </c>
    </row>
    <row r="1296" spans="1:6">
      <c r="A1296" s="84" t="str">
        <f>IF(ROWS($A$6:A1296)&gt;Student_Registration!$N$4,"",VLOOKUP(ROWS($A$6:A1296),Student_Registration!$A$5:$H$2000,COLUMNS(Student_Registration!$C$5:C1295)+1,0))</f>
        <v/>
      </c>
      <c r="B1296" s="84" t="str">
        <f>IFERROR(VLOOKUP(A1296,Student_Registration!$B$5:$H$2000,3,0),"")</f>
        <v/>
      </c>
      <c r="C1296" s="84" t="str">
        <f>IFERROR(VLOOKUP($A1296,Student_Registration!$B$5:$H$2000,6,0),"")</f>
        <v/>
      </c>
      <c r="D1296" s="84" t="str">
        <f>IFERROR(VLOOKUP($A1296,Student_Registration!$B$5:$H$2000,7,0),"")</f>
        <v/>
      </c>
      <c r="E1296" s="84">
        <f>SUMIFS(Collection!$H$5:$H$5000,Collection!$A$5:$A$5000,Report!A1296,Collection!$I$5:$I$5000,"&gt;="&amp;Report!$E$2,Collection!$I$5:$I$5000,"&lt;="&amp;Report!$E$3)</f>
        <v>0</v>
      </c>
      <c r="F1296" s="84" t="str">
        <f t="shared" si="22"/>
        <v/>
      </c>
    </row>
    <row r="1297" spans="1:6">
      <c r="A1297" s="84" t="str">
        <f>IF(ROWS($A$6:A1297)&gt;Student_Registration!$N$4,"",VLOOKUP(ROWS($A$6:A1297),Student_Registration!$A$5:$H$2000,COLUMNS(Student_Registration!$C$5:C1296)+1,0))</f>
        <v/>
      </c>
      <c r="B1297" s="84" t="str">
        <f>IFERROR(VLOOKUP(A1297,Student_Registration!$B$5:$H$2000,3,0),"")</f>
        <v/>
      </c>
      <c r="C1297" s="84" t="str">
        <f>IFERROR(VLOOKUP($A1297,Student_Registration!$B$5:$H$2000,6,0),"")</f>
        <v/>
      </c>
      <c r="D1297" s="84" t="str">
        <f>IFERROR(VLOOKUP($A1297,Student_Registration!$B$5:$H$2000,7,0),"")</f>
        <v/>
      </c>
      <c r="E1297" s="84">
        <f>SUMIFS(Collection!$H$5:$H$5000,Collection!$A$5:$A$5000,Report!A1297,Collection!$I$5:$I$5000,"&gt;="&amp;Report!$E$2,Collection!$I$5:$I$5000,"&lt;="&amp;Report!$E$3)</f>
        <v>0</v>
      </c>
      <c r="F1297" s="84" t="str">
        <f t="shared" si="22"/>
        <v/>
      </c>
    </row>
    <row r="1298" spans="1:6">
      <c r="A1298" s="84" t="str">
        <f>IF(ROWS($A$6:A1298)&gt;Student_Registration!$N$4,"",VLOOKUP(ROWS($A$6:A1298),Student_Registration!$A$5:$H$2000,COLUMNS(Student_Registration!$C$5:C1297)+1,0))</f>
        <v/>
      </c>
      <c r="B1298" s="84" t="str">
        <f>IFERROR(VLOOKUP(A1298,Student_Registration!$B$5:$H$2000,3,0),"")</f>
        <v/>
      </c>
      <c r="C1298" s="84" t="str">
        <f>IFERROR(VLOOKUP($A1298,Student_Registration!$B$5:$H$2000,6,0),"")</f>
        <v/>
      </c>
      <c r="D1298" s="84" t="str">
        <f>IFERROR(VLOOKUP($A1298,Student_Registration!$B$5:$H$2000,7,0),"")</f>
        <v/>
      </c>
      <c r="E1298" s="84">
        <f>SUMIFS(Collection!$H$5:$H$5000,Collection!$A$5:$A$5000,Report!A1298,Collection!$I$5:$I$5000,"&gt;="&amp;Report!$E$2,Collection!$I$5:$I$5000,"&lt;="&amp;Report!$E$3)</f>
        <v>0</v>
      </c>
      <c r="F1298" s="84" t="str">
        <f t="shared" si="22"/>
        <v/>
      </c>
    </row>
    <row r="1299" spans="1:6">
      <c r="A1299" s="84" t="str">
        <f>IF(ROWS($A$6:A1299)&gt;Student_Registration!$N$4,"",VLOOKUP(ROWS($A$6:A1299),Student_Registration!$A$5:$H$2000,COLUMNS(Student_Registration!$C$5:C1298)+1,0))</f>
        <v/>
      </c>
      <c r="B1299" s="84" t="str">
        <f>IFERROR(VLOOKUP(A1299,Student_Registration!$B$5:$H$2000,3,0),"")</f>
        <v/>
      </c>
      <c r="C1299" s="84" t="str">
        <f>IFERROR(VLOOKUP($A1299,Student_Registration!$B$5:$H$2000,6,0),"")</f>
        <v/>
      </c>
      <c r="D1299" s="84" t="str">
        <f>IFERROR(VLOOKUP($A1299,Student_Registration!$B$5:$H$2000,7,0),"")</f>
        <v/>
      </c>
      <c r="E1299" s="84">
        <f>SUMIFS(Collection!$H$5:$H$5000,Collection!$A$5:$A$5000,Report!A1299,Collection!$I$5:$I$5000,"&gt;="&amp;Report!$E$2,Collection!$I$5:$I$5000,"&lt;="&amp;Report!$E$3)</f>
        <v>0</v>
      </c>
      <c r="F1299" s="84" t="str">
        <f t="shared" si="22"/>
        <v/>
      </c>
    </row>
    <row r="1300" spans="1:6">
      <c r="A1300" s="84" t="str">
        <f>IF(ROWS($A$6:A1300)&gt;Student_Registration!$N$4,"",VLOOKUP(ROWS($A$6:A1300),Student_Registration!$A$5:$H$2000,COLUMNS(Student_Registration!$C$5:C1299)+1,0))</f>
        <v/>
      </c>
      <c r="B1300" s="84" t="str">
        <f>IFERROR(VLOOKUP(A1300,Student_Registration!$B$5:$H$2000,3,0),"")</f>
        <v/>
      </c>
      <c r="C1300" s="84" t="str">
        <f>IFERROR(VLOOKUP($A1300,Student_Registration!$B$5:$H$2000,6,0),"")</f>
        <v/>
      </c>
      <c r="D1300" s="84" t="str">
        <f>IFERROR(VLOOKUP($A1300,Student_Registration!$B$5:$H$2000,7,0),"")</f>
        <v/>
      </c>
      <c r="E1300" s="84">
        <f>SUMIFS(Collection!$H$5:$H$5000,Collection!$A$5:$A$5000,Report!A1300,Collection!$I$5:$I$5000,"&gt;="&amp;Report!$E$2,Collection!$I$5:$I$5000,"&lt;="&amp;Report!$E$3)</f>
        <v>0</v>
      </c>
      <c r="F1300" s="84" t="str">
        <f t="shared" si="22"/>
        <v/>
      </c>
    </row>
    <row r="1301" spans="1:6">
      <c r="A1301" s="84" t="str">
        <f>IF(ROWS($A$6:A1301)&gt;Student_Registration!$N$4,"",VLOOKUP(ROWS($A$6:A1301),Student_Registration!$A$5:$H$2000,COLUMNS(Student_Registration!$C$5:C1300)+1,0))</f>
        <v/>
      </c>
      <c r="B1301" s="84" t="str">
        <f>IFERROR(VLOOKUP(A1301,Student_Registration!$B$5:$H$2000,3,0),"")</f>
        <v/>
      </c>
      <c r="C1301" s="84" t="str">
        <f>IFERROR(VLOOKUP($A1301,Student_Registration!$B$5:$H$2000,6,0),"")</f>
        <v/>
      </c>
      <c r="D1301" s="84" t="str">
        <f>IFERROR(VLOOKUP($A1301,Student_Registration!$B$5:$H$2000,7,0),"")</f>
        <v/>
      </c>
      <c r="E1301" s="84">
        <f>SUMIFS(Collection!$H$5:$H$5000,Collection!$A$5:$A$5000,Report!A1301,Collection!$I$5:$I$5000,"&gt;="&amp;Report!$E$2,Collection!$I$5:$I$5000,"&lt;="&amp;Report!$E$3)</f>
        <v>0</v>
      </c>
      <c r="F1301" s="84" t="str">
        <f t="shared" si="22"/>
        <v/>
      </c>
    </row>
    <row r="1302" spans="1:6">
      <c r="A1302" s="84" t="str">
        <f>IF(ROWS($A$6:A1302)&gt;Student_Registration!$N$4,"",VLOOKUP(ROWS($A$6:A1302),Student_Registration!$A$5:$H$2000,COLUMNS(Student_Registration!$C$5:C1301)+1,0))</f>
        <v/>
      </c>
      <c r="B1302" s="84" t="str">
        <f>IFERROR(VLOOKUP(A1302,Student_Registration!$B$5:$H$2000,3,0),"")</f>
        <v/>
      </c>
      <c r="C1302" s="84" t="str">
        <f>IFERROR(VLOOKUP($A1302,Student_Registration!$B$5:$H$2000,6,0),"")</f>
        <v/>
      </c>
      <c r="D1302" s="84" t="str">
        <f>IFERROR(VLOOKUP($A1302,Student_Registration!$B$5:$H$2000,7,0),"")</f>
        <v/>
      </c>
      <c r="E1302" s="84">
        <f>SUMIFS(Collection!$H$5:$H$5000,Collection!$A$5:$A$5000,Report!A1302,Collection!$I$5:$I$5000,"&gt;="&amp;Report!$E$2,Collection!$I$5:$I$5000,"&lt;="&amp;Report!$E$3)</f>
        <v>0</v>
      </c>
      <c r="F1302" s="84" t="str">
        <f t="shared" si="22"/>
        <v/>
      </c>
    </row>
    <row r="1303" spans="1:6">
      <c r="A1303" s="84" t="str">
        <f>IF(ROWS($A$6:A1303)&gt;Student_Registration!$N$4,"",VLOOKUP(ROWS($A$6:A1303),Student_Registration!$A$5:$H$2000,COLUMNS(Student_Registration!$C$5:C1302)+1,0))</f>
        <v/>
      </c>
      <c r="B1303" s="84" t="str">
        <f>IFERROR(VLOOKUP(A1303,Student_Registration!$B$5:$H$2000,3,0),"")</f>
        <v/>
      </c>
      <c r="C1303" s="84" t="str">
        <f>IFERROR(VLOOKUP($A1303,Student_Registration!$B$5:$H$2000,6,0),"")</f>
        <v/>
      </c>
      <c r="D1303" s="84" t="str">
        <f>IFERROR(VLOOKUP($A1303,Student_Registration!$B$5:$H$2000,7,0),"")</f>
        <v/>
      </c>
      <c r="E1303" s="84">
        <f>SUMIFS(Collection!$H$5:$H$5000,Collection!$A$5:$A$5000,Report!A1303,Collection!$I$5:$I$5000,"&gt;="&amp;Report!$E$2,Collection!$I$5:$I$5000,"&lt;="&amp;Report!$E$3)</f>
        <v>0</v>
      </c>
      <c r="F1303" s="84" t="str">
        <f t="shared" si="22"/>
        <v/>
      </c>
    </row>
    <row r="1304" spans="1:6">
      <c r="A1304" s="84" t="str">
        <f>IF(ROWS($A$6:A1304)&gt;Student_Registration!$N$4,"",VLOOKUP(ROWS($A$6:A1304),Student_Registration!$A$5:$H$2000,COLUMNS(Student_Registration!$C$5:C1303)+1,0))</f>
        <v/>
      </c>
      <c r="B1304" s="84" t="str">
        <f>IFERROR(VLOOKUP(A1304,Student_Registration!$B$5:$H$2000,3,0),"")</f>
        <v/>
      </c>
      <c r="C1304" s="84" t="str">
        <f>IFERROR(VLOOKUP($A1304,Student_Registration!$B$5:$H$2000,6,0),"")</f>
        <v/>
      </c>
      <c r="D1304" s="84" t="str">
        <f>IFERROR(VLOOKUP($A1304,Student_Registration!$B$5:$H$2000,7,0),"")</f>
        <v/>
      </c>
      <c r="E1304" s="84">
        <f>SUMIFS(Collection!$H$5:$H$5000,Collection!$A$5:$A$5000,Report!A1304,Collection!$I$5:$I$5000,"&gt;="&amp;Report!$E$2,Collection!$I$5:$I$5000,"&lt;="&amp;Report!$E$3)</f>
        <v>0</v>
      </c>
      <c r="F1304" s="84" t="str">
        <f t="shared" si="22"/>
        <v/>
      </c>
    </row>
    <row r="1305" spans="1:6">
      <c r="A1305" s="84" t="str">
        <f>IF(ROWS($A$6:A1305)&gt;Student_Registration!$N$4,"",VLOOKUP(ROWS($A$6:A1305),Student_Registration!$A$5:$H$2000,COLUMNS(Student_Registration!$C$5:C1304)+1,0))</f>
        <v/>
      </c>
      <c r="B1305" s="84" t="str">
        <f>IFERROR(VLOOKUP(A1305,Student_Registration!$B$5:$H$2000,3,0),"")</f>
        <v/>
      </c>
      <c r="C1305" s="84" t="str">
        <f>IFERROR(VLOOKUP($A1305,Student_Registration!$B$5:$H$2000,6,0),"")</f>
        <v/>
      </c>
      <c r="D1305" s="84" t="str">
        <f>IFERROR(VLOOKUP($A1305,Student_Registration!$B$5:$H$2000,7,0),"")</f>
        <v/>
      </c>
      <c r="E1305" s="84">
        <f>SUMIFS(Collection!$H$5:$H$5000,Collection!$A$5:$A$5000,Report!A1305,Collection!$I$5:$I$5000,"&gt;="&amp;Report!$E$2,Collection!$I$5:$I$5000,"&lt;="&amp;Report!$E$3)</f>
        <v>0</v>
      </c>
      <c r="F1305" s="84" t="str">
        <f t="shared" si="22"/>
        <v/>
      </c>
    </row>
    <row r="1306" spans="1:6">
      <c r="A1306" s="84" t="str">
        <f>IF(ROWS($A$6:A1306)&gt;Student_Registration!$N$4,"",VLOOKUP(ROWS($A$6:A1306),Student_Registration!$A$5:$H$2000,COLUMNS(Student_Registration!$C$5:C1305)+1,0))</f>
        <v/>
      </c>
      <c r="B1306" s="84" t="str">
        <f>IFERROR(VLOOKUP(A1306,Student_Registration!$B$5:$H$2000,3,0),"")</f>
        <v/>
      </c>
      <c r="C1306" s="84" t="str">
        <f>IFERROR(VLOOKUP($A1306,Student_Registration!$B$5:$H$2000,6,0),"")</f>
        <v/>
      </c>
      <c r="D1306" s="84" t="str">
        <f>IFERROR(VLOOKUP($A1306,Student_Registration!$B$5:$H$2000,7,0),"")</f>
        <v/>
      </c>
      <c r="E1306" s="84">
        <f>SUMIFS(Collection!$H$5:$H$5000,Collection!$A$5:$A$5000,Report!A1306,Collection!$I$5:$I$5000,"&gt;="&amp;Report!$E$2,Collection!$I$5:$I$5000,"&lt;="&amp;Report!$E$3)</f>
        <v>0</v>
      </c>
      <c r="F1306" s="84" t="str">
        <f t="shared" si="22"/>
        <v/>
      </c>
    </row>
    <row r="1307" spans="1:6">
      <c r="A1307" s="84" t="str">
        <f>IF(ROWS($A$6:A1307)&gt;Student_Registration!$N$4,"",VLOOKUP(ROWS($A$6:A1307),Student_Registration!$A$5:$H$2000,COLUMNS(Student_Registration!$C$5:C1306)+1,0))</f>
        <v/>
      </c>
      <c r="B1307" s="84" t="str">
        <f>IFERROR(VLOOKUP(A1307,Student_Registration!$B$5:$H$2000,3,0),"")</f>
        <v/>
      </c>
      <c r="C1307" s="84" t="str">
        <f>IFERROR(VLOOKUP($A1307,Student_Registration!$B$5:$H$2000,6,0),"")</f>
        <v/>
      </c>
      <c r="D1307" s="84" t="str">
        <f>IFERROR(VLOOKUP($A1307,Student_Registration!$B$5:$H$2000,7,0),"")</f>
        <v/>
      </c>
      <c r="E1307" s="84">
        <f>SUMIFS(Collection!$H$5:$H$5000,Collection!$A$5:$A$5000,Report!A1307,Collection!$I$5:$I$5000,"&gt;="&amp;Report!$E$2,Collection!$I$5:$I$5000,"&lt;="&amp;Report!$E$3)</f>
        <v>0</v>
      </c>
      <c r="F1307" s="84" t="str">
        <f t="shared" si="22"/>
        <v/>
      </c>
    </row>
    <row r="1308" spans="1:6">
      <c r="A1308" s="84" t="str">
        <f>IF(ROWS($A$6:A1308)&gt;Student_Registration!$N$4,"",VLOOKUP(ROWS($A$6:A1308),Student_Registration!$A$5:$H$2000,COLUMNS(Student_Registration!$C$5:C1307)+1,0))</f>
        <v/>
      </c>
      <c r="B1308" s="84" t="str">
        <f>IFERROR(VLOOKUP(A1308,Student_Registration!$B$5:$H$2000,3,0),"")</f>
        <v/>
      </c>
      <c r="C1308" s="84" t="str">
        <f>IFERROR(VLOOKUP($A1308,Student_Registration!$B$5:$H$2000,6,0),"")</f>
        <v/>
      </c>
      <c r="D1308" s="84" t="str">
        <f>IFERROR(VLOOKUP($A1308,Student_Registration!$B$5:$H$2000,7,0),"")</f>
        <v/>
      </c>
      <c r="E1308" s="84">
        <f>SUMIFS(Collection!$H$5:$H$5000,Collection!$A$5:$A$5000,Report!A1308,Collection!$I$5:$I$5000,"&gt;="&amp;Report!$E$2,Collection!$I$5:$I$5000,"&lt;="&amp;Report!$E$3)</f>
        <v>0</v>
      </c>
      <c r="F1308" s="84" t="str">
        <f t="shared" si="22"/>
        <v/>
      </c>
    </row>
    <row r="1309" spans="1:6">
      <c r="A1309" s="84" t="str">
        <f>IF(ROWS($A$6:A1309)&gt;Student_Registration!$N$4,"",VLOOKUP(ROWS($A$6:A1309),Student_Registration!$A$5:$H$2000,COLUMNS(Student_Registration!$C$5:C1308)+1,0))</f>
        <v/>
      </c>
      <c r="B1309" s="84" t="str">
        <f>IFERROR(VLOOKUP(A1309,Student_Registration!$B$5:$H$2000,3,0),"")</f>
        <v/>
      </c>
      <c r="C1309" s="84" t="str">
        <f>IFERROR(VLOOKUP($A1309,Student_Registration!$B$5:$H$2000,6,0),"")</f>
        <v/>
      </c>
      <c r="D1309" s="84" t="str">
        <f>IFERROR(VLOOKUP($A1309,Student_Registration!$B$5:$H$2000,7,0),"")</f>
        <v/>
      </c>
      <c r="E1309" s="84">
        <f>SUMIFS(Collection!$H$5:$H$5000,Collection!$A$5:$A$5000,Report!A1309,Collection!$I$5:$I$5000,"&gt;="&amp;Report!$E$2,Collection!$I$5:$I$5000,"&lt;="&amp;Report!$E$3)</f>
        <v>0</v>
      </c>
      <c r="F1309" s="84" t="str">
        <f t="shared" si="22"/>
        <v/>
      </c>
    </row>
    <row r="1310" spans="1:6">
      <c r="A1310" s="84" t="str">
        <f>IF(ROWS($A$6:A1310)&gt;Student_Registration!$N$4,"",VLOOKUP(ROWS($A$6:A1310),Student_Registration!$A$5:$H$2000,COLUMNS(Student_Registration!$C$5:C1309)+1,0))</f>
        <v/>
      </c>
      <c r="B1310" s="84" t="str">
        <f>IFERROR(VLOOKUP(A1310,Student_Registration!$B$5:$H$2000,3,0),"")</f>
        <v/>
      </c>
      <c r="C1310" s="84" t="str">
        <f>IFERROR(VLOOKUP($A1310,Student_Registration!$B$5:$H$2000,6,0),"")</f>
        <v/>
      </c>
      <c r="D1310" s="84" t="str">
        <f>IFERROR(VLOOKUP($A1310,Student_Registration!$B$5:$H$2000,7,0),"")</f>
        <v/>
      </c>
      <c r="E1310" s="84">
        <f>SUMIFS(Collection!$H$5:$H$5000,Collection!$A$5:$A$5000,Report!A1310,Collection!$I$5:$I$5000,"&gt;="&amp;Report!$E$2,Collection!$I$5:$I$5000,"&lt;="&amp;Report!$E$3)</f>
        <v>0</v>
      </c>
      <c r="F1310" s="84" t="str">
        <f t="shared" si="22"/>
        <v/>
      </c>
    </row>
    <row r="1311" spans="1:6">
      <c r="A1311" s="84" t="str">
        <f>IF(ROWS($A$6:A1311)&gt;Student_Registration!$N$4,"",VLOOKUP(ROWS($A$6:A1311),Student_Registration!$A$5:$H$2000,COLUMNS(Student_Registration!$C$5:C1310)+1,0))</f>
        <v/>
      </c>
      <c r="B1311" s="84" t="str">
        <f>IFERROR(VLOOKUP(A1311,Student_Registration!$B$5:$H$2000,3,0),"")</f>
        <v/>
      </c>
      <c r="C1311" s="84" t="str">
        <f>IFERROR(VLOOKUP($A1311,Student_Registration!$B$5:$H$2000,6,0),"")</f>
        <v/>
      </c>
      <c r="D1311" s="84" t="str">
        <f>IFERROR(VLOOKUP($A1311,Student_Registration!$B$5:$H$2000,7,0),"")</f>
        <v/>
      </c>
      <c r="E1311" s="84">
        <f>SUMIFS(Collection!$H$5:$H$5000,Collection!$A$5:$A$5000,Report!A1311,Collection!$I$5:$I$5000,"&gt;="&amp;Report!$E$2,Collection!$I$5:$I$5000,"&lt;="&amp;Report!$E$3)</f>
        <v>0</v>
      </c>
      <c r="F1311" s="84" t="str">
        <f t="shared" si="22"/>
        <v/>
      </c>
    </row>
    <row r="1312" spans="1:6">
      <c r="A1312" s="84" t="str">
        <f>IF(ROWS($A$6:A1312)&gt;Student_Registration!$N$4,"",VLOOKUP(ROWS($A$6:A1312),Student_Registration!$A$5:$H$2000,COLUMNS(Student_Registration!$C$5:C1311)+1,0))</f>
        <v/>
      </c>
      <c r="B1312" s="84" t="str">
        <f>IFERROR(VLOOKUP(A1312,Student_Registration!$B$5:$H$2000,3,0),"")</f>
        <v/>
      </c>
      <c r="C1312" s="84" t="str">
        <f>IFERROR(VLOOKUP($A1312,Student_Registration!$B$5:$H$2000,6,0),"")</f>
        <v/>
      </c>
      <c r="D1312" s="84" t="str">
        <f>IFERROR(VLOOKUP($A1312,Student_Registration!$B$5:$H$2000,7,0),"")</f>
        <v/>
      </c>
      <c r="E1312" s="84">
        <f>SUMIFS(Collection!$H$5:$H$5000,Collection!$A$5:$A$5000,Report!A1312,Collection!$I$5:$I$5000,"&gt;="&amp;Report!$E$2,Collection!$I$5:$I$5000,"&lt;="&amp;Report!$E$3)</f>
        <v>0</v>
      </c>
      <c r="F1312" s="84" t="str">
        <f t="shared" si="22"/>
        <v/>
      </c>
    </row>
    <row r="1313" spans="1:6">
      <c r="A1313" s="84" t="str">
        <f>IF(ROWS($A$6:A1313)&gt;Student_Registration!$N$4,"",VLOOKUP(ROWS($A$6:A1313),Student_Registration!$A$5:$H$2000,COLUMNS(Student_Registration!$C$5:C1312)+1,0))</f>
        <v/>
      </c>
      <c r="B1313" s="84" t="str">
        <f>IFERROR(VLOOKUP(A1313,Student_Registration!$B$5:$H$2000,3,0),"")</f>
        <v/>
      </c>
      <c r="C1313" s="84" t="str">
        <f>IFERROR(VLOOKUP($A1313,Student_Registration!$B$5:$H$2000,6,0),"")</f>
        <v/>
      </c>
      <c r="D1313" s="84" t="str">
        <f>IFERROR(VLOOKUP($A1313,Student_Registration!$B$5:$H$2000,7,0),"")</f>
        <v/>
      </c>
      <c r="E1313" s="84">
        <f>SUMIFS(Collection!$H$5:$H$5000,Collection!$A$5:$A$5000,Report!A1313,Collection!$I$5:$I$5000,"&gt;="&amp;Report!$E$2,Collection!$I$5:$I$5000,"&lt;="&amp;Report!$E$3)</f>
        <v>0</v>
      </c>
      <c r="F1313" s="84" t="str">
        <f t="shared" si="22"/>
        <v/>
      </c>
    </row>
    <row r="1314" spans="1:6">
      <c r="A1314" s="84" t="str">
        <f>IF(ROWS($A$6:A1314)&gt;Student_Registration!$N$4,"",VLOOKUP(ROWS($A$6:A1314),Student_Registration!$A$5:$H$2000,COLUMNS(Student_Registration!$C$5:C1313)+1,0))</f>
        <v/>
      </c>
      <c r="B1314" s="84" t="str">
        <f>IFERROR(VLOOKUP(A1314,Student_Registration!$B$5:$H$2000,3,0),"")</f>
        <v/>
      </c>
      <c r="C1314" s="84" t="str">
        <f>IFERROR(VLOOKUP($A1314,Student_Registration!$B$5:$H$2000,6,0),"")</f>
        <v/>
      </c>
      <c r="D1314" s="84" t="str">
        <f>IFERROR(VLOOKUP($A1314,Student_Registration!$B$5:$H$2000,7,0),"")</f>
        <v/>
      </c>
      <c r="E1314" s="84">
        <f>SUMIFS(Collection!$H$5:$H$5000,Collection!$A$5:$A$5000,Report!A1314,Collection!$I$5:$I$5000,"&gt;="&amp;Report!$E$2,Collection!$I$5:$I$5000,"&lt;="&amp;Report!$E$3)</f>
        <v>0</v>
      </c>
      <c r="F1314" s="84" t="str">
        <f t="shared" si="22"/>
        <v/>
      </c>
    </row>
    <row r="1315" spans="1:6">
      <c r="A1315" s="84" t="str">
        <f>IF(ROWS($A$6:A1315)&gt;Student_Registration!$N$4,"",VLOOKUP(ROWS($A$6:A1315),Student_Registration!$A$5:$H$2000,COLUMNS(Student_Registration!$C$5:C1314)+1,0))</f>
        <v/>
      </c>
      <c r="B1315" s="84" t="str">
        <f>IFERROR(VLOOKUP(A1315,Student_Registration!$B$5:$H$2000,3,0),"")</f>
        <v/>
      </c>
      <c r="C1315" s="84" t="str">
        <f>IFERROR(VLOOKUP($A1315,Student_Registration!$B$5:$H$2000,6,0),"")</f>
        <v/>
      </c>
      <c r="D1315" s="84" t="str">
        <f>IFERROR(VLOOKUP($A1315,Student_Registration!$B$5:$H$2000,7,0),"")</f>
        <v/>
      </c>
      <c r="E1315" s="84">
        <f>SUMIFS(Collection!$H$5:$H$5000,Collection!$A$5:$A$5000,Report!A1315,Collection!$I$5:$I$5000,"&gt;="&amp;Report!$E$2,Collection!$I$5:$I$5000,"&lt;="&amp;Report!$E$3)</f>
        <v>0</v>
      </c>
      <c r="F1315" s="84" t="str">
        <f t="shared" si="22"/>
        <v/>
      </c>
    </row>
    <row r="1316" spans="1:6">
      <c r="A1316" s="84" t="str">
        <f>IF(ROWS($A$6:A1316)&gt;Student_Registration!$N$4,"",VLOOKUP(ROWS($A$6:A1316),Student_Registration!$A$5:$H$2000,COLUMNS(Student_Registration!$C$5:C1315)+1,0))</f>
        <v/>
      </c>
      <c r="B1316" s="84" t="str">
        <f>IFERROR(VLOOKUP(A1316,Student_Registration!$B$5:$H$2000,3,0),"")</f>
        <v/>
      </c>
      <c r="C1316" s="84" t="str">
        <f>IFERROR(VLOOKUP($A1316,Student_Registration!$B$5:$H$2000,6,0),"")</f>
        <v/>
      </c>
      <c r="D1316" s="84" t="str">
        <f>IFERROR(VLOOKUP($A1316,Student_Registration!$B$5:$H$2000,7,0),"")</f>
        <v/>
      </c>
      <c r="E1316" s="84">
        <f>SUMIFS(Collection!$H$5:$H$5000,Collection!$A$5:$A$5000,Report!A1316,Collection!$I$5:$I$5000,"&gt;="&amp;Report!$E$2,Collection!$I$5:$I$5000,"&lt;="&amp;Report!$E$3)</f>
        <v>0</v>
      </c>
      <c r="F1316" s="84" t="str">
        <f t="shared" si="22"/>
        <v/>
      </c>
    </row>
    <row r="1317" spans="1:6">
      <c r="A1317" s="84" t="str">
        <f>IF(ROWS($A$6:A1317)&gt;Student_Registration!$N$4,"",VLOOKUP(ROWS($A$6:A1317),Student_Registration!$A$5:$H$2000,COLUMNS(Student_Registration!$C$5:C1316)+1,0))</f>
        <v/>
      </c>
      <c r="B1317" s="84" t="str">
        <f>IFERROR(VLOOKUP(A1317,Student_Registration!$B$5:$H$2000,3,0),"")</f>
        <v/>
      </c>
      <c r="C1317" s="84" t="str">
        <f>IFERROR(VLOOKUP($A1317,Student_Registration!$B$5:$H$2000,6,0),"")</f>
        <v/>
      </c>
      <c r="D1317" s="84" t="str">
        <f>IFERROR(VLOOKUP($A1317,Student_Registration!$B$5:$H$2000,7,0),"")</f>
        <v/>
      </c>
      <c r="E1317" s="84">
        <f>SUMIFS(Collection!$H$5:$H$5000,Collection!$A$5:$A$5000,Report!A1317,Collection!$I$5:$I$5000,"&gt;="&amp;Report!$E$2,Collection!$I$5:$I$5000,"&lt;="&amp;Report!$E$3)</f>
        <v>0</v>
      </c>
      <c r="F1317" s="84" t="str">
        <f t="shared" si="22"/>
        <v/>
      </c>
    </row>
    <row r="1318" spans="1:6">
      <c r="A1318" s="84" t="str">
        <f>IF(ROWS($A$6:A1318)&gt;Student_Registration!$N$4,"",VLOOKUP(ROWS($A$6:A1318),Student_Registration!$A$5:$H$2000,COLUMNS(Student_Registration!$C$5:C1317)+1,0))</f>
        <v/>
      </c>
      <c r="B1318" s="84" t="str">
        <f>IFERROR(VLOOKUP(A1318,Student_Registration!$B$5:$H$2000,3,0),"")</f>
        <v/>
      </c>
      <c r="C1318" s="84" t="str">
        <f>IFERROR(VLOOKUP($A1318,Student_Registration!$B$5:$H$2000,6,0),"")</f>
        <v/>
      </c>
      <c r="D1318" s="84" t="str">
        <f>IFERROR(VLOOKUP($A1318,Student_Registration!$B$5:$H$2000,7,0),"")</f>
        <v/>
      </c>
      <c r="E1318" s="84">
        <f>SUMIFS(Collection!$H$5:$H$5000,Collection!$A$5:$A$5000,Report!A1318,Collection!$I$5:$I$5000,"&gt;="&amp;Report!$E$2,Collection!$I$5:$I$5000,"&lt;="&amp;Report!$E$3)</f>
        <v>0</v>
      </c>
      <c r="F1318" s="84" t="str">
        <f t="shared" si="22"/>
        <v/>
      </c>
    </row>
    <row r="1319" spans="1:6">
      <c r="A1319" s="84" t="str">
        <f>IF(ROWS($A$6:A1319)&gt;Student_Registration!$N$4,"",VLOOKUP(ROWS($A$6:A1319),Student_Registration!$A$5:$H$2000,COLUMNS(Student_Registration!$C$5:C1318)+1,0))</f>
        <v/>
      </c>
      <c r="B1319" s="84" t="str">
        <f>IFERROR(VLOOKUP(A1319,Student_Registration!$B$5:$H$2000,3,0),"")</f>
        <v/>
      </c>
      <c r="C1319" s="84" t="str">
        <f>IFERROR(VLOOKUP($A1319,Student_Registration!$B$5:$H$2000,6,0),"")</f>
        <v/>
      </c>
      <c r="D1319" s="84" t="str">
        <f>IFERROR(VLOOKUP($A1319,Student_Registration!$B$5:$H$2000,7,0),"")</f>
        <v/>
      </c>
      <c r="E1319" s="84">
        <f>SUMIFS(Collection!$H$5:$H$5000,Collection!$A$5:$A$5000,Report!A1319,Collection!$I$5:$I$5000,"&gt;="&amp;Report!$E$2,Collection!$I$5:$I$5000,"&lt;="&amp;Report!$E$3)</f>
        <v>0</v>
      </c>
      <c r="F1319" s="84" t="str">
        <f t="shared" si="22"/>
        <v/>
      </c>
    </row>
    <row r="1320" spans="1:6">
      <c r="A1320" s="84" t="str">
        <f>IF(ROWS($A$6:A1320)&gt;Student_Registration!$N$4,"",VLOOKUP(ROWS($A$6:A1320),Student_Registration!$A$5:$H$2000,COLUMNS(Student_Registration!$C$5:C1319)+1,0))</f>
        <v/>
      </c>
      <c r="B1320" s="84" t="str">
        <f>IFERROR(VLOOKUP(A1320,Student_Registration!$B$5:$H$2000,3,0),"")</f>
        <v/>
      </c>
      <c r="C1320" s="84" t="str">
        <f>IFERROR(VLOOKUP($A1320,Student_Registration!$B$5:$H$2000,6,0),"")</f>
        <v/>
      </c>
      <c r="D1320" s="84" t="str">
        <f>IFERROR(VLOOKUP($A1320,Student_Registration!$B$5:$H$2000,7,0),"")</f>
        <v/>
      </c>
      <c r="E1320" s="84">
        <f>SUMIFS(Collection!$H$5:$H$5000,Collection!$A$5:$A$5000,Report!A1320,Collection!$I$5:$I$5000,"&gt;="&amp;Report!$E$2,Collection!$I$5:$I$5000,"&lt;="&amp;Report!$E$3)</f>
        <v>0</v>
      </c>
      <c r="F1320" s="84" t="str">
        <f t="shared" si="22"/>
        <v/>
      </c>
    </row>
    <row r="1321" spans="1:6">
      <c r="A1321" s="84" t="str">
        <f>IF(ROWS($A$6:A1321)&gt;Student_Registration!$N$4,"",VLOOKUP(ROWS($A$6:A1321),Student_Registration!$A$5:$H$2000,COLUMNS(Student_Registration!$C$5:C1320)+1,0))</f>
        <v/>
      </c>
      <c r="B1321" s="84" t="str">
        <f>IFERROR(VLOOKUP(A1321,Student_Registration!$B$5:$H$2000,3,0),"")</f>
        <v/>
      </c>
      <c r="C1321" s="84" t="str">
        <f>IFERROR(VLOOKUP($A1321,Student_Registration!$B$5:$H$2000,6,0),"")</f>
        <v/>
      </c>
      <c r="D1321" s="84" t="str">
        <f>IFERROR(VLOOKUP($A1321,Student_Registration!$B$5:$H$2000,7,0),"")</f>
        <v/>
      </c>
      <c r="E1321" s="84">
        <f>SUMIFS(Collection!$H$5:$H$5000,Collection!$A$5:$A$5000,Report!A1321,Collection!$I$5:$I$5000,"&gt;="&amp;Report!$E$2,Collection!$I$5:$I$5000,"&lt;="&amp;Report!$E$3)</f>
        <v>0</v>
      </c>
      <c r="F1321" s="84" t="str">
        <f t="shared" si="22"/>
        <v/>
      </c>
    </row>
    <row r="1322" spans="1:6">
      <c r="A1322" s="84" t="str">
        <f>IF(ROWS($A$6:A1322)&gt;Student_Registration!$N$4,"",VLOOKUP(ROWS($A$6:A1322),Student_Registration!$A$5:$H$2000,COLUMNS(Student_Registration!$C$5:C1321)+1,0))</f>
        <v/>
      </c>
      <c r="B1322" s="84" t="str">
        <f>IFERROR(VLOOKUP(A1322,Student_Registration!$B$5:$H$2000,3,0),"")</f>
        <v/>
      </c>
      <c r="C1322" s="84" t="str">
        <f>IFERROR(VLOOKUP($A1322,Student_Registration!$B$5:$H$2000,6,0),"")</f>
        <v/>
      </c>
      <c r="D1322" s="84" t="str">
        <f>IFERROR(VLOOKUP($A1322,Student_Registration!$B$5:$H$2000,7,0),"")</f>
        <v/>
      </c>
      <c r="E1322" s="84">
        <f>SUMIFS(Collection!$H$5:$H$5000,Collection!$A$5:$A$5000,Report!A1322,Collection!$I$5:$I$5000,"&gt;="&amp;Report!$E$2,Collection!$I$5:$I$5000,"&lt;="&amp;Report!$E$3)</f>
        <v>0</v>
      </c>
      <c r="F1322" s="84" t="str">
        <f t="shared" si="22"/>
        <v/>
      </c>
    </row>
    <row r="1323" spans="1:6">
      <c r="A1323" s="84" t="str">
        <f>IF(ROWS($A$6:A1323)&gt;Student_Registration!$N$4,"",VLOOKUP(ROWS($A$6:A1323),Student_Registration!$A$5:$H$2000,COLUMNS(Student_Registration!$C$5:C1322)+1,0))</f>
        <v/>
      </c>
      <c r="B1323" s="84" t="str">
        <f>IFERROR(VLOOKUP(A1323,Student_Registration!$B$5:$H$2000,3,0),"")</f>
        <v/>
      </c>
      <c r="C1323" s="84" t="str">
        <f>IFERROR(VLOOKUP($A1323,Student_Registration!$B$5:$H$2000,6,0),"")</f>
        <v/>
      </c>
      <c r="D1323" s="84" t="str">
        <f>IFERROR(VLOOKUP($A1323,Student_Registration!$B$5:$H$2000,7,0),"")</f>
        <v/>
      </c>
      <c r="E1323" s="84">
        <f>SUMIFS(Collection!$H$5:$H$5000,Collection!$A$5:$A$5000,Report!A1323,Collection!$I$5:$I$5000,"&gt;="&amp;Report!$E$2,Collection!$I$5:$I$5000,"&lt;="&amp;Report!$E$3)</f>
        <v>0</v>
      </c>
      <c r="F1323" s="84" t="str">
        <f t="shared" si="22"/>
        <v/>
      </c>
    </row>
    <row r="1324" spans="1:6">
      <c r="A1324" s="84" t="str">
        <f>IF(ROWS($A$6:A1324)&gt;Student_Registration!$N$4,"",VLOOKUP(ROWS($A$6:A1324),Student_Registration!$A$5:$H$2000,COLUMNS(Student_Registration!$C$5:C1323)+1,0))</f>
        <v/>
      </c>
      <c r="B1324" s="84" t="str">
        <f>IFERROR(VLOOKUP(A1324,Student_Registration!$B$5:$H$2000,3,0),"")</f>
        <v/>
      </c>
      <c r="C1324" s="84" t="str">
        <f>IFERROR(VLOOKUP($A1324,Student_Registration!$B$5:$H$2000,6,0),"")</f>
        <v/>
      </c>
      <c r="D1324" s="84" t="str">
        <f>IFERROR(VLOOKUP($A1324,Student_Registration!$B$5:$H$2000,7,0),"")</f>
        <v/>
      </c>
      <c r="E1324" s="84">
        <f>SUMIFS(Collection!$H$5:$H$5000,Collection!$A$5:$A$5000,Report!A1324,Collection!$I$5:$I$5000,"&gt;="&amp;Report!$E$2,Collection!$I$5:$I$5000,"&lt;="&amp;Report!$E$3)</f>
        <v>0</v>
      </c>
      <c r="F1324" s="84" t="str">
        <f t="shared" si="22"/>
        <v/>
      </c>
    </row>
    <row r="1325" spans="1:6">
      <c r="A1325" s="84" t="str">
        <f>IF(ROWS($A$6:A1325)&gt;Student_Registration!$N$4,"",VLOOKUP(ROWS($A$6:A1325),Student_Registration!$A$5:$H$2000,COLUMNS(Student_Registration!$C$5:C1324)+1,0))</f>
        <v/>
      </c>
      <c r="B1325" s="84" t="str">
        <f>IFERROR(VLOOKUP(A1325,Student_Registration!$B$5:$H$2000,3,0),"")</f>
        <v/>
      </c>
      <c r="C1325" s="84" t="str">
        <f>IFERROR(VLOOKUP($A1325,Student_Registration!$B$5:$H$2000,6,0),"")</f>
        <v/>
      </c>
      <c r="D1325" s="84" t="str">
        <f>IFERROR(VLOOKUP($A1325,Student_Registration!$B$5:$H$2000,7,0),"")</f>
        <v/>
      </c>
      <c r="E1325" s="84">
        <f>SUMIFS(Collection!$H$5:$H$5000,Collection!$A$5:$A$5000,Report!A1325,Collection!$I$5:$I$5000,"&gt;="&amp;Report!$E$2,Collection!$I$5:$I$5000,"&lt;="&amp;Report!$E$3)</f>
        <v>0</v>
      </c>
      <c r="F1325" s="84" t="str">
        <f t="shared" si="22"/>
        <v/>
      </c>
    </row>
    <row r="1326" spans="1:6">
      <c r="A1326" s="84" t="str">
        <f>IF(ROWS($A$6:A1326)&gt;Student_Registration!$N$4,"",VLOOKUP(ROWS($A$6:A1326),Student_Registration!$A$5:$H$2000,COLUMNS(Student_Registration!$C$5:C1325)+1,0))</f>
        <v/>
      </c>
      <c r="B1326" s="84" t="str">
        <f>IFERROR(VLOOKUP(A1326,Student_Registration!$B$5:$H$2000,3,0),"")</f>
        <v/>
      </c>
      <c r="C1326" s="84" t="str">
        <f>IFERROR(VLOOKUP($A1326,Student_Registration!$B$5:$H$2000,6,0),"")</f>
        <v/>
      </c>
      <c r="D1326" s="84" t="str">
        <f>IFERROR(VLOOKUP($A1326,Student_Registration!$B$5:$H$2000,7,0),"")</f>
        <v/>
      </c>
      <c r="E1326" s="84">
        <f>SUMIFS(Collection!$H$5:$H$5000,Collection!$A$5:$A$5000,Report!A1326,Collection!$I$5:$I$5000,"&gt;="&amp;Report!$E$2,Collection!$I$5:$I$5000,"&lt;="&amp;Report!$E$3)</f>
        <v>0</v>
      </c>
      <c r="F1326" s="84" t="str">
        <f t="shared" si="22"/>
        <v/>
      </c>
    </row>
    <row r="1327" spans="1:6">
      <c r="A1327" s="84" t="str">
        <f>IF(ROWS($A$6:A1327)&gt;Student_Registration!$N$4,"",VLOOKUP(ROWS($A$6:A1327),Student_Registration!$A$5:$H$2000,COLUMNS(Student_Registration!$C$5:C1326)+1,0))</f>
        <v/>
      </c>
      <c r="B1327" s="84" t="str">
        <f>IFERROR(VLOOKUP(A1327,Student_Registration!$B$5:$H$2000,3,0),"")</f>
        <v/>
      </c>
      <c r="C1327" s="84" t="str">
        <f>IFERROR(VLOOKUP($A1327,Student_Registration!$B$5:$H$2000,6,0),"")</f>
        <v/>
      </c>
      <c r="D1327" s="84" t="str">
        <f>IFERROR(VLOOKUP($A1327,Student_Registration!$B$5:$H$2000,7,0),"")</f>
        <v/>
      </c>
      <c r="E1327" s="84">
        <f>SUMIFS(Collection!$H$5:$H$5000,Collection!$A$5:$A$5000,Report!A1327,Collection!$I$5:$I$5000,"&gt;="&amp;Report!$E$2,Collection!$I$5:$I$5000,"&lt;="&amp;Report!$E$3)</f>
        <v>0</v>
      </c>
      <c r="F1327" s="84" t="str">
        <f t="shared" si="22"/>
        <v/>
      </c>
    </row>
    <row r="1328" spans="1:6">
      <c r="A1328" s="84" t="str">
        <f>IF(ROWS($A$6:A1328)&gt;Student_Registration!$N$4,"",VLOOKUP(ROWS($A$6:A1328),Student_Registration!$A$5:$H$2000,COLUMNS(Student_Registration!$C$5:C1327)+1,0))</f>
        <v/>
      </c>
      <c r="B1328" s="84" t="str">
        <f>IFERROR(VLOOKUP(A1328,Student_Registration!$B$5:$H$2000,3,0),"")</f>
        <v/>
      </c>
      <c r="C1328" s="84" t="str">
        <f>IFERROR(VLOOKUP($A1328,Student_Registration!$B$5:$H$2000,6,0),"")</f>
        <v/>
      </c>
      <c r="D1328" s="84" t="str">
        <f>IFERROR(VLOOKUP($A1328,Student_Registration!$B$5:$H$2000,7,0),"")</f>
        <v/>
      </c>
      <c r="E1328" s="84">
        <f>SUMIFS(Collection!$H$5:$H$5000,Collection!$A$5:$A$5000,Report!A1328,Collection!$I$5:$I$5000,"&gt;="&amp;Report!$E$2,Collection!$I$5:$I$5000,"&lt;="&amp;Report!$E$3)</f>
        <v>0</v>
      </c>
      <c r="F1328" s="84" t="str">
        <f t="shared" si="22"/>
        <v/>
      </c>
    </row>
    <row r="1329" spans="1:6">
      <c r="A1329" s="84" t="str">
        <f>IF(ROWS($A$6:A1329)&gt;Student_Registration!$N$4,"",VLOOKUP(ROWS($A$6:A1329),Student_Registration!$A$5:$H$2000,COLUMNS(Student_Registration!$C$5:C1328)+1,0))</f>
        <v/>
      </c>
      <c r="B1329" s="84" t="str">
        <f>IFERROR(VLOOKUP(A1329,Student_Registration!$B$5:$H$2000,3,0),"")</f>
        <v/>
      </c>
      <c r="C1329" s="84" t="str">
        <f>IFERROR(VLOOKUP($A1329,Student_Registration!$B$5:$H$2000,6,0),"")</f>
        <v/>
      </c>
      <c r="D1329" s="84" t="str">
        <f>IFERROR(VLOOKUP($A1329,Student_Registration!$B$5:$H$2000,7,0),"")</f>
        <v/>
      </c>
      <c r="E1329" s="84">
        <f>SUMIFS(Collection!$H$5:$H$5000,Collection!$A$5:$A$5000,Report!A1329,Collection!$I$5:$I$5000,"&gt;="&amp;Report!$E$2,Collection!$I$5:$I$5000,"&lt;="&amp;Report!$E$3)</f>
        <v>0</v>
      </c>
      <c r="F1329" s="84" t="str">
        <f t="shared" si="22"/>
        <v/>
      </c>
    </row>
    <row r="1330" spans="1:6">
      <c r="A1330" s="84" t="str">
        <f>IF(ROWS($A$6:A1330)&gt;Student_Registration!$N$4,"",VLOOKUP(ROWS($A$6:A1330),Student_Registration!$A$5:$H$2000,COLUMNS(Student_Registration!$C$5:C1329)+1,0))</f>
        <v/>
      </c>
      <c r="B1330" s="84" t="str">
        <f>IFERROR(VLOOKUP(A1330,Student_Registration!$B$5:$H$2000,3,0),"")</f>
        <v/>
      </c>
      <c r="C1330" s="84" t="str">
        <f>IFERROR(VLOOKUP($A1330,Student_Registration!$B$5:$H$2000,6,0),"")</f>
        <v/>
      </c>
      <c r="D1330" s="84" t="str">
        <f>IFERROR(VLOOKUP($A1330,Student_Registration!$B$5:$H$2000,7,0),"")</f>
        <v/>
      </c>
      <c r="E1330" s="84">
        <f>SUMIFS(Collection!$H$5:$H$5000,Collection!$A$5:$A$5000,Report!A1330,Collection!$I$5:$I$5000,"&gt;="&amp;Report!$E$2,Collection!$I$5:$I$5000,"&lt;="&amp;Report!$E$3)</f>
        <v>0</v>
      </c>
      <c r="F1330" s="84" t="str">
        <f t="shared" si="22"/>
        <v/>
      </c>
    </row>
    <row r="1331" spans="1:6">
      <c r="A1331" s="84" t="str">
        <f>IF(ROWS($A$6:A1331)&gt;Student_Registration!$N$4,"",VLOOKUP(ROWS($A$6:A1331),Student_Registration!$A$5:$H$2000,COLUMNS(Student_Registration!$C$5:C1330)+1,0))</f>
        <v/>
      </c>
      <c r="B1331" s="84" t="str">
        <f>IFERROR(VLOOKUP(A1331,Student_Registration!$B$5:$H$2000,3,0),"")</f>
        <v/>
      </c>
      <c r="C1331" s="84" t="str">
        <f>IFERROR(VLOOKUP($A1331,Student_Registration!$B$5:$H$2000,6,0),"")</f>
        <v/>
      </c>
      <c r="D1331" s="84" t="str">
        <f>IFERROR(VLOOKUP($A1331,Student_Registration!$B$5:$H$2000,7,0),"")</f>
        <v/>
      </c>
      <c r="E1331" s="84">
        <f>SUMIFS(Collection!$H$5:$H$5000,Collection!$A$5:$A$5000,Report!A1331,Collection!$I$5:$I$5000,"&gt;="&amp;Report!$E$2,Collection!$I$5:$I$5000,"&lt;="&amp;Report!$E$3)</f>
        <v>0</v>
      </c>
      <c r="F1331" s="84" t="str">
        <f t="shared" si="22"/>
        <v/>
      </c>
    </row>
    <row r="1332" spans="1:6">
      <c r="A1332" s="84" t="str">
        <f>IF(ROWS($A$6:A1332)&gt;Student_Registration!$N$4,"",VLOOKUP(ROWS($A$6:A1332),Student_Registration!$A$5:$H$2000,COLUMNS(Student_Registration!$C$5:C1331)+1,0))</f>
        <v/>
      </c>
      <c r="B1332" s="84" t="str">
        <f>IFERROR(VLOOKUP(A1332,Student_Registration!$B$5:$H$2000,3,0),"")</f>
        <v/>
      </c>
      <c r="C1332" s="84" t="str">
        <f>IFERROR(VLOOKUP($A1332,Student_Registration!$B$5:$H$2000,6,0),"")</f>
        <v/>
      </c>
      <c r="D1332" s="84" t="str">
        <f>IFERROR(VLOOKUP($A1332,Student_Registration!$B$5:$H$2000,7,0),"")</f>
        <v/>
      </c>
      <c r="E1332" s="84">
        <f>SUMIFS(Collection!$H$5:$H$5000,Collection!$A$5:$A$5000,Report!A1332,Collection!$I$5:$I$5000,"&gt;="&amp;Report!$E$2,Collection!$I$5:$I$5000,"&lt;="&amp;Report!$E$3)</f>
        <v>0</v>
      </c>
      <c r="F1332" s="84" t="str">
        <f t="shared" si="22"/>
        <v/>
      </c>
    </row>
    <row r="1333" spans="1:6">
      <c r="A1333" s="84" t="str">
        <f>IF(ROWS($A$6:A1333)&gt;Student_Registration!$N$4,"",VLOOKUP(ROWS($A$6:A1333),Student_Registration!$A$5:$H$2000,COLUMNS(Student_Registration!$C$5:C1332)+1,0))</f>
        <v/>
      </c>
      <c r="B1333" s="84" t="str">
        <f>IFERROR(VLOOKUP(A1333,Student_Registration!$B$5:$H$2000,3,0),"")</f>
        <v/>
      </c>
      <c r="C1333" s="84" t="str">
        <f>IFERROR(VLOOKUP($A1333,Student_Registration!$B$5:$H$2000,6,0),"")</f>
        <v/>
      </c>
      <c r="D1333" s="84" t="str">
        <f>IFERROR(VLOOKUP($A1333,Student_Registration!$B$5:$H$2000,7,0),"")</f>
        <v/>
      </c>
      <c r="E1333" s="84">
        <f>SUMIFS(Collection!$H$5:$H$5000,Collection!$A$5:$A$5000,Report!A1333,Collection!$I$5:$I$5000,"&gt;="&amp;Report!$E$2,Collection!$I$5:$I$5000,"&lt;="&amp;Report!$E$3)</f>
        <v>0</v>
      </c>
      <c r="F1333" s="84" t="str">
        <f t="shared" si="22"/>
        <v/>
      </c>
    </row>
    <row r="1334" spans="1:6">
      <c r="A1334" s="84" t="str">
        <f>IF(ROWS($A$6:A1334)&gt;Student_Registration!$N$4,"",VLOOKUP(ROWS($A$6:A1334),Student_Registration!$A$5:$H$2000,COLUMNS(Student_Registration!$C$5:C1333)+1,0))</f>
        <v/>
      </c>
      <c r="B1334" s="84" t="str">
        <f>IFERROR(VLOOKUP(A1334,Student_Registration!$B$5:$H$2000,3,0),"")</f>
        <v/>
      </c>
      <c r="C1334" s="84" t="str">
        <f>IFERROR(VLOOKUP($A1334,Student_Registration!$B$5:$H$2000,6,0),"")</f>
        <v/>
      </c>
      <c r="D1334" s="84" t="str">
        <f>IFERROR(VLOOKUP($A1334,Student_Registration!$B$5:$H$2000,7,0),"")</f>
        <v/>
      </c>
      <c r="E1334" s="84">
        <f>SUMIFS(Collection!$H$5:$H$5000,Collection!$A$5:$A$5000,Report!A1334,Collection!$I$5:$I$5000,"&gt;="&amp;Report!$E$2,Collection!$I$5:$I$5000,"&lt;="&amp;Report!$E$3)</f>
        <v>0</v>
      </c>
      <c r="F1334" s="84" t="str">
        <f t="shared" si="22"/>
        <v/>
      </c>
    </row>
    <row r="1335" spans="1:6">
      <c r="A1335" s="84" t="str">
        <f>IF(ROWS($A$6:A1335)&gt;Student_Registration!$N$4,"",VLOOKUP(ROWS($A$6:A1335),Student_Registration!$A$5:$H$2000,COLUMNS(Student_Registration!$C$5:C1334)+1,0))</f>
        <v/>
      </c>
      <c r="B1335" s="84" t="str">
        <f>IFERROR(VLOOKUP(A1335,Student_Registration!$B$5:$H$2000,3,0),"")</f>
        <v/>
      </c>
      <c r="C1335" s="84" t="str">
        <f>IFERROR(VLOOKUP($A1335,Student_Registration!$B$5:$H$2000,6,0),"")</f>
        <v/>
      </c>
      <c r="D1335" s="84" t="str">
        <f>IFERROR(VLOOKUP($A1335,Student_Registration!$B$5:$H$2000,7,0),"")</f>
        <v/>
      </c>
      <c r="E1335" s="84">
        <f>SUMIFS(Collection!$H$5:$H$5000,Collection!$A$5:$A$5000,Report!A1335,Collection!$I$5:$I$5000,"&gt;="&amp;Report!$E$2,Collection!$I$5:$I$5000,"&lt;="&amp;Report!$E$3)</f>
        <v>0</v>
      </c>
      <c r="F1335" s="84" t="str">
        <f t="shared" si="22"/>
        <v/>
      </c>
    </row>
    <row r="1336" spans="1:6">
      <c r="A1336" s="84" t="str">
        <f>IF(ROWS($A$6:A1336)&gt;Student_Registration!$N$4,"",VLOOKUP(ROWS($A$6:A1336),Student_Registration!$A$5:$H$2000,COLUMNS(Student_Registration!$C$5:C1335)+1,0))</f>
        <v/>
      </c>
      <c r="B1336" s="84" t="str">
        <f>IFERROR(VLOOKUP(A1336,Student_Registration!$B$5:$H$2000,3,0),"")</f>
        <v/>
      </c>
      <c r="C1336" s="84" t="str">
        <f>IFERROR(VLOOKUP($A1336,Student_Registration!$B$5:$H$2000,6,0),"")</f>
        <v/>
      </c>
      <c r="D1336" s="84" t="str">
        <f>IFERROR(VLOOKUP($A1336,Student_Registration!$B$5:$H$2000,7,0),"")</f>
        <v/>
      </c>
      <c r="E1336" s="84">
        <f>SUMIFS(Collection!$H$5:$H$5000,Collection!$A$5:$A$5000,Report!A1336,Collection!$I$5:$I$5000,"&gt;="&amp;Report!$E$2,Collection!$I$5:$I$5000,"&lt;="&amp;Report!$E$3)</f>
        <v>0</v>
      </c>
      <c r="F1336" s="84" t="str">
        <f t="shared" si="22"/>
        <v/>
      </c>
    </row>
    <row r="1337" spans="1:6">
      <c r="A1337" s="84" t="str">
        <f>IF(ROWS($A$6:A1337)&gt;Student_Registration!$N$4,"",VLOOKUP(ROWS($A$6:A1337),Student_Registration!$A$5:$H$2000,COLUMNS(Student_Registration!$C$5:C1336)+1,0))</f>
        <v/>
      </c>
      <c r="B1337" s="84" t="str">
        <f>IFERROR(VLOOKUP(A1337,Student_Registration!$B$5:$H$2000,3,0),"")</f>
        <v/>
      </c>
      <c r="C1337" s="84" t="str">
        <f>IFERROR(VLOOKUP($A1337,Student_Registration!$B$5:$H$2000,6,0),"")</f>
        <v/>
      </c>
      <c r="D1337" s="84" t="str">
        <f>IFERROR(VLOOKUP($A1337,Student_Registration!$B$5:$H$2000,7,0),"")</f>
        <v/>
      </c>
      <c r="E1337" s="84">
        <f>SUMIFS(Collection!$H$5:$H$5000,Collection!$A$5:$A$5000,Report!A1337,Collection!$I$5:$I$5000,"&gt;="&amp;Report!$E$2,Collection!$I$5:$I$5000,"&lt;="&amp;Report!$E$3)</f>
        <v>0</v>
      </c>
      <c r="F1337" s="84" t="str">
        <f t="shared" si="22"/>
        <v/>
      </c>
    </row>
    <row r="1338" spans="1:6">
      <c r="A1338" s="84" t="str">
        <f>IF(ROWS($A$6:A1338)&gt;Student_Registration!$N$4,"",VLOOKUP(ROWS($A$6:A1338),Student_Registration!$A$5:$H$2000,COLUMNS(Student_Registration!$C$5:C1337)+1,0))</f>
        <v/>
      </c>
      <c r="B1338" s="84" t="str">
        <f>IFERROR(VLOOKUP(A1338,Student_Registration!$B$5:$H$2000,3,0),"")</f>
        <v/>
      </c>
      <c r="C1338" s="84" t="str">
        <f>IFERROR(VLOOKUP($A1338,Student_Registration!$B$5:$H$2000,6,0),"")</f>
        <v/>
      </c>
      <c r="D1338" s="84" t="str">
        <f>IFERROR(VLOOKUP($A1338,Student_Registration!$B$5:$H$2000,7,0),"")</f>
        <v/>
      </c>
      <c r="E1338" s="84">
        <f>SUMIFS(Collection!$H$5:$H$5000,Collection!$A$5:$A$5000,Report!A1338,Collection!$I$5:$I$5000,"&gt;="&amp;Report!$E$2,Collection!$I$5:$I$5000,"&lt;="&amp;Report!$E$3)</f>
        <v>0</v>
      </c>
      <c r="F1338" s="84" t="str">
        <f t="shared" si="22"/>
        <v/>
      </c>
    </row>
    <row r="1339" spans="1:6">
      <c r="A1339" s="84" t="str">
        <f>IF(ROWS($A$6:A1339)&gt;Student_Registration!$N$4,"",VLOOKUP(ROWS($A$6:A1339),Student_Registration!$A$5:$H$2000,COLUMNS(Student_Registration!$C$5:C1338)+1,0))</f>
        <v/>
      </c>
      <c r="B1339" s="84" t="str">
        <f>IFERROR(VLOOKUP(A1339,Student_Registration!$B$5:$H$2000,3,0),"")</f>
        <v/>
      </c>
      <c r="C1339" s="84" t="str">
        <f>IFERROR(VLOOKUP($A1339,Student_Registration!$B$5:$H$2000,6,0),"")</f>
        <v/>
      </c>
      <c r="D1339" s="84" t="str">
        <f>IFERROR(VLOOKUP($A1339,Student_Registration!$B$5:$H$2000,7,0),"")</f>
        <v/>
      </c>
      <c r="E1339" s="84">
        <f>SUMIFS(Collection!$H$5:$H$5000,Collection!$A$5:$A$5000,Report!A1339,Collection!$I$5:$I$5000,"&gt;="&amp;Report!$E$2,Collection!$I$5:$I$5000,"&lt;="&amp;Report!$E$3)</f>
        <v>0</v>
      </c>
      <c r="F1339" s="84" t="str">
        <f t="shared" si="22"/>
        <v/>
      </c>
    </row>
    <row r="1340" spans="1:6">
      <c r="A1340" s="84" t="str">
        <f>IF(ROWS($A$6:A1340)&gt;Student_Registration!$N$4,"",VLOOKUP(ROWS($A$6:A1340),Student_Registration!$A$5:$H$2000,COLUMNS(Student_Registration!$C$5:C1339)+1,0))</f>
        <v/>
      </c>
      <c r="B1340" s="84" t="str">
        <f>IFERROR(VLOOKUP(A1340,Student_Registration!$B$5:$H$2000,3,0),"")</f>
        <v/>
      </c>
      <c r="C1340" s="84" t="str">
        <f>IFERROR(VLOOKUP($A1340,Student_Registration!$B$5:$H$2000,6,0),"")</f>
        <v/>
      </c>
      <c r="D1340" s="84" t="str">
        <f>IFERROR(VLOOKUP($A1340,Student_Registration!$B$5:$H$2000,7,0),"")</f>
        <v/>
      </c>
      <c r="E1340" s="84">
        <f>SUMIFS(Collection!$H$5:$H$5000,Collection!$A$5:$A$5000,Report!A1340,Collection!$I$5:$I$5000,"&gt;="&amp;Report!$E$2,Collection!$I$5:$I$5000,"&lt;="&amp;Report!$E$3)</f>
        <v>0</v>
      </c>
      <c r="F1340" s="84" t="str">
        <f t="shared" si="22"/>
        <v/>
      </c>
    </row>
    <row r="1341" spans="1:6">
      <c r="A1341" s="84" t="str">
        <f>IF(ROWS($A$6:A1341)&gt;Student_Registration!$N$4,"",VLOOKUP(ROWS($A$6:A1341),Student_Registration!$A$5:$H$2000,COLUMNS(Student_Registration!$C$5:C1340)+1,0))</f>
        <v/>
      </c>
      <c r="B1341" s="84" t="str">
        <f>IFERROR(VLOOKUP(A1341,Student_Registration!$B$5:$H$2000,3,0),"")</f>
        <v/>
      </c>
      <c r="C1341" s="84" t="str">
        <f>IFERROR(VLOOKUP($A1341,Student_Registration!$B$5:$H$2000,6,0),"")</f>
        <v/>
      </c>
      <c r="D1341" s="84" t="str">
        <f>IFERROR(VLOOKUP($A1341,Student_Registration!$B$5:$H$2000,7,0),"")</f>
        <v/>
      </c>
      <c r="E1341" s="84">
        <f>SUMIFS(Collection!$H$5:$H$5000,Collection!$A$5:$A$5000,Report!A1341,Collection!$I$5:$I$5000,"&gt;="&amp;Report!$E$2,Collection!$I$5:$I$5000,"&lt;="&amp;Report!$E$3)</f>
        <v>0</v>
      </c>
      <c r="F1341" s="84" t="str">
        <f t="shared" si="22"/>
        <v/>
      </c>
    </row>
    <row r="1342" spans="1:6">
      <c r="A1342" s="84" t="str">
        <f>IF(ROWS($A$6:A1342)&gt;Student_Registration!$N$4,"",VLOOKUP(ROWS($A$6:A1342),Student_Registration!$A$5:$H$2000,COLUMNS(Student_Registration!$C$5:C1341)+1,0))</f>
        <v/>
      </c>
      <c r="B1342" s="84" t="str">
        <f>IFERROR(VLOOKUP(A1342,Student_Registration!$B$5:$H$2000,3,0),"")</f>
        <v/>
      </c>
      <c r="C1342" s="84" t="str">
        <f>IFERROR(VLOOKUP($A1342,Student_Registration!$B$5:$H$2000,6,0),"")</f>
        <v/>
      </c>
      <c r="D1342" s="84" t="str">
        <f>IFERROR(VLOOKUP($A1342,Student_Registration!$B$5:$H$2000,7,0),"")</f>
        <v/>
      </c>
      <c r="E1342" s="84">
        <f>SUMIFS(Collection!$H$5:$H$5000,Collection!$A$5:$A$5000,Report!A1342,Collection!$I$5:$I$5000,"&gt;="&amp;Report!$E$2,Collection!$I$5:$I$5000,"&lt;="&amp;Report!$E$3)</f>
        <v>0</v>
      </c>
      <c r="F1342" s="84" t="str">
        <f t="shared" si="22"/>
        <v/>
      </c>
    </row>
    <row r="1343" spans="1:6">
      <c r="A1343" s="84" t="str">
        <f>IF(ROWS($A$6:A1343)&gt;Student_Registration!$N$4,"",VLOOKUP(ROWS($A$6:A1343),Student_Registration!$A$5:$H$2000,COLUMNS(Student_Registration!$C$5:C1342)+1,0))</f>
        <v/>
      </c>
      <c r="B1343" s="84" t="str">
        <f>IFERROR(VLOOKUP(A1343,Student_Registration!$B$5:$H$2000,3,0),"")</f>
        <v/>
      </c>
      <c r="C1343" s="84" t="str">
        <f>IFERROR(VLOOKUP($A1343,Student_Registration!$B$5:$H$2000,6,0),"")</f>
        <v/>
      </c>
      <c r="D1343" s="84" t="str">
        <f>IFERROR(VLOOKUP($A1343,Student_Registration!$B$5:$H$2000,7,0),"")</f>
        <v/>
      </c>
      <c r="E1343" s="84">
        <f>SUMIFS(Collection!$H$5:$H$5000,Collection!$A$5:$A$5000,Report!A1343,Collection!$I$5:$I$5000,"&gt;="&amp;Report!$E$2,Collection!$I$5:$I$5000,"&lt;="&amp;Report!$E$3)</f>
        <v>0</v>
      </c>
      <c r="F1343" s="84" t="str">
        <f t="shared" si="22"/>
        <v/>
      </c>
    </row>
    <row r="1344" spans="1:6">
      <c r="A1344" s="84" t="str">
        <f>IF(ROWS($A$6:A1344)&gt;Student_Registration!$N$4,"",VLOOKUP(ROWS($A$6:A1344),Student_Registration!$A$5:$H$2000,COLUMNS(Student_Registration!$C$5:C1343)+1,0))</f>
        <v/>
      </c>
      <c r="B1344" s="84" t="str">
        <f>IFERROR(VLOOKUP(A1344,Student_Registration!$B$5:$H$2000,3,0),"")</f>
        <v/>
      </c>
      <c r="C1344" s="84" t="str">
        <f>IFERROR(VLOOKUP($A1344,Student_Registration!$B$5:$H$2000,6,0),"")</f>
        <v/>
      </c>
      <c r="D1344" s="84" t="str">
        <f>IFERROR(VLOOKUP($A1344,Student_Registration!$B$5:$H$2000,7,0),"")</f>
        <v/>
      </c>
      <c r="E1344" s="84">
        <f>SUMIFS(Collection!$H$5:$H$5000,Collection!$A$5:$A$5000,Report!A1344,Collection!$I$5:$I$5000,"&gt;="&amp;Report!$E$2,Collection!$I$5:$I$5000,"&lt;="&amp;Report!$E$3)</f>
        <v>0</v>
      </c>
      <c r="F1344" s="84" t="str">
        <f t="shared" si="22"/>
        <v/>
      </c>
    </row>
    <row r="1345" spans="1:6">
      <c r="A1345" s="84" t="str">
        <f>IF(ROWS($A$6:A1345)&gt;Student_Registration!$N$4,"",VLOOKUP(ROWS($A$6:A1345),Student_Registration!$A$5:$H$2000,COLUMNS(Student_Registration!$C$5:C1344)+1,0))</f>
        <v/>
      </c>
      <c r="B1345" s="84" t="str">
        <f>IFERROR(VLOOKUP(A1345,Student_Registration!$B$5:$H$2000,3,0),"")</f>
        <v/>
      </c>
      <c r="C1345" s="84" t="str">
        <f>IFERROR(VLOOKUP($A1345,Student_Registration!$B$5:$H$2000,6,0),"")</f>
        <v/>
      </c>
      <c r="D1345" s="84" t="str">
        <f>IFERROR(VLOOKUP($A1345,Student_Registration!$B$5:$H$2000,7,0),"")</f>
        <v/>
      </c>
      <c r="E1345" s="84">
        <f>SUMIFS(Collection!$H$5:$H$5000,Collection!$A$5:$A$5000,Report!A1345,Collection!$I$5:$I$5000,"&gt;="&amp;Report!$E$2,Collection!$I$5:$I$5000,"&lt;="&amp;Report!$E$3)</f>
        <v>0</v>
      </c>
      <c r="F1345" s="84" t="str">
        <f t="shared" si="22"/>
        <v/>
      </c>
    </row>
    <row r="1346" spans="1:6">
      <c r="A1346" s="84" t="str">
        <f>IF(ROWS($A$6:A1346)&gt;Student_Registration!$N$4,"",VLOOKUP(ROWS($A$6:A1346),Student_Registration!$A$5:$H$2000,COLUMNS(Student_Registration!$C$5:C1345)+1,0))</f>
        <v/>
      </c>
      <c r="B1346" s="84" t="str">
        <f>IFERROR(VLOOKUP(A1346,Student_Registration!$B$5:$H$2000,3,0),"")</f>
        <v/>
      </c>
      <c r="C1346" s="84" t="str">
        <f>IFERROR(VLOOKUP($A1346,Student_Registration!$B$5:$H$2000,6,0),"")</f>
        <v/>
      </c>
      <c r="D1346" s="84" t="str">
        <f>IFERROR(VLOOKUP($A1346,Student_Registration!$B$5:$H$2000,7,0),"")</f>
        <v/>
      </c>
      <c r="E1346" s="84">
        <f>SUMIFS(Collection!$H$5:$H$5000,Collection!$A$5:$A$5000,Report!A1346,Collection!$I$5:$I$5000,"&gt;="&amp;Report!$E$2,Collection!$I$5:$I$5000,"&lt;="&amp;Report!$E$3)</f>
        <v>0</v>
      </c>
      <c r="F1346" s="84" t="str">
        <f t="shared" si="22"/>
        <v/>
      </c>
    </row>
    <row r="1347" spans="1:6">
      <c r="A1347" s="84" t="str">
        <f>IF(ROWS($A$6:A1347)&gt;Student_Registration!$N$4,"",VLOOKUP(ROWS($A$6:A1347),Student_Registration!$A$5:$H$2000,COLUMNS(Student_Registration!$C$5:C1346)+1,0))</f>
        <v/>
      </c>
      <c r="B1347" s="84" t="str">
        <f>IFERROR(VLOOKUP(A1347,Student_Registration!$B$5:$H$2000,3,0),"")</f>
        <v/>
      </c>
      <c r="C1347" s="84" t="str">
        <f>IFERROR(VLOOKUP($A1347,Student_Registration!$B$5:$H$2000,6,0),"")</f>
        <v/>
      </c>
      <c r="D1347" s="84" t="str">
        <f>IFERROR(VLOOKUP($A1347,Student_Registration!$B$5:$H$2000,7,0),"")</f>
        <v/>
      </c>
      <c r="E1347" s="84">
        <f>SUMIFS(Collection!$H$5:$H$5000,Collection!$A$5:$A$5000,Report!A1347,Collection!$I$5:$I$5000,"&gt;="&amp;Report!$E$2,Collection!$I$5:$I$5000,"&lt;="&amp;Report!$E$3)</f>
        <v>0</v>
      </c>
      <c r="F1347" s="84" t="str">
        <f t="shared" si="22"/>
        <v/>
      </c>
    </row>
    <row r="1348" spans="1:6">
      <c r="A1348" s="84" t="str">
        <f>IF(ROWS($A$6:A1348)&gt;Student_Registration!$N$4,"",VLOOKUP(ROWS($A$6:A1348),Student_Registration!$A$5:$H$2000,COLUMNS(Student_Registration!$C$5:C1347)+1,0))</f>
        <v/>
      </c>
      <c r="B1348" s="84" t="str">
        <f>IFERROR(VLOOKUP(A1348,Student_Registration!$B$5:$H$2000,3,0),"")</f>
        <v/>
      </c>
      <c r="C1348" s="84" t="str">
        <f>IFERROR(VLOOKUP($A1348,Student_Registration!$B$5:$H$2000,6,0),"")</f>
        <v/>
      </c>
      <c r="D1348" s="84" t="str">
        <f>IFERROR(VLOOKUP($A1348,Student_Registration!$B$5:$H$2000,7,0),"")</f>
        <v/>
      </c>
      <c r="E1348" s="84">
        <f>SUMIFS(Collection!$H$5:$H$5000,Collection!$A$5:$A$5000,Report!A1348,Collection!$I$5:$I$5000,"&gt;="&amp;Report!$E$2,Collection!$I$5:$I$5000,"&lt;="&amp;Report!$E$3)</f>
        <v>0</v>
      </c>
      <c r="F1348" s="84" t="str">
        <f t="shared" si="22"/>
        <v/>
      </c>
    </row>
    <row r="1349" spans="1:6">
      <c r="A1349" s="84" t="str">
        <f>IF(ROWS($A$6:A1349)&gt;Student_Registration!$N$4,"",VLOOKUP(ROWS($A$6:A1349),Student_Registration!$A$5:$H$2000,COLUMNS(Student_Registration!$C$5:C1348)+1,0))</f>
        <v/>
      </c>
      <c r="B1349" s="84" t="str">
        <f>IFERROR(VLOOKUP(A1349,Student_Registration!$B$5:$H$2000,3,0),"")</f>
        <v/>
      </c>
      <c r="C1349" s="84" t="str">
        <f>IFERROR(VLOOKUP($A1349,Student_Registration!$B$5:$H$2000,6,0),"")</f>
        <v/>
      </c>
      <c r="D1349" s="84" t="str">
        <f>IFERROR(VLOOKUP($A1349,Student_Registration!$B$5:$H$2000,7,0),"")</f>
        <v/>
      </c>
      <c r="E1349" s="84">
        <f>SUMIFS(Collection!$H$5:$H$5000,Collection!$A$5:$A$5000,Report!A1349,Collection!$I$5:$I$5000,"&gt;="&amp;Report!$E$2,Collection!$I$5:$I$5000,"&lt;="&amp;Report!$E$3)</f>
        <v>0</v>
      </c>
      <c r="F1349" s="84" t="str">
        <f t="shared" si="22"/>
        <v/>
      </c>
    </row>
    <row r="1350" spans="1:6">
      <c r="A1350" s="84" t="str">
        <f>IF(ROWS($A$6:A1350)&gt;Student_Registration!$N$4,"",VLOOKUP(ROWS($A$6:A1350),Student_Registration!$A$5:$H$2000,COLUMNS(Student_Registration!$C$5:C1349)+1,0))</f>
        <v/>
      </c>
      <c r="B1350" s="84" t="str">
        <f>IFERROR(VLOOKUP(A1350,Student_Registration!$B$5:$H$2000,3,0),"")</f>
        <v/>
      </c>
      <c r="C1350" s="84" t="str">
        <f>IFERROR(VLOOKUP($A1350,Student_Registration!$B$5:$H$2000,6,0),"")</f>
        <v/>
      </c>
      <c r="D1350" s="84" t="str">
        <f>IFERROR(VLOOKUP($A1350,Student_Registration!$B$5:$H$2000,7,0),"")</f>
        <v/>
      </c>
      <c r="E1350" s="84">
        <f>SUMIFS(Collection!$H$5:$H$5000,Collection!$A$5:$A$5000,Report!A1350,Collection!$I$5:$I$5000,"&gt;="&amp;Report!$E$2,Collection!$I$5:$I$5000,"&lt;="&amp;Report!$E$3)</f>
        <v>0</v>
      </c>
      <c r="F1350" s="84" t="str">
        <f t="shared" ref="F1350:F1413" si="23">IFERROR(+D1350-E1350,"")</f>
        <v/>
      </c>
    </row>
    <row r="1351" spans="1:6">
      <c r="A1351" s="84" t="str">
        <f>IF(ROWS($A$6:A1351)&gt;Student_Registration!$N$4,"",VLOOKUP(ROWS($A$6:A1351),Student_Registration!$A$5:$H$2000,COLUMNS(Student_Registration!$C$5:C1350)+1,0))</f>
        <v/>
      </c>
      <c r="B1351" s="84" t="str">
        <f>IFERROR(VLOOKUP(A1351,Student_Registration!$B$5:$H$2000,3,0),"")</f>
        <v/>
      </c>
      <c r="C1351" s="84" t="str">
        <f>IFERROR(VLOOKUP($A1351,Student_Registration!$B$5:$H$2000,6,0),"")</f>
        <v/>
      </c>
      <c r="D1351" s="84" t="str">
        <f>IFERROR(VLOOKUP($A1351,Student_Registration!$B$5:$H$2000,7,0),"")</f>
        <v/>
      </c>
      <c r="E1351" s="84">
        <f>SUMIFS(Collection!$H$5:$H$5000,Collection!$A$5:$A$5000,Report!A1351,Collection!$I$5:$I$5000,"&gt;="&amp;Report!$E$2,Collection!$I$5:$I$5000,"&lt;="&amp;Report!$E$3)</f>
        <v>0</v>
      </c>
      <c r="F1351" s="84" t="str">
        <f t="shared" si="23"/>
        <v/>
      </c>
    </row>
    <row r="1352" spans="1:6">
      <c r="A1352" s="84" t="str">
        <f>IF(ROWS($A$6:A1352)&gt;Student_Registration!$N$4,"",VLOOKUP(ROWS($A$6:A1352),Student_Registration!$A$5:$H$2000,COLUMNS(Student_Registration!$C$5:C1351)+1,0))</f>
        <v/>
      </c>
      <c r="B1352" s="84" t="str">
        <f>IFERROR(VLOOKUP(A1352,Student_Registration!$B$5:$H$2000,3,0),"")</f>
        <v/>
      </c>
      <c r="C1352" s="84" t="str">
        <f>IFERROR(VLOOKUP($A1352,Student_Registration!$B$5:$H$2000,6,0),"")</f>
        <v/>
      </c>
      <c r="D1352" s="84" t="str">
        <f>IFERROR(VLOOKUP($A1352,Student_Registration!$B$5:$H$2000,7,0),"")</f>
        <v/>
      </c>
      <c r="E1352" s="84">
        <f>SUMIFS(Collection!$H$5:$H$5000,Collection!$A$5:$A$5000,Report!A1352,Collection!$I$5:$I$5000,"&gt;="&amp;Report!$E$2,Collection!$I$5:$I$5000,"&lt;="&amp;Report!$E$3)</f>
        <v>0</v>
      </c>
      <c r="F1352" s="84" t="str">
        <f t="shared" si="23"/>
        <v/>
      </c>
    </row>
    <row r="1353" spans="1:6">
      <c r="A1353" s="84" t="str">
        <f>IF(ROWS($A$6:A1353)&gt;Student_Registration!$N$4,"",VLOOKUP(ROWS($A$6:A1353),Student_Registration!$A$5:$H$2000,COLUMNS(Student_Registration!$C$5:C1352)+1,0))</f>
        <v/>
      </c>
      <c r="B1353" s="84" t="str">
        <f>IFERROR(VLOOKUP(A1353,Student_Registration!$B$5:$H$2000,3,0),"")</f>
        <v/>
      </c>
      <c r="C1353" s="84" t="str">
        <f>IFERROR(VLOOKUP($A1353,Student_Registration!$B$5:$H$2000,6,0),"")</f>
        <v/>
      </c>
      <c r="D1353" s="84" t="str">
        <f>IFERROR(VLOOKUP($A1353,Student_Registration!$B$5:$H$2000,7,0),"")</f>
        <v/>
      </c>
      <c r="E1353" s="84">
        <f>SUMIFS(Collection!$H$5:$H$5000,Collection!$A$5:$A$5000,Report!A1353,Collection!$I$5:$I$5000,"&gt;="&amp;Report!$E$2,Collection!$I$5:$I$5000,"&lt;="&amp;Report!$E$3)</f>
        <v>0</v>
      </c>
      <c r="F1353" s="84" t="str">
        <f t="shared" si="23"/>
        <v/>
      </c>
    </row>
    <row r="1354" spans="1:6">
      <c r="A1354" s="84" t="str">
        <f>IF(ROWS($A$6:A1354)&gt;Student_Registration!$N$4,"",VLOOKUP(ROWS($A$6:A1354),Student_Registration!$A$5:$H$2000,COLUMNS(Student_Registration!$C$5:C1353)+1,0))</f>
        <v/>
      </c>
      <c r="B1354" s="84" t="str">
        <f>IFERROR(VLOOKUP(A1354,Student_Registration!$B$5:$H$2000,3,0),"")</f>
        <v/>
      </c>
      <c r="C1354" s="84" t="str">
        <f>IFERROR(VLOOKUP($A1354,Student_Registration!$B$5:$H$2000,6,0),"")</f>
        <v/>
      </c>
      <c r="D1354" s="84" t="str">
        <f>IFERROR(VLOOKUP($A1354,Student_Registration!$B$5:$H$2000,7,0),"")</f>
        <v/>
      </c>
      <c r="E1354" s="84">
        <f>SUMIFS(Collection!$H$5:$H$5000,Collection!$A$5:$A$5000,Report!A1354,Collection!$I$5:$I$5000,"&gt;="&amp;Report!$E$2,Collection!$I$5:$I$5000,"&lt;="&amp;Report!$E$3)</f>
        <v>0</v>
      </c>
      <c r="F1354" s="84" t="str">
        <f t="shared" si="23"/>
        <v/>
      </c>
    </row>
    <row r="1355" spans="1:6">
      <c r="A1355" s="84" t="str">
        <f>IF(ROWS($A$6:A1355)&gt;Student_Registration!$N$4,"",VLOOKUP(ROWS($A$6:A1355),Student_Registration!$A$5:$H$2000,COLUMNS(Student_Registration!$C$5:C1354)+1,0))</f>
        <v/>
      </c>
      <c r="B1355" s="84" t="str">
        <f>IFERROR(VLOOKUP(A1355,Student_Registration!$B$5:$H$2000,3,0),"")</f>
        <v/>
      </c>
      <c r="C1355" s="84" t="str">
        <f>IFERROR(VLOOKUP($A1355,Student_Registration!$B$5:$H$2000,6,0),"")</f>
        <v/>
      </c>
      <c r="D1355" s="84" t="str">
        <f>IFERROR(VLOOKUP($A1355,Student_Registration!$B$5:$H$2000,7,0),"")</f>
        <v/>
      </c>
      <c r="E1355" s="84">
        <f>SUMIFS(Collection!$H$5:$H$5000,Collection!$A$5:$A$5000,Report!A1355,Collection!$I$5:$I$5000,"&gt;="&amp;Report!$E$2,Collection!$I$5:$I$5000,"&lt;="&amp;Report!$E$3)</f>
        <v>0</v>
      </c>
      <c r="F1355" s="84" t="str">
        <f t="shared" si="23"/>
        <v/>
      </c>
    </row>
    <row r="1356" spans="1:6">
      <c r="A1356" s="84" t="str">
        <f>IF(ROWS($A$6:A1356)&gt;Student_Registration!$N$4,"",VLOOKUP(ROWS($A$6:A1356),Student_Registration!$A$5:$H$2000,COLUMNS(Student_Registration!$C$5:C1355)+1,0))</f>
        <v/>
      </c>
      <c r="B1356" s="84" t="str">
        <f>IFERROR(VLOOKUP(A1356,Student_Registration!$B$5:$H$2000,3,0),"")</f>
        <v/>
      </c>
      <c r="C1356" s="84" t="str">
        <f>IFERROR(VLOOKUP($A1356,Student_Registration!$B$5:$H$2000,6,0),"")</f>
        <v/>
      </c>
      <c r="D1356" s="84" t="str">
        <f>IFERROR(VLOOKUP($A1356,Student_Registration!$B$5:$H$2000,7,0),"")</f>
        <v/>
      </c>
      <c r="E1356" s="84">
        <f>SUMIFS(Collection!$H$5:$H$5000,Collection!$A$5:$A$5000,Report!A1356,Collection!$I$5:$I$5000,"&gt;="&amp;Report!$E$2,Collection!$I$5:$I$5000,"&lt;="&amp;Report!$E$3)</f>
        <v>0</v>
      </c>
      <c r="F1356" s="84" t="str">
        <f t="shared" si="23"/>
        <v/>
      </c>
    </row>
    <row r="1357" spans="1:6">
      <c r="A1357" s="84" t="str">
        <f>IF(ROWS($A$6:A1357)&gt;Student_Registration!$N$4,"",VLOOKUP(ROWS($A$6:A1357),Student_Registration!$A$5:$H$2000,COLUMNS(Student_Registration!$C$5:C1356)+1,0))</f>
        <v/>
      </c>
      <c r="B1357" s="84" t="str">
        <f>IFERROR(VLOOKUP(A1357,Student_Registration!$B$5:$H$2000,3,0),"")</f>
        <v/>
      </c>
      <c r="C1357" s="84" t="str">
        <f>IFERROR(VLOOKUP($A1357,Student_Registration!$B$5:$H$2000,6,0),"")</f>
        <v/>
      </c>
      <c r="D1357" s="84" t="str">
        <f>IFERROR(VLOOKUP($A1357,Student_Registration!$B$5:$H$2000,7,0),"")</f>
        <v/>
      </c>
      <c r="E1357" s="84">
        <f>SUMIFS(Collection!$H$5:$H$5000,Collection!$A$5:$A$5000,Report!A1357,Collection!$I$5:$I$5000,"&gt;="&amp;Report!$E$2,Collection!$I$5:$I$5000,"&lt;="&amp;Report!$E$3)</f>
        <v>0</v>
      </c>
      <c r="F1357" s="84" t="str">
        <f t="shared" si="23"/>
        <v/>
      </c>
    </row>
    <row r="1358" spans="1:6">
      <c r="A1358" s="84" t="str">
        <f>IF(ROWS($A$6:A1358)&gt;Student_Registration!$N$4,"",VLOOKUP(ROWS($A$6:A1358),Student_Registration!$A$5:$H$2000,COLUMNS(Student_Registration!$C$5:C1357)+1,0))</f>
        <v/>
      </c>
      <c r="B1358" s="84" t="str">
        <f>IFERROR(VLOOKUP(A1358,Student_Registration!$B$5:$H$2000,3,0),"")</f>
        <v/>
      </c>
      <c r="C1358" s="84" t="str">
        <f>IFERROR(VLOOKUP($A1358,Student_Registration!$B$5:$H$2000,6,0),"")</f>
        <v/>
      </c>
      <c r="D1358" s="84" t="str">
        <f>IFERROR(VLOOKUP($A1358,Student_Registration!$B$5:$H$2000,7,0),"")</f>
        <v/>
      </c>
      <c r="E1358" s="84">
        <f>SUMIFS(Collection!$H$5:$H$5000,Collection!$A$5:$A$5000,Report!A1358,Collection!$I$5:$I$5000,"&gt;="&amp;Report!$E$2,Collection!$I$5:$I$5000,"&lt;="&amp;Report!$E$3)</f>
        <v>0</v>
      </c>
      <c r="F1358" s="84" t="str">
        <f t="shared" si="23"/>
        <v/>
      </c>
    </row>
    <row r="1359" spans="1:6">
      <c r="A1359" s="84" t="str">
        <f>IF(ROWS($A$6:A1359)&gt;Student_Registration!$N$4,"",VLOOKUP(ROWS($A$6:A1359),Student_Registration!$A$5:$H$2000,COLUMNS(Student_Registration!$C$5:C1358)+1,0))</f>
        <v/>
      </c>
      <c r="B1359" s="84" t="str">
        <f>IFERROR(VLOOKUP(A1359,Student_Registration!$B$5:$H$2000,3,0),"")</f>
        <v/>
      </c>
      <c r="C1359" s="84" t="str">
        <f>IFERROR(VLOOKUP($A1359,Student_Registration!$B$5:$H$2000,6,0),"")</f>
        <v/>
      </c>
      <c r="D1359" s="84" t="str">
        <f>IFERROR(VLOOKUP($A1359,Student_Registration!$B$5:$H$2000,7,0),"")</f>
        <v/>
      </c>
      <c r="E1359" s="84">
        <f>SUMIFS(Collection!$H$5:$H$5000,Collection!$A$5:$A$5000,Report!A1359,Collection!$I$5:$I$5000,"&gt;="&amp;Report!$E$2,Collection!$I$5:$I$5000,"&lt;="&amp;Report!$E$3)</f>
        <v>0</v>
      </c>
      <c r="F1359" s="84" t="str">
        <f t="shared" si="23"/>
        <v/>
      </c>
    </row>
    <row r="1360" spans="1:6">
      <c r="A1360" s="84" t="str">
        <f>IF(ROWS($A$6:A1360)&gt;Student_Registration!$N$4,"",VLOOKUP(ROWS($A$6:A1360),Student_Registration!$A$5:$H$2000,COLUMNS(Student_Registration!$C$5:C1359)+1,0))</f>
        <v/>
      </c>
      <c r="B1360" s="84" t="str">
        <f>IFERROR(VLOOKUP(A1360,Student_Registration!$B$5:$H$2000,3,0),"")</f>
        <v/>
      </c>
      <c r="C1360" s="84" t="str">
        <f>IFERROR(VLOOKUP($A1360,Student_Registration!$B$5:$H$2000,6,0),"")</f>
        <v/>
      </c>
      <c r="D1360" s="84" t="str">
        <f>IFERROR(VLOOKUP($A1360,Student_Registration!$B$5:$H$2000,7,0),"")</f>
        <v/>
      </c>
      <c r="E1360" s="84">
        <f>SUMIFS(Collection!$H$5:$H$5000,Collection!$A$5:$A$5000,Report!A1360,Collection!$I$5:$I$5000,"&gt;="&amp;Report!$E$2,Collection!$I$5:$I$5000,"&lt;="&amp;Report!$E$3)</f>
        <v>0</v>
      </c>
      <c r="F1360" s="84" t="str">
        <f t="shared" si="23"/>
        <v/>
      </c>
    </row>
    <row r="1361" spans="1:6">
      <c r="A1361" s="84" t="str">
        <f>IF(ROWS($A$6:A1361)&gt;Student_Registration!$N$4,"",VLOOKUP(ROWS($A$6:A1361),Student_Registration!$A$5:$H$2000,COLUMNS(Student_Registration!$C$5:C1360)+1,0))</f>
        <v/>
      </c>
      <c r="B1361" s="84" t="str">
        <f>IFERROR(VLOOKUP(A1361,Student_Registration!$B$5:$H$2000,3,0),"")</f>
        <v/>
      </c>
      <c r="C1361" s="84" t="str">
        <f>IFERROR(VLOOKUP($A1361,Student_Registration!$B$5:$H$2000,6,0),"")</f>
        <v/>
      </c>
      <c r="D1361" s="84" t="str">
        <f>IFERROR(VLOOKUP($A1361,Student_Registration!$B$5:$H$2000,7,0),"")</f>
        <v/>
      </c>
      <c r="E1361" s="84">
        <f>SUMIFS(Collection!$H$5:$H$5000,Collection!$A$5:$A$5000,Report!A1361,Collection!$I$5:$I$5000,"&gt;="&amp;Report!$E$2,Collection!$I$5:$I$5000,"&lt;="&amp;Report!$E$3)</f>
        <v>0</v>
      </c>
      <c r="F1361" s="84" t="str">
        <f t="shared" si="23"/>
        <v/>
      </c>
    </row>
    <row r="1362" spans="1:6">
      <c r="A1362" s="84" t="str">
        <f>IF(ROWS($A$6:A1362)&gt;Student_Registration!$N$4,"",VLOOKUP(ROWS($A$6:A1362),Student_Registration!$A$5:$H$2000,COLUMNS(Student_Registration!$C$5:C1361)+1,0))</f>
        <v/>
      </c>
      <c r="B1362" s="84" t="str">
        <f>IFERROR(VLOOKUP(A1362,Student_Registration!$B$5:$H$2000,3,0),"")</f>
        <v/>
      </c>
      <c r="C1362" s="84" t="str">
        <f>IFERROR(VLOOKUP($A1362,Student_Registration!$B$5:$H$2000,6,0),"")</f>
        <v/>
      </c>
      <c r="D1362" s="84" t="str">
        <f>IFERROR(VLOOKUP($A1362,Student_Registration!$B$5:$H$2000,7,0),"")</f>
        <v/>
      </c>
      <c r="E1362" s="84">
        <f>SUMIFS(Collection!$H$5:$H$5000,Collection!$A$5:$A$5000,Report!A1362,Collection!$I$5:$I$5000,"&gt;="&amp;Report!$E$2,Collection!$I$5:$I$5000,"&lt;="&amp;Report!$E$3)</f>
        <v>0</v>
      </c>
      <c r="F1362" s="84" t="str">
        <f t="shared" si="23"/>
        <v/>
      </c>
    </row>
    <row r="1363" spans="1:6">
      <c r="A1363" s="84" t="str">
        <f>IF(ROWS($A$6:A1363)&gt;Student_Registration!$N$4,"",VLOOKUP(ROWS($A$6:A1363),Student_Registration!$A$5:$H$2000,COLUMNS(Student_Registration!$C$5:C1362)+1,0))</f>
        <v/>
      </c>
      <c r="B1363" s="84" t="str">
        <f>IFERROR(VLOOKUP(A1363,Student_Registration!$B$5:$H$2000,3,0),"")</f>
        <v/>
      </c>
      <c r="C1363" s="84" t="str">
        <f>IFERROR(VLOOKUP($A1363,Student_Registration!$B$5:$H$2000,6,0),"")</f>
        <v/>
      </c>
      <c r="D1363" s="84" t="str">
        <f>IFERROR(VLOOKUP($A1363,Student_Registration!$B$5:$H$2000,7,0),"")</f>
        <v/>
      </c>
      <c r="E1363" s="84">
        <f>SUMIFS(Collection!$H$5:$H$5000,Collection!$A$5:$A$5000,Report!A1363,Collection!$I$5:$I$5000,"&gt;="&amp;Report!$E$2,Collection!$I$5:$I$5000,"&lt;="&amp;Report!$E$3)</f>
        <v>0</v>
      </c>
      <c r="F1363" s="84" t="str">
        <f t="shared" si="23"/>
        <v/>
      </c>
    </row>
    <row r="1364" spans="1:6">
      <c r="A1364" s="84" t="str">
        <f>IF(ROWS($A$6:A1364)&gt;Student_Registration!$N$4,"",VLOOKUP(ROWS($A$6:A1364),Student_Registration!$A$5:$H$2000,COLUMNS(Student_Registration!$C$5:C1363)+1,0))</f>
        <v/>
      </c>
      <c r="B1364" s="84" t="str">
        <f>IFERROR(VLOOKUP(A1364,Student_Registration!$B$5:$H$2000,3,0),"")</f>
        <v/>
      </c>
      <c r="C1364" s="84" t="str">
        <f>IFERROR(VLOOKUP($A1364,Student_Registration!$B$5:$H$2000,6,0),"")</f>
        <v/>
      </c>
      <c r="D1364" s="84" t="str">
        <f>IFERROR(VLOOKUP($A1364,Student_Registration!$B$5:$H$2000,7,0),"")</f>
        <v/>
      </c>
      <c r="E1364" s="84">
        <f>SUMIFS(Collection!$H$5:$H$5000,Collection!$A$5:$A$5000,Report!A1364,Collection!$I$5:$I$5000,"&gt;="&amp;Report!$E$2,Collection!$I$5:$I$5000,"&lt;="&amp;Report!$E$3)</f>
        <v>0</v>
      </c>
      <c r="F1364" s="84" t="str">
        <f t="shared" si="23"/>
        <v/>
      </c>
    </row>
    <row r="1365" spans="1:6">
      <c r="A1365" s="84" t="str">
        <f>IF(ROWS($A$6:A1365)&gt;Student_Registration!$N$4,"",VLOOKUP(ROWS($A$6:A1365),Student_Registration!$A$5:$H$2000,COLUMNS(Student_Registration!$C$5:C1364)+1,0))</f>
        <v/>
      </c>
      <c r="B1365" s="84" t="str">
        <f>IFERROR(VLOOKUP(A1365,Student_Registration!$B$5:$H$2000,3,0),"")</f>
        <v/>
      </c>
      <c r="C1365" s="84" t="str">
        <f>IFERROR(VLOOKUP($A1365,Student_Registration!$B$5:$H$2000,6,0),"")</f>
        <v/>
      </c>
      <c r="D1365" s="84" t="str">
        <f>IFERROR(VLOOKUP($A1365,Student_Registration!$B$5:$H$2000,7,0),"")</f>
        <v/>
      </c>
      <c r="E1365" s="84">
        <f>SUMIFS(Collection!$H$5:$H$5000,Collection!$A$5:$A$5000,Report!A1365,Collection!$I$5:$I$5000,"&gt;="&amp;Report!$E$2,Collection!$I$5:$I$5000,"&lt;="&amp;Report!$E$3)</f>
        <v>0</v>
      </c>
      <c r="F1365" s="84" t="str">
        <f t="shared" si="23"/>
        <v/>
      </c>
    </row>
    <row r="1366" spans="1:6">
      <c r="A1366" s="84" t="str">
        <f>IF(ROWS($A$6:A1366)&gt;Student_Registration!$N$4,"",VLOOKUP(ROWS($A$6:A1366),Student_Registration!$A$5:$H$2000,COLUMNS(Student_Registration!$C$5:C1365)+1,0))</f>
        <v/>
      </c>
      <c r="B1366" s="84" t="str">
        <f>IFERROR(VLOOKUP(A1366,Student_Registration!$B$5:$H$2000,3,0),"")</f>
        <v/>
      </c>
      <c r="C1366" s="84" t="str">
        <f>IFERROR(VLOOKUP($A1366,Student_Registration!$B$5:$H$2000,6,0),"")</f>
        <v/>
      </c>
      <c r="D1366" s="84" t="str">
        <f>IFERROR(VLOOKUP($A1366,Student_Registration!$B$5:$H$2000,7,0),"")</f>
        <v/>
      </c>
      <c r="E1366" s="84">
        <f>SUMIFS(Collection!$H$5:$H$5000,Collection!$A$5:$A$5000,Report!A1366,Collection!$I$5:$I$5000,"&gt;="&amp;Report!$E$2,Collection!$I$5:$I$5000,"&lt;="&amp;Report!$E$3)</f>
        <v>0</v>
      </c>
      <c r="F1366" s="84" t="str">
        <f t="shared" si="23"/>
        <v/>
      </c>
    </row>
    <row r="1367" spans="1:6">
      <c r="A1367" s="84" t="str">
        <f>IF(ROWS($A$6:A1367)&gt;Student_Registration!$N$4,"",VLOOKUP(ROWS($A$6:A1367),Student_Registration!$A$5:$H$2000,COLUMNS(Student_Registration!$C$5:C1366)+1,0))</f>
        <v/>
      </c>
      <c r="B1367" s="84" t="str">
        <f>IFERROR(VLOOKUP(A1367,Student_Registration!$B$5:$H$2000,3,0),"")</f>
        <v/>
      </c>
      <c r="C1367" s="84" t="str">
        <f>IFERROR(VLOOKUP($A1367,Student_Registration!$B$5:$H$2000,6,0),"")</f>
        <v/>
      </c>
      <c r="D1367" s="84" t="str">
        <f>IFERROR(VLOOKUP($A1367,Student_Registration!$B$5:$H$2000,7,0),"")</f>
        <v/>
      </c>
      <c r="E1367" s="84">
        <f>SUMIFS(Collection!$H$5:$H$5000,Collection!$A$5:$A$5000,Report!A1367,Collection!$I$5:$I$5000,"&gt;="&amp;Report!$E$2,Collection!$I$5:$I$5000,"&lt;="&amp;Report!$E$3)</f>
        <v>0</v>
      </c>
      <c r="F1367" s="84" t="str">
        <f t="shared" si="23"/>
        <v/>
      </c>
    </row>
    <row r="1368" spans="1:6">
      <c r="A1368" s="84" t="str">
        <f>IF(ROWS($A$6:A1368)&gt;Student_Registration!$N$4,"",VLOOKUP(ROWS($A$6:A1368),Student_Registration!$A$5:$H$2000,COLUMNS(Student_Registration!$C$5:C1367)+1,0))</f>
        <v/>
      </c>
      <c r="B1368" s="84" t="str">
        <f>IFERROR(VLOOKUP(A1368,Student_Registration!$B$5:$H$2000,3,0),"")</f>
        <v/>
      </c>
      <c r="C1368" s="84" t="str">
        <f>IFERROR(VLOOKUP($A1368,Student_Registration!$B$5:$H$2000,6,0),"")</f>
        <v/>
      </c>
      <c r="D1368" s="84" t="str">
        <f>IFERROR(VLOOKUP($A1368,Student_Registration!$B$5:$H$2000,7,0),"")</f>
        <v/>
      </c>
      <c r="E1368" s="84">
        <f>SUMIFS(Collection!$H$5:$H$5000,Collection!$A$5:$A$5000,Report!A1368,Collection!$I$5:$I$5000,"&gt;="&amp;Report!$E$2,Collection!$I$5:$I$5000,"&lt;="&amp;Report!$E$3)</f>
        <v>0</v>
      </c>
      <c r="F1368" s="84" t="str">
        <f t="shared" si="23"/>
        <v/>
      </c>
    </row>
    <row r="1369" spans="1:6">
      <c r="A1369" s="84" t="str">
        <f>IF(ROWS($A$6:A1369)&gt;Student_Registration!$N$4,"",VLOOKUP(ROWS($A$6:A1369),Student_Registration!$A$5:$H$2000,COLUMNS(Student_Registration!$C$5:C1368)+1,0))</f>
        <v/>
      </c>
      <c r="B1369" s="84" t="str">
        <f>IFERROR(VLOOKUP(A1369,Student_Registration!$B$5:$H$2000,3,0),"")</f>
        <v/>
      </c>
      <c r="C1369" s="84" t="str">
        <f>IFERROR(VLOOKUP($A1369,Student_Registration!$B$5:$H$2000,6,0),"")</f>
        <v/>
      </c>
      <c r="D1369" s="84" t="str">
        <f>IFERROR(VLOOKUP($A1369,Student_Registration!$B$5:$H$2000,7,0),"")</f>
        <v/>
      </c>
      <c r="E1369" s="84">
        <f>SUMIFS(Collection!$H$5:$H$5000,Collection!$A$5:$A$5000,Report!A1369,Collection!$I$5:$I$5000,"&gt;="&amp;Report!$E$2,Collection!$I$5:$I$5000,"&lt;="&amp;Report!$E$3)</f>
        <v>0</v>
      </c>
      <c r="F1369" s="84" t="str">
        <f t="shared" si="23"/>
        <v/>
      </c>
    </row>
    <row r="1370" spans="1:6">
      <c r="A1370" s="84" t="str">
        <f>IF(ROWS($A$6:A1370)&gt;Student_Registration!$N$4,"",VLOOKUP(ROWS($A$6:A1370),Student_Registration!$A$5:$H$2000,COLUMNS(Student_Registration!$C$5:C1369)+1,0))</f>
        <v/>
      </c>
      <c r="B1370" s="84" t="str">
        <f>IFERROR(VLOOKUP(A1370,Student_Registration!$B$5:$H$2000,3,0),"")</f>
        <v/>
      </c>
      <c r="C1370" s="84" t="str">
        <f>IFERROR(VLOOKUP($A1370,Student_Registration!$B$5:$H$2000,6,0),"")</f>
        <v/>
      </c>
      <c r="D1370" s="84" t="str">
        <f>IFERROR(VLOOKUP($A1370,Student_Registration!$B$5:$H$2000,7,0),"")</f>
        <v/>
      </c>
      <c r="E1370" s="84">
        <f>SUMIFS(Collection!$H$5:$H$5000,Collection!$A$5:$A$5000,Report!A1370,Collection!$I$5:$I$5000,"&gt;="&amp;Report!$E$2,Collection!$I$5:$I$5000,"&lt;="&amp;Report!$E$3)</f>
        <v>0</v>
      </c>
      <c r="F1370" s="84" t="str">
        <f t="shared" si="23"/>
        <v/>
      </c>
    </row>
    <row r="1371" spans="1:6">
      <c r="A1371" s="84" t="str">
        <f>IF(ROWS($A$6:A1371)&gt;Student_Registration!$N$4,"",VLOOKUP(ROWS($A$6:A1371),Student_Registration!$A$5:$H$2000,COLUMNS(Student_Registration!$C$5:C1370)+1,0))</f>
        <v/>
      </c>
      <c r="B1371" s="84" t="str">
        <f>IFERROR(VLOOKUP(A1371,Student_Registration!$B$5:$H$2000,3,0),"")</f>
        <v/>
      </c>
      <c r="C1371" s="84" t="str">
        <f>IFERROR(VLOOKUP($A1371,Student_Registration!$B$5:$H$2000,6,0),"")</f>
        <v/>
      </c>
      <c r="D1371" s="84" t="str">
        <f>IFERROR(VLOOKUP($A1371,Student_Registration!$B$5:$H$2000,7,0),"")</f>
        <v/>
      </c>
      <c r="E1371" s="84">
        <f>SUMIFS(Collection!$H$5:$H$5000,Collection!$A$5:$A$5000,Report!A1371,Collection!$I$5:$I$5000,"&gt;="&amp;Report!$E$2,Collection!$I$5:$I$5000,"&lt;="&amp;Report!$E$3)</f>
        <v>0</v>
      </c>
      <c r="F1371" s="84" t="str">
        <f t="shared" si="23"/>
        <v/>
      </c>
    </row>
    <row r="1372" spans="1:6">
      <c r="A1372" s="84" t="str">
        <f>IF(ROWS($A$6:A1372)&gt;Student_Registration!$N$4,"",VLOOKUP(ROWS($A$6:A1372),Student_Registration!$A$5:$H$2000,COLUMNS(Student_Registration!$C$5:C1371)+1,0))</f>
        <v/>
      </c>
      <c r="B1372" s="84" t="str">
        <f>IFERROR(VLOOKUP(A1372,Student_Registration!$B$5:$H$2000,3,0),"")</f>
        <v/>
      </c>
      <c r="C1372" s="84" t="str">
        <f>IFERROR(VLOOKUP($A1372,Student_Registration!$B$5:$H$2000,6,0),"")</f>
        <v/>
      </c>
      <c r="D1372" s="84" t="str">
        <f>IFERROR(VLOOKUP($A1372,Student_Registration!$B$5:$H$2000,7,0),"")</f>
        <v/>
      </c>
      <c r="E1372" s="84">
        <f>SUMIFS(Collection!$H$5:$H$5000,Collection!$A$5:$A$5000,Report!A1372,Collection!$I$5:$I$5000,"&gt;="&amp;Report!$E$2,Collection!$I$5:$I$5000,"&lt;="&amp;Report!$E$3)</f>
        <v>0</v>
      </c>
      <c r="F1372" s="84" t="str">
        <f t="shared" si="23"/>
        <v/>
      </c>
    </row>
    <row r="1373" spans="1:6">
      <c r="A1373" s="84" t="str">
        <f>IF(ROWS($A$6:A1373)&gt;Student_Registration!$N$4,"",VLOOKUP(ROWS($A$6:A1373),Student_Registration!$A$5:$H$2000,COLUMNS(Student_Registration!$C$5:C1372)+1,0))</f>
        <v/>
      </c>
      <c r="B1373" s="84" t="str">
        <f>IFERROR(VLOOKUP(A1373,Student_Registration!$B$5:$H$2000,3,0),"")</f>
        <v/>
      </c>
      <c r="C1373" s="84" t="str">
        <f>IFERROR(VLOOKUP($A1373,Student_Registration!$B$5:$H$2000,6,0),"")</f>
        <v/>
      </c>
      <c r="D1373" s="84" t="str">
        <f>IFERROR(VLOOKUP($A1373,Student_Registration!$B$5:$H$2000,7,0),"")</f>
        <v/>
      </c>
      <c r="E1373" s="84">
        <f>SUMIFS(Collection!$H$5:$H$5000,Collection!$A$5:$A$5000,Report!A1373,Collection!$I$5:$I$5000,"&gt;="&amp;Report!$E$2,Collection!$I$5:$I$5000,"&lt;="&amp;Report!$E$3)</f>
        <v>0</v>
      </c>
      <c r="F1373" s="84" t="str">
        <f t="shared" si="23"/>
        <v/>
      </c>
    </row>
    <row r="1374" spans="1:6">
      <c r="A1374" s="84" t="str">
        <f>IF(ROWS($A$6:A1374)&gt;Student_Registration!$N$4,"",VLOOKUP(ROWS($A$6:A1374),Student_Registration!$A$5:$H$2000,COLUMNS(Student_Registration!$C$5:C1373)+1,0))</f>
        <v/>
      </c>
      <c r="B1374" s="84" t="str">
        <f>IFERROR(VLOOKUP(A1374,Student_Registration!$B$5:$H$2000,3,0),"")</f>
        <v/>
      </c>
      <c r="C1374" s="84" t="str">
        <f>IFERROR(VLOOKUP($A1374,Student_Registration!$B$5:$H$2000,6,0),"")</f>
        <v/>
      </c>
      <c r="D1374" s="84" t="str">
        <f>IFERROR(VLOOKUP($A1374,Student_Registration!$B$5:$H$2000,7,0),"")</f>
        <v/>
      </c>
      <c r="E1374" s="84">
        <f>SUMIFS(Collection!$H$5:$H$5000,Collection!$A$5:$A$5000,Report!A1374,Collection!$I$5:$I$5000,"&gt;="&amp;Report!$E$2,Collection!$I$5:$I$5000,"&lt;="&amp;Report!$E$3)</f>
        <v>0</v>
      </c>
      <c r="F1374" s="84" t="str">
        <f t="shared" si="23"/>
        <v/>
      </c>
    </row>
    <row r="1375" spans="1:6">
      <c r="A1375" s="84" t="str">
        <f>IF(ROWS($A$6:A1375)&gt;Student_Registration!$N$4,"",VLOOKUP(ROWS($A$6:A1375),Student_Registration!$A$5:$H$2000,COLUMNS(Student_Registration!$C$5:C1374)+1,0))</f>
        <v/>
      </c>
      <c r="B1375" s="84" t="str">
        <f>IFERROR(VLOOKUP(A1375,Student_Registration!$B$5:$H$2000,3,0),"")</f>
        <v/>
      </c>
      <c r="C1375" s="84" t="str">
        <f>IFERROR(VLOOKUP($A1375,Student_Registration!$B$5:$H$2000,6,0),"")</f>
        <v/>
      </c>
      <c r="D1375" s="84" t="str">
        <f>IFERROR(VLOOKUP($A1375,Student_Registration!$B$5:$H$2000,7,0),"")</f>
        <v/>
      </c>
      <c r="E1375" s="84">
        <f>SUMIFS(Collection!$H$5:$H$5000,Collection!$A$5:$A$5000,Report!A1375,Collection!$I$5:$I$5000,"&gt;="&amp;Report!$E$2,Collection!$I$5:$I$5000,"&lt;="&amp;Report!$E$3)</f>
        <v>0</v>
      </c>
      <c r="F1375" s="84" t="str">
        <f t="shared" si="23"/>
        <v/>
      </c>
    </row>
    <row r="1376" spans="1:6">
      <c r="A1376" s="84" t="str">
        <f>IF(ROWS($A$6:A1376)&gt;Student_Registration!$N$4,"",VLOOKUP(ROWS($A$6:A1376),Student_Registration!$A$5:$H$2000,COLUMNS(Student_Registration!$C$5:C1375)+1,0))</f>
        <v/>
      </c>
      <c r="B1376" s="84" t="str">
        <f>IFERROR(VLOOKUP(A1376,Student_Registration!$B$5:$H$2000,3,0),"")</f>
        <v/>
      </c>
      <c r="C1376" s="84" t="str">
        <f>IFERROR(VLOOKUP($A1376,Student_Registration!$B$5:$H$2000,6,0),"")</f>
        <v/>
      </c>
      <c r="D1376" s="84" t="str">
        <f>IFERROR(VLOOKUP($A1376,Student_Registration!$B$5:$H$2000,7,0),"")</f>
        <v/>
      </c>
      <c r="E1376" s="84">
        <f>SUMIFS(Collection!$H$5:$H$5000,Collection!$A$5:$A$5000,Report!A1376,Collection!$I$5:$I$5000,"&gt;="&amp;Report!$E$2,Collection!$I$5:$I$5000,"&lt;="&amp;Report!$E$3)</f>
        <v>0</v>
      </c>
      <c r="F1376" s="84" t="str">
        <f t="shared" si="23"/>
        <v/>
      </c>
    </row>
    <row r="1377" spans="1:6">
      <c r="A1377" s="84" t="str">
        <f>IF(ROWS($A$6:A1377)&gt;Student_Registration!$N$4,"",VLOOKUP(ROWS($A$6:A1377),Student_Registration!$A$5:$H$2000,COLUMNS(Student_Registration!$C$5:C1376)+1,0))</f>
        <v/>
      </c>
      <c r="B1377" s="84" t="str">
        <f>IFERROR(VLOOKUP(A1377,Student_Registration!$B$5:$H$2000,3,0),"")</f>
        <v/>
      </c>
      <c r="C1377" s="84" t="str">
        <f>IFERROR(VLOOKUP($A1377,Student_Registration!$B$5:$H$2000,6,0),"")</f>
        <v/>
      </c>
      <c r="D1377" s="84" t="str">
        <f>IFERROR(VLOOKUP($A1377,Student_Registration!$B$5:$H$2000,7,0),"")</f>
        <v/>
      </c>
      <c r="E1377" s="84">
        <f>SUMIFS(Collection!$H$5:$H$5000,Collection!$A$5:$A$5000,Report!A1377,Collection!$I$5:$I$5000,"&gt;="&amp;Report!$E$2,Collection!$I$5:$I$5000,"&lt;="&amp;Report!$E$3)</f>
        <v>0</v>
      </c>
      <c r="F1377" s="84" t="str">
        <f t="shared" si="23"/>
        <v/>
      </c>
    </row>
    <row r="1378" spans="1:6">
      <c r="A1378" s="84" t="str">
        <f>IF(ROWS($A$6:A1378)&gt;Student_Registration!$N$4,"",VLOOKUP(ROWS($A$6:A1378),Student_Registration!$A$5:$H$2000,COLUMNS(Student_Registration!$C$5:C1377)+1,0))</f>
        <v/>
      </c>
      <c r="B1378" s="84" t="str">
        <f>IFERROR(VLOOKUP(A1378,Student_Registration!$B$5:$H$2000,3,0),"")</f>
        <v/>
      </c>
      <c r="C1378" s="84" t="str">
        <f>IFERROR(VLOOKUP($A1378,Student_Registration!$B$5:$H$2000,6,0),"")</f>
        <v/>
      </c>
      <c r="D1378" s="84" t="str">
        <f>IFERROR(VLOOKUP($A1378,Student_Registration!$B$5:$H$2000,7,0),"")</f>
        <v/>
      </c>
      <c r="E1378" s="84">
        <f>SUMIFS(Collection!$H$5:$H$5000,Collection!$A$5:$A$5000,Report!A1378,Collection!$I$5:$I$5000,"&gt;="&amp;Report!$E$2,Collection!$I$5:$I$5000,"&lt;="&amp;Report!$E$3)</f>
        <v>0</v>
      </c>
      <c r="F1378" s="84" t="str">
        <f t="shared" si="23"/>
        <v/>
      </c>
    </row>
    <row r="1379" spans="1:6">
      <c r="A1379" s="84" t="str">
        <f>IF(ROWS($A$6:A1379)&gt;Student_Registration!$N$4,"",VLOOKUP(ROWS($A$6:A1379),Student_Registration!$A$5:$H$2000,COLUMNS(Student_Registration!$C$5:C1378)+1,0))</f>
        <v/>
      </c>
      <c r="B1379" s="84" t="str">
        <f>IFERROR(VLOOKUP(A1379,Student_Registration!$B$5:$H$2000,3,0),"")</f>
        <v/>
      </c>
      <c r="C1379" s="84" t="str">
        <f>IFERROR(VLOOKUP($A1379,Student_Registration!$B$5:$H$2000,6,0),"")</f>
        <v/>
      </c>
      <c r="D1379" s="84" t="str">
        <f>IFERROR(VLOOKUP($A1379,Student_Registration!$B$5:$H$2000,7,0),"")</f>
        <v/>
      </c>
      <c r="E1379" s="84">
        <f>SUMIFS(Collection!$H$5:$H$5000,Collection!$A$5:$A$5000,Report!A1379,Collection!$I$5:$I$5000,"&gt;="&amp;Report!$E$2,Collection!$I$5:$I$5000,"&lt;="&amp;Report!$E$3)</f>
        <v>0</v>
      </c>
      <c r="F1379" s="84" t="str">
        <f t="shared" si="23"/>
        <v/>
      </c>
    </row>
    <row r="1380" spans="1:6">
      <c r="A1380" s="84" t="str">
        <f>IF(ROWS($A$6:A1380)&gt;Student_Registration!$N$4,"",VLOOKUP(ROWS($A$6:A1380),Student_Registration!$A$5:$H$2000,COLUMNS(Student_Registration!$C$5:C1379)+1,0))</f>
        <v/>
      </c>
      <c r="B1380" s="84" t="str">
        <f>IFERROR(VLOOKUP(A1380,Student_Registration!$B$5:$H$2000,3,0),"")</f>
        <v/>
      </c>
      <c r="C1380" s="84" t="str">
        <f>IFERROR(VLOOKUP($A1380,Student_Registration!$B$5:$H$2000,6,0),"")</f>
        <v/>
      </c>
      <c r="D1380" s="84" t="str">
        <f>IFERROR(VLOOKUP($A1380,Student_Registration!$B$5:$H$2000,7,0),"")</f>
        <v/>
      </c>
      <c r="E1380" s="84">
        <f>SUMIFS(Collection!$H$5:$H$5000,Collection!$A$5:$A$5000,Report!A1380,Collection!$I$5:$I$5000,"&gt;="&amp;Report!$E$2,Collection!$I$5:$I$5000,"&lt;="&amp;Report!$E$3)</f>
        <v>0</v>
      </c>
      <c r="F1380" s="84" t="str">
        <f t="shared" si="23"/>
        <v/>
      </c>
    </row>
    <row r="1381" spans="1:6">
      <c r="A1381" s="84" t="str">
        <f>IF(ROWS($A$6:A1381)&gt;Student_Registration!$N$4,"",VLOOKUP(ROWS($A$6:A1381),Student_Registration!$A$5:$H$2000,COLUMNS(Student_Registration!$C$5:C1380)+1,0))</f>
        <v/>
      </c>
      <c r="B1381" s="84" t="str">
        <f>IFERROR(VLOOKUP(A1381,Student_Registration!$B$5:$H$2000,3,0),"")</f>
        <v/>
      </c>
      <c r="C1381" s="84" t="str">
        <f>IFERROR(VLOOKUP($A1381,Student_Registration!$B$5:$H$2000,6,0),"")</f>
        <v/>
      </c>
      <c r="D1381" s="84" t="str">
        <f>IFERROR(VLOOKUP($A1381,Student_Registration!$B$5:$H$2000,7,0),"")</f>
        <v/>
      </c>
      <c r="E1381" s="84">
        <f>SUMIFS(Collection!$H$5:$H$5000,Collection!$A$5:$A$5000,Report!A1381,Collection!$I$5:$I$5000,"&gt;="&amp;Report!$E$2,Collection!$I$5:$I$5000,"&lt;="&amp;Report!$E$3)</f>
        <v>0</v>
      </c>
      <c r="F1381" s="84" t="str">
        <f t="shared" si="23"/>
        <v/>
      </c>
    </row>
    <row r="1382" spans="1:6">
      <c r="A1382" s="84" t="str">
        <f>IF(ROWS($A$6:A1382)&gt;Student_Registration!$N$4,"",VLOOKUP(ROWS($A$6:A1382),Student_Registration!$A$5:$H$2000,COLUMNS(Student_Registration!$C$5:C1381)+1,0))</f>
        <v/>
      </c>
      <c r="B1382" s="84" t="str">
        <f>IFERROR(VLOOKUP(A1382,Student_Registration!$B$5:$H$2000,3,0),"")</f>
        <v/>
      </c>
      <c r="C1382" s="84" t="str">
        <f>IFERROR(VLOOKUP($A1382,Student_Registration!$B$5:$H$2000,6,0),"")</f>
        <v/>
      </c>
      <c r="D1382" s="84" t="str">
        <f>IFERROR(VLOOKUP($A1382,Student_Registration!$B$5:$H$2000,7,0),"")</f>
        <v/>
      </c>
      <c r="E1382" s="84">
        <f>SUMIFS(Collection!$H$5:$H$5000,Collection!$A$5:$A$5000,Report!A1382,Collection!$I$5:$I$5000,"&gt;="&amp;Report!$E$2,Collection!$I$5:$I$5000,"&lt;="&amp;Report!$E$3)</f>
        <v>0</v>
      </c>
      <c r="F1382" s="84" t="str">
        <f t="shared" si="23"/>
        <v/>
      </c>
    </row>
    <row r="1383" spans="1:6">
      <c r="A1383" s="84" t="str">
        <f>IF(ROWS($A$6:A1383)&gt;Student_Registration!$N$4,"",VLOOKUP(ROWS($A$6:A1383),Student_Registration!$A$5:$H$2000,COLUMNS(Student_Registration!$C$5:C1382)+1,0))</f>
        <v/>
      </c>
      <c r="B1383" s="84" t="str">
        <f>IFERROR(VLOOKUP(A1383,Student_Registration!$B$5:$H$2000,3,0),"")</f>
        <v/>
      </c>
      <c r="C1383" s="84" t="str">
        <f>IFERROR(VLOOKUP($A1383,Student_Registration!$B$5:$H$2000,6,0),"")</f>
        <v/>
      </c>
      <c r="D1383" s="84" t="str">
        <f>IFERROR(VLOOKUP($A1383,Student_Registration!$B$5:$H$2000,7,0),"")</f>
        <v/>
      </c>
      <c r="E1383" s="84">
        <f>SUMIFS(Collection!$H$5:$H$5000,Collection!$A$5:$A$5000,Report!A1383,Collection!$I$5:$I$5000,"&gt;="&amp;Report!$E$2,Collection!$I$5:$I$5000,"&lt;="&amp;Report!$E$3)</f>
        <v>0</v>
      </c>
      <c r="F1383" s="84" t="str">
        <f t="shared" si="23"/>
        <v/>
      </c>
    </row>
    <row r="1384" spans="1:6">
      <c r="A1384" s="84" t="str">
        <f>IF(ROWS($A$6:A1384)&gt;Student_Registration!$N$4,"",VLOOKUP(ROWS($A$6:A1384),Student_Registration!$A$5:$H$2000,COLUMNS(Student_Registration!$C$5:C1383)+1,0))</f>
        <v/>
      </c>
      <c r="B1384" s="84" t="str">
        <f>IFERROR(VLOOKUP(A1384,Student_Registration!$B$5:$H$2000,3,0),"")</f>
        <v/>
      </c>
      <c r="C1384" s="84" t="str">
        <f>IFERROR(VLOOKUP($A1384,Student_Registration!$B$5:$H$2000,6,0),"")</f>
        <v/>
      </c>
      <c r="D1384" s="84" t="str">
        <f>IFERROR(VLOOKUP($A1384,Student_Registration!$B$5:$H$2000,7,0),"")</f>
        <v/>
      </c>
      <c r="E1384" s="84">
        <f>SUMIFS(Collection!$H$5:$H$5000,Collection!$A$5:$A$5000,Report!A1384,Collection!$I$5:$I$5000,"&gt;="&amp;Report!$E$2,Collection!$I$5:$I$5000,"&lt;="&amp;Report!$E$3)</f>
        <v>0</v>
      </c>
      <c r="F1384" s="84" t="str">
        <f t="shared" si="23"/>
        <v/>
      </c>
    </row>
    <row r="1385" spans="1:6">
      <c r="A1385" s="84" t="str">
        <f>IF(ROWS($A$6:A1385)&gt;Student_Registration!$N$4,"",VLOOKUP(ROWS($A$6:A1385),Student_Registration!$A$5:$H$2000,COLUMNS(Student_Registration!$C$5:C1384)+1,0))</f>
        <v/>
      </c>
      <c r="B1385" s="84" t="str">
        <f>IFERROR(VLOOKUP(A1385,Student_Registration!$B$5:$H$2000,3,0),"")</f>
        <v/>
      </c>
      <c r="C1385" s="84" t="str">
        <f>IFERROR(VLOOKUP($A1385,Student_Registration!$B$5:$H$2000,6,0),"")</f>
        <v/>
      </c>
      <c r="D1385" s="84" t="str">
        <f>IFERROR(VLOOKUP($A1385,Student_Registration!$B$5:$H$2000,7,0),"")</f>
        <v/>
      </c>
      <c r="E1385" s="84">
        <f>SUMIFS(Collection!$H$5:$H$5000,Collection!$A$5:$A$5000,Report!A1385,Collection!$I$5:$I$5000,"&gt;="&amp;Report!$E$2,Collection!$I$5:$I$5000,"&lt;="&amp;Report!$E$3)</f>
        <v>0</v>
      </c>
      <c r="F1385" s="84" t="str">
        <f t="shared" si="23"/>
        <v/>
      </c>
    </row>
    <row r="1386" spans="1:6">
      <c r="A1386" s="84" t="str">
        <f>IF(ROWS($A$6:A1386)&gt;Student_Registration!$N$4,"",VLOOKUP(ROWS($A$6:A1386),Student_Registration!$A$5:$H$2000,COLUMNS(Student_Registration!$C$5:C1385)+1,0))</f>
        <v/>
      </c>
      <c r="B1386" s="84" t="str">
        <f>IFERROR(VLOOKUP(A1386,Student_Registration!$B$5:$H$2000,3,0),"")</f>
        <v/>
      </c>
      <c r="C1386" s="84" t="str">
        <f>IFERROR(VLOOKUP($A1386,Student_Registration!$B$5:$H$2000,6,0),"")</f>
        <v/>
      </c>
      <c r="D1386" s="84" t="str">
        <f>IFERROR(VLOOKUP($A1386,Student_Registration!$B$5:$H$2000,7,0),"")</f>
        <v/>
      </c>
      <c r="E1386" s="84">
        <f>SUMIFS(Collection!$H$5:$H$5000,Collection!$A$5:$A$5000,Report!A1386,Collection!$I$5:$I$5000,"&gt;="&amp;Report!$E$2,Collection!$I$5:$I$5000,"&lt;="&amp;Report!$E$3)</f>
        <v>0</v>
      </c>
      <c r="F1386" s="84" t="str">
        <f t="shared" si="23"/>
        <v/>
      </c>
    </row>
    <row r="1387" spans="1:6">
      <c r="A1387" s="84" t="str">
        <f>IF(ROWS($A$6:A1387)&gt;Student_Registration!$N$4,"",VLOOKUP(ROWS($A$6:A1387),Student_Registration!$A$5:$H$2000,COLUMNS(Student_Registration!$C$5:C1386)+1,0))</f>
        <v/>
      </c>
      <c r="B1387" s="84" t="str">
        <f>IFERROR(VLOOKUP(A1387,Student_Registration!$B$5:$H$2000,3,0),"")</f>
        <v/>
      </c>
      <c r="C1387" s="84" t="str">
        <f>IFERROR(VLOOKUP($A1387,Student_Registration!$B$5:$H$2000,6,0),"")</f>
        <v/>
      </c>
      <c r="D1387" s="84" t="str">
        <f>IFERROR(VLOOKUP($A1387,Student_Registration!$B$5:$H$2000,7,0),"")</f>
        <v/>
      </c>
      <c r="E1387" s="84">
        <f>SUMIFS(Collection!$H$5:$H$5000,Collection!$A$5:$A$5000,Report!A1387,Collection!$I$5:$I$5000,"&gt;="&amp;Report!$E$2,Collection!$I$5:$I$5000,"&lt;="&amp;Report!$E$3)</f>
        <v>0</v>
      </c>
      <c r="F1387" s="84" t="str">
        <f t="shared" si="23"/>
        <v/>
      </c>
    </row>
    <row r="1388" spans="1:6">
      <c r="A1388" s="84" t="str">
        <f>IF(ROWS($A$6:A1388)&gt;Student_Registration!$N$4,"",VLOOKUP(ROWS($A$6:A1388),Student_Registration!$A$5:$H$2000,COLUMNS(Student_Registration!$C$5:C1387)+1,0))</f>
        <v/>
      </c>
      <c r="B1388" s="84" t="str">
        <f>IFERROR(VLOOKUP(A1388,Student_Registration!$B$5:$H$2000,3,0),"")</f>
        <v/>
      </c>
      <c r="C1388" s="84" t="str">
        <f>IFERROR(VLOOKUP($A1388,Student_Registration!$B$5:$H$2000,6,0),"")</f>
        <v/>
      </c>
      <c r="D1388" s="84" t="str">
        <f>IFERROR(VLOOKUP($A1388,Student_Registration!$B$5:$H$2000,7,0),"")</f>
        <v/>
      </c>
      <c r="E1388" s="84">
        <f>SUMIFS(Collection!$H$5:$H$5000,Collection!$A$5:$A$5000,Report!A1388,Collection!$I$5:$I$5000,"&gt;="&amp;Report!$E$2,Collection!$I$5:$I$5000,"&lt;="&amp;Report!$E$3)</f>
        <v>0</v>
      </c>
      <c r="F1388" s="84" t="str">
        <f t="shared" si="23"/>
        <v/>
      </c>
    </row>
    <row r="1389" spans="1:6">
      <c r="A1389" s="84" t="str">
        <f>IF(ROWS($A$6:A1389)&gt;Student_Registration!$N$4,"",VLOOKUP(ROWS($A$6:A1389),Student_Registration!$A$5:$H$2000,COLUMNS(Student_Registration!$C$5:C1388)+1,0))</f>
        <v/>
      </c>
      <c r="B1389" s="84" t="str">
        <f>IFERROR(VLOOKUP(A1389,Student_Registration!$B$5:$H$2000,3,0),"")</f>
        <v/>
      </c>
      <c r="C1389" s="84" t="str">
        <f>IFERROR(VLOOKUP($A1389,Student_Registration!$B$5:$H$2000,6,0),"")</f>
        <v/>
      </c>
      <c r="D1389" s="84" t="str">
        <f>IFERROR(VLOOKUP($A1389,Student_Registration!$B$5:$H$2000,7,0),"")</f>
        <v/>
      </c>
      <c r="E1389" s="84">
        <f>SUMIFS(Collection!$H$5:$H$5000,Collection!$A$5:$A$5000,Report!A1389,Collection!$I$5:$I$5000,"&gt;="&amp;Report!$E$2,Collection!$I$5:$I$5000,"&lt;="&amp;Report!$E$3)</f>
        <v>0</v>
      </c>
      <c r="F1389" s="84" t="str">
        <f t="shared" si="23"/>
        <v/>
      </c>
    </row>
    <row r="1390" spans="1:6">
      <c r="A1390" s="84" t="str">
        <f>IF(ROWS($A$6:A1390)&gt;Student_Registration!$N$4,"",VLOOKUP(ROWS($A$6:A1390),Student_Registration!$A$5:$H$2000,COLUMNS(Student_Registration!$C$5:C1389)+1,0))</f>
        <v/>
      </c>
      <c r="B1390" s="84" t="str">
        <f>IFERROR(VLOOKUP(A1390,Student_Registration!$B$5:$H$2000,3,0),"")</f>
        <v/>
      </c>
      <c r="C1390" s="84" t="str">
        <f>IFERROR(VLOOKUP($A1390,Student_Registration!$B$5:$H$2000,6,0),"")</f>
        <v/>
      </c>
      <c r="D1390" s="84" t="str">
        <f>IFERROR(VLOOKUP($A1390,Student_Registration!$B$5:$H$2000,7,0),"")</f>
        <v/>
      </c>
      <c r="E1390" s="84">
        <f>SUMIFS(Collection!$H$5:$H$5000,Collection!$A$5:$A$5000,Report!A1390,Collection!$I$5:$I$5000,"&gt;="&amp;Report!$E$2,Collection!$I$5:$I$5000,"&lt;="&amp;Report!$E$3)</f>
        <v>0</v>
      </c>
      <c r="F1390" s="84" t="str">
        <f t="shared" si="23"/>
        <v/>
      </c>
    </row>
    <row r="1391" spans="1:6">
      <c r="A1391" s="84" t="str">
        <f>IF(ROWS($A$6:A1391)&gt;Student_Registration!$N$4,"",VLOOKUP(ROWS($A$6:A1391),Student_Registration!$A$5:$H$2000,COLUMNS(Student_Registration!$C$5:C1390)+1,0))</f>
        <v/>
      </c>
      <c r="B1391" s="84" t="str">
        <f>IFERROR(VLOOKUP(A1391,Student_Registration!$B$5:$H$2000,3,0),"")</f>
        <v/>
      </c>
      <c r="C1391" s="84" t="str">
        <f>IFERROR(VLOOKUP($A1391,Student_Registration!$B$5:$H$2000,6,0),"")</f>
        <v/>
      </c>
      <c r="D1391" s="84" t="str">
        <f>IFERROR(VLOOKUP($A1391,Student_Registration!$B$5:$H$2000,7,0),"")</f>
        <v/>
      </c>
      <c r="E1391" s="84">
        <f>SUMIFS(Collection!$H$5:$H$5000,Collection!$A$5:$A$5000,Report!A1391,Collection!$I$5:$I$5000,"&gt;="&amp;Report!$E$2,Collection!$I$5:$I$5000,"&lt;="&amp;Report!$E$3)</f>
        <v>0</v>
      </c>
      <c r="F1391" s="84" t="str">
        <f t="shared" si="23"/>
        <v/>
      </c>
    </row>
    <row r="1392" spans="1:6">
      <c r="A1392" s="84" t="str">
        <f>IF(ROWS($A$6:A1392)&gt;Student_Registration!$N$4,"",VLOOKUP(ROWS($A$6:A1392),Student_Registration!$A$5:$H$2000,COLUMNS(Student_Registration!$C$5:C1391)+1,0))</f>
        <v/>
      </c>
      <c r="B1392" s="84" t="str">
        <f>IFERROR(VLOOKUP(A1392,Student_Registration!$B$5:$H$2000,3,0),"")</f>
        <v/>
      </c>
      <c r="C1392" s="84" t="str">
        <f>IFERROR(VLOOKUP($A1392,Student_Registration!$B$5:$H$2000,6,0),"")</f>
        <v/>
      </c>
      <c r="D1392" s="84" t="str">
        <f>IFERROR(VLOOKUP($A1392,Student_Registration!$B$5:$H$2000,7,0),"")</f>
        <v/>
      </c>
      <c r="E1392" s="84">
        <f>SUMIFS(Collection!$H$5:$H$5000,Collection!$A$5:$A$5000,Report!A1392,Collection!$I$5:$I$5000,"&gt;="&amp;Report!$E$2,Collection!$I$5:$I$5000,"&lt;="&amp;Report!$E$3)</f>
        <v>0</v>
      </c>
      <c r="F1392" s="84" t="str">
        <f t="shared" si="23"/>
        <v/>
      </c>
    </row>
    <row r="1393" spans="1:6">
      <c r="A1393" s="84" t="str">
        <f>IF(ROWS($A$6:A1393)&gt;Student_Registration!$N$4,"",VLOOKUP(ROWS($A$6:A1393),Student_Registration!$A$5:$H$2000,COLUMNS(Student_Registration!$C$5:C1392)+1,0))</f>
        <v/>
      </c>
      <c r="B1393" s="84" t="str">
        <f>IFERROR(VLOOKUP(A1393,Student_Registration!$B$5:$H$2000,3,0),"")</f>
        <v/>
      </c>
      <c r="C1393" s="84" t="str">
        <f>IFERROR(VLOOKUP($A1393,Student_Registration!$B$5:$H$2000,6,0),"")</f>
        <v/>
      </c>
      <c r="D1393" s="84" t="str">
        <f>IFERROR(VLOOKUP($A1393,Student_Registration!$B$5:$H$2000,7,0),"")</f>
        <v/>
      </c>
      <c r="E1393" s="84">
        <f>SUMIFS(Collection!$H$5:$H$5000,Collection!$A$5:$A$5000,Report!A1393,Collection!$I$5:$I$5000,"&gt;="&amp;Report!$E$2,Collection!$I$5:$I$5000,"&lt;="&amp;Report!$E$3)</f>
        <v>0</v>
      </c>
      <c r="F1393" s="84" t="str">
        <f t="shared" si="23"/>
        <v/>
      </c>
    </row>
    <row r="1394" spans="1:6">
      <c r="A1394" s="84" t="str">
        <f>IF(ROWS($A$6:A1394)&gt;Student_Registration!$N$4,"",VLOOKUP(ROWS($A$6:A1394),Student_Registration!$A$5:$H$2000,COLUMNS(Student_Registration!$C$5:C1393)+1,0))</f>
        <v/>
      </c>
      <c r="B1394" s="84" t="str">
        <f>IFERROR(VLOOKUP(A1394,Student_Registration!$B$5:$H$2000,3,0),"")</f>
        <v/>
      </c>
      <c r="C1394" s="84" t="str">
        <f>IFERROR(VLOOKUP($A1394,Student_Registration!$B$5:$H$2000,6,0),"")</f>
        <v/>
      </c>
      <c r="D1394" s="84" t="str">
        <f>IFERROR(VLOOKUP($A1394,Student_Registration!$B$5:$H$2000,7,0),"")</f>
        <v/>
      </c>
      <c r="E1394" s="84">
        <f>SUMIFS(Collection!$H$5:$H$5000,Collection!$A$5:$A$5000,Report!A1394,Collection!$I$5:$I$5000,"&gt;="&amp;Report!$E$2,Collection!$I$5:$I$5000,"&lt;="&amp;Report!$E$3)</f>
        <v>0</v>
      </c>
      <c r="F1394" s="84" t="str">
        <f t="shared" si="23"/>
        <v/>
      </c>
    </row>
    <row r="1395" spans="1:6">
      <c r="A1395" s="84" t="str">
        <f>IF(ROWS($A$6:A1395)&gt;Student_Registration!$N$4,"",VLOOKUP(ROWS($A$6:A1395),Student_Registration!$A$5:$H$2000,COLUMNS(Student_Registration!$C$5:C1394)+1,0))</f>
        <v/>
      </c>
      <c r="B1395" s="84" t="str">
        <f>IFERROR(VLOOKUP(A1395,Student_Registration!$B$5:$H$2000,3,0),"")</f>
        <v/>
      </c>
      <c r="C1395" s="84" t="str">
        <f>IFERROR(VLOOKUP($A1395,Student_Registration!$B$5:$H$2000,6,0),"")</f>
        <v/>
      </c>
      <c r="D1395" s="84" t="str">
        <f>IFERROR(VLOOKUP($A1395,Student_Registration!$B$5:$H$2000,7,0),"")</f>
        <v/>
      </c>
      <c r="E1395" s="84">
        <f>SUMIFS(Collection!$H$5:$H$5000,Collection!$A$5:$A$5000,Report!A1395,Collection!$I$5:$I$5000,"&gt;="&amp;Report!$E$2,Collection!$I$5:$I$5000,"&lt;="&amp;Report!$E$3)</f>
        <v>0</v>
      </c>
      <c r="F1395" s="84" t="str">
        <f t="shared" si="23"/>
        <v/>
      </c>
    </row>
    <row r="1396" spans="1:6">
      <c r="A1396" s="84" t="str">
        <f>IF(ROWS($A$6:A1396)&gt;Student_Registration!$N$4,"",VLOOKUP(ROWS($A$6:A1396),Student_Registration!$A$5:$H$2000,COLUMNS(Student_Registration!$C$5:C1395)+1,0))</f>
        <v/>
      </c>
      <c r="B1396" s="84" t="str">
        <f>IFERROR(VLOOKUP(A1396,Student_Registration!$B$5:$H$2000,3,0),"")</f>
        <v/>
      </c>
      <c r="C1396" s="84" t="str">
        <f>IFERROR(VLOOKUP($A1396,Student_Registration!$B$5:$H$2000,6,0),"")</f>
        <v/>
      </c>
      <c r="D1396" s="84" t="str">
        <f>IFERROR(VLOOKUP($A1396,Student_Registration!$B$5:$H$2000,7,0),"")</f>
        <v/>
      </c>
      <c r="E1396" s="84">
        <f>SUMIFS(Collection!$H$5:$H$5000,Collection!$A$5:$A$5000,Report!A1396,Collection!$I$5:$I$5000,"&gt;="&amp;Report!$E$2,Collection!$I$5:$I$5000,"&lt;="&amp;Report!$E$3)</f>
        <v>0</v>
      </c>
      <c r="F1396" s="84" t="str">
        <f t="shared" si="23"/>
        <v/>
      </c>
    </row>
    <row r="1397" spans="1:6">
      <c r="A1397" s="84" t="str">
        <f>IF(ROWS($A$6:A1397)&gt;Student_Registration!$N$4,"",VLOOKUP(ROWS($A$6:A1397),Student_Registration!$A$5:$H$2000,COLUMNS(Student_Registration!$C$5:C1396)+1,0))</f>
        <v/>
      </c>
      <c r="B1397" s="84" t="str">
        <f>IFERROR(VLOOKUP(A1397,Student_Registration!$B$5:$H$2000,3,0),"")</f>
        <v/>
      </c>
      <c r="C1397" s="84" t="str">
        <f>IFERROR(VLOOKUP($A1397,Student_Registration!$B$5:$H$2000,6,0),"")</f>
        <v/>
      </c>
      <c r="D1397" s="84" t="str">
        <f>IFERROR(VLOOKUP($A1397,Student_Registration!$B$5:$H$2000,7,0),"")</f>
        <v/>
      </c>
      <c r="E1397" s="84">
        <f>SUMIFS(Collection!$H$5:$H$5000,Collection!$A$5:$A$5000,Report!A1397,Collection!$I$5:$I$5000,"&gt;="&amp;Report!$E$2,Collection!$I$5:$I$5000,"&lt;="&amp;Report!$E$3)</f>
        <v>0</v>
      </c>
      <c r="F1397" s="84" t="str">
        <f t="shared" si="23"/>
        <v/>
      </c>
    </row>
    <row r="1398" spans="1:6">
      <c r="A1398" s="84" t="str">
        <f>IF(ROWS($A$6:A1398)&gt;Student_Registration!$N$4,"",VLOOKUP(ROWS($A$6:A1398),Student_Registration!$A$5:$H$2000,COLUMNS(Student_Registration!$C$5:C1397)+1,0))</f>
        <v/>
      </c>
      <c r="B1398" s="84" t="str">
        <f>IFERROR(VLOOKUP(A1398,Student_Registration!$B$5:$H$2000,3,0),"")</f>
        <v/>
      </c>
      <c r="C1398" s="84" t="str">
        <f>IFERROR(VLOOKUP($A1398,Student_Registration!$B$5:$H$2000,6,0),"")</f>
        <v/>
      </c>
      <c r="D1398" s="84" t="str">
        <f>IFERROR(VLOOKUP($A1398,Student_Registration!$B$5:$H$2000,7,0),"")</f>
        <v/>
      </c>
      <c r="E1398" s="84">
        <f>SUMIFS(Collection!$H$5:$H$5000,Collection!$A$5:$A$5000,Report!A1398,Collection!$I$5:$I$5000,"&gt;="&amp;Report!$E$2,Collection!$I$5:$I$5000,"&lt;="&amp;Report!$E$3)</f>
        <v>0</v>
      </c>
      <c r="F1398" s="84" t="str">
        <f t="shared" si="23"/>
        <v/>
      </c>
    </row>
    <row r="1399" spans="1:6">
      <c r="A1399" s="84" t="str">
        <f>IF(ROWS($A$6:A1399)&gt;Student_Registration!$N$4,"",VLOOKUP(ROWS($A$6:A1399),Student_Registration!$A$5:$H$2000,COLUMNS(Student_Registration!$C$5:C1398)+1,0))</f>
        <v/>
      </c>
      <c r="B1399" s="84" t="str">
        <f>IFERROR(VLOOKUP(A1399,Student_Registration!$B$5:$H$2000,3,0),"")</f>
        <v/>
      </c>
      <c r="C1399" s="84" t="str">
        <f>IFERROR(VLOOKUP($A1399,Student_Registration!$B$5:$H$2000,6,0),"")</f>
        <v/>
      </c>
      <c r="D1399" s="84" t="str">
        <f>IFERROR(VLOOKUP($A1399,Student_Registration!$B$5:$H$2000,7,0),"")</f>
        <v/>
      </c>
      <c r="E1399" s="84">
        <f>SUMIFS(Collection!$H$5:$H$5000,Collection!$A$5:$A$5000,Report!A1399,Collection!$I$5:$I$5000,"&gt;="&amp;Report!$E$2,Collection!$I$5:$I$5000,"&lt;="&amp;Report!$E$3)</f>
        <v>0</v>
      </c>
      <c r="F1399" s="84" t="str">
        <f t="shared" si="23"/>
        <v/>
      </c>
    </row>
    <row r="1400" spans="1:6">
      <c r="A1400" s="84" t="str">
        <f>IF(ROWS($A$6:A1400)&gt;Student_Registration!$N$4,"",VLOOKUP(ROWS($A$6:A1400),Student_Registration!$A$5:$H$2000,COLUMNS(Student_Registration!$C$5:C1399)+1,0))</f>
        <v/>
      </c>
      <c r="B1400" s="84" t="str">
        <f>IFERROR(VLOOKUP(A1400,Student_Registration!$B$5:$H$2000,3,0),"")</f>
        <v/>
      </c>
      <c r="C1400" s="84" t="str">
        <f>IFERROR(VLOOKUP($A1400,Student_Registration!$B$5:$H$2000,6,0),"")</f>
        <v/>
      </c>
      <c r="D1400" s="84" t="str">
        <f>IFERROR(VLOOKUP($A1400,Student_Registration!$B$5:$H$2000,7,0),"")</f>
        <v/>
      </c>
      <c r="E1400" s="84">
        <f>SUMIFS(Collection!$H$5:$H$5000,Collection!$A$5:$A$5000,Report!A1400,Collection!$I$5:$I$5000,"&gt;="&amp;Report!$E$2,Collection!$I$5:$I$5000,"&lt;="&amp;Report!$E$3)</f>
        <v>0</v>
      </c>
      <c r="F1400" s="84" t="str">
        <f t="shared" si="23"/>
        <v/>
      </c>
    </row>
    <row r="1401" spans="1:6">
      <c r="A1401" s="84" t="str">
        <f>IF(ROWS($A$6:A1401)&gt;Student_Registration!$N$4,"",VLOOKUP(ROWS($A$6:A1401),Student_Registration!$A$5:$H$2000,COLUMNS(Student_Registration!$C$5:C1400)+1,0))</f>
        <v/>
      </c>
      <c r="B1401" s="84" t="str">
        <f>IFERROR(VLOOKUP(A1401,Student_Registration!$B$5:$H$2000,3,0),"")</f>
        <v/>
      </c>
      <c r="C1401" s="84" t="str">
        <f>IFERROR(VLOOKUP($A1401,Student_Registration!$B$5:$H$2000,6,0),"")</f>
        <v/>
      </c>
      <c r="D1401" s="84" t="str">
        <f>IFERROR(VLOOKUP($A1401,Student_Registration!$B$5:$H$2000,7,0),"")</f>
        <v/>
      </c>
      <c r="E1401" s="84">
        <f>SUMIFS(Collection!$H$5:$H$5000,Collection!$A$5:$A$5000,Report!A1401,Collection!$I$5:$I$5000,"&gt;="&amp;Report!$E$2,Collection!$I$5:$I$5000,"&lt;="&amp;Report!$E$3)</f>
        <v>0</v>
      </c>
      <c r="F1401" s="84" t="str">
        <f t="shared" si="23"/>
        <v/>
      </c>
    </row>
    <row r="1402" spans="1:6">
      <c r="A1402" s="84" t="str">
        <f>IF(ROWS($A$6:A1402)&gt;Student_Registration!$N$4,"",VLOOKUP(ROWS($A$6:A1402),Student_Registration!$A$5:$H$2000,COLUMNS(Student_Registration!$C$5:C1401)+1,0))</f>
        <v/>
      </c>
      <c r="B1402" s="84" t="str">
        <f>IFERROR(VLOOKUP(A1402,Student_Registration!$B$5:$H$2000,3,0),"")</f>
        <v/>
      </c>
      <c r="C1402" s="84" t="str">
        <f>IFERROR(VLOOKUP($A1402,Student_Registration!$B$5:$H$2000,6,0),"")</f>
        <v/>
      </c>
      <c r="D1402" s="84" t="str">
        <f>IFERROR(VLOOKUP($A1402,Student_Registration!$B$5:$H$2000,7,0),"")</f>
        <v/>
      </c>
      <c r="E1402" s="84">
        <f>SUMIFS(Collection!$H$5:$H$5000,Collection!$A$5:$A$5000,Report!A1402,Collection!$I$5:$I$5000,"&gt;="&amp;Report!$E$2,Collection!$I$5:$I$5000,"&lt;="&amp;Report!$E$3)</f>
        <v>0</v>
      </c>
      <c r="F1402" s="84" t="str">
        <f t="shared" si="23"/>
        <v/>
      </c>
    </row>
    <row r="1403" spans="1:6">
      <c r="A1403" s="84" t="str">
        <f>IF(ROWS($A$6:A1403)&gt;Student_Registration!$N$4,"",VLOOKUP(ROWS($A$6:A1403),Student_Registration!$A$5:$H$2000,COLUMNS(Student_Registration!$C$5:C1402)+1,0))</f>
        <v/>
      </c>
      <c r="B1403" s="84" t="str">
        <f>IFERROR(VLOOKUP(A1403,Student_Registration!$B$5:$H$2000,3,0),"")</f>
        <v/>
      </c>
      <c r="C1403" s="84" t="str">
        <f>IFERROR(VLOOKUP($A1403,Student_Registration!$B$5:$H$2000,6,0),"")</f>
        <v/>
      </c>
      <c r="D1403" s="84" t="str">
        <f>IFERROR(VLOOKUP($A1403,Student_Registration!$B$5:$H$2000,7,0),"")</f>
        <v/>
      </c>
      <c r="E1403" s="84">
        <f>SUMIFS(Collection!$H$5:$H$5000,Collection!$A$5:$A$5000,Report!A1403,Collection!$I$5:$I$5000,"&gt;="&amp;Report!$E$2,Collection!$I$5:$I$5000,"&lt;="&amp;Report!$E$3)</f>
        <v>0</v>
      </c>
      <c r="F1403" s="84" t="str">
        <f t="shared" si="23"/>
        <v/>
      </c>
    </row>
    <row r="1404" spans="1:6">
      <c r="A1404" s="84" t="str">
        <f>IF(ROWS($A$6:A1404)&gt;Student_Registration!$N$4,"",VLOOKUP(ROWS($A$6:A1404),Student_Registration!$A$5:$H$2000,COLUMNS(Student_Registration!$C$5:C1403)+1,0))</f>
        <v/>
      </c>
      <c r="B1404" s="84" t="str">
        <f>IFERROR(VLOOKUP(A1404,Student_Registration!$B$5:$H$2000,3,0),"")</f>
        <v/>
      </c>
      <c r="C1404" s="84" t="str">
        <f>IFERROR(VLOOKUP($A1404,Student_Registration!$B$5:$H$2000,6,0),"")</f>
        <v/>
      </c>
      <c r="D1404" s="84" t="str">
        <f>IFERROR(VLOOKUP($A1404,Student_Registration!$B$5:$H$2000,7,0),"")</f>
        <v/>
      </c>
      <c r="E1404" s="84">
        <f>SUMIFS(Collection!$H$5:$H$5000,Collection!$A$5:$A$5000,Report!A1404,Collection!$I$5:$I$5000,"&gt;="&amp;Report!$E$2,Collection!$I$5:$I$5000,"&lt;="&amp;Report!$E$3)</f>
        <v>0</v>
      </c>
      <c r="F1404" s="84" t="str">
        <f t="shared" si="23"/>
        <v/>
      </c>
    </row>
    <row r="1405" spans="1:6">
      <c r="A1405" s="84" t="str">
        <f>IF(ROWS($A$6:A1405)&gt;Student_Registration!$N$4,"",VLOOKUP(ROWS($A$6:A1405),Student_Registration!$A$5:$H$2000,COLUMNS(Student_Registration!$C$5:C1404)+1,0))</f>
        <v/>
      </c>
      <c r="B1405" s="84" t="str">
        <f>IFERROR(VLOOKUP(A1405,Student_Registration!$B$5:$H$2000,3,0),"")</f>
        <v/>
      </c>
      <c r="C1405" s="84" t="str">
        <f>IFERROR(VLOOKUP($A1405,Student_Registration!$B$5:$H$2000,6,0),"")</f>
        <v/>
      </c>
      <c r="D1405" s="84" t="str">
        <f>IFERROR(VLOOKUP($A1405,Student_Registration!$B$5:$H$2000,7,0),"")</f>
        <v/>
      </c>
      <c r="E1405" s="84">
        <f>SUMIFS(Collection!$H$5:$H$5000,Collection!$A$5:$A$5000,Report!A1405,Collection!$I$5:$I$5000,"&gt;="&amp;Report!$E$2,Collection!$I$5:$I$5000,"&lt;="&amp;Report!$E$3)</f>
        <v>0</v>
      </c>
      <c r="F1405" s="84" t="str">
        <f t="shared" si="23"/>
        <v/>
      </c>
    </row>
    <row r="1406" spans="1:6">
      <c r="A1406" s="84" t="str">
        <f>IF(ROWS($A$6:A1406)&gt;Student_Registration!$N$4,"",VLOOKUP(ROWS($A$6:A1406),Student_Registration!$A$5:$H$2000,COLUMNS(Student_Registration!$C$5:C1405)+1,0))</f>
        <v/>
      </c>
      <c r="B1406" s="84" t="str">
        <f>IFERROR(VLOOKUP(A1406,Student_Registration!$B$5:$H$2000,3,0),"")</f>
        <v/>
      </c>
      <c r="C1406" s="84" t="str">
        <f>IFERROR(VLOOKUP($A1406,Student_Registration!$B$5:$H$2000,6,0),"")</f>
        <v/>
      </c>
      <c r="D1406" s="84" t="str">
        <f>IFERROR(VLOOKUP($A1406,Student_Registration!$B$5:$H$2000,7,0),"")</f>
        <v/>
      </c>
      <c r="E1406" s="84">
        <f>SUMIFS(Collection!$H$5:$H$5000,Collection!$A$5:$A$5000,Report!A1406,Collection!$I$5:$I$5000,"&gt;="&amp;Report!$E$2,Collection!$I$5:$I$5000,"&lt;="&amp;Report!$E$3)</f>
        <v>0</v>
      </c>
      <c r="F1406" s="84" t="str">
        <f t="shared" si="23"/>
        <v/>
      </c>
    </row>
    <row r="1407" spans="1:6">
      <c r="A1407" s="84" t="str">
        <f>IF(ROWS($A$6:A1407)&gt;Student_Registration!$N$4,"",VLOOKUP(ROWS($A$6:A1407),Student_Registration!$A$5:$H$2000,COLUMNS(Student_Registration!$C$5:C1406)+1,0))</f>
        <v/>
      </c>
      <c r="B1407" s="84" t="str">
        <f>IFERROR(VLOOKUP(A1407,Student_Registration!$B$5:$H$2000,3,0),"")</f>
        <v/>
      </c>
      <c r="C1407" s="84" t="str">
        <f>IFERROR(VLOOKUP($A1407,Student_Registration!$B$5:$H$2000,6,0),"")</f>
        <v/>
      </c>
      <c r="D1407" s="84" t="str">
        <f>IFERROR(VLOOKUP($A1407,Student_Registration!$B$5:$H$2000,7,0),"")</f>
        <v/>
      </c>
      <c r="E1407" s="84">
        <f>SUMIFS(Collection!$H$5:$H$5000,Collection!$A$5:$A$5000,Report!A1407,Collection!$I$5:$I$5000,"&gt;="&amp;Report!$E$2,Collection!$I$5:$I$5000,"&lt;="&amp;Report!$E$3)</f>
        <v>0</v>
      </c>
      <c r="F1407" s="84" t="str">
        <f t="shared" si="23"/>
        <v/>
      </c>
    </row>
    <row r="1408" spans="1:6">
      <c r="A1408" s="84" t="str">
        <f>IF(ROWS($A$6:A1408)&gt;Student_Registration!$N$4,"",VLOOKUP(ROWS($A$6:A1408),Student_Registration!$A$5:$H$2000,COLUMNS(Student_Registration!$C$5:C1407)+1,0))</f>
        <v/>
      </c>
      <c r="B1408" s="84" t="str">
        <f>IFERROR(VLOOKUP(A1408,Student_Registration!$B$5:$H$2000,3,0),"")</f>
        <v/>
      </c>
      <c r="C1408" s="84" t="str">
        <f>IFERROR(VLOOKUP($A1408,Student_Registration!$B$5:$H$2000,6,0),"")</f>
        <v/>
      </c>
      <c r="D1408" s="84" t="str">
        <f>IFERROR(VLOOKUP($A1408,Student_Registration!$B$5:$H$2000,7,0),"")</f>
        <v/>
      </c>
      <c r="E1408" s="84">
        <f>SUMIFS(Collection!$H$5:$H$5000,Collection!$A$5:$A$5000,Report!A1408,Collection!$I$5:$I$5000,"&gt;="&amp;Report!$E$2,Collection!$I$5:$I$5000,"&lt;="&amp;Report!$E$3)</f>
        <v>0</v>
      </c>
      <c r="F1408" s="84" t="str">
        <f t="shared" si="23"/>
        <v/>
      </c>
    </row>
    <row r="1409" spans="1:6">
      <c r="A1409" s="84" t="str">
        <f>IF(ROWS($A$6:A1409)&gt;Student_Registration!$N$4,"",VLOOKUP(ROWS($A$6:A1409),Student_Registration!$A$5:$H$2000,COLUMNS(Student_Registration!$C$5:C1408)+1,0))</f>
        <v/>
      </c>
      <c r="B1409" s="84" t="str">
        <f>IFERROR(VLOOKUP(A1409,Student_Registration!$B$5:$H$2000,3,0),"")</f>
        <v/>
      </c>
      <c r="C1409" s="84" t="str">
        <f>IFERROR(VLOOKUP($A1409,Student_Registration!$B$5:$H$2000,6,0),"")</f>
        <v/>
      </c>
      <c r="D1409" s="84" t="str">
        <f>IFERROR(VLOOKUP($A1409,Student_Registration!$B$5:$H$2000,7,0),"")</f>
        <v/>
      </c>
      <c r="E1409" s="84">
        <f>SUMIFS(Collection!$H$5:$H$5000,Collection!$A$5:$A$5000,Report!A1409,Collection!$I$5:$I$5000,"&gt;="&amp;Report!$E$2,Collection!$I$5:$I$5000,"&lt;="&amp;Report!$E$3)</f>
        <v>0</v>
      </c>
      <c r="F1409" s="84" t="str">
        <f t="shared" si="23"/>
        <v/>
      </c>
    </row>
    <row r="1410" spans="1:6">
      <c r="A1410" s="84" t="str">
        <f>IF(ROWS($A$6:A1410)&gt;Student_Registration!$N$4,"",VLOOKUP(ROWS($A$6:A1410),Student_Registration!$A$5:$H$2000,COLUMNS(Student_Registration!$C$5:C1409)+1,0))</f>
        <v/>
      </c>
      <c r="B1410" s="84" t="str">
        <f>IFERROR(VLOOKUP(A1410,Student_Registration!$B$5:$H$2000,3,0),"")</f>
        <v/>
      </c>
      <c r="C1410" s="84" t="str">
        <f>IFERROR(VLOOKUP($A1410,Student_Registration!$B$5:$H$2000,6,0),"")</f>
        <v/>
      </c>
      <c r="D1410" s="84" t="str">
        <f>IFERROR(VLOOKUP($A1410,Student_Registration!$B$5:$H$2000,7,0),"")</f>
        <v/>
      </c>
      <c r="E1410" s="84">
        <f>SUMIFS(Collection!$H$5:$H$5000,Collection!$A$5:$A$5000,Report!A1410,Collection!$I$5:$I$5000,"&gt;="&amp;Report!$E$2,Collection!$I$5:$I$5000,"&lt;="&amp;Report!$E$3)</f>
        <v>0</v>
      </c>
      <c r="F1410" s="84" t="str">
        <f t="shared" si="23"/>
        <v/>
      </c>
    </row>
    <row r="1411" spans="1:6">
      <c r="A1411" s="84" t="str">
        <f>IF(ROWS($A$6:A1411)&gt;Student_Registration!$N$4,"",VLOOKUP(ROWS($A$6:A1411),Student_Registration!$A$5:$H$2000,COLUMNS(Student_Registration!$C$5:C1410)+1,0))</f>
        <v/>
      </c>
      <c r="B1411" s="84" t="str">
        <f>IFERROR(VLOOKUP(A1411,Student_Registration!$B$5:$H$2000,3,0),"")</f>
        <v/>
      </c>
      <c r="C1411" s="84" t="str">
        <f>IFERROR(VLOOKUP($A1411,Student_Registration!$B$5:$H$2000,6,0),"")</f>
        <v/>
      </c>
      <c r="D1411" s="84" t="str">
        <f>IFERROR(VLOOKUP($A1411,Student_Registration!$B$5:$H$2000,7,0),"")</f>
        <v/>
      </c>
      <c r="E1411" s="84">
        <f>SUMIFS(Collection!$H$5:$H$5000,Collection!$A$5:$A$5000,Report!A1411,Collection!$I$5:$I$5000,"&gt;="&amp;Report!$E$2,Collection!$I$5:$I$5000,"&lt;="&amp;Report!$E$3)</f>
        <v>0</v>
      </c>
      <c r="F1411" s="84" t="str">
        <f t="shared" si="23"/>
        <v/>
      </c>
    </row>
    <row r="1412" spans="1:6">
      <c r="A1412" s="84" t="str">
        <f>IF(ROWS($A$6:A1412)&gt;Student_Registration!$N$4,"",VLOOKUP(ROWS($A$6:A1412),Student_Registration!$A$5:$H$2000,COLUMNS(Student_Registration!$C$5:C1411)+1,0))</f>
        <v/>
      </c>
      <c r="B1412" s="84" t="str">
        <f>IFERROR(VLOOKUP(A1412,Student_Registration!$B$5:$H$2000,3,0),"")</f>
        <v/>
      </c>
      <c r="C1412" s="84" t="str">
        <f>IFERROR(VLOOKUP($A1412,Student_Registration!$B$5:$H$2000,6,0),"")</f>
        <v/>
      </c>
      <c r="D1412" s="84" t="str">
        <f>IFERROR(VLOOKUP($A1412,Student_Registration!$B$5:$H$2000,7,0),"")</f>
        <v/>
      </c>
      <c r="E1412" s="84">
        <f>SUMIFS(Collection!$H$5:$H$5000,Collection!$A$5:$A$5000,Report!A1412,Collection!$I$5:$I$5000,"&gt;="&amp;Report!$E$2,Collection!$I$5:$I$5000,"&lt;="&amp;Report!$E$3)</f>
        <v>0</v>
      </c>
      <c r="F1412" s="84" t="str">
        <f t="shared" si="23"/>
        <v/>
      </c>
    </row>
    <row r="1413" spans="1:6">
      <c r="A1413" s="84" t="str">
        <f>IF(ROWS($A$6:A1413)&gt;Student_Registration!$N$4,"",VLOOKUP(ROWS($A$6:A1413),Student_Registration!$A$5:$H$2000,COLUMNS(Student_Registration!$C$5:C1412)+1,0))</f>
        <v/>
      </c>
      <c r="B1413" s="84" t="str">
        <f>IFERROR(VLOOKUP(A1413,Student_Registration!$B$5:$H$2000,3,0),"")</f>
        <v/>
      </c>
      <c r="C1413" s="84" t="str">
        <f>IFERROR(VLOOKUP($A1413,Student_Registration!$B$5:$H$2000,6,0),"")</f>
        <v/>
      </c>
      <c r="D1413" s="84" t="str">
        <f>IFERROR(VLOOKUP($A1413,Student_Registration!$B$5:$H$2000,7,0),"")</f>
        <v/>
      </c>
      <c r="E1413" s="84">
        <f>SUMIFS(Collection!$H$5:$H$5000,Collection!$A$5:$A$5000,Report!A1413,Collection!$I$5:$I$5000,"&gt;="&amp;Report!$E$2,Collection!$I$5:$I$5000,"&lt;="&amp;Report!$E$3)</f>
        <v>0</v>
      </c>
      <c r="F1413" s="84" t="str">
        <f t="shared" si="23"/>
        <v/>
      </c>
    </row>
    <row r="1414" spans="1:6">
      <c r="A1414" s="84" t="str">
        <f>IF(ROWS($A$6:A1414)&gt;Student_Registration!$N$4,"",VLOOKUP(ROWS($A$6:A1414),Student_Registration!$A$5:$H$2000,COLUMNS(Student_Registration!$C$5:C1413)+1,0))</f>
        <v/>
      </c>
      <c r="B1414" s="84" t="str">
        <f>IFERROR(VLOOKUP(A1414,Student_Registration!$B$5:$H$2000,3,0),"")</f>
        <v/>
      </c>
      <c r="C1414" s="84" t="str">
        <f>IFERROR(VLOOKUP($A1414,Student_Registration!$B$5:$H$2000,6,0),"")</f>
        <v/>
      </c>
      <c r="D1414" s="84" t="str">
        <f>IFERROR(VLOOKUP($A1414,Student_Registration!$B$5:$H$2000,7,0),"")</f>
        <v/>
      </c>
      <c r="E1414" s="84">
        <f>SUMIFS(Collection!$H$5:$H$5000,Collection!$A$5:$A$5000,Report!A1414,Collection!$I$5:$I$5000,"&gt;="&amp;Report!$E$2,Collection!$I$5:$I$5000,"&lt;="&amp;Report!$E$3)</f>
        <v>0</v>
      </c>
      <c r="F1414" s="84" t="str">
        <f t="shared" ref="F1414:F1477" si="24">IFERROR(+D1414-E1414,"")</f>
        <v/>
      </c>
    </row>
    <row r="1415" spans="1:6">
      <c r="A1415" s="84" t="str">
        <f>IF(ROWS($A$6:A1415)&gt;Student_Registration!$N$4,"",VLOOKUP(ROWS($A$6:A1415),Student_Registration!$A$5:$H$2000,COLUMNS(Student_Registration!$C$5:C1414)+1,0))</f>
        <v/>
      </c>
      <c r="B1415" s="84" t="str">
        <f>IFERROR(VLOOKUP(A1415,Student_Registration!$B$5:$H$2000,3,0),"")</f>
        <v/>
      </c>
      <c r="C1415" s="84" t="str">
        <f>IFERROR(VLOOKUP($A1415,Student_Registration!$B$5:$H$2000,6,0),"")</f>
        <v/>
      </c>
      <c r="D1415" s="84" t="str">
        <f>IFERROR(VLOOKUP($A1415,Student_Registration!$B$5:$H$2000,7,0),"")</f>
        <v/>
      </c>
      <c r="E1415" s="84">
        <f>SUMIFS(Collection!$H$5:$H$5000,Collection!$A$5:$A$5000,Report!A1415,Collection!$I$5:$I$5000,"&gt;="&amp;Report!$E$2,Collection!$I$5:$I$5000,"&lt;="&amp;Report!$E$3)</f>
        <v>0</v>
      </c>
      <c r="F1415" s="84" t="str">
        <f t="shared" si="24"/>
        <v/>
      </c>
    </row>
    <row r="1416" spans="1:6">
      <c r="A1416" s="84" t="str">
        <f>IF(ROWS($A$6:A1416)&gt;Student_Registration!$N$4,"",VLOOKUP(ROWS($A$6:A1416),Student_Registration!$A$5:$H$2000,COLUMNS(Student_Registration!$C$5:C1415)+1,0))</f>
        <v/>
      </c>
      <c r="B1416" s="84" t="str">
        <f>IFERROR(VLOOKUP(A1416,Student_Registration!$B$5:$H$2000,3,0),"")</f>
        <v/>
      </c>
      <c r="C1416" s="84" t="str">
        <f>IFERROR(VLOOKUP($A1416,Student_Registration!$B$5:$H$2000,6,0),"")</f>
        <v/>
      </c>
      <c r="D1416" s="84" t="str">
        <f>IFERROR(VLOOKUP($A1416,Student_Registration!$B$5:$H$2000,7,0),"")</f>
        <v/>
      </c>
      <c r="E1416" s="84">
        <f>SUMIFS(Collection!$H$5:$H$5000,Collection!$A$5:$A$5000,Report!A1416,Collection!$I$5:$I$5000,"&gt;="&amp;Report!$E$2,Collection!$I$5:$I$5000,"&lt;="&amp;Report!$E$3)</f>
        <v>0</v>
      </c>
      <c r="F1416" s="84" t="str">
        <f t="shared" si="24"/>
        <v/>
      </c>
    </row>
    <row r="1417" spans="1:6">
      <c r="A1417" s="84" t="str">
        <f>IF(ROWS($A$6:A1417)&gt;Student_Registration!$N$4,"",VLOOKUP(ROWS($A$6:A1417),Student_Registration!$A$5:$H$2000,COLUMNS(Student_Registration!$C$5:C1416)+1,0))</f>
        <v/>
      </c>
      <c r="B1417" s="84" t="str">
        <f>IFERROR(VLOOKUP(A1417,Student_Registration!$B$5:$H$2000,3,0),"")</f>
        <v/>
      </c>
      <c r="C1417" s="84" t="str">
        <f>IFERROR(VLOOKUP($A1417,Student_Registration!$B$5:$H$2000,6,0),"")</f>
        <v/>
      </c>
      <c r="D1417" s="84" t="str">
        <f>IFERROR(VLOOKUP($A1417,Student_Registration!$B$5:$H$2000,7,0),"")</f>
        <v/>
      </c>
      <c r="E1417" s="84">
        <f>SUMIFS(Collection!$H$5:$H$5000,Collection!$A$5:$A$5000,Report!A1417,Collection!$I$5:$I$5000,"&gt;="&amp;Report!$E$2,Collection!$I$5:$I$5000,"&lt;="&amp;Report!$E$3)</f>
        <v>0</v>
      </c>
      <c r="F1417" s="84" t="str">
        <f t="shared" si="24"/>
        <v/>
      </c>
    </row>
    <row r="1418" spans="1:6">
      <c r="A1418" s="84" t="str">
        <f>IF(ROWS($A$6:A1418)&gt;Student_Registration!$N$4,"",VLOOKUP(ROWS($A$6:A1418),Student_Registration!$A$5:$H$2000,COLUMNS(Student_Registration!$C$5:C1417)+1,0))</f>
        <v/>
      </c>
      <c r="B1418" s="84" t="str">
        <f>IFERROR(VLOOKUP(A1418,Student_Registration!$B$5:$H$2000,3,0),"")</f>
        <v/>
      </c>
      <c r="C1418" s="84" t="str">
        <f>IFERROR(VLOOKUP($A1418,Student_Registration!$B$5:$H$2000,6,0),"")</f>
        <v/>
      </c>
      <c r="D1418" s="84" t="str">
        <f>IFERROR(VLOOKUP($A1418,Student_Registration!$B$5:$H$2000,7,0),"")</f>
        <v/>
      </c>
      <c r="E1418" s="84">
        <f>SUMIFS(Collection!$H$5:$H$5000,Collection!$A$5:$A$5000,Report!A1418,Collection!$I$5:$I$5000,"&gt;="&amp;Report!$E$2,Collection!$I$5:$I$5000,"&lt;="&amp;Report!$E$3)</f>
        <v>0</v>
      </c>
      <c r="F1418" s="84" t="str">
        <f t="shared" si="24"/>
        <v/>
      </c>
    </row>
    <row r="1419" spans="1:6">
      <c r="A1419" s="84" t="str">
        <f>IF(ROWS($A$6:A1419)&gt;Student_Registration!$N$4,"",VLOOKUP(ROWS($A$6:A1419),Student_Registration!$A$5:$H$2000,COLUMNS(Student_Registration!$C$5:C1418)+1,0))</f>
        <v/>
      </c>
      <c r="B1419" s="84" t="str">
        <f>IFERROR(VLOOKUP(A1419,Student_Registration!$B$5:$H$2000,3,0),"")</f>
        <v/>
      </c>
      <c r="C1419" s="84" t="str">
        <f>IFERROR(VLOOKUP($A1419,Student_Registration!$B$5:$H$2000,6,0),"")</f>
        <v/>
      </c>
      <c r="D1419" s="84" t="str">
        <f>IFERROR(VLOOKUP($A1419,Student_Registration!$B$5:$H$2000,7,0),"")</f>
        <v/>
      </c>
      <c r="E1419" s="84">
        <f>SUMIFS(Collection!$H$5:$H$5000,Collection!$A$5:$A$5000,Report!A1419,Collection!$I$5:$I$5000,"&gt;="&amp;Report!$E$2,Collection!$I$5:$I$5000,"&lt;="&amp;Report!$E$3)</f>
        <v>0</v>
      </c>
      <c r="F1419" s="84" t="str">
        <f t="shared" si="24"/>
        <v/>
      </c>
    </row>
    <row r="1420" spans="1:6">
      <c r="A1420" s="84" t="str">
        <f>IF(ROWS($A$6:A1420)&gt;Student_Registration!$N$4,"",VLOOKUP(ROWS($A$6:A1420),Student_Registration!$A$5:$H$2000,COLUMNS(Student_Registration!$C$5:C1419)+1,0))</f>
        <v/>
      </c>
      <c r="B1420" s="84" t="str">
        <f>IFERROR(VLOOKUP(A1420,Student_Registration!$B$5:$H$2000,3,0),"")</f>
        <v/>
      </c>
      <c r="C1420" s="84" t="str">
        <f>IFERROR(VLOOKUP($A1420,Student_Registration!$B$5:$H$2000,6,0),"")</f>
        <v/>
      </c>
      <c r="D1420" s="84" t="str">
        <f>IFERROR(VLOOKUP($A1420,Student_Registration!$B$5:$H$2000,7,0),"")</f>
        <v/>
      </c>
      <c r="E1420" s="84">
        <f>SUMIFS(Collection!$H$5:$H$5000,Collection!$A$5:$A$5000,Report!A1420,Collection!$I$5:$I$5000,"&gt;="&amp;Report!$E$2,Collection!$I$5:$I$5000,"&lt;="&amp;Report!$E$3)</f>
        <v>0</v>
      </c>
      <c r="F1420" s="84" t="str">
        <f t="shared" si="24"/>
        <v/>
      </c>
    </row>
    <row r="1421" spans="1:6">
      <c r="A1421" s="84" t="str">
        <f>IF(ROWS($A$6:A1421)&gt;Student_Registration!$N$4,"",VLOOKUP(ROWS($A$6:A1421),Student_Registration!$A$5:$H$2000,COLUMNS(Student_Registration!$C$5:C1420)+1,0))</f>
        <v/>
      </c>
      <c r="B1421" s="84" t="str">
        <f>IFERROR(VLOOKUP(A1421,Student_Registration!$B$5:$H$2000,3,0),"")</f>
        <v/>
      </c>
      <c r="C1421" s="84" t="str">
        <f>IFERROR(VLOOKUP($A1421,Student_Registration!$B$5:$H$2000,6,0),"")</f>
        <v/>
      </c>
      <c r="D1421" s="84" t="str">
        <f>IFERROR(VLOOKUP($A1421,Student_Registration!$B$5:$H$2000,7,0),"")</f>
        <v/>
      </c>
      <c r="E1421" s="84">
        <f>SUMIFS(Collection!$H$5:$H$5000,Collection!$A$5:$A$5000,Report!A1421,Collection!$I$5:$I$5000,"&gt;="&amp;Report!$E$2,Collection!$I$5:$I$5000,"&lt;="&amp;Report!$E$3)</f>
        <v>0</v>
      </c>
      <c r="F1421" s="84" t="str">
        <f t="shared" si="24"/>
        <v/>
      </c>
    </row>
    <row r="1422" spans="1:6">
      <c r="A1422" s="84" t="str">
        <f>IF(ROWS($A$6:A1422)&gt;Student_Registration!$N$4,"",VLOOKUP(ROWS($A$6:A1422),Student_Registration!$A$5:$H$2000,COLUMNS(Student_Registration!$C$5:C1421)+1,0))</f>
        <v/>
      </c>
      <c r="B1422" s="84" t="str">
        <f>IFERROR(VLOOKUP(A1422,Student_Registration!$B$5:$H$2000,3,0),"")</f>
        <v/>
      </c>
      <c r="C1422" s="84" t="str">
        <f>IFERROR(VLOOKUP($A1422,Student_Registration!$B$5:$H$2000,6,0),"")</f>
        <v/>
      </c>
      <c r="D1422" s="84" t="str">
        <f>IFERROR(VLOOKUP($A1422,Student_Registration!$B$5:$H$2000,7,0),"")</f>
        <v/>
      </c>
      <c r="E1422" s="84">
        <f>SUMIFS(Collection!$H$5:$H$5000,Collection!$A$5:$A$5000,Report!A1422,Collection!$I$5:$I$5000,"&gt;="&amp;Report!$E$2,Collection!$I$5:$I$5000,"&lt;="&amp;Report!$E$3)</f>
        <v>0</v>
      </c>
      <c r="F1422" s="84" t="str">
        <f t="shared" si="24"/>
        <v/>
      </c>
    </row>
    <row r="1423" spans="1:6">
      <c r="A1423" s="84" t="str">
        <f>IF(ROWS($A$6:A1423)&gt;Student_Registration!$N$4,"",VLOOKUP(ROWS($A$6:A1423),Student_Registration!$A$5:$H$2000,COLUMNS(Student_Registration!$C$5:C1422)+1,0))</f>
        <v/>
      </c>
      <c r="B1423" s="84" t="str">
        <f>IFERROR(VLOOKUP(A1423,Student_Registration!$B$5:$H$2000,3,0),"")</f>
        <v/>
      </c>
      <c r="C1423" s="84" t="str">
        <f>IFERROR(VLOOKUP($A1423,Student_Registration!$B$5:$H$2000,6,0),"")</f>
        <v/>
      </c>
      <c r="D1423" s="84" t="str">
        <f>IFERROR(VLOOKUP($A1423,Student_Registration!$B$5:$H$2000,7,0),"")</f>
        <v/>
      </c>
      <c r="E1423" s="84">
        <f>SUMIFS(Collection!$H$5:$H$5000,Collection!$A$5:$A$5000,Report!A1423,Collection!$I$5:$I$5000,"&gt;="&amp;Report!$E$2,Collection!$I$5:$I$5000,"&lt;="&amp;Report!$E$3)</f>
        <v>0</v>
      </c>
      <c r="F1423" s="84" t="str">
        <f t="shared" si="24"/>
        <v/>
      </c>
    </row>
    <row r="1424" spans="1:6">
      <c r="A1424" s="84" t="str">
        <f>IF(ROWS($A$6:A1424)&gt;Student_Registration!$N$4,"",VLOOKUP(ROWS($A$6:A1424),Student_Registration!$A$5:$H$2000,COLUMNS(Student_Registration!$C$5:C1423)+1,0))</f>
        <v/>
      </c>
      <c r="B1424" s="84" t="str">
        <f>IFERROR(VLOOKUP(A1424,Student_Registration!$B$5:$H$2000,3,0),"")</f>
        <v/>
      </c>
      <c r="C1424" s="84" t="str">
        <f>IFERROR(VLOOKUP($A1424,Student_Registration!$B$5:$H$2000,6,0),"")</f>
        <v/>
      </c>
      <c r="D1424" s="84" t="str">
        <f>IFERROR(VLOOKUP($A1424,Student_Registration!$B$5:$H$2000,7,0),"")</f>
        <v/>
      </c>
      <c r="E1424" s="84">
        <f>SUMIFS(Collection!$H$5:$H$5000,Collection!$A$5:$A$5000,Report!A1424,Collection!$I$5:$I$5000,"&gt;="&amp;Report!$E$2,Collection!$I$5:$I$5000,"&lt;="&amp;Report!$E$3)</f>
        <v>0</v>
      </c>
      <c r="F1424" s="84" t="str">
        <f t="shared" si="24"/>
        <v/>
      </c>
    </row>
    <row r="1425" spans="1:6">
      <c r="A1425" s="84" t="str">
        <f>IF(ROWS($A$6:A1425)&gt;Student_Registration!$N$4,"",VLOOKUP(ROWS($A$6:A1425),Student_Registration!$A$5:$H$2000,COLUMNS(Student_Registration!$C$5:C1424)+1,0))</f>
        <v/>
      </c>
      <c r="B1425" s="84" t="str">
        <f>IFERROR(VLOOKUP(A1425,Student_Registration!$B$5:$H$2000,3,0),"")</f>
        <v/>
      </c>
      <c r="C1425" s="84" t="str">
        <f>IFERROR(VLOOKUP($A1425,Student_Registration!$B$5:$H$2000,6,0),"")</f>
        <v/>
      </c>
      <c r="D1425" s="84" t="str">
        <f>IFERROR(VLOOKUP($A1425,Student_Registration!$B$5:$H$2000,7,0),"")</f>
        <v/>
      </c>
      <c r="E1425" s="84">
        <f>SUMIFS(Collection!$H$5:$H$5000,Collection!$A$5:$A$5000,Report!A1425,Collection!$I$5:$I$5000,"&gt;="&amp;Report!$E$2,Collection!$I$5:$I$5000,"&lt;="&amp;Report!$E$3)</f>
        <v>0</v>
      </c>
      <c r="F1425" s="84" t="str">
        <f t="shared" si="24"/>
        <v/>
      </c>
    </row>
    <row r="1426" spans="1:6">
      <c r="A1426" s="84" t="str">
        <f>IF(ROWS($A$6:A1426)&gt;Student_Registration!$N$4,"",VLOOKUP(ROWS($A$6:A1426),Student_Registration!$A$5:$H$2000,COLUMNS(Student_Registration!$C$5:C1425)+1,0))</f>
        <v/>
      </c>
      <c r="B1426" s="84" t="str">
        <f>IFERROR(VLOOKUP(A1426,Student_Registration!$B$5:$H$2000,3,0),"")</f>
        <v/>
      </c>
      <c r="C1426" s="84" t="str">
        <f>IFERROR(VLOOKUP($A1426,Student_Registration!$B$5:$H$2000,6,0),"")</f>
        <v/>
      </c>
      <c r="D1426" s="84" t="str">
        <f>IFERROR(VLOOKUP($A1426,Student_Registration!$B$5:$H$2000,7,0),"")</f>
        <v/>
      </c>
      <c r="E1426" s="84">
        <f>SUMIFS(Collection!$H$5:$H$5000,Collection!$A$5:$A$5000,Report!A1426,Collection!$I$5:$I$5000,"&gt;="&amp;Report!$E$2,Collection!$I$5:$I$5000,"&lt;="&amp;Report!$E$3)</f>
        <v>0</v>
      </c>
      <c r="F1426" s="84" t="str">
        <f t="shared" si="24"/>
        <v/>
      </c>
    </row>
    <row r="1427" spans="1:6">
      <c r="A1427" s="84" t="str">
        <f>IF(ROWS($A$6:A1427)&gt;Student_Registration!$N$4,"",VLOOKUP(ROWS($A$6:A1427),Student_Registration!$A$5:$H$2000,COLUMNS(Student_Registration!$C$5:C1426)+1,0))</f>
        <v/>
      </c>
      <c r="B1427" s="84" t="str">
        <f>IFERROR(VLOOKUP(A1427,Student_Registration!$B$5:$H$2000,3,0),"")</f>
        <v/>
      </c>
      <c r="C1427" s="84" t="str">
        <f>IFERROR(VLOOKUP($A1427,Student_Registration!$B$5:$H$2000,6,0),"")</f>
        <v/>
      </c>
      <c r="D1427" s="84" t="str">
        <f>IFERROR(VLOOKUP($A1427,Student_Registration!$B$5:$H$2000,7,0),"")</f>
        <v/>
      </c>
      <c r="E1427" s="84">
        <f>SUMIFS(Collection!$H$5:$H$5000,Collection!$A$5:$A$5000,Report!A1427,Collection!$I$5:$I$5000,"&gt;="&amp;Report!$E$2,Collection!$I$5:$I$5000,"&lt;="&amp;Report!$E$3)</f>
        <v>0</v>
      </c>
      <c r="F1427" s="84" t="str">
        <f t="shared" si="24"/>
        <v/>
      </c>
    </row>
    <row r="1428" spans="1:6">
      <c r="A1428" s="84" t="str">
        <f>IF(ROWS($A$6:A1428)&gt;Student_Registration!$N$4,"",VLOOKUP(ROWS($A$6:A1428),Student_Registration!$A$5:$H$2000,COLUMNS(Student_Registration!$C$5:C1427)+1,0))</f>
        <v/>
      </c>
      <c r="B1428" s="84" t="str">
        <f>IFERROR(VLOOKUP(A1428,Student_Registration!$B$5:$H$2000,3,0),"")</f>
        <v/>
      </c>
      <c r="C1428" s="84" t="str">
        <f>IFERROR(VLOOKUP($A1428,Student_Registration!$B$5:$H$2000,6,0),"")</f>
        <v/>
      </c>
      <c r="D1428" s="84" t="str">
        <f>IFERROR(VLOOKUP($A1428,Student_Registration!$B$5:$H$2000,7,0),"")</f>
        <v/>
      </c>
      <c r="E1428" s="84">
        <f>SUMIFS(Collection!$H$5:$H$5000,Collection!$A$5:$A$5000,Report!A1428,Collection!$I$5:$I$5000,"&gt;="&amp;Report!$E$2,Collection!$I$5:$I$5000,"&lt;="&amp;Report!$E$3)</f>
        <v>0</v>
      </c>
      <c r="F1428" s="84" t="str">
        <f t="shared" si="24"/>
        <v/>
      </c>
    </row>
    <row r="1429" spans="1:6">
      <c r="A1429" s="84" t="str">
        <f>IF(ROWS($A$6:A1429)&gt;Student_Registration!$N$4,"",VLOOKUP(ROWS($A$6:A1429),Student_Registration!$A$5:$H$2000,COLUMNS(Student_Registration!$C$5:C1428)+1,0))</f>
        <v/>
      </c>
      <c r="B1429" s="84" t="str">
        <f>IFERROR(VLOOKUP(A1429,Student_Registration!$B$5:$H$2000,3,0),"")</f>
        <v/>
      </c>
      <c r="C1429" s="84" t="str">
        <f>IFERROR(VLOOKUP($A1429,Student_Registration!$B$5:$H$2000,6,0),"")</f>
        <v/>
      </c>
      <c r="D1429" s="84" t="str">
        <f>IFERROR(VLOOKUP($A1429,Student_Registration!$B$5:$H$2000,7,0),"")</f>
        <v/>
      </c>
      <c r="E1429" s="84">
        <f>SUMIFS(Collection!$H$5:$H$5000,Collection!$A$5:$A$5000,Report!A1429,Collection!$I$5:$I$5000,"&gt;="&amp;Report!$E$2,Collection!$I$5:$I$5000,"&lt;="&amp;Report!$E$3)</f>
        <v>0</v>
      </c>
      <c r="F1429" s="84" t="str">
        <f t="shared" si="24"/>
        <v/>
      </c>
    </row>
    <row r="1430" spans="1:6">
      <c r="A1430" s="84" t="str">
        <f>IF(ROWS($A$6:A1430)&gt;Student_Registration!$N$4,"",VLOOKUP(ROWS($A$6:A1430),Student_Registration!$A$5:$H$2000,COLUMNS(Student_Registration!$C$5:C1429)+1,0))</f>
        <v/>
      </c>
      <c r="B1430" s="84" t="str">
        <f>IFERROR(VLOOKUP(A1430,Student_Registration!$B$5:$H$2000,3,0),"")</f>
        <v/>
      </c>
      <c r="C1430" s="84" t="str">
        <f>IFERROR(VLOOKUP($A1430,Student_Registration!$B$5:$H$2000,6,0),"")</f>
        <v/>
      </c>
      <c r="D1430" s="84" t="str">
        <f>IFERROR(VLOOKUP($A1430,Student_Registration!$B$5:$H$2000,7,0),"")</f>
        <v/>
      </c>
      <c r="E1430" s="84">
        <f>SUMIFS(Collection!$H$5:$H$5000,Collection!$A$5:$A$5000,Report!A1430,Collection!$I$5:$I$5000,"&gt;="&amp;Report!$E$2,Collection!$I$5:$I$5000,"&lt;="&amp;Report!$E$3)</f>
        <v>0</v>
      </c>
      <c r="F1430" s="84" t="str">
        <f t="shared" si="24"/>
        <v/>
      </c>
    </row>
    <row r="1431" spans="1:6">
      <c r="A1431" s="84" t="str">
        <f>IF(ROWS($A$6:A1431)&gt;Student_Registration!$N$4,"",VLOOKUP(ROWS($A$6:A1431),Student_Registration!$A$5:$H$2000,COLUMNS(Student_Registration!$C$5:C1430)+1,0))</f>
        <v/>
      </c>
      <c r="B1431" s="84" t="str">
        <f>IFERROR(VLOOKUP(A1431,Student_Registration!$B$5:$H$2000,3,0),"")</f>
        <v/>
      </c>
      <c r="C1431" s="84" t="str">
        <f>IFERROR(VLOOKUP($A1431,Student_Registration!$B$5:$H$2000,6,0),"")</f>
        <v/>
      </c>
      <c r="D1431" s="84" t="str">
        <f>IFERROR(VLOOKUP($A1431,Student_Registration!$B$5:$H$2000,7,0),"")</f>
        <v/>
      </c>
      <c r="E1431" s="84">
        <f>SUMIFS(Collection!$H$5:$H$5000,Collection!$A$5:$A$5000,Report!A1431,Collection!$I$5:$I$5000,"&gt;="&amp;Report!$E$2,Collection!$I$5:$I$5000,"&lt;="&amp;Report!$E$3)</f>
        <v>0</v>
      </c>
      <c r="F1431" s="84" t="str">
        <f t="shared" si="24"/>
        <v/>
      </c>
    </row>
    <row r="1432" spans="1:6">
      <c r="A1432" s="84" t="str">
        <f>IF(ROWS($A$6:A1432)&gt;Student_Registration!$N$4,"",VLOOKUP(ROWS($A$6:A1432),Student_Registration!$A$5:$H$2000,COLUMNS(Student_Registration!$C$5:C1431)+1,0))</f>
        <v/>
      </c>
      <c r="B1432" s="84" t="str">
        <f>IFERROR(VLOOKUP(A1432,Student_Registration!$B$5:$H$2000,3,0),"")</f>
        <v/>
      </c>
      <c r="C1432" s="84" t="str">
        <f>IFERROR(VLOOKUP($A1432,Student_Registration!$B$5:$H$2000,6,0),"")</f>
        <v/>
      </c>
      <c r="D1432" s="84" t="str">
        <f>IFERROR(VLOOKUP($A1432,Student_Registration!$B$5:$H$2000,7,0),"")</f>
        <v/>
      </c>
      <c r="E1432" s="84">
        <f>SUMIFS(Collection!$H$5:$H$5000,Collection!$A$5:$A$5000,Report!A1432,Collection!$I$5:$I$5000,"&gt;="&amp;Report!$E$2,Collection!$I$5:$I$5000,"&lt;="&amp;Report!$E$3)</f>
        <v>0</v>
      </c>
      <c r="F1432" s="84" t="str">
        <f t="shared" si="24"/>
        <v/>
      </c>
    </row>
    <row r="1433" spans="1:6">
      <c r="A1433" s="84" t="str">
        <f>IF(ROWS($A$6:A1433)&gt;Student_Registration!$N$4,"",VLOOKUP(ROWS($A$6:A1433),Student_Registration!$A$5:$H$2000,COLUMNS(Student_Registration!$C$5:C1432)+1,0))</f>
        <v/>
      </c>
      <c r="B1433" s="84" t="str">
        <f>IFERROR(VLOOKUP(A1433,Student_Registration!$B$5:$H$2000,3,0),"")</f>
        <v/>
      </c>
      <c r="C1433" s="84" t="str">
        <f>IFERROR(VLOOKUP($A1433,Student_Registration!$B$5:$H$2000,6,0),"")</f>
        <v/>
      </c>
      <c r="D1433" s="84" t="str">
        <f>IFERROR(VLOOKUP($A1433,Student_Registration!$B$5:$H$2000,7,0),"")</f>
        <v/>
      </c>
      <c r="E1433" s="84">
        <f>SUMIFS(Collection!$H$5:$H$5000,Collection!$A$5:$A$5000,Report!A1433,Collection!$I$5:$I$5000,"&gt;="&amp;Report!$E$2,Collection!$I$5:$I$5000,"&lt;="&amp;Report!$E$3)</f>
        <v>0</v>
      </c>
      <c r="F1433" s="84" t="str">
        <f t="shared" si="24"/>
        <v/>
      </c>
    </row>
    <row r="1434" spans="1:6">
      <c r="A1434" s="84" t="str">
        <f>IF(ROWS($A$6:A1434)&gt;Student_Registration!$N$4,"",VLOOKUP(ROWS($A$6:A1434),Student_Registration!$A$5:$H$2000,COLUMNS(Student_Registration!$C$5:C1433)+1,0))</f>
        <v/>
      </c>
      <c r="B1434" s="84" t="str">
        <f>IFERROR(VLOOKUP(A1434,Student_Registration!$B$5:$H$2000,3,0),"")</f>
        <v/>
      </c>
      <c r="C1434" s="84" t="str">
        <f>IFERROR(VLOOKUP($A1434,Student_Registration!$B$5:$H$2000,6,0),"")</f>
        <v/>
      </c>
      <c r="D1434" s="84" t="str">
        <f>IFERROR(VLOOKUP($A1434,Student_Registration!$B$5:$H$2000,7,0),"")</f>
        <v/>
      </c>
      <c r="E1434" s="84">
        <f>SUMIFS(Collection!$H$5:$H$5000,Collection!$A$5:$A$5000,Report!A1434,Collection!$I$5:$I$5000,"&gt;="&amp;Report!$E$2,Collection!$I$5:$I$5000,"&lt;="&amp;Report!$E$3)</f>
        <v>0</v>
      </c>
      <c r="F1434" s="84" t="str">
        <f t="shared" si="24"/>
        <v/>
      </c>
    </row>
    <row r="1435" spans="1:6">
      <c r="A1435" s="84" t="str">
        <f>IF(ROWS($A$6:A1435)&gt;Student_Registration!$N$4,"",VLOOKUP(ROWS($A$6:A1435),Student_Registration!$A$5:$H$2000,COLUMNS(Student_Registration!$C$5:C1434)+1,0))</f>
        <v/>
      </c>
      <c r="B1435" s="84" t="str">
        <f>IFERROR(VLOOKUP(A1435,Student_Registration!$B$5:$H$2000,3,0),"")</f>
        <v/>
      </c>
      <c r="C1435" s="84" t="str">
        <f>IFERROR(VLOOKUP($A1435,Student_Registration!$B$5:$H$2000,6,0),"")</f>
        <v/>
      </c>
      <c r="D1435" s="84" t="str">
        <f>IFERROR(VLOOKUP($A1435,Student_Registration!$B$5:$H$2000,7,0),"")</f>
        <v/>
      </c>
      <c r="E1435" s="84">
        <f>SUMIFS(Collection!$H$5:$H$5000,Collection!$A$5:$A$5000,Report!A1435,Collection!$I$5:$I$5000,"&gt;="&amp;Report!$E$2,Collection!$I$5:$I$5000,"&lt;="&amp;Report!$E$3)</f>
        <v>0</v>
      </c>
      <c r="F1435" s="84" t="str">
        <f t="shared" si="24"/>
        <v/>
      </c>
    </row>
    <row r="1436" spans="1:6">
      <c r="A1436" s="84" t="str">
        <f>IF(ROWS($A$6:A1436)&gt;Student_Registration!$N$4,"",VLOOKUP(ROWS($A$6:A1436),Student_Registration!$A$5:$H$2000,COLUMNS(Student_Registration!$C$5:C1435)+1,0))</f>
        <v/>
      </c>
      <c r="B1436" s="84" t="str">
        <f>IFERROR(VLOOKUP(A1436,Student_Registration!$B$5:$H$2000,3,0),"")</f>
        <v/>
      </c>
      <c r="C1436" s="84" t="str">
        <f>IFERROR(VLOOKUP($A1436,Student_Registration!$B$5:$H$2000,6,0),"")</f>
        <v/>
      </c>
      <c r="D1436" s="84" t="str">
        <f>IFERROR(VLOOKUP($A1436,Student_Registration!$B$5:$H$2000,7,0),"")</f>
        <v/>
      </c>
      <c r="E1436" s="84">
        <f>SUMIFS(Collection!$H$5:$H$5000,Collection!$A$5:$A$5000,Report!A1436,Collection!$I$5:$I$5000,"&gt;="&amp;Report!$E$2,Collection!$I$5:$I$5000,"&lt;="&amp;Report!$E$3)</f>
        <v>0</v>
      </c>
      <c r="F1436" s="84" t="str">
        <f t="shared" si="24"/>
        <v/>
      </c>
    </row>
    <row r="1437" spans="1:6">
      <c r="A1437" s="84" t="str">
        <f>IF(ROWS($A$6:A1437)&gt;Student_Registration!$N$4,"",VLOOKUP(ROWS($A$6:A1437),Student_Registration!$A$5:$H$2000,COLUMNS(Student_Registration!$C$5:C1436)+1,0))</f>
        <v/>
      </c>
      <c r="B1437" s="84" t="str">
        <f>IFERROR(VLOOKUP(A1437,Student_Registration!$B$5:$H$2000,3,0),"")</f>
        <v/>
      </c>
      <c r="C1437" s="84" t="str">
        <f>IFERROR(VLOOKUP($A1437,Student_Registration!$B$5:$H$2000,6,0),"")</f>
        <v/>
      </c>
      <c r="D1437" s="84" t="str">
        <f>IFERROR(VLOOKUP($A1437,Student_Registration!$B$5:$H$2000,7,0),"")</f>
        <v/>
      </c>
      <c r="E1437" s="84">
        <f>SUMIFS(Collection!$H$5:$H$5000,Collection!$A$5:$A$5000,Report!A1437,Collection!$I$5:$I$5000,"&gt;="&amp;Report!$E$2,Collection!$I$5:$I$5000,"&lt;="&amp;Report!$E$3)</f>
        <v>0</v>
      </c>
      <c r="F1437" s="84" t="str">
        <f t="shared" si="24"/>
        <v/>
      </c>
    </row>
    <row r="1438" spans="1:6">
      <c r="A1438" s="84" t="str">
        <f>IF(ROWS($A$6:A1438)&gt;Student_Registration!$N$4,"",VLOOKUP(ROWS($A$6:A1438),Student_Registration!$A$5:$H$2000,COLUMNS(Student_Registration!$C$5:C1437)+1,0))</f>
        <v/>
      </c>
      <c r="B1438" s="84" t="str">
        <f>IFERROR(VLOOKUP(A1438,Student_Registration!$B$5:$H$2000,3,0),"")</f>
        <v/>
      </c>
      <c r="C1438" s="84" t="str">
        <f>IFERROR(VLOOKUP($A1438,Student_Registration!$B$5:$H$2000,6,0),"")</f>
        <v/>
      </c>
      <c r="D1438" s="84" t="str">
        <f>IFERROR(VLOOKUP($A1438,Student_Registration!$B$5:$H$2000,7,0),"")</f>
        <v/>
      </c>
      <c r="E1438" s="84">
        <f>SUMIFS(Collection!$H$5:$H$5000,Collection!$A$5:$A$5000,Report!A1438,Collection!$I$5:$I$5000,"&gt;="&amp;Report!$E$2,Collection!$I$5:$I$5000,"&lt;="&amp;Report!$E$3)</f>
        <v>0</v>
      </c>
      <c r="F1438" s="84" t="str">
        <f t="shared" si="24"/>
        <v/>
      </c>
    </row>
    <row r="1439" spans="1:6">
      <c r="A1439" s="84" t="str">
        <f>IF(ROWS($A$6:A1439)&gt;Student_Registration!$N$4,"",VLOOKUP(ROWS($A$6:A1439),Student_Registration!$A$5:$H$2000,COLUMNS(Student_Registration!$C$5:C1438)+1,0))</f>
        <v/>
      </c>
      <c r="B1439" s="84" t="str">
        <f>IFERROR(VLOOKUP(A1439,Student_Registration!$B$5:$H$2000,3,0),"")</f>
        <v/>
      </c>
      <c r="C1439" s="84" t="str">
        <f>IFERROR(VLOOKUP($A1439,Student_Registration!$B$5:$H$2000,6,0),"")</f>
        <v/>
      </c>
      <c r="D1439" s="84" t="str">
        <f>IFERROR(VLOOKUP($A1439,Student_Registration!$B$5:$H$2000,7,0),"")</f>
        <v/>
      </c>
      <c r="E1439" s="84">
        <f>SUMIFS(Collection!$H$5:$H$5000,Collection!$A$5:$A$5000,Report!A1439,Collection!$I$5:$I$5000,"&gt;="&amp;Report!$E$2,Collection!$I$5:$I$5000,"&lt;="&amp;Report!$E$3)</f>
        <v>0</v>
      </c>
      <c r="F1439" s="84" t="str">
        <f t="shared" si="24"/>
        <v/>
      </c>
    </row>
    <row r="1440" spans="1:6">
      <c r="A1440" s="84" t="str">
        <f>IF(ROWS($A$6:A1440)&gt;Student_Registration!$N$4,"",VLOOKUP(ROWS($A$6:A1440),Student_Registration!$A$5:$H$2000,COLUMNS(Student_Registration!$C$5:C1439)+1,0))</f>
        <v/>
      </c>
      <c r="B1440" s="84" t="str">
        <f>IFERROR(VLOOKUP(A1440,Student_Registration!$B$5:$H$2000,3,0),"")</f>
        <v/>
      </c>
      <c r="C1440" s="84" t="str">
        <f>IFERROR(VLOOKUP($A1440,Student_Registration!$B$5:$H$2000,6,0),"")</f>
        <v/>
      </c>
      <c r="D1440" s="84" t="str">
        <f>IFERROR(VLOOKUP($A1440,Student_Registration!$B$5:$H$2000,7,0),"")</f>
        <v/>
      </c>
      <c r="E1440" s="84">
        <f>SUMIFS(Collection!$H$5:$H$5000,Collection!$A$5:$A$5000,Report!A1440,Collection!$I$5:$I$5000,"&gt;="&amp;Report!$E$2,Collection!$I$5:$I$5000,"&lt;="&amp;Report!$E$3)</f>
        <v>0</v>
      </c>
      <c r="F1440" s="84" t="str">
        <f t="shared" si="24"/>
        <v/>
      </c>
    </row>
    <row r="1441" spans="1:6">
      <c r="A1441" s="84" t="str">
        <f>IF(ROWS($A$6:A1441)&gt;Student_Registration!$N$4,"",VLOOKUP(ROWS($A$6:A1441),Student_Registration!$A$5:$H$2000,COLUMNS(Student_Registration!$C$5:C1440)+1,0))</f>
        <v/>
      </c>
      <c r="B1441" s="84" t="str">
        <f>IFERROR(VLOOKUP(A1441,Student_Registration!$B$5:$H$2000,3,0),"")</f>
        <v/>
      </c>
      <c r="C1441" s="84" t="str">
        <f>IFERROR(VLOOKUP($A1441,Student_Registration!$B$5:$H$2000,6,0),"")</f>
        <v/>
      </c>
      <c r="D1441" s="84" t="str">
        <f>IFERROR(VLOOKUP($A1441,Student_Registration!$B$5:$H$2000,7,0),"")</f>
        <v/>
      </c>
      <c r="E1441" s="84">
        <f>SUMIFS(Collection!$H$5:$H$5000,Collection!$A$5:$A$5000,Report!A1441,Collection!$I$5:$I$5000,"&gt;="&amp;Report!$E$2,Collection!$I$5:$I$5000,"&lt;="&amp;Report!$E$3)</f>
        <v>0</v>
      </c>
      <c r="F1441" s="84" t="str">
        <f t="shared" si="24"/>
        <v/>
      </c>
    </row>
    <row r="1442" spans="1:6">
      <c r="A1442" s="84" t="str">
        <f>IF(ROWS($A$6:A1442)&gt;Student_Registration!$N$4,"",VLOOKUP(ROWS($A$6:A1442),Student_Registration!$A$5:$H$2000,COLUMNS(Student_Registration!$C$5:C1441)+1,0))</f>
        <v/>
      </c>
      <c r="B1442" s="84" t="str">
        <f>IFERROR(VLOOKUP(A1442,Student_Registration!$B$5:$H$2000,3,0),"")</f>
        <v/>
      </c>
      <c r="C1442" s="84" t="str">
        <f>IFERROR(VLOOKUP($A1442,Student_Registration!$B$5:$H$2000,6,0),"")</f>
        <v/>
      </c>
      <c r="D1442" s="84" t="str">
        <f>IFERROR(VLOOKUP($A1442,Student_Registration!$B$5:$H$2000,7,0),"")</f>
        <v/>
      </c>
      <c r="E1442" s="84">
        <f>SUMIFS(Collection!$H$5:$H$5000,Collection!$A$5:$A$5000,Report!A1442,Collection!$I$5:$I$5000,"&gt;="&amp;Report!$E$2,Collection!$I$5:$I$5000,"&lt;="&amp;Report!$E$3)</f>
        <v>0</v>
      </c>
      <c r="F1442" s="84" t="str">
        <f t="shared" si="24"/>
        <v/>
      </c>
    </row>
    <row r="1443" spans="1:6">
      <c r="A1443" s="84" t="str">
        <f>IF(ROWS($A$6:A1443)&gt;Student_Registration!$N$4,"",VLOOKUP(ROWS($A$6:A1443),Student_Registration!$A$5:$H$2000,COLUMNS(Student_Registration!$C$5:C1442)+1,0))</f>
        <v/>
      </c>
      <c r="B1443" s="84" t="str">
        <f>IFERROR(VLOOKUP(A1443,Student_Registration!$B$5:$H$2000,3,0),"")</f>
        <v/>
      </c>
      <c r="C1443" s="84" t="str">
        <f>IFERROR(VLOOKUP($A1443,Student_Registration!$B$5:$H$2000,6,0),"")</f>
        <v/>
      </c>
      <c r="D1443" s="84" t="str">
        <f>IFERROR(VLOOKUP($A1443,Student_Registration!$B$5:$H$2000,7,0),"")</f>
        <v/>
      </c>
      <c r="E1443" s="84">
        <f>SUMIFS(Collection!$H$5:$H$5000,Collection!$A$5:$A$5000,Report!A1443,Collection!$I$5:$I$5000,"&gt;="&amp;Report!$E$2,Collection!$I$5:$I$5000,"&lt;="&amp;Report!$E$3)</f>
        <v>0</v>
      </c>
      <c r="F1443" s="84" t="str">
        <f t="shared" si="24"/>
        <v/>
      </c>
    </row>
    <row r="1444" spans="1:6">
      <c r="A1444" s="84" t="str">
        <f>IF(ROWS($A$6:A1444)&gt;Student_Registration!$N$4,"",VLOOKUP(ROWS($A$6:A1444),Student_Registration!$A$5:$H$2000,COLUMNS(Student_Registration!$C$5:C1443)+1,0))</f>
        <v/>
      </c>
      <c r="B1444" s="84" t="str">
        <f>IFERROR(VLOOKUP(A1444,Student_Registration!$B$5:$H$2000,3,0),"")</f>
        <v/>
      </c>
      <c r="C1444" s="84" t="str">
        <f>IFERROR(VLOOKUP($A1444,Student_Registration!$B$5:$H$2000,6,0),"")</f>
        <v/>
      </c>
      <c r="D1444" s="84" t="str">
        <f>IFERROR(VLOOKUP($A1444,Student_Registration!$B$5:$H$2000,7,0),"")</f>
        <v/>
      </c>
      <c r="E1444" s="84">
        <f>SUMIFS(Collection!$H$5:$H$5000,Collection!$A$5:$A$5000,Report!A1444,Collection!$I$5:$I$5000,"&gt;="&amp;Report!$E$2,Collection!$I$5:$I$5000,"&lt;="&amp;Report!$E$3)</f>
        <v>0</v>
      </c>
      <c r="F1444" s="84" t="str">
        <f t="shared" si="24"/>
        <v/>
      </c>
    </row>
    <row r="1445" spans="1:6">
      <c r="A1445" s="84" t="str">
        <f>IF(ROWS($A$6:A1445)&gt;Student_Registration!$N$4,"",VLOOKUP(ROWS($A$6:A1445),Student_Registration!$A$5:$H$2000,COLUMNS(Student_Registration!$C$5:C1444)+1,0))</f>
        <v/>
      </c>
      <c r="B1445" s="84" t="str">
        <f>IFERROR(VLOOKUP(A1445,Student_Registration!$B$5:$H$2000,3,0),"")</f>
        <v/>
      </c>
      <c r="C1445" s="84" t="str">
        <f>IFERROR(VLOOKUP($A1445,Student_Registration!$B$5:$H$2000,6,0),"")</f>
        <v/>
      </c>
      <c r="D1445" s="84" t="str">
        <f>IFERROR(VLOOKUP($A1445,Student_Registration!$B$5:$H$2000,7,0),"")</f>
        <v/>
      </c>
      <c r="E1445" s="84">
        <f>SUMIFS(Collection!$H$5:$H$5000,Collection!$A$5:$A$5000,Report!A1445,Collection!$I$5:$I$5000,"&gt;="&amp;Report!$E$2,Collection!$I$5:$I$5000,"&lt;="&amp;Report!$E$3)</f>
        <v>0</v>
      </c>
      <c r="F1445" s="84" t="str">
        <f t="shared" si="24"/>
        <v/>
      </c>
    </row>
    <row r="1446" spans="1:6">
      <c r="A1446" s="84" t="str">
        <f>IF(ROWS($A$6:A1446)&gt;Student_Registration!$N$4,"",VLOOKUP(ROWS($A$6:A1446),Student_Registration!$A$5:$H$2000,COLUMNS(Student_Registration!$C$5:C1445)+1,0))</f>
        <v/>
      </c>
      <c r="B1446" s="84" t="str">
        <f>IFERROR(VLOOKUP(A1446,Student_Registration!$B$5:$H$2000,3,0),"")</f>
        <v/>
      </c>
      <c r="C1446" s="84" t="str">
        <f>IFERROR(VLOOKUP($A1446,Student_Registration!$B$5:$H$2000,6,0),"")</f>
        <v/>
      </c>
      <c r="D1446" s="84" t="str">
        <f>IFERROR(VLOOKUP($A1446,Student_Registration!$B$5:$H$2000,7,0),"")</f>
        <v/>
      </c>
      <c r="E1446" s="84">
        <f>SUMIFS(Collection!$H$5:$H$5000,Collection!$A$5:$A$5000,Report!A1446,Collection!$I$5:$I$5000,"&gt;="&amp;Report!$E$2,Collection!$I$5:$I$5000,"&lt;="&amp;Report!$E$3)</f>
        <v>0</v>
      </c>
      <c r="F1446" s="84" t="str">
        <f t="shared" si="24"/>
        <v/>
      </c>
    </row>
    <row r="1447" spans="1:6">
      <c r="A1447" s="84" t="str">
        <f>IF(ROWS($A$6:A1447)&gt;Student_Registration!$N$4,"",VLOOKUP(ROWS($A$6:A1447),Student_Registration!$A$5:$H$2000,COLUMNS(Student_Registration!$C$5:C1446)+1,0))</f>
        <v/>
      </c>
      <c r="B1447" s="84" t="str">
        <f>IFERROR(VLOOKUP(A1447,Student_Registration!$B$5:$H$2000,3,0),"")</f>
        <v/>
      </c>
      <c r="C1447" s="84" t="str">
        <f>IFERROR(VLOOKUP($A1447,Student_Registration!$B$5:$H$2000,6,0),"")</f>
        <v/>
      </c>
      <c r="D1447" s="84" t="str">
        <f>IFERROR(VLOOKUP($A1447,Student_Registration!$B$5:$H$2000,7,0),"")</f>
        <v/>
      </c>
      <c r="E1447" s="84">
        <f>SUMIFS(Collection!$H$5:$H$5000,Collection!$A$5:$A$5000,Report!A1447,Collection!$I$5:$I$5000,"&gt;="&amp;Report!$E$2,Collection!$I$5:$I$5000,"&lt;="&amp;Report!$E$3)</f>
        <v>0</v>
      </c>
      <c r="F1447" s="84" t="str">
        <f t="shared" si="24"/>
        <v/>
      </c>
    </row>
    <row r="1448" spans="1:6">
      <c r="A1448" s="84" t="str">
        <f>IF(ROWS($A$6:A1448)&gt;Student_Registration!$N$4,"",VLOOKUP(ROWS($A$6:A1448),Student_Registration!$A$5:$H$2000,COLUMNS(Student_Registration!$C$5:C1447)+1,0))</f>
        <v/>
      </c>
      <c r="B1448" s="84" t="str">
        <f>IFERROR(VLOOKUP(A1448,Student_Registration!$B$5:$H$2000,3,0),"")</f>
        <v/>
      </c>
      <c r="C1448" s="84" t="str">
        <f>IFERROR(VLOOKUP($A1448,Student_Registration!$B$5:$H$2000,6,0),"")</f>
        <v/>
      </c>
      <c r="D1448" s="84" t="str">
        <f>IFERROR(VLOOKUP($A1448,Student_Registration!$B$5:$H$2000,7,0),"")</f>
        <v/>
      </c>
      <c r="E1448" s="84">
        <f>SUMIFS(Collection!$H$5:$H$5000,Collection!$A$5:$A$5000,Report!A1448,Collection!$I$5:$I$5000,"&gt;="&amp;Report!$E$2,Collection!$I$5:$I$5000,"&lt;="&amp;Report!$E$3)</f>
        <v>0</v>
      </c>
      <c r="F1448" s="84" t="str">
        <f t="shared" si="24"/>
        <v/>
      </c>
    </row>
    <row r="1449" spans="1:6">
      <c r="A1449" s="84" t="str">
        <f>IF(ROWS($A$6:A1449)&gt;Student_Registration!$N$4,"",VLOOKUP(ROWS($A$6:A1449),Student_Registration!$A$5:$H$2000,COLUMNS(Student_Registration!$C$5:C1448)+1,0))</f>
        <v/>
      </c>
      <c r="B1449" s="84" t="str">
        <f>IFERROR(VLOOKUP(A1449,Student_Registration!$B$5:$H$2000,3,0),"")</f>
        <v/>
      </c>
      <c r="C1449" s="84" t="str">
        <f>IFERROR(VLOOKUP($A1449,Student_Registration!$B$5:$H$2000,6,0),"")</f>
        <v/>
      </c>
      <c r="D1449" s="84" t="str">
        <f>IFERROR(VLOOKUP($A1449,Student_Registration!$B$5:$H$2000,7,0),"")</f>
        <v/>
      </c>
      <c r="E1449" s="84">
        <f>SUMIFS(Collection!$H$5:$H$5000,Collection!$A$5:$A$5000,Report!A1449,Collection!$I$5:$I$5000,"&gt;="&amp;Report!$E$2,Collection!$I$5:$I$5000,"&lt;="&amp;Report!$E$3)</f>
        <v>0</v>
      </c>
      <c r="F1449" s="84" t="str">
        <f t="shared" si="24"/>
        <v/>
      </c>
    </row>
    <row r="1450" spans="1:6">
      <c r="A1450" s="84" t="str">
        <f>IF(ROWS($A$6:A1450)&gt;Student_Registration!$N$4,"",VLOOKUP(ROWS($A$6:A1450),Student_Registration!$A$5:$H$2000,COLUMNS(Student_Registration!$C$5:C1449)+1,0))</f>
        <v/>
      </c>
      <c r="B1450" s="84" t="str">
        <f>IFERROR(VLOOKUP(A1450,Student_Registration!$B$5:$H$2000,3,0),"")</f>
        <v/>
      </c>
      <c r="C1450" s="84" t="str">
        <f>IFERROR(VLOOKUP($A1450,Student_Registration!$B$5:$H$2000,6,0),"")</f>
        <v/>
      </c>
      <c r="D1450" s="84" t="str">
        <f>IFERROR(VLOOKUP($A1450,Student_Registration!$B$5:$H$2000,7,0),"")</f>
        <v/>
      </c>
      <c r="E1450" s="84">
        <f>SUMIFS(Collection!$H$5:$H$5000,Collection!$A$5:$A$5000,Report!A1450,Collection!$I$5:$I$5000,"&gt;="&amp;Report!$E$2,Collection!$I$5:$I$5000,"&lt;="&amp;Report!$E$3)</f>
        <v>0</v>
      </c>
      <c r="F1450" s="84" t="str">
        <f t="shared" si="24"/>
        <v/>
      </c>
    </row>
    <row r="1451" spans="1:6">
      <c r="A1451" s="84" t="str">
        <f>IF(ROWS($A$6:A1451)&gt;Student_Registration!$N$4,"",VLOOKUP(ROWS($A$6:A1451),Student_Registration!$A$5:$H$2000,COLUMNS(Student_Registration!$C$5:C1450)+1,0))</f>
        <v/>
      </c>
      <c r="B1451" s="84" t="str">
        <f>IFERROR(VLOOKUP(A1451,Student_Registration!$B$5:$H$2000,3,0),"")</f>
        <v/>
      </c>
      <c r="C1451" s="84" t="str">
        <f>IFERROR(VLOOKUP($A1451,Student_Registration!$B$5:$H$2000,6,0),"")</f>
        <v/>
      </c>
      <c r="D1451" s="84" t="str">
        <f>IFERROR(VLOOKUP($A1451,Student_Registration!$B$5:$H$2000,7,0),"")</f>
        <v/>
      </c>
      <c r="E1451" s="84">
        <f>SUMIFS(Collection!$H$5:$H$5000,Collection!$A$5:$A$5000,Report!A1451,Collection!$I$5:$I$5000,"&gt;="&amp;Report!$E$2,Collection!$I$5:$I$5000,"&lt;="&amp;Report!$E$3)</f>
        <v>0</v>
      </c>
      <c r="F1451" s="84" t="str">
        <f t="shared" si="24"/>
        <v/>
      </c>
    </row>
    <row r="1452" spans="1:6">
      <c r="A1452" s="84" t="str">
        <f>IF(ROWS($A$6:A1452)&gt;Student_Registration!$N$4,"",VLOOKUP(ROWS($A$6:A1452),Student_Registration!$A$5:$H$2000,COLUMNS(Student_Registration!$C$5:C1451)+1,0))</f>
        <v/>
      </c>
      <c r="B1452" s="84" t="str">
        <f>IFERROR(VLOOKUP(A1452,Student_Registration!$B$5:$H$2000,3,0),"")</f>
        <v/>
      </c>
      <c r="C1452" s="84" t="str">
        <f>IFERROR(VLOOKUP($A1452,Student_Registration!$B$5:$H$2000,6,0),"")</f>
        <v/>
      </c>
      <c r="D1452" s="84" t="str">
        <f>IFERROR(VLOOKUP($A1452,Student_Registration!$B$5:$H$2000,7,0),"")</f>
        <v/>
      </c>
      <c r="E1452" s="84">
        <f>SUMIFS(Collection!$H$5:$H$5000,Collection!$A$5:$A$5000,Report!A1452,Collection!$I$5:$I$5000,"&gt;="&amp;Report!$E$2,Collection!$I$5:$I$5000,"&lt;="&amp;Report!$E$3)</f>
        <v>0</v>
      </c>
      <c r="F1452" s="84" t="str">
        <f t="shared" si="24"/>
        <v/>
      </c>
    </row>
    <row r="1453" spans="1:6">
      <c r="A1453" s="84" t="str">
        <f>IF(ROWS($A$6:A1453)&gt;Student_Registration!$N$4,"",VLOOKUP(ROWS($A$6:A1453),Student_Registration!$A$5:$H$2000,COLUMNS(Student_Registration!$C$5:C1452)+1,0))</f>
        <v/>
      </c>
      <c r="B1453" s="84" t="str">
        <f>IFERROR(VLOOKUP(A1453,Student_Registration!$B$5:$H$2000,3,0),"")</f>
        <v/>
      </c>
      <c r="C1453" s="84" t="str">
        <f>IFERROR(VLOOKUP($A1453,Student_Registration!$B$5:$H$2000,6,0),"")</f>
        <v/>
      </c>
      <c r="D1453" s="84" t="str">
        <f>IFERROR(VLOOKUP($A1453,Student_Registration!$B$5:$H$2000,7,0),"")</f>
        <v/>
      </c>
      <c r="E1453" s="84">
        <f>SUMIFS(Collection!$H$5:$H$5000,Collection!$A$5:$A$5000,Report!A1453,Collection!$I$5:$I$5000,"&gt;="&amp;Report!$E$2,Collection!$I$5:$I$5000,"&lt;="&amp;Report!$E$3)</f>
        <v>0</v>
      </c>
      <c r="F1453" s="84" t="str">
        <f t="shared" si="24"/>
        <v/>
      </c>
    </row>
    <row r="1454" spans="1:6">
      <c r="A1454" s="84" t="str">
        <f>IF(ROWS($A$6:A1454)&gt;Student_Registration!$N$4,"",VLOOKUP(ROWS($A$6:A1454),Student_Registration!$A$5:$H$2000,COLUMNS(Student_Registration!$C$5:C1453)+1,0))</f>
        <v/>
      </c>
      <c r="B1454" s="84" t="str">
        <f>IFERROR(VLOOKUP(A1454,Student_Registration!$B$5:$H$2000,3,0),"")</f>
        <v/>
      </c>
      <c r="C1454" s="84" t="str">
        <f>IFERROR(VLOOKUP($A1454,Student_Registration!$B$5:$H$2000,6,0),"")</f>
        <v/>
      </c>
      <c r="D1454" s="84" t="str">
        <f>IFERROR(VLOOKUP($A1454,Student_Registration!$B$5:$H$2000,7,0),"")</f>
        <v/>
      </c>
      <c r="E1454" s="84">
        <f>SUMIFS(Collection!$H$5:$H$5000,Collection!$A$5:$A$5000,Report!A1454,Collection!$I$5:$I$5000,"&gt;="&amp;Report!$E$2,Collection!$I$5:$I$5000,"&lt;="&amp;Report!$E$3)</f>
        <v>0</v>
      </c>
      <c r="F1454" s="84" t="str">
        <f t="shared" si="24"/>
        <v/>
      </c>
    </row>
    <row r="1455" spans="1:6">
      <c r="A1455" s="84" t="str">
        <f>IF(ROWS($A$6:A1455)&gt;Student_Registration!$N$4,"",VLOOKUP(ROWS($A$6:A1455),Student_Registration!$A$5:$H$2000,COLUMNS(Student_Registration!$C$5:C1454)+1,0))</f>
        <v/>
      </c>
      <c r="B1455" s="84" t="str">
        <f>IFERROR(VLOOKUP(A1455,Student_Registration!$B$5:$H$2000,3,0),"")</f>
        <v/>
      </c>
      <c r="C1455" s="84" t="str">
        <f>IFERROR(VLOOKUP($A1455,Student_Registration!$B$5:$H$2000,6,0),"")</f>
        <v/>
      </c>
      <c r="D1455" s="84" t="str">
        <f>IFERROR(VLOOKUP($A1455,Student_Registration!$B$5:$H$2000,7,0),"")</f>
        <v/>
      </c>
      <c r="E1455" s="84">
        <f>SUMIFS(Collection!$H$5:$H$5000,Collection!$A$5:$A$5000,Report!A1455,Collection!$I$5:$I$5000,"&gt;="&amp;Report!$E$2,Collection!$I$5:$I$5000,"&lt;="&amp;Report!$E$3)</f>
        <v>0</v>
      </c>
      <c r="F1455" s="84" t="str">
        <f t="shared" si="24"/>
        <v/>
      </c>
    </row>
    <row r="1456" spans="1:6">
      <c r="A1456" s="84" t="str">
        <f>IF(ROWS($A$6:A1456)&gt;Student_Registration!$N$4,"",VLOOKUP(ROWS($A$6:A1456),Student_Registration!$A$5:$H$2000,COLUMNS(Student_Registration!$C$5:C1455)+1,0))</f>
        <v/>
      </c>
      <c r="B1456" s="84" t="str">
        <f>IFERROR(VLOOKUP(A1456,Student_Registration!$B$5:$H$2000,3,0),"")</f>
        <v/>
      </c>
      <c r="C1456" s="84" t="str">
        <f>IFERROR(VLOOKUP($A1456,Student_Registration!$B$5:$H$2000,6,0),"")</f>
        <v/>
      </c>
      <c r="D1456" s="84" t="str">
        <f>IFERROR(VLOOKUP($A1456,Student_Registration!$B$5:$H$2000,7,0),"")</f>
        <v/>
      </c>
      <c r="E1456" s="84">
        <f>SUMIFS(Collection!$H$5:$H$5000,Collection!$A$5:$A$5000,Report!A1456,Collection!$I$5:$I$5000,"&gt;="&amp;Report!$E$2,Collection!$I$5:$I$5000,"&lt;="&amp;Report!$E$3)</f>
        <v>0</v>
      </c>
      <c r="F1456" s="84" t="str">
        <f t="shared" si="24"/>
        <v/>
      </c>
    </row>
    <row r="1457" spans="1:6">
      <c r="A1457" s="84" t="str">
        <f>IF(ROWS($A$6:A1457)&gt;Student_Registration!$N$4,"",VLOOKUP(ROWS($A$6:A1457),Student_Registration!$A$5:$H$2000,COLUMNS(Student_Registration!$C$5:C1456)+1,0))</f>
        <v/>
      </c>
      <c r="B1457" s="84" t="str">
        <f>IFERROR(VLOOKUP(A1457,Student_Registration!$B$5:$H$2000,3,0),"")</f>
        <v/>
      </c>
      <c r="C1457" s="84" t="str">
        <f>IFERROR(VLOOKUP($A1457,Student_Registration!$B$5:$H$2000,6,0),"")</f>
        <v/>
      </c>
      <c r="D1457" s="84" t="str">
        <f>IFERROR(VLOOKUP($A1457,Student_Registration!$B$5:$H$2000,7,0),"")</f>
        <v/>
      </c>
      <c r="E1457" s="84">
        <f>SUMIFS(Collection!$H$5:$H$5000,Collection!$A$5:$A$5000,Report!A1457,Collection!$I$5:$I$5000,"&gt;="&amp;Report!$E$2,Collection!$I$5:$I$5000,"&lt;="&amp;Report!$E$3)</f>
        <v>0</v>
      </c>
      <c r="F1457" s="84" t="str">
        <f t="shared" si="24"/>
        <v/>
      </c>
    </row>
    <row r="1458" spans="1:6">
      <c r="A1458" s="84" t="str">
        <f>IF(ROWS($A$6:A1458)&gt;Student_Registration!$N$4,"",VLOOKUP(ROWS($A$6:A1458),Student_Registration!$A$5:$H$2000,COLUMNS(Student_Registration!$C$5:C1457)+1,0))</f>
        <v/>
      </c>
      <c r="B1458" s="84" t="str">
        <f>IFERROR(VLOOKUP(A1458,Student_Registration!$B$5:$H$2000,3,0),"")</f>
        <v/>
      </c>
      <c r="C1458" s="84" t="str">
        <f>IFERROR(VLOOKUP($A1458,Student_Registration!$B$5:$H$2000,6,0),"")</f>
        <v/>
      </c>
      <c r="D1458" s="84" t="str">
        <f>IFERROR(VLOOKUP($A1458,Student_Registration!$B$5:$H$2000,7,0),"")</f>
        <v/>
      </c>
      <c r="E1458" s="84">
        <f>SUMIFS(Collection!$H$5:$H$5000,Collection!$A$5:$A$5000,Report!A1458,Collection!$I$5:$I$5000,"&gt;="&amp;Report!$E$2,Collection!$I$5:$I$5000,"&lt;="&amp;Report!$E$3)</f>
        <v>0</v>
      </c>
      <c r="F1458" s="84" t="str">
        <f t="shared" si="24"/>
        <v/>
      </c>
    </row>
    <row r="1459" spans="1:6">
      <c r="A1459" s="84" t="str">
        <f>IF(ROWS($A$6:A1459)&gt;Student_Registration!$N$4,"",VLOOKUP(ROWS($A$6:A1459),Student_Registration!$A$5:$H$2000,COLUMNS(Student_Registration!$C$5:C1458)+1,0))</f>
        <v/>
      </c>
      <c r="B1459" s="84" t="str">
        <f>IFERROR(VLOOKUP(A1459,Student_Registration!$B$5:$H$2000,3,0),"")</f>
        <v/>
      </c>
      <c r="C1459" s="84" t="str">
        <f>IFERROR(VLOOKUP($A1459,Student_Registration!$B$5:$H$2000,6,0),"")</f>
        <v/>
      </c>
      <c r="D1459" s="84" t="str">
        <f>IFERROR(VLOOKUP($A1459,Student_Registration!$B$5:$H$2000,7,0),"")</f>
        <v/>
      </c>
      <c r="E1459" s="84">
        <f>SUMIFS(Collection!$H$5:$H$5000,Collection!$A$5:$A$5000,Report!A1459,Collection!$I$5:$I$5000,"&gt;="&amp;Report!$E$2,Collection!$I$5:$I$5000,"&lt;="&amp;Report!$E$3)</f>
        <v>0</v>
      </c>
      <c r="F1459" s="84" t="str">
        <f t="shared" si="24"/>
        <v/>
      </c>
    </row>
    <row r="1460" spans="1:6">
      <c r="A1460" s="84" t="str">
        <f>IF(ROWS($A$6:A1460)&gt;Student_Registration!$N$4,"",VLOOKUP(ROWS($A$6:A1460),Student_Registration!$A$5:$H$2000,COLUMNS(Student_Registration!$C$5:C1459)+1,0))</f>
        <v/>
      </c>
      <c r="B1460" s="84" t="str">
        <f>IFERROR(VLOOKUP(A1460,Student_Registration!$B$5:$H$2000,3,0),"")</f>
        <v/>
      </c>
      <c r="C1460" s="84" t="str">
        <f>IFERROR(VLOOKUP($A1460,Student_Registration!$B$5:$H$2000,6,0),"")</f>
        <v/>
      </c>
      <c r="D1460" s="84" t="str">
        <f>IFERROR(VLOOKUP($A1460,Student_Registration!$B$5:$H$2000,7,0),"")</f>
        <v/>
      </c>
      <c r="E1460" s="84">
        <f>SUMIFS(Collection!$H$5:$H$5000,Collection!$A$5:$A$5000,Report!A1460,Collection!$I$5:$I$5000,"&gt;="&amp;Report!$E$2,Collection!$I$5:$I$5000,"&lt;="&amp;Report!$E$3)</f>
        <v>0</v>
      </c>
      <c r="F1460" s="84" t="str">
        <f t="shared" si="24"/>
        <v/>
      </c>
    </row>
    <row r="1461" spans="1:6">
      <c r="A1461" s="84" t="str">
        <f>IF(ROWS($A$6:A1461)&gt;Student_Registration!$N$4,"",VLOOKUP(ROWS($A$6:A1461),Student_Registration!$A$5:$H$2000,COLUMNS(Student_Registration!$C$5:C1460)+1,0))</f>
        <v/>
      </c>
      <c r="B1461" s="84" t="str">
        <f>IFERROR(VLOOKUP(A1461,Student_Registration!$B$5:$H$2000,3,0),"")</f>
        <v/>
      </c>
      <c r="C1461" s="84" t="str">
        <f>IFERROR(VLOOKUP($A1461,Student_Registration!$B$5:$H$2000,6,0),"")</f>
        <v/>
      </c>
      <c r="D1461" s="84" t="str">
        <f>IFERROR(VLOOKUP($A1461,Student_Registration!$B$5:$H$2000,7,0),"")</f>
        <v/>
      </c>
      <c r="E1461" s="84">
        <f>SUMIFS(Collection!$H$5:$H$5000,Collection!$A$5:$A$5000,Report!A1461,Collection!$I$5:$I$5000,"&gt;="&amp;Report!$E$2,Collection!$I$5:$I$5000,"&lt;="&amp;Report!$E$3)</f>
        <v>0</v>
      </c>
      <c r="F1461" s="84" t="str">
        <f t="shared" si="24"/>
        <v/>
      </c>
    </row>
    <row r="1462" spans="1:6">
      <c r="A1462" s="84" t="str">
        <f>IF(ROWS($A$6:A1462)&gt;Student_Registration!$N$4,"",VLOOKUP(ROWS($A$6:A1462),Student_Registration!$A$5:$H$2000,COLUMNS(Student_Registration!$C$5:C1461)+1,0))</f>
        <v/>
      </c>
      <c r="B1462" s="84" t="str">
        <f>IFERROR(VLOOKUP(A1462,Student_Registration!$B$5:$H$2000,3,0),"")</f>
        <v/>
      </c>
      <c r="C1462" s="84" t="str">
        <f>IFERROR(VLOOKUP($A1462,Student_Registration!$B$5:$H$2000,6,0),"")</f>
        <v/>
      </c>
      <c r="D1462" s="84" t="str">
        <f>IFERROR(VLOOKUP($A1462,Student_Registration!$B$5:$H$2000,7,0),"")</f>
        <v/>
      </c>
      <c r="E1462" s="84">
        <f>SUMIFS(Collection!$H$5:$H$5000,Collection!$A$5:$A$5000,Report!A1462,Collection!$I$5:$I$5000,"&gt;="&amp;Report!$E$2,Collection!$I$5:$I$5000,"&lt;="&amp;Report!$E$3)</f>
        <v>0</v>
      </c>
      <c r="F1462" s="84" t="str">
        <f t="shared" si="24"/>
        <v/>
      </c>
    </row>
    <row r="1463" spans="1:6">
      <c r="A1463" s="84" t="str">
        <f>IF(ROWS($A$6:A1463)&gt;Student_Registration!$N$4,"",VLOOKUP(ROWS($A$6:A1463),Student_Registration!$A$5:$H$2000,COLUMNS(Student_Registration!$C$5:C1462)+1,0))</f>
        <v/>
      </c>
      <c r="B1463" s="84" t="str">
        <f>IFERROR(VLOOKUP(A1463,Student_Registration!$B$5:$H$2000,3,0),"")</f>
        <v/>
      </c>
      <c r="C1463" s="84" t="str">
        <f>IFERROR(VLOOKUP($A1463,Student_Registration!$B$5:$H$2000,6,0),"")</f>
        <v/>
      </c>
      <c r="D1463" s="84" t="str">
        <f>IFERROR(VLOOKUP($A1463,Student_Registration!$B$5:$H$2000,7,0),"")</f>
        <v/>
      </c>
      <c r="E1463" s="84">
        <f>SUMIFS(Collection!$H$5:$H$5000,Collection!$A$5:$A$5000,Report!A1463,Collection!$I$5:$I$5000,"&gt;="&amp;Report!$E$2,Collection!$I$5:$I$5000,"&lt;="&amp;Report!$E$3)</f>
        <v>0</v>
      </c>
      <c r="F1463" s="84" t="str">
        <f t="shared" si="24"/>
        <v/>
      </c>
    </row>
    <row r="1464" spans="1:6">
      <c r="A1464" s="84" t="str">
        <f>IF(ROWS($A$6:A1464)&gt;Student_Registration!$N$4,"",VLOOKUP(ROWS($A$6:A1464),Student_Registration!$A$5:$H$2000,COLUMNS(Student_Registration!$C$5:C1463)+1,0))</f>
        <v/>
      </c>
      <c r="B1464" s="84" t="str">
        <f>IFERROR(VLOOKUP(A1464,Student_Registration!$B$5:$H$2000,3,0),"")</f>
        <v/>
      </c>
      <c r="C1464" s="84" t="str">
        <f>IFERROR(VLOOKUP($A1464,Student_Registration!$B$5:$H$2000,6,0),"")</f>
        <v/>
      </c>
      <c r="D1464" s="84" t="str">
        <f>IFERROR(VLOOKUP($A1464,Student_Registration!$B$5:$H$2000,7,0),"")</f>
        <v/>
      </c>
      <c r="E1464" s="84">
        <f>SUMIFS(Collection!$H$5:$H$5000,Collection!$A$5:$A$5000,Report!A1464,Collection!$I$5:$I$5000,"&gt;="&amp;Report!$E$2,Collection!$I$5:$I$5000,"&lt;="&amp;Report!$E$3)</f>
        <v>0</v>
      </c>
      <c r="F1464" s="84" t="str">
        <f t="shared" si="24"/>
        <v/>
      </c>
    </row>
    <row r="1465" spans="1:6">
      <c r="A1465" s="84" t="str">
        <f>IF(ROWS($A$6:A1465)&gt;Student_Registration!$N$4,"",VLOOKUP(ROWS($A$6:A1465),Student_Registration!$A$5:$H$2000,COLUMNS(Student_Registration!$C$5:C1464)+1,0))</f>
        <v/>
      </c>
      <c r="B1465" s="84" t="str">
        <f>IFERROR(VLOOKUP(A1465,Student_Registration!$B$5:$H$2000,3,0),"")</f>
        <v/>
      </c>
      <c r="C1465" s="84" t="str">
        <f>IFERROR(VLOOKUP($A1465,Student_Registration!$B$5:$H$2000,6,0),"")</f>
        <v/>
      </c>
      <c r="D1465" s="84" t="str">
        <f>IFERROR(VLOOKUP($A1465,Student_Registration!$B$5:$H$2000,7,0),"")</f>
        <v/>
      </c>
      <c r="E1465" s="84">
        <f>SUMIFS(Collection!$H$5:$H$5000,Collection!$A$5:$A$5000,Report!A1465,Collection!$I$5:$I$5000,"&gt;="&amp;Report!$E$2,Collection!$I$5:$I$5000,"&lt;="&amp;Report!$E$3)</f>
        <v>0</v>
      </c>
      <c r="F1465" s="84" t="str">
        <f t="shared" si="24"/>
        <v/>
      </c>
    </row>
    <row r="1466" spans="1:6">
      <c r="A1466" s="84" t="str">
        <f>IF(ROWS($A$6:A1466)&gt;Student_Registration!$N$4,"",VLOOKUP(ROWS($A$6:A1466),Student_Registration!$A$5:$H$2000,COLUMNS(Student_Registration!$C$5:C1465)+1,0))</f>
        <v/>
      </c>
      <c r="B1466" s="84" t="str">
        <f>IFERROR(VLOOKUP(A1466,Student_Registration!$B$5:$H$2000,3,0),"")</f>
        <v/>
      </c>
      <c r="C1466" s="84" t="str">
        <f>IFERROR(VLOOKUP($A1466,Student_Registration!$B$5:$H$2000,6,0),"")</f>
        <v/>
      </c>
      <c r="D1466" s="84" t="str">
        <f>IFERROR(VLOOKUP($A1466,Student_Registration!$B$5:$H$2000,7,0),"")</f>
        <v/>
      </c>
      <c r="E1466" s="84">
        <f>SUMIFS(Collection!$H$5:$H$5000,Collection!$A$5:$A$5000,Report!A1466,Collection!$I$5:$I$5000,"&gt;="&amp;Report!$E$2,Collection!$I$5:$I$5000,"&lt;="&amp;Report!$E$3)</f>
        <v>0</v>
      </c>
      <c r="F1466" s="84" t="str">
        <f t="shared" si="24"/>
        <v/>
      </c>
    </row>
    <row r="1467" spans="1:6">
      <c r="A1467" s="84" t="str">
        <f>IF(ROWS($A$6:A1467)&gt;Student_Registration!$N$4,"",VLOOKUP(ROWS($A$6:A1467),Student_Registration!$A$5:$H$2000,COLUMNS(Student_Registration!$C$5:C1466)+1,0))</f>
        <v/>
      </c>
      <c r="B1467" s="84" t="str">
        <f>IFERROR(VLOOKUP(A1467,Student_Registration!$B$5:$H$2000,3,0),"")</f>
        <v/>
      </c>
      <c r="C1467" s="84" t="str">
        <f>IFERROR(VLOOKUP($A1467,Student_Registration!$B$5:$H$2000,6,0),"")</f>
        <v/>
      </c>
      <c r="D1467" s="84" t="str">
        <f>IFERROR(VLOOKUP($A1467,Student_Registration!$B$5:$H$2000,7,0),"")</f>
        <v/>
      </c>
      <c r="E1467" s="84">
        <f>SUMIFS(Collection!$H$5:$H$5000,Collection!$A$5:$A$5000,Report!A1467,Collection!$I$5:$I$5000,"&gt;="&amp;Report!$E$2,Collection!$I$5:$I$5000,"&lt;="&amp;Report!$E$3)</f>
        <v>0</v>
      </c>
      <c r="F1467" s="84" t="str">
        <f t="shared" si="24"/>
        <v/>
      </c>
    </row>
    <row r="1468" spans="1:6">
      <c r="A1468" s="84" t="str">
        <f>IF(ROWS($A$6:A1468)&gt;Student_Registration!$N$4,"",VLOOKUP(ROWS($A$6:A1468),Student_Registration!$A$5:$H$2000,COLUMNS(Student_Registration!$C$5:C1467)+1,0))</f>
        <v/>
      </c>
      <c r="B1468" s="84" t="str">
        <f>IFERROR(VLOOKUP(A1468,Student_Registration!$B$5:$H$2000,3,0),"")</f>
        <v/>
      </c>
      <c r="C1468" s="84" t="str">
        <f>IFERROR(VLOOKUP($A1468,Student_Registration!$B$5:$H$2000,6,0),"")</f>
        <v/>
      </c>
      <c r="D1468" s="84" t="str">
        <f>IFERROR(VLOOKUP($A1468,Student_Registration!$B$5:$H$2000,7,0),"")</f>
        <v/>
      </c>
      <c r="E1468" s="84">
        <f>SUMIFS(Collection!$H$5:$H$5000,Collection!$A$5:$A$5000,Report!A1468,Collection!$I$5:$I$5000,"&gt;="&amp;Report!$E$2,Collection!$I$5:$I$5000,"&lt;="&amp;Report!$E$3)</f>
        <v>0</v>
      </c>
      <c r="F1468" s="84" t="str">
        <f t="shared" si="24"/>
        <v/>
      </c>
    </row>
    <row r="1469" spans="1:6">
      <c r="A1469" s="84" t="str">
        <f>IF(ROWS($A$6:A1469)&gt;Student_Registration!$N$4,"",VLOOKUP(ROWS($A$6:A1469),Student_Registration!$A$5:$H$2000,COLUMNS(Student_Registration!$C$5:C1468)+1,0))</f>
        <v/>
      </c>
      <c r="B1469" s="84" t="str">
        <f>IFERROR(VLOOKUP(A1469,Student_Registration!$B$5:$H$2000,3,0),"")</f>
        <v/>
      </c>
      <c r="C1469" s="84" t="str">
        <f>IFERROR(VLOOKUP($A1469,Student_Registration!$B$5:$H$2000,6,0),"")</f>
        <v/>
      </c>
      <c r="D1469" s="84" t="str">
        <f>IFERROR(VLOOKUP($A1469,Student_Registration!$B$5:$H$2000,7,0),"")</f>
        <v/>
      </c>
      <c r="E1469" s="84">
        <f>SUMIFS(Collection!$H$5:$H$5000,Collection!$A$5:$A$5000,Report!A1469,Collection!$I$5:$I$5000,"&gt;="&amp;Report!$E$2,Collection!$I$5:$I$5000,"&lt;="&amp;Report!$E$3)</f>
        <v>0</v>
      </c>
      <c r="F1469" s="84" t="str">
        <f t="shared" si="24"/>
        <v/>
      </c>
    </row>
    <row r="1470" spans="1:6">
      <c r="A1470" s="84" t="str">
        <f>IF(ROWS($A$6:A1470)&gt;Student_Registration!$N$4,"",VLOOKUP(ROWS($A$6:A1470),Student_Registration!$A$5:$H$2000,COLUMNS(Student_Registration!$C$5:C1469)+1,0))</f>
        <v/>
      </c>
      <c r="B1470" s="84" t="str">
        <f>IFERROR(VLOOKUP(A1470,Student_Registration!$B$5:$H$2000,3,0),"")</f>
        <v/>
      </c>
      <c r="C1470" s="84" t="str">
        <f>IFERROR(VLOOKUP($A1470,Student_Registration!$B$5:$H$2000,6,0),"")</f>
        <v/>
      </c>
      <c r="D1470" s="84" t="str">
        <f>IFERROR(VLOOKUP($A1470,Student_Registration!$B$5:$H$2000,7,0),"")</f>
        <v/>
      </c>
      <c r="E1470" s="84">
        <f>SUMIFS(Collection!$H$5:$H$5000,Collection!$A$5:$A$5000,Report!A1470,Collection!$I$5:$I$5000,"&gt;="&amp;Report!$E$2,Collection!$I$5:$I$5000,"&lt;="&amp;Report!$E$3)</f>
        <v>0</v>
      </c>
      <c r="F1470" s="84" t="str">
        <f t="shared" si="24"/>
        <v/>
      </c>
    </row>
    <row r="1471" spans="1:6">
      <c r="A1471" s="84" t="str">
        <f>IF(ROWS($A$6:A1471)&gt;Student_Registration!$N$4,"",VLOOKUP(ROWS($A$6:A1471),Student_Registration!$A$5:$H$2000,COLUMNS(Student_Registration!$C$5:C1470)+1,0))</f>
        <v/>
      </c>
      <c r="B1471" s="84" t="str">
        <f>IFERROR(VLOOKUP(A1471,Student_Registration!$B$5:$H$2000,3,0),"")</f>
        <v/>
      </c>
      <c r="C1471" s="84" t="str">
        <f>IFERROR(VLOOKUP($A1471,Student_Registration!$B$5:$H$2000,6,0),"")</f>
        <v/>
      </c>
      <c r="D1471" s="84" t="str">
        <f>IFERROR(VLOOKUP($A1471,Student_Registration!$B$5:$H$2000,7,0),"")</f>
        <v/>
      </c>
      <c r="E1471" s="84">
        <f>SUMIFS(Collection!$H$5:$H$5000,Collection!$A$5:$A$5000,Report!A1471,Collection!$I$5:$I$5000,"&gt;="&amp;Report!$E$2,Collection!$I$5:$I$5000,"&lt;="&amp;Report!$E$3)</f>
        <v>0</v>
      </c>
      <c r="F1471" s="84" t="str">
        <f t="shared" si="24"/>
        <v/>
      </c>
    </row>
    <row r="1472" spans="1:6">
      <c r="A1472" s="84" t="str">
        <f>IF(ROWS($A$6:A1472)&gt;Student_Registration!$N$4,"",VLOOKUP(ROWS($A$6:A1472),Student_Registration!$A$5:$H$2000,COLUMNS(Student_Registration!$C$5:C1471)+1,0))</f>
        <v/>
      </c>
      <c r="B1472" s="84" t="str">
        <f>IFERROR(VLOOKUP(A1472,Student_Registration!$B$5:$H$2000,3,0),"")</f>
        <v/>
      </c>
      <c r="C1472" s="84" t="str">
        <f>IFERROR(VLOOKUP($A1472,Student_Registration!$B$5:$H$2000,6,0),"")</f>
        <v/>
      </c>
      <c r="D1472" s="84" t="str">
        <f>IFERROR(VLOOKUP($A1472,Student_Registration!$B$5:$H$2000,7,0),"")</f>
        <v/>
      </c>
      <c r="E1472" s="84">
        <f>SUMIFS(Collection!$H$5:$H$5000,Collection!$A$5:$A$5000,Report!A1472,Collection!$I$5:$I$5000,"&gt;="&amp;Report!$E$2,Collection!$I$5:$I$5000,"&lt;="&amp;Report!$E$3)</f>
        <v>0</v>
      </c>
      <c r="F1472" s="84" t="str">
        <f t="shared" si="24"/>
        <v/>
      </c>
    </row>
    <row r="1473" spans="1:6">
      <c r="A1473" s="84" t="str">
        <f>IF(ROWS($A$6:A1473)&gt;Student_Registration!$N$4,"",VLOOKUP(ROWS($A$6:A1473),Student_Registration!$A$5:$H$2000,COLUMNS(Student_Registration!$C$5:C1472)+1,0))</f>
        <v/>
      </c>
      <c r="B1473" s="84" t="str">
        <f>IFERROR(VLOOKUP(A1473,Student_Registration!$B$5:$H$2000,3,0),"")</f>
        <v/>
      </c>
      <c r="C1473" s="84" t="str">
        <f>IFERROR(VLOOKUP($A1473,Student_Registration!$B$5:$H$2000,6,0),"")</f>
        <v/>
      </c>
      <c r="D1473" s="84" t="str">
        <f>IFERROR(VLOOKUP($A1473,Student_Registration!$B$5:$H$2000,7,0),"")</f>
        <v/>
      </c>
      <c r="E1473" s="84">
        <f>SUMIFS(Collection!$H$5:$H$5000,Collection!$A$5:$A$5000,Report!A1473,Collection!$I$5:$I$5000,"&gt;="&amp;Report!$E$2,Collection!$I$5:$I$5000,"&lt;="&amp;Report!$E$3)</f>
        <v>0</v>
      </c>
      <c r="F1473" s="84" t="str">
        <f t="shared" si="24"/>
        <v/>
      </c>
    </row>
    <row r="1474" spans="1:6">
      <c r="A1474" s="84" t="str">
        <f>IF(ROWS($A$6:A1474)&gt;Student_Registration!$N$4,"",VLOOKUP(ROWS($A$6:A1474),Student_Registration!$A$5:$H$2000,COLUMNS(Student_Registration!$C$5:C1473)+1,0))</f>
        <v/>
      </c>
      <c r="B1474" s="84" t="str">
        <f>IFERROR(VLOOKUP(A1474,Student_Registration!$B$5:$H$2000,3,0),"")</f>
        <v/>
      </c>
      <c r="C1474" s="84" t="str">
        <f>IFERROR(VLOOKUP($A1474,Student_Registration!$B$5:$H$2000,6,0),"")</f>
        <v/>
      </c>
      <c r="D1474" s="84" t="str">
        <f>IFERROR(VLOOKUP($A1474,Student_Registration!$B$5:$H$2000,7,0),"")</f>
        <v/>
      </c>
      <c r="E1474" s="84">
        <f>SUMIFS(Collection!$H$5:$H$5000,Collection!$A$5:$A$5000,Report!A1474,Collection!$I$5:$I$5000,"&gt;="&amp;Report!$E$2,Collection!$I$5:$I$5000,"&lt;="&amp;Report!$E$3)</f>
        <v>0</v>
      </c>
      <c r="F1474" s="84" t="str">
        <f t="shared" si="24"/>
        <v/>
      </c>
    </row>
    <row r="1475" spans="1:6">
      <c r="A1475" s="84" t="str">
        <f>IF(ROWS($A$6:A1475)&gt;Student_Registration!$N$4,"",VLOOKUP(ROWS($A$6:A1475),Student_Registration!$A$5:$H$2000,COLUMNS(Student_Registration!$C$5:C1474)+1,0))</f>
        <v/>
      </c>
      <c r="B1475" s="84" t="str">
        <f>IFERROR(VLOOKUP(A1475,Student_Registration!$B$5:$H$2000,3,0),"")</f>
        <v/>
      </c>
      <c r="C1475" s="84" t="str">
        <f>IFERROR(VLOOKUP($A1475,Student_Registration!$B$5:$H$2000,6,0),"")</f>
        <v/>
      </c>
      <c r="D1475" s="84" t="str">
        <f>IFERROR(VLOOKUP($A1475,Student_Registration!$B$5:$H$2000,7,0),"")</f>
        <v/>
      </c>
      <c r="E1475" s="84">
        <f>SUMIFS(Collection!$H$5:$H$5000,Collection!$A$5:$A$5000,Report!A1475,Collection!$I$5:$I$5000,"&gt;="&amp;Report!$E$2,Collection!$I$5:$I$5000,"&lt;="&amp;Report!$E$3)</f>
        <v>0</v>
      </c>
      <c r="F1475" s="84" t="str">
        <f t="shared" si="24"/>
        <v/>
      </c>
    </row>
    <row r="1476" spans="1:6">
      <c r="A1476" s="84" t="str">
        <f>IF(ROWS($A$6:A1476)&gt;Student_Registration!$N$4,"",VLOOKUP(ROWS($A$6:A1476),Student_Registration!$A$5:$H$2000,COLUMNS(Student_Registration!$C$5:C1475)+1,0))</f>
        <v/>
      </c>
      <c r="B1476" s="84" t="str">
        <f>IFERROR(VLOOKUP(A1476,Student_Registration!$B$5:$H$2000,3,0),"")</f>
        <v/>
      </c>
      <c r="C1476" s="84" t="str">
        <f>IFERROR(VLOOKUP($A1476,Student_Registration!$B$5:$H$2000,6,0),"")</f>
        <v/>
      </c>
      <c r="D1476" s="84" t="str">
        <f>IFERROR(VLOOKUP($A1476,Student_Registration!$B$5:$H$2000,7,0),"")</f>
        <v/>
      </c>
      <c r="E1476" s="84">
        <f>SUMIFS(Collection!$H$5:$H$5000,Collection!$A$5:$A$5000,Report!A1476,Collection!$I$5:$I$5000,"&gt;="&amp;Report!$E$2,Collection!$I$5:$I$5000,"&lt;="&amp;Report!$E$3)</f>
        <v>0</v>
      </c>
      <c r="F1476" s="84" t="str">
        <f t="shared" si="24"/>
        <v/>
      </c>
    </row>
    <row r="1477" spans="1:6">
      <c r="A1477" s="84" t="str">
        <f>IF(ROWS($A$6:A1477)&gt;Student_Registration!$N$4,"",VLOOKUP(ROWS($A$6:A1477),Student_Registration!$A$5:$H$2000,COLUMNS(Student_Registration!$C$5:C1476)+1,0))</f>
        <v/>
      </c>
      <c r="B1477" s="84" t="str">
        <f>IFERROR(VLOOKUP(A1477,Student_Registration!$B$5:$H$2000,3,0),"")</f>
        <v/>
      </c>
      <c r="C1477" s="84" t="str">
        <f>IFERROR(VLOOKUP($A1477,Student_Registration!$B$5:$H$2000,6,0),"")</f>
        <v/>
      </c>
      <c r="D1477" s="84" t="str">
        <f>IFERROR(VLOOKUP($A1477,Student_Registration!$B$5:$H$2000,7,0),"")</f>
        <v/>
      </c>
      <c r="E1477" s="84">
        <f>SUMIFS(Collection!$H$5:$H$5000,Collection!$A$5:$A$5000,Report!A1477,Collection!$I$5:$I$5000,"&gt;="&amp;Report!$E$2,Collection!$I$5:$I$5000,"&lt;="&amp;Report!$E$3)</f>
        <v>0</v>
      </c>
      <c r="F1477" s="84" t="str">
        <f t="shared" si="24"/>
        <v/>
      </c>
    </row>
    <row r="1478" spans="1:6">
      <c r="A1478" s="84" t="str">
        <f>IF(ROWS($A$6:A1478)&gt;Student_Registration!$N$4,"",VLOOKUP(ROWS($A$6:A1478),Student_Registration!$A$5:$H$2000,COLUMNS(Student_Registration!$C$5:C1477)+1,0))</f>
        <v/>
      </c>
      <c r="B1478" s="84" t="str">
        <f>IFERROR(VLOOKUP(A1478,Student_Registration!$B$5:$H$2000,3,0),"")</f>
        <v/>
      </c>
      <c r="C1478" s="84" t="str">
        <f>IFERROR(VLOOKUP($A1478,Student_Registration!$B$5:$H$2000,6,0),"")</f>
        <v/>
      </c>
      <c r="D1478" s="84" t="str">
        <f>IFERROR(VLOOKUP($A1478,Student_Registration!$B$5:$H$2000,7,0),"")</f>
        <v/>
      </c>
      <c r="E1478" s="84">
        <f>SUMIFS(Collection!$H$5:$H$5000,Collection!$A$5:$A$5000,Report!A1478,Collection!$I$5:$I$5000,"&gt;="&amp;Report!$E$2,Collection!$I$5:$I$5000,"&lt;="&amp;Report!$E$3)</f>
        <v>0</v>
      </c>
      <c r="F1478" s="84" t="str">
        <f t="shared" ref="F1478:F1541" si="25">IFERROR(+D1478-E1478,"")</f>
        <v/>
      </c>
    </row>
    <row r="1479" spans="1:6">
      <c r="A1479" s="84" t="str">
        <f>IF(ROWS($A$6:A1479)&gt;Student_Registration!$N$4,"",VLOOKUP(ROWS($A$6:A1479),Student_Registration!$A$5:$H$2000,COLUMNS(Student_Registration!$C$5:C1478)+1,0))</f>
        <v/>
      </c>
      <c r="B1479" s="84" t="str">
        <f>IFERROR(VLOOKUP(A1479,Student_Registration!$B$5:$H$2000,3,0),"")</f>
        <v/>
      </c>
      <c r="C1479" s="84" t="str">
        <f>IFERROR(VLOOKUP($A1479,Student_Registration!$B$5:$H$2000,6,0),"")</f>
        <v/>
      </c>
      <c r="D1479" s="84" t="str">
        <f>IFERROR(VLOOKUP($A1479,Student_Registration!$B$5:$H$2000,7,0),"")</f>
        <v/>
      </c>
      <c r="E1479" s="84">
        <f>SUMIFS(Collection!$H$5:$H$5000,Collection!$A$5:$A$5000,Report!A1479,Collection!$I$5:$I$5000,"&gt;="&amp;Report!$E$2,Collection!$I$5:$I$5000,"&lt;="&amp;Report!$E$3)</f>
        <v>0</v>
      </c>
      <c r="F1479" s="84" t="str">
        <f t="shared" si="25"/>
        <v/>
      </c>
    </row>
    <row r="1480" spans="1:6">
      <c r="A1480" s="84" t="str">
        <f>IF(ROWS($A$6:A1480)&gt;Student_Registration!$N$4,"",VLOOKUP(ROWS($A$6:A1480),Student_Registration!$A$5:$H$2000,COLUMNS(Student_Registration!$C$5:C1479)+1,0))</f>
        <v/>
      </c>
      <c r="B1480" s="84" t="str">
        <f>IFERROR(VLOOKUP(A1480,Student_Registration!$B$5:$H$2000,3,0),"")</f>
        <v/>
      </c>
      <c r="C1480" s="84" t="str">
        <f>IFERROR(VLOOKUP($A1480,Student_Registration!$B$5:$H$2000,6,0),"")</f>
        <v/>
      </c>
      <c r="D1480" s="84" t="str">
        <f>IFERROR(VLOOKUP($A1480,Student_Registration!$B$5:$H$2000,7,0),"")</f>
        <v/>
      </c>
      <c r="E1480" s="84">
        <f>SUMIFS(Collection!$H$5:$H$5000,Collection!$A$5:$A$5000,Report!A1480,Collection!$I$5:$I$5000,"&gt;="&amp;Report!$E$2,Collection!$I$5:$I$5000,"&lt;="&amp;Report!$E$3)</f>
        <v>0</v>
      </c>
      <c r="F1480" s="84" t="str">
        <f t="shared" si="25"/>
        <v/>
      </c>
    </row>
    <row r="1481" spans="1:6">
      <c r="A1481" s="84" t="str">
        <f>IF(ROWS($A$6:A1481)&gt;Student_Registration!$N$4,"",VLOOKUP(ROWS($A$6:A1481),Student_Registration!$A$5:$H$2000,COLUMNS(Student_Registration!$C$5:C1480)+1,0))</f>
        <v/>
      </c>
      <c r="B1481" s="84" t="str">
        <f>IFERROR(VLOOKUP(A1481,Student_Registration!$B$5:$H$2000,3,0),"")</f>
        <v/>
      </c>
      <c r="C1481" s="84" t="str">
        <f>IFERROR(VLOOKUP($A1481,Student_Registration!$B$5:$H$2000,6,0),"")</f>
        <v/>
      </c>
      <c r="D1481" s="84" t="str">
        <f>IFERROR(VLOOKUP($A1481,Student_Registration!$B$5:$H$2000,7,0),"")</f>
        <v/>
      </c>
      <c r="E1481" s="84">
        <f>SUMIFS(Collection!$H$5:$H$5000,Collection!$A$5:$A$5000,Report!A1481,Collection!$I$5:$I$5000,"&gt;="&amp;Report!$E$2,Collection!$I$5:$I$5000,"&lt;="&amp;Report!$E$3)</f>
        <v>0</v>
      </c>
      <c r="F1481" s="84" t="str">
        <f t="shared" si="25"/>
        <v/>
      </c>
    </row>
    <row r="1482" spans="1:6">
      <c r="A1482" s="84" t="str">
        <f>IF(ROWS($A$6:A1482)&gt;Student_Registration!$N$4,"",VLOOKUP(ROWS($A$6:A1482),Student_Registration!$A$5:$H$2000,COLUMNS(Student_Registration!$C$5:C1481)+1,0))</f>
        <v/>
      </c>
      <c r="B1482" s="84" t="str">
        <f>IFERROR(VLOOKUP(A1482,Student_Registration!$B$5:$H$2000,3,0),"")</f>
        <v/>
      </c>
      <c r="C1482" s="84" t="str">
        <f>IFERROR(VLOOKUP($A1482,Student_Registration!$B$5:$H$2000,6,0),"")</f>
        <v/>
      </c>
      <c r="D1482" s="84" t="str">
        <f>IFERROR(VLOOKUP($A1482,Student_Registration!$B$5:$H$2000,7,0),"")</f>
        <v/>
      </c>
      <c r="E1482" s="84">
        <f>SUMIFS(Collection!$H$5:$H$5000,Collection!$A$5:$A$5000,Report!A1482,Collection!$I$5:$I$5000,"&gt;="&amp;Report!$E$2,Collection!$I$5:$I$5000,"&lt;="&amp;Report!$E$3)</f>
        <v>0</v>
      </c>
      <c r="F1482" s="84" t="str">
        <f t="shared" si="25"/>
        <v/>
      </c>
    </row>
    <row r="1483" spans="1:6">
      <c r="A1483" s="84" t="str">
        <f>IF(ROWS($A$6:A1483)&gt;Student_Registration!$N$4,"",VLOOKUP(ROWS($A$6:A1483),Student_Registration!$A$5:$H$2000,COLUMNS(Student_Registration!$C$5:C1482)+1,0))</f>
        <v/>
      </c>
      <c r="B1483" s="84" t="str">
        <f>IFERROR(VLOOKUP(A1483,Student_Registration!$B$5:$H$2000,3,0),"")</f>
        <v/>
      </c>
      <c r="C1483" s="84" t="str">
        <f>IFERROR(VLOOKUP($A1483,Student_Registration!$B$5:$H$2000,6,0),"")</f>
        <v/>
      </c>
      <c r="D1483" s="84" t="str">
        <f>IFERROR(VLOOKUP($A1483,Student_Registration!$B$5:$H$2000,7,0),"")</f>
        <v/>
      </c>
      <c r="E1483" s="84">
        <f>SUMIFS(Collection!$H$5:$H$5000,Collection!$A$5:$A$5000,Report!A1483,Collection!$I$5:$I$5000,"&gt;="&amp;Report!$E$2,Collection!$I$5:$I$5000,"&lt;="&amp;Report!$E$3)</f>
        <v>0</v>
      </c>
      <c r="F1483" s="84" t="str">
        <f t="shared" si="25"/>
        <v/>
      </c>
    </row>
    <row r="1484" spans="1:6">
      <c r="A1484" s="84" t="str">
        <f>IF(ROWS($A$6:A1484)&gt;Student_Registration!$N$4,"",VLOOKUP(ROWS($A$6:A1484),Student_Registration!$A$5:$H$2000,COLUMNS(Student_Registration!$C$5:C1483)+1,0))</f>
        <v/>
      </c>
      <c r="B1484" s="84" t="str">
        <f>IFERROR(VLOOKUP(A1484,Student_Registration!$B$5:$H$2000,3,0),"")</f>
        <v/>
      </c>
      <c r="C1484" s="84" t="str">
        <f>IFERROR(VLOOKUP($A1484,Student_Registration!$B$5:$H$2000,6,0),"")</f>
        <v/>
      </c>
      <c r="D1484" s="84" t="str">
        <f>IFERROR(VLOOKUP($A1484,Student_Registration!$B$5:$H$2000,7,0),"")</f>
        <v/>
      </c>
      <c r="E1484" s="84">
        <f>SUMIFS(Collection!$H$5:$H$5000,Collection!$A$5:$A$5000,Report!A1484,Collection!$I$5:$I$5000,"&gt;="&amp;Report!$E$2,Collection!$I$5:$I$5000,"&lt;="&amp;Report!$E$3)</f>
        <v>0</v>
      </c>
      <c r="F1484" s="84" t="str">
        <f t="shared" si="25"/>
        <v/>
      </c>
    </row>
    <row r="1485" spans="1:6">
      <c r="A1485" s="84" t="str">
        <f>IF(ROWS($A$6:A1485)&gt;Student_Registration!$N$4,"",VLOOKUP(ROWS($A$6:A1485),Student_Registration!$A$5:$H$2000,COLUMNS(Student_Registration!$C$5:C1484)+1,0))</f>
        <v/>
      </c>
      <c r="B1485" s="84" t="str">
        <f>IFERROR(VLOOKUP(A1485,Student_Registration!$B$5:$H$2000,3,0),"")</f>
        <v/>
      </c>
      <c r="C1485" s="84" t="str">
        <f>IFERROR(VLOOKUP($A1485,Student_Registration!$B$5:$H$2000,6,0),"")</f>
        <v/>
      </c>
      <c r="D1485" s="84" t="str">
        <f>IFERROR(VLOOKUP($A1485,Student_Registration!$B$5:$H$2000,7,0),"")</f>
        <v/>
      </c>
      <c r="E1485" s="84">
        <f>SUMIFS(Collection!$H$5:$H$5000,Collection!$A$5:$A$5000,Report!A1485,Collection!$I$5:$I$5000,"&gt;="&amp;Report!$E$2,Collection!$I$5:$I$5000,"&lt;="&amp;Report!$E$3)</f>
        <v>0</v>
      </c>
      <c r="F1485" s="84" t="str">
        <f t="shared" si="25"/>
        <v/>
      </c>
    </row>
    <row r="1486" spans="1:6">
      <c r="A1486" s="84" t="str">
        <f>IF(ROWS($A$6:A1486)&gt;Student_Registration!$N$4,"",VLOOKUP(ROWS($A$6:A1486),Student_Registration!$A$5:$H$2000,COLUMNS(Student_Registration!$C$5:C1485)+1,0))</f>
        <v/>
      </c>
      <c r="B1486" s="84" t="str">
        <f>IFERROR(VLOOKUP(A1486,Student_Registration!$B$5:$H$2000,3,0),"")</f>
        <v/>
      </c>
      <c r="C1486" s="84" t="str">
        <f>IFERROR(VLOOKUP($A1486,Student_Registration!$B$5:$H$2000,6,0),"")</f>
        <v/>
      </c>
      <c r="D1486" s="84" t="str">
        <f>IFERROR(VLOOKUP($A1486,Student_Registration!$B$5:$H$2000,7,0),"")</f>
        <v/>
      </c>
      <c r="E1486" s="84">
        <f>SUMIFS(Collection!$H$5:$H$5000,Collection!$A$5:$A$5000,Report!A1486,Collection!$I$5:$I$5000,"&gt;="&amp;Report!$E$2,Collection!$I$5:$I$5000,"&lt;="&amp;Report!$E$3)</f>
        <v>0</v>
      </c>
      <c r="F1486" s="84" t="str">
        <f t="shared" si="25"/>
        <v/>
      </c>
    </row>
    <row r="1487" spans="1:6">
      <c r="A1487" s="84" t="str">
        <f>IF(ROWS($A$6:A1487)&gt;Student_Registration!$N$4,"",VLOOKUP(ROWS($A$6:A1487),Student_Registration!$A$5:$H$2000,COLUMNS(Student_Registration!$C$5:C1486)+1,0))</f>
        <v/>
      </c>
      <c r="B1487" s="84" t="str">
        <f>IFERROR(VLOOKUP(A1487,Student_Registration!$B$5:$H$2000,3,0),"")</f>
        <v/>
      </c>
      <c r="C1487" s="84" t="str">
        <f>IFERROR(VLOOKUP($A1487,Student_Registration!$B$5:$H$2000,6,0),"")</f>
        <v/>
      </c>
      <c r="D1487" s="84" t="str">
        <f>IFERROR(VLOOKUP($A1487,Student_Registration!$B$5:$H$2000,7,0),"")</f>
        <v/>
      </c>
      <c r="E1487" s="84">
        <f>SUMIFS(Collection!$H$5:$H$5000,Collection!$A$5:$A$5000,Report!A1487,Collection!$I$5:$I$5000,"&gt;="&amp;Report!$E$2,Collection!$I$5:$I$5000,"&lt;="&amp;Report!$E$3)</f>
        <v>0</v>
      </c>
      <c r="F1487" s="84" t="str">
        <f t="shared" si="25"/>
        <v/>
      </c>
    </row>
    <row r="1488" spans="1:6">
      <c r="A1488" s="84" t="str">
        <f>IF(ROWS($A$6:A1488)&gt;Student_Registration!$N$4,"",VLOOKUP(ROWS($A$6:A1488),Student_Registration!$A$5:$H$2000,COLUMNS(Student_Registration!$C$5:C1487)+1,0))</f>
        <v/>
      </c>
      <c r="B1488" s="84" t="str">
        <f>IFERROR(VLOOKUP(A1488,Student_Registration!$B$5:$H$2000,3,0),"")</f>
        <v/>
      </c>
      <c r="C1488" s="84" t="str">
        <f>IFERROR(VLOOKUP($A1488,Student_Registration!$B$5:$H$2000,6,0),"")</f>
        <v/>
      </c>
      <c r="D1488" s="84" t="str">
        <f>IFERROR(VLOOKUP($A1488,Student_Registration!$B$5:$H$2000,7,0),"")</f>
        <v/>
      </c>
      <c r="E1488" s="84">
        <f>SUMIFS(Collection!$H$5:$H$5000,Collection!$A$5:$A$5000,Report!A1488,Collection!$I$5:$I$5000,"&gt;="&amp;Report!$E$2,Collection!$I$5:$I$5000,"&lt;="&amp;Report!$E$3)</f>
        <v>0</v>
      </c>
      <c r="F1488" s="84" t="str">
        <f t="shared" si="25"/>
        <v/>
      </c>
    </row>
    <row r="1489" spans="1:6">
      <c r="A1489" s="84" t="str">
        <f>IF(ROWS($A$6:A1489)&gt;Student_Registration!$N$4,"",VLOOKUP(ROWS($A$6:A1489),Student_Registration!$A$5:$H$2000,COLUMNS(Student_Registration!$C$5:C1488)+1,0))</f>
        <v/>
      </c>
      <c r="B1489" s="84" t="str">
        <f>IFERROR(VLOOKUP(A1489,Student_Registration!$B$5:$H$2000,3,0),"")</f>
        <v/>
      </c>
      <c r="C1489" s="84" t="str">
        <f>IFERROR(VLOOKUP($A1489,Student_Registration!$B$5:$H$2000,6,0),"")</f>
        <v/>
      </c>
      <c r="D1489" s="84" t="str">
        <f>IFERROR(VLOOKUP($A1489,Student_Registration!$B$5:$H$2000,7,0),"")</f>
        <v/>
      </c>
      <c r="E1489" s="84">
        <f>SUMIFS(Collection!$H$5:$H$5000,Collection!$A$5:$A$5000,Report!A1489,Collection!$I$5:$I$5000,"&gt;="&amp;Report!$E$2,Collection!$I$5:$I$5000,"&lt;="&amp;Report!$E$3)</f>
        <v>0</v>
      </c>
      <c r="F1489" s="84" t="str">
        <f t="shared" si="25"/>
        <v/>
      </c>
    </row>
    <row r="1490" spans="1:6">
      <c r="A1490" s="84" t="str">
        <f>IF(ROWS($A$6:A1490)&gt;Student_Registration!$N$4,"",VLOOKUP(ROWS($A$6:A1490),Student_Registration!$A$5:$H$2000,COLUMNS(Student_Registration!$C$5:C1489)+1,0))</f>
        <v/>
      </c>
      <c r="B1490" s="84" t="str">
        <f>IFERROR(VLOOKUP(A1490,Student_Registration!$B$5:$H$2000,3,0),"")</f>
        <v/>
      </c>
      <c r="C1490" s="84" t="str">
        <f>IFERROR(VLOOKUP($A1490,Student_Registration!$B$5:$H$2000,6,0),"")</f>
        <v/>
      </c>
      <c r="D1490" s="84" t="str">
        <f>IFERROR(VLOOKUP($A1490,Student_Registration!$B$5:$H$2000,7,0),"")</f>
        <v/>
      </c>
      <c r="E1490" s="84">
        <f>SUMIFS(Collection!$H$5:$H$5000,Collection!$A$5:$A$5000,Report!A1490,Collection!$I$5:$I$5000,"&gt;="&amp;Report!$E$2,Collection!$I$5:$I$5000,"&lt;="&amp;Report!$E$3)</f>
        <v>0</v>
      </c>
      <c r="F1490" s="84" t="str">
        <f t="shared" si="25"/>
        <v/>
      </c>
    </row>
    <row r="1491" spans="1:6">
      <c r="A1491" s="84" t="str">
        <f>IF(ROWS($A$6:A1491)&gt;Student_Registration!$N$4,"",VLOOKUP(ROWS($A$6:A1491),Student_Registration!$A$5:$H$2000,COLUMNS(Student_Registration!$C$5:C1490)+1,0))</f>
        <v/>
      </c>
      <c r="B1491" s="84" t="str">
        <f>IFERROR(VLOOKUP(A1491,Student_Registration!$B$5:$H$2000,3,0),"")</f>
        <v/>
      </c>
      <c r="C1491" s="84" t="str">
        <f>IFERROR(VLOOKUP($A1491,Student_Registration!$B$5:$H$2000,6,0),"")</f>
        <v/>
      </c>
      <c r="D1491" s="84" t="str">
        <f>IFERROR(VLOOKUP($A1491,Student_Registration!$B$5:$H$2000,7,0),"")</f>
        <v/>
      </c>
      <c r="E1491" s="84">
        <f>SUMIFS(Collection!$H$5:$H$5000,Collection!$A$5:$A$5000,Report!A1491,Collection!$I$5:$I$5000,"&gt;="&amp;Report!$E$2,Collection!$I$5:$I$5000,"&lt;="&amp;Report!$E$3)</f>
        <v>0</v>
      </c>
      <c r="F1491" s="84" t="str">
        <f t="shared" si="25"/>
        <v/>
      </c>
    </row>
    <row r="1492" spans="1:6">
      <c r="A1492" s="84" t="str">
        <f>IF(ROWS($A$6:A1492)&gt;Student_Registration!$N$4,"",VLOOKUP(ROWS($A$6:A1492),Student_Registration!$A$5:$H$2000,COLUMNS(Student_Registration!$C$5:C1491)+1,0))</f>
        <v/>
      </c>
      <c r="B1492" s="84" t="str">
        <f>IFERROR(VLOOKUP(A1492,Student_Registration!$B$5:$H$2000,3,0),"")</f>
        <v/>
      </c>
      <c r="C1492" s="84" t="str">
        <f>IFERROR(VLOOKUP($A1492,Student_Registration!$B$5:$H$2000,6,0),"")</f>
        <v/>
      </c>
      <c r="D1492" s="84" t="str">
        <f>IFERROR(VLOOKUP($A1492,Student_Registration!$B$5:$H$2000,7,0),"")</f>
        <v/>
      </c>
      <c r="E1492" s="84">
        <f>SUMIFS(Collection!$H$5:$H$5000,Collection!$A$5:$A$5000,Report!A1492,Collection!$I$5:$I$5000,"&gt;="&amp;Report!$E$2,Collection!$I$5:$I$5000,"&lt;="&amp;Report!$E$3)</f>
        <v>0</v>
      </c>
      <c r="F1492" s="84" t="str">
        <f t="shared" si="25"/>
        <v/>
      </c>
    </row>
    <row r="1493" spans="1:6">
      <c r="A1493" s="84" t="str">
        <f>IF(ROWS($A$6:A1493)&gt;Student_Registration!$N$4,"",VLOOKUP(ROWS($A$6:A1493),Student_Registration!$A$5:$H$2000,COLUMNS(Student_Registration!$C$5:C1492)+1,0))</f>
        <v/>
      </c>
      <c r="B1493" s="84" t="str">
        <f>IFERROR(VLOOKUP(A1493,Student_Registration!$B$5:$H$2000,3,0),"")</f>
        <v/>
      </c>
      <c r="C1493" s="84" t="str">
        <f>IFERROR(VLOOKUP($A1493,Student_Registration!$B$5:$H$2000,6,0),"")</f>
        <v/>
      </c>
      <c r="D1493" s="84" t="str">
        <f>IFERROR(VLOOKUP($A1493,Student_Registration!$B$5:$H$2000,7,0),"")</f>
        <v/>
      </c>
      <c r="E1493" s="84">
        <f>SUMIFS(Collection!$H$5:$H$5000,Collection!$A$5:$A$5000,Report!A1493,Collection!$I$5:$I$5000,"&gt;="&amp;Report!$E$2,Collection!$I$5:$I$5000,"&lt;="&amp;Report!$E$3)</f>
        <v>0</v>
      </c>
      <c r="F1493" s="84" t="str">
        <f t="shared" si="25"/>
        <v/>
      </c>
    </row>
    <row r="1494" spans="1:6">
      <c r="A1494" s="84" t="str">
        <f>IF(ROWS($A$6:A1494)&gt;Student_Registration!$N$4,"",VLOOKUP(ROWS($A$6:A1494),Student_Registration!$A$5:$H$2000,COLUMNS(Student_Registration!$C$5:C1493)+1,0))</f>
        <v/>
      </c>
      <c r="B1494" s="84" t="str">
        <f>IFERROR(VLOOKUP(A1494,Student_Registration!$B$5:$H$2000,3,0),"")</f>
        <v/>
      </c>
      <c r="C1494" s="84" t="str">
        <f>IFERROR(VLOOKUP($A1494,Student_Registration!$B$5:$H$2000,6,0),"")</f>
        <v/>
      </c>
      <c r="D1494" s="84" t="str">
        <f>IFERROR(VLOOKUP($A1494,Student_Registration!$B$5:$H$2000,7,0),"")</f>
        <v/>
      </c>
      <c r="E1494" s="84">
        <f>SUMIFS(Collection!$H$5:$H$5000,Collection!$A$5:$A$5000,Report!A1494,Collection!$I$5:$I$5000,"&gt;="&amp;Report!$E$2,Collection!$I$5:$I$5000,"&lt;="&amp;Report!$E$3)</f>
        <v>0</v>
      </c>
      <c r="F1494" s="84" t="str">
        <f t="shared" si="25"/>
        <v/>
      </c>
    </row>
    <row r="1495" spans="1:6">
      <c r="A1495" s="84" t="str">
        <f>IF(ROWS($A$6:A1495)&gt;Student_Registration!$N$4,"",VLOOKUP(ROWS($A$6:A1495),Student_Registration!$A$5:$H$2000,COLUMNS(Student_Registration!$C$5:C1494)+1,0))</f>
        <v/>
      </c>
      <c r="B1495" s="84" t="str">
        <f>IFERROR(VLOOKUP(A1495,Student_Registration!$B$5:$H$2000,3,0),"")</f>
        <v/>
      </c>
      <c r="C1495" s="84" t="str">
        <f>IFERROR(VLOOKUP($A1495,Student_Registration!$B$5:$H$2000,6,0),"")</f>
        <v/>
      </c>
      <c r="D1495" s="84" t="str">
        <f>IFERROR(VLOOKUP($A1495,Student_Registration!$B$5:$H$2000,7,0),"")</f>
        <v/>
      </c>
      <c r="E1495" s="84">
        <f>SUMIFS(Collection!$H$5:$H$5000,Collection!$A$5:$A$5000,Report!A1495,Collection!$I$5:$I$5000,"&gt;="&amp;Report!$E$2,Collection!$I$5:$I$5000,"&lt;="&amp;Report!$E$3)</f>
        <v>0</v>
      </c>
      <c r="F1495" s="84" t="str">
        <f t="shared" si="25"/>
        <v/>
      </c>
    </row>
    <row r="1496" spans="1:6">
      <c r="A1496" s="84" t="str">
        <f>IF(ROWS($A$6:A1496)&gt;Student_Registration!$N$4,"",VLOOKUP(ROWS($A$6:A1496),Student_Registration!$A$5:$H$2000,COLUMNS(Student_Registration!$C$5:C1495)+1,0))</f>
        <v/>
      </c>
      <c r="B1496" s="84" t="str">
        <f>IFERROR(VLOOKUP(A1496,Student_Registration!$B$5:$H$2000,3,0),"")</f>
        <v/>
      </c>
      <c r="C1496" s="84" t="str">
        <f>IFERROR(VLOOKUP($A1496,Student_Registration!$B$5:$H$2000,6,0),"")</f>
        <v/>
      </c>
      <c r="D1496" s="84" t="str">
        <f>IFERROR(VLOOKUP($A1496,Student_Registration!$B$5:$H$2000,7,0),"")</f>
        <v/>
      </c>
      <c r="E1496" s="84">
        <f>SUMIFS(Collection!$H$5:$H$5000,Collection!$A$5:$A$5000,Report!A1496,Collection!$I$5:$I$5000,"&gt;="&amp;Report!$E$2,Collection!$I$5:$I$5000,"&lt;="&amp;Report!$E$3)</f>
        <v>0</v>
      </c>
      <c r="F1496" s="84" t="str">
        <f t="shared" si="25"/>
        <v/>
      </c>
    </row>
    <row r="1497" spans="1:6">
      <c r="A1497" s="84" t="str">
        <f>IF(ROWS($A$6:A1497)&gt;Student_Registration!$N$4,"",VLOOKUP(ROWS($A$6:A1497),Student_Registration!$A$5:$H$2000,COLUMNS(Student_Registration!$C$5:C1496)+1,0))</f>
        <v/>
      </c>
      <c r="B1497" s="84" t="str">
        <f>IFERROR(VLOOKUP(A1497,Student_Registration!$B$5:$H$2000,3,0),"")</f>
        <v/>
      </c>
      <c r="C1497" s="84" t="str">
        <f>IFERROR(VLOOKUP($A1497,Student_Registration!$B$5:$H$2000,6,0),"")</f>
        <v/>
      </c>
      <c r="D1497" s="84" t="str">
        <f>IFERROR(VLOOKUP($A1497,Student_Registration!$B$5:$H$2000,7,0),"")</f>
        <v/>
      </c>
      <c r="E1497" s="84">
        <f>SUMIFS(Collection!$H$5:$H$5000,Collection!$A$5:$A$5000,Report!A1497,Collection!$I$5:$I$5000,"&gt;="&amp;Report!$E$2,Collection!$I$5:$I$5000,"&lt;="&amp;Report!$E$3)</f>
        <v>0</v>
      </c>
      <c r="F1497" s="84" t="str">
        <f t="shared" si="25"/>
        <v/>
      </c>
    </row>
    <row r="1498" spans="1:6">
      <c r="A1498" s="84" t="str">
        <f>IF(ROWS($A$6:A1498)&gt;Student_Registration!$N$4,"",VLOOKUP(ROWS($A$6:A1498),Student_Registration!$A$5:$H$2000,COLUMNS(Student_Registration!$C$5:C1497)+1,0))</f>
        <v/>
      </c>
      <c r="B1498" s="84" t="str">
        <f>IFERROR(VLOOKUP(A1498,Student_Registration!$B$5:$H$2000,3,0),"")</f>
        <v/>
      </c>
      <c r="C1498" s="84" t="str">
        <f>IFERROR(VLOOKUP($A1498,Student_Registration!$B$5:$H$2000,6,0),"")</f>
        <v/>
      </c>
      <c r="D1498" s="84" t="str">
        <f>IFERROR(VLOOKUP($A1498,Student_Registration!$B$5:$H$2000,7,0),"")</f>
        <v/>
      </c>
      <c r="E1498" s="84">
        <f>SUMIFS(Collection!$H$5:$H$5000,Collection!$A$5:$A$5000,Report!A1498,Collection!$I$5:$I$5000,"&gt;="&amp;Report!$E$2,Collection!$I$5:$I$5000,"&lt;="&amp;Report!$E$3)</f>
        <v>0</v>
      </c>
      <c r="F1498" s="84" t="str">
        <f t="shared" si="25"/>
        <v/>
      </c>
    </row>
    <row r="1499" spans="1:6">
      <c r="A1499" s="84" t="str">
        <f>IF(ROWS($A$6:A1499)&gt;Student_Registration!$N$4,"",VLOOKUP(ROWS($A$6:A1499),Student_Registration!$A$5:$H$2000,COLUMNS(Student_Registration!$C$5:C1498)+1,0))</f>
        <v/>
      </c>
      <c r="B1499" s="84" t="str">
        <f>IFERROR(VLOOKUP(A1499,Student_Registration!$B$5:$H$2000,3,0),"")</f>
        <v/>
      </c>
      <c r="C1499" s="84" t="str">
        <f>IFERROR(VLOOKUP($A1499,Student_Registration!$B$5:$H$2000,6,0),"")</f>
        <v/>
      </c>
      <c r="D1499" s="84" t="str">
        <f>IFERROR(VLOOKUP($A1499,Student_Registration!$B$5:$H$2000,7,0),"")</f>
        <v/>
      </c>
      <c r="E1499" s="84">
        <f>SUMIFS(Collection!$H$5:$H$5000,Collection!$A$5:$A$5000,Report!A1499,Collection!$I$5:$I$5000,"&gt;="&amp;Report!$E$2,Collection!$I$5:$I$5000,"&lt;="&amp;Report!$E$3)</f>
        <v>0</v>
      </c>
      <c r="F1499" s="84" t="str">
        <f t="shared" si="25"/>
        <v/>
      </c>
    </row>
    <row r="1500" spans="1:6">
      <c r="A1500" s="84" t="str">
        <f>IF(ROWS($A$6:A1500)&gt;Student_Registration!$N$4,"",VLOOKUP(ROWS($A$6:A1500),Student_Registration!$A$5:$H$2000,COLUMNS(Student_Registration!$C$5:C1499)+1,0))</f>
        <v/>
      </c>
      <c r="B1500" s="84" t="str">
        <f>IFERROR(VLOOKUP(A1500,Student_Registration!$B$5:$H$2000,3,0),"")</f>
        <v/>
      </c>
      <c r="C1500" s="84" t="str">
        <f>IFERROR(VLOOKUP($A1500,Student_Registration!$B$5:$H$2000,6,0),"")</f>
        <v/>
      </c>
      <c r="D1500" s="84" t="str">
        <f>IFERROR(VLOOKUP($A1500,Student_Registration!$B$5:$H$2000,7,0),"")</f>
        <v/>
      </c>
      <c r="E1500" s="84">
        <f>SUMIFS(Collection!$H$5:$H$5000,Collection!$A$5:$A$5000,Report!A1500,Collection!$I$5:$I$5000,"&gt;="&amp;Report!$E$2,Collection!$I$5:$I$5000,"&lt;="&amp;Report!$E$3)</f>
        <v>0</v>
      </c>
      <c r="F1500" s="84" t="str">
        <f t="shared" si="25"/>
        <v/>
      </c>
    </row>
    <row r="1501" spans="1:6">
      <c r="A1501" s="84" t="str">
        <f>IF(ROWS($A$6:A1501)&gt;Student_Registration!$N$4,"",VLOOKUP(ROWS($A$6:A1501),Student_Registration!$A$5:$H$2000,COLUMNS(Student_Registration!$C$5:C1500)+1,0))</f>
        <v/>
      </c>
      <c r="B1501" s="84" t="str">
        <f>IFERROR(VLOOKUP(A1501,Student_Registration!$B$5:$H$2000,3,0),"")</f>
        <v/>
      </c>
      <c r="C1501" s="84" t="str">
        <f>IFERROR(VLOOKUP($A1501,Student_Registration!$B$5:$H$2000,6,0),"")</f>
        <v/>
      </c>
      <c r="D1501" s="84" t="str">
        <f>IFERROR(VLOOKUP($A1501,Student_Registration!$B$5:$H$2000,7,0),"")</f>
        <v/>
      </c>
      <c r="E1501" s="84">
        <f>SUMIFS(Collection!$H$5:$H$5000,Collection!$A$5:$A$5000,Report!A1501,Collection!$I$5:$I$5000,"&gt;="&amp;Report!$E$2,Collection!$I$5:$I$5000,"&lt;="&amp;Report!$E$3)</f>
        <v>0</v>
      </c>
      <c r="F1501" s="84" t="str">
        <f t="shared" si="25"/>
        <v/>
      </c>
    </row>
    <row r="1502" spans="1:6">
      <c r="A1502" s="84" t="str">
        <f>IF(ROWS($A$6:A1502)&gt;Student_Registration!$N$4,"",VLOOKUP(ROWS($A$6:A1502),Student_Registration!$A$5:$H$2000,COLUMNS(Student_Registration!$C$5:C1501)+1,0))</f>
        <v/>
      </c>
      <c r="B1502" s="84" t="str">
        <f>IFERROR(VLOOKUP(A1502,Student_Registration!$B$5:$H$2000,3,0),"")</f>
        <v/>
      </c>
      <c r="C1502" s="84" t="str">
        <f>IFERROR(VLOOKUP($A1502,Student_Registration!$B$5:$H$2000,6,0),"")</f>
        <v/>
      </c>
      <c r="D1502" s="84" t="str">
        <f>IFERROR(VLOOKUP($A1502,Student_Registration!$B$5:$H$2000,7,0),"")</f>
        <v/>
      </c>
      <c r="E1502" s="84">
        <f>SUMIFS(Collection!$H$5:$H$5000,Collection!$A$5:$A$5000,Report!A1502,Collection!$I$5:$I$5000,"&gt;="&amp;Report!$E$2,Collection!$I$5:$I$5000,"&lt;="&amp;Report!$E$3)</f>
        <v>0</v>
      </c>
      <c r="F1502" s="84" t="str">
        <f t="shared" si="25"/>
        <v/>
      </c>
    </row>
    <row r="1503" spans="1:6">
      <c r="A1503" s="84" t="str">
        <f>IF(ROWS($A$6:A1503)&gt;Student_Registration!$N$4,"",VLOOKUP(ROWS($A$6:A1503),Student_Registration!$A$5:$H$2000,COLUMNS(Student_Registration!$C$5:C1502)+1,0))</f>
        <v/>
      </c>
      <c r="B1503" s="84" t="str">
        <f>IFERROR(VLOOKUP(A1503,Student_Registration!$B$5:$H$2000,3,0),"")</f>
        <v/>
      </c>
      <c r="C1503" s="84" t="str">
        <f>IFERROR(VLOOKUP($A1503,Student_Registration!$B$5:$H$2000,6,0),"")</f>
        <v/>
      </c>
      <c r="D1503" s="84" t="str">
        <f>IFERROR(VLOOKUP($A1503,Student_Registration!$B$5:$H$2000,7,0),"")</f>
        <v/>
      </c>
      <c r="E1503" s="84">
        <f>SUMIFS(Collection!$H$5:$H$5000,Collection!$A$5:$A$5000,Report!A1503,Collection!$I$5:$I$5000,"&gt;="&amp;Report!$E$2,Collection!$I$5:$I$5000,"&lt;="&amp;Report!$E$3)</f>
        <v>0</v>
      </c>
      <c r="F1503" s="84" t="str">
        <f t="shared" si="25"/>
        <v/>
      </c>
    </row>
    <row r="1504" spans="1:6">
      <c r="A1504" s="84" t="str">
        <f>IF(ROWS($A$6:A1504)&gt;Student_Registration!$N$4,"",VLOOKUP(ROWS($A$6:A1504),Student_Registration!$A$5:$H$2000,COLUMNS(Student_Registration!$C$5:C1503)+1,0))</f>
        <v/>
      </c>
      <c r="B1504" s="84" t="str">
        <f>IFERROR(VLOOKUP(A1504,Student_Registration!$B$5:$H$2000,3,0),"")</f>
        <v/>
      </c>
      <c r="C1504" s="84" t="str">
        <f>IFERROR(VLOOKUP($A1504,Student_Registration!$B$5:$H$2000,6,0),"")</f>
        <v/>
      </c>
      <c r="D1504" s="84" t="str">
        <f>IFERROR(VLOOKUP($A1504,Student_Registration!$B$5:$H$2000,7,0),"")</f>
        <v/>
      </c>
      <c r="E1504" s="84">
        <f>SUMIFS(Collection!$H$5:$H$5000,Collection!$A$5:$A$5000,Report!A1504,Collection!$I$5:$I$5000,"&gt;="&amp;Report!$E$2,Collection!$I$5:$I$5000,"&lt;="&amp;Report!$E$3)</f>
        <v>0</v>
      </c>
      <c r="F1504" s="84" t="str">
        <f t="shared" si="25"/>
        <v/>
      </c>
    </row>
    <row r="1505" spans="1:6">
      <c r="A1505" s="84" t="str">
        <f>IF(ROWS($A$6:A1505)&gt;Student_Registration!$N$4,"",VLOOKUP(ROWS($A$6:A1505),Student_Registration!$A$5:$H$2000,COLUMNS(Student_Registration!$C$5:C1504)+1,0))</f>
        <v/>
      </c>
      <c r="B1505" s="84" t="str">
        <f>IFERROR(VLOOKUP(A1505,Student_Registration!$B$5:$H$2000,3,0),"")</f>
        <v/>
      </c>
      <c r="C1505" s="84" t="str">
        <f>IFERROR(VLOOKUP($A1505,Student_Registration!$B$5:$H$2000,6,0),"")</f>
        <v/>
      </c>
      <c r="D1505" s="84" t="str">
        <f>IFERROR(VLOOKUP($A1505,Student_Registration!$B$5:$H$2000,7,0),"")</f>
        <v/>
      </c>
      <c r="E1505" s="84">
        <f>SUMIFS(Collection!$H$5:$H$5000,Collection!$A$5:$A$5000,Report!A1505,Collection!$I$5:$I$5000,"&gt;="&amp;Report!$E$2,Collection!$I$5:$I$5000,"&lt;="&amp;Report!$E$3)</f>
        <v>0</v>
      </c>
      <c r="F1505" s="84" t="str">
        <f t="shared" si="25"/>
        <v/>
      </c>
    </row>
    <row r="1506" spans="1:6">
      <c r="A1506" s="84" t="str">
        <f>IF(ROWS($A$6:A1506)&gt;Student_Registration!$N$4,"",VLOOKUP(ROWS($A$6:A1506),Student_Registration!$A$5:$H$2000,COLUMNS(Student_Registration!$C$5:C1505)+1,0))</f>
        <v/>
      </c>
      <c r="B1506" s="84" t="str">
        <f>IFERROR(VLOOKUP(A1506,Student_Registration!$B$5:$H$2000,3,0),"")</f>
        <v/>
      </c>
      <c r="C1506" s="84" t="str">
        <f>IFERROR(VLOOKUP($A1506,Student_Registration!$B$5:$H$2000,6,0),"")</f>
        <v/>
      </c>
      <c r="D1506" s="84" t="str">
        <f>IFERROR(VLOOKUP($A1506,Student_Registration!$B$5:$H$2000,7,0),"")</f>
        <v/>
      </c>
      <c r="E1506" s="84">
        <f>SUMIFS(Collection!$H$5:$H$5000,Collection!$A$5:$A$5000,Report!A1506,Collection!$I$5:$I$5000,"&gt;="&amp;Report!$E$2,Collection!$I$5:$I$5000,"&lt;="&amp;Report!$E$3)</f>
        <v>0</v>
      </c>
      <c r="F1506" s="84" t="str">
        <f t="shared" si="25"/>
        <v/>
      </c>
    </row>
    <row r="1507" spans="1:6">
      <c r="A1507" s="84" t="str">
        <f>IF(ROWS($A$6:A1507)&gt;Student_Registration!$N$4,"",VLOOKUP(ROWS($A$6:A1507),Student_Registration!$A$5:$H$2000,COLUMNS(Student_Registration!$C$5:C1506)+1,0))</f>
        <v/>
      </c>
      <c r="B1507" s="84" t="str">
        <f>IFERROR(VLOOKUP(A1507,Student_Registration!$B$5:$H$2000,3,0),"")</f>
        <v/>
      </c>
      <c r="C1507" s="84" t="str">
        <f>IFERROR(VLOOKUP($A1507,Student_Registration!$B$5:$H$2000,6,0),"")</f>
        <v/>
      </c>
      <c r="D1507" s="84" t="str">
        <f>IFERROR(VLOOKUP($A1507,Student_Registration!$B$5:$H$2000,7,0),"")</f>
        <v/>
      </c>
      <c r="E1507" s="84">
        <f>SUMIFS(Collection!$H$5:$H$5000,Collection!$A$5:$A$5000,Report!A1507,Collection!$I$5:$I$5000,"&gt;="&amp;Report!$E$2,Collection!$I$5:$I$5000,"&lt;="&amp;Report!$E$3)</f>
        <v>0</v>
      </c>
      <c r="F1507" s="84" t="str">
        <f t="shared" si="25"/>
        <v/>
      </c>
    </row>
    <row r="1508" spans="1:6">
      <c r="A1508" s="84" t="str">
        <f>IF(ROWS($A$6:A1508)&gt;Student_Registration!$N$4,"",VLOOKUP(ROWS($A$6:A1508),Student_Registration!$A$5:$H$2000,COLUMNS(Student_Registration!$C$5:C1507)+1,0))</f>
        <v/>
      </c>
      <c r="B1508" s="84" t="str">
        <f>IFERROR(VLOOKUP(A1508,Student_Registration!$B$5:$H$2000,3,0),"")</f>
        <v/>
      </c>
      <c r="C1508" s="84" t="str">
        <f>IFERROR(VLOOKUP($A1508,Student_Registration!$B$5:$H$2000,6,0),"")</f>
        <v/>
      </c>
      <c r="D1508" s="84" t="str">
        <f>IFERROR(VLOOKUP($A1508,Student_Registration!$B$5:$H$2000,7,0),"")</f>
        <v/>
      </c>
      <c r="E1508" s="84">
        <f>SUMIFS(Collection!$H$5:$H$5000,Collection!$A$5:$A$5000,Report!A1508,Collection!$I$5:$I$5000,"&gt;="&amp;Report!$E$2,Collection!$I$5:$I$5000,"&lt;="&amp;Report!$E$3)</f>
        <v>0</v>
      </c>
      <c r="F1508" s="84" t="str">
        <f t="shared" si="25"/>
        <v/>
      </c>
    </row>
    <row r="1509" spans="1:6">
      <c r="A1509" s="84" t="str">
        <f>IF(ROWS($A$6:A1509)&gt;Student_Registration!$N$4,"",VLOOKUP(ROWS($A$6:A1509),Student_Registration!$A$5:$H$2000,COLUMNS(Student_Registration!$C$5:C1508)+1,0))</f>
        <v/>
      </c>
      <c r="B1509" s="84" t="str">
        <f>IFERROR(VLOOKUP(A1509,Student_Registration!$B$5:$H$2000,3,0),"")</f>
        <v/>
      </c>
      <c r="C1509" s="84" t="str">
        <f>IFERROR(VLOOKUP($A1509,Student_Registration!$B$5:$H$2000,6,0),"")</f>
        <v/>
      </c>
      <c r="D1509" s="84" t="str">
        <f>IFERROR(VLOOKUP($A1509,Student_Registration!$B$5:$H$2000,7,0),"")</f>
        <v/>
      </c>
      <c r="E1509" s="84">
        <f>SUMIFS(Collection!$H$5:$H$5000,Collection!$A$5:$A$5000,Report!A1509,Collection!$I$5:$I$5000,"&gt;="&amp;Report!$E$2,Collection!$I$5:$I$5000,"&lt;="&amp;Report!$E$3)</f>
        <v>0</v>
      </c>
      <c r="F1509" s="84" t="str">
        <f t="shared" si="25"/>
        <v/>
      </c>
    </row>
    <row r="1510" spans="1:6">
      <c r="A1510" s="84" t="str">
        <f>IF(ROWS($A$6:A1510)&gt;Student_Registration!$N$4,"",VLOOKUP(ROWS($A$6:A1510),Student_Registration!$A$5:$H$2000,COLUMNS(Student_Registration!$C$5:C1509)+1,0))</f>
        <v/>
      </c>
      <c r="B1510" s="84" t="str">
        <f>IFERROR(VLOOKUP(A1510,Student_Registration!$B$5:$H$2000,3,0),"")</f>
        <v/>
      </c>
      <c r="C1510" s="84" t="str">
        <f>IFERROR(VLOOKUP($A1510,Student_Registration!$B$5:$H$2000,6,0),"")</f>
        <v/>
      </c>
      <c r="D1510" s="84" t="str">
        <f>IFERROR(VLOOKUP($A1510,Student_Registration!$B$5:$H$2000,7,0),"")</f>
        <v/>
      </c>
      <c r="E1510" s="84">
        <f>SUMIFS(Collection!$H$5:$H$5000,Collection!$A$5:$A$5000,Report!A1510,Collection!$I$5:$I$5000,"&gt;="&amp;Report!$E$2,Collection!$I$5:$I$5000,"&lt;="&amp;Report!$E$3)</f>
        <v>0</v>
      </c>
      <c r="F1510" s="84" t="str">
        <f t="shared" si="25"/>
        <v/>
      </c>
    </row>
    <row r="1511" spans="1:6">
      <c r="A1511" s="84" t="str">
        <f>IF(ROWS($A$6:A1511)&gt;Student_Registration!$N$4,"",VLOOKUP(ROWS($A$6:A1511),Student_Registration!$A$5:$H$2000,COLUMNS(Student_Registration!$C$5:C1510)+1,0))</f>
        <v/>
      </c>
      <c r="B1511" s="84" t="str">
        <f>IFERROR(VLOOKUP(A1511,Student_Registration!$B$5:$H$2000,3,0),"")</f>
        <v/>
      </c>
      <c r="C1511" s="84" t="str">
        <f>IFERROR(VLOOKUP($A1511,Student_Registration!$B$5:$H$2000,6,0),"")</f>
        <v/>
      </c>
      <c r="D1511" s="84" t="str">
        <f>IFERROR(VLOOKUP($A1511,Student_Registration!$B$5:$H$2000,7,0),"")</f>
        <v/>
      </c>
      <c r="E1511" s="84">
        <f>SUMIFS(Collection!$H$5:$H$5000,Collection!$A$5:$A$5000,Report!A1511,Collection!$I$5:$I$5000,"&gt;="&amp;Report!$E$2,Collection!$I$5:$I$5000,"&lt;="&amp;Report!$E$3)</f>
        <v>0</v>
      </c>
      <c r="F1511" s="84" t="str">
        <f t="shared" si="25"/>
        <v/>
      </c>
    </row>
    <row r="1512" spans="1:6">
      <c r="A1512" s="84" t="str">
        <f>IF(ROWS($A$6:A1512)&gt;Student_Registration!$N$4,"",VLOOKUP(ROWS($A$6:A1512),Student_Registration!$A$5:$H$2000,COLUMNS(Student_Registration!$C$5:C1511)+1,0))</f>
        <v/>
      </c>
      <c r="B1512" s="84" t="str">
        <f>IFERROR(VLOOKUP(A1512,Student_Registration!$B$5:$H$2000,3,0),"")</f>
        <v/>
      </c>
      <c r="C1512" s="84" t="str">
        <f>IFERROR(VLOOKUP($A1512,Student_Registration!$B$5:$H$2000,6,0),"")</f>
        <v/>
      </c>
      <c r="D1512" s="84" t="str">
        <f>IFERROR(VLOOKUP($A1512,Student_Registration!$B$5:$H$2000,7,0),"")</f>
        <v/>
      </c>
      <c r="E1512" s="84">
        <f>SUMIFS(Collection!$H$5:$H$5000,Collection!$A$5:$A$5000,Report!A1512,Collection!$I$5:$I$5000,"&gt;="&amp;Report!$E$2,Collection!$I$5:$I$5000,"&lt;="&amp;Report!$E$3)</f>
        <v>0</v>
      </c>
      <c r="F1512" s="84" t="str">
        <f t="shared" si="25"/>
        <v/>
      </c>
    </row>
    <row r="1513" spans="1:6">
      <c r="A1513" s="84" t="str">
        <f>IF(ROWS($A$6:A1513)&gt;Student_Registration!$N$4,"",VLOOKUP(ROWS($A$6:A1513),Student_Registration!$A$5:$H$2000,COLUMNS(Student_Registration!$C$5:C1512)+1,0))</f>
        <v/>
      </c>
      <c r="B1513" s="84" t="str">
        <f>IFERROR(VLOOKUP(A1513,Student_Registration!$B$5:$H$2000,3,0),"")</f>
        <v/>
      </c>
      <c r="C1513" s="84" t="str">
        <f>IFERROR(VLOOKUP($A1513,Student_Registration!$B$5:$H$2000,6,0),"")</f>
        <v/>
      </c>
      <c r="D1513" s="84" t="str">
        <f>IFERROR(VLOOKUP($A1513,Student_Registration!$B$5:$H$2000,7,0),"")</f>
        <v/>
      </c>
      <c r="E1513" s="84">
        <f>SUMIFS(Collection!$H$5:$H$5000,Collection!$A$5:$A$5000,Report!A1513,Collection!$I$5:$I$5000,"&gt;="&amp;Report!$E$2,Collection!$I$5:$I$5000,"&lt;="&amp;Report!$E$3)</f>
        <v>0</v>
      </c>
      <c r="F1513" s="84" t="str">
        <f t="shared" si="25"/>
        <v/>
      </c>
    </row>
    <row r="1514" spans="1:6">
      <c r="A1514" s="84" t="str">
        <f>IF(ROWS($A$6:A1514)&gt;Student_Registration!$N$4,"",VLOOKUP(ROWS($A$6:A1514),Student_Registration!$A$5:$H$2000,COLUMNS(Student_Registration!$C$5:C1513)+1,0))</f>
        <v/>
      </c>
      <c r="B1514" s="84" t="str">
        <f>IFERROR(VLOOKUP(A1514,Student_Registration!$B$5:$H$2000,3,0),"")</f>
        <v/>
      </c>
      <c r="C1514" s="84" t="str">
        <f>IFERROR(VLOOKUP($A1514,Student_Registration!$B$5:$H$2000,6,0),"")</f>
        <v/>
      </c>
      <c r="D1514" s="84" t="str">
        <f>IFERROR(VLOOKUP($A1514,Student_Registration!$B$5:$H$2000,7,0),"")</f>
        <v/>
      </c>
      <c r="E1514" s="84">
        <f>SUMIFS(Collection!$H$5:$H$5000,Collection!$A$5:$A$5000,Report!A1514,Collection!$I$5:$I$5000,"&gt;="&amp;Report!$E$2,Collection!$I$5:$I$5000,"&lt;="&amp;Report!$E$3)</f>
        <v>0</v>
      </c>
      <c r="F1514" s="84" t="str">
        <f t="shared" si="25"/>
        <v/>
      </c>
    </row>
    <row r="1515" spans="1:6">
      <c r="A1515" s="84" t="str">
        <f>IF(ROWS($A$6:A1515)&gt;Student_Registration!$N$4,"",VLOOKUP(ROWS($A$6:A1515),Student_Registration!$A$5:$H$2000,COLUMNS(Student_Registration!$C$5:C1514)+1,0))</f>
        <v/>
      </c>
      <c r="B1515" s="84" t="str">
        <f>IFERROR(VLOOKUP(A1515,Student_Registration!$B$5:$H$2000,3,0),"")</f>
        <v/>
      </c>
      <c r="C1515" s="84" t="str">
        <f>IFERROR(VLOOKUP($A1515,Student_Registration!$B$5:$H$2000,6,0),"")</f>
        <v/>
      </c>
      <c r="D1515" s="84" t="str">
        <f>IFERROR(VLOOKUP($A1515,Student_Registration!$B$5:$H$2000,7,0),"")</f>
        <v/>
      </c>
      <c r="E1515" s="84">
        <f>SUMIFS(Collection!$H$5:$H$5000,Collection!$A$5:$A$5000,Report!A1515,Collection!$I$5:$I$5000,"&gt;="&amp;Report!$E$2,Collection!$I$5:$I$5000,"&lt;="&amp;Report!$E$3)</f>
        <v>0</v>
      </c>
      <c r="F1515" s="84" t="str">
        <f t="shared" si="25"/>
        <v/>
      </c>
    </row>
    <row r="1516" spans="1:6">
      <c r="A1516" s="84" t="str">
        <f>IF(ROWS($A$6:A1516)&gt;Student_Registration!$N$4,"",VLOOKUP(ROWS($A$6:A1516),Student_Registration!$A$5:$H$2000,COLUMNS(Student_Registration!$C$5:C1515)+1,0))</f>
        <v/>
      </c>
      <c r="B1516" s="84" t="str">
        <f>IFERROR(VLOOKUP(A1516,Student_Registration!$B$5:$H$2000,3,0),"")</f>
        <v/>
      </c>
      <c r="C1516" s="84" t="str">
        <f>IFERROR(VLOOKUP($A1516,Student_Registration!$B$5:$H$2000,6,0),"")</f>
        <v/>
      </c>
      <c r="D1516" s="84" t="str">
        <f>IFERROR(VLOOKUP($A1516,Student_Registration!$B$5:$H$2000,7,0),"")</f>
        <v/>
      </c>
      <c r="E1516" s="84">
        <f>SUMIFS(Collection!$H$5:$H$5000,Collection!$A$5:$A$5000,Report!A1516,Collection!$I$5:$I$5000,"&gt;="&amp;Report!$E$2,Collection!$I$5:$I$5000,"&lt;="&amp;Report!$E$3)</f>
        <v>0</v>
      </c>
      <c r="F1516" s="84" t="str">
        <f t="shared" si="25"/>
        <v/>
      </c>
    </row>
    <row r="1517" spans="1:6">
      <c r="A1517" s="84" t="str">
        <f>IF(ROWS($A$6:A1517)&gt;Student_Registration!$N$4,"",VLOOKUP(ROWS($A$6:A1517),Student_Registration!$A$5:$H$2000,COLUMNS(Student_Registration!$C$5:C1516)+1,0))</f>
        <v/>
      </c>
      <c r="B1517" s="84" t="str">
        <f>IFERROR(VLOOKUP(A1517,Student_Registration!$B$5:$H$2000,3,0),"")</f>
        <v/>
      </c>
      <c r="C1517" s="84" t="str">
        <f>IFERROR(VLOOKUP($A1517,Student_Registration!$B$5:$H$2000,6,0),"")</f>
        <v/>
      </c>
      <c r="D1517" s="84" t="str">
        <f>IFERROR(VLOOKUP($A1517,Student_Registration!$B$5:$H$2000,7,0),"")</f>
        <v/>
      </c>
      <c r="E1517" s="84">
        <f>SUMIFS(Collection!$H$5:$H$5000,Collection!$A$5:$A$5000,Report!A1517,Collection!$I$5:$I$5000,"&gt;="&amp;Report!$E$2,Collection!$I$5:$I$5000,"&lt;="&amp;Report!$E$3)</f>
        <v>0</v>
      </c>
      <c r="F1517" s="84" t="str">
        <f t="shared" si="25"/>
        <v/>
      </c>
    </row>
    <row r="1518" spans="1:6">
      <c r="A1518" s="84" t="str">
        <f>IF(ROWS($A$6:A1518)&gt;Student_Registration!$N$4,"",VLOOKUP(ROWS($A$6:A1518),Student_Registration!$A$5:$H$2000,COLUMNS(Student_Registration!$C$5:C1517)+1,0))</f>
        <v/>
      </c>
      <c r="B1518" s="84" t="str">
        <f>IFERROR(VLOOKUP(A1518,Student_Registration!$B$5:$H$2000,3,0),"")</f>
        <v/>
      </c>
      <c r="C1518" s="84" t="str">
        <f>IFERROR(VLOOKUP($A1518,Student_Registration!$B$5:$H$2000,6,0),"")</f>
        <v/>
      </c>
      <c r="D1518" s="84" t="str">
        <f>IFERROR(VLOOKUP($A1518,Student_Registration!$B$5:$H$2000,7,0),"")</f>
        <v/>
      </c>
      <c r="E1518" s="84">
        <f>SUMIFS(Collection!$H$5:$H$5000,Collection!$A$5:$A$5000,Report!A1518,Collection!$I$5:$I$5000,"&gt;="&amp;Report!$E$2,Collection!$I$5:$I$5000,"&lt;="&amp;Report!$E$3)</f>
        <v>0</v>
      </c>
      <c r="F1518" s="84" t="str">
        <f t="shared" si="25"/>
        <v/>
      </c>
    </row>
    <row r="1519" spans="1:6">
      <c r="A1519" s="84" t="str">
        <f>IF(ROWS($A$6:A1519)&gt;Student_Registration!$N$4,"",VLOOKUP(ROWS($A$6:A1519),Student_Registration!$A$5:$H$2000,COLUMNS(Student_Registration!$C$5:C1518)+1,0))</f>
        <v/>
      </c>
      <c r="B1519" s="84" t="str">
        <f>IFERROR(VLOOKUP(A1519,Student_Registration!$B$5:$H$2000,3,0),"")</f>
        <v/>
      </c>
      <c r="C1519" s="84" t="str">
        <f>IFERROR(VLOOKUP($A1519,Student_Registration!$B$5:$H$2000,6,0),"")</f>
        <v/>
      </c>
      <c r="D1519" s="84" t="str">
        <f>IFERROR(VLOOKUP($A1519,Student_Registration!$B$5:$H$2000,7,0),"")</f>
        <v/>
      </c>
      <c r="E1519" s="84">
        <f>SUMIFS(Collection!$H$5:$H$5000,Collection!$A$5:$A$5000,Report!A1519,Collection!$I$5:$I$5000,"&gt;="&amp;Report!$E$2,Collection!$I$5:$I$5000,"&lt;="&amp;Report!$E$3)</f>
        <v>0</v>
      </c>
      <c r="F1519" s="84" t="str">
        <f t="shared" si="25"/>
        <v/>
      </c>
    </row>
    <row r="1520" spans="1:6">
      <c r="A1520" s="84" t="str">
        <f>IF(ROWS($A$6:A1520)&gt;Student_Registration!$N$4,"",VLOOKUP(ROWS($A$6:A1520),Student_Registration!$A$5:$H$2000,COLUMNS(Student_Registration!$C$5:C1519)+1,0))</f>
        <v/>
      </c>
      <c r="B1520" s="84" t="str">
        <f>IFERROR(VLOOKUP(A1520,Student_Registration!$B$5:$H$2000,3,0),"")</f>
        <v/>
      </c>
      <c r="C1520" s="84" t="str">
        <f>IFERROR(VLOOKUP($A1520,Student_Registration!$B$5:$H$2000,6,0),"")</f>
        <v/>
      </c>
      <c r="D1520" s="84" t="str">
        <f>IFERROR(VLOOKUP($A1520,Student_Registration!$B$5:$H$2000,7,0),"")</f>
        <v/>
      </c>
      <c r="E1520" s="84">
        <f>SUMIFS(Collection!$H$5:$H$5000,Collection!$A$5:$A$5000,Report!A1520,Collection!$I$5:$I$5000,"&gt;="&amp;Report!$E$2,Collection!$I$5:$I$5000,"&lt;="&amp;Report!$E$3)</f>
        <v>0</v>
      </c>
      <c r="F1520" s="84" t="str">
        <f t="shared" si="25"/>
        <v/>
      </c>
    </row>
    <row r="1521" spans="1:6">
      <c r="A1521" s="84" t="str">
        <f>IF(ROWS($A$6:A1521)&gt;Student_Registration!$N$4,"",VLOOKUP(ROWS($A$6:A1521),Student_Registration!$A$5:$H$2000,COLUMNS(Student_Registration!$C$5:C1520)+1,0))</f>
        <v/>
      </c>
      <c r="B1521" s="84" t="str">
        <f>IFERROR(VLOOKUP(A1521,Student_Registration!$B$5:$H$2000,3,0),"")</f>
        <v/>
      </c>
      <c r="C1521" s="84" t="str">
        <f>IFERROR(VLOOKUP($A1521,Student_Registration!$B$5:$H$2000,6,0),"")</f>
        <v/>
      </c>
      <c r="D1521" s="84" t="str">
        <f>IFERROR(VLOOKUP($A1521,Student_Registration!$B$5:$H$2000,7,0),"")</f>
        <v/>
      </c>
      <c r="E1521" s="84">
        <f>SUMIFS(Collection!$H$5:$H$5000,Collection!$A$5:$A$5000,Report!A1521,Collection!$I$5:$I$5000,"&gt;="&amp;Report!$E$2,Collection!$I$5:$I$5000,"&lt;="&amp;Report!$E$3)</f>
        <v>0</v>
      </c>
      <c r="F1521" s="84" t="str">
        <f t="shared" si="25"/>
        <v/>
      </c>
    </row>
    <row r="1522" spans="1:6">
      <c r="A1522" s="84" t="str">
        <f>IF(ROWS($A$6:A1522)&gt;Student_Registration!$N$4,"",VLOOKUP(ROWS($A$6:A1522),Student_Registration!$A$5:$H$2000,COLUMNS(Student_Registration!$C$5:C1521)+1,0))</f>
        <v/>
      </c>
      <c r="B1522" s="84" t="str">
        <f>IFERROR(VLOOKUP(A1522,Student_Registration!$B$5:$H$2000,3,0),"")</f>
        <v/>
      </c>
      <c r="C1522" s="84" t="str">
        <f>IFERROR(VLOOKUP($A1522,Student_Registration!$B$5:$H$2000,6,0),"")</f>
        <v/>
      </c>
      <c r="D1522" s="84" t="str">
        <f>IFERROR(VLOOKUP($A1522,Student_Registration!$B$5:$H$2000,7,0),"")</f>
        <v/>
      </c>
      <c r="E1522" s="84">
        <f>SUMIFS(Collection!$H$5:$H$5000,Collection!$A$5:$A$5000,Report!A1522,Collection!$I$5:$I$5000,"&gt;="&amp;Report!$E$2,Collection!$I$5:$I$5000,"&lt;="&amp;Report!$E$3)</f>
        <v>0</v>
      </c>
      <c r="F1522" s="84" t="str">
        <f t="shared" si="25"/>
        <v/>
      </c>
    </row>
    <row r="1523" spans="1:6">
      <c r="A1523" s="84" t="str">
        <f>IF(ROWS($A$6:A1523)&gt;Student_Registration!$N$4,"",VLOOKUP(ROWS($A$6:A1523),Student_Registration!$A$5:$H$2000,COLUMNS(Student_Registration!$C$5:C1522)+1,0))</f>
        <v/>
      </c>
      <c r="B1523" s="84" t="str">
        <f>IFERROR(VLOOKUP(A1523,Student_Registration!$B$5:$H$2000,3,0),"")</f>
        <v/>
      </c>
      <c r="C1523" s="84" t="str">
        <f>IFERROR(VLOOKUP($A1523,Student_Registration!$B$5:$H$2000,6,0),"")</f>
        <v/>
      </c>
      <c r="D1523" s="84" t="str">
        <f>IFERROR(VLOOKUP($A1523,Student_Registration!$B$5:$H$2000,7,0),"")</f>
        <v/>
      </c>
      <c r="E1523" s="84">
        <f>SUMIFS(Collection!$H$5:$H$5000,Collection!$A$5:$A$5000,Report!A1523,Collection!$I$5:$I$5000,"&gt;="&amp;Report!$E$2,Collection!$I$5:$I$5000,"&lt;="&amp;Report!$E$3)</f>
        <v>0</v>
      </c>
      <c r="F1523" s="84" t="str">
        <f t="shared" si="25"/>
        <v/>
      </c>
    </row>
    <row r="1524" spans="1:6">
      <c r="A1524" s="84" t="str">
        <f>IF(ROWS($A$6:A1524)&gt;Student_Registration!$N$4,"",VLOOKUP(ROWS($A$6:A1524),Student_Registration!$A$5:$H$2000,COLUMNS(Student_Registration!$C$5:C1523)+1,0))</f>
        <v/>
      </c>
      <c r="B1524" s="84" t="str">
        <f>IFERROR(VLOOKUP(A1524,Student_Registration!$B$5:$H$2000,3,0),"")</f>
        <v/>
      </c>
      <c r="C1524" s="84" t="str">
        <f>IFERROR(VLOOKUP($A1524,Student_Registration!$B$5:$H$2000,6,0),"")</f>
        <v/>
      </c>
      <c r="D1524" s="84" t="str">
        <f>IFERROR(VLOOKUP($A1524,Student_Registration!$B$5:$H$2000,7,0),"")</f>
        <v/>
      </c>
      <c r="E1524" s="84">
        <f>SUMIFS(Collection!$H$5:$H$5000,Collection!$A$5:$A$5000,Report!A1524,Collection!$I$5:$I$5000,"&gt;="&amp;Report!$E$2,Collection!$I$5:$I$5000,"&lt;="&amp;Report!$E$3)</f>
        <v>0</v>
      </c>
      <c r="F1524" s="84" t="str">
        <f t="shared" si="25"/>
        <v/>
      </c>
    </row>
    <row r="1525" spans="1:6">
      <c r="A1525" s="84" t="str">
        <f>IF(ROWS($A$6:A1525)&gt;Student_Registration!$N$4,"",VLOOKUP(ROWS($A$6:A1525),Student_Registration!$A$5:$H$2000,COLUMNS(Student_Registration!$C$5:C1524)+1,0))</f>
        <v/>
      </c>
      <c r="B1525" s="84" t="str">
        <f>IFERROR(VLOOKUP(A1525,Student_Registration!$B$5:$H$2000,3,0),"")</f>
        <v/>
      </c>
      <c r="C1525" s="84" t="str">
        <f>IFERROR(VLOOKUP($A1525,Student_Registration!$B$5:$H$2000,6,0),"")</f>
        <v/>
      </c>
      <c r="D1525" s="84" t="str">
        <f>IFERROR(VLOOKUP($A1525,Student_Registration!$B$5:$H$2000,7,0),"")</f>
        <v/>
      </c>
      <c r="E1525" s="84">
        <f>SUMIFS(Collection!$H$5:$H$5000,Collection!$A$5:$A$5000,Report!A1525,Collection!$I$5:$I$5000,"&gt;="&amp;Report!$E$2,Collection!$I$5:$I$5000,"&lt;="&amp;Report!$E$3)</f>
        <v>0</v>
      </c>
      <c r="F1525" s="84" t="str">
        <f t="shared" si="25"/>
        <v/>
      </c>
    </row>
    <row r="1526" spans="1:6">
      <c r="A1526" s="84" t="str">
        <f>IF(ROWS($A$6:A1526)&gt;Student_Registration!$N$4,"",VLOOKUP(ROWS($A$6:A1526),Student_Registration!$A$5:$H$2000,COLUMNS(Student_Registration!$C$5:C1525)+1,0))</f>
        <v/>
      </c>
      <c r="B1526" s="84" t="str">
        <f>IFERROR(VLOOKUP(A1526,Student_Registration!$B$5:$H$2000,3,0),"")</f>
        <v/>
      </c>
      <c r="C1526" s="84" t="str">
        <f>IFERROR(VLOOKUP($A1526,Student_Registration!$B$5:$H$2000,6,0),"")</f>
        <v/>
      </c>
      <c r="D1526" s="84" t="str">
        <f>IFERROR(VLOOKUP($A1526,Student_Registration!$B$5:$H$2000,7,0),"")</f>
        <v/>
      </c>
      <c r="E1526" s="84">
        <f>SUMIFS(Collection!$H$5:$H$5000,Collection!$A$5:$A$5000,Report!A1526,Collection!$I$5:$I$5000,"&gt;="&amp;Report!$E$2,Collection!$I$5:$I$5000,"&lt;="&amp;Report!$E$3)</f>
        <v>0</v>
      </c>
      <c r="F1526" s="84" t="str">
        <f t="shared" si="25"/>
        <v/>
      </c>
    </row>
    <row r="1527" spans="1:6">
      <c r="A1527" s="84" t="str">
        <f>IF(ROWS($A$6:A1527)&gt;Student_Registration!$N$4,"",VLOOKUP(ROWS($A$6:A1527),Student_Registration!$A$5:$H$2000,COLUMNS(Student_Registration!$C$5:C1526)+1,0))</f>
        <v/>
      </c>
      <c r="B1527" s="84" t="str">
        <f>IFERROR(VLOOKUP(A1527,Student_Registration!$B$5:$H$2000,3,0),"")</f>
        <v/>
      </c>
      <c r="C1527" s="84" t="str">
        <f>IFERROR(VLOOKUP($A1527,Student_Registration!$B$5:$H$2000,6,0),"")</f>
        <v/>
      </c>
      <c r="D1527" s="84" t="str">
        <f>IFERROR(VLOOKUP($A1527,Student_Registration!$B$5:$H$2000,7,0),"")</f>
        <v/>
      </c>
      <c r="E1527" s="84">
        <f>SUMIFS(Collection!$H$5:$H$5000,Collection!$A$5:$A$5000,Report!A1527,Collection!$I$5:$I$5000,"&gt;="&amp;Report!$E$2,Collection!$I$5:$I$5000,"&lt;="&amp;Report!$E$3)</f>
        <v>0</v>
      </c>
      <c r="F1527" s="84" t="str">
        <f t="shared" si="25"/>
        <v/>
      </c>
    </row>
    <row r="1528" spans="1:6">
      <c r="A1528" s="84" t="str">
        <f>IF(ROWS($A$6:A1528)&gt;Student_Registration!$N$4,"",VLOOKUP(ROWS($A$6:A1528),Student_Registration!$A$5:$H$2000,COLUMNS(Student_Registration!$C$5:C1527)+1,0))</f>
        <v/>
      </c>
      <c r="B1528" s="84" t="str">
        <f>IFERROR(VLOOKUP(A1528,Student_Registration!$B$5:$H$2000,3,0),"")</f>
        <v/>
      </c>
      <c r="C1528" s="84" t="str">
        <f>IFERROR(VLOOKUP($A1528,Student_Registration!$B$5:$H$2000,6,0),"")</f>
        <v/>
      </c>
      <c r="D1528" s="84" t="str">
        <f>IFERROR(VLOOKUP($A1528,Student_Registration!$B$5:$H$2000,7,0),"")</f>
        <v/>
      </c>
      <c r="E1528" s="84">
        <f>SUMIFS(Collection!$H$5:$H$5000,Collection!$A$5:$A$5000,Report!A1528,Collection!$I$5:$I$5000,"&gt;="&amp;Report!$E$2,Collection!$I$5:$I$5000,"&lt;="&amp;Report!$E$3)</f>
        <v>0</v>
      </c>
      <c r="F1528" s="84" t="str">
        <f t="shared" si="25"/>
        <v/>
      </c>
    </row>
    <row r="1529" spans="1:6">
      <c r="A1529" s="84" t="str">
        <f>IF(ROWS($A$6:A1529)&gt;Student_Registration!$N$4,"",VLOOKUP(ROWS($A$6:A1529),Student_Registration!$A$5:$H$2000,COLUMNS(Student_Registration!$C$5:C1528)+1,0))</f>
        <v/>
      </c>
      <c r="B1529" s="84" t="str">
        <f>IFERROR(VLOOKUP(A1529,Student_Registration!$B$5:$H$2000,3,0),"")</f>
        <v/>
      </c>
      <c r="C1529" s="84" t="str">
        <f>IFERROR(VLOOKUP($A1529,Student_Registration!$B$5:$H$2000,6,0),"")</f>
        <v/>
      </c>
      <c r="D1529" s="84" t="str">
        <f>IFERROR(VLOOKUP($A1529,Student_Registration!$B$5:$H$2000,7,0),"")</f>
        <v/>
      </c>
      <c r="E1529" s="84">
        <f>SUMIFS(Collection!$H$5:$H$5000,Collection!$A$5:$A$5000,Report!A1529,Collection!$I$5:$I$5000,"&gt;="&amp;Report!$E$2,Collection!$I$5:$I$5000,"&lt;="&amp;Report!$E$3)</f>
        <v>0</v>
      </c>
      <c r="F1529" s="84" t="str">
        <f t="shared" si="25"/>
        <v/>
      </c>
    </row>
    <row r="1530" spans="1:6">
      <c r="A1530" s="84" t="str">
        <f>IF(ROWS($A$6:A1530)&gt;Student_Registration!$N$4,"",VLOOKUP(ROWS($A$6:A1530),Student_Registration!$A$5:$H$2000,COLUMNS(Student_Registration!$C$5:C1529)+1,0))</f>
        <v/>
      </c>
      <c r="B1530" s="84" t="str">
        <f>IFERROR(VLOOKUP(A1530,Student_Registration!$B$5:$H$2000,3,0),"")</f>
        <v/>
      </c>
      <c r="C1530" s="84" t="str">
        <f>IFERROR(VLOOKUP($A1530,Student_Registration!$B$5:$H$2000,6,0),"")</f>
        <v/>
      </c>
      <c r="D1530" s="84" t="str">
        <f>IFERROR(VLOOKUP($A1530,Student_Registration!$B$5:$H$2000,7,0),"")</f>
        <v/>
      </c>
      <c r="E1530" s="84">
        <f>SUMIFS(Collection!$H$5:$H$5000,Collection!$A$5:$A$5000,Report!A1530,Collection!$I$5:$I$5000,"&gt;="&amp;Report!$E$2,Collection!$I$5:$I$5000,"&lt;="&amp;Report!$E$3)</f>
        <v>0</v>
      </c>
      <c r="F1530" s="84" t="str">
        <f t="shared" si="25"/>
        <v/>
      </c>
    </row>
    <row r="1531" spans="1:6">
      <c r="A1531" s="84" t="str">
        <f>IF(ROWS($A$6:A1531)&gt;Student_Registration!$N$4,"",VLOOKUP(ROWS($A$6:A1531),Student_Registration!$A$5:$H$2000,COLUMNS(Student_Registration!$C$5:C1530)+1,0))</f>
        <v/>
      </c>
      <c r="B1531" s="84" t="str">
        <f>IFERROR(VLOOKUP(A1531,Student_Registration!$B$5:$H$2000,3,0),"")</f>
        <v/>
      </c>
      <c r="C1531" s="84" t="str">
        <f>IFERROR(VLOOKUP($A1531,Student_Registration!$B$5:$H$2000,6,0),"")</f>
        <v/>
      </c>
      <c r="D1531" s="84" t="str">
        <f>IFERROR(VLOOKUP($A1531,Student_Registration!$B$5:$H$2000,7,0),"")</f>
        <v/>
      </c>
      <c r="E1531" s="84">
        <f>SUMIFS(Collection!$H$5:$H$5000,Collection!$A$5:$A$5000,Report!A1531,Collection!$I$5:$I$5000,"&gt;="&amp;Report!$E$2,Collection!$I$5:$I$5000,"&lt;="&amp;Report!$E$3)</f>
        <v>0</v>
      </c>
      <c r="F1531" s="84" t="str">
        <f t="shared" si="25"/>
        <v/>
      </c>
    </row>
    <row r="1532" spans="1:6">
      <c r="A1532" s="84" t="str">
        <f>IF(ROWS($A$6:A1532)&gt;Student_Registration!$N$4,"",VLOOKUP(ROWS($A$6:A1532),Student_Registration!$A$5:$H$2000,COLUMNS(Student_Registration!$C$5:C1531)+1,0))</f>
        <v/>
      </c>
      <c r="B1532" s="84" t="str">
        <f>IFERROR(VLOOKUP(A1532,Student_Registration!$B$5:$H$2000,3,0),"")</f>
        <v/>
      </c>
      <c r="C1532" s="84" t="str">
        <f>IFERROR(VLOOKUP($A1532,Student_Registration!$B$5:$H$2000,6,0),"")</f>
        <v/>
      </c>
      <c r="D1532" s="84" t="str">
        <f>IFERROR(VLOOKUP($A1532,Student_Registration!$B$5:$H$2000,7,0),"")</f>
        <v/>
      </c>
      <c r="E1532" s="84">
        <f>SUMIFS(Collection!$H$5:$H$5000,Collection!$A$5:$A$5000,Report!A1532,Collection!$I$5:$I$5000,"&gt;="&amp;Report!$E$2,Collection!$I$5:$I$5000,"&lt;="&amp;Report!$E$3)</f>
        <v>0</v>
      </c>
      <c r="F1532" s="84" t="str">
        <f t="shared" si="25"/>
        <v/>
      </c>
    </row>
    <row r="1533" spans="1:6">
      <c r="A1533" s="84" t="str">
        <f>IF(ROWS($A$6:A1533)&gt;Student_Registration!$N$4,"",VLOOKUP(ROWS($A$6:A1533),Student_Registration!$A$5:$H$2000,COLUMNS(Student_Registration!$C$5:C1532)+1,0))</f>
        <v/>
      </c>
      <c r="B1533" s="84" t="str">
        <f>IFERROR(VLOOKUP(A1533,Student_Registration!$B$5:$H$2000,3,0),"")</f>
        <v/>
      </c>
      <c r="C1533" s="84" t="str">
        <f>IFERROR(VLOOKUP($A1533,Student_Registration!$B$5:$H$2000,6,0),"")</f>
        <v/>
      </c>
      <c r="D1533" s="84" t="str">
        <f>IFERROR(VLOOKUP($A1533,Student_Registration!$B$5:$H$2000,7,0),"")</f>
        <v/>
      </c>
      <c r="E1533" s="84">
        <f>SUMIFS(Collection!$H$5:$H$5000,Collection!$A$5:$A$5000,Report!A1533,Collection!$I$5:$I$5000,"&gt;="&amp;Report!$E$2,Collection!$I$5:$I$5000,"&lt;="&amp;Report!$E$3)</f>
        <v>0</v>
      </c>
      <c r="F1533" s="84" t="str">
        <f t="shared" si="25"/>
        <v/>
      </c>
    </row>
    <row r="1534" spans="1:6">
      <c r="A1534" s="84" t="str">
        <f>IF(ROWS($A$6:A1534)&gt;Student_Registration!$N$4,"",VLOOKUP(ROWS($A$6:A1534),Student_Registration!$A$5:$H$2000,COLUMNS(Student_Registration!$C$5:C1533)+1,0))</f>
        <v/>
      </c>
      <c r="B1534" s="84" t="str">
        <f>IFERROR(VLOOKUP(A1534,Student_Registration!$B$5:$H$2000,3,0),"")</f>
        <v/>
      </c>
      <c r="C1534" s="84" t="str">
        <f>IFERROR(VLOOKUP($A1534,Student_Registration!$B$5:$H$2000,6,0),"")</f>
        <v/>
      </c>
      <c r="D1534" s="84" t="str">
        <f>IFERROR(VLOOKUP($A1534,Student_Registration!$B$5:$H$2000,7,0),"")</f>
        <v/>
      </c>
      <c r="E1534" s="84">
        <f>SUMIFS(Collection!$H$5:$H$5000,Collection!$A$5:$A$5000,Report!A1534,Collection!$I$5:$I$5000,"&gt;="&amp;Report!$E$2,Collection!$I$5:$I$5000,"&lt;="&amp;Report!$E$3)</f>
        <v>0</v>
      </c>
      <c r="F1534" s="84" t="str">
        <f t="shared" si="25"/>
        <v/>
      </c>
    </row>
    <row r="1535" spans="1:6">
      <c r="A1535" s="84" t="str">
        <f>IF(ROWS($A$6:A1535)&gt;Student_Registration!$N$4,"",VLOOKUP(ROWS($A$6:A1535),Student_Registration!$A$5:$H$2000,COLUMNS(Student_Registration!$C$5:C1534)+1,0))</f>
        <v/>
      </c>
      <c r="B1535" s="84" t="str">
        <f>IFERROR(VLOOKUP(A1535,Student_Registration!$B$5:$H$2000,3,0),"")</f>
        <v/>
      </c>
      <c r="C1535" s="84" t="str">
        <f>IFERROR(VLOOKUP($A1535,Student_Registration!$B$5:$H$2000,6,0),"")</f>
        <v/>
      </c>
      <c r="D1535" s="84" t="str">
        <f>IFERROR(VLOOKUP($A1535,Student_Registration!$B$5:$H$2000,7,0),"")</f>
        <v/>
      </c>
      <c r="E1535" s="84">
        <f>SUMIFS(Collection!$H$5:$H$5000,Collection!$A$5:$A$5000,Report!A1535,Collection!$I$5:$I$5000,"&gt;="&amp;Report!$E$2,Collection!$I$5:$I$5000,"&lt;="&amp;Report!$E$3)</f>
        <v>0</v>
      </c>
      <c r="F1535" s="84" t="str">
        <f t="shared" si="25"/>
        <v/>
      </c>
    </row>
    <row r="1536" spans="1:6">
      <c r="A1536" s="84" t="str">
        <f>IF(ROWS($A$6:A1536)&gt;Student_Registration!$N$4,"",VLOOKUP(ROWS($A$6:A1536),Student_Registration!$A$5:$H$2000,COLUMNS(Student_Registration!$C$5:C1535)+1,0))</f>
        <v/>
      </c>
      <c r="B1536" s="84" t="str">
        <f>IFERROR(VLOOKUP(A1536,Student_Registration!$B$5:$H$2000,3,0),"")</f>
        <v/>
      </c>
      <c r="C1536" s="84" t="str">
        <f>IFERROR(VLOOKUP($A1536,Student_Registration!$B$5:$H$2000,6,0),"")</f>
        <v/>
      </c>
      <c r="D1536" s="84" t="str">
        <f>IFERROR(VLOOKUP($A1536,Student_Registration!$B$5:$H$2000,7,0),"")</f>
        <v/>
      </c>
      <c r="E1536" s="84">
        <f>SUMIFS(Collection!$H$5:$H$5000,Collection!$A$5:$A$5000,Report!A1536,Collection!$I$5:$I$5000,"&gt;="&amp;Report!$E$2,Collection!$I$5:$I$5000,"&lt;="&amp;Report!$E$3)</f>
        <v>0</v>
      </c>
      <c r="F1536" s="84" t="str">
        <f t="shared" si="25"/>
        <v/>
      </c>
    </row>
    <row r="1537" spans="1:6">
      <c r="A1537" s="84" t="str">
        <f>IF(ROWS($A$6:A1537)&gt;Student_Registration!$N$4,"",VLOOKUP(ROWS($A$6:A1537),Student_Registration!$A$5:$H$2000,COLUMNS(Student_Registration!$C$5:C1536)+1,0))</f>
        <v/>
      </c>
      <c r="B1537" s="84" t="str">
        <f>IFERROR(VLOOKUP(A1537,Student_Registration!$B$5:$H$2000,3,0),"")</f>
        <v/>
      </c>
      <c r="C1537" s="84" t="str">
        <f>IFERROR(VLOOKUP($A1537,Student_Registration!$B$5:$H$2000,6,0),"")</f>
        <v/>
      </c>
      <c r="D1537" s="84" t="str">
        <f>IFERROR(VLOOKUP($A1537,Student_Registration!$B$5:$H$2000,7,0),"")</f>
        <v/>
      </c>
      <c r="E1537" s="84">
        <f>SUMIFS(Collection!$H$5:$H$5000,Collection!$A$5:$A$5000,Report!A1537,Collection!$I$5:$I$5000,"&gt;="&amp;Report!$E$2,Collection!$I$5:$I$5000,"&lt;="&amp;Report!$E$3)</f>
        <v>0</v>
      </c>
      <c r="F1537" s="84" t="str">
        <f t="shared" si="25"/>
        <v/>
      </c>
    </row>
    <row r="1538" spans="1:6">
      <c r="A1538" s="84" t="str">
        <f>IF(ROWS($A$6:A1538)&gt;Student_Registration!$N$4,"",VLOOKUP(ROWS($A$6:A1538),Student_Registration!$A$5:$H$2000,COLUMNS(Student_Registration!$C$5:C1537)+1,0))</f>
        <v/>
      </c>
      <c r="B1538" s="84" t="str">
        <f>IFERROR(VLOOKUP(A1538,Student_Registration!$B$5:$H$2000,3,0),"")</f>
        <v/>
      </c>
      <c r="C1538" s="84" t="str">
        <f>IFERROR(VLOOKUP($A1538,Student_Registration!$B$5:$H$2000,6,0),"")</f>
        <v/>
      </c>
      <c r="D1538" s="84" t="str">
        <f>IFERROR(VLOOKUP($A1538,Student_Registration!$B$5:$H$2000,7,0),"")</f>
        <v/>
      </c>
      <c r="E1538" s="84">
        <f>SUMIFS(Collection!$H$5:$H$5000,Collection!$A$5:$A$5000,Report!A1538,Collection!$I$5:$I$5000,"&gt;="&amp;Report!$E$2,Collection!$I$5:$I$5000,"&lt;="&amp;Report!$E$3)</f>
        <v>0</v>
      </c>
      <c r="F1538" s="84" t="str">
        <f t="shared" si="25"/>
        <v/>
      </c>
    </row>
    <row r="1539" spans="1:6">
      <c r="A1539" s="84" t="str">
        <f>IF(ROWS($A$6:A1539)&gt;Student_Registration!$N$4,"",VLOOKUP(ROWS($A$6:A1539),Student_Registration!$A$5:$H$2000,COLUMNS(Student_Registration!$C$5:C1538)+1,0))</f>
        <v/>
      </c>
      <c r="B1539" s="84" t="str">
        <f>IFERROR(VLOOKUP(A1539,Student_Registration!$B$5:$H$2000,3,0),"")</f>
        <v/>
      </c>
      <c r="C1539" s="84" t="str">
        <f>IFERROR(VLOOKUP($A1539,Student_Registration!$B$5:$H$2000,6,0),"")</f>
        <v/>
      </c>
      <c r="D1539" s="84" t="str">
        <f>IFERROR(VLOOKUP($A1539,Student_Registration!$B$5:$H$2000,7,0),"")</f>
        <v/>
      </c>
      <c r="E1539" s="84">
        <f>SUMIFS(Collection!$H$5:$H$5000,Collection!$A$5:$A$5000,Report!A1539,Collection!$I$5:$I$5000,"&gt;="&amp;Report!$E$2,Collection!$I$5:$I$5000,"&lt;="&amp;Report!$E$3)</f>
        <v>0</v>
      </c>
      <c r="F1539" s="84" t="str">
        <f t="shared" si="25"/>
        <v/>
      </c>
    </row>
    <row r="1540" spans="1:6">
      <c r="A1540" s="84" t="str">
        <f>IF(ROWS($A$6:A1540)&gt;Student_Registration!$N$4,"",VLOOKUP(ROWS($A$6:A1540),Student_Registration!$A$5:$H$2000,COLUMNS(Student_Registration!$C$5:C1539)+1,0))</f>
        <v/>
      </c>
      <c r="B1540" s="84" t="str">
        <f>IFERROR(VLOOKUP(A1540,Student_Registration!$B$5:$H$2000,3,0),"")</f>
        <v/>
      </c>
      <c r="C1540" s="84" t="str">
        <f>IFERROR(VLOOKUP($A1540,Student_Registration!$B$5:$H$2000,6,0),"")</f>
        <v/>
      </c>
      <c r="D1540" s="84" t="str">
        <f>IFERROR(VLOOKUP($A1540,Student_Registration!$B$5:$H$2000,7,0),"")</f>
        <v/>
      </c>
      <c r="E1540" s="84">
        <f>SUMIFS(Collection!$H$5:$H$5000,Collection!$A$5:$A$5000,Report!A1540,Collection!$I$5:$I$5000,"&gt;="&amp;Report!$E$2,Collection!$I$5:$I$5000,"&lt;="&amp;Report!$E$3)</f>
        <v>0</v>
      </c>
      <c r="F1540" s="84" t="str">
        <f t="shared" si="25"/>
        <v/>
      </c>
    </row>
    <row r="1541" spans="1:6">
      <c r="A1541" s="84" t="str">
        <f>IF(ROWS($A$6:A1541)&gt;Student_Registration!$N$4,"",VLOOKUP(ROWS($A$6:A1541),Student_Registration!$A$5:$H$2000,COLUMNS(Student_Registration!$C$5:C1540)+1,0))</f>
        <v/>
      </c>
      <c r="B1541" s="84" t="str">
        <f>IFERROR(VLOOKUP(A1541,Student_Registration!$B$5:$H$2000,3,0),"")</f>
        <v/>
      </c>
      <c r="C1541" s="84" t="str">
        <f>IFERROR(VLOOKUP($A1541,Student_Registration!$B$5:$H$2000,6,0),"")</f>
        <v/>
      </c>
      <c r="D1541" s="84" t="str">
        <f>IFERROR(VLOOKUP($A1541,Student_Registration!$B$5:$H$2000,7,0),"")</f>
        <v/>
      </c>
      <c r="E1541" s="84">
        <f>SUMIFS(Collection!$H$5:$H$5000,Collection!$A$5:$A$5000,Report!A1541,Collection!$I$5:$I$5000,"&gt;="&amp;Report!$E$2,Collection!$I$5:$I$5000,"&lt;="&amp;Report!$E$3)</f>
        <v>0</v>
      </c>
      <c r="F1541" s="84" t="str">
        <f t="shared" si="25"/>
        <v/>
      </c>
    </row>
    <row r="1542" spans="1:6">
      <c r="A1542" s="84" t="str">
        <f>IF(ROWS($A$6:A1542)&gt;Student_Registration!$N$4,"",VLOOKUP(ROWS($A$6:A1542),Student_Registration!$A$5:$H$2000,COLUMNS(Student_Registration!$C$5:C1541)+1,0))</f>
        <v/>
      </c>
      <c r="B1542" s="84" t="str">
        <f>IFERROR(VLOOKUP(A1542,Student_Registration!$B$5:$H$2000,3,0),"")</f>
        <v/>
      </c>
      <c r="C1542" s="84" t="str">
        <f>IFERROR(VLOOKUP($A1542,Student_Registration!$B$5:$H$2000,6,0),"")</f>
        <v/>
      </c>
      <c r="D1542" s="84" t="str">
        <f>IFERROR(VLOOKUP($A1542,Student_Registration!$B$5:$H$2000,7,0),"")</f>
        <v/>
      </c>
      <c r="E1542" s="84">
        <f>SUMIFS(Collection!$H$5:$H$5000,Collection!$A$5:$A$5000,Report!A1542,Collection!$I$5:$I$5000,"&gt;="&amp;Report!$E$2,Collection!$I$5:$I$5000,"&lt;="&amp;Report!$E$3)</f>
        <v>0</v>
      </c>
      <c r="F1542" s="84" t="str">
        <f t="shared" ref="F1542:F1605" si="26">IFERROR(+D1542-E1542,"")</f>
        <v/>
      </c>
    </row>
    <row r="1543" spans="1:6">
      <c r="A1543" s="84" t="str">
        <f>IF(ROWS($A$6:A1543)&gt;Student_Registration!$N$4,"",VLOOKUP(ROWS($A$6:A1543),Student_Registration!$A$5:$H$2000,COLUMNS(Student_Registration!$C$5:C1542)+1,0))</f>
        <v/>
      </c>
      <c r="B1543" s="84" t="str">
        <f>IFERROR(VLOOKUP(A1543,Student_Registration!$B$5:$H$2000,3,0),"")</f>
        <v/>
      </c>
      <c r="C1543" s="84" t="str">
        <f>IFERROR(VLOOKUP($A1543,Student_Registration!$B$5:$H$2000,6,0),"")</f>
        <v/>
      </c>
      <c r="D1543" s="84" t="str">
        <f>IFERROR(VLOOKUP($A1543,Student_Registration!$B$5:$H$2000,7,0),"")</f>
        <v/>
      </c>
      <c r="E1543" s="84">
        <f>SUMIFS(Collection!$H$5:$H$5000,Collection!$A$5:$A$5000,Report!A1543,Collection!$I$5:$I$5000,"&gt;="&amp;Report!$E$2,Collection!$I$5:$I$5000,"&lt;="&amp;Report!$E$3)</f>
        <v>0</v>
      </c>
      <c r="F1543" s="84" t="str">
        <f t="shared" si="26"/>
        <v/>
      </c>
    </row>
    <row r="1544" spans="1:6">
      <c r="A1544" s="84" t="str">
        <f>IF(ROWS($A$6:A1544)&gt;Student_Registration!$N$4,"",VLOOKUP(ROWS($A$6:A1544),Student_Registration!$A$5:$H$2000,COLUMNS(Student_Registration!$C$5:C1543)+1,0))</f>
        <v/>
      </c>
      <c r="B1544" s="84" t="str">
        <f>IFERROR(VLOOKUP(A1544,Student_Registration!$B$5:$H$2000,3,0),"")</f>
        <v/>
      </c>
      <c r="C1544" s="84" t="str">
        <f>IFERROR(VLOOKUP($A1544,Student_Registration!$B$5:$H$2000,6,0),"")</f>
        <v/>
      </c>
      <c r="D1544" s="84" t="str">
        <f>IFERROR(VLOOKUP($A1544,Student_Registration!$B$5:$H$2000,7,0),"")</f>
        <v/>
      </c>
      <c r="E1544" s="84">
        <f>SUMIFS(Collection!$H$5:$H$5000,Collection!$A$5:$A$5000,Report!A1544,Collection!$I$5:$I$5000,"&gt;="&amp;Report!$E$2,Collection!$I$5:$I$5000,"&lt;="&amp;Report!$E$3)</f>
        <v>0</v>
      </c>
      <c r="F1544" s="84" t="str">
        <f t="shared" si="26"/>
        <v/>
      </c>
    </row>
    <row r="1545" spans="1:6">
      <c r="A1545" s="84" t="str">
        <f>IF(ROWS($A$6:A1545)&gt;Student_Registration!$N$4,"",VLOOKUP(ROWS($A$6:A1545),Student_Registration!$A$5:$H$2000,COLUMNS(Student_Registration!$C$5:C1544)+1,0))</f>
        <v/>
      </c>
      <c r="B1545" s="84" t="str">
        <f>IFERROR(VLOOKUP(A1545,Student_Registration!$B$5:$H$2000,3,0),"")</f>
        <v/>
      </c>
      <c r="C1545" s="84" t="str">
        <f>IFERROR(VLOOKUP($A1545,Student_Registration!$B$5:$H$2000,6,0),"")</f>
        <v/>
      </c>
      <c r="D1545" s="84" t="str">
        <f>IFERROR(VLOOKUP($A1545,Student_Registration!$B$5:$H$2000,7,0),"")</f>
        <v/>
      </c>
      <c r="E1545" s="84">
        <f>SUMIFS(Collection!$H$5:$H$5000,Collection!$A$5:$A$5000,Report!A1545,Collection!$I$5:$I$5000,"&gt;="&amp;Report!$E$2,Collection!$I$5:$I$5000,"&lt;="&amp;Report!$E$3)</f>
        <v>0</v>
      </c>
      <c r="F1545" s="84" t="str">
        <f t="shared" si="26"/>
        <v/>
      </c>
    </row>
    <row r="1546" spans="1:6">
      <c r="A1546" s="84" t="str">
        <f>IF(ROWS($A$6:A1546)&gt;Student_Registration!$N$4,"",VLOOKUP(ROWS($A$6:A1546),Student_Registration!$A$5:$H$2000,COLUMNS(Student_Registration!$C$5:C1545)+1,0))</f>
        <v/>
      </c>
      <c r="B1546" s="84" t="str">
        <f>IFERROR(VLOOKUP(A1546,Student_Registration!$B$5:$H$2000,3,0),"")</f>
        <v/>
      </c>
      <c r="C1546" s="84" t="str">
        <f>IFERROR(VLOOKUP($A1546,Student_Registration!$B$5:$H$2000,6,0),"")</f>
        <v/>
      </c>
      <c r="D1546" s="84" t="str">
        <f>IFERROR(VLOOKUP($A1546,Student_Registration!$B$5:$H$2000,7,0),"")</f>
        <v/>
      </c>
      <c r="E1546" s="84">
        <f>SUMIFS(Collection!$H$5:$H$5000,Collection!$A$5:$A$5000,Report!A1546,Collection!$I$5:$I$5000,"&gt;="&amp;Report!$E$2,Collection!$I$5:$I$5000,"&lt;="&amp;Report!$E$3)</f>
        <v>0</v>
      </c>
      <c r="F1546" s="84" t="str">
        <f t="shared" si="26"/>
        <v/>
      </c>
    </row>
    <row r="1547" spans="1:6">
      <c r="A1547" s="84" t="str">
        <f>IF(ROWS($A$6:A1547)&gt;Student_Registration!$N$4,"",VLOOKUP(ROWS($A$6:A1547),Student_Registration!$A$5:$H$2000,COLUMNS(Student_Registration!$C$5:C1546)+1,0))</f>
        <v/>
      </c>
      <c r="B1547" s="84" t="str">
        <f>IFERROR(VLOOKUP(A1547,Student_Registration!$B$5:$H$2000,3,0),"")</f>
        <v/>
      </c>
      <c r="C1547" s="84" t="str">
        <f>IFERROR(VLOOKUP($A1547,Student_Registration!$B$5:$H$2000,6,0),"")</f>
        <v/>
      </c>
      <c r="D1547" s="84" t="str">
        <f>IFERROR(VLOOKUP($A1547,Student_Registration!$B$5:$H$2000,7,0),"")</f>
        <v/>
      </c>
      <c r="E1547" s="84">
        <f>SUMIFS(Collection!$H$5:$H$5000,Collection!$A$5:$A$5000,Report!A1547,Collection!$I$5:$I$5000,"&gt;="&amp;Report!$E$2,Collection!$I$5:$I$5000,"&lt;="&amp;Report!$E$3)</f>
        <v>0</v>
      </c>
      <c r="F1547" s="84" t="str">
        <f t="shared" si="26"/>
        <v/>
      </c>
    </row>
    <row r="1548" spans="1:6">
      <c r="A1548" s="84" t="str">
        <f>IF(ROWS($A$6:A1548)&gt;Student_Registration!$N$4,"",VLOOKUP(ROWS($A$6:A1548),Student_Registration!$A$5:$H$2000,COLUMNS(Student_Registration!$C$5:C1547)+1,0))</f>
        <v/>
      </c>
      <c r="B1548" s="84" t="str">
        <f>IFERROR(VLOOKUP(A1548,Student_Registration!$B$5:$H$2000,3,0),"")</f>
        <v/>
      </c>
      <c r="C1548" s="84" t="str">
        <f>IFERROR(VLOOKUP($A1548,Student_Registration!$B$5:$H$2000,6,0),"")</f>
        <v/>
      </c>
      <c r="D1548" s="84" t="str">
        <f>IFERROR(VLOOKUP($A1548,Student_Registration!$B$5:$H$2000,7,0),"")</f>
        <v/>
      </c>
      <c r="E1548" s="84">
        <f>SUMIFS(Collection!$H$5:$H$5000,Collection!$A$5:$A$5000,Report!A1548,Collection!$I$5:$I$5000,"&gt;="&amp;Report!$E$2,Collection!$I$5:$I$5000,"&lt;="&amp;Report!$E$3)</f>
        <v>0</v>
      </c>
      <c r="F1548" s="84" t="str">
        <f t="shared" si="26"/>
        <v/>
      </c>
    </row>
    <row r="1549" spans="1:6">
      <c r="A1549" s="84" t="str">
        <f>IF(ROWS($A$6:A1549)&gt;Student_Registration!$N$4,"",VLOOKUP(ROWS($A$6:A1549),Student_Registration!$A$5:$H$2000,COLUMNS(Student_Registration!$C$5:C1548)+1,0))</f>
        <v/>
      </c>
      <c r="B1549" s="84" t="str">
        <f>IFERROR(VLOOKUP(A1549,Student_Registration!$B$5:$H$2000,3,0),"")</f>
        <v/>
      </c>
      <c r="C1549" s="84" t="str">
        <f>IFERROR(VLOOKUP($A1549,Student_Registration!$B$5:$H$2000,6,0),"")</f>
        <v/>
      </c>
      <c r="D1549" s="84" t="str">
        <f>IFERROR(VLOOKUP($A1549,Student_Registration!$B$5:$H$2000,7,0),"")</f>
        <v/>
      </c>
      <c r="E1549" s="84">
        <f>SUMIFS(Collection!$H$5:$H$5000,Collection!$A$5:$A$5000,Report!A1549,Collection!$I$5:$I$5000,"&gt;="&amp;Report!$E$2,Collection!$I$5:$I$5000,"&lt;="&amp;Report!$E$3)</f>
        <v>0</v>
      </c>
      <c r="F1549" s="84" t="str">
        <f t="shared" si="26"/>
        <v/>
      </c>
    </row>
    <row r="1550" spans="1:6">
      <c r="A1550" s="84" t="str">
        <f>IF(ROWS($A$6:A1550)&gt;Student_Registration!$N$4,"",VLOOKUP(ROWS($A$6:A1550),Student_Registration!$A$5:$H$2000,COLUMNS(Student_Registration!$C$5:C1549)+1,0))</f>
        <v/>
      </c>
      <c r="B1550" s="84" t="str">
        <f>IFERROR(VLOOKUP(A1550,Student_Registration!$B$5:$H$2000,3,0),"")</f>
        <v/>
      </c>
      <c r="C1550" s="84" t="str">
        <f>IFERROR(VLOOKUP($A1550,Student_Registration!$B$5:$H$2000,6,0),"")</f>
        <v/>
      </c>
      <c r="D1550" s="84" t="str">
        <f>IFERROR(VLOOKUP($A1550,Student_Registration!$B$5:$H$2000,7,0),"")</f>
        <v/>
      </c>
      <c r="E1550" s="84">
        <f>SUMIFS(Collection!$H$5:$H$5000,Collection!$A$5:$A$5000,Report!A1550,Collection!$I$5:$I$5000,"&gt;="&amp;Report!$E$2,Collection!$I$5:$I$5000,"&lt;="&amp;Report!$E$3)</f>
        <v>0</v>
      </c>
      <c r="F1550" s="84" t="str">
        <f t="shared" si="26"/>
        <v/>
      </c>
    </row>
    <row r="1551" spans="1:6">
      <c r="A1551" s="84" t="str">
        <f>IF(ROWS($A$6:A1551)&gt;Student_Registration!$N$4,"",VLOOKUP(ROWS($A$6:A1551),Student_Registration!$A$5:$H$2000,COLUMNS(Student_Registration!$C$5:C1550)+1,0))</f>
        <v/>
      </c>
      <c r="B1551" s="84" t="str">
        <f>IFERROR(VLOOKUP(A1551,Student_Registration!$B$5:$H$2000,3,0),"")</f>
        <v/>
      </c>
      <c r="C1551" s="84" t="str">
        <f>IFERROR(VLOOKUP($A1551,Student_Registration!$B$5:$H$2000,6,0),"")</f>
        <v/>
      </c>
      <c r="D1551" s="84" t="str">
        <f>IFERROR(VLOOKUP($A1551,Student_Registration!$B$5:$H$2000,7,0),"")</f>
        <v/>
      </c>
      <c r="E1551" s="84">
        <f>SUMIFS(Collection!$H$5:$H$5000,Collection!$A$5:$A$5000,Report!A1551,Collection!$I$5:$I$5000,"&gt;="&amp;Report!$E$2,Collection!$I$5:$I$5000,"&lt;="&amp;Report!$E$3)</f>
        <v>0</v>
      </c>
      <c r="F1551" s="84" t="str">
        <f t="shared" si="26"/>
        <v/>
      </c>
    </row>
    <row r="1552" spans="1:6">
      <c r="A1552" s="84" t="str">
        <f>IF(ROWS($A$6:A1552)&gt;Student_Registration!$N$4,"",VLOOKUP(ROWS($A$6:A1552),Student_Registration!$A$5:$H$2000,COLUMNS(Student_Registration!$C$5:C1551)+1,0))</f>
        <v/>
      </c>
      <c r="B1552" s="84" t="str">
        <f>IFERROR(VLOOKUP(A1552,Student_Registration!$B$5:$H$2000,3,0),"")</f>
        <v/>
      </c>
      <c r="C1552" s="84" t="str">
        <f>IFERROR(VLOOKUP($A1552,Student_Registration!$B$5:$H$2000,6,0),"")</f>
        <v/>
      </c>
      <c r="D1552" s="84" t="str">
        <f>IFERROR(VLOOKUP($A1552,Student_Registration!$B$5:$H$2000,7,0),"")</f>
        <v/>
      </c>
      <c r="E1552" s="84">
        <f>SUMIFS(Collection!$H$5:$H$5000,Collection!$A$5:$A$5000,Report!A1552,Collection!$I$5:$I$5000,"&gt;="&amp;Report!$E$2,Collection!$I$5:$I$5000,"&lt;="&amp;Report!$E$3)</f>
        <v>0</v>
      </c>
      <c r="F1552" s="84" t="str">
        <f t="shared" si="26"/>
        <v/>
      </c>
    </row>
    <row r="1553" spans="1:6">
      <c r="A1553" s="84" t="str">
        <f>IF(ROWS($A$6:A1553)&gt;Student_Registration!$N$4,"",VLOOKUP(ROWS($A$6:A1553),Student_Registration!$A$5:$H$2000,COLUMNS(Student_Registration!$C$5:C1552)+1,0))</f>
        <v/>
      </c>
      <c r="B1553" s="84" t="str">
        <f>IFERROR(VLOOKUP(A1553,Student_Registration!$B$5:$H$2000,3,0),"")</f>
        <v/>
      </c>
      <c r="C1553" s="84" t="str">
        <f>IFERROR(VLOOKUP($A1553,Student_Registration!$B$5:$H$2000,6,0),"")</f>
        <v/>
      </c>
      <c r="D1553" s="84" t="str">
        <f>IFERROR(VLOOKUP($A1553,Student_Registration!$B$5:$H$2000,7,0),"")</f>
        <v/>
      </c>
      <c r="E1553" s="84">
        <f>SUMIFS(Collection!$H$5:$H$5000,Collection!$A$5:$A$5000,Report!A1553,Collection!$I$5:$I$5000,"&gt;="&amp;Report!$E$2,Collection!$I$5:$I$5000,"&lt;="&amp;Report!$E$3)</f>
        <v>0</v>
      </c>
      <c r="F1553" s="84" t="str">
        <f t="shared" si="26"/>
        <v/>
      </c>
    </row>
    <row r="1554" spans="1:6">
      <c r="A1554" s="84" t="str">
        <f>IF(ROWS($A$6:A1554)&gt;Student_Registration!$N$4,"",VLOOKUP(ROWS($A$6:A1554),Student_Registration!$A$5:$H$2000,COLUMNS(Student_Registration!$C$5:C1553)+1,0))</f>
        <v/>
      </c>
      <c r="B1554" s="84" t="str">
        <f>IFERROR(VLOOKUP(A1554,Student_Registration!$B$5:$H$2000,3,0),"")</f>
        <v/>
      </c>
      <c r="C1554" s="84" t="str">
        <f>IFERROR(VLOOKUP($A1554,Student_Registration!$B$5:$H$2000,6,0),"")</f>
        <v/>
      </c>
      <c r="D1554" s="84" t="str">
        <f>IFERROR(VLOOKUP($A1554,Student_Registration!$B$5:$H$2000,7,0),"")</f>
        <v/>
      </c>
      <c r="E1554" s="84">
        <f>SUMIFS(Collection!$H$5:$H$5000,Collection!$A$5:$A$5000,Report!A1554,Collection!$I$5:$I$5000,"&gt;="&amp;Report!$E$2,Collection!$I$5:$I$5000,"&lt;="&amp;Report!$E$3)</f>
        <v>0</v>
      </c>
      <c r="F1554" s="84" t="str">
        <f t="shared" si="26"/>
        <v/>
      </c>
    </row>
    <row r="1555" spans="1:6">
      <c r="A1555" s="84" t="str">
        <f>IF(ROWS($A$6:A1555)&gt;Student_Registration!$N$4,"",VLOOKUP(ROWS($A$6:A1555),Student_Registration!$A$5:$H$2000,COLUMNS(Student_Registration!$C$5:C1554)+1,0))</f>
        <v/>
      </c>
      <c r="B1555" s="84" t="str">
        <f>IFERROR(VLOOKUP(A1555,Student_Registration!$B$5:$H$2000,3,0),"")</f>
        <v/>
      </c>
      <c r="C1555" s="84" t="str">
        <f>IFERROR(VLOOKUP($A1555,Student_Registration!$B$5:$H$2000,6,0),"")</f>
        <v/>
      </c>
      <c r="D1555" s="84" t="str">
        <f>IFERROR(VLOOKUP($A1555,Student_Registration!$B$5:$H$2000,7,0),"")</f>
        <v/>
      </c>
      <c r="E1555" s="84">
        <f>SUMIFS(Collection!$H$5:$H$5000,Collection!$A$5:$A$5000,Report!A1555,Collection!$I$5:$I$5000,"&gt;="&amp;Report!$E$2,Collection!$I$5:$I$5000,"&lt;="&amp;Report!$E$3)</f>
        <v>0</v>
      </c>
      <c r="F1555" s="84" t="str">
        <f t="shared" si="26"/>
        <v/>
      </c>
    </row>
    <row r="1556" spans="1:6">
      <c r="A1556" s="84" t="str">
        <f>IF(ROWS($A$6:A1556)&gt;Student_Registration!$N$4,"",VLOOKUP(ROWS($A$6:A1556),Student_Registration!$A$5:$H$2000,COLUMNS(Student_Registration!$C$5:C1555)+1,0))</f>
        <v/>
      </c>
      <c r="B1556" s="84" t="str">
        <f>IFERROR(VLOOKUP(A1556,Student_Registration!$B$5:$H$2000,3,0),"")</f>
        <v/>
      </c>
      <c r="C1556" s="84" t="str">
        <f>IFERROR(VLOOKUP($A1556,Student_Registration!$B$5:$H$2000,6,0),"")</f>
        <v/>
      </c>
      <c r="D1556" s="84" t="str">
        <f>IFERROR(VLOOKUP($A1556,Student_Registration!$B$5:$H$2000,7,0),"")</f>
        <v/>
      </c>
      <c r="E1556" s="84">
        <f>SUMIFS(Collection!$H$5:$H$5000,Collection!$A$5:$A$5000,Report!A1556,Collection!$I$5:$I$5000,"&gt;="&amp;Report!$E$2,Collection!$I$5:$I$5000,"&lt;="&amp;Report!$E$3)</f>
        <v>0</v>
      </c>
      <c r="F1556" s="84" t="str">
        <f t="shared" si="26"/>
        <v/>
      </c>
    </row>
    <row r="1557" spans="1:6">
      <c r="A1557" s="84" t="str">
        <f>IF(ROWS($A$6:A1557)&gt;Student_Registration!$N$4,"",VLOOKUP(ROWS($A$6:A1557),Student_Registration!$A$5:$H$2000,COLUMNS(Student_Registration!$C$5:C1556)+1,0))</f>
        <v/>
      </c>
      <c r="B1557" s="84" t="str">
        <f>IFERROR(VLOOKUP(A1557,Student_Registration!$B$5:$H$2000,3,0),"")</f>
        <v/>
      </c>
      <c r="C1557" s="84" t="str">
        <f>IFERROR(VLOOKUP($A1557,Student_Registration!$B$5:$H$2000,6,0),"")</f>
        <v/>
      </c>
      <c r="D1557" s="84" t="str">
        <f>IFERROR(VLOOKUP($A1557,Student_Registration!$B$5:$H$2000,7,0),"")</f>
        <v/>
      </c>
      <c r="E1557" s="84">
        <f>SUMIFS(Collection!$H$5:$H$5000,Collection!$A$5:$A$5000,Report!A1557,Collection!$I$5:$I$5000,"&gt;="&amp;Report!$E$2,Collection!$I$5:$I$5000,"&lt;="&amp;Report!$E$3)</f>
        <v>0</v>
      </c>
      <c r="F1557" s="84" t="str">
        <f t="shared" si="26"/>
        <v/>
      </c>
    </row>
    <row r="1558" spans="1:6">
      <c r="A1558" s="84" t="str">
        <f>IF(ROWS($A$6:A1558)&gt;Student_Registration!$N$4,"",VLOOKUP(ROWS($A$6:A1558),Student_Registration!$A$5:$H$2000,COLUMNS(Student_Registration!$C$5:C1557)+1,0))</f>
        <v/>
      </c>
      <c r="B1558" s="84" t="str">
        <f>IFERROR(VLOOKUP(A1558,Student_Registration!$B$5:$H$2000,3,0),"")</f>
        <v/>
      </c>
      <c r="C1558" s="84" t="str">
        <f>IFERROR(VLOOKUP($A1558,Student_Registration!$B$5:$H$2000,6,0),"")</f>
        <v/>
      </c>
      <c r="D1558" s="84" t="str">
        <f>IFERROR(VLOOKUP($A1558,Student_Registration!$B$5:$H$2000,7,0),"")</f>
        <v/>
      </c>
      <c r="E1558" s="84">
        <f>SUMIFS(Collection!$H$5:$H$5000,Collection!$A$5:$A$5000,Report!A1558,Collection!$I$5:$I$5000,"&gt;="&amp;Report!$E$2,Collection!$I$5:$I$5000,"&lt;="&amp;Report!$E$3)</f>
        <v>0</v>
      </c>
      <c r="F1558" s="84" t="str">
        <f t="shared" si="26"/>
        <v/>
      </c>
    </row>
    <row r="1559" spans="1:6">
      <c r="A1559" s="84" t="str">
        <f>IF(ROWS($A$6:A1559)&gt;Student_Registration!$N$4,"",VLOOKUP(ROWS($A$6:A1559),Student_Registration!$A$5:$H$2000,COLUMNS(Student_Registration!$C$5:C1558)+1,0))</f>
        <v/>
      </c>
      <c r="B1559" s="84" t="str">
        <f>IFERROR(VLOOKUP(A1559,Student_Registration!$B$5:$H$2000,3,0),"")</f>
        <v/>
      </c>
      <c r="C1559" s="84" t="str">
        <f>IFERROR(VLOOKUP($A1559,Student_Registration!$B$5:$H$2000,6,0),"")</f>
        <v/>
      </c>
      <c r="D1559" s="84" t="str">
        <f>IFERROR(VLOOKUP($A1559,Student_Registration!$B$5:$H$2000,7,0),"")</f>
        <v/>
      </c>
      <c r="E1559" s="84">
        <f>SUMIFS(Collection!$H$5:$H$5000,Collection!$A$5:$A$5000,Report!A1559,Collection!$I$5:$I$5000,"&gt;="&amp;Report!$E$2,Collection!$I$5:$I$5000,"&lt;="&amp;Report!$E$3)</f>
        <v>0</v>
      </c>
      <c r="F1559" s="84" t="str">
        <f t="shared" si="26"/>
        <v/>
      </c>
    </row>
    <row r="1560" spans="1:6">
      <c r="A1560" s="84" t="str">
        <f>IF(ROWS($A$6:A1560)&gt;Student_Registration!$N$4,"",VLOOKUP(ROWS($A$6:A1560),Student_Registration!$A$5:$H$2000,COLUMNS(Student_Registration!$C$5:C1559)+1,0))</f>
        <v/>
      </c>
      <c r="B1560" s="84" t="str">
        <f>IFERROR(VLOOKUP(A1560,Student_Registration!$B$5:$H$2000,3,0),"")</f>
        <v/>
      </c>
      <c r="C1560" s="84" t="str">
        <f>IFERROR(VLOOKUP($A1560,Student_Registration!$B$5:$H$2000,6,0),"")</f>
        <v/>
      </c>
      <c r="D1560" s="84" t="str">
        <f>IFERROR(VLOOKUP($A1560,Student_Registration!$B$5:$H$2000,7,0),"")</f>
        <v/>
      </c>
      <c r="E1560" s="84">
        <f>SUMIFS(Collection!$H$5:$H$5000,Collection!$A$5:$A$5000,Report!A1560,Collection!$I$5:$I$5000,"&gt;="&amp;Report!$E$2,Collection!$I$5:$I$5000,"&lt;="&amp;Report!$E$3)</f>
        <v>0</v>
      </c>
      <c r="F1560" s="84" t="str">
        <f t="shared" si="26"/>
        <v/>
      </c>
    </row>
    <row r="1561" spans="1:6">
      <c r="A1561" s="84" t="str">
        <f>IF(ROWS($A$6:A1561)&gt;Student_Registration!$N$4,"",VLOOKUP(ROWS($A$6:A1561),Student_Registration!$A$5:$H$2000,COLUMNS(Student_Registration!$C$5:C1560)+1,0))</f>
        <v/>
      </c>
      <c r="B1561" s="84" t="str">
        <f>IFERROR(VLOOKUP(A1561,Student_Registration!$B$5:$H$2000,3,0),"")</f>
        <v/>
      </c>
      <c r="C1561" s="84" t="str">
        <f>IFERROR(VLOOKUP($A1561,Student_Registration!$B$5:$H$2000,6,0),"")</f>
        <v/>
      </c>
      <c r="D1561" s="84" t="str">
        <f>IFERROR(VLOOKUP($A1561,Student_Registration!$B$5:$H$2000,7,0),"")</f>
        <v/>
      </c>
      <c r="E1561" s="84">
        <f>SUMIFS(Collection!$H$5:$H$5000,Collection!$A$5:$A$5000,Report!A1561,Collection!$I$5:$I$5000,"&gt;="&amp;Report!$E$2,Collection!$I$5:$I$5000,"&lt;="&amp;Report!$E$3)</f>
        <v>0</v>
      </c>
      <c r="F1561" s="84" t="str">
        <f t="shared" si="26"/>
        <v/>
      </c>
    </row>
    <row r="1562" spans="1:6">
      <c r="A1562" s="84" t="str">
        <f>IF(ROWS($A$6:A1562)&gt;Student_Registration!$N$4,"",VLOOKUP(ROWS($A$6:A1562),Student_Registration!$A$5:$H$2000,COLUMNS(Student_Registration!$C$5:C1561)+1,0))</f>
        <v/>
      </c>
      <c r="B1562" s="84" t="str">
        <f>IFERROR(VLOOKUP(A1562,Student_Registration!$B$5:$H$2000,3,0),"")</f>
        <v/>
      </c>
      <c r="C1562" s="84" t="str">
        <f>IFERROR(VLOOKUP($A1562,Student_Registration!$B$5:$H$2000,6,0),"")</f>
        <v/>
      </c>
      <c r="D1562" s="84" t="str">
        <f>IFERROR(VLOOKUP($A1562,Student_Registration!$B$5:$H$2000,7,0),"")</f>
        <v/>
      </c>
      <c r="E1562" s="84">
        <f>SUMIFS(Collection!$H$5:$H$5000,Collection!$A$5:$A$5000,Report!A1562,Collection!$I$5:$I$5000,"&gt;="&amp;Report!$E$2,Collection!$I$5:$I$5000,"&lt;="&amp;Report!$E$3)</f>
        <v>0</v>
      </c>
      <c r="F1562" s="84" t="str">
        <f t="shared" si="26"/>
        <v/>
      </c>
    </row>
    <row r="1563" spans="1:6">
      <c r="A1563" s="84" t="str">
        <f>IF(ROWS($A$6:A1563)&gt;Student_Registration!$N$4,"",VLOOKUP(ROWS($A$6:A1563),Student_Registration!$A$5:$H$2000,COLUMNS(Student_Registration!$C$5:C1562)+1,0))</f>
        <v/>
      </c>
      <c r="B1563" s="84" t="str">
        <f>IFERROR(VLOOKUP(A1563,Student_Registration!$B$5:$H$2000,3,0),"")</f>
        <v/>
      </c>
      <c r="C1563" s="84" t="str">
        <f>IFERROR(VLOOKUP($A1563,Student_Registration!$B$5:$H$2000,6,0),"")</f>
        <v/>
      </c>
      <c r="D1563" s="84" t="str">
        <f>IFERROR(VLOOKUP($A1563,Student_Registration!$B$5:$H$2000,7,0),"")</f>
        <v/>
      </c>
      <c r="E1563" s="84">
        <f>SUMIFS(Collection!$H$5:$H$5000,Collection!$A$5:$A$5000,Report!A1563,Collection!$I$5:$I$5000,"&gt;="&amp;Report!$E$2,Collection!$I$5:$I$5000,"&lt;="&amp;Report!$E$3)</f>
        <v>0</v>
      </c>
      <c r="F1563" s="84" t="str">
        <f t="shared" si="26"/>
        <v/>
      </c>
    </row>
    <row r="1564" spans="1:6">
      <c r="A1564" s="84" t="str">
        <f>IF(ROWS($A$6:A1564)&gt;Student_Registration!$N$4,"",VLOOKUP(ROWS($A$6:A1564),Student_Registration!$A$5:$H$2000,COLUMNS(Student_Registration!$C$5:C1563)+1,0))</f>
        <v/>
      </c>
      <c r="B1564" s="84" t="str">
        <f>IFERROR(VLOOKUP(A1564,Student_Registration!$B$5:$H$2000,3,0),"")</f>
        <v/>
      </c>
      <c r="C1564" s="84" t="str">
        <f>IFERROR(VLOOKUP($A1564,Student_Registration!$B$5:$H$2000,6,0),"")</f>
        <v/>
      </c>
      <c r="D1564" s="84" t="str">
        <f>IFERROR(VLOOKUP($A1564,Student_Registration!$B$5:$H$2000,7,0),"")</f>
        <v/>
      </c>
      <c r="E1564" s="84">
        <f>SUMIFS(Collection!$H$5:$H$5000,Collection!$A$5:$A$5000,Report!A1564,Collection!$I$5:$I$5000,"&gt;="&amp;Report!$E$2,Collection!$I$5:$I$5000,"&lt;="&amp;Report!$E$3)</f>
        <v>0</v>
      </c>
      <c r="F1564" s="84" t="str">
        <f t="shared" si="26"/>
        <v/>
      </c>
    </row>
    <row r="1565" spans="1:6">
      <c r="A1565" s="84" t="str">
        <f>IF(ROWS($A$6:A1565)&gt;Student_Registration!$N$4,"",VLOOKUP(ROWS($A$6:A1565),Student_Registration!$A$5:$H$2000,COLUMNS(Student_Registration!$C$5:C1564)+1,0))</f>
        <v/>
      </c>
      <c r="B1565" s="84" t="str">
        <f>IFERROR(VLOOKUP(A1565,Student_Registration!$B$5:$H$2000,3,0),"")</f>
        <v/>
      </c>
      <c r="C1565" s="84" t="str">
        <f>IFERROR(VLOOKUP($A1565,Student_Registration!$B$5:$H$2000,6,0),"")</f>
        <v/>
      </c>
      <c r="D1565" s="84" t="str">
        <f>IFERROR(VLOOKUP($A1565,Student_Registration!$B$5:$H$2000,7,0),"")</f>
        <v/>
      </c>
      <c r="E1565" s="84">
        <f>SUMIFS(Collection!$H$5:$H$5000,Collection!$A$5:$A$5000,Report!A1565,Collection!$I$5:$I$5000,"&gt;="&amp;Report!$E$2,Collection!$I$5:$I$5000,"&lt;="&amp;Report!$E$3)</f>
        <v>0</v>
      </c>
      <c r="F1565" s="84" t="str">
        <f t="shared" si="26"/>
        <v/>
      </c>
    </row>
    <row r="1566" spans="1:6">
      <c r="A1566" s="84" t="str">
        <f>IF(ROWS($A$6:A1566)&gt;Student_Registration!$N$4,"",VLOOKUP(ROWS($A$6:A1566),Student_Registration!$A$5:$H$2000,COLUMNS(Student_Registration!$C$5:C1565)+1,0))</f>
        <v/>
      </c>
      <c r="B1566" s="84" t="str">
        <f>IFERROR(VLOOKUP(A1566,Student_Registration!$B$5:$H$2000,3,0),"")</f>
        <v/>
      </c>
      <c r="C1566" s="84" t="str">
        <f>IFERROR(VLOOKUP($A1566,Student_Registration!$B$5:$H$2000,6,0),"")</f>
        <v/>
      </c>
      <c r="D1566" s="84" t="str">
        <f>IFERROR(VLOOKUP($A1566,Student_Registration!$B$5:$H$2000,7,0),"")</f>
        <v/>
      </c>
      <c r="E1566" s="84">
        <f>SUMIFS(Collection!$H$5:$H$5000,Collection!$A$5:$A$5000,Report!A1566,Collection!$I$5:$I$5000,"&gt;="&amp;Report!$E$2,Collection!$I$5:$I$5000,"&lt;="&amp;Report!$E$3)</f>
        <v>0</v>
      </c>
      <c r="F1566" s="84" t="str">
        <f t="shared" si="26"/>
        <v/>
      </c>
    </row>
    <row r="1567" spans="1:6">
      <c r="A1567" s="84" t="str">
        <f>IF(ROWS($A$6:A1567)&gt;Student_Registration!$N$4,"",VLOOKUP(ROWS($A$6:A1567),Student_Registration!$A$5:$H$2000,COLUMNS(Student_Registration!$C$5:C1566)+1,0))</f>
        <v/>
      </c>
      <c r="B1567" s="84" t="str">
        <f>IFERROR(VLOOKUP(A1567,Student_Registration!$B$5:$H$2000,3,0),"")</f>
        <v/>
      </c>
      <c r="C1567" s="84" t="str">
        <f>IFERROR(VLOOKUP($A1567,Student_Registration!$B$5:$H$2000,6,0),"")</f>
        <v/>
      </c>
      <c r="D1567" s="84" t="str">
        <f>IFERROR(VLOOKUP($A1567,Student_Registration!$B$5:$H$2000,7,0),"")</f>
        <v/>
      </c>
      <c r="E1567" s="84">
        <f>SUMIFS(Collection!$H$5:$H$5000,Collection!$A$5:$A$5000,Report!A1567,Collection!$I$5:$I$5000,"&gt;="&amp;Report!$E$2,Collection!$I$5:$I$5000,"&lt;="&amp;Report!$E$3)</f>
        <v>0</v>
      </c>
      <c r="F1567" s="84" t="str">
        <f t="shared" si="26"/>
        <v/>
      </c>
    </row>
    <row r="1568" spans="1:6">
      <c r="A1568" s="84" t="str">
        <f>IF(ROWS($A$6:A1568)&gt;Student_Registration!$N$4,"",VLOOKUP(ROWS($A$6:A1568),Student_Registration!$A$5:$H$2000,COLUMNS(Student_Registration!$C$5:C1567)+1,0))</f>
        <v/>
      </c>
      <c r="B1568" s="84" t="str">
        <f>IFERROR(VLOOKUP(A1568,Student_Registration!$B$5:$H$2000,3,0),"")</f>
        <v/>
      </c>
      <c r="C1568" s="84" t="str">
        <f>IFERROR(VLOOKUP($A1568,Student_Registration!$B$5:$H$2000,6,0),"")</f>
        <v/>
      </c>
      <c r="D1568" s="84" t="str">
        <f>IFERROR(VLOOKUP($A1568,Student_Registration!$B$5:$H$2000,7,0),"")</f>
        <v/>
      </c>
      <c r="E1568" s="84">
        <f>SUMIFS(Collection!$H$5:$H$5000,Collection!$A$5:$A$5000,Report!A1568,Collection!$I$5:$I$5000,"&gt;="&amp;Report!$E$2,Collection!$I$5:$I$5000,"&lt;="&amp;Report!$E$3)</f>
        <v>0</v>
      </c>
      <c r="F1568" s="84" t="str">
        <f t="shared" si="26"/>
        <v/>
      </c>
    </row>
    <row r="1569" spans="1:6">
      <c r="A1569" s="84" t="str">
        <f>IF(ROWS($A$6:A1569)&gt;Student_Registration!$N$4,"",VLOOKUP(ROWS($A$6:A1569),Student_Registration!$A$5:$H$2000,COLUMNS(Student_Registration!$C$5:C1568)+1,0))</f>
        <v/>
      </c>
      <c r="B1569" s="84" t="str">
        <f>IFERROR(VLOOKUP(A1569,Student_Registration!$B$5:$H$2000,3,0),"")</f>
        <v/>
      </c>
      <c r="C1569" s="84" t="str">
        <f>IFERROR(VLOOKUP($A1569,Student_Registration!$B$5:$H$2000,6,0),"")</f>
        <v/>
      </c>
      <c r="D1569" s="84" t="str">
        <f>IFERROR(VLOOKUP($A1569,Student_Registration!$B$5:$H$2000,7,0),"")</f>
        <v/>
      </c>
      <c r="E1569" s="84">
        <f>SUMIFS(Collection!$H$5:$H$5000,Collection!$A$5:$A$5000,Report!A1569,Collection!$I$5:$I$5000,"&gt;="&amp;Report!$E$2,Collection!$I$5:$I$5000,"&lt;="&amp;Report!$E$3)</f>
        <v>0</v>
      </c>
      <c r="F1569" s="84" t="str">
        <f t="shared" si="26"/>
        <v/>
      </c>
    </row>
    <row r="1570" spans="1:6">
      <c r="A1570" s="84" t="str">
        <f>IF(ROWS($A$6:A1570)&gt;Student_Registration!$N$4,"",VLOOKUP(ROWS($A$6:A1570),Student_Registration!$A$5:$H$2000,COLUMNS(Student_Registration!$C$5:C1569)+1,0))</f>
        <v/>
      </c>
      <c r="B1570" s="84" t="str">
        <f>IFERROR(VLOOKUP(A1570,Student_Registration!$B$5:$H$2000,3,0),"")</f>
        <v/>
      </c>
      <c r="C1570" s="84" t="str">
        <f>IFERROR(VLOOKUP($A1570,Student_Registration!$B$5:$H$2000,6,0),"")</f>
        <v/>
      </c>
      <c r="D1570" s="84" t="str">
        <f>IFERROR(VLOOKUP($A1570,Student_Registration!$B$5:$H$2000,7,0),"")</f>
        <v/>
      </c>
      <c r="E1570" s="84">
        <f>SUMIFS(Collection!$H$5:$H$5000,Collection!$A$5:$A$5000,Report!A1570,Collection!$I$5:$I$5000,"&gt;="&amp;Report!$E$2,Collection!$I$5:$I$5000,"&lt;="&amp;Report!$E$3)</f>
        <v>0</v>
      </c>
      <c r="F1570" s="84" t="str">
        <f t="shared" si="26"/>
        <v/>
      </c>
    </row>
    <row r="1571" spans="1:6">
      <c r="A1571" s="84" t="str">
        <f>IF(ROWS($A$6:A1571)&gt;Student_Registration!$N$4,"",VLOOKUP(ROWS($A$6:A1571),Student_Registration!$A$5:$H$2000,COLUMNS(Student_Registration!$C$5:C1570)+1,0))</f>
        <v/>
      </c>
      <c r="B1571" s="84" t="str">
        <f>IFERROR(VLOOKUP(A1571,Student_Registration!$B$5:$H$2000,3,0),"")</f>
        <v/>
      </c>
      <c r="C1571" s="84" t="str">
        <f>IFERROR(VLOOKUP($A1571,Student_Registration!$B$5:$H$2000,6,0),"")</f>
        <v/>
      </c>
      <c r="D1571" s="84" t="str">
        <f>IFERROR(VLOOKUP($A1571,Student_Registration!$B$5:$H$2000,7,0),"")</f>
        <v/>
      </c>
      <c r="E1571" s="84">
        <f>SUMIFS(Collection!$H$5:$H$5000,Collection!$A$5:$A$5000,Report!A1571,Collection!$I$5:$I$5000,"&gt;="&amp;Report!$E$2,Collection!$I$5:$I$5000,"&lt;="&amp;Report!$E$3)</f>
        <v>0</v>
      </c>
      <c r="F1571" s="84" t="str">
        <f t="shared" si="26"/>
        <v/>
      </c>
    </row>
    <row r="1572" spans="1:6">
      <c r="A1572" s="84" t="str">
        <f>IF(ROWS($A$6:A1572)&gt;Student_Registration!$N$4,"",VLOOKUP(ROWS($A$6:A1572),Student_Registration!$A$5:$H$2000,COLUMNS(Student_Registration!$C$5:C1571)+1,0))</f>
        <v/>
      </c>
      <c r="B1572" s="84" t="str">
        <f>IFERROR(VLOOKUP(A1572,Student_Registration!$B$5:$H$2000,3,0),"")</f>
        <v/>
      </c>
      <c r="C1572" s="84" t="str">
        <f>IFERROR(VLOOKUP($A1572,Student_Registration!$B$5:$H$2000,6,0),"")</f>
        <v/>
      </c>
      <c r="D1572" s="84" t="str">
        <f>IFERROR(VLOOKUP($A1572,Student_Registration!$B$5:$H$2000,7,0),"")</f>
        <v/>
      </c>
      <c r="E1572" s="84">
        <f>SUMIFS(Collection!$H$5:$H$5000,Collection!$A$5:$A$5000,Report!A1572,Collection!$I$5:$I$5000,"&gt;="&amp;Report!$E$2,Collection!$I$5:$I$5000,"&lt;="&amp;Report!$E$3)</f>
        <v>0</v>
      </c>
      <c r="F1572" s="84" t="str">
        <f t="shared" si="26"/>
        <v/>
      </c>
    </row>
    <row r="1573" spans="1:6">
      <c r="A1573" s="84" t="str">
        <f>IF(ROWS($A$6:A1573)&gt;Student_Registration!$N$4,"",VLOOKUP(ROWS($A$6:A1573),Student_Registration!$A$5:$H$2000,COLUMNS(Student_Registration!$C$5:C1572)+1,0))</f>
        <v/>
      </c>
      <c r="B1573" s="84" t="str">
        <f>IFERROR(VLOOKUP(A1573,Student_Registration!$B$5:$H$2000,3,0),"")</f>
        <v/>
      </c>
      <c r="C1573" s="84" t="str">
        <f>IFERROR(VLOOKUP($A1573,Student_Registration!$B$5:$H$2000,6,0),"")</f>
        <v/>
      </c>
      <c r="D1573" s="84" t="str">
        <f>IFERROR(VLOOKUP($A1573,Student_Registration!$B$5:$H$2000,7,0),"")</f>
        <v/>
      </c>
      <c r="E1573" s="84">
        <f>SUMIFS(Collection!$H$5:$H$5000,Collection!$A$5:$A$5000,Report!A1573,Collection!$I$5:$I$5000,"&gt;="&amp;Report!$E$2,Collection!$I$5:$I$5000,"&lt;="&amp;Report!$E$3)</f>
        <v>0</v>
      </c>
      <c r="F1573" s="84" t="str">
        <f t="shared" si="26"/>
        <v/>
      </c>
    </row>
    <row r="1574" spans="1:6">
      <c r="A1574" s="84" t="str">
        <f>IF(ROWS($A$6:A1574)&gt;Student_Registration!$N$4,"",VLOOKUP(ROWS($A$6:A1574),Student_Registration!$A$5:$H$2000,COLUMNS(Student_Registration!$C$5:C1573)+1,0))</f>
        <v/>
      </c>
      <c r="B1574" s="84" t="str">
        <f>IFERROR(VLOOKUP(A1574,Student_Registration!$B$5:$H$2000,3,0),"")</f>
        <v/>
      </c>
      <c r="C1574" s="84" t="str">
        <f>IFERROR(VLOOKUP($A1574,Student_Registration!$B$5:$H$2000,6,0),"")</f>
        <v/>
      </c>
      <c r="D1574" s="84" t="str">
        <f>IFERROR(VLOOKUP($A1574,Student_Registration!$B$5:$H$2000,7,0),"")</f>
        <v/>
      </c>
      <c r="E1574" s="84">
        <f>SUMIFS(Collection!$H$5:$H$5000,Collection!$A$5:$A$5000,Report!A1574,Collection!$I$5:$I$5000,"&gt;="&amp;Report!$E$2,Collection!$I$5:$I$5000,"&lt;="&amp;Report!$E$3)</f>
        <v>0</v>
      </c>
      <c r="F1574" s="84" t="str">
        <f t="shared" si="26"/>
        <v/>
      </c>
    </row>
    <row r="1575" spans="1:6">
      <c r="A1575" s="84" t="str">
        <f>IF(ROWS($A$6:A1575)&gt;Student_Registration!$N$4,"",VLOOKUP(ROWS($A$6:A1575),Student_Registration!$A$5:$H$2000,COLUMNS(Student_Registration!$C$5:C1574)+1,0))</f>
        <v/>
      </c>
      <c r="B1575" s="84" t="str">
        <f>IFERROR(VLOOKUP(A1575,Student_Registration!$B$5:$H$2000,3,0),"")</f>
        <v/>
      </c>
      <c r="C1575" s="84" t="str">
        <f>IFERROR(VLOOKUP($A1575,Student_Registration!$B$5:$H$2000,6,0),"")</f>
        <v/>
      </c>
      <c r="D1575" s="84" t="str">
        <f>IFERROR(VLOOKUP($A1575,Student_Registration!$B$5:$H$2000,7,0),"")</f>
        <v/>
      </c>
      <c r="E1575" s="84">
        <f>SUMIFS(Collection!$H$5:$H$5000,Collection!$A$5:$A$5000,Report!A1575,Collection!$I$5:$I$5000,"&gt;="&amp;Report!$E$2,Collection!$I$5:$I$5000,"&lt;="&amp;Report!$E$3)</f>
        <v>0</v>
      </c>
      <c r="F1575" s="84" t="str">
        <f t="shared" si="26"/>
        <v/>
      </c>
    </row>
    <row r="1576" spans="1:6">
      <c r="A1576" s="84" t="str">
        <f>IF(ROWS($A$6:A1576)&gt;Student_Registration!$N$4,"",VLOOKUP(ROWS($A$6:A1576),Student_Registration!$A$5:$H$2000,COLUMNS(Student_Registration!$C$5:C1575)+1,0))</f>
        <v/>
      </c>
      <c r="B1576" s="84" t="str">
        <f>IFERROR(VLOOKUP(A1576,Student_Registration!$B$5:$H$2000,3,0),"")</f>
        <v/>
      </c>
      <c r="C1576" s="84" t="str">
        <f>IFERROR(VLOOKUP($A1576,Student_Registration!$B$5:$H$2000,6,0),"")</f>
        <v/>
      </c>
      <c r="D1576" s="84" t="str">
        <f>IFERROR(VLOOKUP($A1576,Student_Registration!$B$5:$H$2000,7,0),"")</f>
        <v/>
      </c>
      <c r="E1576" s="84">
        <f>SUMIFS(Collection!$H$5:$H$5000,Collection!$A$5:$A$5000,Report!A1576,Collection!$I$5:$I$5000,"&gt;="&amp;Report!$E$2,Collection!$I$5:$I$5000,"&lt;="&amp;Report!$E$3)</f>
        <v>0</v>
      </c>
      <c r="F1576" s="84" t="str">
        <f t="shared" si="26"/>
        <v/>
      </c>
    </row>
    <row r="1577" spans="1:6">
      <c r="A1577" s="84" t="str">
        <f>IF(ROWS($A$6:A1577)&gt;Student_Registration!$N$4,"",VLOOKUP(ROWS($A$6:A1577),Student_Registration!$A$5:$H$2000,COLUMNS(Student_Registration!$C$5:C1576)+1,0))</f>
        <v/>
      </c>
      <c r="B1577" s="84" t="str">
        <f>IFERROR(VLOOKUP(A1577,Student_Registration!$B$5:$H$2000,3,0),"")</f>
        <v/>
      </c>
      <c r="C1577" s="84" t="str">
        <f>IFERROR(VLOOKUP($A1577,Student_Registration!$B$5:$H$2000,6,0),"")</f>
        <v/>
      </c>
      <c r="D1577" s="84" t="str">
        <f>IFERROR(VLOOKUP($A1577,Student_Registration!$B$5:$H$2000,7,0),"")</f>
        <v/>
      </c>
      <c r="E1577" s="84">
        <f>SUMIFS(Collection!$H$5:$H$5000,Collection!$A$5:$A$5000,Report!A1577,Collection!$I$5:$I$5000,"&gt;="&amp;Report!$E$2,Collection!$I$5:$I$5000,"&lt;="&amp;Report!$E$3)</f>
        <v>0</v>
      </c>
      <c r="F1577" s="84" t="str">
        <f t="shared" si="26"/>
        <v/>
      </c>
    </row>
    <row r="1578" spans="1:6">
      <c r="A1578" s="84" t="str">
        <f>IF(ROWS($A$6:A1578)&gt;Student_Registration!$N$4,"",VLOOKUP(ROWS($A$6:A1578),Student_Registration!$A$5:$H$2000,COLUMNS(Student_Registration!$C$5:C1577)+1,0))</f>
        <v/>
      </c>
      <c r="B1578" s="84" t="str">
        <f>IFERROR(VLOOKUP(A1578,Student_Registration!$B$5:$H$2000,3,0),"")</f>
        <v/>
      </c>
      <c r="C1578" s="84" t="str">
        <f>IFERROR(VLOOKUP($A1578,Student_Registration!$B$5:$H$2000,6,0),"")</f>
        <v/>
      </c>
      <c r="D1578" s="84" t="str">
        <f>IFERROR(VLOOKUP($A1578,Student_Registration!$B$5:$H$2000,7,0),"")</f>
        <v/>
      </c>
      <c r="E1578" s="84">
        <f>SUMIFS(Collection!$H$5:$H$5000,Collection!$A$5:$A$5000,Report!A1578,Collection!$I$5:$I$5000,"&gt;="&amp;Report!$E$2,Collection!$I$5:$I$5000,"&lt;="&amp;Report!$E$3)</f>
        <v>0</v>
      </c>
      <c r="F1578" s="84" t="str">
        <f t="shared" si="26"/>
        <v/>
      </c>
    </row>
    <row r="1579" spans="1:6">
      <c r="A1579" s="84" t="str">
        <f>IF(ROWS($A$6:A1579)&gt;Student_Registration!$N$4,"",VLOOKUP(ROWS($A$6:A1579),Student_Registration!$A$5:$H$2000,COLUMNS(Student_Registration!$C$5:C1578)+1,0))</f>
        <v/>
      </c>
      <c r="B1579" s="84" t="str">
        <f>IFERROR(VLOOKUP(A1579,Student_Registration!$B$5:$H$2000,3,0),"")</f>
        <v/>
      </c>
      <c r="C1579" s="84" t="str">
        <f>IFERROR(VLOOKUP($A1579,Student_Registration!$B$5:$H$2000,6,0),"")</f>
        <v/>
      </c>
      <c r="D1579" s="84" t="str">
        <f>IFERROR(VLOOKUP($A1579,Student_Registration!$B$5:$H$2000,7,0),"")</f>
        <v/>
      </c>
      <c r="E1579" s="84">
        <f>SUMIFS(Collection!$H$5:$H$5000,Collection!$A$5:$A$5000,Report!A1579,Collection!$I$5:$I$5000,"&gt;="&amp;Report!$E$2,Collection!$I$5:$I$5000,"&lt;="&amp;Report!$E$3)</f>
        <v>0</v>
      </c>
      <c r="F1579" s="84" t="str">
        <f t="shared" si="26"/>
        <v/>
      </c>
    </row>
    <row r="1580" spans="1:6">
      <c r="A1580" s="84" t="str">
        <f>IF(ROWS($A$6:A1580)&gt;Student_Registration!$N$4,"",VLOOKUP(ROWS($A$6:A1580),Student_Registration!$A$5:$H$2000,COLUMNS(Student_Registration!$C$5:C1579)+1,0))</f>
        <v/>
      </c>
      <c r="B1580" s="84" t="str">
        <f>IFERROR(VLOOKUP(A1580,Student_Registration!$B$5:$H$2000,3,0),"")</f>
        <v/>
      </c>
      <c r="C1580" s="84" t="str">
        <f>IFERROR(VLOOKUP($A1580,Student_Registration!$B$5:$H$2000,6,0),"")</f>
        <v/>
      </c>
      <c r="D1580" s="84" t="str">
        <f>IFERROR(VLOOKUP($A1580,Student_Registration!$B$5:$H$2000,7,0),"")</f>
        <v/>
      </c>
      <c r="E1580" s="84">
        <f>SUMIFS(Collection!$H$5:$H$5000,Collection!$A$5:$A$5000,Report!A1580,Collection!$I$5:$I$5000,"&gt;="&amp;Report!$E$2,Collection!$I$5:$I$5000,"&lt;="&amp;Report!$E$3)</f>
        <v>0</v>
      </c>
      <c r="F1580" s="84" t="str">
        <f t="shared" si="26"/>
        <v/>
      </c>
    </row>
    <row r="1581" spans="1:6">
      <c r="A1581" s="84" t="str">
        <f>IF(ROWS($A$6:A1581)&gt;Student_Registration!$N$4,"",VLOOKUP(ROWS($A$6:A1581),Student_Registration!$A$5:$H$2000,COLUMNS(Student_Registration!$C$5:C1580)+1,0))</f>
        <v/>
      </c>
      <c r="B1581" s="84" t="str">
        <f>IFERROR(VLOOKUP(A1581,Student_Registration!$B$5:$H$2000,3,0),"")</f>
        <v/>
      </c>
      <c r="C1581" s="84" t="str">
        <f>IFERROR(VLOOKUP($A1581,Student_Registration!$B$5:$H$2000,6,0),"")</f>
        <v/>
      </c>
      <c r="D1581" s="84" t="str">
        <f>IFERROR(VLOOKUP($A1581,Student_Registration!$B$5:$H$2000,7,0),"")</f>
        <v/>
      </c>
      <c r="E1581" s="84">
        <f>SUMIFS(Collection!$H$5:$H$5000,Collection!$A$5:$A$5000,Report!A1581,Collection!$I$5:$I$5000,"&gt;="&amp;Report!$E$2,Collection!$I$5:$I$5000,"&lt;="&amp;Report!$E$3)</f>
        <v>0</v>
      </c>
      <c r="F1581" s="84" t="str">
        <f t="shared" si="26"/>
        <v/>
      </c>
    </row>
    <row r="1582" spans="1:6">
      <c r="A1582" s="84" t="str">
        <f>IF(ROWS($A$6:A1582)&gt;Student_Registration!$N$4,"",VLOOKUP(ROWS($A$6:A1582),Student_Registration!$A$5:$H$2000,COLUMNS(Student_Registration!$C$5:C1581)+1,0))</f>
        <v/>
      </c>
      <c r="B1582" s="84" t="str">
        <f>IFERROR(VLOOKUP(A1582,Student_Registration!$B$5:$H$2000,3,0),"")</f>
        <v/>
      </c>
      <c r="C1582" s="84" t="str">
        <f>IFERROR(VLOOKUP($A1582,Student_Registration!$B$5:$H$2000,6,0),"")</f>
        <v/>
      </c>
      <c r="D1582" s="84" t="str">
        <f>IFERROR(VLOOKUP($A1582,Student_Registration!$B$5:$H$2000,7,0),"")</f>
        <v/>
      </c>
      <c r="E1582" s="84">
        <f>SUMIFS(Collection!$H$5:$H$5000,Collection!$A$5:$A$5000,Report!A1582,Collection!$I$5:$I$5000,"&gt;="&amp;Report!$E$2,Collection!$I$5:$I$5000,"&lt;="&amp;Report!$E$3)</f>
        <v>0</v>
      </c>
      <c r="F1582" s="84" t="str">
        <f t="shared" si="26"/>
        <v/>
      </c>
    </row>
    <row r="1583" spans="1:6">
      <c r="A1583" s="84" t="str">
        <f>IF(ROWS($A$6:A1583)&gt;Student_Registration!$N$4,"",VLOOKUP(ROWS($A$6:A1583),Student_Registration!$A$5:$H$2000,COLUMNS(Student_Registration!$C$5:C1582)+1,0))</f>
        <v/>
      </c>
      <c r="B1583" s="84" t="str">
        <f>IFERROR(VLOOKUP(A1583,Student_Registration!$B$5:$H$2000,3,0),"")</f>
        <v/>
      </c>
      <c r="C1583" s="84" t="str">
        <f>IFERROR(VLOOKUP($A1583,Student_Registration!$B$5:$H$2000,6,0),"")</f>
        <v/>
      </c>
      <c r="D1583" s="84" t="str">
        <f>IFERROR(VLOOKUP($A1583,Student_Registration!$B$5:$H$2000,7,0),"")</f>
        <v/>
      </c>
      <c r="E1583" s="84">
        <f>SUMIFS(Collection!$H$5:$H$5000,Collection!$A$5:$A$5000,Report!A1583,Collection!$I$5:$I$5000,"&gt;="&amp;Report!$E$2,Collection!$I$5:$I$5000,"&lt;="&amp;Report!$E$3)</f>
        <v>0</v>
      </c>
      <c r="F1583" s="84" t="str">
        <f t="shared" si="26"/>
        <v/>
      </c>
    </row>
    <row r="1584" spans="1:6">
      <c r="A1584" s="84" t="str">
        <f>IF(ROWS($A$6:A1584)&gt;Student_Registration!$N$4,"",VLOOKUP(ROWS($A$6:A1584),Student_Registration!$A$5:$H$2000,COLUMNS(Student_Registration!$C$5:C1583)+1,0))</f>
        <v/>
      </c>
      <c r="B1584" s="84" t="str">
        <f>IFERROR(VLOOKUP(A1584,Student_Registration!$B$5:$H$2000,3,0),"")</f>
        <v/>
      </c>
      <c r="C1584" s="84" t="str">
        <f>IFERROR(VLOOKUP($A1584,Student_Registration!$B$5:$H$2000,6,0),"")</f>
        <v/>
      </c>
      <c r="D1584" s="84" t="str">
        <f>IFERROR(VLOOKUP($A1584,Student_Registration!$B$5:$H$2000,7,0),"")</f>
        <v/>
      </c>
      <c r="E1584" s="84">
        <f>SUMIFS(Collection!$H$5:$H$5000,Collection!$A$5:$A$5000,Report!A1584,Collection!$I$5:$I$5000,"&gt;="&amp;Report!$E$2,Collection!$I$5:$I$5000,"&lt;="&amp;Report!$E$3)</f>
        <v>0</v>
      </c>
      <c r="F1584" s="84" t="str">
        <f t="shared" si="26"/>
        <v/>
      </c>
    </row>
    <row r="1585" spans="1:6">
      <c r="A1585" s="84" t="str">
        <f>IF(ROWS($A$6:A1585)&gt;Student_Registration!$N$4,"",VLOOKUP(ROWS($A$6:A1585),Student_Registration!$A$5:$H$2000,COLUMNS(Student_Registration!$C$5:C1584)+1,0))</f>
        <v/>
      </c>
      <c r="B1585" s="84" t="str">
        <f>IFERROR(VLOOKUP(A1585,Student_Registration!$B$5:$H$2000,3,0),"")</f>
        <v/>
      </c>
      <c r="C1585" s="84" t="str">
        <f>IFERROR(VLOOKUP($A1585,Student_Registration!$B$5:$H$2000,6,0),"")</f>
        <v/>
      </c>
      <c r="D1585" s="84" t="str">
        <f>IFERROR(VLOOKUP($A1585,Student_Registration!$B$5:$H$2000,7,0),"")</f>
        <v/>
      </c>
      <c r="E1585" s="84">
        <f>SUMIFS(Collection!$H$5:$H$5000,Collection!$A$5:$A$5000,Report!A1585,Collection!$I$5:$I$5000,"&gt;="&amp;Report!$E$2,Collection!$I$5:$I$5000,"&lt;="&amp;Report!$E$3)</f>
        <v>0</v>
      </c>
      <c r="F1585" s="84" t="str">
        <f t="shared" si="26"/>
        <v/>
      </c>
    </row>
    <row r="1586" spans="1:6">
      <c r="A1586" s="84" t="str">
        <f>IF(ROWS($A$6:A1586)&gt;Student_Registration!$N$4,"",VLOOKUP(ROWS($A$6:A1586),Student_Registration!$A$5:$H$2000,COLUMNS(Student_Registration!$C$5:C1585)+1,0))</f>
        <v/>
      </c>
      <c r="B1586" s="84" t="str">
        <f>IFERROR(VLOOKUP(A1586,Student_Registration!$B$5:$H$2000,3,0),"")</f>
        <v/>
      </c>
      <c r="C1586" s="84" t="str">
        <f>IFERROR(VLOOKUP($A1586,Student_Registration!$B$5:$H$2000,6,0),"")</f>
        <v/>
      </c>
      <c r="D1586" s="84" t="str">
        <f>IFERROR(VLOOKUP($A1586,Student_Registration!$B$5:$H$2000,7,0),"")</f>
        <v/>
      </c>
      <c r="E1586" s="84">
        <f>SUMIFS(Collection!$H$5:$H$5000,Collection!$A$5:$A$5000,Report!A1586,Collection!$I$5:$I$5000,"&gt;="&amp;Report!$E$2,Collection!$I$5:$I$5000,"&lt;="&amp;Report!$E$3)</f>
        <v>0</v>
      </c>
      <c r="F1586" s="84" t="str">
        <f t="shared" si="26"/>
        <v/>
      </c>
    </row>
    <row r="1587" spans="1:6">
      <c r="A1587" s="84" t="str">
        <f>IF(ROWS($A$6:A1587)&gt;Student_Registration!$N$4,"",VLOOKUP(ROWS($A$6:A1587),Student_Registration!$A$5:$H$2000,COLUMNS(Student_Registration!$C$5:C1586)+1,0))</f>
        <v/>
      </c>
      <c r="B1587" s="84" t="str">
        <f>IFERROR(VLOOKUP(A1587,Student_Registration!$B$5:$H$2000,3,0),"")</f>
        <v/>
      </c>
      <c r="C1587" s="84" t="str">
        <f>IFERROR(VLOOKUP($A1587,Student_Registration!$B$5:$H$2000,6,0),"")</f>
        <v/>
      </c>
      <c r="D1587" s="84" t="str">
        <f>IFERROR(VLOOKUP($A1587,Student_Registration!$B$5:$H$2000,7,0),"")</f>
        <v/>
      </c>
      <c r="E1587" s="84">
        <f>SUMIFS(Collection!$H$5:$H$5000,Collection!$A$5:$A$5000,Report!A1587,Collection!$I$5:$I$5000,"&gt;="&amp;Report!$E$2,Collection!$I$5:$I$5000,"&lt;="&amp;Report!$E$3)</f>
        <v>0</v>
      </c>
      <c r="F1587" s="84" t="str">
        <f t="shared" si="26"/>
        <v/>
      </c>
    </row>
    <row r="1588" spans="1:6">
      <c r="A1588" s="84" t="str">
        <f>IF(ROWS($A$6:A1588)&gt;Student_Registration!$N$4,"",VLOOKUP(ROWS($A$6:A1588),Student_Registration!$A$5:$H$2000,COLUMNS(Student_Registration!$C$5:C1587)+1,0))</f>
        <v/>
      </c>
      <c r="B1588" s="84" t="str">
        <f>IFERROR(VLOOKUP(A1588,Student_Registration!$B$5:$H$2000,3,0),"")</f>
        <v/>
      </c>
      <c r="C1588" s="84" t="str">
        <f>IFERROR(VLOOKUP($A1588,Student_Registration!$B$5:$H$2000,6,0),"")</f>
        <v/>
      </c>
      <c r="D1588" s="84" t="str">
        <f>IFERROR(VLOOKUP($A1588,Student_Registration!$B$5:$H$2000,7,0),"")</f>
        <v/>
      </c>
      <c r="E1588" s="84">
        <f>SUMIFS(Collection!$H$5:$H$5000,Collection!$A$5:$A$5000,Report!A1588,Collection!$I$5:$I$5000,"&gt;="&amp;Report!$E$2,Collection!$I$5:$I$5000,"&lt;="&amp;Report!$E$3)</f>
        <v>0</v>
      </c>
      <c r="F1588" s="84" t="str">
        <f t="shared" si="26"/>
        <v/>
      </c>
    </row>
    <row r="1589" spans="1:6">
      <c r="A1589" s="84" t="str">
        <f>IF(ROWS($A$6:A1589)&gt;Student_Registration!$N$4,"",VLOOKUP(ROWS($A$6:A1589),Student_Registration!$A$5:$H$2000,COLUMNS(Student_Registration!$C$5:C1588)+1,0))</f>
        <v/>
      </c>
      <c r="B1589" s="84" t="str">
        <f>IFERROR(VLOOKUP(A1589,Student_Registration!$B$5:$H$2000,3,0),"")</f>
        <v/>
      </c>
      <c r="C1589" s="84" t="str">
        <f>IFERROR(VLOOKUP($A1589,Student_Registration!$B$5:$H$2000,6,0),"")</f>
        <v/>
      </c>
      <c r="D1589" s="84" t="str">
        <f>IFERROR(VLOOKUP($A1589,Student_Registration!$B$5:$H$2000,7,0),"")</f>
        <v/>
      </c>
      <c r="E1589" s="84">
        <f>SUMIFS(Collection!$H$5:$H$5000,Collection!$A$5:$A$5000,Report!A1589,Collection!$I$5:$I$5000,"&gt;="&amp;Report!$E$2,Collection!$I$5:$I$5000,"&lt;="&amp;Report!$E$3)</f>
        <v>0</v>
      </c>
      <c r="F1589" s="84" t="str">
        <f t="shared" si="26"/>
        <v/>
      </c>
    </row>
    <row r="1590" spans="1:6">
      <c r="A1590" s="84" t="str">
        <f>IF(ROWS($A$6:A1590)&gt;Student_Registration!$N$4,"",VLOOKUP(ROWS($A$6:A1590),Student_Registration!$A$5:$H$2000,COLUMNS(Student_Registration!$C$5:C1589)+1,0))</f>
        <v/>
      </c>
      <c r="B1590" s="84" t="str">
        <f>IFERROR(VLOOKUP(A1590,Student_Registration!$B$5:$H$2000,3,0),"")</f>
        <v/>
      </c>
      <c r="C1590" s="84" t="str">
        <f>IFERROR(VLOOKUP($A1590,Student_Registration!$B$5:$H$2000,6,0),"")</f>
        <v/>
      </c>
      <c r="D1590" s="84" t="str">
        <f>IFERROR(VLOOKUP($A1590,Student_Registration!$B$5:$H$2000,7,0),"")</f>
        <v/>
      </c>
      <c r="E1590" s="84">
        <f>SUMIFS(Collection!$H$5:$H$5000,Collection!$A$5:$A$5000,Report!A1590,Collection!$I$5:$I$5000,"&gt;="&amp;Report!$E$2,Collection!$I$5:$I$5000,"&lt;="&amp;Report!$E$3)</f>
        <v>0</v>
      </c>
      <c r="F1590" s="84" t="str">
        <f t="shared" si="26"/>
        <v/>
      </c>
    </row>
    <row r="1591" spans="1:6">
      <c r="A1591" s="84" t="str">
        <f>IF(ROWS($A$6:A1591)&gt;Student_Registration!$N$4,"",VLOOKUP(ROWS($A$6:A1591),Student_Registration!$A$5:$H$2000,COLUMNS(Student_Registration!$C$5:C1590)+1,0))</f>
        <v/>
      </c>
      <c r="B1591" s="84" t="str">
        <f>IFERROR(VLOOKUP(A1591,Student_Registration!$B$5:$H$2000,3,0),"")</f>
        <v/>
      </c>
      <c r="C1591" s="84" t="str">
        <f>IFERROR(VLOOKUP($A1591,Student_Registration!$B$5:$H$2000,6,0),"")</f>
        <v/>
      </c>
      <c r="D1591" s="84" t="str">
        <f>IFERROR(VLOOKUP($A1591,Student_Registration!$B$5:$H$2000,7,0),"")</f>
        <v/>
      </c>
      <c r="E1591" s="84">
        <f>SUMIFS(Collection!$H$5:$H$5000,Collection!$A$5:$A$5000,Report!A1591,Collection!$I$5:$I$5000,"&gt;="&amp;Report!$E$2,Collection!$I$5:$I$5000,"&lt;="&amp;Report!$E$3)</f>
        <v>0</v>
      </c>
      <c r="F1591" s="84" t="str">
        <f t="shared" si="26"/>
        <v/>
      </c>
    </row>
    <row r="1592" spans="1:6">
      <c r="A1592" s="84" t="str">
        <f>IF(ROWS($A$6:A1592)&gt;Student_Registration!$N$4,"",VLOOKUP(ROWS($A$6:A1592),Student_Registration!$A$5:$H$2000,COLUMNS(Student_Registration!$C$5:C1591)+1,0))</f>
        <v/>
      </c>
      <c r="B1592" s="84" t="str">
        <f>IFERROR(VLOOKUP(A1592,Student_Registration!$B$5:$H$2000,3,0),"")</f>
        <v/>
      </c>
      <c r="C1592" s="84" t="str">
        <f>IFERROR(VLOOKUP($A1592,Student_Registration!$B$5:$H$2000,6,0),"")</f>
        <v/>
      </c>
      <c r="D1592" s="84" t="str">
        <f>IFERROR(VLOOKUP($A1592,Student_Registration!$B$5:$H$2000,7,0),"")</f>
        <v/>
      </c>
      <c r="E1592" s="84">
        <f>SUMIFS(Collection!$H$5:$H$5000,Collection!$A$5:$A$5000,Report!A1592,Collection!$I$5:$I$5000,"&gt;="&amp;Report!$E$2,Collection!$I$5:$I$5000,"&lt;="&amp;Report!$E$3)</f>
        <v>0</v>
      </c>
      <c r="F1592" s="84" t="str">
        <f t="shared" si="26"/>
        <v/>
      </c>
    </row>
    <row r="1593" spans="1:6">
      <c r="A1593" s="84" t="str">
        <f>IF(ROWS($A$6:A1593)&gt;Student_Registration!$N$4,"",VLOOKUP(ROWS($A$6:A1593),Student_Registration!$A$5:$H$2000,COLUMNS(Student_Registration!$C$5:C1592)+1,0))</f>
        <v/>
      </c>
      <c r="B1593" s="84" t="str">
        <f>IFERROR(VLOOKUP(A1593,Student_Registration!$B$5:$H$2000,3,0),"")</f>
        <v/>
      </c>
      <c r="C1593" s="84" t="str">
        <f>IFERROR(VLOOKUP($A1593,Student_Registration!$B$5:$H$2000,6,0),"")</f>
        <v/>
      </c>
      <c r="D1593" s="84" t="str">
        <f>IFERROR(VLOOKUP($A1593,Student_Registration!$B$5:$H$2000,7,0),"")</f>
        <v/>
      </c>
      <c r="E1593" s="84">
        <f>SUMIFS(Collection!$H$5:$H$5000,Collection!$A$5:$A$5000,Report!A1593,Collection!$I$5:$I$5000,"&gt;="&amp;Report!$E$2,Collection!$I$5:$I$5000,"&lt;="&amp;Report!$E$3)</f>
        <v>0</v>
      </c>
      <c r="F1593" s="84" t="str">
        <f t="shared" si="26"/>
        <v/>
      </c>
    </row>
    <row r="1594" spans="1:6">
      <c r="A1594" s="84" t="str">
        <f>IF(ROWS($A$6:A1594)&gt;Student_Registration!$N$4,"",VLOOKUP(ROWS($A$6:A1594),Student_Registration!$A$5:$H$2000,COLUMNS(Student_Registration!$C$5:C1593)+1,0))</f>
        <v/>
      </c>
      <c r="B1594" s="84" t="str">
        <f>IFERROR(VLOOKUP(A1594,Student_Registration!$B$5:$H$2000,3,0),"")</f>
        <v/>
      </c>
      <c r="C1594" s="84" t="str">
        <f>IFERROR(VLOOKUP($A1594,Student_Registration!$B$5:$H$2000,6,0),"")</f>
        <v/>
      </c>
      <c r="D1594" s="84" t="str">
        <f>IFERROR(VLOOKUP($A1594,Student_Registration!$B$5:$H$2000,7,0),"")</f>
        <v/>
      </c>
      <c r="E1594" s="84">
        <f>SUMIFS(Collection!$H$5:$H$5000,Collection!$A$5:$A$5000,Report!A1594,Collection!$I$5:$I$5000,"&gt;="&amp;Report!$E$2,Collection!$I$5:$I$5000,"&lt;="&amp;Report!$E$3)</f>
        <v>0</v>
      </c>
      <c r="F1594" s="84" t="str">
        <f t="shared" si="26"/>
        <v/>
      </c>
    </row>
    <row r="1595" spans="1:6">
      <c r="A1595" s="84" t="str">
        <f>IF(ROWS($A$6:A1595)&gt;Student_Registration!$N$4,"",VLOOKUP(ROWS($A$6:A1595),Student_Registration!$A$5:$H$2000,COLUMNS(Student_Registration!$C$5:C1594)+1,0))</f>
        <v/>
      </c>
      <c r="B1595" s="84" t="str">
        <f>IFERROR(VLOOKUP(A1595,Student_Registration!$B$5:$H$2000,3,0),"")</f>
        <v/>
      </c>
      <c r="C1595" s="84" t="str">
        <f>IFERROR(VLOOKUP($A1595,Student_Registration!$B$5:$H$2000,6,0),"")</f>
        <v/>
      </c>
      <c r="D1595" s="84" t="str">
        <f>IFERROR(VLOOKUP($A1595,Student_Registration!$B$5:$H$2000,7,0),"")</f>
        <v/>
      </c>
      <c r="E1595" s="84">
        <f>SUMIFS(Collection!$H$5:$H$5000,Collection!$A$5:$A$5000,Report!A1595,Collection!$I$5:$I$5000,"&gt;="&amp;Report!$E$2,Collection!$I$5:$I$5000,"&lt;="&amp;Report!$E$3)</f>
        <v>0</v>
      </c>
      <c r="F1595" s="84" t="str">
        <f t="shared" si="26"/>
        <v/>
      </c>
    </row>
    <row r="1596" spans="1:6">
      <c r="A1596" s="84" t="str">
        <f>IF(ROWS($A$6:A1596)&gt;Student_Registration!$N$4,"",VLOOKUP(ROWS($A$6:A1596),Student_Registration!$A$5:$H$2000,COLUMNS(Student_Registration!$C$5:C1595)+1,0))</f>
        <v/>
      </c>
      <c r="B1596" s="84" t="str">
        <f>IFERROR(VLOOKUP(A1596,Student_Registration!$B$5:$H$2000,3,0),"")</f>
        <v/>
      </c>
      <c r="C1596" s="84" t="str">
        <f>IFERROR(VLOOKUP($A1596,Student_Registration!$B$5:$H$2000,6,0),"")</f>
        <v/>
      </c>
      <c r="D1596" s="84" t="str">
        <f>IFERROR(VLOOKUP($A1596,Student_Registration!$B$5:$H$2000,7,0),"")</f>
        <v/>
      </c>
      <c r="E1596" s="84">
        <f>SUMIFS(Collection!$H$5:$H$5000,Collection!$A$5:$A$5000,Report!A1596,Collection!$I$5:$I$5000,"&gt;="&amp;Report!$E$2,Collection!$I$5:$I$5000,"&lt;="&amp;Report!$E$3)</f>
        <v>0</v>
      </c>
      <c r="F1596" s="84" t="str">
        <f t="shared" si="26"/>
        <v/>
      </c>
    </row>
    <row r="1597" spans="1:6">
      <c r="A1597" s="84" t="str">
        <f>IF(ROWS($A$6:A1597)&gt;Student_Registration!$N$4,"",VLOOKUP(ROWS($A$6:A1597),Student_Registration!$A$5:$H$2000,COLUMNS(Student_Registration!$C$5:C1596)+1,0))</f>
        <v/>
      </c>
      <c r="B1597" s="84" t="str">
        <f>IFERROR(VLOOKUP(A1597,Student_Registration!$B$5:$H$2000,3,0),"")</f>
        <v/>
      </c>
      <c r="C1597" s="84" t="str">
        <f>IFERROR(VLOOKUP($A1597,Student_Registration!$B$5:$H$2000,6,0),"")</f>
        <v/>
      </c>
      <c r="D1597" s="84" t="str">
        <f>IFERROR(VLOOKUP($A1597,Student_Registration!$B$5:$H$2000,7,0),"")</f>
        <v/>
      </c>
      <c r="E1597" s="84">
        <f>SUMIFS(Collection!$H$5:$H$5000,Collection!$A$5:$A$5000,Report!A1597,Collection!$I$5:$I$5000,"&gt;="&amp;Report!$E$2,Collection!$I$5:$I$5000,"&lt;="&amp;Report!$E$3)</f>
        <v>0</v>
      </c>
      <c r="F1597" s="84" t="str">
        <f t="shared" si="26"/>
        <v/>
      </c>
    </row>
    <row r="1598" spans="1:6">
      <c r="A1598" s="84" t="str">
        <f>IF(ROWS($A$6:A1598)&gt;Student_Registration!$N$4,"",VLOOKUP(ROWS($A$6:A1598),Student_Registration!$A$5:$H$2000,COLUMNS(Student_Registration!$C$5:C1597)+1,0))</f>
        <v/>
      </c>
      <c r="B1598" s="84" t="str">
        <f>IFERROR(VLOOKUP(A1598,Student_Registration!$B$5:$H$2000,3,0),"")</f>
        <v/>
      </c>
      <c r="C1598" s="84" t="str">
        <f>IFERROR(VLOOKUP($A1598,Student_Registration!$B$5:$H$2000,6,0),"")</f>
        <v/>
      </c>
      <c r="D1598" s="84" t="str">
        <f>IFERROR(VLOOKUP($A1598,Student_Registration!$B$5:$H$2000,7,0),"")</f>
        <v/>
      </c>
      <c r="E1598" s="84">
        <f>SUMIFS(Collection!$H$5:$H$5000,Collection!$A$5:$A$5000,Report!A1598,Collection!$I$5:$I$5000,"&gt;="&amp;Report!$E$2,Collection!$I$5:$I$5000,"&lt;="&amp;Report!$E$3)</f>
        <v>0</v>
      </c>
      <c r="F1598" s="84" t="str">
        <f t="shared" si="26"/>
        <v/>
      </c>
    </row>
    <row r="1599" spans="1:6">
      <c r="A1599" s="84" t="str">
        <f>IF(ROWS($A$6:A1599)&gt;Student_Registration!$N$4,"",VLOOKUP(ROWS($A$6:A1599),Student_Registration!$A$5:$H$2000,COLUMNS(Student_Registration!$C$5:C1598)+1,0))</f>
        <v/>
      </c>
      <c r="B1599" s="84" t="str">
        <f>IFERROR(VLOOKUP(A1599,Student_Registration!$B$5:$H$2000,3,0),"")</f>
        <v/>
      </c>
      <c r="C1599" s="84" t="str">
        <f>IFERROR(VLOOKUP($A1599,Student_Registration!$B$5:$H$2000,6,0),"")</f>
        <v/>
      </c>
      <c r="D1599" s="84" t="str">
        <f>IFERROR(VLOOKUP($A1599,Student_Registration!$B$5:$H$2000,7,0),"")</f>
        <v/>
      </c>
      <c r="E1599" s="84">
        <f>SUMIFS(Collection!$H$5:$H$5000,Collection!$A$5:$A$5000,Report!A1599,Collection!$I$5:$I$5000,"&gt;="&amp;Report!$E$2,Collection!$I$5:$I$5000,"&lt;="&amp;Report!$E$3)</f>
        <v>0</v>
      </c>
      <c r="F1599" s="84" t="str">
        <f t="shared" si="26"/>
        <v/>
      </c>
    </row>
    <row r="1600" spans="1:6">
      <c r="A1600" s="84" t="str">
        <f>IF(ROWS($A$6:A1600)&gt;Student_Registration!$N$4,"",VLOOKUP(ROWS($A$6:A1600),Student_Registration!$A$5:$H$2000,COLUMNS(Student_Registration!$C$5:C1599)+1,0))</f>
        <v/>
      </c>
      <c r="B1600" s="84" t="str">
        <f>IFERROR(VLOOKUP(A1600,Student_Registration!$B$5:$H$2000,3,0),"")</f>
        <v/>
      </c>
      <c r="C1600" s="84" t="str">
        <f>IFERROR(VLOOKUP($A1600,Student_Registration!$B$5:$H$2000,6,0),"")</f>
        <v/>
      </c>
      <c r="D1600" s="84" t="str">
        <f>IFERROR(VLOOKUP($A1600,Student_Registration!$B$5:$H$2000,7,0),"")</f>
        <v/>
      </c>
      <c r="E1600" s="84">
        <f>SUMIFS(Collection!$H$5:$H$5000,Collection!$A$5:$A$5000,Report!A1600,Collection!$I$5:$I$5000,"&gt;="&amp;Report!$E$2,Collection!$I$5:$I$5000,"&lt;="&amp;Report!$E$3)</f>
        <v>0</v>
      </c>
      <c r="F1600" s="84" t="str">
        <f t="shared" si="26"/>
        <v/>
      </c>
    </row>
    <row r="1601" spans="1:6">
      <c r="A1601" s="84" t="str">
        <f>IF(ROWS($A$6:A1601)&gt;Student_Registration!$N$4,"",VLOOKUP(ROWS($A$6:A1601),Student_Registration!$A$5:$H$2000,COLUMNS(Student_Registration!$C$5:C1600)+1,0))</f>
        <v/>
      </c>
      <c r="B1601" s="84" t="str">
        <f>IFERROR(VLOOKUP(A1601,Student_Registration!$B$5:$H$2000,3,0),"")</f>
        <v/>
      </c>
      <c r="C1601" s="84" t="str">
        <f>IFERROR(VLOOKUP($A1601,Student_Registration!$B$5:$H$2000,6,0),"")</f>
        <v/>
      </c>
      <c r="D1601" s="84" t="str">
        <f>IFERROR(VLOOKUP($A1601,Student_Registration!$B$5:$H$2000,7,0),"")</f>
        <v/>
      </c>
      <c r="E1601" s="84">
        <f>SUMIFS(Collection!$H$5:$H$5000,Collection!$A$5:$A$5000,Report!A1601,Collection!$I$5:$I$5000,"&gt;="&amp;Report!$E$2,Collection!$I$5:$I$5000,"&lt;="&amp;Report!$E$3)</f>
        <v>0</v>
      </c>
      <c r="F1601" s="84" t="str">
        <f t="shared" si="26"/>
        <v/>
      </c>
    </row>
    <row r="1602" spans="1:6">
      <c r="A1602" s="84" t="str">
        <f>IF(ROWS($A$6:A1602)&gt;Student_Registration!$N$4,"",VLOOKUP(ROWS($A$6:A1602),Student_Registration!$A$5:$H$2000,COLUMNS(Student_Registration!$C$5:C1601)+1,0))</f>
        <v/>
      </c>
      <c r="B1602" s="84" t="str">
        <f>IFERROR(VLOOKUP(A1602,Student_Registration!$B$5:$H$2000,3,0),"")</f>
        <v/>
      </c>
      <c r="C1602" s="84" t="str">
        <f>IFERROR(VLOOKUP($A1602,Student_Registration!$B$5:$H$2000,6,0),"")</f>
        <v/>
      </c>
      <c r="D1602" s="84" t="str">
        <f>IFERROR(VLOOKUP($A1602,Student_Registration!$B$5:$H$2000,7,0),"")</f>
        <v/>
      </c>
      <c r="E1602" s="84">
        <f>SUMIFS(Collection!$H$5:$H$5000,Collection!$A$5:$A$5000,Report!A1602,Collection!$I$5:$I$5000,"&gt;="&amp;Report!$E$2,Collection!$I$5:$I$5000,"&lt;="&amp;Report!$E$3)</f>
        <v>0</v>
      </c>
      <c r="F1602" s="84" t="str">
        <f t="shared" si="26"/>
        <v/>
      </c>
    </row>
    <row r="1603" spans="1:6">
      <c r="A1603" s="84" t="str">
        <f>IF(ROWS($A$6:A1603)&gt;Student_Registration!$N$4,"",VLOOKUP(ROWS($A$6:A1603),Student_Registration!$A$5:$H$2000,COLUMNS(Student_Registration!$C$5:C1602)+1,0))</f>
        <v/>
      </c>
      <c r="B1603" s="84" t="str">
        <f>IFERROR(VLOOKUP(A1603,Student_Registration!$B$5:$H$2000,3,0),"")</f>
        <v/>
      </c>
      <c r="C1603" s="84" t="str">
        <f>IFERROR(VLOOKUP($A1603,Student_Registration!$B$5:$H$2000,6,0),"")</f>
        <v/>
      </c>
      <c r="D1603" s="84" t="str">
        <f>IFERROR(VLOOKUP($A1603,Student_Registration!$B$5:$H$2000,7,0),"")</f>
        <v/>
      </c>
      <c r="E1603" s="84">
        <f>SUMIFS(Collection!$H$5:$H$5000,Collection!$A$5:$A$5000,Report!A1603,Collection!$I$5:$I$5000,"&gt;="&amp;Report!$E$2,Collection!$I$5:$I$5000,"&lt;="&amp;Report!$E$3)</f>
        <v>0</v>
      </c>
      <c r="F1603" s="84" t="str">
        <f t="shared" si="26"/>
        <v/>
      </c>
    </row>
    <row r="1604" spans="1:6">
      <c r="A1604" s="84" t="str">
        <f>IF(ROWS($A$6:A1604)&gt;Student_Registration!$N$4,"",VLOOKUP(ROWS($A$6:A1604),Student_Registration!$A$5:$H$2000,COLUMNS(Student_Registration!$C$5:C1603)+1,0))</f>
        <v/>
      </c>
      <c r="B1604" s="84" t="str">
        <f>IFERROR(VLOOKUP(A1604,Student_Registration!$B$5:$H$2000,3,0),"")</f>
        <v/>
      </c>
      <c r="C1604" s="84" t="str">
        <f>IFERROR(VLOOKUP($A1604,Student_Registration!$B$5:$H$2000,6,0),"")</f>
        <v/>
      </c>
      <c r="D1604" s="84" t="str">
        <f>IFERROR(VLOOKUP($A1604,Student_Registration!$B$5:$H$2000,7,0),"")</f>
        <v/>
      </c>
      <c r="E1604" s="84">
        <f>SUMIFS(Collection!$H$5:$H$5000,Collection!$A$5:$A$5000,Report!A1604,Collection!$I$5:$I$5000,"&gt;="&amp;Report!$E$2,Collection!$I$5:$I$5000,"&lt;="&amp;Report!$E$3)</f>
        <v>0</v>
      </c>
      <c r="F1604" s="84" t="str">
        <f t="shared" si="26"/>
        <v/>
      </c>
    </row>
    <row r="1605" spans="1:6">
      <c r="A1605" s="84" t="str">
        <f>IF(ROWS($A$6:A1605)&gt;Student_Registration!$N$4,"",VLOOKUP(ROWS($A$6:A1605),Student_Registration!$A$5:$H$2000,COLUMNS(Student_Registration!$C$5:C1604)+1,0))</f>
        <v/>
      </c>
      <c r="B1605" s="84" t="str">
        <f>IFERROR(VLOOKUP(A1605,Student_Registration!$B$5:$H$2000,3,0),"")</f>
        <v/>
      </c>
      <c r="C1605" s="84" t="str">
        <f>IFERROR(VLOOKUP($A1605,Student_Registration!$B$5:$H$2000,6,0),"")</f>
        <v/>
      </c>
      <c r="D1605" s="84" t="str">
        <f>IFERROR(VLOOKUP($A1605,Student_Registration!$B$5:$H$2000,7,0),"")</f>
        <v/>
      </c>
      <c r="E1605" s="84">
        <f>SUMIFS(Collection!$H$5:$H$5000,Collection!$A$5:$A$5000,Report!A1605,Collection!$I$5:$I$5000,"&gt;="&amp;Report!$E$2,Collection!$I$5:$I$5000,"&lt;="&amp;Report!$E$3)</f>
        <v>0</v>
      </c>
      <c r="F1605" s="84" t="str">
        <f t="shared" si="26"/>
        <v/>
      </c>
    </row>
    <row r="1606" spans="1:6">
      <c r="A1606" s="84" t="str">
        <f>IF(ROWS($A$6:A1606)&gt;Student_Registration!$N$4,"",VLOOKUP(ROWS($A$6:A1606),Student_Registration!$A$5:$H$2000,COLUMNS(Student_Registration!$C$5:C1605)+1,0))</f>
        <v/>
      </c>
      <c r="B1606" s="84" t="str">
        <f>IFERROR(VLOOKUP(A1606,Student_Registration!$B$5:$H$2000,3,0),"")</f>
        <v/>
      </c>
      <c r="C1606" s="84" t="str">
        <f>IFERROR(VLOOKUP($A1606,Student_Registration!$B$5:$H$2000,6,0),"")</f>
        <v/>
      </c>
      <c r="D1606" s="84" t="str">
        <f>IFERROR(VLOOKUP($A1606,Student_Registration!$B$5:$H$2000,7,0),"")</f>
        <v/>
      </c>
      <c r="E1606" s="84">
        <f>SUMIFS(Collection!$H$5:$H$5000,Collection!$A$5:$A$5000,Report!A1606,Collection!$I$5:$I$5000,"&gt;="&amp;Report!$E$2,Collection!$I$5:$I$5000,"&lt;="&amp;Report!$E$3)</f>
        <v>0</v>
      </c>
      <c r="F1606" s="84" t="str">
        <f t="shared" ref="F1606:F1669" si="27">IFERROR(+D1606-E1606,"")</f>
        <v/>
      </c>
    </row>
    <row r="1607" spans="1:6">
      <c r="A1607" s="84" t="str">
        <f>IF(ROWS($A$6:A1607)&gt;Student_Registration!$N$4,"",VLOOKUP(ROWS($A$6:A1607),Student_Registration!$A$5:$H$2000,COLUMNS(Student_Registration!$C$5:C1606)+1,0))</f>
        <v/>
      </c>
      <c r="B1607" s="84" t="str">
        <f>IFERROR(VLOOKUP(A1607,Student_Registration!$B$5:$H$2000,3,0),"")</f>
        <v/>
      </c>
      <c r="C1607" s="84" t="str">
        <f>IFERROR(VLOOKUP($A1607,Student_Registration!$B$5:$H$2000,6,0),"")</f>
        <v/>
      </c>
      <c r="D1607" s="84" t="str">
        <f>IFERROR(VLOOKUP($A1607,Student_Registration!$B$5:$H$2000,7,0),"")</f>
        <v/>
      </c>
      <c r="E1607" s="84">
        <f>SUMIFS(Collection!$H$5:$H$5000,Collection!$A$5:$A$5000,Report!A1607,Collection!$I$5:$I$5000,"&gt;="&amp;Report!$E$2,Collection!$I$5:$I$5000,"&lt;="&amp;Report!$E$3)</f>
        <v>0</v>
      </c>
      <c r="F1607" s="84" t="str">
        <f t="shared" si="27"/>
        <v/>
      </c>
    </row>
    <row r="1608" spans="1:6">
      <c r="A1608" s="84" t="str">
        <f>IF(ROWS($A$6:A1608)&gt;Student_Registration!$N$4,"",VLOOKUP(ROWS($A$6:A1608),Student_Registration!$A$5:$H$2000,COLUMNS(Student_Registration!$C$5:C1607)+1,0))</f>
        <v/>
      </c>
      <c r="B1608" s="84" t="str">
        <f>IFERROR(VLOOKUP(A1608,Student_Registration!$B$5:$H$2000,3,0),"")</f>
        <v/>
      </c>
      <c r="C1608" s="84" t="str">
        <f>IFERROR(VLOOKUP($A1608,Student_Registration!$B$5:$H$2000,6,0),"")</f>
        <v/>
      </c>
      <c r="D1608" s="84" t="str">
        <f>IFERROR(VLOOKUP($A1608,Student_Registration!$B$5:$H$2000,7,0),"")</f>
        <v/>
      </c>
      <c r="E1608" s="84">
        <f>SUMIFS(Collection!$H$5:$H$5000,Collection!$A$5:$A$5000,Report!A1608,Collection!$I$5:$I$5000,"&gt;="&amp;Report!$E$2,Collection!$I$5:$I$5000,"&lt;="&amp;Report!$E$3)</f>
        <v>0</v>
      </c>
      <c r="F1608" s="84" t="str">
        <f t="shared" si="27"/>
        <v/>
      </c>
    </row>
    <row r="1609" spans="1:6">
      <c r="A1609" s="84" t="str">
        <f>IF(ROWS($A$6:A1609)&gt;Student_Registration!$N$4,"",VLOOKUP(ROWS($A$6:A1609),Student_Registration!$A$5:$H$2000,COLUMNS(Student_Registration!$C$5:C1608)+1,0))</f>
        <v/>
      </c>
      <c r="B1609" s="84" t="str">
        <f>IFERROR(VLOOKUP(A1609,Student_Registration!$B$5:$H$2000,3,0),"")</f>
        <v/>
      </c>
      <c r="C1609" s="84" t="str">
        <f>IFERROR(VLOOKUP($A1609,Student_Registration!$B$5:$H$2000,6,0),"")</f>
        <v/>
      </c>
      <c r="D1609" s="84" t="str">
        <f>IFERROR(VLOOKUP($A1609,Student_Registration!$B$5:$H$2000,7,0),"")</f>
        <v/>
      </c>
      <c r="E1609" s="84">
        <f>SUMIFS(Collection!$H$5:$H$5000,Collection!$A$5:$A$5000,Report!A1609,Collection!$I$5:$I$5000,"&gt;="&amp;Report!$E$2,Collection!$I$5:$I$5000,"&lt;="&amp;Report!$E$3)</f>
        <v>0</v>
      </c>
      <c r="F1609" s="84" t="str">
        <f t="shared" si="27"/>
        <v/>
      </c>
    </row>
    <row r="1610" spans="1:6">
      <c r="A1610" s="84" t="str">
        <f>IF(ROWS($A$6:A1610)&gt;Student_Registration!$N$4,"",VLOOKUP(ROWS($A$6:A1610),Student_Registration!$A$5:$H$2000,COLUMNS(Student_Registration!$C$5:C1609)+1,0))</f>
        <v/>
      </c>
      <c r="B1610" s="84" t="str">
        <f>IFERROR(VLOOKUP(A1610,Student_Registration!$B$5:$H$2000,3,0),"")</f>
        <v/>
      </c>
      <c r="C1610" s="84" t="str">
        <f>IFERROR(VLOOKUP($A1610,Student_Registration!$B$5:$H$2000,6,0),"")</f>
        <v/>
      </c>
      <c r="D1610" s="84" t="str">
        <f>IFERROR(VLOOKUP($A1610,Student_Registration!$B$5:$H$2000,7,0),"")</f>
        <v/>
      </c>
      <c r="E1610" s="84">
        <f>SUMIFS(Collection!$H$5:$H$5000,Collection!$A$5:$A$5000,Report!A1610,Collection!$I$5:$I$5000,"&gt;="&amp;Report!$E$2,Collection!$I$5:$I$5000,"&lt;="&amp;Report!$E$3)</f>
        <v>0</v>
      </c>
      <c r="F1610" s="84" t="str">
        <f t="shared" si="27"/>
        <v/>
      </c>
    </row>
    <row r="1611" spans="1:6">
      <c r="A1611" s="84" t="str">
        <f>IF(ROWS($A$6:A1611)&gt;Student_Registration!$N$4,"",VLOOKUP(ROWS($A$6:A1611),Student_Registration!$A$5:$H$2000,COLUMNS(Student_Registration!$C$5:C1610)+1,0))</f>
        <v/>
      </c>
      <c r="B1611" s="84" t="str">
        <f>IFERROR(VLOOKUP(A1611,Student_Registration!$B$5:$H$2000,3,0),"")</f>
        <v/>
      </c>
      <c r="C1611" s="84" t="str">
        <f>IFERROR(VLOOKUP($A1611,Student_Registration!$B$5:$H$2000,6,0),"")</f>
        <v/>
      </c>
      <c r="D1611" s="84" t="str">
        <f>IFERROR(VLOOKUP($A1611,Student_Registration!$B$5:$H$2000,7,0),"")</f>
        <v/>
      </c>
      <c r="E1611" s="84">
        <f>SUMIFS(Collection!$H$5:$H$5000,Collection!$A$5:$A$5000,Report!A1611,Collection!$I$5:$I$5000,"&gt;="&amp;Report!$E$2,Collection!$I$5:$I$5000,"&lt;="&amp;Report!$E$3)</f>
        <v>0</v>
      </c>
      <c r="F1611" s="84" t="str">
        <f t="shared" si="27"/>
        <v/>
      </c>
    </row>
    <row r="1612" spans="1:6">
      <c r="A1612" s="84" t="str">
        <f>IF(ROWS($A$6:A1612)&gt;Student_Registration!$N$4,"",VLOOKUP(ROWS($A$6:A1612),Student_Registration!$A$5:$H$2000,COLUMNS(Student_Registration!$C$5:C1611)+1,0))</f>
        <v/>
      </c>
      <c r="B1612" s="84" t="str">
        <f>IFERROR(VLOOKUP(A1612,Student_Registration!$B$5:$H$2000,3,0),"")</f>
        <v/>
      </c>
      <c r="C1612" s="84" t="str">
        <f>IFERROR(VLOOKUP($A1612,Student_Registration!$B$5:$H$2000,6,0),"")</f>
        <v/>
      </c>
      <c r="D1612" s="84" t="str">
        <f>IFERROR(VLOOKUP($A1612,Student_Registration!$B$5:$H$2000,7,0),"")</f>
        <v/>
      </c>
      <c r="E1612" s="84">
        <f>SUMIFS(Collection!$H$5:$H$5000,Collection!$A$5:$A$5000,Report!A1612,Collection!$I$5:$I$5000,"&gt;="&amp;Report!$E$2,Collection!$I$5:$I$5000,"&lt;="&amp;Report!$E$3)</f>
        <v>0</v>
      </c>
      <c r="F1612" s="84" t="str">
        <f t="shared" si="27"/>
        <v/>
      </c>
    </row>
    <row r="1613" spans="1:6">
      <c r="A1613" s="84" t="str">
        <f>IF(ROWS($A$6:A1613)&gt;Student_Registration!$N$4,"",VLOOKUP(ROWS($A$6:A1613),Student_Registration!$A$5:$H$2000,COLUMNS(Student_Registration!$C$5:C1612)+1,0))</f>
        <v/>
      </c>
      <c r="B1613" s="84" t="str">
        <f>IFERROR(VLOOKUP(A1613,Student_Registration!$B$5:$H$2000,3,0),"")</f>
        <v/>
      </c>
      <c r="C1613" s="84" t="str">
        <f>IFERROR(VLOOKUP($A1613,Student_Registration!$B$5:$H$2000,6,0),"")</f>
        <v/>
      </c>
      <c r="D1613" s="84" t="str">
        <f>IFERROR(VLOOKUP($A1613,Student_Registration!$B$5:$H$2000,7,0),"")</f>
        <v/>
      </c>
      <c r="E1613" s="84">
        <f>SUMIFS(Collection!$H$5:$H$5000,Collection!$A$5:$A$5000,Report!A1613,Collection!$I$5:$I$5000,"&gt;="&amp;Report!$E$2,Collection!$I$5:$I$5000,"&lt;="&amp;Report!$E$3)</f>
        <v>0</v>
      </c>
      <c r="F1613" s="84" t="str">
        <f t="shared" si="27"/>
        <v/>
      </c>
    </row>
    <row r="1614" spans="1:6">
      <c r="A1614" s="84" t="str">
        <f>IF(ROWS($A$6:A1614)&gt;Student_Registration!$N$4,"",VLOOKUP(ROWS($A$6:A1614),Student_Registration!$A$5:$H$2000,COLUMNS(Student_Registration!$C$5:C1613)+1,0))</f>
        <v/>
      </c>
      <c r="B1614" s="84" t="str">
        <f>IFERROR(VLOOKUP(A1614,Student_Registration!$B$5:$H$2000,3,0),"")</f>
        <v/>
      </c>
      <c r="C1614" s="84" t="str">
        <f>IFERROR(VLOOKUP($A1614,Student_Registration!$B$5:$H$2000,6,0),"")</f>
        <v/>
      </c>
      <c r="D1614" s="84" t="str">
        <f>IFERROR(VLOOKUP($A1614,Student_Registration!$B$5:$H$2000,7,0),"")</f>
        <v/>
      </c>
      <c r="E1614" s="84">
        <f>SUMIFS(Collection!$H$5:$H$5000,Collection!$A$5:$A$5000,Report!A1614,Collection!$I$5:$I$5000,"&gt;="&amp;Report!$E$2,Collection!$I$5:$I$5000,"&lt;="&amp;Report!$E$3)</f>
        <v>0</v>
      </c>
      <c r="F1614" s="84" t="str">
        <f t="shared" si="27"/>
        <v/>
      </c>
    </row>
    <row r="1615" spans="1:6">
      <c r="A1615" s="84" t="str">
        <f>IF(ROWS($A$6:A1615)&gt;Student_Registration!$N$4,"",VLOOKUP(ROWS($A$6:A1615),Student_Registration!$A$5:$H$2000,COLUMNS(Student_Registration!$C$5:C1614)+1,0))</f>
        <v/>
      </c>
      <c r="B1615" s="84" t="str">
        <f>IFERROR(VLOOKUP(A1615,Student_Registration!$B$5:$H$2000,3,0),"")</f>
        <v/>
      </c>
      <c r="C1615" s="84" t="str">
        <f>IFERROR(VLOOKUP($A1615,Student_Registration!$B$5:$H$2000,6,0),"")</f>
        <v/>
      </c>
      <c r="D1615" s="84" t="str">
        <f>IFERROR(VLOOKUP($A1615,Student_Registration!$B$5:$H$2000,7,0),"")</f>
        <v/>
      </c>
      <c r="E1615" s="84">
        <f>SUMIFS(Collection!$H$5:$H$5000,Collection!$A$5:$A$5000,Report!A1615,Collection!$I$5:$I$5000,"&gt;="&amp;Report!$E$2,Collection!$I$5:$I$5000,"&lt;="&amp;Report!$E$3)</f>
        <v>0</v>
      </c>
      <c r="F1615" s="84" t="str">
        <f t="shared" si="27"/>
        <v/>
      </c>
    </row>
    <row r="1616" spans="1:6">
      <c r="A1616" s="84" t="str">
        <f>IF(ROWS($A$6:A1616)&gt;Student_Registration!$N$4,"",VLOOKUP(ROWS($A$6:A1616),Student_Registration!$A$5:$H$2000,COLUMNS(Student_Registration!$C$5:C1615)+1,0))</f>
        <v/>
      </c>
      <c r="B1616" s="84" t="str">
        <f>IFERROR(VLOOKUP(A1616,Student_Registration!$B$5:$H$2000,3,0),"")</f>
        <v/>
      </c>
      <c r="C1616" s="84" t="str">
        <f>IFERROR(VLOOKUP($A1616,Student_Registration!$B$5:$H$2000,6,0),"")</f>
        <v/>
      </c>
      <c r="D1616" s="84" t="str">
        <f>IFERROR(VLOOKUP($A1616,Student_Registration!$B$5:$H$2000,7,0),"")</f>
        <v/>
      </c>
      <c r="E1616" s="84">
        <f>SUMIFS(Collection!$H$5:$H$5000,Collection!$A$5:$A$5000,Report!A1616,Collection!$I$5:$I$5000,"&gt;="&amp;Report!$E$2,Collection!$I$5:$I$5000,"&lt;="&amp;Report!$E$3)</f>
        <v>0</v>
      </c>
      <c r="F1616" s="84" t="str">
        <f t="shared" si="27"/>
        <v/>
      </c>
    </row>
    <row r="1617" spans="1:6">
      <c r="A1617" s="84" t="str">
        <f>IF(ROWS($A$6:A1617)&gt;Student_Registration!$N$4,"",VLOOKUP(ROWS($A$6:A1617),Student_Registration!$A$5:$H$2000,COLUMNS(Student_Registration!$C$5:C1616)+1,0))</f>
        <v/>
      </c>
      <c r="B1617" s="84" t="str">
        <f>IFERROR(VLOOKUP(A1617,Student_Registration!$B$5:$H$2000,3,0),"")</f>
        <v/>
      </c>
      <c r="C1617" s="84" t="str">
        <f>IFERROR(VLOOKUP($A1617,Student_Registration!$B$5:$H$2000,6,0),"")</f>
        <v/>
      </c>
      <c r="D1617" s="84" t="str">
        <f>IFERROR(VLOOKUP($A1617,Student_Registration!$B$5:$H$2000,7,0),"")</f>
        <v/>
      </c>
      <c r="E1617" s="84">
        <f>SUMIFS(Collection!$H$5:$H$5000,Collection!$A$5:$A$5000,Report!A1617,Collection!$I$5:$I$5000,"&gt;="&amp;Report!$E$2,Collection!$I$5:$I$5000,"&lt;="&amp;Report!$E$3)</f>
        <v>0</v>
      </c>
      <c r="F1617" s="84" t="str">
        <f t="shared" si="27"/>
        <v/>
      </c>
    </row>
    <row r="1618" spans="1:6">
      <c r="A1618" s="84" t="str">
        <f>IF(ROWS($A$6:A1618)&gt;Student_Registration!$N$4,"",VLOOKUP(ROWS($A$6:A1618),Student_Registration!$A$5:$H$2000,COLUMNS(Student_Registration!$C$5:C1617)+1,0))</f>
        <v/>
      </c>
      <c r="B1618" s="84" t="str">
        <f>IFERROR(VLOOKUP(A1618,Student_Registration!$B$5:$H$2000,3,0),"")</f>
        <v/>
      </c>
      <c r="C1618" s="84" t="str">
        <f>IFERROR(VLOOKUP($A1618,Student_Registration!$B$5:$H$2000,6,0),"")</f>
        <v/>
      </c>
      <c r="D1618" s="84" t="str">
        <f>IFERROR(VLOOKUP($A1618,Student_Registration!$B$5:$H$2000,7,0),"")</f>
        <v/>
      </c>
      <c r="E1618" s="84">
        <f>SUMIFS(Collection!$H$5:$H$5000,Collection!$A$5:$A$5000,Report!A1618,Collection!$I$5:$I$5000,"&gt;="&amp;Report!$E$2,Collection!$I$5:$I$5000,"&lt;="&amp;Report!$E$3)</f>
        <v>0</v>
      </c>
      <c r="F1618" s="84" t="str">
        <f t="shared" si="27"/>
        <v/>
      </c>
    </row>
    <row r="1619" spans="1:6">
      <c r="A1619" s="84" t="str">
        <f>IF(ROWS($A$6:A1619)&gt;Student_Registration!$N$4,"",VLOOKUP(ROWS($A$6:A1619),Student_Registration!$A$5:$H$2000,COLUMNS(Student_Registration!$C$5:C1618)+1,0))</f>
        <v/>
      </c>
      <c r="B1619" s="84" t="str">
        <f>IFERROR(VLOOKUP(A1619,Student_Registration!$B$5:$H$2000,3,0),"")</f>
        <v/>
      </c>
      <c r="C1619" s="84" t="str">
        <f>IFERROR(VLOOKUP($A1619,Student_Registration!$B$5:$H$2000,6,0),"")</f>
        <v/>
      </c>
      <c r="D1619" s="84" t="str">
        <f>IFERROR(VLOOKUP($A1619,Student_Registration!$B$5:$H$2000,7,0),"")</f>
        <v/>
      </c>
      <c r="E1619" s="84">
        <f>SUMIFS(Collection!$H$5:$H$5000,Collection!$A$5:$A$5000,Report!A1619,Collection!$I$5:$I$5000,"&gt;="&amp;Report!$E$2,Collection!$I$5:$I$5000,"&lt;="&amp;Report!$E$3)</f>
        <v>0</v>
      </c>
      <c r="F1619" s="84" t="str">
        <f t="shared" si="27"/>
        <v/>
      </c>
    </row>
    <row r="1620" spans="1:6">
      <c r="A1620" s="84" t="str">
        <f>IF(ROWS($A$6:A1620)&gt;Student_Registration!$N$4,"",VLOOKUP(ROWS($A$6:A1620),Student_Registration!$A$5:$H$2000,COLUMNS(Student_Registration!$C$5:C1619)+1,0))</f>
        <v/>
      </c>
      <c r="B1620" s="84" t="str">
        <f>IFERROR(VLOOKUP(A1620,Student_Registration!$B$5:$H$2000,3,0),"")</f>
        <v/>
      </c>
      <c r="C1620" s="84" t="str">
        <f>IFERROR(VLOOKUP($A1620,Student_Registration!$B$5:$H$2000,6,0),"")</f>
        <v/>
      </c>
      <c r="D1620" s="84" t="str">
        <f>IFERROR(VLOOKUP($A1620,Student_Registration!$B$5:$H$2000,7,0),"")</f>
        <v/>
      </c>
      <c r="E1620" s="84">
        <f>SUMIFS(Collection!$H$5:$H$5000,Collection!$A$5:$A$5000,Report!A1620,Collection!$I$5:$I$5000,"&gt;="&amp;Report!$E$2,Collection!$I$5:$I$5000,"&lt;="&amp;Report!$E$3)</f>
        <v>0</v>
      </c>
      <c r="F1620" s="84" t="str">
        <f t="shared" si="27"/>
        <v/>
      </c>
    </row>
    <row r="1621" spans="1:6">
      <c r="A1621" s="84" t="str">
        <f>IF(ROWS($A$6:A1621)&gt;Student_Registration!$N$4,"",VLOOKUP(ROWS($A$6:A1621),Student_Registration!$A$5:$H$2000,COLUMNS(Student_Registration!$C$5:C1620)+1,0))</f>
        <v/>
      </c>
      <c r="B1621" s="84" t="str">
        <f>IFERROR(VLOOKUP(A1621,Student_Registration!$B$5:$H$2000,3,0),"")</f>
        <v/>
      </c>
      <c r="C1621" s="84" t="str">
        <f>IFERROR(VLOOKUP($A1621,Student_Registration!$B$5:$H$2000,6,0),"")</f>
        <v/>
      </c>
      <c r="D1621" s="84" t="str">
        <f>IFERROR(VLOOKUP($A1621,Student_Registration!$B$5:$H$2000,7,0),"")</f>
        <v/>
      </c>
      <c r="E1621" s="84">
        <f>SUMIFS(Collection!$H$5:$H$5000,Collection!$A$5:$A$5000,Report!A1621,Collection!$I$5:$I$5000,"&gt;="&amp;Report!$E$2,Collection!$I$5:$I$5000,"&lt;="&amp;Report!$E$3)</f>
        <v>0</v>
      </c>
      <c r="F1621" s="84" t="str">
        <f t="shared" si="27"/>
        <v/>
      </c>
    </row>
    <row r="1622" spans="1:6">
      <c r="A1622" s="84" t="str">
        <f>IF(ROWS($A$6:A1622)&gt;Student_Registration!$N$4,"",VLOOKUP(ROWS($A$6:A1622),Student_Registration!$A$5:$H$2000,COLUMNS(Student_Registration!$C$5:C1621)+1,0))</f>
        <v/>
      </c>
      <c r="B1622" s="84" t="str">
        <f>IFERROR(VLOOKUP(A1622,Student_Registration!$B$5:$H$2000,3,0),"")</f>
        <v/>
      </c>
      <c r="C1622" s="84" t="str">
        <f>IFERROR(VLOOKUP($A1622,Student_Registration!$B$5:$H$2000,6,0),"")</f>
        <v/>
      </c>
      <c r="D1622" s="84" t="str">
        <f>IFERROR(VLOOKUP($A1622,Student_Registration!$B$5:$H$2000,7,0),"")</f>
        <v/>
      </c>
      <c r="E1622" s="84">
        <f>SUMIFS(Collection!$H$5:$H$5000,Collection!$A$5:$A$5000,Report!A1622,Collection!$I$5:$I$5000,"&gt;="&amp;Report!$E$2,Collection!$I$5:$I$5000,"&lt;="&amp;Report!$E$3)</f>
        <v>0</v>
      </c>
      <c r="F1622" s="84" t="str">
        <f t="shared" si="27"/>
        <v/>
      </c>
    </row>
    <row r="1623" spans="1:6">
      <c r="A1623" s="84" t="str">
        <f>IF(ROWS($A$6:A1623)&gt;Student_Registration!$N$4,"",VLOOKUP(ROWS($A$6:A1623),Student_Registration!$A$5:$H$2000,COLUMNS(Student_Registration!$C$5:C1622)+1,0))</f>
        <v/>
      </c>
      <c r="B1623" s="84" t="str">
        <f>IFERROR(VLOOKUP(A1623,Student_Registration!$B$5:$H$2000,3,0),"")</f>
        <v/>
      </c>
      <c r="C1623" s="84" t="str">
        <f>IFERROR(VLOOKUP($A1623,Student_Registration!$B$5:$H$2000,6,0),"")</f>
        <v/>
      </c>
      <c r="D1623" s="84" t="str">
        <f>IFERROR(VLOOKUP($A1623,Student_Registration!$B$5:$H$2000,7,0),"")</f>
        <v/>
      </c>
      <c r="E1623" s="84">
        <f>SUMIFS(Collection!$H$5:$H$5000,Collection!$A$5:$A$5000,Report!A1623,Collection!$I$5:$I$5000,"&gt;="&amp;Report!$E$2,Collection!$I$5:$I$5000,"&lt;="&amp;Report!$E$3)</f>
        <v>0</v>
      </c>
      <c r="F1623" s="84" t="str">
        <f t="shared" si="27"/>
        <v/>
      </c>
    </row>
    <row r="1624" spans="1:6">
      <c r="A1624" s="84" t="str">
        <f>IF(ROWS($A$6:A1624)&gt;Student_Registration!$N$4,"",VLOOKUP(ROWS($A$6:A1624),Student_Registration!$A$5:$H$2000,COLUMNS(Student_Registration!$C$5:C1623)+1,0))</f>
        <v/>
      </c>
      <c r="B1624" s="84" t="str">
        <f>IFERROR(VLOOKUP(A1624,Student_Registration!$B$5:$H$2000,3,0),"")</f>
        <v/>
      </c>
      <c r="C1624" s="84" t="str">
        <f>IFERROR(VLOOKUP($A1624,Student_Registration!$B$5:$H$2000,6,0),"")</f>
        <v/>
      </c>
      <c r="D1624" s="84" t="str">
        <f>IFERROR(VLOOKUP($A1624,Student_Registration!$B$5:$H$2000,7,0),"")</f>
        <v/>
      </c>
      <c r="E1624" s="84">
        <f>SUMIFS(Collection!$H$5:$H$5000,Collection!$A$5:$A$5000,Report!A1624,Collection!$I$5:$I$5000,"&gt;="&amp;Report!$E$2,Collection!$I$5:$I$5000,"&lt;="&amp;Report!$E$3)</f>
        <v>0</v>
      </c>
      <c r="F1624" s="84" t="str">
        <f t="shared" si="27"/>
        <v/>
      </c>
    </row>
    <row r="1625" spans="1:6">
      <c r="A1625" s="84" t="str">
        <f>IF(ROWS($A$6:A1625)&gt;Student_Registration!$N$4,"",VLOOKUP(ROWS($A$6:A1625),Student_Registration!$A$5:$H$2000,COLUMNS(Student_Registration!$C$5:C1624)+1,0))</f>
        <v/>
      </c>
      <c r="B1625" s="84" t="str">
        <f>IFERROR(VLOOKUP(A1625,Student_Registration!$B$5:$H$2000,3,0),"")</f>
        <v/>
      </c>
      <c r="C1625" s="84" t="str">
        <f>IFERROR(VLOOKUP($A1625,Student_Registration!$B$5:$H$2000,6,0),"")</f>
        <v/>
      </c>
      <c r="D1625" s="84" t="str">
        <f>IFERROR(VLOOKUP($A1625,Student_Registration!$B$5:$H$2000,7,0),"")</f>
        <v/>
      </c>
      <c r="E1625" s="84">
        <f>SUMIFS(Collection!$H$5:$H$5000,Collection!$A$5:$A$5000,Report!A1625,Collection!$I$5:$I$5000,"&gt;="&amp;Report!$E$2,Collection!$I$5:$I$5000,"&lt;="&amp;Report!$E$3)</f>
        <v>0</v>
      </c>
      <c r="F1625" s="84" t="str">
        <f t="shared" si="27"/>
        <v/>
      </c>
    </row>
    <row r="1626" spans="1:6">
      <c r="A1626" s="84" t="str">
        <f>IF(ROWS($A$6:A1626)&gt;Student_Registration!$N$4,"",VLOOKUP(ROWS($A$6:A1626),Student_Registration!$A$5:$H$2000,COLUMNS(Student_Registration!$C$5:C1625)+1,0))</f>
        <v/>
      </c>
      <c r="B1626" s="84" t="str">
        <f>IFERROR(VLOOKUP(A1626,Student_Registration!$B$5:$H$2000,3,0),"")</f>
        <v/>
      </c>
      <c r="C1626" s="84" t="str">
        <f>IFERROR(VLOOKUP($A1626,Student_Registration!$B$5:$H$2000,6,0),"")</f>
        <v/>
      </c>
      <c r="D1626" s="84" t="str">
        <f>IFERROR(VLOOKUP($A1626,Student_Registration!$B$5:$H$2000,7,0),"")</f>
        <v/>
      </c>
      <c r="E1626" s="84">
        <f>SUMIFS(Collection!$H$5:$H$5000,Collection!$A$5:$A$5000,Report!A1626,Collection!$I$5:$I$5000,"&gt;="&amp;Report!$E$2,Collection!$I$5:$I$5000,"&lt;="&amp;Report!$E$3)</f>
        <v>0</v>
      </c>
      <c r="F1626" s="84" t="str">
        <f t="shared" si="27"/>
        <v/>
      </c>
    </row>
    <row r="1627" spans="1:6">
      <c r="A1627" s="84" t="str">
        <f>IF(ROWS($A$6:A1627)&gt;Student_Registration!$N$4,"",VLOOKUP(ROWS($A$6:A1627),Student_Registration!$A$5:$H$2000,COLUMNS(Student_Registration!$C$5:C1626)+1,0))</f>
        <v/>
      </c>
      <c r="B1627" s="84" t="str">
        <f>IFERROR(VLOOKUP(A1627,Student_Registration!$B$5:$H$2000,3,0),"")</f>
        <v/>
      </c>
      <c r="C1627" s="84" t="str">
        <f>IFERROR(VLOOKUP($A1627,Student_Registration!$B$5:$H$2000,6,0),"")</f>
        <v/>
      </c>
      <c r="D1627" s="84" t="str">
        <f>IFERROR(VLOOKUP($A1627,Student_Registration!$B$5:$H$2000,7,0),"")</f>
        <v/>
      </c>
      <c r="E1627" s="84">
        <f>SUMIFS(Collection!$H$5:$H$5000,Collection!$A$5:$A$5000,Report!A1627,Collection!$I$5:$I$5000,"&gt;="&amp;Report!$E$2,Collection!$I$5:$I$5000,"&lt;="&amp;Report!$E$3)</f>
        <v>0</v>
      </c>
      <c r="F1627" s="84" t="str">
        <f t="shared" si="27"/>
        <v/>
      </c>
    </row>
    <row r="1628" spans="1:6">
      <c r="A1628" s="84" t="str">
        <f>IF(ROWS($A$6:A1628)&gt;Student_Registration!$N$4,"",VLOOKUP(ROWS($A$6:A1628),Student_Registration!$A$5:$H$2000,COLUMNS(Student_Registration!$C$5:C1627)+1,0))</f>
        <v/>
      </c>
      <c r="B1628" s="84" t="str">
        <f>IFERROR(VLOOKUP(A1628,Student_Registration!$B$5:$H$2000,3,0),"")</f>
        <v/>
      </c>
      <c r="C1628" s="84" t="str">
        <f>IFERROR(VLOOKUP($A1628,Student_Registration!$B$5:$H$2000,6,0),"")</f>
        <v/>
      </c>
      <c r="D1628" s="84" t="str">
        <f>IFERROR(VLOOKUP($A1628,Student_Registration!$B$5:$H$2000,7,0),"")</f>
        <v/>
      </c>
      <c r="E1628" s="84">
        <f>SUMIFS(Collection!$H$5:$H$5000,Collection!$A$5:$A$5000,Report!A1628,Collection!$I$5:$I$5000,"&gt;="&amp;Report!$E$2,Collection!$I$5:$I$5000,"&lt;="&amp;Report!$E$3)</f>
        <v>0</v>
      </c>
      <c r="F1628" s="84" t="str">
        <f t="shared" si="27"/>
        <v/>
      </c>
    </row>
    <row r="1629" spans="1:6">
      <c r="A1629" s="84" t="str">
        <f>IF(ROWS($A$6:A1629)&gt;Student_Registration!$N$4,"",VLOOKUP(ROWS($A$6:A1629),Student_Registration!$A$5:$H$2000,COLUMNS(Student_Registration!$C$5:C1628)+1,0))</f>
        <v/>
      </c>
      <c r="B1629" s="84" t="str">
        <f>IFERROR(VLOOKUP(A1629,Student_Registration!$B$5:$H$2000,3,0),"")</f>
        <v/>
      </c>
      <c r="C1629" s="84" t="str">
        <f>IFERROR(VLOOKUP($A1629,Student_Registration!$B$5:$H$2000,6,0),"")</f>
        <v/>
      </c>
      <c r="D1629" s="84" t="str">
        <f>IFERROR(VLOOKUP($A1629,Student_Registration!$B$5:$H$2000,7,0),"")</f>
        <v/>
      </c>
      <c r="E1629" s="84">
        <f>SUMIFS(Collection!$H$5:$H$5000,Collection!$A$5:$A$5000,Report!A1629,Collection!$I$5:$I$5000,"&gt;="&amp;Report!$E$2,Collection!$I$5:$I$5000,"&lt;="&amp;Report!$E$3)</f>
        <v>0</v>
      </c>
      <c r="F1629" s="84" t="str">
        <f t="shared" si="27"/>
        <v/>
      </c>
    </row>
    <row r="1630" spans="1:6">
      <c r="A1630" s="84" t="str">
        <f>IF(ROWS($A$6:A1630)&gt;Student_Registration!$N$4,"",VLOOKUP(ROWS($A$6:A1630),Student_Registration!$A$5:$H$2000,COLUMNS(Student_Registration!$C$5:C1629)+1,0))</f>
        <v/>
      </c>
      <c r="B1630" s="84" t="str">
        <f>IFERROR(VLOOKUP(A1630,Student_Registration!$B$5:$H$2000,3,0),"")</f>
        <v/>
      </c>
      <c r="C1630" s="84" t="str">
        <f>IFERROR(VLOOKUP($A1630,Student_Registration!$B$5:$H$2000,6,0),"")</f>
        <v/>
      </c>
      <c r="D1630" s="84" t="str">
        <f>IFERROR(VLOOKUP($A1630,Student_Registration!$B$5:$H$2000,7,0),"")</f>
        <v/>
      </c>
      <c r="E1630" s="84">
        <f>SUMIFS(Collection!$H$5:$H$5000,Collection!$A$5:$A$5000,Report!A1630,Collection!$I$5:$I$5000,"&gt;="&amp;Report!$E$2,Collection!$I$5:$I$5000,"&lt;="&amp;Report!$E$3)</f>
        <v>0</v>
      </c>
      <c r="F1630" s="84" t="str">
        <f t="shared" si="27"/>
        <v/>
      </c>
    </row>
    <row r="1631" spans="1:6">
      <c r="A1631" s="84" t="str">
        <f>IF(ROWS($A$6:A1631)&gt;Student_Registration!$N$4,"",VLOOKUP(ROWS($A$6:A1631),Student_Registration!$A$5:$H$2000,COLUMNS(Student_Registration!$C$5:C1630)+1,0))</f>
        <v/>
      </c>
      <c r="B1631" s="84" t="str">
        <f>IFERROR(VLOOKUP(A1631,Student_Registration!$B$5:$H$2000,3,0),"")</f>
        <v/>
      </c>
      <c r="C1631" s="84" t="str">
        <f>IFERROR(VLOOKUP($A1631,Student_Registration!$B$5:$H$2000,6,0),"")</f>
        <v/>
      </c>
      <c r="D1631" s="84" t="str">
        <f>IFERROR(VLOOKUP($A1631,Student_Registration!$B$5:$H$2000,7,0),"")</f>
        <v/>
      </c>
      <c r="E1631" s="84">
        <f>SUMIFS(Collection!$H$5:$H$5000,Collection!$A$5:$A$5000,Report!A1631,Collection!$I$5:$I$5000,"&gt;="&amp;Report!$E$2,Collection!$I$5:$I$5000,"&lt;="&amp;Report!$E$3)</f>
        <v>0</v>
      </c>
      <c r="F1631" s="84" t="str">
        <f t="shared" si="27"/>
        <v/>
      </c>
    </row>
    <row r="1632" spans="1:6">
      <c r="A1632" s="84" t="str">
        <f>IF(ROWS($A$6:A1632)&gt;Student_Registration!$N$4,"",VLOOKUP(ROWS($A$6:A1632),Student_Registration!$A$5:$H$2000,COLUMNS(Student_Registration!$C$5:C1631)+1,0))</f>
        <v/>
      </c>
      <c r="B1632" s="84" t="str">
        <f>IFERROR(VLOOKUP(A1632,Student_Registration!$B$5:$H$2000,3,0),"")</f>
        <v/>
      </c>
      <c r="C1632" s="84" t="str">
        <f>IFERROR(VLOOKUP($A1632,Student_Registration!$B$5:$H$2000,6,0),"")</f>
        <v/>
      </c>
      <c r="D1632" s="84" t="str">
        <f>IFERROR(VLOOKUP($A1632,Student_Registration!$B$5:$H$2000,7,0),"")</f>
        <v/>
      </c>
      <c r="E1632" s="84">
        <f>SUMIFS(Collection!$H$5:$H$5000,Collection!$A$5:$A$5000,Report!A1632,Collection!$I$5:$I$5000,"&gt;="&amp;Report!$E$2,Collection!$I$5:$I$5000,"&lt;="&amp;Report!$E$3)</f>
        <v>0</v>
      </c>
      <c r="F1632" s="84" t="str">
        <f t="shared" si="27"/>
        <v/>
      </c>
    </row>
    <row r="1633" spans="1:6">
      <c r="A1633" s="84" t="str">
        <f>IF(ROWS($A$6:A1633)&gt;Student_Registration!$N$4,"",VLOOKUP(ROWS($A$6:A1633),Student_Registration!$A$5:$H$2000,COLUMNS(Student_Registration!$C$5:C1632)+1,0))</f>
        <v/>
      </c>
      <c r="B1633" s="84" t="str">
        <f>IFERROR(VLOOKUP(A1633,Student_Registration!$B$5:$H$2000,3,0),"")</f>
        <v/>
      </c>
      <c r="C1633" s="84" t="str">
        <f>IFERROR(VLOOKUP($A1633,Student_Registration!$B$5:$H$2000,6,0),"")</f>
        <v/>
      </c>
      <c r="D1633" s="84" t="str">
        <f>IFERROR(VLOOKUP($A1633,Student_Registration!$B$5:$H$2000,7,0),"")</f>
        <v/>
      </c>
      <c r="E1633" s="84">
        <f>SUMIFS(Collection!$H$5:$H$5000,Collection!$A$5:$A$5000,Report!A1633,Collection!$I$5:$I$5000,"&gt;="&amp;Report!$E$2,Collection!$I$5:$I$5000,"&lt;="&amp;Report!$E$3)</f>
        <v>0</v>
      </c>
      <c r="F1633" s="84" t="str">
        <f t="shared" si="27"/>
        <v/>
      </c>
    </row>
    <row r="1634" spans="1:6">
      <c r="A1634" s="84" t="str">
        <f>IF(ROWS($A$6:A1634)&gt;Student_Registration!$N$4,"",VLOOKUP(ROWS($A$6:A1634),Student_Registration!$A$5:$H$2000,COLUMNS(Student_Registration!$C$5:C1633)+1,0))</f>
        <v/>
      </c>
      <c r="B1634" s="84" t="str">
        <f>IFERROR(VLOOKUP(A1634,Student_Registration!$B$5:$H$2000,3,0),"")</f>
        <v/>
      </c>
      <c r="C1634" s="84" t="str">
        <f>IFERROR(VLOOKUP($A1634,Student_Registration!$B$5:$H$2000,6,0),"")</f>
        <v/>
      </c>
      <c r="D1634" s="84" t="str">
        <f>IFERROR(VLOOKUP($A1634,Student_Registration!$B$5:$H$2000,7,0),"")</f>
        <v/>
      </c>
      <c r="E1634" s="84">
        <f>SUMIFS(Collection!$H$5:$H$5000,Collection!$A$5:$A$5000,Report!A1634,Collection!$I$5:$I$5000,"&gt;="&amp;Report!$E$2,Collection!$I$5:$I$5000,"&lt;="&amp;Report!$E$3)</f>
        <v>0</v>
      </c>
      <c r="F1634" s="84" t="str">
        <f t="shared" si="27"/>
        <v/>
      </c>
    </row>
    <row r="1635" spans="1:6">
      <c r="A1635" s="84" t="str">
        <f>IF(ROWS($A$6:A1635)&gt;Student_Registration!$N$4,"",VLOOKUP(ROWS($A$6:A1635),Student_Registration!$A$5:$H$2000,COLUMNS(Student_Registration!$C$5:C1634)+1,0))</f>
        <v/>
      </c>
      <c r="B1635" s="84" t="str">
        <f>IFERROR(VLOOKUP(A1635,Student_Registration!$B$5:$H$2000,3,0),"")</f>
        <v/>
      </c>
      <c r="C1635" s="84" t="str">
        <f>IFERROR(VLOOKUP($A1635,Student_Registration!$B$5:$H$2000,6,0),"")</f>
        <v/>
      </c>
      <c r="D1635" s="84" t="str">
        <f>IFERROR(VLOOKUP($A1635,Student_Registration!$B$5:$H$2000,7,0),"")</f>
        <v/>
      </c>
      <c r="E1635" s="84">
        <f>SUMIFS(Collection!$H$5:$H$5000,Collection!$A$5:$A$5000,Report!A1635,Collection!$I$5:$I$5000,"&gt;="&amp;Report!$E$2,Collection!$I$5:$I$5000,"&lt;="&amp;Report!$E$3)</f>
        <v>0</v>
      </c>
      <c r="F1635" s="84" t="str">
        <f t="shared" si="27"/>
        <v/>
      </c>
    </row>
    <row r="1636" spans="1:6">
      <c r="A1636" s="84" t="str">
        <f>IF(ROWS($A$6:A1636)&gt;Student_Registration!$N$4,"",VLOOKUP(ROWS($A$6:A1636),Student_Registration!$A$5:$H$2000,COLUMNS(Student_Registration!$C$5:C1635)+1,0))</f>
        <v/>
      </c>
      <c r="B1636" s="84" t="str">
        <f>IFERROR(VLOOKUP(A1636,Student_Registration!$B$5:$H$2000,3,0),"")</f>
        <v/>
      </c>
      <c r="C1636" s="84" t="str">
        <f>IFERROR(VLOOKUP($A1636,Student_Registration!$B$5:$H$2000,6,0),"")</f>
        <v/>
      </c>
      <c r="D1636" s="84" t="str">
        <f>IFERROR(VLOOKUP($A1636,Student_Registration!$B$5:$H$2000,7,0),"")</f>
        <v/>
      </c>
      <c r="E1636" s="84">
        <f>SUMIFS(Collection!$H$5:$H$5000,Collection!$A$5:$A$5000,Report!A1636,Collection!$I$5:$I$5000,"&gt;="&amp;Report!$E$2,Collection!$I$5:$I$5000,"&lt;="&amp;Report!$E$3)</f>
        <v>0</v>
      </c>
      <c r="F1636" s="84" t="str">
        <f t="shared" si="27"/>
        <v/>
      </c>
    </row>
    <row r="1637" spans="1:6">
      <c r="A1637" s="84" t="str">
        <f>IF(ROWS($A$6:A1637)&gt;Student_Registration!$N$4,"",VLOOKUP(ROWS($A$6:A1637),Student_Registration!$A$5:$H$2000,COLUMNS(Student_Registration!$C$5:C1636)+1,0))</f>
        <v/>
      </c>
      <c r="B1637" s="84" t="str">
        <f>IFERROR(VLOOKUP(A1637,Student_Registration!$B$5:$H$2000,3,0),"")</f>
        <v/>
      </c>
      <c r="C1637" s="84" t="str">
        <f>IFERROR(VLOOKUP($A1637,Student_Registration!$B$5:$H$2000,6,0),"")</f>
        <v/>
      </c>
      <c r="D1637" s="84" t="str">
        <f>IFERROR(VLOOKUP($A1637,Student_Registration!$B$5:$H$2000,7,0),"")</f>
        <v/>
      </c>
      <c r="E1637" s="84">
        <f>SUMIFS(Collection!$H$5:$H$5000,Collection!$A$5:$A$5000,Report!A1637,Collection!$I$5:$I$5000,"&gt;="&amp;Report!$E$2,Collection!$I$5:$I$5000,"&lt;="&amp;Report!$E$3)</f>
        <v>0</v>
      </c>
      <c r="F1637" s="84" t="str">
        <f t="shared" si="27"/>
        <v/>
      </c>
    </row>
    <row r="1638" spans="1:6">
      <c r="A1638" s="84" t="str">
        <f>IF(ROWS($A$6:A1638)&gt;Student_Registration!$N$4,"",VLOOKUP(ROWS($A$6:A1638),Student_Registration!$A$5:$H$2000,COLUMNS(Student_Registration!$C$5:C1637)+1,0))</f>
        <v/>
      </c>
      <c r="B1638" s="84" t="str">
        <f>IFERROR(VLOOKUP(A1638,Student_Registration!$B$5:$H$2000,3,0),"")</f>
        <v/>
      </c>
      <c r="C1638" s="84" t="str">
        <f>IFERROR(VLOOKUP($A1638,Student_Registration!$B$5:$H$2000,6,0),"")</f>
        <v/>
      </c>
      <c r="D1638" s="84" t="str">
        <f>IFERROR(VLOOKUP($A1638,Student_Registration!$B$5:$H$2000,7,0),"")</f>
        <v/>
      </c>
      <c r="E1638" s="84">
        <f>SUMIFS(Collection!$H$5:$H$5000,Collection!$A$5:$A$5000,Report!A1638,Collection!$I$5:$I$5000,"&gt;="&amp;Report!$E$2,Collection!$I$5:$I$5000,"&lt;="&amp;Report!$E$3)</f>
        <v>0</v>
      </c>
      <c r="F1638" s="84" t="str">
        <f t="shared" si="27"/>
        <v/>
      </c>
    </row>
    <row r="1639" spans="1:6">
      <c r="A1639" s="84" t="str">
        <f>IF(ROWS($A$6:A1639)&gt;Student_Registration!$N$4,"",VLOOKUP(ROWS($A$6:A1639),Student_Registration!$A$5:$H$2000,COLUMNS(Student_Registration!$C$5:C1638)+1,0))</f>
        <v/>
      </c>
      <c r="B1639" s="84" t="str">
        <f>IFERROR(VLOOKUP(A1639,Student_Registration!$B$5:$H$2000,3,0),"")</f>
        <v/>
      </c>
      <c r="C1639" s="84" t="str">
        <f>IFERROR(VLOOKUP($A1639,Student_Registration!$B$5:$H$2000,6,0),"")</f>
        <v/>
      </c>
      <c r="D1639" s="84" t="str">
        <f>IFERROR(VLOOKUP($A1639,Student_Registration!$B$5:$H$2000,7,0),"")</f>
        <v/>
      </c>
      <c r="E1639" s="84">
        <f>SUMIFS(Collection!$H$5:$H$5000,Collection!$A$5:$A$5000,Report!A1639,Collection!$I$5:$I$5000,"&gt;="&amp;Report!$E$2,Collection!$I$5:$I$5000,"&lt;="&amp;Report!$E$3)</f>
        <v>0</v>
      </c>
      <c r="F1639" s="84" t="str">
        <f t="shared" si="27"/>
        <v/>
      </c>
    </row>
    <row r="1640" spans="1:6">
      <c r="A1640" s="84" t="str">
        <f>IF(ROWS($A$6:A1640)&gt;Student_Registration!$N$4,"",VLOOKUP(ROWS($A$6:A1640),Student_Registration!$A$5:$H$2000,COLUMNS(Student_Registration!$C$5:C1639)+1,0))</f>
        <v/>
      </c>
      <c r="B1640" s="84" t="str">
        <f>IFERROR(VLOOKUP(A1640,Student_Registration!$B$5:$H$2000,3,0),"")</f>
        <v/>
      </c>
      <c r="C1640" s="84" t="str">
        <f>IFERROR(VLOOKUP($A1640,Student_Registration!$B$5:$H$2000,6,0),"")</f>
        <v/>
      </c>
      <c r="D1640" s="84" t="str">
        <f>IFERROR(VLOOKUP($A1640,Student_Registration!$B$5:$H$2000,7,0),"")</f>
        <v/>
      </c>
      <c r="E1640" s="84">
        <f>SUMIFS(Collection!$H$5:$H$5000,Collection!$A$5:$A$5000,Report!A1640,Collection!$I$5:$I$5000,"&gt;="&amp;Report!$E$2,Collection!$I$5:$I$5000,"&lt;="&amp;Report!$E$3)</f>
        <v>0</v>
      </c>
      <c r="F1640" s="84" t="str">
        <f t="shared" si="27"/>
        <v/>
      </c>
    </row>
    <row r="1641" spans="1:6">
      <c r="A1641" s="84" t="str">
        <f>IF(ROWS($A$6:A1641)&gt;Student_Registration!$N$4,"",VLOOKUP(ROWS($A$6:A1641),Student_Registration!$A$5:$H$2000,COLUMNS(Student_Registration!$C$5:C1640)+1,0))</f>
        <v/>
      </c>
      <c r="B1641" s="84" t="str">
        <f>IFERROR(VLOOKUP(A1641,Student_Registration!$B$5:$H$2000,3,0),"")</f>
        <v/>
      </c>
      <c r="C1641" s="84" t="str">
        <f>IFERROR(VLOOKUP($A1641,Student_Registration!$B$5:$H$2000,6,0),"")</f>
        <v/>
      </c>
      <c r="D1641" s="84" t="str">
        <f>IFERROR(VLOOKUP($A1641,Student_Registration!$B$5:$H$2000,7,0),"")</f>
        <v/>
      </c>
      <c r="E1641" s="84">
        <f>SUMIFS(Collection!$H$5:$H$5000,Collection!$A$5:$A$5000,Report!A1641,Collection!$I$5:$I$5000,"&gt;="&amp;Report!$E$2,Collection!$I$5:$I$5000,"&lt;="&amp;Report!$E$3)</f>
        <v>0</v>
      </c>
      <c r="F1641" s="84" t="str">
        <f t="shared" si="27"/>
        <v/>
      </c>
    </row>
    <row r="1642" spans="1:6">
      <c r="A1642" s="84" t="str">
        <f>IF(ROWS($A$6:A1642)&gt;Student_Registration!$N$4,"",VLOOKUP(ROWS($A$6:A1642),Student_Registration!$A$5:$H$2000,COLUMNS(Student_Registration!$C$5:C1641)+1,0))</f>
        <v/>
      </c>
      <c r="B1642" s="84" t="str">
        <f>IFERROR(VLOOKUP(A1642,Student_Registration!$B$5:$H$2000,3,0),"")</f>
        <v/>
      </c>
      <c r="C1642" s="84" t="str">
        <f>IFERROR(VLOOKUP($A1642,Student_Registration!$B$5:$H$2000,6,0),"")</f>
        <v/>
      </c>
      <c r="D1642" s="84" t="str">
        <f>IFERROR(VLOOKUP($A1642,Student_Registration!$B$5:$H$2000,7,0),"")</f>
        <v/>
      </c>
      <c r="E1642" s="84">
        <f>SUMIFS(Collection!$H$5:$H$5000,Collection!$A$5:$A$5000,Report!A1642,Collection!$I$5:$I$5000,"&gt;="&amp;Report!$E$2,Collection!$I$5:$I$5000,"&lt;="&amp;Report!$E$3)</f>
        <v>0</v>
      </c>
      <c r="F1642" s="84" t="str">
        <f t="shared" si="27"/>
        <v/>
      </c>
    </row>
    <row r="1643" spans="1:6">
      <c r="A1643" s="84" t="str">
        <f>IF(ROWS($A$6:A1643)&gt;Student_Registration!$N$4,"",VLOOKUP(ROWS($A$6:A1643),Student_Registration!$A$5:$H$2000,COLUMNS(Student_Registration!$C$5:C1642)+1,0))</f>
        <v/>
      </c>
      <c r="B1643" s="84" t="str">
        <f>IFERROR(VLOOKUP(A1643,Student_Registration!$B$5:$H$2000,3,0),"")</f>
        <v/>
      </c>
      <c r="C1643" s="84" t="str">
        <f>IFERROR(VLOOKUP($A1643,Student_Registration!$B$5:$H$2000,6,0),"")</f>
        <v/>
      </c>
      <c r="D1643" s="84" t="str">
        <f>IFERROR(VLOOKUP($A1643,Student_Registration!$B$5:$H$2000,7,0),"")</f>
        <v/>
      </c>
      <c r="E1643" s="84">
        <f>SUMIFS(Collection!$H$5:$H$5000,Collection!$A$5:$A$5000,Report!A1643,Collection!$I$5:$I$5000,"&gt;="&amp;Report!$E$2,Collection!$I$5:$I$5000,"&lt;="&amp;Report!$E$3)</f>
        <v>0</v>
      </c>
      <c r="F1643" s="84" t="str">
        <f t="shared" si="27"/>
        <v/>
      </c>
    </row>
    <row r="1644" spans="1:6">
      <c r="A1644" s="84" t="str">
        <f>IF(ROWS($A$6:A1644)&gt;Student_Registration!$N$4,"",VLOOKUP(ROWS($A$6:A1644),Student_Registration!$A$5:$H$2000,COLUMNS(Student_Registration!$C$5:C1643)+1,0))</f>
        <v/>
      </c>
      <c r="B1644" s="84" t="str">
        <f>IFERROR(VLOOKUP(A1644,Student_Registration!$B$5:$H$2000,3,0),"")</f>
        <v/>
      </c>
      <c r="C1644" s="84" t="str">
        <f>IFERROR(VLOOKUP($A1644,Student_Registration!$B$5:$H$2000,6,0),"")</f>
        <v/>
      </c>
      <c r="D1644" s="84" t="str">
        <f>IFERROR(VLOOKUP($A1644,Student_Registration!$B$5:$H$2000,7,0),"")</f>
        <v/>
      </c>
      <c r="E1644" s="84">
        <f>SUMIFS(Collection!$H$5:$H$5000,Collection!$A$5:$A$5000,Report!A1644,Collection!$I$5:$I$5000,"&gt;="&amp;Report!$E$2,Collection!$I$5:$I$5000,"&lt;="&amp;Report!$E$3)</f>
        <v>0</v>
      </c>
      <c r="F1644" s="84" t="str">
        <f t="shared" si="27"/>
        <v/>
      </c>
    </row>
    <row r="1645" spans="1:6">
      <c r="A1645" s="84" t="str">
        <f>IF(ROWS($A$6:A1645)&gt;Student_Registration!$N$4,"",VLOOKUP(ROWS($A$6:A1645),Student_Registration!$A$5:$H$2000,COLUMNS(Student_Registration!$C$5:C1644)+1,0))</f>
        <v/>
      </c>
      <c r="B1645" s="84" t="str">
        <f>IFERROR(VLOOKUP(A1645,Student_Registration!$B$5:$H$2000,3,0),"")</f>
        <v/>
      </c>
      <c r="C1645" s="84" t="str">
        <f>IFERROR(VLOOKUP($A1645,Student_Registration!$B$5:$H$2000,6,0),"")</f>
        <v/>
      </c>
      <c r="D1645" s="84" t="str">
        <f>IFERROR(VLOOKUP($A1645,Student_Registration!$B$5:$H$2000,7,0),"")</f>
        <v/>
      </c>
      <c r="E1645" s="84">
        <f>SUMIFS(Collection!$H$5:$H$5000,Collection!$A$5:$A$5000,Report!A1645,Collection!$I$5:$I$5000,"&gt;="&amp;Report!$E$2,Collection!$I$5:$I$5000,"&lt;="&amp;Report!$E$3)</f>
        <v>0</v>
      </c>
      <c r="F1645" s="84" t="str">
        <f t="shared" si="27"/>
        <v/>
      </c>
    </row>
    <row r="1646" spans="1:6">
      <c r="A1646" s="84" t="str">
        <f>IF(ROWS($A$6:A1646)&gt;Student_Registration!$N$4,"",VLOOKUP(ROWS($A$6:A1646),Student_Registration!$A$5:$H$2000,COLUMNS(Student_Registration!$C$5:C1645)+1,0))</f>
        <v/>
      </c>
      <c r="B1646" s="84" t="str">
        <f>IFERROR(VLOOKUP(A1646,Student_Registration!$B$5:$H$2000,3,0),"")</f>
        <v/>
      </c>
      <c r="C1646" s="84" t="str">
        <f>IFERROR(VLOOKUP($A1646,Student_Registration!$B$5:$H$2000,6,0),"")</f>
        <v/>
      </c>
      <c r="D1646" s="84" t="str">
        <f>IFERROR(VLOOKUP($A1646,Student_Registration!$B$5:$H$2000,7,0),"")</f>
        <v/>
      </c>
      <c r="E1646" s="84">
        <f>SUMIFS(Collection!$H$5:$H$5000,Collection!$A$5:$A$5000,Report!A1646,Collection!$I$5:$I$5000,"&gt;="&amp;Report!$E$2,Collection!$I$5:$I$5000,"&lt;="&amp;Report!$E$3)</f>
        <v>0</v>
      </c>
      <c r="F1646" s="84" t="str">
        <f t="shared" si="27"/>
        <v/>
      </c>
    </row>
    <row r="1647" spans="1:6">
      <c r="A1647" s="84" t="str">
        <f>IF(ROWS($A$6:A1647)&gt;Student_Registration!$N$4,"",VLOOKUP(ROWS($A$6:A1647),Student_Registration!$A$5:$H$2000,COLUMNS(Student_Registration!$C$5:C1646)+1,0))</f>
        <v/>
      </c>
      <c r="B1647" s="84" t="str">
        <f>IFERROR(VLOOKUP(A1647,Student_Registration!$B$5:$H$2000,3,0),"")</f>
        <v/>
      </c>
      <c r="C1647" s="84" t="str">
        <f>IFERROR(VLOOKUP($A1647,Student_Registration!$B$5:$H$2000,6,0),"")</f>
        <v/>
      </c>
      <c r="D1647" s="84" t="str">
        <f>IFERROR(VLOOKUP($A1647,Student_Registration!$B$5:$H$2000,7,0),"")</f>
        <v/>
      </c>
      <c r="E1647" s="84">
        <f>SUMIFS(Collection!$H$5:$H$5000,Collection!$A$5:$A$5000,Report!A1647,Collection!$I$5:$I$5000,"&gt;="&amp;Report!$E$2,Collection!$I$5:$I$5000,"&lt;="&amp;Report!$E$3)</f>
        <v>0</v>
      </c>
      <c r="F1647" s="84" t="str">
        <f t="shared" si="27"/>
        <v/>
      </c>
    </row>
    <row r="1648" spans="1:6">
      <c r="A1648" s="84" t="str">
        <f>IF(ROWS($A$6:A1648)&gt;Student_Registration!$N$4,"",VLOOKUP(ROWS($A$6:A1648),Student_Registration!$A$5:$H$2000,COLUMNS(Student_Registration!$C$5:C1647)+1,0))</f>
        <v/>
      </c>
      <c r="B1648" s="84" t="str">
        <f>IFERROR(VLOOKUP(A1648,Student_Registration!$B$5:$H$2000,3,0),"")</f>
        <v/>
      </c>
      <c r="C1648" s="84" t="str">
        <f>IFERROR(VLOOKUP($A1648,Student_Registration!$B$5:$H$2000,6,0),"")</f>
        <v/>
      </c>
      <c r="D1648" s="84" t="str">
        <f>IFERROR(VLOOKUP($A1648,Student_Registration!$B$5:$H$2000,7,0),"")</f>
        <v/>
      </c>
      <c r="E1648" s="84">
        <f>SUMIFS(Collection!$H$5:$H$5000,Collection!$A$5:$A$5000,Report!A1648,Collection!$I$5:$I$5000,"&gt;="&amp;Report!$E$2,Collection!$I$5:$I$5000,"&lt;="&amp;Report!$E$3)</f>
        <v>0</v>
      </c>
      <c r="F1648" s="84" t="str">
        <f t="shared" si="27"/>
        <v/>
      </c>
    </row>
    <row r="1649" spans="1:6">
      <c r="A1649" s="84" t="str">
        <f>IF(ROWS($A$6:A1649)&gt;Student_Registration!$N$4,"",VLOOKUP(ROWS($A$6:A1649),Student_Registration!$A$5:$H$2000,COLUMNS(Student_Registration!$C$5:C1648)+1,0))</f>
        <v/>
      </c>
      <c r="B1649" s="84" t="str">
        <f>IFERROR(VLOOKUP(A1649,Student_Registration!$B$5:$H$2000,3,0),"")</f>
        <v/>
      </c>
      <c r="C1649" s="84" t="str">
        <f>IFERROR(VLOOKUP($A1649,Student_Registration!$B$5:$H$2000,6,0),"")</f>
        <v/>
      </c>
      <c r="D1649" s="84" t="str">
        <f>IFERROR(VLOOKUP($A1649,Student_Registration!$B$5:$H$2000,7,0),"")</f>
        <v/>
      </c>
      <c r="E1649" s="84">
        <f>SUMIFS(Collection!$H$5:$H$5000,Collection!$A$5:$A$5000,Report!A1649,Collection!$I$5:$I$5000,"&gt;="&amp;Report!$E$2,Collection!$I$5:$I$5000,"&lt;="&amp;Report!$E$3)</f>
        <v>0</v>
      </c>
      <c r="F1649" s="84" t="str">
        <f t="shared" si="27"/>
        <v/>
      </c>
    </row>
    <row r="1650" spans="1:6">
      <c r="A1650" s="84" t="str">
        <f>IF(ROWS($A$6:A1650)&gt;Student_Registration!$N$4,"",VLOOKUP(ROWS($A$6:A1650),Student_Registration!$A$5:$H$2000,COLUMNS(Student_Registration!$C$5:C1649)+1,0))</f>
        <v/>
      </c>
      <c r="B1650" s="84" t="str">
        <f>IFERROR(VLOOKUP(A1650,Student_Registration!$B$5:$H$2000,3,0),"")</f>
        <v/>
      </c>
      <c r="C1650" s="84" t="str">
        <f>IFERROR(VLOOKUP($A1650,Student_Registration!$B$5:$H$2000,6,0),"")</f>
        <v/>
      </c>
      <c r="D1650" s="84" t="str">
        <f>IFERROR(VLOOKUP($A1650,Student_Registration!$B$5:$H$2000,7,0),"")</f>
        <v/>
      </c>
      <c r="E1650" s="84">
        <f>SUMIFS(Collection!$H$5:$H$5000,Collection!$A$5:$A$5000,Report!A1650,Collection!$I$5:$I$5000,"&gt;="&amp;Report!$E$2,Collection!$I$5:$I$5000,"&lt;="&amp;Report!$E$3)</f>
        <v>0</v>
      </c>
      <c r="F1650" s="84" t="str">
        <f t="shared" si="27"/>
        <v/>
      </c>
    </row>
    <row r="1651" spans="1:6">
      <c r="A1651" s="84" t="str">
        <f>IF(ROWS($A$6:A1651)&gt;Student_Registration!$N$4,"",VLOOKUP(ROWS($A$6:A1651),Student_Registration!$A$5:$H$2000,COLUMNS(Student_Registration!$C$5:C1650)+1,0))</f>
        <v/>
      </c>
      <c r="B1651" s="84" t="str">
        <f>IFERROR(VLOOKUP(A1651,Student_Registration!$B$5:$H$2000,3,0),"")</f>
        <v/>
      </c>
      <c r="C1651" s="84" t="str">
        <f>IFERROR(VLOOKUP($A1651,Student_Registration!$B$5:$H$2000,6,0),"")</f>
        <v/>
      </c>
      <c r="D1651" s="84" t="str">
        <f>IFERROR(VLOOKUP($A1651,Student_Registration!$B$5:$H$2000,7,0),"")</f>
        <v/>
      </c>
      <c r="E1651" s="84">
        <f>SUMIFS(Collection!$H$5:$H$5000,Collection!$A$5:$A$5000,Report!A1651,Collection!$I$5:$I$5000,"&gt;="&amp;Report!$E$2,Collection!$I$5:$I$5000,"&lt;="&amp;Report!$E$3)</f>
        <v>0</v>
      </c>
      <c r="F1651" s="84" t="str">
        <f t="shared" si="27"/>
        <v/>
      </c>
    </row>
    <row r="1652" spans="1:6">
      <c r="A1652" s="84" t="str">
        <f>IF(ROWS($A$6:A1652)&gt;Student_Registration!$N$4,"",VLOOKUP(ROWS($A$6:A1652),Student_Registration!$A$5:$H$2000,COLUMNS(Student_Registration!$C$5:C1651)+1,0))</f>
        <v/>
      </c>
      <c r="B1652" s="84" t="str">
        <f>IFERROR(VLOOKUP(A1652,Student_Registration!$B$5:$H$2000,3,0),"")</f>
        <v/>
      </c>
      <c r="C1652" s="84" t="str">
        <f>IFERROR(VLOOKUP($A1652,Student_Registration!$B$5:$H$2000,6,0),"")</f>
        <v/>
      </c>
      <c r="D1652" s="84" t="str">
        <f>IFERROR(VLOOKUP($A1652,Student_Registration!$B$5:$H$2000,7,0),"")</f>
        <v/>
      </c>
      <c r="E1652" s="84">
        <f>SUMIFS(Collection!$H$5:$H$5000,Collection!$A$5:$A$5000,Report!A1652,Collection!$I$5:$I$5000,"&gt;="&amp;Report!$E$2,Collection!$I$5:$I$5000,"&lt;="&amp;Report!$E$3)</f>
        <v>0</v>
      </c>
      <c r="F1652" s="84" t="str">
        <f t="shared" si="27"/>
        <v/>
      </c>
    </row>
    <row r="1653" spans="1:6">
      <c r="A1653" s="84" t="str">
        <f>IF(ROWS($A$6:A1653)&gt;Student_Registration!$N$4,"",VLOOKUP(ROWS($A$6:A1653),Student_Registration!$A$5:$H$2000,COLUMNS(Student_Registration!$C$5:C1652)+1,0))</f>
        <v/>
      </c>
      <c r="B1653" s="84" t="str">
        <f>IFERROR(VLOOKUP(A1653,Student_Registration!$B$5:$H$2000,3,0),"")</f>
        <v/>
      </c>
      <c r="C1653" s="84" t="str">
        <f>IFERROR(VLOOKUP($A1653,Student_Registration!$B$5:$H$2000,6,0),"")</f>
        <v/>
      </c>
      <c r="D1653" s="84" t="str">
        <f>IFERROR(VLOOKUP($A1653,Student_Registration!$B$5:$H$2000,7,0),"")</f>
        <v/>
      </c>
      <c r="E1653" s="84">
        <f>SUMIFS(Collection!$H$5:$H$5000,Collection!$A$5:$A$5000,Report!A1653,Collection!$I$5:$I$5000,"&gt;="&amp;Report!$E$2,Collection!$I$5:$I$5000,"&lt;="&amp;Report!$E$3)</f>
        <v>0</v>
      </c>
      <c r="F1653" s="84" t="str">
        <f t="shared" si="27"/>
        <v/>
      </c>
    </row>
    <row r="1654" spans="1:6">
      <c r="A1654" s="84" t="str">
        <f>IF(ROWS($A$6:A1654)&gt;Student_Registration!$N$4,"",VLOOKUP(ROWS($A$6:A1654),Student_Registration!$A$5:$H$2000,COLUMNS(Student_Registration!$C$5:C1653)+1,0))</f>
        <v/>
      </c>
      <c r="B1654" s="84" t="str">
        <f>IFERROR(VLOOKUP(A1654,Student_Registration!$B$5:$H$2000,3,0),"")</f>
        <v/>
      </c>
      <c r="C1654" s="84" t="str">
        <f>IFERROR(VLOOKUP($A1654,Student_Registration!$B$5:$H$2000,6,0),"")</f>
        <v/>
      </c>
      <c r="D1654" s="84" t="str">
        <f>IFERROR(VLOOKUP($A1654,Student_Registration!$B$5:$H$2000,7,0),"")</f>
        <v/>
      </c>
      <c r="E1654" s="84">
        <f>SUMIFS(Collection!$H$5:$H$5000,Collection!$A$5:$A$5000,Report!A1654,Collection!$I$5:$I$5000,"&gt;="&amp;Report!$E$2,Collection!$I$5:$I$5000,"&lt;="&amp;Report!$E$3)</f>
        <v>0</v>
      </c>
      <c r="F1654" s="84" t="str">
        <f t="shared" si="27"/>
        <v/>
      </c>
    </row>
    <row r="1655" spans="1:6">
      <c r="A1655" s="84" t="str">
        <f>IF(ROWS($A$6:A1655)&gt;Student_Registration!$N$4,"",VLOOKUP(ROWS($A$6:A1655),Student_Registration!$A$5:$H$2000,COLUMNS(Student_Registration!$C$5:C1654)+1,0))</f>
        <v/>
      </c>
      <c r="B1655" s="84" t="str">
        <f>IFERROR(VLOOKUP(A1655,Student_Registration!$B$5:$H$2000,3,0),"")</f>
        <v/>
      </c>
      <c r="C1655" s="84" t="str">
        <f>IFERROR(VLOOKUP($A1655,Student_Registration!$B$5:$H$2000,6,0),"")</f>
        <v/>
      </c>
      <c r="D1655" s="84" t="str">
        <f>IFERROR(VLOOKUP($A1655,Student_Registration!$B$5:$H$2000,7,0),"")</f>
        <v/>
      </c>
      <c r="E1655" s="84">
        <f>SUMIFS(Collection!$H$5:$H$5000,Collection!$A$5:$A$5000,Report!A1655,Collection!$I$5:$I$5000,"&gt;="&amp;Report!$E$2,Collection!$I$5:$I$5000,"&lt;="&amp;Report!$E$3)</f>
        <v>0</v>
      </c>
      <c r="F1655" s="84" t="str">
        <f t="shared" si="27"/>
        <v/>
      </c>
    </row>
    <row r="1656" spans="1:6">
      <c r="A1656" s="84" t="str">
        <f>IF(ROWS($A$6:A1656)&gt;Student_Registration!$N$4,"",VLOOKUP(ROWS($A$6:A1656),Student_Registration!$A$5:$H$2000,COLUMNS(Student_Registration!$C$5:C1655)+1,0))</f>
        <v/>
      </c>
      <c r="B1656" s="84" t="str">
        <f>IFERROR(VLOOKUP(A1656,Student_Registration!$B$5:$H$2000,3,0),"")</f>
        <v/>
      </c>
      <c r="C1656" s="84" t="str">
        <f>IFERROR(VLOOKUP($A1656,Student_Registration!$B$5:$H$2000,6,0),"")</f>
        <v/>
      </c>
      <c r="D1656" s="84" t="str">
        <f>IFERROR(VLOOKUP($A1656,Student_Registration!$B$5:$H$2000,7,0),"")</f>
        <v/>
      </c>
      <c r="E1656" s="84">
        <f>SUMIFS(Collection!$H$5:$H$5000,Collection!$A$5:$A$5000,Report!A1656,Collection!$I$5:$I$5000,"&gt;="&amp;Report!$E$2,Collection!$I$5:$I$5000,"&lt;="&amp;Report!$E$3)</f>
        <v>0</v>
      </c>
      <c r="F1656" s="84" t="str">
        <f t="shared" si="27"/>
        <v/>
      </c>
    </row>
    <row r="1657" spans="1:6">
      <c r="A1657" s="84" t="str">
        <f>IF(ROWS($A$6:A1657)&gt;Student_Registration!$N$4,"",VLOOKUP(ROWS($A$6:A1657),Student_Registration!$A$5:$H$2000,COLUMNS(Student_Registration!$C$5:C1656)+1,0))</f>
        <v/>
      </c>
      <c r="B1657" s="84" t="str">
        <f>IFERROR(VLOOKUP(A1657,Student_Registration!$B$5:$H$2000,3,0),"")</f>
        <v/>
      </c>
      <c r="C1657" s="84" t="str">
        <f>IFERROR(VLOOKUP($A1657,Student_Registration!$B$5:$H$2000,6,0),"")</f>
        <v/>
      </c>
      <c r="D1657" s="84" t="str">
        <f>IFERROR(VLOOKUP($A1657,Student_Registration!$B$5:$H$2000,7,0),"")</f>
        <v/>
      </c>
      <c r="E1657" s="84">
        <f>SUMIFS(Collection!$H$5:$H$5000,Collection!$A$5:$A$5000,Report!A1657,Collection!$I$5:$I$5000,"&gt;="&amp;Report!$E$2,Collection!$I$5:$I$5000,"&lt;="&amp;Report!$E$3)</f>
        <v>0</v>
      </c>
      <c r="F1657" s="84" t="str">
        <f t="shared" si="27"/>
        <v/>
      </c>
    </row>
    <row r="1658" spans="1:6">
      <c r="A1658" s="84" t="str">
        <f>IF(ROWS($A$6:A1658)&gt;Student_Registration!$N$4,"",VLOOKUP(ROWS($A$6:A1658),Student_Registration!$A$5:$H$2000,COLUMNS(Student_Registration!$C$5:C1657)+1,0))</f>
        <v/>
      </c>
      <c r="B1658" s="84" t="str">
        <f>IFERROR(VLOOKUP(A1658,Student_Registration!$B$5:$H$2000,3,0),"")</f>
        <v/>
      </c>
      <c r="C1658" s="84" t="str">
        <f>IFERROR(VLOOKUP($A1658,Student_Registration!$B$5:$H$2000,6,0),"")</f>
        <v/>
      </c>
      <c r="D1658" s="84" t="str">
        <f>IFERROR(VLOOKUP($A1658,Student_Registration!$B$5:$H$2000,7,0),"")</f>
        <v/>
      </c>
      <c r="E1658" s="84">
        <f>SUMIFS(Collection!$H$5:$H$5000,Collection!$A$5:$A$5000,Report!A1658,Collection!$I$5:$I$5000,"&gt;="&amp;Report!$E$2,Collection!$I$5:$I$5000,"&lt;="&amp;Report!$E$3)</f>
        <v>0</v>
      </c>
      <c r="F1658" s="84" t="str">
        <f t="shared" si="27"/>
        <v/>
      </c>
    </row>
    <row r="1659" spans="1:6">
      <c r="A1659" s="84" t="str">
        <f>IF(ROWS($A$6:A1659)&gt;Student_Registration!$N$4,"",VLOOKUP(ROWS($A$6:A1659),Student_Registration!$A$5:$H$2000,COLUMNS(Student_Registration!$C$5:C1658)+1,0))</f>
        <v/>
      </c>
      <c r="B1659" s="84" t="str">
        <f>IFERROR(VLOOKUP(A1659,Student_Registration!$B$5:$H$2000,3,0),"")</f>
        <v/>
      </c>
      <c r="C1659" s="84" t="str">
        <f>IFERROR(VLOOKUP($A1659,Student_Registration!$B$5:$H$2000,6,0),"")</f>
        <v/>
      </c>
      <c r="D1659" s="84" t="str">
        <f>IFERROR(VLOOKUP($A1659,Student_Registration!$B$5:$H$2000,7,0),"")</f>
        <v/>
      </c>
      <c r="E1659" s="84">
        <f>SUMIFS(Collection!$H$5:$H$5000,Collection!$A$5:$A$5000,Report!A1659,Collection!$I$5:$I$5000,"&gt;="&amp;Report!$E$2,Collection!$I$5:$I$5000,"&lt;="&amp;Report!$E$3)</f>
        <v>0</v>
      </c>
      <c r="F1659" s="84" t="str">
        <f t="shared" si="27"/>
        <v/>
      </c>
    </row>
    <row r="1660" spans="1:6">
      <c r="A1660" s="84" t="str">
        <f>IF(ROWS($A$6:A1660)&gt;Student_Registration!$N$4,"",VLOOKUP(ROWS($A$6:A1660),Student_Registration!$A$5:$H$2000,COLUMNS(Student_Registration!$C$5:C1659)+1,0))</f>
        <v/>
      </c>
      <c r="B1660" s="84" t="str">
        <f>IFERROR(VLOOKUP(A1660,Student_Registration!$B$5:$H$2000,3,0),"")</f>
        <v/>
      </c>
      <c r="C1660" s="84" t="str">
        <f>IFERROR(VLOOKUP($A1660,Student_Registration!$B$5:$H$2000,6,0),"")</f>
        <v/>
      </c>
      <c r="D1660" s="84" t="str">
        <f>IFERROR(VLOOKUP($A1660,Student_Registration!$B$5:$H$2000,7,0),"")</f>
        <v/>
      </c>
      <c r="E1660" s="84">
        <f>SUMIFS(Collection!$H$5:$H$5000,Collection!$A$5:$A$5000,Report!A1660,Collection!$I$5:$I$5000,"&gt;="&amp;Report!$E$2,Collection!$I$5:$I$5000,"&lt;="&amp;Report!$E$3)</f>
        <v>0</v>
      </c>
      <c r="F1660" s="84" t="str">
        <f t="shared" si="27"/>
        <v/>
      </c>
    </row>
    <row r="1661" spans="1:6">
      <c r="A1661" s="84" t="str">
        <f>IF(ROWS($A$6:A1661)&gt;Student_Registration!$N$4,"",VLOOKUP(ROWS($A$6:A1661),Student_Registration!$A$5:$H$2000,COLUMNS(Student_Registration!$C$5:C1660)+1,0))</f>
        <v/>
      </c>
      <c r="B1661" s="84" t="str">
        <f>IFERROR(VLOOKUP(A1661,Student_Registration!$B$5:$H$2000,3,0),"")</f>
        <v/>
      </c>
      <c r="C1661" s="84" t="str">
        <f>IFERROR(VLOOKUP($A1661,Student_Registration!$B$5:$H$2000,6,0),"")</f>
        <v/>
      </c>
      <c r="D1661" s="84" t="str">
        <f>IFERROR(VLOOKUP($A1661,Student_Registration!$B$5:$H$2000,7,0),"")</f>
        <v/>
      </c>
      <c r="E1661" s="84">
        <f>SUMIFS(Collection!$H$5:$H$5000,Collection!$A$5:$A$5000,Report!A1661,Collection!$I$5:$I$5000,"&gt;="&amp;Report!$E$2,Collection!$I$5:$I$5000,"&lt;="&amp;Report!$E$3)</f>
        <v>0</v>
      </c>
      <c r="F1661" s="84" t="str">
        <f t="shared" si="27"/>
        <v/>
      </c>
    </row>
    <row r="1662" spans="1:6">
      <c r="A1662" s="84" t="str">
        <f>IF(ROWS($A$6:A1662)&gt;Student_Registration!$N$4,"",VLOOKUP(ROWS($A$6:A1662),Student_Registration!$A$5:$H$2000,COLUMNS(Student_Registration!$C$5:C1661)+1,0))</f>
        <v/>
      </c>
      <c r="B1662" s="84" t="str">
        <f>IFERROR(VLOOKUP(A1662,Student_Registration!$B$5:$H$2000,3,0),"")</f>
        <v/>
      </c>
      <c r="C1662" s="84" t="str">
        <f>IFERROR(VLOOKUP($A1662,Student_Registration!$B$5:$H$2000,6,0),"")</f>
        <v/>
      </c>
      <c r="D1662" s="84" t="str">
        <f>IFERROR(VLOOKUP($A1662,Student_Registration!$B$5:$H$2000,7,0),"")</f>
        <v/>
      </c>
      <c r="E1662" s="84">
        <f>SUMIFS(Collection!$H$5:$H$5000,Collection!$A$5:$A$5000,Report!A1662,Collection!$I$5:$I$5000,"&gt;="&amp;Report!$E$2,Collection!$I$5:$I$5000,"&lt;="&amp;Report!$E$3)</f>
        <v>0</v>
      </c>
      <c r="F1662" s="84" t="str">
        <f t="shared" si="27"/>
        <v/>
      </c>
    </row>
    <row r="1663" spans="1:6">
      <c r="A1663" s="84" t="str">
        <f>IF(ROWS($A$6:A1663)&gt;Student_Registration!$N$4,"",VLOOKUP(ROWS($A$6:A1663),Student_Registration!$A$5:$H$2000,COLUMNS(Student_Registration!$C$5:C1662)+1,0))</f>
        <v/>
      </c>
      <c r="B1663" s="84" t="str">
        <f>IFERROR(VLOOKUP(A1663,Student_Registration!$B$5:$H$2000,3,0),"")</f>
        <v/>
      </c>
      <c r="C1663" s="84" t="str">
        <f>IFERROR(VLOOKUP($A1663,Student_Registration!$B$5:$H$2000,6,0),"")</f>
        <v/>
      </c>
      <c r="D1663" s="84" t="str">
        <f>IFERROR(VLOOKUP($A1663,Student_Registration!$B$5:$H$2000,7,0),"")</f>
        <v/>
      </c>
      <c r="E1663" s="84">
        <f>SUMIFS(Collection!$H$5:$H$5000,Collection!$A$5:$A$5000,Report!A1663,Collection!$I$5:$I$5000,"&gt;="&amp;Report!$E$2,Collection!$I$5:$I$5000,"&lt;="&amp;Report!$E$3)</f>
        <v>0</v>
      </c>
      <c r="F1663" s="84" t="str">
        <f t="shared" si="27"/>
        <v/>
      </c>
    </row>
    <row r="1664" spans="1:6">
      <c r="A1664" s="84" t="str">
        <f>IF(ROWS($A$6:A1664)&gt;Student_Registration!$N$4,"",VLOOKUP(ROWS($A$6:A1664),Student_Registration!$A$5:$H$2000,COLUMNS(Student_Registration!$C$5:C1663)+1,0))</f>
        <v/>
      </c>
      <c r="B1664" s="84" t="str">
        <f>IFERROR(VLOOKUP(A1664,Student_Registration!$B$5:$H$2000,3,0),"")</f>
        <v/>
      </c>
      <c r="C1664" s="84" t="str">
        <f>IFERROR(VLOOKUP($A1664,Student_Registration!$B$5:$H$2000,6,0),"")</f>
        <v/>
      </c>
      <c r="D1664" s="84" t="str">
        <f>IFERROR(VLOOKUP($A1664,Student_Registration!$B$5:$H$2000,7,0),"")</f>
        <v/>
      </c>
      <c r="E1664" s="84">
        <f>SUMIFS(Collection!$H$5:$H$5000,Collection!$A$5:$A$5000,Report!A1664,Collection!$I$5:$I$5000,"&gt;="&amp;Report!$E$2,Collection!$I$5:$I$5000,"&lt;="&amp;Report!$E$3)</f>
        <v>0</v>
      </c>
      <c r="F1664" s="84" t="str">
        <f t="shared" si="27"/>
        <v/>
      </c>
    </row>
    <row r="1665" spans="1:6">
      <c r="A1665" s="84" t="str">
        <f>IF(ROWS($A$6:A1665)&gt;Student_Registration!$N$4,"",VLOOKUP(ROWS($A$6:A1665),Student_Registration!$A$5:$H$2000,COLUMNS(Student_Registration!$C$5:C1664)+1,0))</f>
        <v/>
      </c>
      <c r="B1665" s="84" t="str">
        <f>IFERROR(VLOOKUP(A1665,Student_Registration!$B$5:$H$2000,3,0),"")</f>
        <v/>
      </c>
      <c r="C1665" s="84" t="str">
        <f>IFERROR(VLOOKUP($A1665,Student_Registration!$B$5:$H$2000,6,0),"")</f>
        <v/>
      </c>
      <c r="D1665" s="84" t="str">
        <f>IFERROR(VLOOKUP($A1665,Student_Registration!$B$5:$H$2000,7,0),"")</f>
        <v/>
      </c>
      <c r="E1665" s="84">
        <f>SUMIFS(Collection!$H$5:$H$5000,Collection!$A$5:$A$5000,Report!A1665,Collection!$I$5:$I$5000,"&gt;="&amp;Report!$E$2,Collection!$I$5:$I$5000,"&lt;="&amp;Report!$E$3)</f>
        <v>0</v>
      </c>
      <c r="F1665" s="84" t="str">
        <f t="shared" si="27"/>
        <v/>
      </c>
    </row>
    <row r="1666" spans="1:6">
      <c r="A1666" s="84" t="str">
        <f>IF(ROWS($A$6:A1666)&gt;Student_Registration!$N$4,"",VLOOKUP(ROWS($A$6:A1666),Student_Registration!$A$5:$H$2000,COLUMNS(Student_Registration!$C$5:C1665)+1,0))</f>
        <v/>
      </c>
      <c r="B1666" s="84" t="str">
        <f>IFERROR(VLOOKUP(A1666,Student_Registration!$B$5:$H$2000,3,0),"")</f>
        <v/>
      </c>
      <c r="C1666" s="84" t="str">
        <f>IFERROR(VLOOKUP($A1666,Student_Registration!$B$5:$H$2000,6,0),"")</f>
        <v/>
      </c>
      <c r="D1666" s="84" t="str">
        <f>IFERROR(VLOOKUP($A1666,Student_Registration!$B$5:$H$2000,7,0),"")</f>
        <v/>
      </c>
      <c r="E1666" s="84">
        <f>SUMIFS(Collection!$H$5:$H$5000,Collection!$A$5:$A$5000,Report!A1666,Collection!$I$5:$I$5000,"&gt;="&amp;Report!$E$2,Collection!$I$5:$I$5000,"&lt;="&amp;Report!$E$3)</f>
        <v>0</v>
      </c>
      <c r="F1666" s="84" t="str">
        <f t="shared" si="27"/>
        <v/>
      </c>
    </row>
    <row r="1667" spans="1:6">
      <c r="A1667" s="84" t="str">
        <f>IF(ROWS($A$6:A1667)&gt;Student_Registration!$N$4,"",VLOOKUP(ROWS($A$6:A1667),Student_Registration!$A$5:$H$2000,COLUMNS(Student_Registration!$C$5:C1666)+1,0))</f>
        <v/>
      </c>
      <c r="B1667" s="84" t="str">
        <f>IFERROR(VLOOKUP(A1667,Student_Registration!$B$5:$H$2000,3,0),"")</f>
        <v/>
      </c>
      <c r="C1667" s="84" t="str">
        <f>IFERROR(VLOOKUP($A1667,Student_Registration!$B$5:$H$2000,6,0),"")</f>
        <v/>
      </c>
      <c r="D1667" s="84" t="str">
        <f>IFERROR(VLOOKUP($A1667,Student_Registration!$B$5:$H$2000,7,0),"")</f>
        <v/>
      </c>
      <c r="E1667" s="84">
        <f>SUMIFS(Collection!$H$5:$H$5000,Collection!$A$5:$A$5000,Report!A1667,Collection!$I$5:$I$5000,"&gt;="&amp;Report!$E$2,Collection!$I$5:$I$5000,"&lt;="&amp;Report!$E$3)</f>
        <v>0</v>
      </c>
      <c r="F1667" s="84" t="str">
        <f t="shared" si="27"/>
        <v/>
      </c>
    </row>
    <row r="1668" spans="1:6">
      <c r="A1668" s="84" t="str">
        <f>IF(ROWS($A$6:A1668)&gt;Student_Registration!$N$4,"",VLOOKUP(ROWS($A$6:A1668),Student_Registration!$A$5:$H$2000,COLUMNS(Student_Registration!$C$5:C1667)+1,0))</f>
        <v/>
      </c>
      <c r="B1668" s="84" t="str">
        <f>IFERROR(VLOOKUP(A1668,Student_Registration!$B$5:$H$2000,3,0),"")</f>
        <v/>
      </c>
      <c r="C1668" s="84" t="str">
        <f>IFERROR(VLOOKUP($A1668,Student_Registration!$B$5:$H$2000,6,0),"")</f>
        <v/>
      </c>
      <c r="D1668" s="84" t="str">
        <f>IFERROR(VLOOKUP($A1668,Student_Registration!$B$5:$H$2000,7,0),"")</f>
        <v/>
      </c>
      <c r="E1668" s="84">
        <f>SUMIFS(Collection!$H$5:$H$5000,Collection!$A$5:$A$5000,Report!A1668,Collection!$I$5:$I$5000,"&gt;="&amp;Report!$E$2,Collection!$I$5:$I$5000,"&lt;="&amp;Report!$E$3)</f>
        <v>0</v>
      </c>
      <c r="F1668" s="84" t="str">
        <f t="shared" si="27"/>
        <v/>
      </c>
    </row>
    <row r="1669" spans="1:6">
      <c r="A1669" s="84" t="str">
        <f>IF(ROWS($A$6:A1669)&gt;Student_Registration!$N$4,"",VLOOKUP(ROWS($A$6:A1669),Student_Registration!$A$5:$H$2000,COLUMNS(Student_Registration!$C$5:C1668)+1,0))</f>
        <v/>
      </c>
      <c r="B1669" s="84" t="str">
        <f>IFERROR(VLOOKUP(A1669,Student_Registration!$B$5:$H$2000,3,0),"")</f>
        <v/>
      </c>
      <c r="C1669" s="84" t="str">
        <f>IFERROR(VLOOKUP($A1669,Student_Registration!$B$5:$H$2000,6,0),"")</f>
        <v/>
      </c>
      <c r="D1669" s="84" t="str">
        <f>IFERROR(VLOOKUP($A1669,Student_Registration!$B$5:$H$2000,7,0),"")</f>
        <v/>
      </c>
      <c r="E1669" s="84">
        <f>SUMIFS(Collection!$H$5:$H$5000,Collection!$A$5:$A$5000,Report!A1669,Collection!$I$5:$I$5000,"&gt;="&amp;Report!$E$2,Collection!$I$5:$I$5000,"&lt;="&amp;Report!$E$3)</f>
        <v>0</v>
      </c>
      <c r="F1669" s="84" t="str">
        <f t="shared" si="27"/>
        <v/>
      </c>
    </row>
    <row r="1670" spans="1:6">
      <c r="A1670" s="84" t="str">
        <f>IF(ROWS($A$6:A1670)&gt;Student_Registration!$N$4,"",VLOOKUP(ROWS($A$6:A1670),Student_Registration!$A$5:$H$2000,COLUMNS(Student_Registration!$C$5:C1669)+1,0))</f>
        <v/>
      </c>
      <c r="B1670" s="84" t="str">
        <f>IFERROR(VLOOKUP(A1670,Student_Registration!$B$5:$H$2000,3,0),"")</f>
        <v/>
      </c>
      <c r="C1670" s="84" t="str">
        <f>IFERROR(VLOOKUP($A1670,Student_Registration!$B$5:$H$2000,6,0),"")</f>
        <v/>
      </c>
      <c r="D1670" s="84" t="str">
        <f>IFERROR(VLOOKUP($A1670,Student_Registration!$B$5:$H$2000,7,0),"")</f>
        <v/>
      </c>
      <c r="E1670" s="84">
        <f>SUMIFS(Collection!$H$5:$H$5000,Collection!$A$5:$A$5000,Report!A1670,Collection!$I$5:$I$5000,"&gt;="&amp;Report!$E$2,Collection!$I$5:$I$5000,"&lt;="&amp;Report!$E$3)</f>
        <v>0</v>
      </c>
      <c r="F1670" s="84" t="str">
        <f t="shared" ref="F1670:F1733" si="28">IFERROR(+D1670-E1670,"")</f>
        <v/>
      </c>
    </row>
    <row r="1671" spans="1:6">
      <c r="A1671" s="84" t="str">
        <f>IF(ROWS($A$6:A1671)&gt;Student_Registration!$N$4,"",VLOOKUP(ROWS($A$6:A1671),Student_Registration!$A$5:$H$2000,COLUMNS(Student_Registration!$C$5:C1670)+1,0))</f>
        <v/>
      </c>
      <c r="B1671" s="84" t="str">
        <f>IFERROR(VLOOKUP(A1671,Student_Registration!$B$5:$H$2000,3,0),"")</f>
        <v/>
      </c>
      <c r="C1671" s="84" t="str">
        <f>IFERROR(VLOOKUP($A1671,Student_Registration!$B$5:$H$2000,6,0),"")</f>
        <v/>
      </c>
      <c r="D1671" s="84" t="str">
        <f>IFERROR(VLOOKUP($A1671,Student_Registration!$B$5:$H$2000,7,0),"")</f>
        <v/>
      </c>
      <c r="E1671" s="84">
        <f>SUMIFS(Collection!$H$5:$H$5000,Collection!$A$5:$A$5000,Report!A1671,Collection!$I$5:$I$5000,"&gt;="&amp;Report!$E$2,Collection!$I$5:$I$5000,"&lt;="&amp;Report!$E$3)</f>
        <v>0</v>
      </c>
      <c r="F1671" s="84" t="str">
        <f t="shared" si="28"/>
        <v/>
      </c>
    </row>
    <row r="1672" spans="1:6">
      <c r="A1672" s="84" t="str">
        <f>IF(ROWS($A$6:A1672)&gt;Student_Registration!$N$4,"",VLOOKUP(ROWS($A$6:A1672),Student_Registration!$A$5:$H$2000,COLUMNS(Student_Registration!$C$5:C1671)+1,0))</f>
        <v/>
      </c>
      <c r="B1672" s="84" t="str">
        <f>IFERROR(VLOOKUP(A1672,Student_Registration!$B$5:$H$2000,3,0),"")</f>
        <v/>
      </c>
      <c r="C1672" s="84" t="str">
        <f>IFERROR(VLOOKUP($A1672,Student_Registration!$B$5:$H$2000,6,0),"")</f>
        <v/>
      </c>
      <c r="D1672" s="84" t="str">
        <f>IFERROR(VLOOKUP($A1672,Student_Registration!$B$5:$H$2000,7,0),"")</f>
        <v/>
      </c>
      <c r="E1672" s="84">
        <f>SUMIFS(Collection!$H$5:$H$5000,Collection!$A$5:$A$5000,Report!A1672,Collection!$I$5:$I$5000,"&gt;="&amp;Report!$E$2,Collection!$I$5:$I$5000,"&lt;="&amp;Report!$E$3)</f>
        <v>0</v>
      </c>
      <c r="F1672" s="84" t="str">
        <f t="shared" si="28"/>
        <v/>
      </c>
    </row>
    <row r="1673" spans="1:6">
      <c r="A1673" s="84" t="str">
        <f>IF(ROWS($A$6:A1673)&gt;Student_Registration!$N$4,"",VLOOKUP(ROWS($A$6:A1673),Student_Registration!$A$5:$H$2000,COLUMNS(Student_Registration!$C$5:C1672)+1,0))</f>
        <v/>
      </c>
      <c r="B1673" s="84" t="str">
        <f>IFERROR(VLOOKUP(A1673,Student_Registration!$B$5:$H$2000,3,0),"")</f>
        <v/>
      </c>
      <c r="C1673" s="84" t="str">
        <f>IFERROR(VLOOKUP($A1673,Student_Registration!$B$5:$H$2000,6,0),"")</f>
        <v/>
      </c>
      <c r="D1673" s="84" t="str">
        <f>IFERROR(VLOOKUP($A1673,Student_Registration!$B$5:$H$2000,7,0),"")</f>
        <v/>
      </c>
      <c r="E1673" s="84">
        <f>SUMIFS(Collection!$H$5:$H$5000,Collection!$A$5:$A$5000,Report!A1673,Collection!$I$5:$I$5000,"&gt;="&amp;Report!$E$2,Collection!$I$5:$I$5000,"&lt;="&amp;Report!$E$3)</f>
        <v>0</v>
      </c>
      <c r="F1673" s="84" t="str">
        <f t="shared" si="28"/>
        <v/>
      </c>
    </row>
    <row r="1674" spans="1:6">
      <c r="A1674" s="84" t="str">
        <f>IF(ROWS($A$6:A1674)&gt;Student_Registration!$N$4,"",VLOOKUP(ROWS($A$6:A1674),Student_Registration!$A$5:$H$2000,COLUMNS(Student_Registration!$C$5:C1673)+1,0))</f>
        <v/>
      </c>
      <c r="B1674" s="84" t="str">
        <f>IFERROR(VLOOKUP(A1674,Student_Registration!$B$5:$H$2000,3,0),"")</f>
        <v/>
      </c>
      <c r="C1674" s="84" t="str">
        <f>IFERROR(VLOOKUP($A1674,Student_Registration!$B$5:$H$2000,6,0),"")</f>
        <v/>
      </c>
      <c r="D1674" s="84" t="str">
        <f>IFERROR(VLOOKUP($A1674,Student_Registration!$B$5:$H$2000,7,0),"")</f>
        <v/>
      </c>
      <c r="E1674" s="84">
        <f>SUMIFS(Collection!$H$5:$H$5000,Collection!$A$5:$A$5000,Report!A1674,Collection!$I$5:$I$5000,"&gt;="&amp;Report!$E$2,Collection!$I$5:$I$5000,"&lt;="&amp;Report!$E$3)</f>
        <v>0</v>
      </c>
      <c r="F1674" s="84" t="str">
        <f t="shared" si="28"/>
        <v/>
      </c>
    </row>
    <row r="1675" spans="1:6">
      <c r="A1675" s="84" t="str">
        <f>IF(ROWS($A$6:A1675)&gt;Student_Registration!$N$4,"",VLOOKUP(ROWS($A$6:A1675),Student_Registration!$A$5:$H$2000,COLUMNS(Student_Registration!$C$5:C1674)+1,0))</f>
        <v/>
      </c>
      <c r="B1675" s="84" t="str">
        <f>IFERROR(VLOOKUP(A1675,Student_Registration!$B$5:$H$2000,3,0),"")</f>
        <v/>
      </c>
      <c r="C1675" s="84" t="str">
        <f>IFERROR(VLOOKUP($A1675,Student_Registration!$B$5:$H$2000,6,0),"")</f>
        <v/>
      </c>
      <c r="D1675" s="84" t="str">
        <f>IFERROR(VLOOKUP($A1675,Student_Registration!$B$5:$H$2000,7,0),"")</f>
        <v/>
      </c>
      <c r="E1675" s="84">
        <f>SUMIFS(Collection!$H$5:$H$5000,Collection!$A$5:$A$5000,Report!A1675,Collection!$I$5:$I$5000,"&gt;="&amp;Report!$E$2,Collection!$I$5:$I$5000,"&lt;="&amp;Report!$E$3)</f>
        <v>0</v>
      </c>
      <c r="F1675" s="84" t="str">
        <f t="shared" si="28"/>
        <v/>
      </c>
    </row>
    <row r="1676" spans="1:6">
      <c r="A1676" s="84" t="str">
        <f>IF(ROWS($A$6:A1676)&gt;Student_Registration!$N$4,"",VLOOKUP(ROWS($A$6:A1676),Student_Registration!$A$5:$H$2000,COLUMNS(Student_Registration!$C$5:C1675)+1,0))</f>
        <v/>
      </c>
      <c r="B1676" s="84" t="str">
        <f>IFERROR(VLOOKUP(A1676,Student_Registration!$B$5:$H$2000,3,0),"")</f>
        <v/>
      </c>
      <c r="C1676" s="84" t="str">
        <f>IFERROR(VLOOKUP($A1676,Student_Registration!$B$5:$H$2000,6,0),"")</f>
        <v/>
      </c>
      <c r="D1676" s="84" t="str">
        <f>IFERROR(VLOOKUP($A1676,Student_Registration!$B$5:$H$2000,7,0),"")</f>
        <v/>
      </c>
      <c r="E1676" s="84">
        <f>SUMIFS(Collection!$H$5:$H$5000,Collection!$A$5:$A$5000,Report!A1676,Collection!$I$5:$I$5000,"&gt;="&amp;Report!$E$2,Collection!$I$5:$I$5000,"&lt;="&amp;Report!$E$3)</f>
        <v>0</v>
      </c>
      <c r="F1676" s="84" t="str">
        <f t="shared" si="28"/>
        <v/>
      </c>
    </row>
    <row r="1677" spans="1:6">
      <c r="A1677" s="84" t="str">
        <f>IF(ROWS($A$6:A1677)&gt;Student_Registration!$N$4,"",VLOOKUP(ROWS($A$6:A1677),Student_Registration!$A$5:$H$2000,COLUMNS(Student_Registration!$C$5:C1676)+1,0))</f>
        <v/>
      </c>
      <c r="B1677" s="84" t="str">
        <f>IFERROR(VLOOKUP(A1677,Student_Registration!$B$5:$H$2000,3,0),"")</f>
        <v/>
      </c>
      <c r="C1677" s="84" t="str">
        <f>IFERROR(VLOOKUP($A1677,Student_Registration!$B$5:$H$2000,6,0),"")</f>
        <v/>
      </c>
      <c r="D1677" s="84" t="str">
        <f>IFERROR(VLOOKUP($A1677,Student_Registration!$B$5:$H$2000,7,0),"")</f>
        <v/>
      </c>
      <c r="E1677" s="84">
        <f>SUMIFS(Collection!$H$5:$H$5000,Collection!$A$5:$A$5000,Report!A1677,Collection!$I$5:$I$5000,"&gt;="&amp;Report!$E$2,Collection!$I$5:$I$5000,"&lt;="&amp;Report!$E$3)</f>
        <v>0</v>
      </c>
      <c r="F1677" s="84" t="str">
        <f t="shared" si="28"/>
        <v/>
      </c>
    </row>
    <row r="1678" spans="1:6">
      <c r="A1678" s="84" t="str">
        <f>IF(ROWS($A$6:A1678)&gt;Student_Registration!$N$4,"",VLOOKUP(ROWS($A$6:A1678),Student_Registration!$A$5:$H$2000,COLUMNS(Student_Registration!$C$5:C1677)+1,0))</f>
        <v/>
      </c>
      <c r="B1678" s="84" t="str">
        <f>IFERROR(VLOOKUP(A1678,Student_Registration!$B$5:$H$2000,3,0),"")</f>
        <v/>
      </c>
      <c r="C1678" s="84" t="str">
        <f>IFERROR(VLOOKUP($A1678,Student_Registration!$B$5:$H$2000,6,0),"")</f>
        <v/>
      </c>
      <c r="D1678" s="84" t="str">
        <f>IFERROR(VLOOKUP($A1678,Student_Registration!$B$5:$H$2000,7,0),"")</f>
        <v/>
      </c>
      <c r="E1678" s="84">
        <f>SUMIFS(Collection!$H$5:$H$5000,Collection!$A$5:$A$5000,Report!A1678,Collection!$I$5:$I$5000,"&gt;="&amp;Report!$E$2,Collection!$I$5:$I$5000,"&lt;="&amp;Report!$E$3)</f>
        <v>0</v>
      </c>
      <c r="F1678" s="84" t="str">
        <f t="shared" si="28"/>
        <v/>
      </c>
    </row>
    <row r="1679" spans="1:6">
      <c r="A1679" s="84" t="str">
        <f>IF(ROWS($A$6:A1679)&gt;Student_Registration!$N$4,"",VLOOKUP(ROWS($A$6:A1679),Student_Registration!$A$5:$H$2000,COLUMNS(Student_Registration!$C$5:C1678)+1,0))</f>
        <v/>
      </c>
      <c r="B1679" s="84" t="str">
        <f>IFERROR(VLOOKUP(A1679,Student_Registration!$B$5:$H$2000,3,0),"")</f>
        <v/>
      </c>
      <c r="C1679" s="84" t="str">
        <f>IFERROR(VLOOKUP($A1679,Student_Registration!$B$5:$H$2000,6,0),"")</f>
        <v/>
      </c>
      <c r="D1679" s="84" t="str">
        <f>IFERROR(VLOOKUP($A1679,Student_Registration!$B$5:$H$2000,7,0),"")</f>
        <v/>
      </c>
      <c r="E1679" s="84">
        <f>SUMIFS(Collection!$H$5:$H$5000,Collection!$A$5:$A$5000,Report!A1679,Collection!$I$5:$I$5000,"&gt;="&amp;Report!$E$2,Collection!$I$5:$I$5000,"&lt;="&amp;Report!$E$3)</f>
        <v>0</v>
      </c>
      <c r="F1679" s="84" t="str">
        <f t="shared" si="28"/>
        <v/>
      </c>
    </row>
    <row r="1680" spans="1:6">
      <c r="A1680" s="84" t="str">
        <f>IF(ROWS($A$6:A1680)&gt;Student_Registration!$N$4,"",VLOOKUP(ROWS($A$6:A1680),Student_Registration!$A$5:$H$2000,COLUMNS(Student_Registration!$C$5:C1679)+1,0))</f>
        <v/>
      </c>
      <c r="B1680" s="84" t="str">
        <f>IFERROR(VLOOKUP(A1680,Student_Registration!$B$5:$H$2000,3,0),"")</f>
        <v/>
      </c>
      <c r="C1680" s="84" t="str">
        <f>IFERROR(VLOOKUP($A1680,Student_Registration!$B$5:$H$2000,6,0),"")</f>
        <v/>
      </c>
      <c r="D1680" s="84" t="str">
        <f>IFERROR(VLOOKUP($A1680,Student_Registration!$B$5:$H$2000,7,0),"")</f>
        <v/>
      </c>
      <c r="E1680" s="84">
        <f>SUMIFS(Collection!$H$5:$H$5000,Collection!$A$5:$A$5000,Report!A1680,Collection!$I$5:$I$5000,"&gt;="&amp;Report!$E$2,Collection!$I$5:$I$5000,"&lt;="&amp;Report!$E$3)</f>
        <v>0</v>
      </c>
      <c r="F1680" s="84" t="str">
        <f t="shared" si="28"/>
        <v/>
      </c>
    </row>
    <row r="1681" spans="1:6">
      <c r="A1681" s="84" t="str">
        <f>IF(ROWS($A$6:A1681)&gt;Student_Registration!$N$4,"",VLOOKUP(ROWS($A$6:A1681),Student_Registration!$A$5:$H$2000,COLUMNS(Student_Registration!$C$5:C1680)+1,0))</f>
        <v/>
      </c>
      <c r="B1681" s="84" t="str">
        <f>IFERROR(VLOOKUP(A1681,Student_Registration!$B$5:$H$2000,3,0),"")</f>
        <v/>
      </c>
      <c r="C1681" s="84" t="str">
        <f>IFERROR(VLOOKUP($A1681,Student_Registration!$B$5:$H$2000,6,0),"")</f>
        <v/>
      </c>
      <c r="D1681" s="84" t="str">
        <f>IFERROR(VLOOKUP($A1681,Student_Registration!$B$5:$H$2000,7,0),"")</f>
        <v/>
      </c>
      <c r="E1681" s="84">
        <f>SUMIFS(Collection!$H$5:$H$5000,Collection!$A$5:$A$5000,Report!A1681,Collection!$I$5:$I$5000,"&gt;="&amp;Report!$E$2,Collection!$I$5:$I$5000,"&lt;="&amp;Report!$E$3)</f>
        <v>0</v>
      </c>
      <c r="F1681" s="84" t="str">
        <f t="shared" si="28"/>
        <v/>
      </c>
    </row>
    <row r="1682" spans="1:6">
      <c r="A1682" s="84" t="str">
        <f>IF(ROWS($A$6:A1682)&gt;Student_Registration!$N$4,"",VLOOKUP(ROWS($A$6:A1682),Student_Registration!$A$5:$H$2000,COLUMNS(Student_Registration!$C$5:C1681)+1,0))</f>
        <v/>
      </c>
      <c r="B1682" s="84" t="str">
        <f>IFERROR(VLOOKUP(A1682,Student_Registration!$B$5:$H$2000,3,0),"")</f>
        <v/>
      </c>
      <c r="C1682" s="84" t="str">
        <f>IFERROR(VLOOKUP($A1682,Student_Registration!$B$5:$H$2000,6,0),"")</f>
        <v/>
      </c>
      <c r="D1682" s="84" t="str">
        <f>IFERROR(VLOOKUP($A1682,Student_Registration!$B$5:$H$2000,7,0),"")</f>
        <v/>
      </c>
      <c r="E1682" s="84">
        <f>SUMIFS(Collection!$H$5:$H$5000,Collection!$A$5:$A$5000,Report!A1682,Collection!$I$5:$I$5000,"&gt;="&amp;Report!$E$2,Collection!$I$5:$I$5000,"&lt;="&amp;Report!$E$3)</f>
        <v>0</v>
      </c>
      <c r="F1682" s="84" t="str">
        <f t="shared" si="28"/>
        <v/>
      </c>
    </row>
    <row r="1683" spans="1:6">
      <c r="A1683" s="84" t="str">
        <f>IF(ROWS($A$6:A1683)&gt;Student_Registration!$N$4,"",VLOOKUP(ROWS($A$6:A1683),Student_Registration!$A$5:$H$2000,COLUMNS(Student_Registration!$C$5:C1682)+1,0))</f>
        <v/>
      </c>
      <c r="B1683" s="84" t="str">
        <f>IFERROR(VLOOKUP(A1683,Student_Registration!$B$5:$H$2000,3,0),"")</f>
        <v/>
      </c>
      <c r="C1683" s="84" t="str">
        <f>IFERROR(VLOOKUP($A1683,Student_Registration!$B$5:$H$2000,6,0),"")</f>
        <v/>
      </c>
      <c r="D1683" s="84" t="str">
        <f>IFERROR(VLOOKUP($A1683,Student_Registration!$B$5:$H$2000,7,0),"")</f>
        <v/>
      </c>
      <c r="E1683" s="84">
        <f>SUMIFS(Collection!$H$5:$H$5000,Collection!$A$5:$A$5000,Report!A1683,Collection!$I$5:$I$5000,"&gt;="&amp;Report!$E$2,Collection!$I$5:$I$5000,"&lt;="&amp;Report!$E$3)</f>
        <v>0</v>
      </c>
      <c r="F1683" s="84" t="str">
        <f t="shared" si="28"/>
        <v/>
      </c>
    </row>
    <row r="1684" spans="1:6">
      <c r="A1684" s="84" t="str">
        <f>IF(ROWS($A$6:A1684)&gt;Student_Registration!$N$4,"",VLOOKUP(ROWS($A$6:A1684),Student_Registration!$A$5:$H$2000,COLUMNS(Student_Registration!$C$5:C1683)+1,0))</f>
        <v/>
      </c>
      <c r="B1684" s="84" t="str">
        <f>IFERROR(VLOOKUP(A1684,Student_Registration!$B$5:$H$2000,3,0),"")</f>
        <v/>
      </c>
      <c r="C1684" s="84" t="str">
        <f>IFERROR(VLOOKUP($A1684,Student_Registration!$B$5:$H$2000,6,0),"")</f>
        <v/>
      </c>
      <c r="D1684" s="84" t="str">
        <f>IFERROR(VLOOKUP($A1684,Student_Registration!$B$5:$H$2000,7,0),"")</f>
        <v/>
      </c>
      <c r="E1684" s="84">
        <f>SUMIFS(Collection!$H$5:$H$5000,Collection!$A$5:$A$5000,Report!A1684,Collection!$I$5:$I$5000,"&gt;="&amp;Report!$E$2,Collection!$I$5:$I$5000,"&lt;="&amp;Report!$E$3)</f>
        <v>0</v>
      </c>
      <c r="F1684" s="84" t="str">
        <f t="shared" si="28"/>
        <v/>
      </c>
    </row>
    <row r="1685" spans="1:6">
      <c r="A1685" s="84" t="str">
        <f>IF(ROWS($A$6:A1685)&gt;Student_Registration!$N$4,"",VLOOKUP(ROWS($A$6:A1685),Student_Registration!$A$5:$H$2000,COLUMNS(Student_Registration!$C$5:C1684)+1,0))</f>
        <v/>
      </c>
      <c r="B1685" s="84" t="str">
        <f>IFERROR(VLOOKUP(A1685,Student_Registration!$B$5:$H$2000,3,0),"")</f>
        <v/>
      </c>
      <c r="C1685" s="84" t="str">
        <f>IFERROR(VLOOKUP($A1685,Student_Registration!$B$5:$H$2000,6,0),"")</f>
        <v/>
      </c>
      <c r="D1685" s="84" t="str">
        <f>IFERROR(VLOOKUP($A1685,Student_Registration!$B$5:$H$2000,7,0),"")</f>
        <v/>
      </c>
      <c r="E1685" s="84">
        <f>SUMIFS(Collection!$H$5:$H$5000,Collection!$A$5:$A$5000,Report!A1685,Collection!$I$5:$I$5000,"&gt;="&amp;Report!$E$2,Collection!$I$5:$I$5000,"&lt;="&amp;Report!$E$3)</f>
        <v>0</v>
      </c>
      <c r="F1685" s="84" t="str">
        <f t="shared" si="28"/>
        <v/>
      </c>
    </row>
    <row r="1686" spans="1:6">
      <c r="A1686" s="84" t="str">
        <f>IF(ROWS($A$6:A1686)&gt;Student_Registration!$N$4,"",VLOOKUP(ROWS($A$6:A1686),Student_Registration!$A$5:$H$2000,COLUMNS(Student_Registration!$C$5:C1685)+1,0))</f>
        <v/>
      </c>
      <c r="B1686" s="84" t="str">
        <f>IFERROR(VLOOKUP(A1686,Student_Registration!$B$5:$H$2000,3,0),"")</f>
        <v/>
      </c>
      <c r="C1686" s="84" t="str">
        <f>IFERROR(VLOOKUP($A1686,Student_Registration!$B$5:$H$2000,6,0),"")</f>
        <v/>
      </c>
      <c r="D1686" s="84" t="str">
        <f>IFERROR(VLOOKUP($A1686,Student_Registration!$B$5:$H$2000,7,0),"")</f>
        <v/>
      </c>
      <c r="E1686" s="84">
        <f>SUMIFS(Collection!$H$5:$H$5000,Collection!$A$5:$A$5000,Report!A1686,Collection!$I$5:$I$5000,"&gt;="&amp;Report!$E$2,Collection!$I$5:$I$5000,"&lt;="&amp;Report!$E$3)</f>
        <v>0</v>
      </c>
      <c r="F1686" s="84" t="str">
        <f t="shared" si="28"/>
        <v/>
      </c>
    </row>
    <row r="1687" spans="1:6">
      <c r="A1687" s="84" t="str">
        <f>IF(ROWS($A$6:A1687)&gt;Student_Registration!$N$4,"",VLOOKUP(ROWS($A$6:A1687),Student_Registration!$A$5:$H$2000,COLUMNS(Student_Registration!$C$5:C1686)+1,0))</f>
        <v/>
      </c>
      <c r="B1687" s="84" t="str">
        <f>IFERROR(VLOOKUP(A1687,Student_Registration!$B$5:$H$2000,3,0),"")</f>
        <v/>
      </c>
      <c r="C1687" s="84" t="str">
        <f>IFERROR(VLOOKUP($A1687,Student_Registration!$B$5:$H$2000,6,0),"")</f>
        <v/>
      </c>
      <c r="D1687" s="84" t="str">
        <f>IFERROR(VLOOKUP($A1687,Student_Registration!$B$5:$H$2000,7,0),"")</f>
        <v/>
      </c>
      <c r="E1687" s="84">
        <f>SUMIFS(Collection!$H$5:$H$5000,Collection!$A$5:$A$5000,Report!A1687,Collection!$I$5:$I$5000,"&gt;="&amp;Report!$E$2,Collection!$I$5:$I$5000,"&lt;="&amp;Report!$E$3)</f>
        <v>0</v>
      </c>
      <c r="F1687" s="84" t="str">
        <f t="shared" si="28"/>
        <v/>
      </c>
    </row>
    <row r="1688" spans="1:6">
      <c r="A1688" s="84" t="str">
        <f>IF(ROWS($A$6:A1688)&gt;Student_Registration!$N$4,"",VLOOKUP(ROWS($A$6:A1688),Student_Registration!$A$5:$H$2000,COLUMNS(Student_Registration!$C$5:C1687)+1,0))</f>
        <v/>
      </c>
      <c r="B1688" s="84" t="str">
        <f>IFERROR(VLOOKUP(A1688,Student_Registration!$B$5:$H$2000,3,0),"")</f>
        <v/>
      </c>
      <c r="C1688" s="84" t="str">
        <f>IFERROR(VLOOKUP($A1688,Student_Registration!$B$5:$H$2000,6,0),"")</f>
        <v/>
      </c>
      <c r="D1688" s="84" t="str">
        <f>IFERROR(VLOOKUP($A1688,Student_Registration!$B$5:$H$2000,7,0),"")</f>
        <v/>
      </c>
      <c r="E1688" s="84">
        <f>SUMIFS(Collection!$H$5:$H$5000,Collection!$A$5:$A$5000,Report!A1688,Collection!$I$5:$I$5000,"&gt;="&amp;Report!$E$2,Collection!$I$5:$I$5000,"&lt;="&amp;Report!$E$3)</f>
        <v>0</v>
      </c>
      <c r="F1688" s="84" t="str">
        <f t="shared" si="28"/>
        <v/>
      </c>
    </row>
    <row r="1689" spans="1:6">
      <c r="A1689" s="84" t="str">
        <f>IF(ROWS($A$6:A1689)&gt;Student_Registration!$N$4,"",VLOOKUP(ROWS($A$6:A1689),Student_Registration!$A$5:$H$2000,COLUMNS(Student_Registration!$C$5:C1688)+1,0))</f>
        <v/>
      </c>
      <c r="B1689" s="84" t="str">
        <f>IFERROR(VLOOKUP(A1689,Student_Registration!$B$5:$H$2000,3,0),"")</f>
        <v/>
      </c>
      <c r="C1689" s="84" t="str">
        <f>IFERROR(VLOOKUP($A1689,Student_Registration!$B$5:$H$2000,6,0),"")</f>
        <v/>
      </c>
      <c r="D1689" s="84" t="str">
        <f>IFERROR(VLOOKUP($A1689,Student_Registration!$B$5:$H$2000,7,0),"")</f>
        <v/>
      </c>
      <c r="E1689" s="84">
        <f>SUMIFS(Collection!$H$5:$H$5000,Collection!$A$5:$A$5000,Report!A1689,Collection!$I$5:$I$5000,"&gt;="&amp;Report!$E$2,Collection!$I$5:$I$5000,"&lt;="&amp;Report!$E$3)</f>
        <v>0</v>
      </c>
      <c r="F1689" s="84" t="str">
        <f t="shared" si="28"/>
        <v/>
      </c>
    </row>
    <row r="1690" spans="1:6">
      <c r="A1690" s="84" t="str">
        <f>IF(ROWS($A$6:A1690)&gt;Student_Registration!$N$4,"",VLOOKUP(ROWS($A$6:A1690),Student_Registration!$A$5:$H$2000,COLUMNS(Student_Registration!$C$5:C1689)+1,0))</f>
        <v/>
      </c>
      <c r="B1690" s="84" t="str">
        <f>IFERROR(VLOOKUP(A1690,Student_Registration!$B$5:$H$2000,3,0),"")</f>
        <v/>
      </c>
      <c r="C1690" s="84" t="str">
        <f>IFERROR(VLOOKUP($A1690,Student_Registration!$B$5:$H$2000,6,0),"")</f>
        <v/>
      </c>
      <c r="D1690" s="84" t="str">
        <f>IFERROR(VLOOKUP($A1690,Student_Registration!$B$5:$H$2000,7,0),"")</f>
        <v/>
      </c>
      <c r="E1690" s="84">
        <f>SUMIFS(Collection!$H$5:$H$5000,Collection!$A$5:$A$5000,Report!A1690,Collection!$I$5:$I$5000,"&gt;="&amp;Report!$E$2,Collection!$I$5:$I$5000,"&lt;="&amp;Report!$E$3)</f>
        <v>0</v>
      </c>
      <c r="F1690" s="84" t="str">
        <f t="shared" si="28"/>
        <v/>
      </c>
    </row>
    <row r="1691" spans="1:6">
      <c r="A1691" s="84" t="str">
        <f>IF(ROWS($A$6:A1691)&gt;Student_Registration!$N$4,"",VLOOKUP(ROWS($A$6:A1691),Student_Registration!$A$5:$H$2000,COLUMNS(Student_Registration!$C$5:C1690)+1,0))</f>
        <v/>
      </c>
      <c r="B1691" s="84" t="str">
        <f>IFERROR(VLOOKUP(A1691,Student_Registration!$B$5:$H$2000,3,0),"")</f>
        <v/>
      </c>
      <c r="C1691" s="84" t="str">
        <f>IFERROR(VLOOKUP($A1691,Student_Registration!$B$5:$H$2000,6,0),"")</f>
        <v/>
      </c>
      <c r="D1691" s="84" t="str">
        <f>IFERROR(VLOOKUP($A1691,Student_Registration!$B$5:$H$2000,7,0),"")</f>
        <v/>
      </c>
      <c r="E1691" s="84">
        <f>SUMIFS(Collection!$H$5:$H$5000,Collection!$A$5:$A$5000,Report!A1691,Collection!$I$5:$I$5000,"&gt;="&amp;Report!$E$2,Collection!$I$5:$I$5000,"&lt;="&amp;Report!$E$3)</f>
        <v>0</v>
      </c>
      <c r="F1691" s="84" t="str">
        <f t="shared" si="28"/>
        <v/>
      </c>
    </row>
    <row r="1692" spans="1:6">
      <c r="A1692" s="84" t="str">
        <f>IF(ROWS($A$6:A1692)&gt;Student_Registration!$N$4,"",VLOOKUP(ROWS($A$6:A1692),Student_Registration!$A$5:$H$2000,COLUMNS(Student_Registration!$C$5:C1691)+1,0))</f>
        <v/>
      </c>
      <c r="B1692" s="84" t="str">
        <f>IFERROR(VLOOKUP(A1692,Student_Registration!$B$5:$H$2000,3,0),"")</f>
        <v/>
      </c>
      <c r="C1692" s="84" t="str">
        <f>IFERROR(VLOOKUP($A1692,Student_Registration!$B$5:$H$2000,6,0),"")</f>
        <v/>
      </c>
      <c r="D1692" s="84" t="str">
        <f>IFERROR(VLOOKUP($A1692,Student_Registration!$B$5:$H$2000,7,0),"")</f>
        <v/>
      </c>
      <c r="E1692" s="84">
        <f>SUMIFS(Collection!$H$5:$H$5000,Collection!$A$5:$A$5000,Report!A1692,Collection!$I$5:$I$5000,"&gt;="&amp;Report!$E$2,Collection!$I$5:$I$5000,"&lt;="&amp;Report!$E$3)</f>
        <v>0</v>
      </c>
      <c r="F1692" s="84" t="str">
        <f t="shared" si="28"/>
        <v/>
      </c>
    </row>
    <row r="1693" spans="1:6">
      <c r="A1693" s="84" t="str">
        <f>IF(ROWS($A$6:A1693)&gt;Student_Registration!$N$4,"",VLOOKUP(ROWS($A$6:A1693),Student_Registration!$A$5:$H$2000,COLUMNS(Student_Registration!$C$5:C1692)+1,0))</f>
        <v/>
      </c>
      <c r="B1693" s="84" t="str">
        <f>IFERROR(VLOOKUP(A1693,Student_Registration!$B$5:$H$2000,3,0),"")</f>
        <v/>
      </c>
      <c r="C1693" s="84" t="str">
        <f>IFERROR(VLOOKUP($A1693,Student_Registration!$B$5:$H$2000,6,0),"")</f>
        <v/>
      </c>
      <c r="D1693" s="84" t="str">
        <f>IFERROR(VLOOKUP($A1693,Student_Registration!$B$5:$H$2000,7,0),"")</f>
        <v/>
      </c>
      <c r="E1693" s="84">
        <f>SUMIFS(Collection!$H$5:$H$5000,Collection!$A$5:$A$5000,Report!A1693,Collection!$I$5:$I$5000,"&gt;="&amp;Report!$E$2,Collection!$I$5:$I$5000,"&lt;="&amp;Report!$E$3)</f>
        <v>0</v>
      </c>
      <c r="F1693" s="84" t="str">
        <f t="shared" si="28"/>
        <v/>
      </c>
    </row>
    <row r="1694" spans="1:6">
      <c r="A1694" s="84" t="str">
        <f>IF(ROWS($A$6:A1694)&gt;Student_Registration!$N$4,"",VLOOKUP(ROWS($A$6:A1694),Student_Registration!$A$5:$H$2000,COLUMNS(Student_Registration!$C$5:C1693)+1,0))</f>
        <v/>
      </c>
      <c r="B1694" s="84" t="str">
        <f>IFERROR(VLOOKUP(A1694,Student_Registration!$B$5:$H$2000,3,0),"")</f>
        <v/>
      </c>
      <c r="C1694" s="84" t="str">
        <f>IFERROR(VLOOKUP($A1694,Student_Registration!$B$5:$H$2000,6,0),"")</f>
        <v/>
      </c>
      <c r="D1694" s="84" t="str">
        <f>IFERROR(VLOOKUP($A1694,Student_Registration!$B$5:$H$2000,7,0),"")</f>
        <v/>
      </c>
      <c r="E1694" s="84">
        <f>SUMIFS(Collection!$H$5:$H$5000,Collection!$A$5:$A$5000,Report!A1694,Collection!$I$5:$I$5000,"&gt;="&amp;Report!$E$2,Collection!$I$5:$I$5000,"&lt;="&amp;Report!$E$3)</f>
        <v>0</v>
      </c>
      <c r="F1694" s="84" t="str">
        <f t="shared" si="28"/>
        <v/>
      </c>
    </row>
    <row r="1695" spans="1:6">
      <c r="A1695" s="84" t="str">
        <f>IF(ROWS($A$6:A1695)&gt;Student_Registration!$N$4,"",VLOOKUP(ROWS($A$6:A1695),Student_Registration!$A$5:$H$2000,COLUMNS(Student_Registration!$C$5:C1694)+1,0))</f>
        <v/>
      </c>
      <c r="B1695" s="84" t="str">
        <f>IFERROR(VLOOKUP(A1695,Student_Registration!$B$5:$H$2000,3,0),"")</f>
        <v/>
      </c>
      <c r="C1695" s="84" t="str">
        <f>IFERROR(VLOOKUP($A1695,Student_Registration!$B$5:$H$2000,6,0),"")</f>
        <v/>
      </c>
      <c r="D1695" s="84" t="str">
        <f>IFERROR(VLOOKUP($A1695,Student_Registration!$B$5:$H$2000,7,0),"")</f>
        <v/>
      </c>
      <c r="E1695" s="84">
        <f>SUMIFS(Collection!$H$5:$H$5000,Collection!$A$5:$A$5000,Report!A1695,Collection!$I$5:$I$5000,"&gt;="&amp;Report!$E$2,Collection!$I$5:$I$5000,"&lt;="&amp;Report!$E$3)</f>
        <v>0</v>
      </c>
      <c r="F1695" s="84" t="str">
        <f t="shared" si="28"/>
        <v/>
      </c>
    </row>
    <row r="1696" spans="1:6">
      <c r="A1696" s="84" t="str">
        <f>IF(ROWS($A$6:A1696)&gt;Student_Registration!$N$4,"",VLOOKUP(ROWS($A$6:A1696),Student_Registration!$A$5:$H$2000,COLUMNS(Student_Registration!$C$5:C1695)+1,0))</f>
        <v/>
      </c>
      <c r="B1696" s="84" t="str">
        <f>IFERROR(VLOOKUP(A1696,Student_Registration!$B$5:$H$2000,3,0),"")</f>
        <v/>
      </c>
      <c r="C1696" s="84" t="str">
        <f>IFERROR(VLOOKUP($A1696,Student_Registration!$B$5:$H$2000,6,0),"")</f>
        <v/>
      </c>
      <c r="D1696" s="84" t="str">
        <f>IFERROR(VLOOKUP($A1696,Student_Registration!$B$5:$H$2000,7,0),"")</f>
        <v/>
      </c>
      <c r="E1696" s="84">
        <f>SUMIFS(Collection!$H$5:$H$5000,Collection!$A$5:$A$5000,Report!A1696,Collection!$I$5:$I$5000,"&gt;="&amp;Report!$E$2,Collection!$I$5:$I$5000,"&lt;="&amp;Report!$E$3)</f>
        <v>0</v>
      </c>
      <c r="F1696" s="84" t="str">
        <f t="shared" si="28"/>
        <v/>
      </c>
    </row>
    <row r="1697" spans="1:6">
      <c r="A1697" s="84" t="str">
        <f>IF(ROWS($A$6:A1697)&gt;Student_Registration!$N$4,"",VLOOKUP(ROWS($A$6:A1697),Student_Registration!$A$5:$H$2000,COLUMNS(Student_Registration!$C$5:C1696)+1,0))</f>
        <v/>
      </c>
      <c r="B1697" s="84" t="str">
        <f>IFERROR(VLOOKUP(A1697,Student_Registration!$B$5:$H$2000,3,0),"")</f>
        <v/>
      </c>
      <c r="C1697" s="84" t="str">
        <f>IFERROR(VLOOKUP($A1697,Student_Registration!$B$5:$H$2000,6,0),"")</f>
        <v/>
      </c>
      <c r="D1697" s="84" t="str">
        <f>IFERROR(VLOOKUP($A1697,Student_Registration!$B$5:$H$2000,7,0),"")</f>
        <v/>
      </c>
      <c r="E1697" s="84">
        <f>SUMIFS(Collection!$H$5:$H$5000,Collection!$A$5:$A$5000,Report!A1697,Collection!$I$5:$I$5000,"&gt;="&amp;Report!$E$2,Collection!$I$5:$I$5000,"&lt;="&amp;Report!$E$3)</f>
        <v>0</v>
      </c>
      <c r="F1697" s="84" t="str">
        <f t="shared" si="28"/>
        <v/>
      </c>
    </row>
    <row r="1698" spans="1:6">
      <c r="A1698" s="84" t="str">
        <f>IF(ROWS($A$6:A1698)&gt;Student_Registration!$N$4,"",VLOOKUP(ROWS($A$6:A1698),Student_Registration!$A$5:$H$2000,COLUMNS(Student_Registration!$C$5:C1697)+1,0))</f>
        <v/>
      </c>
      <c r="B1698" s="84" t="str">
        <f>IFERROR(VLOOKUP(A1698,Student_Registration!$B$5:$H$2000,3,0),"")</f>
        <v/>
      </c>
      <c r="C1698" s="84" t="str">
        <f>IFERROR(VLOOKUP($A1698,Student_Registration!$B$5:$H$2000,6,0),"")</f>
        <v/>
      </c>
      <c r="D1698" s="84" t="str">
        <f>IFERROR(VLOOKUP($A1698,Student_Registration!$B$5:$H$2000,7,0),"")</f>
        <v/>
      </c>
      <c r="E1698" s="84">
        <f>SUMIFS(Collection!$H$5:$H$5000,Collection!$A$5:$A$5000,Report!A1698,Collection!$I$5:$I$5000,"&gt;="&amp;Report!$E$2,Collection!$I$5:$I$5000,"&lt;="&amp;Report!$E$3)</f>
        <v>0</v>
      </c>
      <c r="F1698" s="84" t="str">
        <f t="shared" si="28"/>
        <v/>
      </c>
    </row>
    <row r="1699" spans="1:6">
      <c r="A1699" s="84" t="str">
        <f>IF(ROWS($A$6:A1699)&gt;Student_Registration!$N$4,"",VLOOKUP(ROWS($A$6:A1699),Student_Registration!$A$5:$H$2000,COLUMNS(Student_Registration!$C$5:C1698)+1,0))</f>
        <v/>
      </c>
      <c r="B1699" s="84" t="str">
        <f>IFERROR(VLOOKUP(A1699,Student_Registration!$B$5:$H$2000,3,0),"")</f>
        <v/>
      </c>
      <c r="C1699" s="84" t="str">
        <f>IFERROR(VLOOKUP($A1699,Student_Registration!$B$5:$H$2000,6,0),"")</f>
        <v/>
      </c>
      <c r="D1699" s="84" t="str">
        <f>IFERROR(VLOOKUP($A1699,Student_Registration!$B$5:$H$2000,7,0),"")</f>
        <v/>
      </c>
      <c r="E1699" s="84">
        <f>SUMIFS(Collection!$H$5:$H$5000,Collection!$A$5:$A$5000,Report!A1699,Collection!$I$5:$I$5000,"&gt;="&amp;Report!$E$2,Collection!$I$5:$I$5000,"&lt;="&amp;Report!$E$3)</f>
        <v>0</v>
      </c>
      <c r="F1699" s="84" t="str">
        <f t="shared" si="28"/>
        <v/>
      </c>
    </row>
    <row r="1700" spans="1:6">
      <c r="A1700" s="84" t="str">
        <f>IF(ROWS($A$6:A1700)&gt;Student_Registration!$N$4,"",VLOOKUP(ROWS($A$6:A1700),Student_Registration!$A$5:$H$2000,COLUMNS(Student_Registration!$C$5:C1699)+1,0))</f>
        <v/>
      </c>
      <c r="B1700" s="84" t="str">
        <f>IFERROR(VLOOKUP(A1700,Student_Registration!$B$5:$H$2000,3,0),"")</f>
        <v/>
      </c>
      <c r="C1700" s="84" t="str">
        <f>IFERROR(VLOOKUP($A1700,Student_Registration!$B$5:$H$2000,6,0),"")</f>
        <v/>
      </c>
      <c r="D1700" s="84" t="str">
        <f>IFERROR(VLOOKUP($A1700,Student_Registration!$B$5:$H$2000,7,0),"")</f>
        <v/>
      </c>
      <c r="E1700" s="84">
        <f>SUMIFS(Collection!$H$5:$H$5000,Collection!$A$5:$A$5000,Report!A1700,Collection!$I$5:$I$5000,"&gt;="&amp;Report!$E$2,Collection!$I$5:$I$5000,"&lt;="&amp;Report!$E$3)</f>
        <v>0</v>
      </c>
      <c r="F1700" s="84" t="str">
        <f t="shared" si="28"/>
        <v/>
      </c>
    </row>
    <row r="1701" spans="1:6">
      <c r="A1701" s="84" t="str">
        <f>IF(ROWS($A$6:A1701)&gt;Student_Registration!$N$4,"",VLOOKUP(ROWS($A$6:A1701),Student_Registration!$A$5:$H$2000,COLUMNS(Student_Registration!$C$5:C1700)+1,0))</f>
        <v/>
      </c>
      <c r="B1701" s="84" t="str">
        <f>IFERROR(VLOOKUP(A1701,Student_Registration!$B$5:$H$2000,3,0),"")</f>
        <v/>
      </c>
      <c r="C1701" s="84" t="str">
        <f>IFERROR(VLOOKUP($A1701,Student_Registration!$B$5:$H$2000,6,0),"")</f>
        <v/>
      </c>
      <c r="D1701" s="84" t="str">
        <f>IFERROR(VLOOKUP($A1701,Student_Registration!$B$5:$H$2000,7,0),"")</f>
        <v/>
      </c>
      <c r="E1701" s="84">
        <f>SUMIFS(Collection!$H$5:$H$5000,Collection!$A$5:$A$5000,Report!A1701,Collection!$I$5:$I$5000,"&gt;="&amp;Report!$E$2,Collection!$I$5:$I$5000,"&lt;="&amp;Report!$E$3)</f>
        <v>0</v>
      </c>
      <c r="F1701" s="84" t="str">
        <f t="shared" si="28"/>
        <v/>
      </c>
    </row>
    <row r="1702" spans="1:6">
      <c r="A1702" s="84" t="str">
        <f>IF(ROWS($A$6:A1702)&gt;Student_Registration!$N$4,"",VLOOKUP(ROWS($A$6:A1702),Student_Registration!$A$5:$H$2000,COLUMNS(Student_Registration!$C$5:C1701)+1,0))</f>
        <v/>
      </c>
      <c r="B1702" s="84" t="str">
        <f>IFERROR(VLOOKUP(A1702,Student_Registration!$B$5:$H$2000,3,0),"")</f>
        <v/>
      </c>
      <c r="C1702" s="84" t="str">
        <f>IFERROR(VLOOKUP($A1702,Student_Registration!$B$5:$H$2000,6,0),"")</f>
        <v/>
      </c>
      <c r="D1702" s="84" t="str">
        <f>IFERROR(VLOOKUP($A1702,Student_Registration!$B$5:$H$2000,7,0),"")</f>
        <v/>
      </c>
      <c r="E1702" s="84">
        <f>SUMIFS(Collection!$H$5:$H$5000,Collection!$A$5:$A$5000,Report!A1702,Collection!$I$5:$I$5000,"&gt;="&amp;Report!$E$2,Collection!$I$5:$I$5000,"&lt;="&amp;Report!$E$3)</f>
        <v>0</v>
      </c>
      <c r="F1702" s="84" t="str">
        <f t="shared" si="28"/>
        <v/>
      </c>
    </row>
    <row r="1703" spans="1:6">
      <c r="A1703" s="84" t="str">
        <f>IF(ROWS($A$6:A1703)&gt;Student_Registration!$N$4,"",VLOOKUP(ROWS($A$6:A1703),Student_Registration!$A$5:$H$2000,COLUMNS(Student_Registration!$C$5:C1702)+1,0))</f>
        <v/>
      </c>
      <c r="B1703" s="84" t="str">
        <f>IFERROR(VLOOKUP(A1703,Student_Registration!$B$5:$H$2000,3,0),"")</f>
        <v/>
      </c>
      <c r="C1703" s="84" t="str">
        <f>IFERROR(VLOOKUP($A1703,Student_Registration!$B$5:$H$2000,6,0),"")</f>
        <v/>
      </c>
      <c r="D1703" s="84" t="str">
        <f>IFERROR(VLOOKUP($A1703,Student_Registration!$B$5:$H$2000,7,0),"")</f>
        <v/>
      </c>
      <c r="E1703" s="84">
        <f>SUMIFS(Collection!$H$5:$H$5000,Collection!$A$5:$A$5000,Report!A1703,Collection!$I$5:$I$5000,"&gt;="&amp;Report!$E$2,Collection!$I$5:$I$5000,"&lt;="&amp;Report!$E$3)</f>
        <v>0</v>
      </c>
      <c r="F1703" s="84" t="str">
        <f t="shared" si="28"/>
        <v/>
      </c>
    </row>
    <row r="1704" spans="1:6">
      <c r="A1704" s="84" t="str">
        <f>IF(ROWS($A$6:A1704)&gt;Student_Registration!$N$4,"",VLOOKUP(ROWS($A$6:A1704),Student_Registration!$A$5:$H$2000,COLUMNS(Student_Registration!$C$5:C1703)+1,0))</f>
        <v/>
      </c>
      <c r="B1704" s="84" t="str">
        <f>IFERROR(VLOOKUP(A1704,Student_Registration!$B$5:$H$2000,3,0),"")</f>
        <v/>
      </c>
      <c r="C1704" s="84" t="str">
        <f>IFERROR(VLOOKUP($A1704,Student_Registration!$B$5:$H$2000,6,0),"")</f>
        <v/>
      </c>
      <c r="D1704" s="84" t="str">
        <f>IFERROR(VLOOKUP($A1704,Student_Registration!$B$5:$H$2000,7,0),"")</f>
        <v/>
      </c>
      <c r="E1704" s="84">
        <f>SUMIFS(Collection!$H$5:$H$5000,Collection!$A$5:$A$5000,Report!A1704,Collection!$I$5:$I$5000,"&gt;="&amp;Report!$E$2,Collection!$I$5:$I$5000,"&lt;="&amp;Report!$E$3)</f>
        <v>0</v>
      </c>
      <c r="F1704" s="84" t="str">
        <f t="shared" si="28"/>
        <v/>
      </c>
    </row>
    <row r="1705" spans="1:6">
      <c r="A1705" s="84" t="str">
        <f>IF(ROWS($A$6:A1705)&gt;Student_Registration!$N$4,"",VLOOKUP(ROWS($A$6:A1705),Student_Registration!$A$5:$H$2000,COLUMNS(Student_Registration!$C$5:C1704)+1,0))</f>
        <v/>
      </c>
      <c r="B1705" s="84" t="str">
        <f>IFERROR(VLOOKUP(A1705,Student_Registration!$B$5:$H$2000,3,0),"")</f>
        <v/>
      </c>
      <c r="C1705" s="84" t="str">
        <f>IFERROR(VLOOKUP($A1705,Student_Registration!$B$5:$H$2000,6,0),"")</f>
        <v/>
      </c>
      <c r="D1705" s="84" t="str">
        <f>IFERROR(VLOOKUP($A1705,Student_Registration!$B$5:$H$2000,7,0),"")</f>
        <v/>
      </c>
      <c r="E1705" s="84">
        <f>SUMIFS(Collection!$H$5:$H$5000,Collection!$A$5:$A$5000,Report!A1705,Collection!$I$5:$I$5000,"&gt;="&amp;Report!$E$2,Collection!$I$5:$I$5000,"&lt;="&amp;Report!$E$3)</f>
        <v>0</v>
      </c>
      <c r="F1705" s="84" t="str">
        <f t="shared" si="28"/>
        <v/>
      </c>
    </row>
    <row r="1706" spans="1:6">
      <c r="A1706" s="84" t="str">
        <f>IF(ROWS($A$6:A1706)&gt;Student_Registration!$N$4,"",VLOOKUP(ROWS($A$6:A1706),Student_Registration!$A$5:$H$2000,COLUMNS(Student_Registration!$C$5:C1705)+1,0))</f>
        <v/>
      </c>
      <c r="B1706" s="84" t="str">
        <f>IFERROR(VLOOKUP(A1706,Student_Registration!$B$5:$H$2000,3,0),"")</f>
        <v/>
      </c>
      <c r="C1706" s="84" t="str">
        <f>IFERROR(VLOOKUP($A1706,Student_Registration!$B$5:$H$2000,6,0),"")</f>
        <v/>
      </c>
      <c r="D1706" s="84" t="str">
        <f>IFERROR(VLOOKUP($A1706,Student_Registration!$B$5:$H$2000,7,0),"")</f>
        <v/>
      </c>
      <c r="E1706" s="84">
        <f>SUMIFS(Collection!$H$5:$H$5000,Collection!$A$5:$A$5000,Report!A1706,Collection!$I$5:$I$5000,"&gt;="&amp;Report!$E$2,Collection!$I$5:$I$5000,"&lt;="&amp;Report!$E$3)</f>
        <v>0</v>
      </c>
      <c r="F1706" s="84" t="str">
        <f t="shared" si="28"/>
        <v/>
      </c>
    </row>
    <row r="1707" spans="1:6">
      <c r="A1707" s="84" t="str">
        <f>IF(ROWS($A$6:A1707)&gt;Student_Registration!$N$4,"",VLOOKUP(ROWS($A$6:A1707),Student_Registration!$A$5:$H$2000,COLUMNS(Student_Registration!$C$5:C1706)+1,0))</f>
        <v/>
      </c>
      <c r="B1707" s="84" t="str">
        <f>IFERROR(VLOOKUP(A1707,Student_Registration!$B$5:$H$2000,3,0),"")</f>
        <v/>
      </c>
      <c r="C1707" s="84" t="str">
        <f>IFERROR(VLOOKUP($A1707,Student_Registration!$B$5:$H$2000,6,0),"")</f>
        <v/>
      </c>
      <c r="D1707" s="84" t="str">
        <f>IFERROR(VLOOKUP($A1707,Student_Registration!$B$5:$H$2000,7,0),"")</f>
        <v/>
      </c>
      <c r="E1707" s="84">
        <f>SUMIFS(Collection!$H$5:$H$5000,Collection!$A$5:$A$5000,Report!A1707,Collection!$I$5:$I$5000,"&gt;="&amp;Report!$E$2,Collection!$I$5:$I$5000,"&lt;="&amp;Report!$E$3)</f>
        <v>0</v>
      </c>
      <c r="F1707" s="84" t="str">
        <f t="shared" si="28"/>
        <v/>
      </c>
    </row>
    <row r="1708" spans="1:6">
      <c r="A1708" s="84" t="str">
        <f>IF(ROWS($A$6:A1708)&gt;Student_Registration!$N$4,"",VLOOKUP(ROWS($A$6:A1708),Student_Registration!$A$5:$H$2000,COLUMNS(Student_Registration!$C$5:C1707)+1,0))</f>
        <v/>
      </c>
      <c r="B1708" s="84" t="str">
        <f>IFERROR(VLOOKUP(A1708,Student_Registration!$B$5:$H$2000,3,0),"")</f>
        <v/>
      </c>
      <c r="C1708" s="84" t="str">
        <f>IFERROR(VLOOKUP($A1708,Student_Registration!$B$5:$H$2000,6,0),"")</f>
        <v/>
      </c>
      <c r="D1708" s="84" t="str">
        <f>IFERROR(VLOOKUP($A1708,Student_Registration!$B$5:$H$2000,7,0),"")</f>
        <v/>
      </c>
      <c r="E1708" s="84">
        <f>SUMIFS(Collection!$H$5:$H$5000,Collection!$A$5:$A$5000,Report!A1708,Collection!$I$5:$I$5000,"&gt;="&amp;Report!$E$2,Collection!$I$5:$I$5000,"&lt;="&amp;Report!$E$3)</f>
        <v>0</v>
      </c>
      <c r="F1708" s="84" t="str">
        <f t="shared" si="28"/>
        <v/>
      </c>
    </row>
    <row r="1709" spans="1:6">
      <c r="A1709" s="84" t="str">
        <f>IF(ROWS($A$6:A1709)&gt;Student_Registration!$N$4,"",VLOOKUP(ROWS($A$6:A1709),Student_Registration!$A$5:$H$2000,COLUMNS(Student_Registration!$C$5:C1708)+1,0))</f>
        <v/>
      </c>
      <c r="B1709" s="84" t="str">
        <f>IFERROR(VLOOKUP(A1709,Student_Registration!$B$5:$H$2000,3,0),"")</f>
        <v/>
      </c>
      <c r="C1709" s="84" t="str">
        <f>IFERROR(VLOOKUP($A1709,Student_Registration!$B$5:$H$2000,6,0),"")</f>
        <v/>
      </c>
      <c r="D1709" s="84" t="str">
        <f>IFERROR(VLOOKUP($A1709,Student_Registration!$B$5:$H$2000,7,0),"")</f>
        <v/>
      </c>
      <c r="E1709" s="84">
        <f>SUMIFS(Collection!$H$5:$H$5000,Collection!$A$5:$A$5000,Report!A1709,Collection!$I$5:$I$5000,"&gt;="&amp;Report!$E$2,Collection!$I$5:$I$5000,"&lt;="&amp;Report!$E$3)</f>
        <v>0</v>
      </c>
      <c r="F1709" s="84" t="str">
        <f t="shared" si="28"/>
        <v/>
      </c>
    </row>
    <row r="1710" spans="1:6">
      <c r="A1710" s="84" t="str">
        <f>IF(ROWS($A$6:A1710)&gt;Student_Registration!$N$4,"",VLOOKUP(ROWS($A$6:A1710),Student_Registration!$A$5:$H$2000,COLUMNS(Student_Registration!$C$5:C1709)+1,0))</f>
        <v/>
      </c>
      <c r="B1710" s="84" t="str">
        <f>IFERROR(VLOOKUP(A1710,Student_Registration!$B$5:$H$2000,3,0),"")</f>
        <v/>
      </c>
      <c r="C1710" s="84" t="str">
        <f>IFERROR(VLOOKUP($A1710,Student_Registration!$B$5:$H$2000,6,0),"")</f>
        <v/>
      </c>
      <c r="D1710" s="84" t="str">
        <f>IFERROR(VLOOKUP($A1710,Student_Registration!$B$5:$H$2000,7,0),"")</f>
        <v/>
      </c>
      <c r="E1710" s="84">
        <f>SUMIFS(Collection!$H$5:$H$5000,Collection!$A$5:$A$5000,Report!A1710,Collection!$I$5:$I$5000,"&gt;="&amp;Report!$E$2,Collection!$I$5:$I$5000,"&lt;="&amp;Report!$E$3)</f>
        <v>0</v>
      </c>
      <c r="F1710" s="84" t="str">
        <f t="shared" si="28"/>
        <v/>
      </c>
    </row>
    <row r="1711" spans="1:6">
      <c r="A1711" s="84" t="str">
        <f>IF(ROWS($A$6:A1711)&gt;Student_Registration!$N$4,"",VLOOKUP(ROWS($A$6:A1711),Student_Registration!$A$5:$H$2000,COLUMNS(Student_Registration!$C$5:C1710)+1,0))</f>
        <v/>
      </c>
      <c r="B1711" s="84" t="str">
        <f>IFERROR(VLOOKUP(A1711,Student_Registration!$B$5:$H$2000,3,0),"")</f>
        <v/>
      </c>
      <c r="C1711" s="84" t="str">
        <f>IFERROR(VLOOKUP($A1711,Student_Registration!$B$5:$H$2000,6,0),"")</f>
        <v/>
      </c>
      <c r="D1711" s="84" t="str">
        <f>IFERROR(VLOOKUP($A1711,Student_Registration!$B$5:$H$2000,7,0),"")</f>
        <v/>
      </c>
      <c r="E1711" s="84">
        <f>SUMIFS(Collection!$H$5:$H$5000,Collection!$A$5:$A$5000,Report!A1711,Collection!$I$5:$I$5000,"&gt;="&amp;Report!$E$2,Collection!$I$5:$I$5000,"&lt;="&amp;Report!$E$3)</f>
        <v>0</v>
      </c>
      <c r="F1711" s="84" t="str">
        <f t="shared" si="28"/>
        <v/>
      </c>
    </row>
    <row r="1712" spans="1:6">
      <c r="A1712" s="84" t="str">
        <f>IF(ROWS($A$6:A1712)&gt;Student_Registration!$N$4,"",VLOOKUP(ROWS($A$6:A1712),Student_Registration!$A$5:$H$2000,COLUMNS(Student_Registration!$C$5:C1711)+1,0))</f>
        <v/>
      </c>
      <c r="B1712" s="84" t="str">
        <f>IFERROR(VLOOKUP(A1712,Student_Registration!$B$5:$H$2000,3,0),"")</f>
        <v/>
      </c>
      <c r="C1712" s="84" t="str">
        <f>IFERROR(VLOOKUP($A1712,Student_Registration!$B$5:$H$2000,6,0),"")</f>
        <v/>
      </c>
      <c r="D1712" s="84" t="str">
        <f>IFERROR(VLOOKUP($A1712,Student_Registration!$B$5:$H$2000,7,0),"")</f>
        <v/>
      </c>
      <c r="E1712" s="84">
        <f>SUMIFS(Collection!$H$5:$H$5000,Collection!$A$5:$A$5000,Report!A1712,Collection!$I$5:$I$5000,"&gt;="&amp;Report!$E$2,Collection!$I$5:$I$5000,"&lt;="&amp;Report!$E$3)</f>
        <v>0</v>
      </c>
      <c r="F1712" s="84" t="str">
        <f t="shared" si="28"/>
        <v/>
      </c>
    </row>
    <row r="1713" spans="1:6">
      <c r="A1713" s="84" t="str">
        <f>IF(ROWS($A$6:A1713)&gt;Student_Registration!$N$4,"",VLOOKUP(ROWS($A$6:A1713),Student_Registration!$A$5:$H$2000,COLUMNS(Student_Registration!$C$5:C1712)+1,0))</f>
        <v/>
      </c>
      <c r="B1713" s="84" t="str">
        <f>IFERROR(VLOOKUP(A1713,Student_Registration!$B$5:$H$2000,3,0),"")</f>
        <v/>
      </c>
      <c r="C1713" s="84" t="str">
        <f>IFERROR(VLOOKUP($A1713,Student_Registration!$B$5:$H$2000,6,0),"")</f>
        <v/>
      </c>
      <c r="D1713" s="84" t="str">
        <f>IFERROR(VLOOKUP($A1713,Student_Registration!$B$5:$H$2000,7,0),"")</f>
        <v/>
      </c>
      <c r="E1713" s="84">
        <f>SUMIFS(Collection!$H$5:$H$5000,Collection!$A$5:$A$5000,Report!A1713,Collection!$I$5:$I$5000,"&gt;="&amp;Report!$E$2,Collection!$I$5:$I$5000,"&lt;="&amp;Report!$E$3)</f>
        <v>0</v>
      </c>
      <c r="F1713" s="84" t="str">
        <f t="shared" si="28"/>
        <v/>
      </c>
    </row>
    <row r="1714" spans="1:6">
      <c r="A1714" s="84" t="str">
        <f>IF(ROWS($A$6:A1714)&gt;Student_Registration!$N$4,"",VLOOKUP(ROWS($A$6:A1714),Student_Registration!$A$5:$H$2000,COLUMNS(Student_Registration!$C$5:C1713)+1,0))</f>
        <v/>
      </c>
      <c r="B1714" s="84" t="str">
        <f>IFERROR(VLOOKUP(A1714,Student_Registration!$B$5:$H$2000,3,0),"")</f>
        <v/>
      </c>
      <c r="C1714" s="84" t="str">
        <f>IFERROR(VLOOKUP($A1714,Student_Registration!$B$5:$H$2000,6,0),"")</f>
        <v/>
      </c>
      <c r="D1714" s="84" t="str">
        <f>IFERROR(VLOOKUP($A1714,Student_Registration!$B$5:$H$2000,7,0),"")</f>
        <v/>
      </c>
      <c r="E1714" s="84">
        <f>SUMIFS(Collection!$H$5:$H$5000,Collection!$A$5:$A$5000,Report!A1714,Collection!$I$5:$I$5000,"&gt;="&amp;Report!$E$2,Collection!$I$5:$I$5000,"&lt;="&amp;Report!$E$3)</f>
        <v>0</v>
      </c>
      <c r="F1714" s="84" t="str">
        <f t="shared" si="28"/>
        <v/>
      </c>
    </row>
    <row r="1715" spans="1:6">
      <c r="A1715" s="84" t="str">
        <f>IF(ROWS($A$6:A1715)&gt;Student_Registration!$N$4,"",VLOOKUP(ROWS($A$6:A1715),Student_Registration!$A$5:$H$2000,COLUMNS(Student_Registration!$C$5:C1714)+1,0))</f>
        <v/>
      </c>
      <c r="B1715" s="84" t="str">
        <f>IFERROR(VLOOKUP(A1715,Student_Registration!$B$5:$H$2000,3,0),"")</f>
        <v/>
      </c>
      <c r="C1715" s="84" t="str">
        <f>IFERROR(VLOOKUP($A1715,Student_Registration!$B$5:$H$2000,6,0),"")</f>
        <v/>
      </c>
      <c r="D1715" s="84" t="str">
        <f>IFERROR(VLOOKUP($A1715,Student_Registration!$B$5:$H$2000,7,0),"")</f>
        <v/>
      </c>
      <c r="E1715" s="84">
        <f>SUMIFS(Collection!$H$5:$H$5000,Collection!$A$5:$A$5000,Report!A1715,Collection!$I$5:$I$5000,"&gt;="&amp;Report!$E$2,Collection!$I$5:$I$5000,"&lt;="&amp;Report!$E$3)</f>
        <v>0</v>
      </c>
      <c r="F1715" s="84" t="str">
        <f t="shared" si="28"/>
        <v/>
      </c>
    </row>
    <row r="1716" spans="1:6">
      <c r="A1716" s="84" t="str">
        <f>IF(ROWS($A$6:A1716)&gt;Student_Registration!$N$4,"",VLOOKUP(ROWS($A$6:A1716),Student_Registration!$A$5:$H$2000,COLUMNS(Student_Registration!$C$5:C1715)+1,0))</f>
        <v/>
      </c>
      <c r="B1716" s="84" t="str">
        <f>IFERROR(VLOOKUP(A1716,Student_Registration!$B$5:$H$2000,3,0),"")</f>
        <v/>
      </c>
      <c r="C1716" s="84" t="str">
        <f>IFERROR(VLOOKUP($A1716,Student_Registration!$B$5:$H$2000,6,0),"")</f>
        <v/>
      </c>
      <c r="D1716" s="84" t="str">
        <f>IFERROR(VLOOKUP($A1716,Student_Registration!$B$5:$H$2000,7,0),"")</f>
        <v/>
      </c>
      <c r="E1716" s="84">
        <f>SUMIFS(Collection!$H$5:$H$5000,Collection!$A$5:$A$5000,Report!A1716,Collection!$I$5:$I$5000,"&gt;="&amp;Report!$E$2,Collection!$I$5:$I$5000,"&lt;="&amp;Report!$E$3)</f>
        <v>0</v>
      </c>
      <c r="F1716" s="84" t="str">
        <f t="shared" si="28"/>
        <v/>
      </c>
    </row>
    <row r="1717" spans="1:6">
      <c r="A1717" s="84" t="str">
        <f>IF(ROWS($A$6:A1717)&gt;Student_Registration!$N$4,"",VLOOKUP(ROWS($A$6:A1717),Student_Registration!$A$5:$H$2000,COLUMNS(Student_Registration!$C$5:C1716)+1,0))</f>
        <v/>
      </c>
      <c r="B1717" s="84" t="str">
        <f>IFERROR(VLOOKUP(A1717,Student_Registration!$B$5:$H$2000,3,0),"")</f>
        <v/>
      </c>
      <c r="C1717" s="84" t="str">
        <f>IFERROR(VLOOKUP($A1717,Student_Registration!$B$5:$H$2000,6,0),"")</f>
        <v/>
      </c>
      <c r="D1717" s="84" t="str">
        <f>IFERROR(VLOOKUP($A1717,Student_Registration!$B$5:$H$2000,7,0),"")</f>
        <v/>
      </c>
      <c r="E1717" s="84">
        <f>SUMIFS(Collection!$H$5:$H$5000,Collection!$A$5:$A$5000,Report!A1717,Collection!$I$5:$I$5000,"&gt;="&amp;Report!$E$2,Collection!$I$5:$I$5000,"&lt;="&amp;Report!$E$3)</f>
        <v>0</v>
      </c>
      <c r="F1717" s="84" t="str">
        <f t="shared" si="28"/>
        <v/>
      </c>
    </row>
    <row r="1718" spans="1:6">
      <c r="A1718" s="84" t="str">
        <f>IF(ROWS($A$6:A1718)&gt;Student_Registration!$N$4,"",VLOOKUP(ROWS($A$6:A1718),Student_Registration!$A$5:$H$2000,COLUMNS(Student_Registration!$C$5:C1717)+1,0))</f>
        <v/>
      </c>
      <c r="B1718" s="84" t="str">
        <f>IFERROR(VLOOKUP(A1718,Student_Registration!$B$5:$H$2000,3,0),"")</f>
        <v/>
      </c>
      <c r="C1718" s="84" t="str">
        <f>IFERROR(VLOOKUP($A1718,Student_Registration!$B$5:$H$2000,6,0),"")</f>
        <v/>
      </c>
      <c r="D1718" s="84" t="str">
        <f>IFERROR(VLOOKUP($A1718,Student_Registration!$B$5:$H$2000,7,0),"")</f>
        <v/>
      </c>
      <c r="E1718" s="84">
        <f>SUMIFS(Collection!$H$5:$H$5000,Collection!$A$5:$A$5000,Report!A1718,Collection!$I$5:$I$5000,"&gt;="&amp;Report!$E$2,Collection!$I$5:$I$5000,"&lt;="&amp;Report!$E$3)</f>
        <v>0</v>
      </c>
      <c r="F1718" s="84" t="str">
        <f t="shared" si="28"/>
        <v/>
      </c>
    </row>
    <row r="1719" spans="1:6">
      <c r="A1719" s="84" t="str">
        <f>IF(ROWS($A$6:A1719)&gt;Student_Registration!$N$4,"",VLOOKUP(ROWS($A$6:A1719),Student_Registration!$A$5:$H$2000,COLUMNS(Student_Registration!$C$5:C1718)+1,0))</f>
        <v/>
      </c>
      <c r="B1719" s="84" t="str">
        <f>IFERROR(VLOOKUP(A1719,Student_Registration!$B$5:$H$2000,3,0),"")</f>
        <v/>
      </c>
      <c r="C1719" s="84" t="str">
        <f>IFERROR(VLOOKUP($A1719,Student_Registration!$B$5:$H$2000,6,0),"")</f>
        <v/>
      </c>
      <c r="D1719" s="84" t="str">
        <f>IFERROR(VLOOKUP($A1719,Student_Registration!$B$5:$H$2000,7,0),"")</f>
        <v/>
      </c>
      <c r="E1719" s="84">
        <f>SUMIFS(Collection!$H$5:$H$5000,Collection!$A$5:$A$5000,Report!A1719,Collection!$I$5:$I$5000,"&gt;="&amp;Report!$E$2,Collection!$I$5:$I$5000,"&lt;="&amp;Report!$E$3)</f>
        <v>0</v>
      </c>
      <c r="F1719" s="84" t="str">
        <f t="shared" si="28"/>
        <v/>
      </c>
    </row>
    <row r="1720" spans="1:6">
      <c r="A1720" s="84" t="str">
        <f>IF(ROWS($A$6:A1720)&gt;Student_Registration!$N$4,"",VLOOKUP(ROWS($A$6:A1720),Student_Registration!$A$5:$H$2000,COLUMNS(Student_Registration!$C$5:C1719)+1,0))</f>
        <v/>
      </c>
      <c r="B1720" s="84" t="str">
        <f>IFERROR(VLOOKUP(A1720,Student_Registration!$B$5:$H$2000,3,0),"")</f>
        <v/>
      </c>
      <c r="C1720" s="84" t="str">
        <f>IFERROR(VLOOKUP($A1720,Student_Registration!$B$5:$H$2000,6,0),"")</f>
        <v/>
      </c>
      <c r="D1720" s="84" t="str">
        <f>IFERROR(VLOOKUP($A1720,Student_Registration!$B$5:$H$2000,7,0),"")</f>
        <v/>
      </c>
      <c r="E1720" s="84">
        <f>SUMIFS(Collection!$H$5:$H$5000,Collection!$A$5:$A$5000,Report!A1720,Collection!$I$5:$I$5000,"&gt;="&amp;Report!$E$2,Collection!$I$5:$I$5000,"&lt;="&amp;Report!$E$3)</f>
        <v>0</v>
      </c>
      <c r="F1720" s="84" t="str">
        <f t="shared" si="28"/>
        <v/>
      </c>
    </row>
    <row r="1721" spans="1:6">
      <c r="A1721" s="84" t="str">
        <f>IF(ROWS($A$6:A1721)&gt;Student_Registration!$N$4,"",VLOOKUP(ROWS($A$6:A1721),Student_Registration!$A$5:$H$2000,COLUMNS(Student_Registration!$C$5:C1720)+1,0))</f>
        <v/>
      </c>
      <c r="B1721" s="84" t="str">
        <f>IFERROR(VLOOKUP(A1721,Student_Registration!$B$5:$H$2000,3,0),"")</f>
        <v/>
      </c>
      <c r="C1721" s="84" t="str">
        <f>IFERROR(VLOOKUP($A1721,Student_Registration!$B$5:$H$2000,6,0),"")</f>
        <v/>
      </c>
      <c r="D1721" s="84" t="str">
        <f>IFERROR(VLOOKUP($A1721,Student_Registration!$B$5:$H$2000,7,0),"")</f>
        <v/>
      </c>
      <c r="E1721" s="84">
        <f>SUMIFS(Collection!$H$5:$H$5000,Collection!$A$5:$A$5000,Report!A1721,Collection!$I$5:$I$5000,"&gt;="&amp;Report!$E$2,Collection!$I$5:$I$5000,"&lt;="&amp;Report!$E$3)</f>
        <v>0</v>
      </c>
      <c r="F1721" s="84" t="str">
        <f t="shared" si="28"/>
        <v/>
      </c>
    </row>
    <row r="1722" spans="1:6">
      <c r="A1722" s="84" t="str">
        <f>IF(ROWS($A$6:A1722)&gt;Student_Registration!$N$4,"",VLOOKUP(ROWS($A$6:A1722),Student_Registration!$A$5:$H$2000,COLUMNS(Student_Registration!$C$5:C1721)+1,0))</f>
        <v/>
      </c>
      <c r="B1722" s="84" t="str">
        <f>IFERROR(VLOOKUP(A1722,Student_Registration!$B$5:$H$2000,3,0),"")</f>
        <v/>
      </c>
      <c r="C1722" s="84" t="str">
        <f>IFERROR(VLOOKUP($A1722,Student_Registration!$B$5:$H$2000,6,0),"")</f>
        <v/>
      </c>
      <c r="D1722" s="84" t="str">
        <f>IFERROR(VLOOKUP($A1722,Student_Registration!$B$5:$H$2000,7,0),"")</f>
        <v/>
      </c>
      <c r="E1722" s="84">
        <f>SUMIFS(Collection!$H$5:$H$5000,Collection!$A$5:$A$5000,Report!A1722,Collection!$I$5:$I$5000,"&gt;="&amp;Report!$E$2,Collection!$I$5:$I$5000,"&lt;="&amp;Report!$E$3)</f>
        <v>0</v>
      </c>
      <c r="F1722" s="84" t="str">
        <f t="shared" si="28"/>
        <v/>
      </c>
    </row>
    <row r="1723" spans="1:6">
      <c r="A1723" s="84" t="str">
        <f>IF(ROWS($A$6:A1723)&gt;Student_Registration!$N$4,"",VLOOKUP(ROWS($A$6:A1723),Student_Registration!$A$5:$H$2000,COLUMNS(Student_Registration!$C$5:C1722)+1,0))</f>
        <v/>
      </c>
      <c r="B1723" s="84" t="str">
        <f>IFERROR(VLOOKUP(A1723,Student_Registration!$B$5:$H$2000,3,0),"")</f>
        <v/>
      </c>
      <c r="C1723" s="84" t="str">
        <f>IFERROR(VLOOKUP($A1723,Student_Registration!$B$5:$H$2000,6,0),"")</f>
        <v/>
      </c>
      <c r="D1723" s="84" t="str">
        <f>IFERROR(VLOOKUP($A1723,Student_Registration!$B$5:$H$2000,7,0),"")</f>
        <v/>
      </c>
      <c r="E1723" s="84">
        <f>SUMIFS(Collection!$H$5:$H$5000,Collection!$A$5:$A$5000,Report!A1723,Collection!$I$5:$I$5000,"&gt;="&amp;Report!$E$2,Collection!$I$5:$I$5000,"&lt;="&amp;Report!$E$3)</f>
        <v>0</v>
      </c>
      <c r="F1723" s="84" t="str">
        <f t="shared" si="28"/>
        <v/>
      </c>
    </row>
    <row r="1724" spans="1:6">
      <c r="A1724" s="84" t="str">
        <f>IF(ROWS($A$6:A1724)&gt;Student_Registration!$N$4,"",VLOOKUP(ROWS($A$6:A1724),Student_Registration!$A$5:$H$2000,COLUMNS(Student_Registration!$C$5:C1723)+1,0))</f>
        <v/>
      </c>
      <c r="B1724" s="84" t="str">
        <f>IFERROR(VLOOKUP(A1724,Student_Registration!$B$5:$H$2000,3,0),"")</f>
        <v/>
      </c>
      <c r="C1724" s="84" t="str">
        <f>IFERROR(VLOOKUP($A1724,Student_Registration!$B$5:$H$2000,6,0),"")</f>
        <v/>
      </c>
      <c r="D1724" s="84" t="str">
        <f>IFERROR(VLOOKUP($A1724,Student_Registration!$B$5:$H$2000,7,0),"")</f>
        <v/>
      </c>
      <c r="E1724" s="84">
        <f>SUMIFS(Collection!$H$5:$H$5000,Collection!$A$5:$A$5000,Report!A1724,Collection!$I$5:$I$5000,"&gt;="&amp;Report!$E$2,Collection!$I$5:$I$5000,"&lt;="&amp;Report!$E$3)</f>
        <v>0</v>
      </c>
      <c r="F1724" s="84" t="str">
        <f t="shared" si="28"/>
        <v/>
      </c>
    </row>
    <row r="1725" spans="1:6">
      <c r="A1725" s="84" t="str">
        <f>IF(ROWS($A$6:A1725)&gt;Student_Registration!$N$4,"",VLOOKUP(ROWS($A$6:A1725),Student_Registration!$A$5:$H$2000,COLUMNS(Student_Registration!$C$5:C1724)+1,0))</f>
        <v/>
      </c>
      <c r="B1725" s="84" t="str">
        <f>IFERROR(VLOOKUP(A1725,Student_Registration!$B$5:$H$2000,3,0),"")</f>
        <v/>
      </c>
      <c r="C1725" s="84" t="str">
        <f>IFERROR(VLOOKUP($A1725,Student_Registration!$B$5:$H$2000,6,0),"")</f>
        <v/>
      </c>
      <c r="D1725" s="84" t="str">
        <f>IFERROR(VLOOKUP($A1725,Student_Registration!$B$5:$H$2000,7,0),"")</f>
        <v/>
      </c>
      <c r="E1725" s="84">
        <f>SUMIFS(Collection!$H$5:$H$5000,Collection!$A$5:$A$5000,Report!A1725,Collection!$I$5:$I$5000,"&gt;="&amp;Report!$E$2,Collection!$I$5:$I$5000,"&lt;="&amp;Report!$E$3)</f>
        <v>0</v>
      </c>
      <c r="F1725" s="84" t="str">
        <f t="shared" si="28"/>
        <v/>
      </c>
    </row>
    <row r="1726" spans="1:6">
      <c r="A1726" s="84" t="str">
        <f>IF(ROWS($A$6:A1726)&gt;Student_Registration!$N$4,"",VLOOKUP(ROWS($A$6:A1726),Student_Registration!$A$5:$H$2000,COLUMNS(Student_Registration!$C$5:C1725)+1,0))</f>
        <v/>
      </c>
      <c r="B1726" s="84" t="str">
        <f>IFERROR(VLOOKUP(A1726,Student_Registration!$B$5:$H$2000,3,0),"")</f>
        <v/>
      </c>
      <c r="C1726" s="84" t="str">
        <f>IFERROR(VLOOKUP($A1726,Student_Registration!$B$5:$H$2000,6,0),"")</f>
        <v/>
      </c>
      <c r="D1726" s="84" t="str">
        <f>IFERROR(VLOOKUP($A1726,Student_Registration!$B$5:$H$2000,7,0),"")</f>
        <v/>
      </c>
      <c r="E1726" s="84">
        <f>SUMIFS(Collection!$H$5:$H$5000,Collection!$A$5:$A$5000,Report!A1726,Collection!$I$5:$I$5000,"&gt;="&amp;Report!$E$2,Collection!$I$5:$I$5000,"&lt;="&amp;Report!$E$3)</f>
        <v>0</v>
      </c>
      <c r="F1726" s="84" t="str">
        <f t="shared" si="28"/>
        <v/>
      </c>
    </row>
    <row r="1727" spans="1:6">
      <c r="A1727" s="84" t="str">
        <f>IF(ROWS($A$6:A1727)&gt;Student_Registration!$N$4,"",VLOOKUP(ROWS($A$6:A1727),Student_Registration!$A$5:$H$2000,COLUMNS(Student_Registration!$C$5:C1726)+1,0))</f>
        <v/>
      </c>
      <c r="B1727" s="84" t="str">
        <f>IFERROR(VLOOKUP(A1727,Student_Registration!$B$5:$H$2000,3,0),"")</f>
        <v/>
      </c>
      <c r="C1727" s="84" t="str">
        <f>IFERROR(VLOOKUP($A1727,Student_Registration!$B$5:$H$2000,6,0),"")</f>
        <v/>
      </c>
      <c r="D1727" s="84" t="str">
        <f>IFERROR(VLOOKUP($A1727,Student_Registration!$B$5:$H$2000,7,0),"")</f>
        <v/>
      </c>
      <c r="E1727" s="84">
        <f>SUMIFS(Collection!$H$5:$H$5000,Collection!$A$5:$A$5000,Report!A1727,Collection!$I$5:$I$5000,"&gt;="&amp;Report!$E$2,Collection!$I$5:$I$5000,"&lt;="&amp;Report!$E$3)</f>
        <v>0</v>
      </c>
      <c r="F1727" s="84" t="str">
        <f t="shared" si="28"/>
        <v/>
      </c>
    </row>
    <row r="1728" spans="1:6">
      <c r="A1728" s="84" t="str">
        <f>IF(ROWS($A$6:A1728)&gt;Student_Registration!$N$4,"",VLOOKUP(ROWS($A$6:A1728),Student_Registration!$A$5:$H$2000,COLUMNS(Student_Registration!$C$5:C1727)+1,0))</f>
        <v/>
      </c>
      <c r="B1728" s="84" t="str">
        <f>IFERROR(VLOOKUP(A1728,Student_Registration!$B$5:$H$2000,3,0),"")</f>
        <v/>
      </c>
      <c r="C1728" s="84" t="str">
        <f>IFERROR(VLOOKUP($A1728,Student_Registration!$B$5:$H$2000,6,0),"")</f>
        <v/>
      </c>
      <c r="D1728" s="84" t="str">
        <f>IFERROR(VLOOKUP($A1728,Student_Registration!$B$5:$H$2000,7,0),"")</f>
        <v/>
      </c>
      <c r="E1728" s="84">
        <f>SUMIFS(Collection!$H$5:$H$5000,Collection!$A$5:$A$5000,Report!A1728,Collection!$I$5:$I$5000,"&gt;="&amp;Report!$E$2,Collection!$I$5:$I$5000,"&lt;="&amp;Report!$E$3)</f>
        <v>0</v>
      </c>
      <c r="F1728" s="84" t="str">
        <f t="shared" si="28"/>
        <v/>
      </c>
    </row>
    <row r="1729" spans="1:6">
      <c r="A1729" s="84" t="str">
        <f>IF(ROWS($A$6:A1729)&gt;Student_Registration!$N$4,"",VLOOKUP(ROWS($A$6:A1729),Student_Registration!$A$5:$H$2000,COLUMNS(Student_Registration!$C$5:C1728)+1,0))</f>
        <v/>
      </c>
      <c r="B1729" s="84" t="str">
        <f>IFERROR(VLOOKUP(A1729,Student_Registration!$B$5:$H$2000,3,0),"")</f>
        <v/>
      </c>
      <c r="C1729" s="84" t="str">
        <f>IFERROR(VLOOKUP($A1729,Student_Registration!$B$5:$H$2000,6,0),"")</f>
        <v/>
      </c>
      <c r="D1729" s="84" t="str">
        <f>IFERROR(VLOOKUP($A1729,Student_Registration!$B$5:$H$2000,7,0),"")</f>
        <v/>
      </c>
      <c r="E1729" s="84">
        <f>SUMIFS(Collection!$H$5:$H$5000,Collection!$A$5:$A$5000,Report!A1729,Collection!$I$5:$I$5000,"&gt;="&amp;Report!$E$2,Collection!$I$5:$I$5000,"&lt;="&amp;Report!$E$3)</f>
        <v>0</v>
      </c>
      <c r="F1729" s="84" t="str">
        <f t="shared" si="28"/>
        <v/>
      </c>
    </row>
    <row r="1730" spans="1:6">
      <c r="A1730" s="84" t="str">
        <f>IF(ROWS($A$6:A1730)&gt;Student_Registration!$N$4,"",VLOOKUP(ROWS($A$6:A1730),Student_Registration!$A$5:$H$2000,COLUMNS(Student_Registration!$C$5:C1729)+1,0))</f>
        <v/>
      </c>
      <c r="B1730" s="84" t="str">
        <f>IFERROR(VLOOKUP(A1730,Student_Registration!$B$5:$H$2000,3,0),"")</f>
        <v/>
      </c>
      <c r="C1730" s="84" t="str">
        <f>IFERROR(VLOOKUP($A1730,Student_Registration!$B$5:$H$2000,6,0),"")</f>
        <v/>
      </c>
      <c r="D1730" s="84" t="str">
        <f>IFERROR(VLOOKUP($A1730,Student_Registration!$B$5:$H$2000,7,0),"")</f>
        <v/>
      </c>
      <c r="E1730" s="84">
        <f>SUMIFS(Collection!$H$5:$H$5000,Collection!$A$5:$A$5000,Report!A1730,Collection!$I$5:$I$5000,"&gt;="&amp;Report!$E$2,Collection!$I$5:$I$5000,"&lt;="&amp;Report!$E$3)</f>
        <v>0</v>
      </c>
      <c r="F1730" s="84" t="str">
        <f t="shared" si="28"/>
        <v/>
      </c>
    </row>
    <row r="1731" spans="1:6">
      <c r="A1731" s="84" t="str">
        <f>IF(ROWS($A$6:A1731)&gt;Student_Registration!$N$4,"",VLOOKUP(ROWS($A$6:A1731),Student_Registration!$A$5:$H$2000,COLUMNS(Student_Registration!$C$5:C1730)+1,0))</f>
        <v/>
      </c>
      <c r="B1731" s="84" t="str">
        <f>IFERROR(VLOOKUP(A1731,Student_Registration!$B$5:$H$2000,3,0),"")</f>
        <v/>
      </c>
      <c r="C1731" s="84" t="str">
        <f>IFERROR(VLOOKUP($A1731,Student_Registration!$B$5:$H$2000,6,0),"")</f>
        <v/>
      </c>
      <c r="D1731" s="84" t="str">
        <f>IFERROR(VLOOKUP($A1731,Student_Registration!$B$5:$H$2000,7,0),"")</f>
        <v/>
      </c>
      <c r="E1731" s="84">
        <f>SUMIFS(Collection!$H$5:$H$5000,Collection!$A$5:$A$5000,Report!A1731,Collection!$I$5:$I$5000,"&gt;="&amp;Report!$E$2,Collection!$I$5:$I$5000,"&lt;="&amp;Report!$E$3)</f>
        <v>0</v>
      </c>
      <c r="F1731" s="84" t="str">
        <f t="shared" si="28"/>
        <v/>
      </c>
    </row>
    <row r="1732" spans="1:6">
      <c r="A1732" s="84" t="str">
        <f>IF(ROWS($A$6:A1732)&gt;Student_Registration!$N$4,"",VLOOKUP(ROWS($A$6:A1732),Student_Registration!$A$5:$H$2000,COLUMNS(Student_Registration!$C$5:C1731)+1,0))</f>
        <v/>
      </c>
      <c r="B1732" s="84" t="str">
        <f>IFERROR(VLOOKUP(A1732,Student_Registration!$B$5:$H$2000,3,0),"")</f>
        <v/>
      </c>
      <c r="C1732" s="84" t="str">
        <f>IFERROR(VLOOKUP($A1732,Student_Registration!$B$5:$H$2000,6,0),"")</f>
        <v/>
      </c>
      <c r="D1732" s="84" t="str">
        <f>IFERROR(VLOOKUP($A1732,Student_Registration!$B$5:$H$2000,7,0),"")</f>
        <v/>
      </c>
      <c r="E1732" s="84">
        <f>SUMIFS(Collection!$H$5:$H$5000,Collection!$A$5:$A$5000,Report!A1732,Collection!$I$5:$I$5000,"&gt;="&amp;Report!$E$2,Collection!$I$5:$I$5000,"&lt;="&amp;Report!$E$3)</f>
        <v>0</v>
      </c>
      <c r="F1732" s="84" t="str">
        <f t="shared" si="28"/>
        <v/>
      </c>
    </row>
    <row r="1733" spans="1:6">
      <c r="A1733" s="84" t="str">
        <f>IF(ROWS($A$6:A1733)&gt;Student_Registration!$N$4,"",VLOOKUP(ROWS($A$6:A1733),Student_Registration!$A$5:$H$2000,COLUMNS(Student_Registration!$C$5:C1732)+1,0))</f>
        <v/>
      </c>
      <c r="B1733" s="84" t="str">
        <f>IFERROR(VLOOKUP(A1733,Student_Registration!$B$5:$H$2000,3,0),"")</f>
        <v/>
      </c>
      <c r="C1733" s="84" t="str">
        <f>IFERROR(VLOOKUP($A1733,Student_Registration!$B$5:$H$2000,6,0),"")</f>
        <v/>
      </c>
      <c r="D1733" s="84" t="str">
        <f>IFERROR(VLOOKUP($A1733,Student_Registration!$B$5:$H$2000,7,0),"")</f>
        <v/>
      </c>
      <c r="E1733" s="84">
        <f>SUMIFS(Collection!$H$5:$H$5000,Collection!$A$5:$A$5000,Report!A1733,Collection!$I$5:$I$5000,"&gt;="&amp;Report!$E$2,Collection!$I$5:$I$5000,"&lt;="&amp;Report!$E$3)</f>
        <v>0</v>
      </c>
      <c r="F1733" s="84" t="str">
        <f t="shared" si="28"/>
        <v/>
      </c>
    </row>
    <row r="1734" spans="1:6">
      <c r="A1734" s="84" t="str">
        <f>IF(ROWS($A$6:A1734)&gt;Student_Registration!$N$4,"",VLOOKUP(ROWS($A$6:A1734),Student_Registration!$A$5:$H$2000,COLUMNS(Student_Registration!$C$5:C1733)+1,0))</f>
        <v/>
      </c>
      <c r="B1734" s="84" t="str">
        <f>IFERROR(VLOOKUP(A1734,Student_Registration!$B$5:$H$2000,3,0),"")</f>
        <v/>
      </c>
      <c r="C1734" s="84" t="str">
        <f>IFERROR(VLOOKUP($A1734,Student_Registration!$B$5:$H$2000,6,0),"")</f>
        <v/>
      </c>
      <c r="D1734" s="84" t="str">
        <f>IFERROR(VLOOKUP($A1734,Student_Registration!$B$5:$H$2000,7,0),"")</f>
        <v/>
      </c>
      <c r="E1734" s="84">
        <f>SUMIFS(Collection!$H$5:$H$5000,Collection!$A$5:$A$5000,Report!A1734,Collection!$I$5:$I$5000,"&gt;="&amp;Report!$E$2,Collection!$I$5:$I$5000,"&lt;="&amp;Report!$E$3)</f>
        <v>0</v>
      </c>
      <c r="F1734" s="84" t="str">
        <f t="shared" ref="F1734:F1797" si="29">IFERROR(+D1734-E1734,"")</f>
        <v/>
      </c>
    </row>
    <row r="1735" spans="1:6">
      <c r="A1735" s="84" t="str">
        <f>IF(ROWS($A$6:A1735)&gt;Student_Registration!$N$4,"",VLOOKUP(ROWS($A$6:A1735),Student_Registration!$A$5:$H$2000,COLUMNS(Student_Registration!$C$5:C1734)+1,0))</f>
        <v/>
      </c>
      <c r="B1735" s="84" t="str">
        <f>IFERROR(VLOOKUP(A1735,Student_Registration!$B$5:$H$2000,3,0),"")</f>
        <v/>
      </c>
      <c r="C1735" s="84" t="str">
        <f>IFERROR(VLOOKUP($A1735,Student_Registration!$B$5:$H$2000,6,0),"")</f>
        <v/>
      </c>
      <c r="D1735" s="84" t="str">
        <f>IFERROR(VLOOKUP($A1735,Student_Registration!$B$5:$H$2000,7,0),"")</f>
        <v/>
      </c>
      <c r="E1735" s="84">
        <f>SUMIFS(Collection!$H$5:$H$5000,Collection!$A$5:$A$5000,Report!A1735,Collection!$I$5:$I$5000,"&gt;="&amp;Report!$E$2,Collection!$I$5:$I$5000,"&lt;="&amp;Report!$E$3)</f>
        <v>0</v>
      </c>
      <c r="F1735" s="84" t="str">
        <f t="shared" si="29"/>
        <v/>
      </c>
    </row>
    <row r="1736" spans="1:6">
      <c r="A1736" s="84" t="str">
        <f>IF(ROWS($A$6:A1736)&gt;Student_Registration!$N$4,"",VLOOKUP(ROWS($A$6:A1736),Student_Registration!$A$5:$H$2000,COLUMNS(Student_Registration!$C$5:C1735)+1,0))</f>
        <v/>
      </c>
      <c r="B1736" s="84" t="str">
        <f>IFERROR(VLOOKUP(A1736,Student_Registration!$B$5:$H$2000,3,0),"")</f>
        <v/>
      </c>
      <c r="C1736" s="84" t="str">
        <f>IFERROR(VLOOKUP($A1736,Student_Registration!$B$5:$H$2000,6,0),"")</f>
        <v/>
      </c>
      <c r="D1736" s="84" t="str">
        <f>IFERROR(VLOOKUP($A1736,Student_Registration!$B$5:$H$2000,7,0),"")</f>
        <v/>
      </c>
      <c r="E1736" s="84">
        <f>SUMIFS(Collection!$H$5:$H$5000,Collection!$A$5:$A$5000,Report!A1736,Collection!$I$5:$I$5000,"&gt;="&amp;Report!$E$2,Collection!$I$5:$I$5000,"&lt;="&amp;Report!$E$3)</f>
        <v>0</v>
      </c>
      <c r="F1736" s="84" t="str">
        <f t="shared" si="29"/>
        <v/>
      </c>
    </row>
    <row r="1737" spans="1:6">
      <c r="A1737" s="84" t="str">
        <f>IF(ROWS($A$6:A1737)&gt;Student_Registration!$N$4,"",VLOOKUP(ROWS($A$6:A1737),Student_Registration!$A$5:$H$2000,COLUMNS(Student_Registration!$C$5:C1736)+1,0))</f>
        <v/>
      </c>
      <c r="B1737" s="84" t="str">
        <f>IFERROR(VLOOKUP(A1737,Student_Registration!$B$5:$H$2000,3,0),"")</f>
        <v/>
      </c>
      <c r="C1737" s="84" t="str">
        <f>IFERROR(VLOOKUP($A1737,Student_Registration!$B$5:$H$2000,6,0),"")</f>
        <v/>
      </c>
      <c r="D1737" s="84" t="str">
        <f>IFERROR(VLOOKUP($A1737,Student_Registration!$B$5:$H$2000,7,0),"")</f>
        <v/>
      </c>
      <c r="E1737" s="84">
        <f>SUMIFS(Collection!$H$5:$H$5000,Collection!$A$5:$A$5000,Report!A1737,Collection!$I$5:$I$5000,"&gt;="&amp;Report!$E$2,Collection!$I$5:$I$5000,"&lt;="&amp;Report!$E$3)</f>
        <v>0</v>
      </c>
      <c r="F1737" s="84" t="str">
        <f t="shared" si="29"/>
        <v/>
      </c>
    </row>
    <row r="1738" spans="1:6">
      <c r="A1738" s="84" t="str">
        <f>IF(ROWS($A$6:A1738)&gt;Student_Registration!$N$4,"",VLOOKUP(ROWS($A$6:A1738),Student_Registration!$A$5:$H$2000,COLUMNS(Student_Registration!$C$5:C1737)+1,0))</f>
        <v/>
      </c>
      <c r="B1738" s="84" t="str">
        <f>IFERROR(VLOOKUP(A1738,Student_Registration!$B$5:$H$2000,3,0),"")</f>
        <v/>
      </c>
      <c r="C1738" s="84" t="str">
        <f>IFERROR(VLOOKUP($A1738,Student_Registration!$B$5:$H$2000,6,0),"")</f>
        <v/>
      </c>
      <c r="D1738" s="84" t="str">
        <f>IFERROR(VLOOKUP($A1738,Student_Registration!$B$5:$H$2000,7,0),"")</f>
        <v/>
      </c>
      <c r="E1738" s="84">
        <f>SUMIFS(Collection!$H$5:$H$5000,Collection!$A$5:$A$5000,Report!A1738,Collection!$I$5:$I$5000,"&gt;="&amp;Report!$E$2,Collection!$I$5:$I$5000,"&lt;="&amp;Report!$E$3)</f>
        <v>0</v>
      </c>
      <c r="F1738" s="84" t="str">
        <f t="shared" si="29"/>
        <v/>
      </c>
    </row>
    <row r="1739" spans="1:6">
      <c r="A1739" s="84" t="str">
        <f>IF(ROWS($A$6:A1739)&gt;Student_Registration!$N$4,"",VLOOKUP(ROWS($A$6:A1739),Student_Registration!$A$5:$H$2000,COLUMNS(Student_Registration!$C$5:C1738)+1,0))</f>
        <v/>
      </c>
      <c r="B1739" s="84" t="str">
        <f>IFERROR(VLOOKUP(A1739,Student_Registration!$B$5:$H$2000,3,0),"")</f>
        <v/>
      </c>
      <c r="C1739" s="84" t="str">
        <f>IFERROR(VLOOKUP($A1739,Student_Registration!$B$5:$H$2000,6,0),"")</f>
        <v/>
      </c>
      <c r="D1739" s="84" t="str">
        <f>IFERROR(VLOOKUP($A1739,Student_Registration!$B$5:$H$2000,7,0),"")</f>
        <v/>
      </c>
      <c r="E1739" s="84">
        <f>SUMIFS(Collection!$H$5:$H$5000,Collection!$A$5:$A$5000,Report!A1739,Collection!$I$5:$I$5000,"&gt;="&amp;Report!$E$2,Collection!$I$5:$I$5000,"&lt;="&amp;Report!$E$3)</f>
        <v>0</v>
      </c>
      <c r="F1739" s="84" t="str">
        <f t="shared" si="29"/>
        <v/>
      </c>
    </row>
    <row r="1740" spans="1:6">
      <c r="A1740" s="84" t="str">
        <f>IF(ROWS($A$6:A1740)&gt;Student_Registration!$N$4,"",VLOOKUP(ROWS($A$6:A1740),Student_Registration!$A$5:$H$2000,COLUMNS(Student_Registration!$C$5:C1739)+1,0))</f>
        <v/>
      </c>
      <c r="B1740" s="84" t="str">
        <f>IFERROR(VLOOKUP(A1740,Student_Registration!$B$5:$H$2000,3,0),"")</f>
        <v/>
      </c>
      <c r="C1740" s="84" t="str">
        <f>IFERROR(VLOOKUP($A1740,Student_Registration!$B$5:$H$2000,6,0),"")</f>
        <v/>
      </c>
      <c r="D1740" s="84" t="str">
        <f>IFERROR(VLOOKUP($A1740,Student_Registration!$B$5:$H$2000,7,0),"")</f>
        <v/>
      </c>
      <c r="E1740" s="84">
        <f>SUMIFS(Collection!$H$5:$H$5000,Collection!$A$5:$A$5000,Report!A1740,Collection!$I$5:$I$5000,"&gt;="&amp;Report!$E$2,Collection!$I$5:$I$5000,"&lt;="&amp;Report!$E$3)</f>
        <v>0</v>
      </c>
      <c r="F1740" s="84" t="str">
        <f t="shared" si="29"/>
        <v/>
      </c>
    </row>
    <row r="1741" spans="1:6">
      <c r="A1741" s="84" t="str">
        <f>IF(ROWS($A$6:A1741)&gt;Student_Registration!$N$4,"",VLOOKUP(ROWS($A$6:A1741),Student_Registration!$A$5:$H$2000,COLUMNS(Student_Registration!$C$5:C1740)+1,0))</f>
        <v/>
      </c>
      <c r="B1741" s="84" t="str">
        <f>IFERROR(VLOOKUP(A1741,Student_Registration!$B$5:$H$2000,3,0),"")</f>
        <v/>
      </c>
      <c r="C1741" s="84" t="str">
        <f>IFERROR(VLOOKUP($A1741,Student_Registration!$B$5:$H$2000,6,0),"")</f>
        <v/>
      </c>
      <c r="D1741" s="84" t="str">
        <f>IFERROR(VLOOKUP($A1741,Student_Registration!$B$5:$H$2000,7,0),"")</f>
        <v/>
      </c>
      <c r="E1741" s="84">
        <f>SUMIFS(Collection!$H$5:$H$5000,Collection!$A$5:$A$5000,Report!A1741,Collection!$I$5:$I$5000,"&gt;="&amp;Report!$E$2,Collection!$I$5:$I$5000,"&lt;="&amp;Report!$E$3)</f>
        <v>0</v>
      </c>
      <c r="F1741" s="84" t="str">
        <f t="shared" si="29"/>
        <v/>
      </c>
    </row>
    <row r="1742" spans="1:6">
      <c r="A1742" s="84" t="str">
        <f>IF(ROWS($A$6:A1742)&gt;Student_Registration!$N$4,"",VLOOKUP(ROWS($A$6:A1742),Student_Registration!$A$5:$H$2000,COLUMNS(Student_Registration!$C$5:C1741)+1,0))</f>
        <v/>
      </c>
      <c r="B1742" s="84" t="str">
        <f>IFERROR(VLOOKUP(A1742,Student_Registration!$B$5:$H$2000,3,0),"")</f>
        <v/>
      </c>
      <c r="C1742" s="84" t="str">
        <f>IFERROR(VLOOKUP($A1742,Student_Registration!$B$5:$H$2000,6,0),"")</f>
        <v/>
      </c>
      <c r="D1742" s="84" t="str">
        <f>IFERROR(VLOOKUP($A1742,Student_Registration!$B$5:$H$2000,7,0),"")</f>
        <v/>
      </c>
      <c r="E1742" s="84">
        <f>SUMIFS(Collection!$H$5:$H$5000,Collection!$A$5:$A$5000,Report!A1742,Collection!$I$5:$I$5000,"&gt;="&amp;Report!$E$2,Collection!$I$5:$I$5000,"&lt;="&amp;Report!$E$3)</f>
        <v>0</v>
      </c>
      <c r="F1742" s="84" t="str">
        <f t="shared" si="29"/>
        <v/>
      </c>
    </row>
    <row r="1743" spans="1:6">
      <c r="A1743" s="84" t="str">
        <f>IF(ROWS($A$6:A1743)&gt;Student_Registration!$N$4,"",VLOOKUP(ROWS($A$6:A1743),Student_Registration!$A$5:$H$2000,COLUMNS(Student_Registration!$C$5:C1742)+1,0))</f>
        <v/>
      </c>
      <c r="B1743" s="84" t="str">
        <f>IFERROR(VLOOKUP(A1743,Student_Registration!$B$5:$H$2000,3,0),"")</f>
        <v/>
      </c>
      <c r="C1743" s="84" t="str">
        <f>IFERROR(VLOOKUP($A1743,Student_Registration!$B$5:$H$2000,6,0),"")</f>
        <v/>
      </c>
      <c r="D1743" s="84" t="str">
        <f>IFERROR(VLOOKUP($A1743,Student_Registration!$B$5:$H$2000,7,0),"")</f>
        <v/>
      </c>
      <c r="E1743" s="84">
        <f>SUMIFS(Collection!$H$5:$H$5000,Collection!$A$5:$A$5000,Report!A1743,Collection!$I$5:$I$5000,"&gt;="&amp;Report!$E$2,Collection!$I$5:$I$5000,"&lt;="&amp;Report!$E$3)</f>
        <v>0</v>
      </c>
      <c r="F1743" s="84" t="str">
        <f t="shared" si="29"/>
        <v/>
      </c>
    </row>
    <row r="1744" spans="1:6">
      <c r="A1744" s="84" t="str">
        <f>IF(ROWS($A$6:A1744)&gt;Student_Registration!$N$4,"",VLOOKUP(ROWS($A$6:A1744),Student_Registration!$A$5:$H$2000,COLUMNS(Student_Registration!$C$5:C1743)+1,0))</f>
        <v/>
      </c>
      <c r="B1744" s="84" t="str">
        <f>IFERROR(VLOOKUP(A1744,Student_Registration!$B$5:$H$2000,3,0),"")</f>
        <v/>
      </c>
      <c r="C1744" s="84" t="str">
        <f>IFERROR(VLOOKUP($A1744,Student_Registration!$B$5:$H$2000,6,0),"")</f>
        <v/>
      </c>
      <c r="D1744" s="84" t="str">
        <f>IFERROR(VLOOKUP($A1744,Student_Registration!$B$5:$H$2000,7,0),"")</f>
        <v/>
      </c>
      <c r="E1744" s="84">
        <f>SUMIFS(Collection!$H$5:$H$5000,Collection!$A$5:$A$5000,Report!A1744,Collection!$I$5:$I$5000,"&gt;="&amp;Report!$E$2,Collection!$I$5:$I$5000,"&lt;="&amp;Report!$E$3)</f>
        <v>0</v>
      </c>
      <c r="F1744" s="84" t="str">
        <f t="shared" si="29"/>
        <v/>
      </c>
    </row>
    <row r="1745" spans="1:6">
      <c r="A1745" s="84" t="str">
        <f>IF(ROWS($A$6:A1745)&gt;Student_Registration!$N$4,"",VLOOKUP(ROWS($A$6:A1745),Student_Registration!$A$5:$H$2000,COLUMNS(Student_Registration!$C$5:C1744)+1,0))</f>
        <v/>
      </c>
      <c r="B1745" s="84" t="str">
        <f>IFERROR(VLOOKUP(A1745,Student_Registration!$B$5:$H$2000,3,0),"")</f>
        <v/>
      </c>
      <c r="C1745" s="84" t="str">
        <f>IFERROR(VLOOKUP($A1745,Student_Registration!$B$5:$H$2000,6,0),"")</f>
        <v/>
      </c>
      <c r="D1745" s="84" t="str">
        <f>IFERROR(VLOOKUP($A1745,Student_Registration!$B$5:$H$2000,7,0),"")</f>
        <v/>
      </c>
      <c r="E1745" s="84">
        <f>SUMIFS(Collection!$H$5:$H$5000,Collection!$A$5:$A$5000,Report!A1745,Collection!$I$5:$I$5000,"&gt;="&amp;Report!$E$2,Collection!$I$5:$I$5000,"&lt;="&amp;Report!$E$3)</f>
        <v>0</v>
      </c>
      <c r="F1745" s="84" t="str">
        <f t="shared" si="29"/>
        <v/>
      </c>
    </row>
    <row r="1746" spans="1:6">
      <c r="A1746" s="84" t="str">
        <f>IF(ROWS($A$6:A1746)&gt;Student_Registration!$N$4,"",VLOOKUP(ROWS($A$6:A1746),Student_Registration!$A$5:$H$2000,COLUMNS(Student_Registration!$C$5:C1745)+1,0))</f>
        <v/>
      </c>
      <c r="B1746" s="84" t="str">
        <f>IFERROR(VLOOKUP(A1746,Student_Registration!$B$5:$H$2000,3,0),"")</f>
        <v/>
      </c>
      <c r="C1746" s="84" t="str">
        <f>IFERROR(VLOOKUP($A1746,Student_Registration!$B$5:$H$2000,6,0),"")</f>
        <v/>
      </c>
      <c r="D1746" s="84" t="str">
        <f>IFERROR(VLOOKUP($A1746,Student_Registration!$B$5:$H$2000,7,0),"")</f>
        <v/>
      </c>
      <c r="E1746" s="84">
        <f>SUMIFS(Collection!$H$5:$H$5000,Collection!$A$5:$A$5000,Report!A1746,Collection!$I$5:$I$5000,"&gt;="&amp;Report!$E$2,Collection!$I$5:$I$5000,"&lt;="&amp;Report!$E$3)</f>
        <v>0</v>
      </c>
      <c r="F1746" s="84" t="str">
        <f t="shared" si="29"/>
        <v/>
      </c>
    </row>
    <row r="1747" spans="1:6">
      <c r="A1747" s="84" t="str">
        <f>IF(ROWS($A$6:A1747)&gt;Student_Registration!$N$4,"",VLOOKUP(ROWS($A$6:A1747),Student_Registration!$A$5:$H$2000,COLUMNS(Student_Registration!$C$5:C1746)+1,0))</f>
        <v/>
      </c>
      <c r="B1747" s="84" t="str">
        <f>IFERROR(VLOOKUP(A1747,Student_Registration!$B$5:$H$2000,3,0),"")</f>
        <v/>
      </c>
      <c r="C1747" s="84" t="str">
        <f>IFERROR(VLOOKUP($A1747,Student_Registration!$B$5:$H$2000,6,0),"")</f>
        <v/>
      </c>
      <c r="D1747" s="84" t="str">
        <f>IFERROR(VLOOKUP($A1747,Student_Registration!$B$5:$H$2000,7,0),"")</f>
        <v/>
      </c>
      <c r="E1747" s="84">
        <f>SUMIFS(Collection!$H$5:$H$5000,Collection!$A$5:$A$5000,Report!A1747,Collection!$I$5:$I$5000,"&gt;="&amp;Report!$E$2,Collection!$I$5:$I$5000,"&lt;="&amp;Report!$E$3)</f>
        <v>0</v>
      </c>
      <c r="F1747" s="84" t="str">
        <f t="shared" si="29"/>
        <v/>
      </c>
    </row>
    <row r="1748" spans="1:6">
      <c r="A1748" s="84" t="str">
        <f>IF(ROWS($A$6:A1748)&gt;Student_Registration!$N$4,"",VLOOKUP(ROWS($A$6:A1748),Student_Registration!$A$5:$H$2000,COLUMNS(Student_Registration!$C$5:C1747)+1,0))</f>
        <v/>
      </c>
      <c r="B1748" s="84" t="str">
        <f>IFERROR(VLOOKUP(A1748,Student_Registration!$B$5:$H$2000,3,0),"")</f>
        <v/>
      </c>
      <c r="C1748" s="84" t="str">
        <f>IFERROR(VLOOKUP($A1748,Student_Registration!$B$5:$H$2000,6,0),"")</f>
        <v/>
      </c>
      <c r="D1748" s="84" t="str">
        <f>IFERROR(VLOOKUP($A1748,Student_Registration!$B$5:$H$2000,7,0),"")</f>
        <v/>
      </c>
      <c r="E1748" s="84">
        <f>SUMIFS(Collection!$H$5:$H$5000,Collection!$A$5:$A$5000,Report!A1748,Collection!$I$5:$I$5000,"&gt;="&amp;Report!$E$2,Collection!$I$5:$I$5000,"&lt;="&amp;Report!$E$3)</f>
        <v>0</v>
      </c>
      <c r="F1748" s="84" t="str">
        <f t="shared" si="29"/>
        <v/>
      </c>
    </row>
    <row r="1749" spans="1:6">
      <c r="A1749" s="84" t="str">
        <f>IF(ROWS($A$6:A1749)&gt;Student_Registration!$N$4,"",VLOOKUP(ROWS($A$6:A1749),Student_Registration!$A$5:$H$2000,COLUMNS(Student_Registration!$C$5:C1748)+1,0))</f>
        <v/>
      </c>
      <c r="B1749" s="84" t="str">
        <f>IFERROR(VLOOKUP(A1749,Student_Registration!$B$5:$H$2000,3,0),"")</f>
        <v/>
      </c>
      <c r="C1749" s="84" t="str">
        <f>IFERROR(VLOOKUP($A1749,Student_Registration!$B$5:$H$2000,6,0),"")</f>
        <v/>
      </c>
      <c r="D1749" s="84" t="str">
        <f>IFERROR(VLOOKUP($A1749,Student_Registration!$B$5:$H$2000,7,0),"")</f>
        <v/>
      </c>
      <c r="E1749" s="84">
        <f>SUMIFS(Collection!$H$5:$H$5000,Collection!$A$5:$A$5000,Report!A1749,Collection!$I$5:$I$5000,"&gt;="&amp;Report!$E$2,Collection!$I$5:$I$5000,"&lt;="&amp;Report!$E$3)</f>
        <v>0</v>
      </c>
      <c r="F1749" s="84" t="str">
        <f t="shared" si="29"/>
        <v/>
      </c>
    </row>
    <row r="1750" spans="1:6">
      <c r="A1750" s="84" t="str">
        <f>IF(ROWS($A$6:A1750)&gt;Student_Registration!$N$4,"",VLOOKUP(ROWS($A$6:A1750),Student_Registration!$A$5:$H$2000,COLUMNS(Student_Registration!$C$5:C1749)+1,0))</f>
        <v/>
      </c>
      <c r="B1750" s="84" t="str">
        <f>IFERROR(VLOOKUP(A1750,Student_Registration!$B$5:$H$2000,3,0),"")</f>
        <v/>
      </c>
      <c r="C1750" s="84" t="str">
        <f>IFERROR(VLOOKUP($A1750,Student_Registration!$B$5:$H$2000,6,0),"")</f>
        <v/>
      </c>
      <c r="D1750" s="84" t="str">
        <f>IFERROR(VLOOKUP($A1750,Student_Registration!$B$5:$H$2000,7,0),"")</f>
        <v/>
      </c>
      <c r="E1750" s="84">
        <f>SUMIFS(Collection!$H$5:$H$5000,Collection!$A$5:$A$5000,Report!A1750,Collection!$I$5:$I$5000,"&gt;="&amp;Report!$E$2,Collection!$I$5:$I$5000,"&lt;="&amp;Report!$E$3)</f>
        <v>0</v>
      </c>
      <c r="F1750" s="84" t="str">
        <f t="shared" si="29"/>
        <v/>
      </c>
    </row>
    <row r="1751" spans="1:6">
      <c r="A1751" s="84" t="str">
        <f>IF(ROWS($A$6:A1751)&gt;Student_Registration!$N$4,"",VLOOKUP(ROWS($A$6:A1751),Student_Registration!$A$5:$H$2000,COLUMNS(Student_Registration!$C$5:C1750)+1,0))</f>
        <v/>
      </c>
      <c r="B1751" s="84" t="str">
        <f>IFERROR(VLOOKUP(A1751,Student_Registration!$B$5:$H$2000,3,0),"")</f>
        <v/>
      </c>
      <c r="C1751" s="84" t="str">
        <f>IFERROR(VLOOKUP($A1751,Student_Registration!$B$5:$H$2000,6,0),"")</f>
        <v/>
      </c>
      <c r="D1751" s="84" t="str">
        <f>IFERROR(VLOOKUP($A1751,Student_Registration!$B$5:$H$2000,7,0),"")</f>
        <v/>
      </c>
      <c r="E1751" s="84">
        <f>SUMIFS(Collection!$H$5:$H$5000,Collection!$A$5:$A$5000,Report!A1751,Collection!$I$5:$I$5000,"&gt;="&amp;Report!$E$2,Collection!$I$5:$I$5000,"&lt;="&amp;Report!$E$3)</f>
        <v>0</v>
      </c>
      <c r="F1751" s="84" t="str">
        <f t="shared" si="29"/>
        <v/>
      </c>
    </row>
    <row r="1752" spans="1:6">
      <c r="A1752" s="84" t="str">
        <f>IF(ROWS($A$6:A1752)&gt;Student_Registration!$N$4,"",VLOOKUP(ROWS($A$6:A1752),Student_Registration!$A$5:$H$2000,COLUMNS(Student_Registration!$C$5:C1751)+1,0))</f>
        <v/>
      </c>
      <c r="B1752" s="84" t="str">
        <f>IFERROR(VLOOKUP(A1752,Student_Registration!$B$5:$H$2000,3,0),"")</f>
        <v/>
      </c>
      <c r="C1752" s="84" t="str">
        <f>IFERROR(VLOOKUP($A1752,Student_Registration!$B$5:$H$2000,6,0),"")</f>
        <v/>
      </c>
      <c r="D1752" s="84" t="str">
        <f>IFERROR(VLOOKUP($A1752,Student_Registration!$B$5:$H$2000,7,0),"")</f>
        <v/>
      </c>
      <c r="E1752" s="84">
        <f>SUMIFS(Collection!$H$5:$H$5000,Collection!$A$5:$A$5000,Report!A1752,Collection!$I$5:$I$5000,"&gt;="&amp;Report!$E$2,Collection!$I$5:$I$5000,"&lt;="&amp;Report!$E$3)</f>
        <v>0</v>
      </c>
      <c r="F1752" s="84" t="str">
        <f t="shared" si="29"/>
        <v/>
      </c>
    </row>
    <row r="1753" spans="1:6">
      <c r="A1753" s="84" t="str">
        <f>IF(ROWS($A$6:A1753)&gt;Student_Registration!$N$4,"",VLOOKUP(ROWS($A$6:A1753),Student_Registration!$A$5:$H$2000,COLUMNS(Student_Registration!$C$5:C1752)+1,0))</f>
        <v/>
      </c>
      <c r="B1753" s="84" t="str">
        <f>IFERROR(VLOOKUP(A1753,Student_Registration!$B$5:$H$2000,3,0),"")</f>
        <v/>
      </c>
      <c r="C1753" s="84" t="str">
        <f>IFERROR(VLOOKUP($A1753,Student_Registration!$B$5:$H$2000,6,0),"")</f>
        <v/>
      </c>
      <c r="D1753" s="84" t="str">
        <f>IFERROR(VLOOKUP($A1753,Student_Registration!$B$5:$H$2000,7,0),"")</f>
        <v/>
      </c>
      <c r="E1753" s="84">
        <f>SUMIFS(Collection!$H$5:$H$5000,Collection!$A$5:$A$5000,Report!A1753,Collection!$I$5:$I$5000,"&gt;="&amp;Report!$E$2,Collection!$I$5:$I$5000,"&lt;="&amp;Report!$E$3)</f>
        <v>0</v>
      </c>
      <c r="F1753" s="84" t="str">
        <f t="shared" si="29"/>
        <v/>
      </c>
    </row>
    <row r="1754" spans="1:6">
      <c r="A1754" s="84" t="str">
        <f>IF(ROWS($A$6:A1754)&gt;Student_Registration!$N$4,"",VLOOKUP(ROWS($A$6:A1754),Student_Registration!$A$5:$H$2000,COLUMNS(Student_Registration!$C$5:C1753)+1,0))</f>
        <v/>
      </c>
      <c r="B1754" s="84" t="str">
        <f>IFERROR(VLOOKUP(A1754,Student_Registration!$B$5:$H$2000,3,0),"")</f>
        <v/>
      </c>
      <c r="C1754" s="84" t="str">
        <f>IFERROR(VLOOKUP($A1754,Student_Registration!$B$5:$H$2000,6,0),"")</f>
        <v/>
      </c>
      <c r="D1754" s="84" t="str">
        <f>IFERROR(VLOOKUP($A1754,Student_Registration!$B$5:$H$2000,7,0),"")</f>
        <v/>
      </c>
      <c r="E1754" s="84">
        <f>SUMIFS(Collection!$H$5:$H$5000,Collection!$A$5:$A$5000,Report!A1754,Collection!$I$5:$I$5000,"&gt;="&amp;Report!$E$2,Collection!$I$5:$I$5000,"&lt;="&amp;Report!$E$3)</f>
        <v>0</v>
      </c>
      <c r="F1754" s="84" t="str">
        <f t="shared" si="29"/>
        <v/>
      </c>
    </row>
    <row r="1755" spans="1:6">
      <c r="A1755" s="84" t="str">
        <f>IF(ROWS($A$6:A1755)&gt;Student_Registration!$N$4,"",VLOOKUP(ROWS($A$6:A1755),Student_Registration!$A$5:$H$2000,COLUMNS(Student_Registration!$C$5:C1754)+1,0))</f>
        <v/>
      </c>
      <c r="B1755" s="84" t="str">
        <f>IFERROR(VLOOKUP(A1755,Student_Registration!$B$5:$H$2000,3,0),"")</f>
        <v/>
      </c>
      <c r="C1755" s="84" t="str">
        <f>IFERROR(VLOOKUP($A1755,Student_Registration!$B$5:$H$2000,6,0),"")</f>
        <v/>
      </c>
      <c r="D1755" s="84" t="str">
        <f>IFERROR(VLOOKUP($A1755,Student_Registration!$B$5:$H$2000,7,0),"")</f>
        <v/>
      </c>
      <c r="E1755" s="84">
        <f>SUMIFS(Collection!$H$5:$H$5000,Collection!$A$5:$A$5000,Report!A1755,Collection!$I$5:$I$5000,"&gt;="&amp;Report!$E$2,Collection!$I$5:$I$5000,"&lt;="&amp;Report!$E$3)</f>
        <v>0</v>
      </c>
      <c r="F1755" s="84" t="str">
        <f t="shared" si="29"/>
        <v/>
      </c>
    </row>
    <row r="1756" spans="1:6">
      <c r="A1756" s="84" t="str">
        <f>IF(ROWS($A$6:A1756)&gt;Student_Registration!$N$4,"",VLOOKUP(ROWS($A$6:A1756),Student_Registration!$A$5:$H$2000,COLUMNS(Student_Registration!$C$5:C1755)+1,0))</f>
        <v/>
      </c>
      <c r="B1756" s="84" t="str">
        <f>IFERROR(VLOOKUP(A1756,Student_Registration!$B$5:$H$2000,3,0),"")</f>
        <v/>
      </c>
      <c r="C1756" s="84" t="str">
        <f>IFERROR(VLOOKUP($A1756,Student_Registration!$B$5:$H$2000,6,0),"")</f>
        <v/>
      </c>
      <c r="D1756" s="84" t="str">
        <f>IFERROR(VLOOKUP($A1756,Student_Registration!$B$5:$H$2000,7,0),"")</f>
        <v/>
      </c>
      <c r="E1756" s="84">
        <f>SUMIFS(Collection!$H$5:$H$5000,Collection!$A$5:$A$5000,Report!A1756,Collection!$I$5:$I$5000,"&gt;="&amp;Report!$E$2,Collection!$I$5:$I$5000,"&lt;="&amp;Report!$E$3)</f>
        <v>0</v>
      </c>
      <c r="F1756" s="84" t="str">
        <f t="shared" si="29"/>
        <v/>
      </c>
    </row>
    <row r="1757" spans="1:6">
      <c r="A1757" s="84" t="str">
        <f>IF(ROWS($A$6:A1757)&gt;Student_Registration!$N$4,"",VLOOKUP(ROWS($A$6:A1757),Student_Registration!$A$5:$H$2000,COLUMNS(Student_Registration!$C$5:C1756)+1,0))</f>
        <v/>
      </c>
      <c r="B1757" s="84" t="str">
        <f>IFERROR(VLOOKUP(A1757,Student_Registration!$B$5:$H$2000,3,0),"")</f>
        <v/>
      </c>
      <c r="C1757" s="84" t="str">
        <f>IFERROR(VLOOKUP($A1757,Student_Registration!$B$5:$H$2000,6,0),"")</f>
        <v/>
      </c>
      <c r="D1757" s="84" t="str">
        <f>IFERROR(VLOOKUP($A1757,Student_Registration!$B$5:$H$2000,7,0),"")</f>
        <v/>
      </c>
      <c r="E1757" s="84">
        <f>SUMIFS(Collection!$H$5:$H$5000,Collection!$A$5:$A$5000,Report!A1757,Collection!$I$5:$I$5000,"&gt;="&amp;Report!$E$2,Collection!$I$5:$I$5000,"&lt;="&amp;Report!$E$3)</f>
        <v>0</v>
      </c>
      <c r="F1757" s="84" t="str">
        <f t="shared" si="29"/>
        <v/>
      </c>
    </row>
    <row r="1758" spans="1:6">
      <c r="A1758" s="84" t="str">
        <f>IF(ROWS($A$6:A1758)&gt;Student_Registration!$N$4,"",VLOOKUP(ROWS($A$6:A1758),Student_Registration!$A$5:$H$2000,COLUMNS(Student_Registration!$C$5:C1757)+1,0))</f>
        <v/>
      </c>
      <c r="B1758" s="84" t="str">
        <f>IFERROR(VLOOKUP(A1758,Student_Registration!$B$5:$H$2000,3,0),"")</f>
        <v/>
      </c>
      <c r="C1758" s="84" t="str">
        <f>IFERROR(VLOOKUP($A1758,Student_Registration!$B$5:$H$2000,6,0),"")</f>
        <v/>
      </c>
      <c r="D1758" s="84" t="str">
        <f>IFERROR(VLOOKUP($A1758,Student_Registration!$B$5:$H$2000,7,0),"")</f>
        <v/>
      </c>
      <c r="E1758" s="84">
        <f>SUMIFS(Collection!$H$5:$H$5000,Collection!$A$5:$A$5000,Report!A1758,Collection!$I$5:$I$5000,"&gt;="&amp;Report!$E$2,Collection!$I$5:$I$5000,"&lt;="&amp;Report!$E$3)</f>
        <v>0</v>
      </c>
      <c r="F1758" s="84" t="str">
        <f t="shared" si="29"/>
        <v/>
      </c>
    </row>
    <row r="1759" spans="1:6">
      <c r="A1759" s="84" t="str">
        <f>IF(ROWS($A$6:A1759)&gt;Student_Registration!$N$4,"",VLOOKUP(ROWS($A$6:A1759),Student_Registration!$A$5:$H$2000,COLUMNS(Student_Registration!$C$5:C1758)+1,0))</f>
        <v/>
      </c>
      <c r="B1759" s="84" t="str">
        <f>IFERROR(VLOOKUP(A1759,Student_Registration!$B$5:$H$2000,3,0),"")</f>
        <v/>
      </c>
      <c r="C1759" s="84" t="str">
        <f>IFERROR(VLOOKUP($A1759,Student_Registration!$B$5:$H$2000,6,0),"")</f>
        <v/>
      </c>
      <c r="D1759" s="84" t="str">
        <f>IFERROR(VLOOKUP($A1759,Student_Registration!$B$5:$H$2000,7,0),"")</f>
        <v/>
      </c>
      <c r="E1759" s="84">
        <f>SUMIFS(Collection!$H$5:$H$5000,Collection!$A$5:$A$5000,Report!A1759,Collection!$I$5:$I$5000,"&gt;="&amp;Report!$E$2,Collection!$I$5:$I$5000,"&lt;="&amp;Report!$E$3)</f>
        <v>0</v>
      </c>
      <c r="F1759" s="84" t="str">
        <f t="shared" si="29"/>
        <v/>
      </c>
    </row>
    <row r="1760" spans="1:6">
      <c r="A1760" s="84" t="str">
        <f>IF(ROWS($A$6:A1760)&gt;Student_Registration!$N$4,"",VLOOKUP(ROWS($A$6:A1760),Student_Registration!$A$5:$H$2000,COLUMNS(Student_Registration!$C$5:C1759)+1,0))</f>
        <v/>
      </c>
      <c r="B1760" s="84" t="str">
        <f>IFERROR(VLOOKUP(A1760,Student_Registration!$B$5:$H$2000,3,0),"")</f>
        <v/>
      </c>
      <c r="C1760" s="84" t="str">
        <f>IFERROR(VLOOKUP($A1760,Student_Registration!$B$5:$H$2000,6,0),"")</f>
        <v/>
      </c>
      <c r="D1760" s="84" t="str">
        <f>IFERROR(VLOOKUP($A1760,Student_Registration!$B$5:$H$2000,7,0),"")</f>
        <v/>
      </c>
      <c r="E1760" s="84">
        <f>SUMIFS(Collection!$H$5:$H$5000,Collection!$A$5:$A$5000,Report!A1760,Collection!$I$5:$I$5000,"&gt;="&amp;Report!$E$2,Collection!$I$5:$I$5000,"&lt;="&amp;Report!$E$3)</f>
        <v>0</v>
      </c>
      <c r="F1760" s="84" t="str">
        <f t="shared" si="29"/>
        <v/>
      </c>
    </row>
    <row r="1761" spans="1:6">
      <c r="A1761" s="84" t="str">
        <f>IF(ROWS($A$6:A1761)&gt;Student_Registration!$N$4,"",VLOOKUP(ROWS($A$6:A1761),Student_Registration!$A$5:$H$2000,COLUMNS(Student_Registration!$C$5:C1760)+1,0))</f>
        <v/>
      </c>
      <c r="B1761" s="84" t="str">
        <f>IFERROR(VLOOKUP(A1761,Student_Registration!$B$5:$H$2000,3,0),"")</f>
        <v/>
      </c>
      <c r="C1761" s="84" t="str">
        <f>IFERROR(VLOOKUP($A1761,Student_Registration!$B$5:$H$2000,6,0),"")</f>
        <v/>
      </c>
      <c r="D1761" s="84" t="str">
        <f>IFERROR(VLOOKUP($A1761,Student_Registration!$B$5:$H$2000,7,0),"")</f>
        <v/>
      </c>
      <c r="E1761" s="84">
        <f>SUMIFS(Collection!$H$5:$H$5000,Collection!$A$5:$A$5000,Report!A1761,Collection!$I$5:$I$5000,"&gt;="&amp;Report!$E$2,Collection!$I$5:$I$5000,"&lt;="&amp;Report!$E$3)</f>
        <v>0</v>
      </c>
      <c r="F1761" s="84" t="str">
        <f t="shared" si="29"/>
        <v/>
      </c>
    </row>
    <row r="1762" spans="1:6">
      <c r="A1762" s="84" t="str">
        <f>IF(ROWS($A$6:A1762)&gt;Student_Registration!$N$4,"",VLOOKUP(ROWS($A$6:A1762),Student_Registration!$A$5:$H$2000,COLUMNS(Student_Registration!$C$5:C1761)+1,0))</f>
        <v/>
      </c>
      <c r="B1762" s="84" t="str">
        <f>IFERROR(VLOOKUP(A1762,Student_Registration!$B$5:$H$2000,3,0),"")</f>
        <v/>
      </c>
      <c r="C1762" s="84" t="str">
        <f>IFERROR(VLOOKUP($A1762,Student_Registration!$B$5:$H$2000,6,0),"")</f>
        <v/>
      </c>
      <c r="D1762" s="84" t="str">
        <f>IFERROR(VLOOKUP($A1762,Student_Registration!$B$5:$H$2000,7,0),"")</f>
        <v/>
      </c>
      <c r="E1762" s="84">
        <f>SUMIFS(Collection!$H$5:$H$5000,Collection!$A$5:$A$5000,Report!A1762,Collection!$I$5:$I$5000,"&gt;="&amp;Report!$E$2,Collection!$I$5:$I$5000,"&lt;="&amp;Report!$E$3)</f>
        <v>0</v>
      </c>
      <c r="F1762" s="84" t="str">
        <f t="shared" si="29"/>
        <v/>
      </c>
    </row>
    <row r="1763" spans="1:6">
      <c r="A1763" s="84" t="str">
        <f>IF(ROWS($A$6:A1763)&gt;Student_Registration!$N$4,"",VLOOKUP(ROWS($A$6:A1763),Student_Registration!$A$5:$H$2000,COLUMNS(Student_Registration!$C$5:C1762)+1,0))</f>
        <v/>
      </c>
      <c r="B1763" s="84" t="str">
        <f>IFERROR(VLOOKUP(A1763,Student_Registration!$B$5:$H$2000,3,0),"")</f>
        <v/>
      </c>
      <c r="C1763" s="84" t="str">
        <f>IFERROR(VLOOKUP($A1763,Student_Registration!$B$5:$H$2000,6,0),"")</f>
        <v/>
      </c>
      <c r="D1763" s="84" t="str">
        <f>IFERROR(VLOOKUP($A1763,Student_Registration!$B$5:$H$2000,7,0),"")</f>
        <v/>
      </c>
      <c r="E1763" s="84">
        <f>SUMIFS(Collection!$H$5:$H$5000,Collection!$A$5:$A$5000,Report!A1763,Collection!$I$5:$I$5000,"&gt;="&amp;Report!$E$2,Collection!$I$5:$I$5000,"&lt;="&amp;Report!$E$3)</f>
        <v>0</v>
      </c>
      <c r="F1763" s="84" t="str">
        <f t="shared" si="29"/>
        <v/>
      </c>
    </row>
    <row r="1764" spans="1:6">
      <c r="A1764" s="84" t="str">
        <f>IF(ROWS($A$6:A1764)&gt;Student_Registration!$N$4,"",VLOOKUP(ROWS($A$6:A1764),Student_Registration!$A$5:$H$2000,COLUMNS(Student_Registration!$C$5:C1763)+1,0))</f>
        <v/>
      </c>
      <c r="B1764" s="84" t="str">
        <f>IFERROR(VLOOKUP(A1764,Student_Registration!$B$5:$H$2000,3,0),"")</f>
        <v/>
      </c>
      <c r="C1764" s="84" t="str">
        <f>IFERROR(VLOOKUP($A1764,Student_Registration!$B$5:$H$2000,6,0),"")</f>
        <v/>
      </c>
      <c r="D1764" s="84" t="str">
        <f>IFERROR(VLOOKUP($A1764,Student_Registration!$B$5:$H$2000,7,0),"")</f>
        <v/>
      </c>
      <c r="E1764" s="84">
        <f>SUMIFS(Collection!$H$5:$H$5000,Collection!$A$5:$A$5000,Report!A1764,Collection!$I$5:$I$5000,"&gt;="&amp;Report!$E$2,Collection!$I$5:$I$5000,"&lt;="&amp;Report!$E$3)</f>
        <v>0</v>
      </c>
      <c r="F1764" s="84" t="str">
        <f t="shared" si="29"/>
        <v/>
      </c>
    </row>
    <row r="1765" spans="1:6">
      <c r="A1765" s="84" t="str">
        <f>IF(ROWS($A$6:A1765)&gt;Student_Registration!$N$4,"",VLOOKUP(ROWS($A$6:A1765),Student_Registration!$A$5:$H$2000,COLUMNS(Student_Registration!$C$5:C1764)+1,0))</f>
        <v/>
      </c>
      <c r="B1765" s="84" t="str">
        <f>IFERROR(VLOOKUP(A1765,Student_Registration!$B$5:$H$2000,3,0),"")</f>
        <v/>
      </c>
      <c r="C1765" s="84" t="str">
        <f>IFERROR(VLOOKUP($A1765,Student_Registration!$B$5:$H$2000,6,0),"")</f>
        <v/>
      </c>
      <c r="D1765" s="84" t="str">
        <f>IFERROR(VLOOKUP($A1765,Student_Registration!$B$5:$H$2000,7,0),"")</f>
        <v/>
      </c>
      <c r="E1765" s="84">
        <f>SUMIFS(Collection!$H$5:$H$5000,Collection!$A$5:$A$5000,Report!A1765,Collection!$I$5:$I$5000,"&gt;="&amp;Report!$E$2,Collection!$I$5:$I$5000,"&lt;="&amp;Report!$E$3)</f>
        <v>0</v>
      </c>
      <c r="F1765" s="84" t="str">
        <f t="shared" si="29"/>
        <v/>
      </c>
    </row>
    <row r="1766" spans="1:6">
      <c r="A1766" s="84" t="str">
        <f>IF(ROWS($A$6:A1766)&gt;Student_Registration!$N$4,"",VLOOKUP(ROWS($A$6:A1766),Student_Registration!$A$5:$H$2000,COLUMNS(Student_Registration!$C$5:C1765)+1,0))</f>
        <v/>
      </c>
      <c r="B1766" s="84" t="str">
        <f>IFERROR(VLOOKUP(A1766,Student_Registration!$B$5:$H$2000,3,0),"")</f>
        <v/>
      </c>
      <c r="C1766" s="84" t="str">
        <f>IFERROR(VLOOKUP($A1766,Student_Registration!$B$5:$H$2000,6,0),"")</f>
        <v/>
      </c>
      <c r="D1766" s="84" t="str">
        <f>IFERROR(VLOOKUP($A1766,Student_Registration!$B$5:$H$2000,7,0),"")</f>
        <v/>
      </c>
      <c r="E1766" s="84">
        <f>SUMIFS(Collection!$H$5:$H$5000,Collection!$A$5:$A$5000,Report!A1766,Collection!$I$5:$I$5000,"&gt;="&amp;Report!$E$2,Collection!$I$5:$I$5000,"&lt;="&amp;Report!$E$3)</f>
        <v>0</v>
      </c>
      <c r="F1766" s="84" t="str">
        <f t="shared" si="29"/>
        <v/>
      </c>
    </row>
    <row r="1767" spans="1:6">
      <c r="A1767" s="84" t="str">
        <f>IF(ROWS($A$6:A1767)&gt;Student_Registration!$N$4,"",VLOOKUP(ROWS($A$6:A1767),Student_Registration!$A$5:$H$2000,COLUMNS(Student_Registration!$C$5:C1766)+1,0))</f>
        <v/>
      </c>
      <c r="B1767" s="84" t="str">
        <f>IFERROR(VLOOKUP(A1767,Student_Registration!$B$5:$H$2000,3,0),"")</f>
        <v/>
      </c>
      <c r="C1767" s="84" t="str">
        <f>IFERROR(VLOOKUP($A1767,Student_Registration!$B$5:$H$2000,6,0),"")</f>
        <v/>
      </c>
      <c r="D1767" s="84" t="str">
        <f>IFERROR(VLOOKUP($A1767,Student_Registration!$B$5:$H$2000,7,0),"")</f>
        <v/>
      </c>
      <c r="E1767" s="84">
        <f>SUMIFS(Collection!$H$5:$H$5000,Collection!$A$5:$A$5000,Report!A1767,Collection!$I$5:$I$5000,"&gt;="&amp;Report!$E$2,Collection!$I$5:$I$5000,"&lt;="&amp;Report!$E$3)</f>
        <v>0</v>
      </c>
      <c r="F1767" s="84" t="str">
        <f t="shared" si="29"/>
        <v/>
      </c>
    </row>
    <row r="1768" spans="1:6">
      <c r="A1768" s="84" t="str">
        <f>IF(ROWS($A$6:A1768)&gt;Student_Registration!$N$4,"",VLOOKUP(ROWS($A$6:A1768),Student_Registration!$A$5:$H$2000,COLUMNS(Student_Registration!$C$5:C1767)+1,0))</f>
        <v/>
      </c>
      <c r="B1768" s="84" t="str">
        <f>IFERROR(VLOOKUP(A1768,Student_Registration!$B$5:$H$2000,3,0),"")</f>
        <v/>
      </c>
      <c r="C1768" s="84" t="str">
        <f>IFERROR(VLOOKUP($A1768,Student_Registration!$B$5:$H$2000,6,0),"")</f>
        <v/>
      </c>
      <c r="D1768" s="84" t="str">
        <f>IFERROR(VLOOKUP($A1768,Student_Registration!$B$5:$H$2000,7,0),"")</f>
        <v/>
      </c>
      <c r="E1768" s="84">
        <f>SUMIFS(Collection!$H$5:$H$5000,Collection!$A$5:$A$5000,Report!A1768,Collection!$I$5:$I$5000,"&gt;="&amp;Report!$E$2,Collection!$I$5:$I$5000,"&lt;="&amp;Report!$E$3)</f>
        <v>0</v>
      </c>
      <c r="F1768" s="84" t="str">
        <f t="shared" si="29"/>
        <v/>
      </c>
    </row>
    <row r="1769" spans="1:6">
      <c r="A1769" s="84" t="str">
        <f>IF(ROWS($A$6:A1769)&gt;Student_Registration!$N$4,"",VLOOKUP(ROWS($A$6:A1769),Student_Registration!$A$5:$H$2000,COLUMNS(Student_Registration!$C$5:C1768)+1,0))</f>
        <v/>
      </c>
      <c r="B1769" s="84" t="str">
        <f>IFERROR(VLOOKUP(A1769,Student_Registration!$B$5:$H$2000,3,0),"")</f>
        <v/>
      </c>
      <c r="C1769" s="84" t="str">
        <f>IFERROR(VLOOKUP($A1769,Student_Registration!$B$5:$H$2000,6,0),"")</f>
        <v/>
      </c>
      <c r="D1769" s="84" t="str">
        <f>IFERROR(VLOOKUP($A1769,Student_Registration!$B$5:$H$2000,7,0),"")</f>
        <v/>
      </c>
      <c r="E1769" s="84">
        <f>SUMIFS(Collection!$H$5:$H$5000,Collection!$A$5:$A$5000,Report!A1769,Collection!$I$5:$I$5000,"&gt;="&amp;Report!$E$2,Collection!$I$5:$I$5000,"&lt;="&amp;Report!$E$3)</f>
        <v>0</v>
      </c>
      <c r="F1769" s="84" t="str">
        <f t="shared" si="29"/>
        <v/>
      </c>
    </row>
    <row r="1770" spans="1:6">
      <c r="A1770" s="84" t="str">
        <f>IF(ROWS($A$6:A1770)&gt;Student_Registration!$N$4,"",VLOOKUP(ROWS($A$6:A1770),Student_Registration!$A$5:$H$2000,COLUMNS(Student_Registration!$C$5:C1769)+1,0))</f>
        <v/>
      </c>
      <c r="B1770" s="84" t="str">
        <f>IFERROR(VLOOKUP(A1770,Student_Registration!$B$5:$H$2000,3,0),"")</f>
        <v/>
      </c>
      <c r="C1770" s="84" t="str">
        <f>IFERROR(VLOOKUP($A1770,Student_Registration!$B$5:$H$2000,6,0),"")</f>
        <v/>
      </c>
      <c r="D1770" s="84" t="str">
        <f>IFERROR(VLOOKUP($A1770,Student_Registration!$B$5:$H$2000,7,0),"")</f>
        <v/>
      </c>
      <c r="E1770" s="84">
        <f>SUMIFS(Collection!$H$5:$H$5000,Collection!$A$5:$A$5000,Report!A1770,Collection!$I$5:$I$5000,"&gt;="&amp;Report!$E$2,Collection!$I$5:$I$5000,"&lt;="&amp;Report!$E$3)</f>
        <v>0</v>
      </c>
      <c r="F1770" s="84" t="str">
        <f t="shared" si="29"/>
        <v/>
      </c>
    </row>
    <row r="1771" spans="1:6">
      <c r="A1771" s="84" t="str">
        <f>IF(ROWS($A$6:A1771)&gt;Student_Registration!$N$4,"",VLOOKUP(ROWS($A$6:A1771),Student_Registration!$A$5:$H$2000,COLUMNS(Student_Registration!$C$5:C1770)+1,0))</f>
        <v/>
      </c>
      <c r="B1771" s="84" t="str">
        <f>IFERROR(VLOOKUP(A1771,Student_Registration!$B$5:$H$2000,3,0),"")</f>
        <v/>
      </c>
      <c r="C1771" s="84" t="str">
        <f>IFERROR(VLOOKUP($A1771,Student_Registration!$B$5:$H$2000,6,0),"")</f>
        <v/>
      </c>
      <c r="D1771" s="84" t="str">
        <f>IFERROR(VLOOKUP($A1771,Student_Registration!$B$5:$H$2000,7,0),"")</f>
        <v/>
      </c>
      <c r="E1771" s="84">
        <f>SUMIFS(Collection!$H$5:$H$5000,Collection!$A$5:$A$5000,Report!A1771,Collection!$I$5:$I$5000,"&gt;="&amp;Report!$E$2,Collection!$I$5:$I$5000,"&lt;="&amp;Report!$E$3)</f>
        <v>0</v>
      </c>
      <c r="F1771" s="84" t="str">
        <f t="shared" si="29"/>
        <v/>
      </c>
    </row>
    <row r="1772" spans="1:6">
      <c r="A1772" s="84" t="str">
        <f>IF(ROWS($A$6:A1772)&gt;Student_Registration!$N$4,"",VLOOKUP(ROWS($A$6:A1772),Student_Registration!$A$5:$H$2000,COLUMNS(Student_Registration!$C$5:C1771)+1,0))</f>
        <v/>
      </c>
      <c r="B1772" s="84" t="str">
        <f>IFERROR(VLOOKUP(A1772,Student_Registration!$B$5:$H$2000,3,0),"")</f>
        <v/>
      </c>
      <c r="C1772" s="84" t="str">
        <f>IFERROR(VLOOKUP($A1772,Student_Registration!$B$5:$H$2000,6,0),"")</f>
        <v/>
      </c>
      <c r="D1772" s="84" t="str">
        <f>IFERROR(VLOOKUP($A1772,Student_Registration!$B$5:$H$2000,7,0),"")</f>
        <v/>
      </c>
      <c r="E1772" s="84">
        <f>SUMIFS(Collection!$H$5:$H$5000,Collection!$A$5:$A$5000,Report!A1772,Collection!$I$5:$I$5000,"&gt;="&amp;Report!$E$2,Collection!$I$5:$I$5000,"&lt;="&amp;Report!$E$3)</f>
        <v>0</v>
      </c>
      <c r="F1772" s="84" t="str">
        <f t="shared" si="29"/>
        <v/>
      </c>
    </row>
    <row r="1773" spans="1:6">
      <c r="A1773" s="84" t="str">
        <f>IF(ROWS($A$6:A1773)&gt;Student_Registration!$N$4,"",VLOOKUP(ROWS($A$6:A1773),Student_Registration!$A$5:$H$2000,COLUMNS(Student_Registration!$C$5:C1772)+1,0))</f>
        <v/>
      </c>
      <c r="B1773" s="84" t="str">
        <f>IFERROR(VLOOKUP(A1773,Student_Registration!$B$5:$H$2000,3,0),"")</f>
        <v/>
      </c>
      <c r="C1773" s="84" t="str">
        <f>IFERROR(VLOOKUP($A1773,Student_Registration!$B$5:$H$2000,6,0),"")</f>
        <v/>
      </c>
      <c r="D1773" s="84" t="str">
        <f>IFERROR(VLOOKUP($A1773,Student_Registration!$B$5:$H$2000,7,0),"")</f>
        <v/>
      </c>
      <c r="E1773" s="84">
        <f>SUMIFS(Collection!$H$5:$H$5000,Collection!$A$5:$A$5000,Report!A1773,Collection!$I$5:$I$5000,"&gt;="&amp;Report!$E$2,Collection!$I$5:$I$5000,"&lt;="&amp;Report!$E$3)</f>
        <v>0</v>
      </c>
      <c r="F1773" s="84" t="str">
        <f t="shared" si="29"/>
        <v/>
      </c>
    </row>
    <row r="1774" spans="1:6">
      <c r="A1774" s="84" t="str">
        <f>IF(ROWS($A$6:A1774)&gt;Student_Registration!$N$4,"",VLOOKUP(ROWS($A$6:A1774),Student_Registration!$A$5:$H$2000,COLUMNS(Student_Registration!$C$5:C1773)+1,0))</f>
        <v/>
      </c>
      <c r="B1774" s="84" t="str">
        <f>IFERROR(VLOOKUP(A1774,Student_Registration!$B$5:$H$2000,3,0),"")</f>
        <v/>
      </c>
      <c r="C1774" s="84" t="str">
        <f>IFERROR(VLOOKUP($A1774,Student_Registration!$B$5:$H$2000,6,0),"")</f>
        <v/>
      </c>
      <c r="D1774" s="84" t="str">
        <f>IFERROR(VLOOKUP($A1774,Student_Registration!$B$5:$H$2000,7,0),"")</f>
        <v/>
      </c>
      <c r="E1774" s="84">
        <f>SUMIFS(Collection!$H$5:$H$5000,Collection!$A$5:$A$5000,Report!A1774,Collection!$I$5:$I$5000,"&gt;="&amp;Report!$E$2,Collection!$I$5:$I$5000,"&lt;="&amp;Report!$E$3)</f>
        <v>0</v>
      </c>
      <c r="F1774" s="84" t="str">
        <f t="shared" si="29"/>
        <v/>
      </c>
    </row>
    <row r="1775" spans="1:6">
      <c r="A1775" s="84" t="str">
        <f>IF(ROWS($A$6:A1775)&gt;Student_Registration!$N$4,"",VLOOKUP(ROWS($A$6:A1775),Student_Registration!$A$5:$H$2000,COLUMNS(Student_Registration!$C$5:C1774)+1,0))</f>
        <v/>
      </c>
      <c r="B1775" s="84" t="str">
        <f>IFERROR(VLOOKUP(A1775,Student_Registration!$B$5:$H$2000,3,0),"")</f>
        <v/>
      </c>
      <c r="C1775" s="84" t="str">
        <f>IFERROR(VLOOKUP($A1775,Student_Registration!$B$5:$H$2000,6,0),"")</f>
        <v/>
      </c>
      <c r="D1775" s="84" t="str">
        <f>IFERROR(VLOOKUP($A1775,Student_Registration!$B$5:$H$2000,7,0),"")</f>
        <v/>
      </c>
      <c r="E1775" s="84">
        <f>SUMIFS(Collection!$H$5:$H$5000,Collection!$A$5:$A$5000,Report!A1775,Collection!$I$5:$I$5000,"&gt;="&amp;Report!$E$2,Collection!$I$5:$I$5000,"&lt;="&amp;Report!$E$3)</f>
        <v>0</v>
      </c>
      <c r="F1775" s="84" t="str">
        <f t="shared" si="29"/>
        <v/>
      </c>
    </row>
    <row r="1776" spans="1:6">
      <c r="A1776" s="84" t="str">
        <f>IF(ROWS($A$6:A1776)&gt;Student_Registration!$N$4,"",VLOOKUP(ROWS($A$6:A1776),Student_Registration!$A$5:$H$2000,COLUMNS(Student_Registration!$C$5:C1775)+1,0))</f>
        <v/>
      </c>
      <c r="B1776" s="84" t="str">
        <f>IFERROR(VLOOKUP(A1776,Student_Registration!$B$5:$H$2000,3,0),"")</f>
        <v/>
      </c>
      <c r="C1776" s="84" t="str">
        <f>IFERROR(VLOOKUP($A1776,Student_Registration!$B$5:$H$2000,6,0),"")</f>
        <v/>
      </c>
      <c r="D1776" s="84" t="str">
        <f>IFERROR(VLOOKUP($A1776,Student_Registration!$B$5:$H$2000,7,0),"")</f>
        <v/>
      </c>
      <c r="E1776" s="84">
        <f>SUMIFS(Collection!$H$5:$H$5000,Collection!$A$5:$A$5000,Report!A1776,Collection!$I$5:$I$5000,"&gt;="&amp;Report!$E$2,Collection!$I$5:$I$5000,"&lt;="&amp;Report!$E$3)</f>
        <v>0</v>
      </c>
      <c r="F1776" s="84" t="str">
        <f t="shared" si="29"/>
        <v/>
      </c>
    </row>
    <row r="1777" spans="1:6">
      <c r="A1777" s="84" t="str">
        <f>IF(ROWS($A$6:A1777)&gt;Student_Registration!$N$4,"",VLOOKUP(ROWS($A$6:A1777),Student_Registration!$A$5:$H$2000,COLUMNS(Student_Registration!$C$5:C1776)+1,0))</f>
        <v/>
      </c>
      <c r="B1777" s="84" t="str">
        <f>IFERROR(VLOOKUP(A1777,Student_Registration!$B$5:$H$2000,3,0),"")</f>
        <v/>
      </c>
      <c r="C1777" s="84" t="str">
        <f>IFERROR(VLOOKUP($A1777,Student_Registration!$B$5:$H$2000,6,0),"")</f>
        <v/>
      </c>
      <c r="D1777" s="84" t="str">
        <f>IFERROR(VLOOKUP($A1777,Student_Registration!$B$5:$H$2000,7,0),"")</f>
        <v/>
      </c>
      <c r="E1777" s="84">
        <f>SUMIFS(Collection!$H$5:$H$5000,Collection!$A$5:$A$5000,Report!A1777,Collection!$I$5:$I$5000,"&gt;="&amp;Report!$E$2,Collection!$I$5:$I$5000,"&lt;="&amp;Report!$E$3)</f>
        <v>0</v>
      </c>
      <c r="F1777" s="84" t="str">
        <f t="shared" si="29"/>
        <v/>
      </c>
    </row>
    <row r="1778" spans="1:6">
      <c r="A1778" s="84" t="str">
        <f>IF(ROWS($A$6:A1778)&gt;Student_Registration!$N$4,"",VLOOKUP(ROWS($A$6:A1778),Student_Registration!$A$5:$H$2000,COLUMNS(Student_Registration!$C$5:C1777)+1,0))</f>
        <v/>
      </c>
      <c r="B1778" s="84" t="str">
        <f>IFERROR(VLOOKUP(A1778,Student_Registration!$B$5:$H$2000,3,0),"")</f>
        <v/>
      </c>
      <c r="C1778" s="84" t="str">
        <f>IFERROR(VLOOKUP($A1778,Student_Registration!$B$5:$H$2000,6,0),"")</f>
        <v/>
      </c>
      <c r="D1778" s="84" t="str">
        <f>IFERROR(VLOOKUP($A1778,Student_Registration!$B$5:$H$2000,7,0),"")</f>
        <v/>
      </c>
      <c r="E1778" s="84">
        <f>SUMIFS(Collection!$H$5:$H$5000,Collection!$A$5:$A$5000,Report!A1778,Collection!$I$5:$I$5000,"&gt;="&amp;Report!$E$2,Collection!$I$5:$I$5000,"&lt;="&amp;Report!$E$3)</f>
        <v>0</v>
      </c>
      <c r="F1778" s="84" t="str">
        <f t="shared" si="29"/>
        <v/>
      </c>
    </row>
    <row r="1779" spans="1:6">
      <c r="A1779" s="84" t="str">
        <f>IF(ROWS($A$6:A1779)&gt;Student_Registration!$N$4,"",VLOOKUP(ROWS($A$6:A1779),Student_Registration!$A$5:$H$2000,COLUMNS(Student_Registration!$C$5:C1778)+1,0))</f>
        <v/>
      </c>
      <c r="B1779" s="84" t="str">
        <f>IFERROR(VLOOKUP(A1779,Student_Registration!$B$5:$H$2000,3,0),"")</f>
        <v/>
      </c>
      <c r="C1779" s="84" t="str">
        <f>IFERROR(VLOOKUP($A1779,Student_Registration!$B$5:$H$2000,6,0),"")</f>
        <v/>
      </c>
      <c r="D1779" s="84" t="str">
        <f>IFERROR(VLOOKUP($A1779,Student_Registration!$B$5:$H$2000,7,0),"")</f>
        <v/>
      </c>
      <c r="E1779" s="84">
        <f>SUMIFS(Collection!$H$5:$H$5000,Collection!$A$5:$A$5000,Report!A1779,Collection!$I$5:$I$5000,"&gt;="&amp;Report!$E$2,Collection!$I$5:$I$5000,"&lt;="&amp;Report!$E$3)</f>
        <v>0</v>
      </c>
      <c r="F1779" s="84" t="str">
        <f t="shared" si="29"/>
        <v/>
      </c>
    </row>
    <row r="1780" spans="1:6">
      <c r="A1780" s="84" t="str">
        <f>IF(ROWS($A$6:A1780)&gt;Student_Registration!$N$4,"",VLOOKUP(ROWS($A$6:A1780),Student_Registration!$A$5:$H$2000,COLUMNS(Student_Registration!$C$5:C1779)+1,0))</f>
        <v/>
      </c>
      <c r="B1780" s="84" t="str">
        <f>IFERROR(VLOOKUP(A1780,Student_Registration!$B$5:$H$2000,3,0),"")</f>
        <v/>
      </c>
      <c r="C1780" s="84" t="str">
        <f>IFERROR(VLOOKUP($A1780,Student_Registration!$B$5:$H$2000,6,0),"")</f>
        <v/>
      </c>
      <c r="D1780" s="84" t="str">
        <f>IFERROR(VLOOKUP($A1780,Student_Registration!$B$5:$H$2000,7,0),"")</f>
        <v/>
      </c>
      <c r="E1780" s="84">
        <f>SUMIFS(Collection!$H$5:$H$5000,Collection!$A$5:$A$5000,Report!A1780,Collection!$I$5:$I$5000,"&gt;="&amp;Report!$E$2,Collection!$I$5:$I$5000,"&lt;="&amp;Report!$E$3)</f>
        <v>0</v>
      </c>
      <c r="F1780" s="84" t="str">
        <f t="shared" si="29"/>
        <v/>
      </c>
    </row>
    <row r="1781" spans="1:6">
      <c r="A1781" s="84" t="str">
        <f>IF(ROWS($A$6:A1781)&gt;Student_Registration!$N$4,"",VLOOKUP(ROWS($A$6:A1781),Student_Registration!$A$5:$H$2000,COLUMNS(Student_Registration!$C$5:C1780)+1,0))</f>
        <v/>
      </c>
      <c r="B1781" s="84" t="str">
        <f>IFERROR(VLOOKUP(A1781,Student_Registration!$B$5:$H$2000,3,0),"")</f>
        <v/>
      </c>
      <c r="C1781" s="84" t="str">
        <f>IFERROR(VLOOKUP($A1781,Student_Registration!$B$5:$H$2000,6,0),"")</f>
        <v/>
      </c>
      <c r="D1781" s="84" t="str">
        <f>IFERROR(VLOOKUP($A1781,Student_Registration!$B$5:$H$2000,7,0),"")</f>
        <v/>
      </c>
      <c r="E1781" s="84">
        <f>SUMIFS(Collection!$H$5:$H$5000,Collection!$A$5:$A$5000,Report!A1781,Collection!$I$5:$I$5000,"&gt;="&amp;Report!$E$2,Collection!$I$5:$I$5000,"&lt;="&amp;Report!$E$3)</f>
        <v>0</v>
      </c>
      <c r="F1781" s="84" t="str">
        <f t="shared" si="29"/>
        <v/>
      </c>
    </row>
    <row r="1782" spans="1:6">
      <c r="A1782" s="84" t="str">
        <f>IF(ROWS($A$6:A1782)&gt;Student_Registration!$N$4,"",VLOOKUP(ROWS($A$6:A1782),Student_Registration!$A$5:$H$2000,COLUMNS(Student_Registration!$C$5:C1781)+1,0))</f>
        <v/>
      </c>
      <c r="B1782" s="84" t="str">
        <f>IFERROR(VLOOKUP(A1782,Student_Registration!$B$5:$H$2000,3,0),"")</f>
        <v/>
      </c>
      <c r="C1782" s="84" t="str">
        <f>IFERROR(VLOOKUP($A1782,Student_Registration!$B$5:$H$2000,6,0),"")</f>
        <v/>
      </c>
      <c r="D1782" s="84" t="str">
        <f>IFERROR(VLOOKUP($A1782,Student_Registration!$B$5:$H$2000,7,0),"")</f>
        <v/>
      </c>
      <c r="E1782" s="84">
        <f>SUMIFS(Collection!$H$5:$H$5000,Collection!$A$5:$A$5000,Report!A1782,Collection!$I$5:$I$5000,"&gt;="&amp;Report!$E$2,Collection!$I$5:$I$5000,"&lt;="&amp;Report!$E$3)</f>
        <v>0</v>
      </c>
      <c r="F1782" s="84" t="str">
        <f t="shared" si="29"/>
        <v/>
      </c>
    </row>
    <row r="1783" spans="1:6">
      <c r="A1783" s="84" t="str">
        <f>IF(ROWS($A$6:A1783)&gt;Student_Registration!$N$4,"",VLOOKUP(ROWS($A$6:A1783),Student_Registration!$A$5:$H$2000,COLUMNS(Student_Registration!$C$5:C1782)+1,0))</f>
        <v/>
      </c>
      <c r="B1783" s="84" t="str">
        <f>IFERROR(VLOOKUP(A1783,Student_Registration!$B$5:$H$2000,3,0),"")</f>
        <v/>
      </c>
      <c r="C1783" s="84" t="str">
        <f>IFERROR(VLOOKUP($A1783,Student_Registration!$B$5:$H$2000,6,0),"")</f>
        <v/>
      </c>
      <c r="D1783" s="84" t="str">
        <f>IFERROR(VLOOKUP($A1783,Student_Registration!$B$5:$H$2000,7,0),"")</f>
        <v/>
      </c>
      <c r="E1783" s="84">
        <f>SUMIFS(Collection!$H$5:$H$5000,Collection!$A$5:$A$5000,Report!A1783,Collection!$I$5:$I$5000,"&gt;="&amp;Report!$E$2,Collection!$I$5:$I$5000,"&lt;="&amp;Report!$E$3)</f>
        <v>0</v>
      </c>
      <c r="F1783" s="84" t="str">
        <f t="shared" si="29"/>
        <v/>
      </c>
    </row>
    <row r="1784" spans="1:6">
      <c r="A1784" s="84" t="str">
        <f>IF(ROWS($A$6:A1784)&gt;Student_Registration!$N$4,"",VLOOKUP(ROWS($A$6:A1784),Student_Registration!$A$5:$H$2000,COLUMNS(Student_Registration!$C$5:C1783)+1,0))</f>
        <v/>
      </c>
      <c r="B1784" s="84" t="str">
        <f>IFERROR(VLOOKUP(A1784,Student_Registration!$B$5:$H$2000,3,0),"")</f>
        <v/>
      </c>
      <c r="C1784" s="84" t="str">
        <f>IFERROR(VLOOKUP($A1784,Student_Registration!$B$5:$H$2000,6,0),"")</f>
        <v/>
      </c>
      <c r="D1784" s="84" t="str">
        <f>IFERROR(VLOOKUP($A1784,Student_Registration!$B$5:$H$2000,7,0),"")</f>
        <v/>
      </c>
      <c r="E1784" s="84">
        <f>SUMIFS(Collection!$H$5:$H$5000,Collection!$A$5:$A$5000,Report!A1784,Collection!$I$5:$I$5000,"&gt;="&amp;Report!$E$2,Collection!$I$5:$I$5000,"&lt;="&amp;Report!$E$3)</f>
        <v>0</v>
      </c>
      <c r="F1784" s="84" t="str">
        <f t="shared" si="29"/>
        <v/>
      </c>
    </row>
    <row r="1785" spans="1:6">
      <c r="A1785" s="84" t="str">
        <f>IF(ROWS($A$6:A1785)&gt;Student_Registration!$N$4,"",VLOOKUP(ROWS($A$6:A1785),Student_Registration!$A$5:$H$2000,COLUMNS(Student_Registration!$C$5:C1784)+1,0))</f>
        <v/>
      </c>
      <c r="B1785" s="84" t="str">
        <f>IFERROR(VLOOKUP(A1785,Student_Registration!$B$5:$H$2000,3,0),"")</f>
        <v/>
      </c>
      <c r="C1785" s="84" t="str">
        <f>IFERROR(VLOOKUP($A1785,Student_Registration!$B$5:$H$2000,6,0),"")</f>
        <v/>
      </c>
      <c r="D1785" s="84" t="str">
        <f>IFERROR(VLOOKUP($A1785,Student_Registration!$B$5:$H$2000,7,0),"")</f>
        <v/>
      </c>
      <c r="E1785" s="84">
        <f>SUMIFS(Collection!$H$5:$H$5000,Collection!$A$5:$A$5000,Report!A1785,Collection!$I$5:$I$5000,"&gt;="&amp;Report!$E$2,Collection!$I$5:$I$5000,"&lt;="&amp;Report!$E$3)</f>
        <v>0</v>
      </c>
      <c r="F1785" s="84" t="str">
        <f t="shared" si="29"/>
        <v/>
      </c>
    </row>
    <row r="1786" spans="1:6">
      <c r="A1786" s="84" t="str">
        <f>IF(ROWS($A$6:A1786)&gt;Student_Registration!$N$4,"",VLOOKUP(ROWS($A$6:A1786),Student_Registration!$A$5:$H$2000,COLUMNS(Student_Registration!$C$5:C1785)+1,0))</f>
        <v/>
      </c>
      <c r="B1786" s="84" t="str">
        <f>IFERROR(VLOOKUP(A1786,Student_Registration!$B$5:$H$2000,3,0),"")</f>
        <v/>
      </c>
      <c r="C1786" s="84" t="str">
        <f>IFERROR(VLOOKUP($A1786,Student_Registration!$B$5:$H$2000,6,0),"")</f>
        <v/>
      </c>
      <c r="D1786" s="84" t="str">
        <f>IFERROR(VLOOKUP($A1786,Student_Registration!$B$5:$H$2000,7,0),"")</f>
        <v/>
      </c>
      <c r="E1786" s="84">
        <f>SUMIFS(Collection!$H$5:$H$5000,Collection!$A$5:$A$5000,Report!A1786,Collection!$I$5:$I$5000,"&gt;="&amp;Report!$E$2,Collection!$I$5:$I$5000,"&lt;="&amp;Report!$E$3)</f>
        <v>0</v>
      </c>
      <c r="F1786" s="84" t="str">
        <f t="shared" si="29"/>
        <v/>
      </c>
    </row>
    <row r="1787" spans="1:6">
      <c r="A1787" s="84" t="str">
        <f>IF(ROWS($A$6:A1787)&gt;Student_Registration!$N$4,"",VLOOKUP(ROWS($A$6:A1787),Student_Registration!$A$5:$H$2000,COLUMNS(Student_Registration!$C$5:C1786)+1,0))</f>
        <v/>
      </c>
      <c r="B1787" s="84" t="str">
        <f>IFERROR(VLOOKUP(A1787,Student_Registration!$B$5:$H$2000,3,0),"")</f>
        <v/>
      </c>
      <c r="C1787" s="84" t="str">
        <f>IFERROR(VLOOKUP($A1787,Student_Registration!$B$5:$H$2000,6,0),"")</f>
        <v/>
      </c>
      <c r="D1787" s="84" t="str">
        <f>IFERROR(VLOOKUP($A1787,Student_Registration!$B$5:$H$2000,7,0),"")</f>
        <v/>
      </c>
      <c r="E1787" s="84">
        <f>SUMIFS(Collection!$H$5:$H$5000,Collection!$A$5:$A$5000,Report!A1787,Collection!$I$5:$I$5000,"&gt;="&amp;Report!$E$2,Collection!$I$5:$I$5000,"&lt;="&amp;Report!$E$3)</f>
        <v>0</v>
      </c>
      <c r="F1787" s="84" t="str">
        <f t="shared" si="29"/>
        <v/>
      </c>
    </row>
    <row r="1788" spans="1:6">
      <c r="A1788" s="84" t="str">
        <f>IF(ROWS($A$6:A1788)&gt;Student_Registration!$N$4,"",VLOOKUP(ROWS($A$6:A1788),Student_Registration!$A$5:$H$2000,COLUMNS(Student_Registration!$C$5:C1787)+1,0))</f>
        <v/>
      </c>
      <c r="B1788" s="84" t="str">
        <f>IFERROR(VLOOKUP(A1788,Student_Registration!$B$5:$H$2000,3,0),"")</f>
        <v/>
      </c>
      <c r="C1788" s="84" t="str">
        <f>IFERROR(VLOOKUP($A1788,Student_Registration!$B$5:$H$2000,6,0),"")</f>
        <v/>
      </c>
      <c r="D1788" s="84" t="str">
        <f>IFERROR(VLOOKUP($A1788,Student_Registration!$B$5:$H$2000,7,0),"")</f>
        <v/>
      </c>
      <c r="E1788" s="84">
        <f>SUMIFS(Collection!$H$5:$H$5000,Collection!$A$5:$A$5000,Report!A1788,Collection!$I$5:$I$5000,"&gt;="&amp;Report!$E$2,Collection!$I$5:$I$5000,"&lt;="&amp;Report!$E$3)</f>
        <v>0</v>
      </c>
      <c r="F1788" s="84" t="str">
        <f t="shared" si="29"/>
        <v/>
      </c>
    </row>
    <row r="1789" spans="1:6">
      <c r="A1789" s="84" t="str">
        <f>IF(ROWS($A$6:A1789)&gt;Student_Registration!$N$4,"",VLOOKUP(ROWS($A$6:A1789),Student_Registration!$A$5:$H$2000,COLUMNS(Student_Registration!$C$5:C1788)+1,0))</f>
        <v/>
      </c>
      <c r="B1789" s="84" t="str">
        <f>IFERROR(VLOOKUP(A1789,Student_Registration!$B$5:$H$2000,3,0),"")</f>
        <v/>
      </c>
      <c r="C1789" s="84" t="str">
        <f>IFERROR(VLOOKUP($A1789,Student_Registration!$B$5:$H$2000,6,0),"")</f>
        <v/>
      </c>
      <c r="D1789" s="84" t="str">
        <f>IFERROR(VLOOKUP($A1789,Student_Registration!$B$5:$H$2000,7,0),"")</f>
        <v/>
      </c>
      <c r="E1789" s="84">
        <f>SUMIFS(Collection!$H$5:$H$5000,Collection!$A$5:$A$5000,Report!A1789,Collection!$I$5:$I$5000,"&gt;="&amp;Report!$E$2,Collection!$I$5:$I$5000,"&lt;="&amp;Report!$E$3)</f>
        <v>0</v>
      </c>
      <c r="F1789" s="84" t="str">
        <f t="shared" si="29"/>
        <v/>
      </c>
    </row>
    <row r="1790" spans="1:6">
      <c r="A1790" s="84" t="str">
        <f>IF(ROWS($A$6:A1790)&gt;Student_Registration!$N$4,"",VLOOKUP(ROWS($A$6:A1790),Student_Registration!$A$5:$H$2000,COLUMNS(Student_Registration!$C$5:C1789)+1,0))</f>
        <v/>
      </c>
      <c r="B1790" s="84" t="str">
        <f>IFERROR(VLOOKUP(A1790,Student_Registration!$B$5:$H$2000,3,0),"")</f>
        <v/>
      </c>
      <c r="C1790" s="84" t="str">
        <f>IFERROR(VLOOKUP($A1790,Student_Registration!$B$5:$H$2000,6,0),"")</f>
        <v/>
      </c>
      <c r="D1790" s="84" t="str">
        <f>IFERROR(VLOOKUP($A1790,Student_Registration!$B$5:$H$2000,7,0),"")</f>
        <v/>
      </c>
      <c r="E1790" s="84">
        <f>SUMIFS(Collection!$H$5:$H$5000,Collection!$A$5:$A$5000,Report!A1790,Collection!$I$5:$I$5000,"&gt;="&amp;Report!$E$2,Collection!$I$5:$I$5000,"&lt;="&amp;Report!$E$3)</f>
        <v>0</v>
      </c>
      <c r="F1790" s="84" t="str">
        <f t="shared" si="29"/>
        <v/>
      </c>
    </row>
    <row r="1791" spans="1:6">
      <c r="A1791" s="84" t="str">
        <f>IF(ROWS($A$6:A1791)&gt;Student_Registration!$N$4,"",VLOOKUP(ROWS($A$6:A1791),Student_Registration!$A$5:$H$2000,COLUMNS(Student_Registration!$C$5:C1790)+1,0))</f>
        <v/>
      </c>
      <c r="B1791" s="84" t="str">
        <f>IFERROR(VLOOKUP(A1791,Student_Registration!$B$5:$H$2000,3,0),"")</f>
        <v/>
      </c>
      <c r="C1791" s="84" t="str">
        <f>IFERROR(VLOOKUP($A1791,Student_Registration!$B$5:$H$2000,6,0),"")</f>
        <v/>
      </c>
      <c r="D1791" s="84" t="str">
        <f>IFERROR(VLOOKUP($A1791,Student_Registration!$B$5:$H$2000,7,0),"")</f>
        <v/>
      </c>
      <c r="E1791" s="84">
        <f>SUMIFS(Collection!$H$5:$H$5000,Collection!$A$5:$A$5000,Report!A1791,Collection!$I$5:$I$5000,"&gt;="&amp;Report!$E$2,Collection!$I$5:$I$5000,"&lt;="&amp;Report!$E$3)</f>
        <v>0</v>
      </c>
      <c r="F1791" s="84" t="str">
        <f t="shared" si="29"/>
        <v/>
      </c>
    </row>
    <row r="1792" spans="1:6">
      <c r="A1792" s="84" t="str">
        <f>IF(ROWS($A$6:A1792)&gt;Student_Registration!$N$4,"",VLOOKUP(ROWS($A$6:A1792),Student_Registration!$A$5:$H$2000,COLUMNS(Student_Registration!$C$5:C1791)+1,0))</f>
        <v/>
      </c>
      <c r="B1792" s="84" t="str">
        <f>IFERROR(VLOOKUP(A1792,Student_Registration!$B$5:$H$2000,3,0),"")</f>
        <v/>
      </c>
      <c r="C1792" s="84" t="str">
        <f>IFERROR(VLOOKUP($A1792,Student_Registration!$B$5:$H$2000,6,0),"")</f>
        <v/>
      </c>
      <c r="D1792" s="84" t="str">
        <f>IFERROR(VLOOKUP($A1792,Student_Registration!$B$5:$H$2000,7,0),"")</f>
        <v/>
      </c>
      <c r="E1792" s="84">
        <f>SUMIFS(Collection!$H$5:$H$5000,Collection!$A$5:$A$5000,Report!A1792,Collection!$I$5:$I$5000,"&gt;="&amp;Report!$E$2,Collection!$I$5:$I$5000,"&lt;="&amp;Report!$E$3)</f>
        <v>0</v>
      </c>
      <c r="F1792" s="84" t="str">
        <f t="shared" si="29"/>
        <v/>
      </c>
    </row>
    <row r="1793" spans="1:6">
      <c r="A1793" s="84" t="str">
        <f>IF(ROWS($A$6:A1793)&gt;Student_Registration!$N$4,"",VLOOKUP(ROWS($A$6:A1793),Student_Registration!$A$5:$H$2000,COLUMNS(Student_Registration!$C$5:C1792)+1,0))</f>
        <v/>
      </c>
      <c r="B1793" s="84" t="str">
        <f>IFERROR(VLOOKUP(A1793,Student_Registration!$B$5:$H$2000,3,0),"")</f>
        <v/>
      </c>
      <c r="C1793" s="84" t="str">
        <f>IFERROR(VLOOKUP($A1793,Student_Registration!$B$5:$H$2000,6,0),"")</f>
        <v/>
      </c>
      <c r="D1793" s="84" t="str">
        <f>IFERROR(VLOOKUP($A1793,Student_Registration!$B$5:$H$2000,7,0),"")</f>
        <v/>
      </c>
      <c r="E1793" s="84">
        <f>SUMIFS(Collection!$H$5:$H$5000,Collection!$A$5:$A$5000,Report!A1793,Collection!$I$5:$I$5000,"&gt;="&amp;Report!$E$2,Collection!$I$5:$I$5000,"&lt;="&amp;Report!$E$3)</f>
        <v>0</v>
      </c>
      <c r="F1793" s="84" t="str">
        <f t="shared" si="29"/>
        <v/>
      </c>
    </row>
    <row r="1794" spans="1:6">
      <c r="A1794" s="84" t="str">
        <f>IF(ROWS($A$6:A1794)&gt;Student_Registration!$N$4,"",VLOOKUP(ROWS($A$6:A1794),Student_Registration!$A$5:$H$2000,COLUMNS(Student_Registration!$C$5:C1793)+1,0))</f>
        <v/>
      </c>
      <c r="B1794" s="84" t="str">
        <f>IFERROR(VLOOKUP(A1794,Student_Registration!$B$5:$H$2000,3,0),"")</f>
        <v/>
      </c>
      <c r="C1794" s="84" t="str">
        <f>IFERROR(VLOOKUP($A1794,Student_Registration!$B$5:$H$2000,6,0),"")</f>
        <v/>
      </c>
      <c r="D1794" s="84" t="str">
        <f>IFERROR(VLOOKUP($A1794,Student_Registration!$B$5:$H$2000,7,0),"")</f>
        <v/>
      </c>
      <c r="E1794" s="84">
        <f>SUMIFS(Collection!$H$5:$H$5000,Collection!$A$5:$A$5000,Report!A1794,Collection!$I$5:$I$5000,"&gt;="&amp;Report!$E$2,Collection!$I$5:$I$5000,"&lt;="&amp;Report!$E$3)</f>
        <v>0</v>
      </c>
      <c r="F1794" s="84" t="str">
        <f t="shared" si="29"/>
        <v/>
      </c>
    </row>
    <row r="1795" spans="1:6">
      <c r="A1795" s="84" t="str">
        <f>IF(ROWS($A$6:A1795)&gt;Student_Registration!$N$4,"",VLOOKUP(ROWS($A$6:A1795),Student_Registration!$A$5:$H$2000,COLUMNS(Student_Registration!$C$5:C1794)+1,0))</f>
        <v/>
      </c>
      <c r="B1795" s="84" t="str">
        <f>IFERROR(VLOOKUP(A1795,Student_Registration!$B$5:$H$2000,3,0),"")</f>
        <v/>
      </c>
      <c r="C1795" s="84" t="str">
        <f>IFERROR(VLOOKUP($A1795,Student_Registration!$B$5:$H$2000,6,0),"")</f>
        <v/>
      </c>
      <c r="D1795" s="84" t="str">
        <f>IFERROR(VLOOKUP($A1795,Student_Registration!$B$5:$H$2000,7,0),"")</f>
        <v/>
      </c>
      <c r="E1795" s="84">
        <f>SUMIFS(Collection!$H$5:$H$5000,Collection!$A$5:$A$5000,Report!A1795,Collection!$I$5:$I$5000,"&gt;="&amp;Report!$E$2,Collection!$I$5:$I$5000,"&lt;="&amp;Report!$E$3)</f>
        <v>0</v>
      </c>
      <c r="F1795" s="84" t="str">
        <f t="shared" si="29"/>
        <v/>
      </c>
    </row>
    <row r="1796" spans="1:6">
      <c r="A1796" s="84" t="str">
        <f>IF(ROWS($A$6:A1796)&gt;Student_Registration!$N$4,"",VLOOKUP(ROWS($A$6:A1796),Student_Registration!$A$5:$H$2000,COLUMNS(Student_Registration!$C$5:C1795)+1,0))</f>
        <v/>
      </c>
      <c r="B1796" s="84" t="str">
        <f>IFERROR(VLOOKUP(A1796,Student_Registration!$B$5:$H$2000,3,0),"")</f>
        <v/>
      </c>
      <c r="C1796" s="84" t="str">
        <f>IFERROR(VLOOKUP($A1796,Student_Registration!$B$5:$H$2000,6,0),"")</f>
        <v/>
      </c>
      <c r="D1796" s="84" t="str">
        <f>IFERROR(VLOOKUP($A1796,Student_Registration!$B$5:$H$2000,7,0),"")</f>
        <v/>
      </c>
      <c r="E1796" s="84">
        <f>SUMIFS(Collection!$H$5:$H$5000,Collection!$A$5:$A$5000,Report!A1796,Collection!$I$5:$I$5000,"&gt;="&amp;Report!$E$2,Collection!$I$5:$I$5000,"&lt;="&amp;Report!$E$3)</f>
        <v>0</v>
      </c>
      <c r="F1796" s="84" t="str">
        <f t="shared" si="29"/>
        <v/>
      </c>
    </row>
    <row r="1797" spans="1:6">
      <c r="A1797" s="84" t="str">
        <f>IF(ROWS($A$6:A1797)&gt;Student_Registration!$N$4,"",VLOOKUP(ROWS($A$6:A1797),Student_Registration!$A$5:$H$2000,COLUMNS(Student_Registration!$C$5:C1796)+1,0))</f>
        <v/>
      </c>
      <c r="B1797" s="84" t="str">
        <f>IFERROR(VLOOKUP(A1797,Student_Registration!$B$5:$H$2000,3,0),"")</f>
        <v/>
      </c>
      <c r="C1797" s="84" t="str">
        <f>IFERROR(VLOOKUP($A1797,Student_Registration!$B$5:$H$2000,6,0),"")</f>
        <v/>
      </c>
      <c r="D1797" s="84" t="str">
        <f>IFERROR(VLOOKUP($A1797,Student_Registration!$B$5:$H$2000,7,0),"")</f>
        <v/>
      </c>
      <c r="E1797" s="84">
        <f>SUMIFS(Collection!$H$5:$H$5000,Collection!$A$5:$A$5000,Report!A1797,Collection!$I$5:$I$5000,"&gt;="&amp;Report!$E$2,Collection!$I$5:$I$5000,"&lt;="&amp;Report!$E$3)</f>
        <v>0</v>
      </c>
      <c r="F1797" s="84" t="str">
        <f t="shared" si="29"/>
        <v/>
      </c>
    </row>
    <row r="1798" spans="1:6">
      <c r="A1798" s="84" t="str">
        <f>IF(ROWS($A$6:A1798)&gt;Student_Registration!$N$4,"",VLOOKUP(ROWS($A$6:A1798),Student_Registration!$A$5:$H$2000,COLUMNS(Student_Registration!$C$5:C1797)+1,0))</f>
        <v/>
      </c>
      <c r="B1798" s="84" t="str">
        <f>IFERROR(VLOOKUP(A1798,Student_Registration!$B$5:$H$2000,3,0),"")</f>
        <v/>
      </c>
      <c r="C1798" s="84" t="str">
        <f>IFERROR(VLOOKUP($A1798,Student_Registration!$B$5:$H$2000,6,0),"")</f>
        <v/>
      </c>
      <c r="D1798" s="84" t="str">
        <f>IFERROR(VLOOKUP($A1798,Student_Registration!$B$5:$H$2000,7,0),"")</f>
        <v/>
      </c>
      <c r="E1798" s="84">
        <f>SUMIFS(Collection!$H$5:$H$5000,Collection!$A$5:$A$5000,Report!A1798,Collection!$I$5:$I$5000,"&gt;="&amp;Report!$E$2,Collection!$I$5:$I$5000,"&lt;="&amp;Report!$E$3)</f>
        <v>0</v>
      </c>
      <c r="F1798" s="84" t="str">
        <f t="shared" ref="F1798:F1861" si="30">IFERROR(+D1798-E1798,"")</f>
        <v/>
      </c>
    </row>
    <row r="1799" spans="1:6">
      <c r="A1799" s="84" t="str">
        <f>IF(ROWS($A$6:A1799)&gt;Student_Registration!$N$4,"",VLOOKUP(ROWS($A$6:A1799),Student_Registration!$A$5:$H$2000,COLUMNS(Student_Registration!$C$5:C1798)+1,0))</f>
        <v/>
      </c>
      <c r="B1799" s="84" t="str">
        <f>IFERROR(VLOOKUP(A1799,Student_Registration!$B$5:$H$2000,3,0),"")</f>
        <v/>
      </c>
      <c r="C1799" s="84" t="str">
        <f>IFERROR(VLOOKUP($A1799,Student_Registration!$B$5:$H$2000,6,0),"")</f>
        <v/>
      </c>
      <c r="D1799" s="84" t="str">
        <f>IFERROR(VLOOKUP($A1799,Student_Registration!$B$5:$H$2000,7,0),"")</f>
        <v/>
      </c>
      <c r="E1799" s="84">
        <f>SUMIFS(Collection!$H$5:$H$5000,Collection!$A$5:$A$5000,Report!A1799,Collection!$I$5:$I$5000,"&gt;="&amp;Report!$E$2,Collection!$I$5:$I$5000,"&lt;="&amp;Report!$E$3)</f>
        <v>0</v>
      </c>
      <c r="F1799" s="84" t="str">
        <f t="shared" si="30"/>
        <v/>
      </c>
    </row>
    <row r="1800" spans="1:6">
      <c r="A1800" s="84" t="str">
        <f>IF(ROWS($A$6:A1800)&gt;Student_Registration!$N$4,"",VLOOKUP(ROWS($A$6:A1800),Student_Registration!$A$5:$H$2000,COLUMNS(Student_Registration!$C$5:C1799)+1,0))</f>
        <v/>
      </c>
      <c r="B1800" s="84" t="str">
        <f>IFERROR(VLOOKUP(A1800,Student_Registration!$B$5:$H$2000,3,0),"")</f>
        <v/>
      </c>
      <c r="C1800" s="84" t="str">
        <f>IFERROR(VLOOKUP($A1800,Student_Registration!$B$5:$H$2000,6,0),"")</f>
        <v/>
      </c>
      <c r="D1800" s="84" t="str">
        <f>IFERROR(VLOOKUP($A1800,Student_Registration!$B$5:$H$2000,7,0),"")</f>
        <v/>
      </c>
      <c r="E1800" s="84">
        <f>SUMIFS(Collection!$H$5:$H$5000,Collection!$A$5:$A$5000,Report!A1800,Collection!$I$5:$I$5000,"&gt;="&amp;Report!$E$2,Collection!$I$5:$I$5000,"&lt;="&amp;Report!$E$3)</f>
        <v>0</v>
      </c>
      <c r="F1800" s="84" t="str">
        <f t="shared" si="30"/>
        <v/>
      </c>
    </row>
    <row r="1801" spans="1:6">
      <c r="A1801" s="84" t="str">
        <f>IF(ROWS($A$6:A1801)&gt;Student_Registration!$N$4,"",VLOOKUP(ROWS($A$6:A1801),Student_Registration!$A$5:$H$2000,COLUMNS(Student_Registration!$C$5:C1800)+1,0))</f>
        <v/>
      </c>
      <c r="B1801" s="84" t="str">
        <f>IFERROR(VLOOKUP(A1801,Student_Registration!$B$5:$H$2000,3,0),"")</f>
        <v/>
      </c>
      <c r="C1801" s="84" t="str">
        <f>IFERROR(VLOOKUP($A1801,Student_Registration!$B$5:$H$2000,6,0),"")</f>
        <v/>
      </c>
      <c r="D1801" s="84" t="str">
        <f>IFERROR(VLOOKUP($A1801,Student_Registration!$B$5:$H$2000,7,0),"")</f>
        <v/>
      </c>
      <c r="E1801" s="84">
        <f>SUMIFS(Collection!$H$5:$H$5000,Collection!$A$5:$A$5000,Report!A1801,Collection!$I$5:$I$5000,"&gt;="&amp;Report!$E$2,Collection!$I$5:$I$5000,"&lt;="&amp;Report!$E$3)</f>
        <v>0</v>
      </c>
      <c r="F1801" s="84" t="str">
        <f t="shared" si="30"/>
        <v/>
      </c>
    </row>
    <row r="1802" spans="1:6">
      <c r="A1802" s="84" t="str">
        <f>IF(ROWS($A$6:A1802)&gt;Student_Registration!$N$4,"",VLOOKUP(ROWS($A$6:A1802),Student_Registration!$A$5:$H$2000,COLUMNS(Student_Registration!$C$5:C1801)+1,0))</f>
        <v/>
      </c>
      <c r="B1802" s="84" t="str">
        <f>IFERROR(VLOOKUP(A1802,Student_Registration!$B$5:$H$2000,3,0),"")</f>
        <v/>
      </c>
      <c r="C1802" s="84" t="str">
        <f>IFERROR(VLOOKUP($A1802,Student_Registration!$B$5:$H$2000,6,0),"")</f>
        <v/>
      </c>
      <c r="D1802" s="84" t="str">
        <f>IFERROR(VLOOKUP($A1802,Student_Registration!$B$5:$H$2000,7,0),"")</f>
        <v/>
      </c>
      <c r="E1802" s="84">
        <f>SUMIFS(Collection!$H$5:$H$5000,Collection!$A$5:$A$5000,Report!A1802,Collection!$I$5:$I$5000,"&gt;="&amp;Report!$E$2,Collection!$I$5:$I$5000,"&lt;="&amp;Report!$E$3)</f>
        <v>0</v>
      </c>
      <c r="F1802" s="84" t="str">
        <f t="shared" si="30"/>
        <v/>
      </c>
    </row>
    <row r="1803" spans="1:6">
      <c r="A1803" s="84" t="str">
        <f>IF(ROWS($A$6:A1803)&gt;Student_Registration!$N$4,"",VLOOKUP(ROWS($A$6:A1803),Student_Registration!$A$5:$H$2000,COLUMNS(Student_Registration!$C$5:C1802)+1,0))</f>
        <v/>
      </c>
      <c r="B1803" s="84" t="str">
        <f>IFERROR(VLOOKUP(A1803,Student_Registration!$B$5:$H$2000,3,0),"")</f>
        <v/>
      </c>
      <c r="C1803" s="84" t="str">
        <f>IFERROR(VLOOKUP($A1803,Student_Registration!$B$5:$H$2000,6,0),"")</f>
        <v/>
      </c>
      <c r="D1803" s="84" t="str">
        <f>IFERROR(VLOOKUP($A1803,Student_Registration!$B$5:$H$2000,7,0),"")</f>
        <v/>
      </c>
      <c r="E1803" s="84">
        <f>SUMIFS(Collection!$H$5:$H$5000,Collection!$A$5:$A$5000,Report!A1803,Collection!$I$5:$I$5000,"&gt;="&amp;Report!$E$2,Collection!$I$5:$I$5000,"&lt;="&amp;Report!$E$3)</f>
        <v>0</v>
      </c>
      <c r="F1803" s="84" t="str">
        <f t="shared" si="30"/>
        <v/>
      </c>
    </row>
    <row r="1804" spans="1:6">
      <c r="A1804" s="84" t="str">
        <f>IF(ROWS($A$6:A1804)&gt;Student_Registration!$N$4,"",VLOOKUP(ROWS($A$6:A1804),Student_Registration!$A$5:$H$2000,COLUMNS(Student_Registration!$C$5:C1803)+1,0))</f>
        <v/>
      </c>
      <c r="B1804" s="84" t="str">
        <f>IFERROR(VLOOKUP(A1804,Student_Registration!$B$5:$H$2000,3,0),"")</f>
        <v/>
      </c>
      <c r="C1804" s="84" t="str">
        <f>IFERROR(VLOOKUP($A1804,Student_Registration!$B$5:$H$2000,6,0),"")</f>
        <v/>
      </c>
      <c r="D1804" s="84" t="str">
        <f>IFERROR(VLOOKUP($A1804,Student_Registration!$B$5:$H$2000,7,0),"")</f>
        <v/>
      </c>
      <c r="E1804" s="84">
        <f>SUMIFS(Collection!$H$5:$H$5000,Collection!$A$5:$A$5000,Report!A1804,Collection!$I$5:$I$5000,"&gt;="&amp;Report!$E$2,Collection!$I$5:$I$5000,"&lt;="&amp;Report!$E$3)</f>
        <v>0</v>
      </c>
      <c r="F1804" s="84" t="str">
        <f t="shared" si="30"/>
        <v/>
      </c>
    </row>
    <row r="1805" spans="1:6">
      <c r="A1805" s="84" t="str">
        <f>IF(ROWS($A$6:A1805)&gt;Student_Registration!$N$4,"",VLOOKUP(ROWS($A$6:A1805),Student_Registration!$A$5:$H$2000,COLUMNS(Student_Registration!$C$5:C1804)+1,0))</f>
        <v/>
      </c>
      <c r="B1805" s="84" t="str">
        <f>IFERROR(VLOOKUP(A1805,Student_Registration!$B$5:$H$2000,3,0),"")</f>
        <v/>
      </c>
      <c r="C1805" s="84" t="str">
        <f>IFERROR(VLOOKUP($A1805,Student_Registration!$B$5:$H$2000,6,0),"")</f>
        <v/>
      </c>
      <c r="D1805" s="84" t="str">
        <f>IFERROR(VLOOKUP($A1805,Student_Registration!$B$5:$H$2000,7,0),"")</f>
        <v/>
      </c>
      <c r="E1805" s="84">
        <f>SUMIFS(Collection!$H$5:$H$5000,Collection!$A$5:$A$5000,Report!A1805,Collection!$I$5:$I$5000,"&gt;="&amp;Report!$E$2,Collection!$I$5:$I$5000,"&lt;="&amp;Report!$E$3)</f>
        <v>0</v>
      </c>
      <c r="F1805" s="84" t="str">
        <f t="shared" si="30"/>
        <v/>
      </c>
    </row>
    <row r="1806" spans="1:6">
      <c r="A1806" s="84" t="str">
        <f>IF(ROWS($A$6:A1806)&gt;Student_Registration!$N$4,"",VLOOKUP(ROWS($A$6:A1806),Student_Registration!$A$5:$H$2000,COLUMNS(Student_Registration!$C$5:C1805)+1,0))</f>
        <v/>
      </c>
      <c r="B1806" s="84" t="str">
        <f>IFERROR(VLOOKUP(A1806,Student_Registration!$B$5:$H$2000,3,0),"")</f>
        <v/>
      </c>
      <c r="C1806" s="84" t="str">
        <f>IFERROR(VLOOKUP($A1806,Student_Registration!$B$5:$H$2000,6,0),"")</f>
        <v/>
      </c>
      <c r="D1806" s="84" t="str">
        <f>IFERROR(VLOOKUP($A1806,Student_Registration!$B$5:$H$2000,7,0),"")</f>
        <v/>
      </c>
      <c r="E1806" s="84">
        <f>SUMIFS(Collection!$H$5:$H$5000,Collection!$A$5:$A$5000,Report!A1806,Collection!$I$5:$I$5000,"&gt;="&amp;Report!$E$2,Collection!$I$5:$I$5000,"&lt;="&amp;Report!$E$3)</f>
        <v>0</v>
      </c>
      <c r="F1806" s="84" t="str">
        <f t="shared" si="30"/>
        <v/>
      </c>
    </row>
    <row r="1807" spans="1:6">
      <c r="A1807" s="84" t="str">
        <f>IF(ROWS($A$6:A1807)&gt;Student_Registration!$N$4,"",VLOOKUP(ROWS($A$6:A1807),Student_Registration!$A$5:$H$2000,COLUMNS(Student_Registration!$C$5:C1806)+1,0))</f>
        <v/>
      </c>
      <c r="B1807" s="84" t="str">
        <f>IFERROR(VLOOKUP(A1807,Student_Registration!$B$5:$H$2000,3,0),"")</f>
        <v/>
      </c>
      <c r="C1807" s="84" t="str">
        <f>IFERROR(VLOOKUP($A1807,Student_Registration!$B$5:$H$2000,6,0),"")</f>
        <v/>
      </c>
      <c r="D1807" s="84" t="str">
        <f>IFERROR(VLOOKUP($A1807,Student_Registration!$B$5:$H$2000,7,0),"")</f>
        <v/>
      </c>
      <c r="E1807" s="84">
        <f>SUMIFS(Collection!$H$5:$H$5000,Collection!$A$5:$A$5000,Report!A1807,Collection!$I$5:$I$5000,"&gt;="&amp;Report!$E$2,Collection!$I$5:$I$5000,"&lt;="&amp;Report!$E$3)</f>
        <v>0</v>
      </c>
      <c r="F1807" s="84" t="str">
        <f t="shared" si="30"/>
        <v/>
      </c>
    </row>
    <row r="1808" spans="1:6">
      <c r="A1808" s="84" t="str">
        <f>IF(ROWS($A$6:A1808)&gt;Student_Registration!$N$4,"",VLOOKUP(ROWS($A$6:A1808),Student_Registration!$A$5:$H$2000,COLUMNS(Student_Registration!$C$5:C1807)+1,0))</f>
        <v/>
      </c>
      <c r="B1808" s="84" t="str">
        <f>IFERROR(VLOOKUP(A1808,Student_Registration!$B$5:$H$2000,3,0),"")</f>
        <v/>
      </c>
      <c r="C1808" s="84" t="str">
        <f>IFERROR(VLOOKUP($A1808,Student_Registration!$B$5:$H$2000,6,0),"")</f>
        <v/>
      </c>
      <c r="D1808" s="84" t="str">
        <f>IFERROR(VLOOKUP($A1808,Student_Registration!$B$5:$H$2000,7,0),"")</f>
        <v/>
      </c>
      <c r="E1808" s="84">
        <f>SUMIFS(Collection!$H$5:$H$5000,Collection!$A$5:$A$5000,Report!A1808,Collection!$I$5:$I$5000,"&gt;="&amp;Report!$E$2,Collection!$I$5:$I$5000,"&lt;="&amp;Report!$E$3)</f>
        <v>0</v>
      </c>
      <c r="F1808" s="84" t="str">
        <f t="shared" si="30"/>
        <v/>
      </c>
    </row>
    <row r="1809" spans="1:6">
      <c r="A1809" s="84" t="str">
        <f>IF(ROWS($A$6:A1809)&gt;Student_Registration!$N$4,"",VLOOKUP(ROWS($A$6:A1809),Student_Registration!$A$5:$H$2000,COLUMNS(Student_Registration!$C$5:C1808)+1,0))</f>
        <v/>
      </c>
      <c r="B1809" s="84" t="str">
        <f>IFERROR(VLOOKUP(A1809,Student_Registration!$B$5:$H$2000,3,0),"")</f>
        <v/>
      </c>
      <c r="C1809" s="84" t="str">
        <f>IFERROR(VLOOKUP($A1809,Student_Registration!$B$5:$H$2000,6,0),"")</f>
        <v/>
      </c>
      <c r="D1809" s="84" t="str">
        <f>IFERROR(VLOOKUP($A1809,Student_Registration!$B$5:$H$2000,7,0),"")</f>
        <v/>
      </c>
      <c r="E1809" s="84">
        <f>SUMIFS(Collection!$H$5:$H$5000,Collection!$A$5:$A$5000,Report!A1809,Collection!$I$5:$I$5000,"&gt;="&amp;Report!$E$2,Collection!$I$5:$I$5000,"&lt;="&amp;Report!$E$3)</f>
        <v>0</v>
      </c>
      <c r="F1809" s="84" t="str">
        <f t="shared" si="30"/>
        <v/>
      </c>
    </row>
    <row r="1810" spans="1:6">
      <c r="A1810" s="84" t="str">
        <f>IF(ROWS($A$6:A1810)&gt;Student_Registration!$N$4,"",VLOOKUP(ROWS($A$6:A1810),Student_Registration!$A$5:$H$2000,COLUMNS(Student_Registration!$C$5:C1809)+1,0))</f>
        <v/>
      </c>
      <c r="B1810" s="84" t="str">
        <f>IFERROR(VLOOKUP(A1810,Student_Registration!$B$5:$H$2000,3,0),"")</f>
        <v/>
      </c>
      <c r="C1810" s="84" t="str">
        <f>IFERROR(VLOOKUP($A1810,Student_Registration!$B$5:$H$2000,6,0),"")</f>
        <v/>
      </c>
      <c r="D1810" s="84" t="str">
        <f>IFERROR(VLOOKUP($A1810,Student_Registration!$B$5:$H$2000,7,0),"")</f>
        <v/>
      </c>
      <c r="E1810" s="84">
        <f>SUMIFS(Collection!$H$5:$H$5000,Collection!$A$5:$A$5000,Report!A1810,Collection!$I$5:$I$5000,"&gt;="&amp;Report!$E$2,Collection!$I$5:$I$5000,"&lt;="&amp;Report!$E$3)</f>
        <v>0</v>
      </c>
      <c r="F1810" s="84" t="str">
        <f t="shared" si="30"/>
        <v/>
      </c>
    </row>
    <row r="1811" spans="1:6">
      <c r="A1811" s="84" t="str">
        <f>IF(ROWS($A$6:A1811)&gt;Student_Registration!$N$4,"",VLOOKUP(ROWS($A$6:A1811),Student_Registration!$A$5:$H$2000,COLUMNS(Student_Registration!$C$5:C1810)+1,0))</f>
        <v/>
      </c>
      <c r="B1811" s="84" t="str">
        <f>IFERROR(VLOOKUP(A1811,Student_Registration!$B$5:$H$2000,3,0),"")</f>
        <v/>
      </c>
      <c r="C1811" s="84" t="str">
        <f>IFERROR(VLOOKUP($A1811,Student_Registration!$B$5:$H$2000,6,0),"")</f>
        <v/>
      </c>
      <c r="D1811" s="84" t="str">
        <f>IFERROR(VLOOKUP($A1811,Student_Registration!$B$5:$H$2000,7,0),"")</f>
        <v/>
      </c>
      <c r="E1811" s="84">
        <f>SUMIFS(Collection!$H$5:$H$5000,Collection!$A$5:$A$5000,Report!A1811,Collection!$I$5:$I$5000,"&gt;="&amp;Report!$E$2,Collection!$I$5:$I$5000,"&lt;="&amp;Report!$E$3)</f>
        <v>0</v>
      </c>
      <c r="F1811" s="84" t="str">
        <f t="shared" si="30"/>
        <v/>
      </c>
    </row>
    <row r="1812" spans="1:6">
      <c r="A1812" s="84" t="str">
        <f>IF(ROWS($A$6:A1812)&gt;Student_Registration!$N$4,"",VLOOKUP(ROWS($A$6:A1812),Student_Registration!$A$5:$H$2000,COLUMNS(Student_Registration!$C$5:C1811)+1,0))</f>
        <v/>
      </c>
      <c r="B1812" s="84" t="str">
        <f>IFERROR(VLOOKUP(A1812,Student_Registration!$B$5:$H$2000,3,0),"")</f>
        <v/>
      </c>
      <c r="C1812" s="84" t="str">
        <f>IFERROR(VLOOKUP($A1812,Student_Registration!$B$5:$H$2000,6,0),"")</f>
        <v/>
      </c>
      <c r="D1812" s="84" t="str">
        <f>IFERROR(VLOOKUP($A1812,Student_Registration!$B$5:$H$2000,7,0),"")</f>
        <v/>
      </c>
      <c r="E1812" s="84">
        <f>SUMIFS(Collection!$H$5:$H$5000,Collection!$A$5:$A$5000,Report!A1812,Collection!$I$5:$I$5000,"&gt;="&amp;Report!$E$2,Collection!$I$5:$I$5000,"&lt;="&amp;Report!$E$3)</f>
        <v>0</v>
      </c>
      <c r="F1812" s="84" t="str">
        <f t="shared" si="30"/>
        <v/>
      </c>
    </row>
    <row r="1813" spans="1:6">
      <c r="A1813" s="84" t="str">
        <f>IF(ROWS($A$6:A1813)&gt;Student_Registration!$N$4,"",VLOOKUP(ROWS($A$6:A1813),Student_Registration!$A$5:$H$2000,COLUMNS(Student_Registration!$C$5:C1812)+1,0))</f>
        <v/>
      </c>
      <c r="B1813" s="84" t="str">
        <f>IFERROR(VLOOKUP(A1813,Student_Registration!$B$5:$H$2000,3,0),"")</f>
        <v/>
      </c>
      <c r="C1813" s="84" t="str">
        <f>IFERROR(VLOOKUP($A1813,Student_Registration!$B$5:$H$2000,6,0),"")</f>
        <v/>
      </c>
      <c r="D1813" s="84" t="str">
        <f>IFERROR(VLOOKUP($A1813,Student_Registration!$B$5:$H$2000,7,0),"")</f>
        <v/>
      </c>
      <c r="E1813" s="84">
        <f>SUMIFS(Collection!$H$5:$H$5000,Collection!$A$5:$A$5000,Report!A1813,Collection!$I$5:$I$5000,"&gt;="&amp;Report!$E$2,Collection!$I$5:$I$5000,"&lt;="&amp;Report!$E$3)</f>
        <v>0</v>
      </c>
      <c r="F1813" s="84" t="str">
        <f t="shared" si="30"/>
        <v/>
      </c>
    </row>
    <row r="1814" spans="1:6">
      <c r="A1814" s="84" t="str">
        <f>IF(ROWS($A$6:A1814)&gt;Student_Registration!$N$4,"",VLOOKUP(ROWS($A$6:A1814),Student_Registration!$A$5:$H$2000,COLUMNS(Student_Registration!$C$5:C1813)+1,0))</f>
        <v/>
      </c>
      <c r="B1814" s="84" t="str">
        <f>IFERROR(VLOOKUP(A1814,Student_Registration!$B$5:$H$2000,3,0),"")</f>
        <v/>
      </c>
      <c r="C1814" s="84" t="str">
        <f>IFERROR(VLOOKUP($A1814,Student_Registration!$B$5:$H$2000,6,0),"")</f>
        <v/>
      </c>
      <c r="D1814" s="84" t="str">
        <f>IFERROR(VLOOKUP($A1814,Student_Registration!$B$5:$H$2000,7,0),"")</f>
        <v/>
      </c>
      <c r="E1814" s="84">
        <f>SUMIFS(Collection!$H$5:$H$5000,Collection!$A$5:$A$5000,Report!A1814,Collection!$I$5:$I$5000,"&gt;="&amp;Report!$E$2,Collection!$I$5:$I$5000,"&lt;="&amp;Report!$E$3)</f>
        <v>0</v>
      </c>
      <c r="F1814" s="84" t="str">
        <f t="shared" si="30"/>
        <v/>
      </c>
    </row>
    <row r="1815" spans="1:6">
      <c r="A1815" s="84" t="str">
        <f>IF(ROWS($A$6:A1815)&gt;Student_Registration!$N$4,"",VLOOKUP(ROWS($A$6:A1815),Student_Registration!$A$5:$H$2000,COLUMNS(Student_Registration!$C$5:C1814)+1,0))</f>
        <v/>
      </c>
      <c r="B1815" s="84" t="str">
        <f>IFERROR(VLOOKUP(A1815,Student_Registration!$B$5:$H$2000,3,0),"")</f>
        <v/>
      </c>
      <c r="C1815" s="84" t="str">
        <f>IFERROR(VLOOKUP($A1815,Student_Registration!$B$5:$H$2000,6,0),"")</f>
        <v/>
      </c>
      <c r="D1815" s="84" t="str">
        <f>IFERROR(VLOOKUP($A1815,Student_Registration!$B$5:$H$2000,7,0),"")</f>
        <v/>
      </c>
      <c r="E1815" s="84">
        <f>SUMIFS(Collection!$H$5:$H$5000,Collection!$A$5:$A$5000,Report!A1815,Collection!$I$5:$I$5000,"&gt;="&amp;Report!$E$2,Collection!$I$5:$I$5000,"&lt;="&amp;Report!$E$3)</f>
        <v>0</v>
      </c>
      <c r="F1815" s="84" t="str">
        <f t="shared" si="30"/>
        <v/>
      </c>
    </row>
    <row r="1816" spans="1:6">
      <c r="A1816" s="84" t="str">
        <f>IF(ROWS($A$6:A1816)&gt;Student_Registration!$N$4,"",VLOOKUP(ROWS($A$6:A1816),Student_Registration!$A$5:$H$2000,COLUMNS(Student_Registration!$C$5:C1815)+1,0))</f>
        <v/>
      </c>
      <c r="B1816" s="84" t="str">
        <f>IFERROR(VLOOKUP(A1816,Student_Registration!$B$5:$H$2000,3,0),"")</f>
        <v/>
      </c>
      <c r="C1816" s="84" t="str">
        <f>IFERROR(VLOOKUP($A1816,Student_Registration!$B$5:$H$2000,6,0),"")</f>
        <v/>
      </c>
      <c r="D1816" s="84" t="str">
        <f>IFERROR(VLOOKUP($A1816,Student_Registration!$B$5:$H$2000,7,0),"")</f>
        <v/>
      </c>
      <c r="E1816" s="84">
        <f>SUMIFS(Collection!$H$5:$H$5000,Collection!$A$5:$A$5000,Report!A1816,Collection!$I$5:$I$5000,"&gt;="&amp;Report!$E$2,Collection!$I$5:$I$5000,"&lt;="&amp;Report!$E$3)</f>
        <v>0</v>
      </c>
      <c r="F1816" s="84" t="str">
        <f t="shared" si="30"/>
        <v/>
      </c>
    </row>
    <row r="1817" spans="1:6">
      <c r="A1817" s="84" t="str">
        <f>IF(ROWS($A$6:A1817)&gt;Student_Registration!$N$4,"",VLOOKUP(ROWS($A$6:A1817),Student_Registration!$A$5:$H$2000,COLUMNS(Student_Registration!$C$5:C1816)+1,0))</f>
        <v/>
      </c>
      <c r="B1817" s="84" t="str">
        <f>IFERROR(VLOOKUP(A1817,Student_Registration!$B$5:$H$2000,3,0),"")</f>
        <v/>
      </c>
      <c r="C1817" s="84" t="str">
        <f>IFERROR(VLOOKUP($A1817,Student_Registration!$B$5:$H$2000,6,0),"")</f>
        <v/>
      </c>
      <c r="D1817" s="84" t="str">
        <f>IFERROR(VLOOKUP($A1817,Student_Registration!$B$5:$H$2000,7,0),"")</f>
        <v/>
      </c>
      <c r="E1817" s="84">
        <f>SUMIFS(Collection!$H$5:$H$5000,Collection!$A$5:$A$5000,Report!A1817,Collection!$I$5:$I$5000,"&gt;="&amp;Report!$E$2,Collection!$I$5:$I$5000,"&lt;="&amp;Report!$E$3)</f>
        <v>0</v>
      </c>
      <c r="F1817" s="84" t="str">
        <f t="shared" si="30"/>
        <v/>
      </c>
    </row>
    <row r="1818" spans="1:6">
      <c r="A1818" s="84" t="str">
        <f>IF(ROWS($A$6:A1818)&gt;Student_Registration!$N$4,"",VLOOKUP(ROWS($A$6:A1818),Student_Registration!$A$5:$H$2000,COLUMNS(Student_Registration!$C$5:C1817)+1,0))</f>
        <v/>
      </c>
      <c r="B1818" s="84" t="str">
        <f>IFERROR(VLOOKUP(A1818,Student_Registration!$B$5:$H$2000,3,0),"")</f>
        <v/>
      </c>
      <c r="C1818" s="84" t="str">
        <f>IFERROR(VLOOKUP($A1818,Student_Registration!$B$5:$H$2000,6,0),"")</f>
        <v/>
      </c>
      <c r="D1818" s="84" t="str">
        <f>IFERROR(VLOOKUP($A1818,Student_Registration!$B$5:$H$2000,7,0),"")</f>
        <v/>
      </c>
      <c r="E1818" s="84">
        <f>SUMIFS(Collection!$H$5:$H$5000,Collection!$A$5:$A$5000,Report!A1818,Collection!$I$5:$I$5000,"&gt;="&amp;Report!$E$2,Collection!$I$5:$I$5000,"&lt;="&amp;Report!$E$3)</f>
        <v>0</v>
      </c>
      <c r="F1818" s="84" t="str">
        <f t="shared" si="30"/>
        <v/>
      </c>
    </row>
    <row r="1819" spans="1:6">
      <c r="A1819" s="84" t="str">
        <f>IF(ROWS($A$6:A1819)&gt;Student_Registration!$N$4,"",VLOOKUP(ROWS($A$6:A1819),Student_Registration!$A$5:$H$2000,COLUMNS(Student_Registration!$C$5:C1818)+1,0))</f>
        <v/>
      </c>
      <c r="B1819" s="84" t="str">
        <f>IFERROR(VLOOKUP(A1819,Student_Registration!$B$5:$H$2000,3,0),"")</f>
        <v/>
      </c>
      <c r="C1819" s="84" t="str">
        <f>IFERROR(VLOOKUP($A1819,Student_Registration!$B$5:$H$2000,6,0),"")</f>
        <v/>
      </c>
      <c r="D1819" s="84" t="str">
        <f>IFERROR(VLOOKUP($A1819,Student_Registration!$B$5:$H$2000,7,0),"")</f>
        <v/>
      </c>
      <c r="E1819" s="84">
        <f>SUMIFS(Collection!$H$5:$H$5000,Collection!$A$5:$A$5000,Report!A1819,Collection!$I$5:$I$5000,"&gt;="&amp;Report!$E$2,Collection!$I$5:$I$5000,"&lt;="&amp;Report!$E$3)</f>
        <v>0</v>
      </c>
      <c r="F1819" s="84" t="str">
        <f t="shared" si="30"/>
        <v/>
      </c>
    </row>
    <row r="1820" spans="1:6">
      <c r="A1820" s="84" t="str">
        <f>IF(ROWS($A$6:A1820)&gt;Student_Registration!$N$4,"",VLOOKUP(ROWS($A$6:A1820),Student_Registration!$A$5:$H$2000,COLUMNS(Student_Registration!$C$5:C1819)+1,0))</f>
        <v/>
      </c>
      <c r="B1820" s="84" t="str">
        <f>IFERROR(VLOOKUP(A1820,Student_Registration!$B$5:$H$2000,3,0),"")</f>
        <v/>
      </c>
      <c r="C1820" s="84" t="str">
        <f>IFERROR(VLOOKUP($A1820,Student_Registration!$B$5:$H$2000,6,0),"")</f>
        <v/>
      </c>
      <c r="D1820" s="84" t="str">
        <f>IFERROR(VLOOKUP($A1820,Student_Registration!$B$5:$H$2000,7,0),"")</f>
        <v/>
      </c>
      <c r="E1820" s="84">
        <f>SUMIFS(Collection!$H$5:$H$5000,Collection!$A$5:$A$5000,Report!A1820,Collection!$I$5:$I$5000,"&gt;="&amp;Report!$E$2,Collection!$I$5:$I$5000,"&lt;="&amp;Report!$E$3)</f>
        <v>0</v>
      </c>
      <c r="F1820" s="84" t="str">
        <f t="shared" si="30"/>
        <v/>
      </c>
    </row>
    <row r="1821" spans="1:6">
      <c r="A1821" s="84" t="str">
        <f>IF(ROWS($A$6:A1821)&gt;Student_Registration!$N$4,"",VLOOKUP(ROWS($A$6:A1821),Student_Registration!$A$5:$H$2000,COLUMNS(Student_Registration!$C$5:C1820)+1,0))</f>
        <v/>
      </c>
      <c r="B1821" s="84" t="str">
        <f>IFERROR(VLOOKUP(A1821,Student_Registration!$B$5:$H$2000,3,0),"")</f>
        <v/>
      </c>
      <c r="C1821" s="84" t="str">
        <f>IFERROR(VLOOKUP($A1821,Student_Registration!$B$5:$H$2000,6,0),"")</f>
        <v/>
      </c>
      <c r="D1821" s="84" t="str">
        <f>IFERROR(VLOOKUP($A1821,Student_Registration!$B$5:$H$2000,7,0),"")</f>
        <v/>
      </c>
      <c r="E1821" s="84">
        <f>SUMIFS(Collection!$H$5:$H$5000,Collection!$A$5:$A$5000,Report!A1821,Collection!$I$5:$I$5000,"&gt;="&amp;Report!$E$2,Collection!$I$5:$I$5000,"&lt;="&amp;Report!$E$3)</f>
        <v>0</v>
      </c>
      <c r="F1821" s="84" t="str">
        <f t="shared" si="30"/>
        <v/>
      </c>
    </row>
    <row r="1822" spans="1:6">
      <c r="A1822" s="84" t="str">
        <f>IF(ROWS($A$6:A1822)&gt;Student_Registration!$N$4,"",VLOOKUP(ROWS($A$6:A1822),Student_Registration!$A$5:$H$2000,COLUMNS(Student_Registration!$C$5:C1821)+1,0))</f>
        <v/>
      </c>
      <c r="B1822" s="84" t="str">
        <f>IFERROR(VLOOKUP(A1822,Student_Registration!$B$5:$H$2000,3,0),"")</f>
        <v/>
      </c>
      <c r="C1822" s="84" t="str">
        <f>IFERROR(VLOOKUP($A1822,Student_Registration!$B$5:$H$2000,6,0),"")</f>
        <v/>
      </c>
      <c r="D1822" s="84" t="str">
        <f>IFERROR(VLOOKUP($A1822,Student_Registration!$B$5:$H$2000,7,0),"")</f>
        <v/>
      </c>
      <c r="E1822" s="84">
        <f>SUMIFS(Collection!$H$5:$H$5000,Collection!$A$5:$A$5000,Report!A1822,Collection!$I$5:$I$5000,"&gt;="&amp;Report!$E$2,Collection!$I$5:$I$5000,"&lt;="&amp;Report!$E$3)</f>
        <v>0</v>
      </c>
      <c r="F1822" s="84" t="str">
        <f t="shared" si="30"/>
        <v/>
      </c>
    </row>
    <row r="1823" spans="1:6">
      <c r="A1823" s="84" t="str">
        <f>IF(ROWS($A$6:A1823)&gt;Student_Registration!$N$4,"",VLOOKUP(ROWS($A$6:A1823),Student_Registration!$A$5:$H$2000,COLUMNS(Student_Registration!$C$5:C1822)+1,0))</f>
        <v/>
      </c>
      <c r="B1823" s="84" t="str">
        <f>IFERROR(VLOOKUP(A1823,Student_Registration!$B$5:$H$2000,3,0),"")</f>
        <v/>
      </c>
      <c r="C1823" s="84" t="str">
        <f>IFERROR(VLOOKUP($A1823,Student_Registration!$B$5:$H$2000,6,0),"")</f>
        <v/>
      </c>
      <c r="D1823" s="84" t="str">
        <f>IFERROR(VLOOKUP($A1823,Student_Registration!$B$5:$H$2000,7,0),"")</f>
        <v/>
      </c>
      <c r="E1823" s="84">
        <f>SUMIFS(Collection!$H$5:$H$5000,Collection!$A$5:$A$5000,Report!A1823,Collection!$I$5:$I$5000,"&gt;="&amp;Report!$E$2,Collection!$I$5:$I$5000,"&lt;="&amp;Report!$E$3)</f>
        <v>0</v>
      </c>
      <c r="F1823" s="84" t="str">
        <f t="shared" si="30"/>
        <v/>
      </c>
    </row>
    <row r="1824" spans="1:6">
      <c r="A1824" s="84" t="str">
        <f>IF(ROWS($A$6:A1824)&gt;Student_Registration!$N$4,"",VLOOKUP(ROWS($A$6:A1824),Student_Registration!$A$5:$H$2000,COLUMNS(Student_Registration!$C$5:C1823)+1,0))</f>
        <v/>
      </c>
      <c r="B1824" s="84" t="str">
        <f>IFERROR(VLOOKUP(A1824,Student_Registration!$B$5:$H$2000,3,0),"")</f>
        <v/>
      </c>
      <c r="C1824" s="84" t="str">
        <f>IFERROR(VLOOKUP($A1824,Student_Registration!$B$5:$H$2000,6,0),"")</f>
        <v/>
      </c>
      <c r="D1824" s="84" t="str">
        <f>IFERROR(VLOOKUP($A1824,Student_Registration!$B$5:$H$2000,7,0),"")</f>
        <v/>
      </c>
      <c r="E1824" s="84">
        <f>SUMIFS(Collection!$H$5:$H$5000,Collection!$A$5:$A$5000,Report!A1824,Collection!$I$5:$I$5000,"&gt;="&amp;Report!$E$2,Collection!$I$5:$I$5000,"&lt;="&amp;Report!$E$3)</f>
        <v>0</v>
      </c>
      <c r="F1824" s="84" t="str">
        <f t="shared" si="30"/>
        <v/>
      </c>
    </row>
    <row r="1825" spans="1:6">
      <c r="A1825" s="84" t="str">
        <f>IF(ROWS($A$6:A1825)&gt;Student_Registration!$N$4,"",VLOOKUP(ROWS($A$6:A1825),Student_Registration!$A$5:$H$2000,COLUMNS(Student_Registration!$C$5:C1824)+1,0))</f>
        <v/>
      </c>
      <c r="B1825" s="84" t="str">
        <f>IFERROR(VLOOKUP(A1825,Student_Registration!$B$5:$H$2000,3,0),"")</f>
        <v/>
      </c>
      <c r="C1825" s="84" t="str">
        <f>IFERROR(VLOOKUP($A1825,Student_Registration!$B$5:$H$2000,6,0),"")</f>
        <v/>
      </c>
      <c r="D1825" s="84" t="str">
        <f>IFERROR(VLOOKUP($A1825,Student_Registration!$B$5:$H$2000,7,0),"")</f>
        <v/>
      </c>
      <c r="E1825" s="84">
        <f>SUMIFS(Collection!$H$5:$H$5000,Collection!$A$5:$A$5000,Report!A1825,Collection!$I$5:$I$5000,"&gt;="&amp;Report!$E$2,Collection!$I$5:$I$5000,"&lt;="&amp;Report!$E$3)</f>
        <v>0</v>
      </c>
      <c r="F1825" s="84" t="str">
        <f t="shared" si="30"/>
        <v/>
      </c>
    </row>
    <row r="1826" spans="1:6">
      <c r="A1826" s="84" t="str">
        <f>IF(ROWS($A$6:A1826)&gt;Student_Registration!$N$4,"",VLOOKUP(ROWS($A$6:A1826),Student_Registration!$A$5:$H$2000,COLUMNS(Student_Registration!$C$5:C1825)+1,0))</f>
        <v/>
      </c>
      <c r="B1826" s="84" t="str">
        <f>IFERROR(VLOOKUP(A1826,Student_Registration!$B$5:$H$2000,3,0),"")</f>
        <v/>
      </c>
      <c r="C1826" s="84" t="str">
        <f>IFERROR(VLOOKUP($A1826,Student_Registration!$B$5:$H$2000,6,0),"")</f>
        <v/>
      </c>
      <c r="D1826" s="84" t="str">
        <f>IFERROR(VLOOKUP($A1826,Student_Registration!$B$5:$H$2000,7,0),"")</f>
        <v/>
      </c>
      <c r="E1826" s="84">
        <f>SUMIFS(Collection!$H$5:$H$5000,Collection!$A$5:$A$5000,Report!A1826,Collection!$I$5:$I$5000,"&gt;="&amp;Report!$E$2,Collection!$I$5:$I$5000,"&lt;="&amp;Report!$E$3)</f>
        <v>0</v>
      </c>
      <c r="F1826" s="84" t="str">
        <f t="shared" si="30"/>
        <v/>
      </c>
    </row>
    <row r="1827" spans="1:6">
      <c r="A1827" s="84" t="str">
        <f>IF(ROWS($A$6:A1827)&gt;Student_Registration!$N$4,"",VLOOKUP(ROWS($A$6:A1827),Student_Registration!$A$5:$H$2000,COLUMNS(Student_Registration!$C$5:C1826)+1,0))</f>
        <v/>
      </c>
      <c r="B1827" s="84" t="str">
        <f>IFERROR(VLOOKUP(A1827,Student_Registration!$B$5:$H$2000,3,0),"")</f>
        <v/>
      </c>
      <c r="C1827" s="84" t="str">
        <f>IFERROR(VLOOKUP($A1827,Student_Registration!$B$5:$H$2000,6,0),"")</f>
        <v/>
      </c>
      <c r="D1827" s="84" t="str">
        <f>IFERROR(VLOOKUP($A1827,Student_Registration!$B$5:$H$2000,7,0),"")</f>
        <v/>
      </c>
      <c r="E1827" s="84">
        <f>SUMIFS(Collection!$H$5:$H$5000,Collection!$A$5:$A$5000,Report!A1827,Collection!$I$5:$I$5000,"&gt;="&amp;Report!$E$2,Collection!$I$5:$I$5000,"&lt;="&amp;Report!$E$3)</f>
        <v>0</v>
      </c>
      <c r="F1827" s="84" t="str">
        <f t="shared" si="30"/>
        <v/>
      </c>
    </row>
    <row r="1828" spans="1:6">
      <c r="A1828" s="84" t="str">
        <f>IF(ROWS($A$6:A1828)&gt;Student_Registration!$N$4,"",VLOOKUP(ROWS($A$6:A1828),Student_Registration!$A$5:$H$2000,COLUMNS(Student_Registration!$C$5:C1827)+1,0))</f>
        <v/>
      </c>
      <c r="B1828" s="84" t="str">
        <f>IFERROR(VLOOKUP(A1828,Student_Registration!$B$5:$H$2000,3,0),"")</f>
        <v/>
      </c>
      <c r="C1828" s="84" t="str">
        <f>IFERROR(VLOOKUP($A1828,Student_Registration!$B$5:$H$2000,6,0),"")</f>
        <v/>
      </c>
      <c r="D1828" s="84" t="str">
        <f>IFERROR(VLOOKUP($A1828,Student_Registration!$B$5:$H$2000,7,0),"")</f>
        <v/>
      </c>
      <c r="E1828" s="84">
        <f>SUMIFS(Collection!$H$5:$H$5000,Collection!$A$5:$A$5000,Report!A1828,Collection!$I$5:$I$5000,"&gt;="&amp;Report!$E$2,Collection!$I$5:$I$5000,"&lt;="&amp;Report!$E$3)</f>
        <v>0</v>
      </c>
      <c r="F1828" s="84" t="str">
        <f t="shared" si="30"/>
        <v/>
      </c>
    </row>
    <row r="1829" spans="1:6">
      <c r="A1829" s="84" t="str">
        <f>IF(ROWS($A$6:A1829)&gt;Student_Registration!$N$4,"",VLOOKUP(ROWS($A$6:A1829),Student_Registration!$A$5:$H$2000,COLUMNS(Student_Registration!$C$5:C1828)+1,0))</f>
        <v/>
      </c>
      <c r="B1829" s="84" t="str">
        <f>IFERROR(VLOOKUP(A1829,Student_Registration!$B$5:$H$2000,3,0),"")</f>
        <v/>
      </c>
      <c r="C1829" s="84" t="str">
        <f>IFERROR(VLOOKUP($A1829,Student_Registration!$B$5:$H$2000,6,0),"")</f>
        <v/>
      </c>
      <c r="D1829" s="84" t="str">
        <f>IFERROR(VLOOKUP($A1829,Student_Registration!$B$5:$H$2000,7,0),"")</f>
        <v/>
      </c>
      <c r="E1829" s="84">
        <f>SUMIFS(Collection!$H$5:$H$5000,Collection!$A$5:$A$5000,Report!A1829,Collection!$I$5:$I$5000,"&gt;="&amp;Report!$E$2,Collection!$I$5:$I$5000,"&lt;="&amp;Report!$E$3)</f>
        <v>0</v>
      </c>
      <c r="F1829" s="84" t="str">
        <f t="shared" si="30"/>
        <v/>
      </c>
    </row>
    <row r="1830" spans="1:6">
      <c r="A1830" s="84" t="str">
        <f>IF(ROWS($A$6:A1830)&gt;Student_Registration!$N$4,"",VLOOKUP(ROWS($A$6:A1830),Student_Registration!$A$5:$H$2000,COLUMNS(Student_Registration!$C$5:C1829)+1,0))</f>
        <v/>
      </c>
      <c r="B1830" s="84" t="str">
        <f>IFERROR(VLOOKUP(A1830,Student_Registration!$B$5:$H$2000,3,0),"")</f>
        <v/>
      </c>
      <c r="C1830" s="84" t="str">
        <f>IFERROR(VLOOKUP($A1830,Student_Registration!$B$5:$H$2000,6,0),"")</f>
        <v/>
      </c>
      <c r="D1830" s="84" t="str">
        <f>IFERROR(VLOOKUP($A1830,Student_Registration!$B$5:$H$2000,7,0),"")</f>
        <v/>
      </c>
      <c r="E1830" s="84">
        <f>SUMIFS(Collection!$H$5:$H$5000,Collection!$A$5:$A$5000,Report!A1830,Collection!$I$5:$I$5000,"&gt;="&amp;Report!$E$2,Collection!$I$5:$I$5000,"&lt;="&amp;Report!$E$3)</f>
        <v>0</v>
      </c>
      <c r="F1830" s="84" t="str">
        <f t="shared" si="30"/>
        <v/>
      </c>
    </row>
    <row r="1831" spans="1:6">
      <c r="A1831" s="84" t="str">
        <f>IF(ROWS($A$6:A1831)&gt;Student_Registration!$N$4,"",VLOOKUP(ROWS($A$6:A1831),Student_Registration!$A$5:$H$2000,COLUMNS(Student_Registration!$C$5:C1830)+1,0))</f>
        <v/>
      </c>
      <c r="B1831" s="84" t="str">
        <f>IFERROR(VLOOKUP(A1831,Student_Registration!$B$5:$H$2000,3,0),"")</f>
        <v/>
      </c>
      <c r="C1831" s="84" t="str">
        <f>IFERROR(VLOOKUP($A1831,Student_Registration!$B$5:$H$2000,6,0),"")</f>
        <v/>
      </c>
      <c r="D1831" s="84" t="str">
        <f>IFERROR(VLOOKUP($A1831,Student_Registration!$B$5:$H$2000,7,0),"")</f>
        <v/>
      </c>
      <c r="E1831" s="84">
        <f>SUMIFS(Collection!$H$5:$H$5000,Collection!$A$5:$A$5000,Report!A1831,Collection!$I$5:$I$5000,"&gt;="&amp;Report!$E$2,Collection!$I$5:$I$5000,"&lt;="&amp;Report!$E$3)</f>
        <v>0</v>
      </c>
      <c r="F1831" s="84" t="str">
        <f t="shared" si="30"/>
        <v/>
      </c>
    </row>
    <row r="1832" spans="1:6">
      <c r="A1832" s="84" t="str">
        <f>IF(ROWS($A$6:A1832)&gt;Student_Registration!$N$4,"",VLOOKUP(ROWS($A$6:A1832),Student_Registration!$A$5:$H$2000,COLUMNS(Student_Registration!$C$5:C1831)+1,0))</f>
        <v/>
      </c>
      <c r="B1832" s="84" t="str">
        <f>IFERROR(VLOOKUP(A1832,Student_Registration!$B$5:$H$2000,3,0),"")</f>
        <v/>
      </c>
      <c r="C1832" s="84" t="str">
        <f>IFERROR(VLOOKUP($A1832,Student_Registration!$B$5:$H$2000,6,0),"")</f>
        <v/>
      </c>
      <c r="D1832" s="84" t="str">
        <f>IFERROR(VLOOKUP($A1832,Student_Registration!$B$5:$H$2000,7,0),"")</f>
        <v/>
      </c>
      <c r="E1832" s="84">
        <f>SUMIFS(Collection!$H$5:$H$5000,Collection!$A$5:$A$5000,Report!A1832,Collection!$I$5:$I$5000,"&gt;="&amp;Report!$E$2,Collection!$I$5:$I$5000,"&lt;="&amp;Report!$E$3)</f>
        <v>0</v>
      </c>
      <c r="F1832" s="84" t="str">
        <f t="shared" si="30"/>
        <v/>
      </c>
    </row>
    <row r="1833" spans="1:6">
      <c r="A1833" s="84" t="str">
        <f>IF(ROWS($A$6:A1833)&gt;Student_Registration!$N$4,"",VLOOKUP(ROWS($A$6:A1833),Student_Registration!$A$5:$H$2000,COLUMNS(Student_Registration!$C$5:C1832)+1,0))</f>
        <v/>
      </c>
      <c r="B1833" s="84" t="str">
        <f>IFERROR(VLOOKUP(A1833,Student_Registration!$B$5:$H$2000,3,0),"")</f>
        <v/>
      </c>
      <c r="C1833" s="84" t="str">
        <f>IFERROR(VLOOKUP($A1833,Student_Registration!$B$5:$H$2000,6,0),"")</f>
        <v/>
      </c>
      <c r="D1833" s="84" t="str">
        <f>IFERROR(VLOOKUP($A1833,Student_Registration!$B$5:$H$2000,7,0),"")</f>
        <v/>
      </c>
      <c r="E1833" s="84">
        <f>SUMIFS(Collection!$H$5:$H$5000,Collection!$A$5:$A$5000,Report!A1833,Collection!$I$5:$I$5000,"&gt;="&amp;Report!$E$2,Collection!$I$5:$I$5000,"&lt;="&amp;Report!$E$3)</f>
        <v>0</v>
      </c>
      <c r="F1833" s="84" t="str">
        <f t="shared" si="30"/>
        <v/>
      </c>
    </row>
    <row r="1834" spans="1:6">
      <c r="A1834" s="84" t="str">
        <f>IF(ROWS($A$6:A1834)&gt;Student_Registration!$N$4,"",VLOOKUP(ROWS($A$6:A1834),Student_Registration!$A$5:$H$2000,COLUMNS(Student_Registration!$C$5:C1833)+1,0))</f>
        <v/>
      </c>
      <c r="B1834" s="84" t="str">
        <f>IFERROR(VLOOKUP(A1834,Student_Registration!$B$5:$H$2000,3,0),"")</f>
        <v/>
      </c>
      <c r="C1834" s="84" t="str">
        <f>IFERROR(VLOOKUP($A1834,Student_Registration!$B$5:$H$2000,6,0),"")</f>
        <v/>
      </c>
      <c r="D1834" s="84" t="str">
        <f>IFERROR(VLOOKUP($A1834,Student_Registration!$B$5:$H$2000,7,0),"")</f>
        <v/>
      </c>
      <c r="E1834" s="84">
        <f>SUMIFS(Collection!$H$5:$H$5000,Collection!$A$5:$A$5000,Report!A1834,Collection!$I$5:$I$5000,"&gt;="&amp;Report!$E$2,Collection!$I$5:$I$5000,"&lt;="&amp;Report!$E$3)</f>
        <v>0</v>
      </c>
      <c r="F1834" s="84" t="str">
        <f t="shared" si="30"/>
        <v/>
      </c>
    </row>
    <row r="1835" spans="1:6">
      <c r="A1835" s="84" t="str">
        <f>IF(ROWS($A$6:A1835)&gt;Student_Registration!$N$4,"",VLOOKUP(ROWS($A$6:A1835),Student_Registration!$A$5:$H$2000,COLUMNS(Student_Registration!$C$5:C1834)+1,0))</f>
        <v/>
      </c>
      <c r="B1835" s="84" t="str">
        <f>IFERROR(VLOOKUP(A1835,Student_Registration!$B$5:$H$2000,3,0),"")</f>
        <v/>
      </c>
      <c r="C1835" s="84" t="str">
        <f>IFERROR(VLOOKUP($A1835,Student_Registration!$B$5:$H$2000,6,0),"")</f>
        <v/>
      </c>
      <c r="D1835" s="84" t="str">
        <f>IFERROR(VLOOKUP($A1835,Student_Registration!$B$5:$H$2000,7,0),"")</f>
        <v/>
      </c>
      <c r="E1835" s="84">
        <f>SUMIFS(Collection!$H$5:$H$5000,Collection!$A$5:$A$5000,Report!A1835,Collection!$I$5:$I$5000,"&gt;="&amp;Report!$E$2,Collection!$I$5:$I$5000,"&lt;="&amp;Report!$E$3)</f>
        <v>0</v>
      </c>
      <c r="F1835" s="84" t="str">
        <f t="shared" si="30"/>
        <v/>
      </c>
    </row>
    <row r="1836" spans="1:6">
      <c r="A1836" s="84" t="str">
        <f>IF(ROWS($A$6:A1836)&gt;Student_Registration!$N$4,"",VLOOKUP(ROWS($A$6:A1836),Student_Registration!$A$5:$H$2000,COLUMNS(Student_Registration!$C$5:C1835)+1,0))</f>
        <v/>
      </c>
      <c r="B1836" s="84" t="str">
        <f>IFERROR(VLOOKUP(A1836,Student_Registration!$B$5:$H$2000,3,0),"")</f>
        <v/>
      </c>
      <c r="C1836" s="84" t="str">
        <f>IFERROR(VLOOKUP($A1836,Student_Registration!$B$5:$H$2000,6,0),"")</f>
        <v/>
      </c>
      <c r="D1836" s="84" t="str">
        <f>IFERROR(VLOOKUP($A1836,Student_Registration!$B$5:$H$2000,7,0),"")</f>
        <v/>
      </c>
      <c r="E1836" s="84">
        <f>SUMIFS(Collection!$H$5:$H$5000,Collection!$A$5:$A$5000,Report!A1836,Collection!$I$5:$I$5000,"&gt;="&amp;Report!$E$2,Collection!$I$5:$I$5000,"&lt;="&amp;Report!$E$3)</f>
        <v>0</v>
      </c>
      <c r="F1836" s="84" t="str">
        <f t="shared" si="30"/>
        <v/>
      </c>
    </row>
    <row r="1837" spans="1:6">
      <c r="A1837" s="84" t="str">
        <f>IF(ROWS($A$6:A1837)&gt;Student_Registration!$N$4,"",VLOOKUP(ROWS($A$6:A1837),Student_Registration!$A$5:$H$2000,COLUMNS(Student_Registration!$C$5:C1836)+1,0))</f>
        <v/>
      </c>
      <c r="B1837" s="84" t="str">
        <f>IFERROR(VLOOKUP(A1837,Student_Registration!$B$5:$H$2000,3,0),"")</f>
        <v/>
      </c>
      <c r="C1837" s="84" t="str">
        <f>IFERROR(VLOOKUP($A1837,Student_Registration!$B$5:$H$2000,6,0),"")</f>
        <v/>
      </c>
      <c r="D1837" s="84" t="str">
        <f>IFERROR(VLOOKUP($A1837,Student_Registration!$B$5:$H$2000,7,0),"")</f>
        <v/>
      </c>
      <c r="E1837" s="84">
        <f>SUMIFS(Collection!$H$5:$H$5000,Collection!$A$5:$A$5000,Report!A1837,Collection!$I$5:$I$5000,"&gt;="&amp;Report!$E$2,Collection!$I$5:$I$5000,"&lt;="&amp;Report!$E$3)</f>
        <v>0</v>
      </c>
      <c r="F1837" s="84" t="str">
        <f t="shared" si="30"/>
        <v/>
      </c>
    </row>
    <row r="1838" spans="1:6">
      <c r="A1838" s="84" t="str">
        <f>IF(ROWS($A$6:A1838)&gt;Student_Registration!$N$4,"",VLOOKUP(ROWS($A$6:A1838),Student_Registration!$A$5:$H$2000,COLUMNS(Student_Registration!$C$5:C1837)+1,0))</f>
        <v/>
      </c>
      <c r="B1838" s="84" t="str">
        <f>IFERROR(VLOOKUP(A1838,Student_Registration!$B$5:$H$2000,3,0),"")</f>
        <v/>
      </c>
      <c r="C1838" s="84" t="str">
        <f>IFERROR(VLOOKUP($A1838,Student_Registration!$B$5:$H$2000,6,0),"")</f>
        <v/>
      </c>
      <c r="D1838" s="84" t="str">
        <f>IFERROR(VLOOKUP($A1838,Student_Registration!$B$5:$H$2000,7,0),"")</f>
        <v/>
      </c>
      <c r="E1838" s="84">
        <f>SUMIFS(Collection!$H$5:$H$5000,Collection!$A$5:$A$5000,Report!A1838,Collection!$I$5:$I$5000,"&gt;="&amp;Report!$E$2,Collection!$I$5:$I$5000,"&lt;="&amp;Report!$E$3)</f>
        <v>0</v>
      </c>
      <c r="F1838" s="84" t="str">
        <f t="shared" si="30"/>
        <v/>
      </c>
    </row>
    <row r="1839" spans="1:6">
      <c r="A1839" s="84" t="str">
        <f>IF(ROWS($A$6:A1839)&gt;Student_Registration!$N$4,"",VLOOKUP(ROWS($A$6:A1839),Student_Registration!$A$5:$H$2000,COLUMNS(Student_Registration!$C$5:C1838)+1,0))</f>
        <v/>
      </c>
      <c r="B1839" s="84" t="str">
        <f>IFERROR(VLOOKUP(A1839,Student_Registration!$B$5:$H$2000,3,0),"")</f>
        <v/>
      </c>
      <c r="C1839" s="84" t="str">
        <f>IFERROR(VLOOKUP($A1839,Student_Registration!$B$5:$H$2000,6,0),"")</f>
        <v/>
      </c>
      <c r="D1839" s="84" t="str">
        <f>IFERROR(VLOOKUP($A1839,Student_Registration!$B$5:$H$2000,7,0),"")</f>
        <v/>
      </c>
      <c r="E1839" s="84">
        <f>SUMIFS(Collection!$H$5:$H$5000,Collection!$A$5:$A$5000,Report!A1839,Collection!$I$5:$I$5000,"&gt;="&amp;Report!$E$2,Collection!$I$5:$I$5000,"&lt;="&amp;Report!$E$3)</f>
        <v>0</v>
      </c>
      <c r="F1839" s="84" t="str">
        <f t="shared" si="30"/>
        <v/>
      </c>
    </row>
    <row r="1840" spans="1:6">
      <c r="A1840" s="84" t="str">
        <f>IF(ROWS($A$6:A1840)&gt;Student_Registration!$N$4,"",VLOOKUP(ROWS($A$6:A1840),Student_Registration!$A$5:$H$2000,COLUMNS(Student_Registration!$C$5:C1839)+1,0))</f>
        <v/>
      </c>
      <c r="B1840" s="84" t="str">
        <f>IFERROR(VLOOKUP(A1840,Student_Registration!$B$5:$H$2000,3,0),"")</f>
        <v/>
      </c>
      <c r="C1840" s="84" t="str">
        <f>IFERROR(VLOOKUP($A1840,Student_Registration!$B$5:$H$2000,6,0),"")</f>
        <v/>
      </c>
      <c r="D1840" s="84" t="str">
        <f>IFERROR(VLOOKUP($A1840,Student_Registration!$B$5:$H$2000,7,0),"")</f>
        <v/>
      </c>
      <c r="E1840" s="84">
        <f>SUMIFS(Collection!$H$5:$H$5000,Collection!$A$5:$A$5000,Report!A1840,Collection!$I$5:$I$5000,"&gt;="&amp;Report!$E$2,Collection!$I$5:$I$5000,"&lt;="&amp;Report!$E$3)</f>
        <v>0</v>
      </c>
      <c r="F1840" s="84" t="str">
        <f t="shared" si="30"/>
        <v/>
      </c>
    </row>
    <row r="1841" spans="1:6">
      <c r="A1841" s="84" t="str">
        <f>IF(ROWS($A$6:A1841)&gt;Student_Registration!$N$4,"",VLOOKUP(ROWS($A$6:A1841),Student_Registration!$A$5:$H$2000,COLUMNS(Student_Registration!$C$5:C1840)+1,0))</f>
        <v/>
      </c>
      <c r="B1841" s="84" t="str">
        <f>IFERROR(VLOOKUP(A1841,Student_Registration!$B$5:$H$2000,3,0),"")</f>
        <v/>
      </c>
      <c r="C1841" s="84" t="str">
        <f>IFERROR(VLOOKUP($A1841,Student_Registration!$B$5:$H$2000,6,0),"")</f>
        <v/>
      </c>
      <c r="D1841" s="84" t="str">
        <f>IFERROR(VLOOKUP($A1841,Student_Registration!$B$5:$H$2000,7,0),"")</f>
        <v/>
      </c>
      <c r="E1841" s="84">
        <f>SUMIFS(Collection!$H$5:$H$5000,Collection!$A$5:$A$5000,Report!A1841,Collection!$I$5:$I$5000,"&gt;="&amp;Report!$E$2,Collection!$I$5:$I$5000,"&lt;="&amp;Report!$E$3)</f>
        <v>0</v>
      </c>
      <c r="F1841" s="84" t="str">
        <f t="shared" si="30"/>
        <v/>
      </c>
    </row>
    <row r="1842" spans="1:6">
      <c r="A1842" s="84" t="str">
        <f>IF(ROWS($A$6:A1842)&gt;Student_Registration!$N$4,"",VLOOKUP(ROWS($A$6:A1842),Student_Registration!$A$5:$H$2000,COLUMNS(Student_Registration!$C$5:C1841)+1,0))</f>
        <v/>
      </c>
      <c r="B1842" s="84" t="str">
        <f>IFERROR(VLOOKUP(A1842,Student_Registration!$B$5:$H$2000,3,0),"")</f>
        <v/>
      </c>
      <c r="C1842" s="84" t="str">
        <f>IFERROR(VLOOKUP($A1842,Student_Registration!$B$5:$H$2000,6,0),"")</f>
        <v/>
      </c>
      <c r="D1842" s="84" t="str">
        <f>IFERROR(VLOOKUP($A1842,Student_Registration!$B$5:$H$2000,7,0),"")</f>
        <v/>
      </c>
      <c r="E1842" s="84">
        <f>SUMIFS(Collection!$H$5:$H$5000,Collection!$A$5:$A$5000,Report!A1842,Collection!$I$5:$I$5000,"&gt;="&amp;Report!$E$2,Collection!$I$5:$I$5000,"&lt;="&amp;Report!$E$3)</f>
        <v>0</v>
      </c>
      <c r="F1842" s="84" t="str">
        <f t="shared" si="30"/>
        <v/>
      </c>
    </row>
    <row r="1843" spans="1:6">
      <c r="A1843" s="84" t="str">
        <f>IF(ROWS($A$6:A1843)&gt;Student_Registration!$N$4,"",VLOOKUP(ROWS($A$6:A1843),Student_Registration!$A$5:$H$2000,COLUMNS(Student_Registration!$C$5:C1842)+1,0))</f>
        <v/>
      </c>
      <c r="B1843" s="84" t="str">
        <f>IFERROR(VLOOKUP(A1843,Student_Registration!$B$5:$H$2000,3,0),"")</f>
        <v/>
      </c>
      <c r="C1843" s="84" t="str">
        <f>IFERROR(VLOOKUP($A1843,Student_Registration!$B$5:$H$2000,6,0),"")</f>
        <v/>
      </c>
      <c r="D1843" s="84" t="str">
        <f>IFERROR(VLOOKUP($A1843,Student_Registration!$B$5:$H$2000,7,0),"")</f>
        <v/>
      </c>
      <c r="E1843" s="84">
        <f>SUMIFS(Collection!$H$5:$H$5000,Collection!$A$5:$A$5000,Report!A1843,Collection!$I$5:$I$5000,"&gt;="&amp;Report!$E$2,Collection!$I$5:$I$5000,"&lt;="&amp;Report!$E$3)</f>
        <v>0</v>
      </c>
      <c r="F1843" s="84" t="str">
        <f t="shared" si="30"/>
        <v/>
      </c>
    </row>
    <row r="1844" spans="1:6">
      <c r="A1844" s="84" t="str">
        <f>IF(ROWS($A$6:A1844)&gt;Student_Registration!$N$4,"",VLOOKUP(ROWS($A$6:A1844),Student_Registration!$A$5:$H$2000,COLUMNS(Student_Registration!$C$5:C1843)+1,0))</f>
        <v/>
      </c>
      <c r="B1844" s="84" t="str">
        <f>IFERROR(VLOOKUP(A1844,Student_Registration!$B$5:$H$2000,3,0),"")</f>
        <v/>
      </c>
      <c r="C1844" s="84" t="str">
        <f>IFERROR(VLOOKUP($A1844,Student_Registration!$B$5:$H$2000,6,0),"")</f>
        <v/>
      </c>
      <c r="D1844" s="84" t="str">
        <f>IFERROR(VLOOKUP($A1844,Student_Registration!$B$5:$H$2000,7,0),"")</f>
        <v/>
      </c>
      <c r="E1844" s="84">
        <f>SUMIFS(Collection!$H$5:$H$5000,Collection!$A$5:$A$5000,Report!A1844,Collection!$I$5:$I$5000,"&gt;="&amp;Report!$E$2,Collection!$I$5:$I$5000,"&lt;="&amp;Report!$E$3)</f>
        <v>0</v>
      </c>
      <c r="F1844" s="84" t="str">
        <f t="shared" si="30"/>
        <v/>
      </c>
    </row>
    <row r="1845" spans="1:6">
      <c r="A1845" s="84" t="str">
        <f>IF(ROWS($A$6:A1845)&gt;Student_Registration!$N$4,"",VLOOKUP(ROWS($A$6:A1845),Student_Registration!$A$5:$H$2000,COLUMNS(Student_Registration!$C$5:C1844)+1,0))</f>
        <v/>
      </c>
      <c r="B1845" s="84" t="str">
        <f>IFERROR(VLOOKUP(A1845,Student_Registration!$B$5:$H$2000,3,0),"")</f>
        <v/>
      </c>
      <c r="C1845" s="84" t="str">
        <f>IFERROR(VLOOKUP($A1845,Student_Registration!$B$5:$H$2000,6,0),"")</f>
        <v/>
      </c>
      <c r="D1845" s="84" t="str">
        <f>IFERROR(VLOOKUP($A1845,Student_Registration!$B$5:$H$2000,7,0),"")</f>
        <v/>
      </c>
      <c r="E1845" s="84">
        <f>SUMIFS(Collection!$H$5:$H$5000,Collection!$A$5:$A$5000,Report!A1845,Collection!$I$5:$I$5000,"&gt;="&amp;Report!$E$2,Collection!$I$5:$I$5000,"&lt;="&amp;Report!$E$3)</f>
        <v>0</v>
      </c>
      <c r="F1845" s="84" t="str">
        <f t="shared" si="30"/>
        <v/>
      </c>
    </row>
    <row r="1846" spans="1:6">
      <c r="A1846" s="84" t="str">
        <f>IF(ROWS($A$6:A1846)&gt;Student_Registration!$N$4,"",VLOOKUP(ROWS($A$6:A1846),Student_Registration!$A$5:$H$2000,COLUMNS(Student_Registration!$C$5:C1845)+1,0))</f>
        <v/>
      </c>
      <c r="B1846" s="84" t="str">
        <f>IFERROR(VLOOKUP(A1846,Student_Registration!$B$5:$H$2000,3,0),"")</f>
        <v/>
      </c>
      <c r="C1846" s="84" t="str">
        <f>IFERROR(VLOOKUP($A1846,Student_Registration!$B$5:$H$2000,6,0),"")</f>
        <v/>
      </c>
      <c r="D1846" s="84" t="str">
        <f>IFERROR(VLOOKUP($A1846,Student_Registration!$B$5:$H$2000,7,0),"")</f>
        <v/>
      </c>
      <c r="E1846" s="84">
        <f>SUMIFS(Collection!$H$5:$H$5000,Collection!$A$5:$A$5000,Report!A1846,Collection!$I$5:$I$5000,"&gt;="&amp;Report!$E$2,Collection!$I$5:$I$5000,"&lt;="&amp;Report!$E$3)</f>
        <v>0</v>
      </c>
      <c r="F1846" s="84" t="str">
        <f t="shared" si="30"/>
        <v/>
      </c>
    </row>
    <row r="1847" spans="1:6">
      <c r="A1847" s="84" t="str">
        <f>IF(ROWS($A$6:A1847)&gt;Student_Registration!$N$4,"",VLOOKUP(ROWS($A$6:A1847),Student_Registration!$A$5:$H$2000,COLUMNS(Student_Registration!$C$5:C1846)+1,0))</f>
        <v/>
      </c>
      <c r="B1847" s="84" t="str">
        <f>IFERROR(VLOOKUP(A1847,Student_Registration!$B$5:$H$2000,3,0),"")</f>
        <v/>
      </c>
      <c r="C1847" s="84" t="str">
        <f>IFERROR(VLOOKUP($A1847,Student_Registration!$B$5:$H$2000,6,0),"")</f>
        <v/>
      </c>
      <c r="D1847" s="84" t="str">
        <f>IFERROR(VLOOKUP($A1847,Student_Registration!$B$5:$H$2000,7,0),"")</f>
        <v/>
      </c>
      <c r="E1847" s="84">
        <f>SUMIFS(Collection!$H$5:$H$5000,Collection!$A$5:$A$5000,Report!A1847,Collection!$I$5:$I$5000,"&gt;="&amp;Report!$E$2,Collection!$I$5:$I$5000,"&lt;="&amp;Report!$E$3)</f>
        <v>0</v>
      </c>
      <c r="F1847" s="84" t="str">
        <f t="shared" si="30"/>
        <v/>
      </c>
    </row>
    <row r="1848" spans="1:6">
      <c r="A1848" s="84" t="str">
        <f>IF(ROWS($A$6:A1848)&gt;Student_Registration!$N$4,"",VLOOKUP(ROWS($A$6:A1848),Student_Registration!$A$5:$H$2000,COLUMNS(Student_Registration!$C$5:C1847)+1,0))</f>
        <v/>
      </c>
      <c r="B1848" s="84" t="str">
        <f>IFERROR(VLOOKUP(A1848,Student_Registration!$B$5:$H$2000,3,0),"")</f>
        <v/>
      </c>
      <c r="C1848" s="84" t="str">
        <f>IFERROR(VLOOKUP($A1848,Student_Registration!$B$5:$H$2000,6,0),"")</f>
        <v/>
      </c>
      <c r="D1848" s="84" t="str">
        <f>IFERROR(VLOOKUP($A1848,Student_Registration!$B$5:$H$2000,7,0),"")</f>
        <v/>
      </c>
      <c r="E1848" s="84">
        <f>SUMIFS(Collection!$H$5:$H$5000,Collection!$A$5:$A$5000,Report!A1848,Collection!$I$5:$I$5000,"&gt;="&amp;Report!$E$2,Collection!$I$5:$I$5000,"&lt;="&amp;Report!$E$3)</f>
        <v>0</v>
      </c>
      <c r="F1848" s="84" t="str">
        <f t="shared" si="30"/>
        <v/>
      </c>
    </row>
    <row r="1849" spans="1:6">
      <c r="A1849" s="84" t="str">
        <f>IF(ROWS($A$6:A1849)&gt;Student_Registration!$N$4,"",VLOOKUP(ROWS($A$6:A1849),Student_Registration!$A$5:$H$2000,COLUMNS(Student_Registration!$C$5:C1848)+1,0))</f>
        <v/>
      </c>
      <c r="B1849" s="84" t="str">
        <f>IFERROR(VLOOKUP(A1849,Student_Registration!$B$5:$H$2000,3,0),"")</f>
        <v/>
      </c>
      <c r="C1849" s="84" t="str">
        <f>IFERROR(VLOOKUP($A1849,Student_Registration!$B$5:$H$2000,6,0),"")</f>
        <v/>
      </c>
      <c r="D1849" s="84" t="str">
        <f>IFERROR(VLOOKUP($A1849,Student_Registration!$B$5:$H$2000,7,0),"")</f>
        <v/>
      </c>
      <c r="E1849" s="84">
        <f>SUMIFS(Collection!$H$5:$H$5000,Collection!$A$5:$A$5000,Report!A1849,Collection!$I$5:$I$5000,"&gt;="&amp;Report!$E$2,Collection!$I$5:$I$5000,"&lt;="&amp;Report!$E$3)</f>
        <v>0</v>
      </c>
      <c r="F1849" s="84" t="str">
        <f t="shared" si="30"/>
        <v/>
      </c>
    </row>
    <row r="1850" spans="1:6">
      <c r="A1850" s="84" t="str">
        <f>IF(ROWS($A$6:A1850)&gt;Student_Registration!$N$4,"",VLOOKUP(ROWS($A$6:A1850),Student_Registration!$A$5:$H$2000,COLUMNS(Student_Registration!$C$5:C1849)+1,0))</f>
        <v/>
      </c>
      <c r="B1850" s="84" t="str">
        <f>IFERROR(VLOOKUP(A1850,Student_Registration!$B$5:$H$2000,3,0),"")</f>
        <v/>
      </c>
      <c r="C1850" s="84" t="str">
        <f>IFERROR(VLOOKUP($A1850,Student_Registration!$B$5:$H$2000,6,0),"")</f>
        <v/>
      </c>
      <c r="D1850" s="84" t="str">
        <f>IFERROR(VLOOKUP($A1850,Student_Registration!$B$5:$H$2000,7,0),"")</f>
        <v/>
      </c>
      <c r="E1850" s="84">
        <f>SUMIFS(Collection!$H$5:$H$5000,Collection!$A$5:$A$5000,Report!A1850,Collection!$I$5:$I$5000,"&gt;="&amp;Report!$E$2,Collection!$I$5:$I$5000,"&lt;="&amp;Report!$E$3)</f>
        <v>0</v>
      </c>
      <c r="F1850" s="84" t="str">
        <f t="shared" si="30"/>
        <v/>
      </c>
    </row>
    <row r="1851" spans="1:6">
      <c r="A1851" s="84" t="str">
        <f>IF(ROWS($A$6:A1851)&gt;Student_Registration!$N$4,"",VLOOKUP(ROWS($A$6:A1851),Student_Registration!$A$5:$H$2000,COLUMNS(Student_Registration!$C$5:C1850)+1,0))</f>
        <v/>
      </c>
      <c r="B1851" s="84" t="str">
        <f>IFERROR(VLOOKUP(A1851,Student_Registration!$B$5:$H$2000,3,0),"")</f>
        <v/>
      </c>
      <c r="C1851" s="84" t="str">
        <f>IFERROR(VLOOKUP($A1851,Student_Registration!$B$5:$H$2000,6,0),"")</f>
        <v/>
      </c>
      <c r="D1851" s="84" t="str">
        <f>IFERROR(VLOOKUP($A1851,Student_Registration!$B$5:$H$2000,7,0),"")</f>
        <v/>
      </c>
      <c r="E1851" s="84">
        <f>SUMIFS(Collection!$H$5:$H$5000,Collection!$A$5:$A$5000,Report!A1851,Collection!$I$5:$I$5000,"&gt;="&amp;Report!$E$2,Collection!$I$5:$I$5000,"&lt;="&amp;Report!$E$3)</f>
        <v>0</v>
      </c>
      <c r="F1851" s="84" t="str">
        <f t="shared" si="30"/>
        <v/>
      </c>
    </row>
    <row r="1852" spans="1:6">
      <c r="A1852" s="84" t="str">
        <f>IF(ROWS($A$6:A1852)&gt;Student_Registration!$N$4,"",VLOOKUP(ROWS($A$6:A1852),Student_Registration!$A$5:$H$2000,COLUMNS(Student_Registration!$C$5:C1851)+1,0))</f>
        <v/>
      </c>
      <c r="B1852" s="84" t="str">
        <f>IFERROR(VLOOKUP(A1852,Student_Registration!$B$5:$H$2000,3,0),"")</f>
        <v/>
      </c>
      <c r="C1852" s="84" t="str">
        <f>IFERROR(VLOOKUP($A1852,Student_Registration!$B$5:$H$2000,6,0),"")</f>
        <v/>
      </c>
      <c r="D1852" s="84" t="str">
        <f>IFERROR(VLOOKUP($A1852,Student_Registration!$B$5:$H$2000,7,0),"")</f>
        <v/>
      </c>
      <c r="E1852" s="84">
        <f>SUMIFS(Collection!$H$5:$H$5000,Collection!$A$5:$A$5000,Report!A1852,Collection!$I$5:$I$5000,"&gt;="&amp;Report!$E$2,Collection!$I$5:$I$5000,"&lt;="&amp;Report!$E$3)</f>
        <v>0</v>
      </c>
      <c r="F1852" s="84" t="str">
        <f t="shared" si="30"/>
        <v/>
      </c>
    </row>
    <row r="1853" spans="1:6">
      <c r="A1853" s="84" t="str">
        <f>IF(ROWS($A$6:A1853)&gt;Student_Registration!$N$4,"",VLOOKUP(ROWS($A$6:A1853),Student_Registration!$A$5:$H$2000,COLUMNS(Student_Registration!$C$5:C1852)+1,0))</f>
        <v/>
      </c>
      <c r="B1853" s="84" t="str">
        <f>IFERROR(VLOOKUP(A1853,Student_Registration!$B$5:$H$2000,3,0),"")</f>
        <v/>
      </c>
      <c r="C1853" s="84" t="str">
        <f>IFERROR(VLOOKUP($A1853,Student_Registration!$B$5:$H$2000,6,0),"")</f>
        <v/>
      </c>
      <c r="D1853" s="84" t="str">
        <f>IFERROR(VLOOKUP($A1853,Student_Registration!$B$5:$H$2000,7,0),"")</f>
        <v/>
      </c>
      <c r="E1853" s="84">
        <f>SUMIFS(Collection!$H$5:$H$5000,Collection!$A$5:$A$5000,Report!A1853,Collection!$I$5:$I$5000,"&gt;="&amp;Report!$E$2,Collection!$I$5:$I$5000,"&lt;="&amp;Report!$E$3)</f>
        <v>0</v>
      </c>
      <c r="F1853" s="84" t="str">
        <f t="shared" si="30"/>
        <v/>
      </c>
    </row>
    <row r="1854" spans="1:6">
      <c r="A1854" s="84" t="str">
        <f>IF(ROWS($A$6:A1854)&gt;Student_Registration!$N$4,"",VLOOKUP(ROWS($A$6:A1854),Student_Registration!$A$5:$H$2000,COLUMNS(Student_Registration!$C$5:C1853)+1,0))</f>
        <v/>
      </c>
      <c r="B1854" s="84" t="str">
        <f>IFERROR(VLOOKUP(A1854,Student_Registration!$B$5:$H$2000,3,0),"")</f>
        <v/>
      </c>
      <c r="C1854" s="84" t="str">
        <f>IFERROR(VLOOKUP($A1854,Student_Registration!$B$5:$H$2000,6,0),"")</f>
        <v/>
      </c>
      <c r="D1854" s="84" t="str">
        <f>IFERROR(VLOOKUP($A1854,Student_Registration!$B$5:$H$2000,7,0),"")</f>
        <v/>
      </c>
      <c r="E1854" s="84">
        <f>SUMIFS(Collection!$H$5:$H$5000,Collection!$A$5:$A$5000,Report!A1854,Collection!$I$5:$I$5000,"&gt;="&amp;Report!$E$2,Collection!$I$5:$I$5000,"&lt;="&amp;Report!$E$3)</f>
        <v>0</v>
      </c>
      <c r="F1854" s="84" t="str">
        <f t="shared" si="30"/>
        <v/>
      </c>
    </row>
    <row r="1855" spans="1:6">
      <c r="A1855" s="84" t="str">
        <f>IF(ROWS($A$6:A1855)&gt;Student_Registration!$N$4,"",VLOOKUP(ROWS($A$6:A1855),Student_Registration!$A$5:$H$2000,COLUMNS(Student_Registration!$C$5:C1854)+1,0))</f>
        <v/>
      </c>
      <c r="B1855" s="84" t="str">
        <f>IFERROR(VLOOKUP(A1855,Student_Registration!$B$5:$H$2000,3,0),"")</f>
        <v/>
      </c>
      <c r="C1855" s="84" t="str">
        <f>IFERROR(VLOOKUP($A1855,Student_Registration!$B$5:$H$2000,6,0),"")</f>
        <v/>
      </c>
      <c r="D1855" s="84" t="str">
        <f>IFERROR(VLOOKUP($A1855,Student_Registration!$B$5:$H$2000,7,0),"")</f>
        <v/>
      </c>
      <c r="E1855" s="84">
        <f>SUMIFS(Collection!$H$5:$H$5000,Collection!$A$5:$A$5000,Report!A1855,Collection!$I$5:$I$5000,"&gt;="&amp;Report!$E$2,Collection!$I$5:$I$5000,"&lt;="&amp;Report!$E$3)</f>
        <v>0</v>
      </c>
      <c r="F1855" s="84" t="str">
        <f t="shared" si="30"/>
        <v/>
      </c>
    </row>
    <row r="1856" spans="1:6">
      <c r="A1856" s="84" t="str">
        <f>IF(ROWS($A$6:A1856)&gt;Student_Registration!$N$4,"",VLOOKUP(ROWS($A$6:A1856),Student_Registration!$A$5:$H$2000,COLUMNS(Student_Registration!$C$5:C1855)+1,0))</f>
        <v/>
      </c>
      <c r="B1856" s="84" t="str">
        <f>IFERROR(VLOOKUP(A1856,Student_Registration!$B$5:$H$2000,3,0),"")</f>
        <v/>
      </c>
      <c r="C1856" s="84" t="str">
        <f>IFERROR(VLOOKUP($A1856,Student_Registration!$B$5:$H$2000,6,0),"")</f>
        <v/>
      </c>
      <c r="D1856" s="84" t="str">
        <f>IFERROR(VLOOKUP($A1856,Student_Registration!$B$5:$H$2000,7,0),"")</f>
        <v/>
      </c>
      <c r="E1856" s="84">
        <f>SUMIFS(Collection!$H$5:$H$5000,Collection!$A$5:$A$5000,Report!A1856,Collection!$I$5:$I$5000,"&gt;="&amp;Report!$E$2,Collection!$I$5:$I$5000,"&lt;="&amp;Report!$E$3)</f>
        <v>0</v>
      </c>
      <c r="F1856" s="84" t="str">
        <f t="shared" si="30"/>
        <v/>
      </c>
    </row>
    <row r="1857" spans="1:6">
      <c r="A1857" s="84" t="str">
        <f>IF(ROWS($A$6:A1857)&gt;Student_Registration!$N$4,"",VLOOKUP(ROWS($A$6:A1857),Student_Registration!$A$5:$H$2000,COLUMNS(Student_Registration!$C$5:C1856)+1,0))</f>
        <v/>
      </c>
      <c r="B1857" s="84" t="str">
        <f>IFERROR(VLOOKUP(A1857,Student_Registration!$B$5:$H$2000,3,0),"")</f>
        <v/>
      </c>
      <c r="C1857" s="84" t="str">
        <f>IFERROR(VLOOKUP($A1857,Student_Registration!$B$5:$H$2000,6,0),"")</f>
        <v/>
      </c>
      <c r="D1857" s="84" t="str">
        <f>IFERROR(VLOOKUP($A1857,Student_Registration!$B$5:$H$2000,7,0),"")</f>
        <v/>
      </c>
      <c r="E1857" s="84">
        <f>SUMIFS(Collection!$H$5:$H$5000,Collection!$A$5:$A$5000,Report!A1857,Collection!$I$5:$I$5000,"&gt;="&amp;Report!$E$2,Collection!$I$5:$I$5000,"&lt;="&amp;Report!$E$3)</f>
        <v>0</v>
      </c>
      <c r="F1857" s="84" t="str">
        <f t="shared" si="30"/>
        <v/>
      </c>
    </row>
    <row r="1858" spans="1:6">
      <c r="A1858" s="84" t="str">
        <f>IF(ROWS($A$6:A1858)&gt;Student_Registration!$N$4,"",VLOOKUP(ROWS($A$6:A1858),Student_Registration!$A$5:$H$2000,COLUMNS(Student_Registration!$C$5:C1857)+1,0))</f>
        <v/>
      </c>
      <c r="B1858" s="84" t="str">
        <f>IFERROR(VLOOKUP(A1858,Student_Registration!$B$5:$H$2000,3,0),"")</f>
        <v/>
      </c>
      <c r="C1858" s="84" t="str">
        <f>IFERROR(VLOOKUP($A1858,Student_Registration!$B$5:$H$2000,6,0),"")</f>
        <v/>
      </c>
      <c r="D1858" s="84" t="str">
        <f>IFERROR(VLOOKUP($A1858,Student_Registration!$B$5:$H$2000,7,0),"")</f>
        <v/>
      </c>
      <c r="E1858" s="84">
        <f>SUMIFS(Collection!$H$5:$H$5000,Collection!$A$5:$A$5000,Report!A1858,Collection!$I$5:$I$5000,"&gt;="&amp;Report!$E$2,Collection!$I$5:$I$5000,"&lt;="&amp;Report!$E$3)</f>
        <v>0</v>
      </c>
      <c r="F1858" s="84" t="str">
        <f t="shared" si="30"/>
        <v/>
      </c>
    </row>
    <row r="1859" spans="1:6">
      <c r="A1859" s="84" t="str">
        <f>IF(ROWS($A$6:A1859)&gt;Student_Registration!$N$4,"",VLOOKUP(ROWS($A$6:A1859),Student_Registration!$A$5:$H$2000,COLUMNS(Student_Registration!$C$5:C1858)+1,0))</f>
        <v/>
      </c>
      <c r="B1859" s="84" t="str">
        <f>IFERROR(VLOOKUP(A1859,Student_Registration!$B$5:$H$2000,3,0),"")</f>
        <v/>
      </c>
      <c r="C1859" s="84" t="str">
        <f>IFERROR(VLOOKUP($A1859,Student_Registration!$B$5:$H$2000,6,0),"")</f>
        <v/>
      </c>
      <c r="D1859" s="84" t="str">
        <f>IFERROR(VLOOKUP($A1859,Student_Registration!$B$5:$H$2000,7,0),"")</f>
        <v/>
      </c>
      <c r="E1859" s="84">
        <f>SUMIFS(Collection!$H$5:$H$5000,Collection!$A$5:$A$5000,Report!A1859,Collection!$I$5:$I$5000,"&gt;="&amp;Report!$E$2,Collection!$I$5:$I$5000,"&lt;="&amp;Report!$E$3)</f>
        <v>0</v>
      </c>
      <c r="F1859" s="84" t="str">
        <f t="shared" si="30"/>
        <v/>
      </c>
    </row>
    <row r="1860" spans="1:6">
      <c r="A1860" s="84" t="str">
        <f>IF(ROWS($A$6:A1860)&gt;Student_Registration!$N$4,"",VLOOKUP(ROWS($A$6:A1860),Student_Registration!$A$5:$H$2000,COLUMNS(Student_Registration!$C$5:C1859)+1,0))</f>
        <v/>
      </c>
      <c r="B1860" s="84" t="str">
        <f>IFERROR(VLOOKUP(A1860,Student_Registration!$B$5:$H$2000,3,0),"")</f>
        <v/>
      </c>
      <c r="C1860" s="84" t="str">
        <f>IFERROR(VLOOKUP($A1860,Student_Registration!$B$5:$H$2000,6,0),"")</f>
        <v/>
      </c>
      <c r="D1860" s="84" t="str">
        <f>IFERROR(VLOOKUP($A1860,Student_Registration!$B$5:$H$2000,7,0),"")</f>
        <v/>
      </c>
      <c r="E1860" s="84">
        <f>SUMIFS(Collection!$H$5:$H$5000,Collection!$A$5:$A$5000,Report!A1860,Collection!$I$5:$I$5000,"&gt;="&amp;Report!$E$2,Collection!$I$5:$I$5000,"&lt;="&amp;Report!$E$3)</f>
        <v>0</v>
      </c>
      <c r="F1860" s="84" t="str">
        <f t="shared" si="30"/>
        <v/>
      </c>
    </row>
    <row r="1861" spans="1:6">
      <c r="A1861" s="84" t="str">
        <f>IF(ROWS($A$6:A1861)&gt;Student_Registration!$N$4,"",VLOOKUP(ROWS($A$6:A1861),Student_Registration!$A$5:$H$2000,COLUMNS(Student_Registration!$C$5:C1860)+1,0))</f>
        <v/>
      </c>
      <c r="B1861" s="84" t="str">
        <f>IFERROR(VLOOKUP(A1861,Student_Registration!$B$5:$H$2000,3,0),"")</f>
        <v/>
      </c>
      <c r="C1861" s="84" t="str">
        <f>IFERROR(VLOOKUP($A1861,Student_Registration!$B$5:$H$2000,6,0),"")</f>
        <v/>
      </c>
      <c r="D1861" s="84" t="str">
        <f>IFERROR(VLOOKUP($A1861,Student_Registration!$B$5:$H$2000,7,0),"")</f>
        <v/>
      </c>
      <c r="E1861" s="84">
        <f>SUMIFS(Collection!$H$5:$H$5000,Collection!$A$5:$A$5000,Report!A1861,Collection!$I$5:$I$5000,"&gt;="&amp;Report!$E$2,Collection!$I$5:$I$5000,"&lt;="&amp;Report!$E$3)</f>
        <v>0</v>
      </c>
      <c r="F1861" s="84" t="str">
        <f t="shared" si="30"/>
        <v/>
      </c>
    </row>
    <row r="1862" spans="1:6">
      <c r="A1862" s="84" t="str">
        <f>IF(ROWS($A$6:A1862)&gt;Student_Registration!$N$4,"",VLOOKUP(ROWS($A$6:A1862),Student_Registration!$A$5:$H$2000,COLUMNS(Student_Registration!$C$5:C1861)+1,0))</f>
        <v/>
      </c>
      <c r="B1862" s="84" t="str">
        <f>IFERROR(VLOOKUP(A1862,Student_Registration!$B$5:$H$2000,3,0),"")</f>
        <v/>
      </c>
      <c r="C1862" s="84" t="str">
        <f>IFERROR(VLOOKUP($A1862,Student_Registration!$B$5:$H$2000,6,0),"")</f>
        <v/>
      </c>
      <c r="D1862" s="84" t="str">
        <f>IFERROR(VLOOKUP($A1862,Student_Registration!$B$5:$H$2000,7,0),"")</f>
        <v/>
      </c>
      <c r="E1862" s="84">
        <f>SUMIFS(Collection!$H$5:$H$5000,Collection!$A$5:$A$5000,Report!A1862,Collection!$I$5:$I$5000,"&gt;="&amp;Report!$E$2,Collection!$I$5:$I$5000,"&lt;="&amp;Report!$E$3)</f>
        <v>0</v>
      </c>
      <c r="F1862" s="84" t="str">
        <f t="shared" ref="F1862:F1925" si="31">IFERROR(+D1862-E1862,"")</f>
        <v/>
      </c>
    </row>
    <row r="1863" spans="1:6">
      <c r="A1863" s="84" t="str">
        <f>IF(ROWS($A$6:A1863)&gt;Student_Registration!$N$4,"",VLOOKUP(ROWS($A$6:A1863),Student_Registration!$A$5:$H$2000,COLUMNS(Student_Registration!$C$5:C1862)+1,0))</f>
        <v/>
      </c>
      <c r="B1863" s="84" t="str">
        <f>IFERROR(VLOOKUP(A1863,Student_Registration!$B$5:$H$2000,3,0),"")</f>
        <v/>
      </c>
      <c r="C1863" s="84" t="str">
        <f>IFERROR(VLOOKUP($A1863,Student_Registration!$B$5:$H$2000,6,0),"")</f>
        <v/>
      </c>
      <c r="D1863" s="84" t="str">
        <f>IFERROR(VLOOKUP($A1863,Student_Registration!$B$5:$H$2000,7,0),"")</f>
        <v/>
      </c>
      <c r="E1863" s="84">
        <f>SUMIFS(Collection!$H$5:$H$5000,Collection!$A$5:$A$5000,Report!A1863,Collection!$I$5:$I$5000,"&gt;="&amp;Report!$E$2,Collection!$I$5:$I$5000,"&lt;="&amp;Report!$E$3)</f>
        <v>0</v>
      </c>
      <c r="F1863" s="84" t="str">
        <f t="shared" si="31"/>
        <v/>
      </c>
    </row>
    <row r="1864" spans="1:6">
      <c r="A1864" s="84" t="str">
        <f>IF(ROWS($A$6:A1864)&gt;Student_Registration!$N$4,"",VLOOKUP(ROWS($A$6:A1864),Student_Registration!$A$5:$H$2000,COLUMNS(Student_Registration!$C$5:C1863)+1,0))</f>
        <v/>
      </c>
      <c r="B1864" s="84" t="str">
        <f>IFERROR(VLOOKUP(A1864,Student_Registration!$B$5:$H$2000,3,0),"")</f>
        <v/>
      </c>
      <c r="C1864" s="84" t="str">
        <f>IFERROR(VLOOKUP($A1864,Student_Registration!$B$5:$H$2000,6,0),"")</f>
        <v/>
      </c>
      <c r="D1864" s="84" t="str">
        <f>IFERROR(VLOOKUP($A1864,Student_Registration!$B$5:$H$2000,7,0),"")</f>
        <v/>
      </c>
      <c r="E1864" s="84">
        <f>SUMIFS(Collection!$H$5:$H$5000,Collection!$A$5:$A$5000,Report!A1864,Collection!$I$5:$I$5000,"&gt;="&amp;Report!$E$2,Collection!$I$5:$I$5000,"&lt;="&amp;Report!$E$3)</f>
        <v>0</v>
      </c>
      <c r="F1864" s="84" t="str">
        <f t="shared" si="31"/>
        <v/>
      </c>
    </row>
    <row r="1865" spans="1:6">
      <c r="A1865" s="84" t="str">
        <f>IF(ROWS($A$6:A1865)&gt;Student_Registration!$N$4,"",VLOOKUP(ROWS($A$6:A1865),Student_Registration!$A$5:$H$2000,COLUMNS(Student_Registration!$C$5:C1864)+1,0))</f>
        <v/>
      </c>
      <c r="B1865" s="84" t="str">
        <f>IFERROR(VLOOKUP(A1865,Student_Registration!$B$5:$H$2000,3,0),"")</f>
        <v/>
      </c>
      <c r="C1865" s="84" t="str">
        <f>IFERROR(VLOOKUP($A1865,Student_Registration!$B$5:$H$2000,6,0),"")</f>
        <v/>
      </c>
      <c r="D1865" s="84" t="str">
        <f>IFERROR(VLOOKUP($A1865,Student_Registration!$B$5:$H$2000,7,0),"")</f>
        <v/>
      </c>
      <c r="E1865" s="84">
        <f>SUMIFS(Collection!$H$5:$H$5000,Collection!$A$5:$A$5000,Report!A1865,Collection!$I$5:$I$5000,"&gt;="&amp;Report!$E$2,Collection!$I$5:$I$5000,"&lt;="&amp;Report!$E$3)</f>
        <v>0</v>
      </c>
      <c r="F1865" s="84" t="str">
        <f t="shared" si="31"/>
        <v/>
      </c>
    </row>
    <row r="1866" spans="1:6">
      <c r="A1866" s="84" t="str">
        <f>IF(ROWS($A$6:A1866)&gt;Student_Registration!$N$4,"",VLOOKUP(ROWS($A$6:A1866),Student_Registration!$A$5:$H$2000,COLUMNS(Student_Registration!$C$5:C1865)+1,0))</f>
        <v/>
      </c>
      <c r="B1866" s="84" t="str">
        <f>IFERROR(VLOOKUP(A1866,Student_Registration!$B$5:$H$2000,3,0),"")</f>
        <v/>
      </c>
      <c r="C1866" s="84" t="str">
        <f>IFERROR(VLOOKUP($A1866,Student_Registration!$B$5:$H$2000,6,0),"")</f>
        <v/>
      </c>
      <c r="D1866" s="84" t="str">
        <f>IFERROR(VLOOKUP($A1866,Student_Registration!$B$5:$H$2000,7,0),"")</f>
        <v/>
      </c>
      <c r="E1866" s="84">
        <f>SUMIFS(Collection!$H$5:$H$5000,Collection!$A$5:$A$5000,Report!A1866,Collection!$I$5:$I$5000,"&gt;="&amp;Report!$E$2,Collection!$I$5:$I$5000,"&lt;="&amp;Report!$E$3)</f>
        <v>0</v>
      </c>
      <c r="F1866" s="84" t="str">
        <f t="shared" si="31"/>
        <v/>
      </c>
    </row>
    <row r="1867" spans="1:6">
      <c r="A1867" s="84" t="str">
        <f>IF(ROWS($A$6:A1867)&gt;Student_Registration!$N$4,"",VLOOKUP(ROWS($A$6:A1867),Student_Registration!$A$5:$H$2000,COLUMNS(Student_Registration!$C$5:C1866)+1,0))</f>
        <v/>
      </c>
      <c r="B1867" s="84" t="str">
        <f>IFERROR(VLOOKUP(A1867,Student_Registration!$B$5:$H$2000,3,0),"")</f>
        <v/>
      </c>
      <c r="C1867" s="84" t="str">
        <f>IFERROR(VLOOKUP($A1867,Student_Registration!$B$5:$H$2000,6,0),"")</f>
        <v/>
      </c>
      <c r="D1867" s="84" t="str">
        <f>IFERROR(VLOOKUP($A1867,Student_Registration!$B$5:$H$2000,7,0),"")</f>
        <v/>
      </c>
      <c r="E1867" s="84">
        <f>SUMIFS(Collection!$H$5:$H$5000,Collection!$A$5:$A$5000,Report!A1867,Collection!$I$5:$I$5000,"&gt;="&amp;Report!$E$2,Collection!$I$5:$I$5000,"&lt;="&amp;Report!$E$3)</f>
        <v>0</v>
      </c>
      <c r="F1867" s="84" t="str">
        <f t="shared" si="31"/>
        <v/>
      </c>
    </row>
    <row r="1868" spans="1:6">
      <c r="A1868" s="84" t="str">
        <f>IF(ROWS($A$6:A1868)&gt;Student_Registration!$N$4,"",VLOOKUP(ROWS($A$6:A1868),Student_Registration!$A$5:$H$2000,COLUMNS(Student_Registration!$C$5:C1867)+1,0))</f>
        <v/>
      </c>
      <c r="B1868" s="84" t="str">
        <f>IFERROR(VLOOKUP(A1868,Student_Registration!$B$5:$H$2000,3,0),"")</f>
        <v/>
      </c>
      <c r="C1868" s="84" t="str">
        <f>IFERROR(VLOOKUP($A1868,Student_Registration!$B$5:$H$2000,6,0),"")</f>
        <v/>
      </c>
      <c r="D1868" s="84" t="str">
        <f>IFERROR(VLOOKUP($A1868,Student_Registration!$B$5:$H$2000,7,0),"")</f>
        <v/>
      </c>
      <c r="E1868" s="84">
        <f>SUMIFS(Collection!$H$5:$H$5000,Collection!$A$5:$A$5000,Report!A1868,Collection!$I$5:$I$5000,"&gt;="&amp;Report!$E$2,Collection!$I$5:$I$5000,"&lt;="&amp;Report!$E$3)</f>
        <v>0</v>
      </c>
      <c r="F1868" s="84" t="str">
        <f t="shared" si="31"/>
        <v/>
      </c>
    </row>
    <row r="1869" spans="1:6">
      <c r="A1869" s="84" t="str">
        <f>IF(ROWS($A$6:A1869)&gt;Student_Registration!$N$4,"",VLOOKUP(ROWS($A$6:A1869),Student_Registration!$A$5:$H$2000,COLUMNS(Student_Registration!$C$5:C1868)+1,0))</f>
        <v/>
      </c>
      <c r="B1869" s="84" t="str">
        <f>IFERROR(VLOOKUP(A1869,Student_Registration!$B$5:$H$2000,3,0),"")</f>
        <v/>
      </c>
      <c r="C1869" s="84" t="str">
        <f>IFERROR(VLOOKUP($A1869,Student_Registration!$B$5:$H$2000,6,0),"")</f>
        <v/>
      </c>
      <c r="D1869" s="84" t="str">
        <f>IFERROR(VLOOKUP($A1869,Student_Registration!$B$5:$H$2000,7,0),"")</f>
        <v/>
      </c>
      <c r="E1869" s="84">
        <f>SUMIFS(Collection!$H$5:$H$5000,Collection!$A$5:$A$5000,Report!A1869,Collection!$I$5:$I$5000,"&gt;="&amp;Report!$E$2,Collection!$I$5:$I$5000,"&lt;="&amp;Report!$E$3)</f>
        <v>0</v>
      </c>
      <c r="F1869" s="84" t="str">
        <f t="shared" si="31"/>
        <v/>
      </c>
    </row>
    <row r="1870" spans="1:6">
      <c r="A1870" s="84" t="str">
        <f>IF(ROWS($A$6:A1870)&gt;Student_Registration!$N$4,"",VLOOKUP(ROWS($A$6:A1870),Student_Registration!$A$5:$H$2000,COLUMNS(Student_Registration!$C$5:C1869)+1,0))</f>
        <v/>
      </c>
      <c r="B1870" s="84" t="str">
        <f>IFERROR(VLOOKUP(A1870,Student_Registration!$B$5:$H$2000,3,0),"")</f>
        <v/>
      </c>
      <c r="C1870" s="84" t="str">
        <f>IFERROR(VLOOKUP($A1870,Student_Registration!$B$5:$H$2000,6,0),"")</f>
        <v/>
      </c>
      <c r="D1870" s="84" t="str">
        <f>IFERROR(VLOOKUP($A1870,Student_Registration!$B$5:$H$2000,7,0),"")</f>
        <v/>
      </c>
      <c r="E1870" s="84">
        <f>SUMIFS(Collection!$H$5:$H$5000,Collection!$A$5:$A$5000,Report!A1870,Collection!$I$5:$I$5000,"&gt;="&amp;Report!$E$2,Collection!$I$5:$I$5000,"&lt;="&amp;Report!$E$3)</f>
        <v>0</v>
      </c>
      <c r="F1870" s="84" t="str">
        <f t="shared" si="31"/>
        <v/>
      </c>
    </row>
    <row r="1871" spans="1:6">
      <c r="A1871" s="84" t="str">
        <f>IF(ROWS($A$6:A1871)&gt;Student_Registration!$N$4,"",VLOOKUP(ROWS($A$6:A1871),Student_Registration!$A$5:$H$2000,COLUMNS(Student_Registration!$C$5:C1870)+1,0))</f>
        <v/>
      </c>
      <c r="B1871" s="84" t="str">
        <f>IFERROR(VLOOKUP(A1871,Student_Registration!$B$5:$H$2000,3,0),"")</f>
        <v/>
      </c>
      <c r="C1871" s="84" t="str">
        <f>IFERROR(VLOOKUP($A1871,Student_Registration!$B$5:$H$2000,6,0),"")</f>
        <v/>
      </c>
      <c r="D1871" s="84" t="str">
        <f>IFERROR(VLOOKUP($A1871,Student_Registration!$B$5:$H$2000,7,0),"")</f>
        <v/>
      </c>
      <c r="E1871" s="84">
        <f>SUMIFS(Collection!$H$5:$H$5000,Collection!$A$5:$A$5000,Report!A1871,Collection!$I$5:$I$5000,"&gt;="&amp;Report!$E$2,Collection!$I$5:$I$5000,"&lt;="&amp;Report!$E$3)</f>
        <v>0</v>
      </c>
      <c r="F1871" s="84" t="str">
        <f t="shared" si="31"/>
        <v/>
      </c>
    </row>
    <row r="1872" spans="1:6">
      <c r="A1872" s="84" t="str">
        <f>IF(ROWS($A$6:A1872)&gt;Student_Registration!$N$4,"",VLOOKUP(ROWS($A$6:A1872),Student_Registration!$A$5:$H$2000,COLUMNS(Student_Registration!$C$5:C1871)+1,0))</f>
        <v/>
      </c>
      <c r="B1872" s="84" t="str">
        <f>IFERROR(VLOOKUP(A1872,Student_Registration!$B$5:$H$2000,3,0),"")</f>
        <v/>
      </c>
      <c r="C1872" s="84" t="str">
        <f>IFERROR(VLOOKUP($A1872,Student_Registration!$B$5:$H$2000,6,0),"")</f>
        <v/>
      </c>
      <c r="D1872" s="84" t="str">
        <f>IFERROR(VLOOKUP($A1872,Student_Registration!$B$5:$H$2000,7,0),"")</f>
        <v/>
      </c>
      <c r="E1872" s="84">
        <f>SUMIFS(Collection!$H$5:$H$5000,Collection!$A$5:$A$5000,Report!A1872,Collection!$I$5:$I$5000,"&gt;="&amp;Report!$E$2,Collection!$I$5:$I$5000,"&lt;="&amp;Report!$E$3)</f>
        <v>0</v>
      </c>
      <c r="F1872" s="84" t="str">
        <f t="shared" si="31"/>
        <v/>
      </c>
    </row>
    <row r="1873" spans="1:6">
      <c r="A1873" s="84" t="str">
        <f>IF(ROWS($A$6:A1873)&gt;Student_Registration!$N$4,"",VLOOKUP(ROWS($A$6:A1873),Student_Registration!$A$5:$H$2000,COLUMNS(Student_Registration!$C$5:C1872)+1,0))</f>
        <v/>
      </c>
      <c r="B1873" s="84" t="str">
        <f>IFERROR(VLOOKUP(A1873,Student_Registration!$B$5:$H$2000,3,0),"")</f>
        <v/>
      </c>
      <c r="C1873" s="84" t="str">
        <f>IFERROR(VLOOKUP($A1873,Student_Registration!$B$5:$H$2000,6,0),"")</f>
        <v/>
      </c>
      <c r="D1873" s="84" t="str">
        <f>IFERROR(VLOOKUP($A1873,Student_Registration!$B$5:$H$2000,7,0),"")</f>
        <v/>
      </c>
      <c r="E1873" s="84">
        <f>SUMIFS(Collection!$H$5:$H$5000,Collection!$A$5:$A$5000,Report!A1873,Collection!$I$5:$I$5000,"&gt;="&amp;Report!$E$2,Collection!$I$5:$I$5000,"&lt;="&amp;Report!$E$3)</f>
        <v>0</v>
      </c>
      <c r="F1873" s="84" t="str">
        <f t="shared" si="31"/>
        <v/>
      </c>
    </row>
    <row r="1874" spans="1:6">
      <c r="A1874" s="84" t="str">
        <f>IF(ROWS($A$6:A1874)&gt;Student_Registration!$N$4,"",VLOOKUP(ROWS($A$6:A1874),Student_Registration!$A$5:$H$2000,COLUMNS(Student_Registration!$C$5:C1873)+1,0))</f>
        <v/>
      </c>
      <c r="B1874" s="84" t="str">
        <f>IFERROR(VLOOKUP(A1874,Student_Registration!$B$5:$H$2000,3,0),"")</f>
        <v/>
      </c>
      <c r="C1874" s="84" t="str">
        <f>IFERROR(VLOOKUP($A1874,Student_Registration!$B$5:$H$2000,6,0),"")</f>
        <v/>
      </c>
      <c r="D1874" s="84" t="str">
        <f>IFERROR(VLOOKUP($A1874,Student_Registration!$B$5:$H$2000,7,0),"")</f>
        <v/>
      </c>
      <c r="E1874" s="84">
        <f>SUMIFS(Collection!$H$5:$H$5000,Collection!$A$5:$A$5000,Report!A1874,Collection!$I$5:$I$5000,"&gt;="&amp;Report!$E$2,Collection!$I$5:$I$5000,"&lt;="&amp;Report!$E$3)</f>
        <v>0</v>
      </c>
      <c r="F1874" s="84" t="str">
        <f t="shared" si="31"/>
        <v/>
      </c>
    </row>
    <row r="1875" spans="1:6">
      <c r="A1875" s="84" t="str">
        <f>IF(ROWS($A$6:A1875)&gt;Student_Registration!$N$4,"",VLOOKUP(ROWS($A$6:A1875),Student_Registration!$A$5:$H$2000,COLUMNS(Student_Registration!$C$5:C1874)+1,0))</f>
        <v/>
      </c>
      <c r="B1875" s="84" t="str">
        <f>IFERROR(VLOOKUP(A1875,Student_Registration!$B$5:$H$2000,3,0),"")</f>
        <v/>
      </c>
      <c r="C1875" s="84" t="str">
        <f>IFERROR(VLOOKUP($A1875,Student_Registration!$B$5:$H$2000,6,0),"")</f>
        <v/>
      </c>
      <c r="D1875" s="84" t="str">
        <f>IFERROR(VLOOKUP($A1875,Student_Registration!$B$5:$H$2000,7,0),"")</f>
        <v/>
      </c>
      <c r="E1875" s="84">
        <f>SUMIFS(Collection!$H$5:$H$5000,Collection!$A$5:$A$5000,Report!A1875,Collection!$I$5:$I$5000,"&gt;="&amp;Report!$E$2,Collection!$I$5:$I$5000,"&lt;="&amp;Report!$E$3)</f>
        <v>0</v>
      </c>
      <c r="F1875" s="84" t="str">
        <f t="shared" si="31"/>
        <v/>
      </c>
    </row>
    <row r="1876" spans="1:6">
      <c r="A1876" s="84" t="str">
        <f>IF(ROWS($A$6:A1876)&gt;Student_Registration!$N$4,"",VLOOKUP(ROWS($A$6:A1876),Student_Registration!$A$5:$H$2000,COLUMNS(Student_Registration!$C$5:C1875)+1,0))</f>
        <v/>
      </c>
      <c r="B1876" s="84" t="str">
        <f>IFERROR(VLOOKUP(A1876,Student_Registration!$B$5:$H$2000,3,0),"")</f>
        <v/>
      </c>
      <c r="C1876" s="84" t="str">
        <f>IFERROR(VLOOKUP($A1876,Student_Registration!$B$5:$H$2000,6,0),"")</f>
        <v/>
      </c>
      <c r="D1876" s="84" t="str">
        <f>IFERROR(VLOOKUP($A1876,Student_Registration!$B$5:$H$2000,7,0),"")</f>
        <v/>
      </c>
      <c r="E1876" s="84">
        <f>SUMIFS(Collection!$H$5:$H$5000,Collection!$A$5:$A$5000,Report!A1876,Collection!$I$5:$I$5000,"&gt;="&amp;Report!$E$2,Collection!$I$5:$I$5000,"&lt;="&amp;Report!$E$3)</f>
        <v>0</v>
      </c>
      <c r="F1876" s="84" t="str">
        <f t="shared" si="31"/>
        <v/>
      </c>
    </row>
    <row r="1877" spans="1:6">
      <c r="A1877" s="84" t="str">
        <f>IF(ROWS($A$6:A1877)&gt;Student_Registration!$N$4,"",VLOOKUP(ROWS($A$6:A1877),Student_Registration!$A$5:$H$2000,COLUMNS(Student_Registration!$C$5:C1876)+1,0))</f>
        <v/>
      </c>
      <c r="B1877" s="84" t="str">
        <f>IFERROR(VLOOKUP(A1877,Student_Registration!$B$5:$H$2000,3,0),"")</f>
        <v/>
      </c>
      <c r="C1877" s="84" t="str">
        <f>IFERROR(VLOOKUP($A1877,Student_Registration!$B$5:$H$2000,6,0),"")</f>
        <v/>
      </c>
      <c r="D1877" s="84" t="str">
        <f>IFERROR(VLOOKUP($A1877,Student_Registration!$B$5:$H$2000,7,0),"")</f>
        <v/>
      </c>
      <c r="E1877" s="84">
        <f>SUMIFS(Collection!$H$5:$H$5000,Collection!$A$5:$A$5000,Report!A1877,Collection!$I$5:$I$5000,"&gt;="&amp;Report!$E$2,Collection!$I$5:$I$5000,"&lt;="&amp;Report!$E$3)</f>
        <v>0</v>
      </c>
      <c r="F1877" s="84" t="str">
        <f t="shared" si="31"/>
        <v/>
      </c>
    </row>
    <row r="1878" spans="1:6">
      <c r="A1878" s="84" t="str">
        <f>IF(ROWS($A$6:A1878)&gt;Student_Registration!$N$4,"",VLOOKUP(ROWS($A$6:A1878),Student_Registration!$A$5:$H$2000,COLUMNS(Student_Registration!$C$5:C1877)+1,0))</f>
        <v/>
      </c>
      <c r="B1878" s="84" t="str">
        <f>IFERROR(VLOOKUP(A1878,Student_Registration!$B$5:$H$2000,3,0),"")</f>
        <v/>
      </c>
      <c r="C1878" s="84" t="str">
        <f>IFERROR(VLOOKUP($A1878,Student_Registration!$B$5:$H$2000,6,0),"")</f>
        <v/>
      </c>
      <c r="D1878" s="84" t="str">
        <f>IFERROR(VLOOKUP($A1878,Student_Registration!$B$5:$H$2000,7,0),"")</f>
        <v/>
      </c>
      <c r="E1878" s="84">
        <f>SUMIFS(Collection!$H$5:$H$5000,Collection!$A$5:$A$5000,Report!A1878,Collection!$I$5:$I$5000,"&gt;="&amp;Report!$E$2,Collection!$I$5:$I$5000,"&lt;="&amp;Report!$E$3)</f>
        <v>0</v>
      </c>
      <c r="F1878" s="84" t="str">
        <f t="shared" si="31"/>
        <v/>
      </c>
    </row>
    <row r="1879" spans="1:6">
      <c r="A1879" s="84" t="str">
        <f>IF(ROWS($A$6:A1879)&gt;Student_Registration!$N$4,"",VLOOKUP(ROWS($A$6:A1879),Student_Registration!$A$5:$H$2000,COLUMNS(Student_Registration!$C$5:C1878)+1,0))</f>
        <v/>
      </c>
      <c r="B1879" s="84" t="str">
        <f>IFERROR(VLOOKUP(A1879,Student_Registration!$B$5:$H$2000,3,0),"")</f>
        <v/>
      </c>
      <c r="C1879" s="84" t="str">
        <f>IFERROR(VLOOKUP($A1879,Student_Registration!$B$5:$H$2000,6,0),"")</f>
        <v/>
      </c>
      <c r="D1879" s="84" t="str">
        <f>IFERROR(VLOOKUP($A1879,Student_Registration!$B$5:$H$2000,7,0),"")</f>
        <v/>
      </c>
      <c r="E1879" s="84">
        <f>SUMIFS(Collection!$H$5:$H$5000,Collection!$A$5:$A$5000,Report!A1879,Collection!$I$5:$I$5000,"&gt;="&amp;Report!$E$2,Collection!$I$5:$I$5000,"&lt;="&amp;Report!$E$3)</f>
        <v>0</v>
      </c>
      <c r="F1879" s="84" t="str">
        <f t="shared" si="31"/>
        <v/>
      </c>
    </row>
    <row r="1880" spans="1:6">
      <c r="A1880" s="84" t="str">
        <f>IF(ROWS($A$6:A1880)&gt;Student_Registration!$N$4,"",VLOOKUP(ROWS($A$6:A1880),Student_Registration!$A$5:$H$2000,COLUMNS(Student_Registration!$C$5:C1879)+1,0))</f>
        <v/>
      </c>
      <c r="B1880" s="84" t="str">
        <f>IFERROR(VLOOKUP(A1880,Student_Registration!$B$5:$H$2000,3,0),"")</f>
        <v/>
      </c>
      <c r="C1880" s="84" t="str">
        <f>IFERROR(VLOOKUP($A1880,Student_Registration!$B$5:$H$2000,6,0),"")</f>
        <v/>
      </c>
      <c r="D1880" s="84" t="str">
        <f>IFERROR(VLOOKUP($A1880,Student_Registration!$B$5:$H$2000,7,0),"")</f>
        <v/>
      </c>
      <c r="E1880" s="84">
        <f>SUMIFS(Collection!$H$5:$H$5000,Collection!$A$5:$A$5000,Report!A1880,Collection!$I$5:$I$5000,"&gt;="&amp;Report!$E$2,Collection!$I$5:$I$5000,"&lt;="&amp;Report!$E$3)</f>
        <v>0</v>
      </c>
      <c r="F1880" s="84" t="str">
        <f t="shared" si="31"/>
        <v/>
      </c>
    </row>
    <row r="1881" spans="1:6">
      <c r="A1881" s="84" t="str">
        <f>IF(ROWS($A$6:A1881)&gt;Student_Registration!$N$4,"",VLOOKUP(ROWS($A$6:A1881),Student_Registration!$A$5:$H$2000,COLUMNS(Student_Registration!$C$5:C1880)+1,0))</f>
        <v/>
      </c>
      <c r="B1881" s="84" t="str">
        <f>IFERROR(VLOOKUP(A1881,Student_Registration!$B$5:$H$2000,3,0),"")</f>
        <v/>
      </c>
      <c r="C1881" s="84" t="str">
        <f>IFERROR(VLOOKUP($A1881,Student_Registration!$B$5:$H$2000,6,0),"")</f>
        <v/>
      </c>
      <c r="D1881" s="84" t="str">
        <f>IFERROR(VLOOKUP($A1881,Student_Registration!$B$5:$H$2000,7,0),"")</f>
        <v/>
      </c>
      <c r="E1881" s="84">
        <f>SUMIFS(Collection!$H$5:$H$5000,Collection!$A$5:$A$5000,Report!A1881,Collection!$I$5:$I$5000,"&gt;="&amp;Report!$E$2,Collection!$I$5:$I$5000,"&lt;="&amp;Report!$E$3)</f>
        <v>0</v>
      </c>
      <c r="F1881" s="84" t="str">
        <f t="shared" si="31"/>
        <v/>
      </c>
    </row>
    <row r="1882" spans="1:6">
      <c r="A1882" s="84" t="str">
        <f>IF(ROWS($A$6:A1882)&gt;Student_Registration!$N$4,"",VLOOKUP(ROWS($A$6:A1882),Student_Registration!$A$5:$H$2000,COLUMNS(Student_Registration!$C$5:C1881)+1,0))</f>
        <v/>
      </c>
      <c r="B1882" s="84" t="str">
        <f>IFERROR(VLOOKUP(A1882,Student_Registration!$B$5:$H$2000,3,0),"")</f>
        <v/>
      </c>
      <c r="C1882" s="84" t="str">
        <f>IFERROR(VLOOKUP($A1882,Student_Registration!$B$5:$H$2000,6,0),"")</f>
        <v/>
      </c>
      <c r="D1882" s="84" t="str">
        <f>IFERROR(VLOOKUP($A1882,Student_Registration!$B$5:$H$2000,7,0),"")</f>
        <v/>
      </c>
      <c r="E1882" s="84">
        <f>SUMIFS(Collection!$H$5:$H$5000,Collection!$A$5:$A$5000,Report!A1882,Collection!$I$5:$I$5000,"&gt;="&amp;Report!$E$2,Collection!$I$5:$I$5000,"&lt;="&amp;Report!$E$3)</f>
        <v>0</v>
      </c>
      <c r="F1882" s="84" t="str">
        <f t="shared" si="31"/>
        <v/>
      </c>
    </row>
    <row r="1883" spans="1:6">
      <c r="A1883" s="84" t="str">
        <f>IF(ROWS($A$6:A1883)&gt;Student_Registration!$N$4,"",VLOOKUP(ROWS($A$6:A1883),Student_Registration!$A$5:$H$2000,COLUMNS(Student_Registration!$C$5:C1882)+1,0))</f>
        <v/>
      </c>
      <c r="B1883" s="84" t="str">
        <f>IFERROR(VLOOKUP(A1883,Student_Registration!$B$5:$H$2000,3,0),"")</f>
        <v/>
      </c>
      <c r="C1883" s="84" t="str">
        <f>IFERROR(VLOOKUP($A1883,Student_Registration!$B$5:$H$2000,6,0),"")</f>
        <v/>
      </c>
      <c r="D1883" s="84" t="str">
        <f>IFERROR(VLOOKUP($A1883,Student_Registration!$B$5:$H$2000,7,0),"")</f>
        <v/>
      </c>
      <c r="E1883" s="84">
        <f>SUMIFS(Collection!$H$5:$H$5000,Collection!$A$5:$A$5000,Report!A1883,Collection!$I$5:$I$5000,"&gt;="&amp;Report!$E$2,Collection!$I$5:$I$5000,"&lt;="&amp;Report!$E$3)</f>
        <v>0</v>
      </c>
      <c r="F1883" s="84" t="str">
        <f t="shared" si="31"/>
        <v/>
      </c>
    </row>
    <row r="1884" spans="1:6">
      <c r="A1884" s="84" t="str">
        <f>IF(ROWS($A$6:A1884)&gt;Student_Registration!$N$4,"",VLOOKUP(ROWS($A$6:A1884),Student_Registration!$A$5:$H$2000,COLUMNS(Student_Registration!$C$5:C1883)+1,0))</f>
        <v/>
      </c>
      <c r="B1884" s="84" t="str">
        <f>IFERROR(VLOOKUP(A1884,Student_Registration!$B$5:$H$2000,3,0),"")</f>
        <v/>
      </c>
      <c r="C1884" s="84" t="str">
        <f>IFERROR(VLOOKUP($A1884,Student_Registration!$B$5:$H$2000,6,0),"")</f>
        <v/>
      </c>
      <c r="D1884" s="84" t="str">
        <f>IFERROR(VLOOKUP($A1884,Student_Registration!$B$5:$H$2000,7,0),"")</f>
        <v/>
      </c>
      <c r="E1884" s="84">
        <f>SUMIFS(Collection!$H$5:$H$5000,Collection!$A$5:$A$5000,Report!A1884,Collection!$I$5:$I$5000,"&gt;="&amp;Report!$E$2,Collection!$I$5:$I$5000,"&lt;="&amp;Report!$E$3)</f>
        <v>0</v>
      </c>
      <c r="F1884" s="84" t="str">
        <f t="shared" si="31"/>
        <v/>
      </c>
    </row>
    <row r="1885" spans="1:6">
      <c r="A1885" s="84" t="str">
        <f>IF(ROWS($A$6:A1885)&gt;Student_Registration!$N$4,"",VLOOKUP(ROWS($A$6:A1885),Student_Registration!$A$5:$H$2000,COLUMNS(Student_Registration!$C$5:C1884)+1,0))</f>
        <v/>
      </c>
      <c r="B1885" s="84" t="str">
        <f>IFERROR(VLOOKUP(A1885,Student_Registration!$B$5:$H$2000,3,0),"")</f>
        <v/>
      </c>
      <c r="C1885" s="84" t="str">
        <f>IFERROR(VLOOKUP($A1885,Student_Registration!$B$5:$H$2000,6,0),"")</f>
        <v/>
      </c>
      <c r="D1885" s="84" t="str">
        <f>IFERROR(VLOOKUP($A1885,Student_Registration!$B$5:$H$2000,7,0),"")</f>
        <v/>
      </c>
      <c r="E1885" s="84">
        <f>SUMIFS(Collection!$H$5:$H$5000,Collection!$A$5:$A$5000,Report!A1885,Collection!$I$5:$I$5000,"&gt;="&amp;Report!$E$2,Collection!$I$5:$I$5000,"&lt;="&amp;Report!$E$3)</f>
        <v>0</v>
      </c>
      <c r="F1885" s="84" t="str">
        <f t="shared" si="31"/>
        <v/>
      </c>
    </row>
    <row r="1886" spans="1:6">
      <c r="A1886" s="84" t="str">
        <f>IF(ROWS($A$6:A1886)&gt;Student_Registration!$N$4,"",VLOOKUP(ROWS($A$6:A1886),Student_Registration!$A$5:$H$2000,COLUMNS(Student_Registration!$C$5:C1885)+1,0))</f>
        <v/>
      </c>
      <c r="B1886" s="84" t="str">
        <f>IFERROR(VLOOKUP(A1886,Student_Registration!$B$5:$H$2000,3,0),"")</f>
        <v/>
      </c>
      <c r="C1886" s="84" t="str">
        <f>IFERROR(VLOOKUP($A1886,Student_Registration!$B$5:$H$2000,6,0),"")</f>
        <v/>
      </c>
      <c r="D1886" s="84" t="str">
        <f>IFERROR(VLOOKUP($A1886,Student_Registration!$B$5:$H$2000,7,0),"")</f>
        <v/>
      </c>
      <c r="E1886" s="84">
        <f>SUMIFS(Collection!$H$5:$H$5000,Collection!$A$5:$A$5000,Report!A1886,Collection!$I$5:$I$5000,"&gt;="&amp;Report!$E$2,Collection!$I$5:$I$5000,"&lt;="&amp;Report!$E$3)</f>
        <v>0</v>
      </c>
      <c r="F1886" s="84" t="str">
        <f t="shared" si="31"/>
        <v/>
      </c>
    </row>
    <row r="1887" spans="1:6">
      <c r="A1887" s="84" t="str">
        <f>IF(ROWS($A$6:A1887)&gt;Student_Registration!$N$4,"",VLOOKUP(ROWS($A$6:A1887),Student_Registration!$A$5:$H$2000,COLUMNS(Student_Registration!$C$5:C1886)+1,0))</f>
        <v/>
      </c>
      <c r="B1887" s="84" t="str">
        <f>IFERROR(VLOOKUP(A1887,Student_Registration!$B$5:$H$2000,3,0),"")</f>
        <v/>
      </c>
      <c r="C1887" s="84" t="str">
        <f>IFERROR(VLOOKUP($A1887,Student_Registration!$B$5:$H$2000,6,0),"")</f>
        <v/>
      </c>
      <c r="D1887" s="84" t="str">
        <f>IFERROR(VLOOKUP($A1887,Student_Registration!$B$5:$H$2000,7,0),"")</f>
        <v/>
      </c>
      <c r="E1887" s="84">
        <f>SUMIFS(Collection!$H$5:$H$5000,Collection!$A$5:$A$5000,Report!A1887,Collection!$I$5:$I$5000,"&gt;="&amp;Report!$E$2,Collection!$I$5:$I$5000,"&lt;="&amp;Report!$E$3)</f>
        <v>0</v>
      </c>
      <c r="F1887" s="84" t="str">
        <f t="shared" si="31"/>
        <v/>
      </c>
    </row>
    <row r="1888" spans="1:6">
      <c r="A1888" s="84" t="str">
        <f>IF(ROWS($A$6:A1888)&gt;Student_Registration!$N$4,"",VLOOKUP(ROWS($A$6:A1888),Student_Registration!$A$5:$H$2000,COLUMNS(Student_Registration!$C$5:C1887)+1,0))</f>
        <v/>
      </c>
      <c r="B1888" s="84" t="str">
        <f>IFERROR(VLOOKUP(A1888,Student_Registration!$B$5:$H$2000,3,0),"")</f>
        <v/>
      </c>
      <c r="C1888" s="84" t="str">
        <f>IFERROR(VLOOKUP($A1888,Student_Registration!$B$5:$H$2000,6,0),"")</f>
        <v/>
      </c>
      <c r="D1888" s="84" t="str">
        <f>IFERROR(VLOOKUP($A1888,Student_Registration!$B$5:$H$2000,7,0),"")</f>
        <v/>
      </c>
      <c r="E1888" s="84">
        <f>SUMIFS(Collection!$H$5:$H$5000,Collection!$A$5:$A$5000,Report!A1888,Collection!$I$5:$I$5000,"&gt;="&amp;Report!$E$2,Collection!$I$5:$I$5000,"&lt;="&amp;Report!$E$3)</f>
        <v>0</v>
      </c>
      <c r="F1888" s="84" t="str">
        <f t="shared" si="31"/>
        <v/>
      </c>
    </row>
    <row r="1889" spans="1:6">
      <c r="A1889" s="84" t="str">
        <f>IF(ROWS($A$6:A1889)&gt;Student_Registration!$N$4,"",VLOOKUP(ROWS($A$6:A1889),Student_Registration!$A$5:$H$2000,COLUMNS(Student_Registration!$C$5:C1888)+1,0))</f>
        <v/>
      </c>
      <c r="B1889" s="84" t="str">
        <f>IFERROR(VLOOKUP(A1889,Student_Registration!$B$5:$H$2000,3,0),"")</f>
        <v/>
      </c>
      <c r="C1889" s="84" t="str">
        <f>IFERROR(VLOOKUP($A1889,Student_Registration!$B$5:$H$2000,6,0),"")</f>
        <v/>
      </c>
      <c r="D1889" s="84" t="str">
        <f>IFERROR(VLOOKUP($A1889,Student_Registration!$B$5:$H$2000,7,0),"")</f>
        <v/>
      </c>
      <c r="E1889" s="84">
        <f>SUMIFS(Collection!$H$5:$H$5000,Collection!$A$5:$A$5000,Report!A1889,Collection!$I$5:$I$5000,"&gt;="&amp;Report!$E$2,Collection!$I$5:$I$5000,"&lt;="&amp;Report!$E$3)</f>
        <v>0</v>
      </c>
      <c r="F1889" s="84" t="str">
        <f t="shared" si="31"/>
        <v/>
      </c>
    </row>
    <row r="1890" spans="1:6">
      <c r="A1890" s="84" t="str">
        <f>IF(ROWS($A$6:A1890)&gt;Student_Registration!$N$4,"",VLOOKUP(ROWS($A$6:A1890),Student_Registration!$A$5:$H$2000,COLUMNS(Student_Registration!$C$5:C1889)+1,0))</f>
        <v/>
      </c>
      <c r="B1890" s="84" t="str">
        <f>IFERROR(VLOOKUP(A1890,Student_Registration!$B$5:$H$2000,3,0),"")</f>
        <v/>
      </c>
      <c r="C1890" s="84" t="str">
        <f>IFERROR(VLOOKUP($A1890,Student_Registration!$B$5:$H$2000,6,0),"")</f>
        <v/>
      </c>
      <c r="D1890" s="84" t="str">
        <f>IFERROR(VLOOKUP($A1890,Student_Registration!$B$5:$H$2000,7,0),"")</f>
        <v/>
      </c>
      <c r="E1890" s="84">
        <f>SUMIFS(Collection!$H$5:$H$5000,Collection!$A$5:$A$5000,Report!A1890,Collection!$I$5:$I$5000,"&gt;="&amp;Report!$E$2,Collection!$I$5:$I$5000,"&lt;="&amp;Report!$E$3)</f>
        <v>0</v>
      </c>
      <c r="F1890" s="84" t="str">
        <f t="shared" si="31"/>
        <v/>
      </c>
    </row>
    <row r="1891" spans="1:6">
      <c r="A1891" s="84" t="str">
        <f>IF(ROWS($A$6:A1891)&gt;Student_Registration!$N$4,"",VLOOKUP(ROWS($A$6:A1891),Student_Registration!$A$5:$H$2000,COLUMNS(Student_Registration!$C$5:C1890)+1,0))</f>
        <v/>
      </c>
      <c r="B1891" s="84" t="str">
        <f>IFERROR(VLOOKUP(A1891,Student_Registration!$B$5:$H$2000,3,0),"")</f>
        <v/>
      </c>
      <c r="C1891" s="84" t="str">
        <f>IFERROR(VLOOKUP($A1891,Student_Registration!$B$5:$H$2000,6,0),"")</f>
        <v/>
      </c>
      <c r="D1891" s="84" t="str">
        <f>IFERROR(VLOOKUP($A1891,Student_Registration!$B$5:$H$2000,7,0),"")</f>
        <v/>
      </c>
      <c r="E1891" s="84">
        <f>SUMIFS(Collection!$H$5:$H$5000,Collection!$A$5:$A$5000,Report!A1891,Collection!$I$5:$I$5000,"&gt;="&amp;Report!$E$2,Collection!$I$5:$I$5000,"&lt;="&amp;Report!$E$3)</f>
        <v>0</v>
      </c>
      <c r="F1891" s="84" t="str">
        <f t="shared" si="31"/>
        <v/>
      </c>
    </row>
    <row r="1892" spans="1:6">
      <c r="A1892" s="84" t="str">
        <f>IF(ROWS($A$6:A1892)&gt;Student_Registration!$N$4,"",VLOOKUP(ROWS($A$6:A1892),Student_Registration!$A$5:$H$2000,COLUMNS(Student_Registration!$C$5:C1891)+1,0))</f>
        <v/>
      </c>
      <c r="B1892" s="84" t="str">
        <f>IFERROR(VLOOKUP(A1892,Student_Registration!$B$5:$H$2000,3,0),"")</f>
        <v/>
      </c>
      <c r="C1892" s="84" t="str">
        <f>IFERROR(VLOOKUP($A1892,Student_Registration!$B$5:$H$2000,6,0),"")</f>
        <v/>
      </c>
      <c r="D1892" s="84" t="str">
        <f>IFERROR(VLOOKUP($A1892,Student_Registration!$B$5:$H$2000,7,0),"")</f>
        <v/>
      </c>
      <c r="E1892" s="84">
        <f>SUMIFS(Collection!$H$5:$H$5000,Collection!$A$5:$A$5000,Report!A1892,Collection!$I$5:$I$5000,"&gt;="&amp;Report!$E$2,Collection!$I$5:$I$5000,"&lt;="&amp;Report!$E$3)</f>
        <v>0</v>
      </c>
      <c r="F1892" s="84" t="str">
        <f t="shared" si="31"/>
        <v/>
      </c>
    </row>
    <row r="1893" spans="1:6">
      <c r="A1893" s="84" t="str">
        <f>IF(ROWS($A$6:A1893)&gt;Student_Registration!$N$4,"",VLOOKUP(ROWS($A$6:A1893),Student_Registration!$A$5:$H$2000,COLUMNS(Student_Registration!$C$5:C1892)+1,0))</f>
        <v/>
      </c>
      <c r="B1893" s="84" t="str">
        <f>IFERROR(VLOOKUP(A1893,Student_Registration!$B$5:$H$2000,3,0),"")</f>
        <v/>
      </c>
      <c r="C1893" s="84" t="str">
        <f>IFERROR(VLOOKUP($A1893,Student_Registration!$B$5:$H$2000,6,0),"")</f>
        <v/>
      </c>
      <c r="D1893" s="84" t="str">
        <f>IFERROR(VLOOKUP($A1893,Student_Registration!$B$5:$H$2000,7,0),"")</f>
        <v/>
      </c>
      <c r="E1893" s="84">
        <f>SUMIFS(Collection!$H$5:$H$5000,Collection!$A$5:$A$5000,Report!A1893,Collection!$I$5:$I$5000,"&gt;="&amp;Report!$E$2,Collection!$I$5:$I$5000,"&lt;="&amp;Report!$E$3)</f>
        <v>0</v>
      </c>
      <c r="F1893" s="84" t="str">
        <f t="shared" si="31"/>
        <v/>
      </c>
    </row>
    <row r="1894" spans="1:6">
      <c r="A1894" s="84" t="str">
        <f>IF(ROWS($A$6:A1894)&gt;Student_Registration!$N$4,"",VLOOKUP(ROWS($A$6:A1894),Student_Registration!$A$5:$H$2000,COLUMNS(Student_Registration!$C$5:C1893)+1,0))</f>
        <v/>
      </c>
      <c r="B1894" s="84" t="str">
        <f>IFERROR(VLOOKUP(A1894,Student_Registration!$B$5:$H$2000,3,0),"")</f>
        <v/>
      </c>
      <c r="C1894" s="84" t="str">
        <f>IFERROR(VLOOKUP($A1894,Student_Registration!$B$5:$H$2000,6,0),"")</f>
        <v/>
      </c>
      <c r="D1894" s="84" t="str">
        <f>IFERROR(VLOOKUP($A1894,Student_Registration!$B$5:$H$2000,7,0),"")</f>
        <v/>
      </c>
      <c r="E1894" s="84">
        <f>SUMIFS(Collection!$H$5:$H$5000,Collection!$A$5:$A$5000,Report!A1894,Collection!$I$5:$I$5000,"&gt;="&amp;Report!$E$2,Collection!$I$5:$I$5000,"&lt;="&amp;Report!$E$3)</f>
        <v>0</v>
      </c>
      <c r="F1894" s="84" t="str">
        <f t="shared" si="31"/>
        <v/>
      </c>
    </row>
    <row r="1895" spans="1:6">
      <c r="A1895" s="84" t="str">
        <f>IF(ROWS($A$6:A1895)&gt;Student_Registration!$N$4,"",VLOOKUP(ROWS($A$6:A1895),Student_Registration!$A$5:$H$2000,COLUMNS(Student_Registration!$C$5:C1894)+1,0))</f>
        <v/>
      </c>
      <c r="B1895" s="84" t="str">
        <f>IFERROR(VLOOKUP(A1895,Student_Registration!$B$5:$H$2000,3,0),"")</f>
        <v/>
      </c>
      <c r="C1895" s="84" t="str">
        <f>IFERROR(VLOOKUP($A1895,Student_Registration!$B$5:$H$2000,6,0),"")</f>
        <v/>
      </c>
      <c r="D1895" s="84" t="str">
        <f>IFERROR(VLOOKUP($A1895,Student_Registration!$B$5:$H$2000,7,0),"")</f>
        <v/>
      </c>
      <c r="E1895" s="84">
        <f>SUMIFS(Collection!$H$5:$H$5000,Collection!$A$5:$A$5000,Report!A1895,Collection!$I$5:$I$5000,"&gt;="&amp;Report!$E$2,Collection!$I$5:$I$5000,"&lt;="&amp;Report!$E$3)</f>
        <v>0</v>
      </c>
      <c r="F1895" s="84" t="str">
        <f t="shared" si="31"/>
        <v/>
      </c>
    </row>
    <row r="1896" spans="1:6">
      <c r="A1896" s="84" t="str">
        <f>IF(ROWS($A$6:A1896)&gt;Student_Registration!$N$4,"",VLOOKUP(ROWS($A$6:A1896),Student_Registration!$A$5:$H$2000,COLUMNS(Student_Registration!$C$5:C1895)+1,0))</f>
        <v/>
      </c>
      <c r="B1896" s="84" t="str">
        <f>IFERROR(VLOOKUP(A1896,Student_Registration!$B$5:$H$2000,3,0),"")</f>
        <v/>
      </c>
      <c r="C1896" s="84" t="str">
        <f>IFERROR(VLOOKUP($A1896,Student_Registration!$B$5:$H$2000,6,0),"")</f>
        <v/>
      </c>
      <c r="D1896" s="84" t="str">
        <f>IFERROR(VLOOKUP($A1896,Student_Registration!$B$5:$H$2000,7,0),"")</f>
        <v/>
      </c>
      <c r="E1896" s="84">
        <f>SUMIFS(Collection!$H$5:$H$5000,Collection!$A$5:$A$5000,Report!A1896,Collection!$I$5:$I$5000,"&gt;="&amp;Report!$E$2,Collection!$I$5:$I$5000,"&lt;="&amp;Report!$E$3)</f>
        <v>0</v>
      </c>
      <c r="F1896" s="84" t="str">
        <f t="shared" si="31"/>
        <v/>
      </c>
    </row>
    <row r="1897" spans="1:6">
      <c r="A1897" s="84" t="str">
        <f>IF(ROWS($A$6:A1897)&gt;Student_Registration!$N$4,"",VLOOKUP(ROWS($A$6:A1897),Student_Registration!$A$5:$H$2000,COLUMNS(Student_Registration!$C$5:C1896)+1,0))</f>
        <v/>
      </c>
      <c r="B1897" s="84" t="str">
        <f>IFERROR(VLOOKUP(A1897,Student_Registration!$B$5:$H$2000,3,0),"")</f>
        <v/>
      </c>
      <c r="C1897" s="84" t="str">
        <f>IFERROR(VLOOKUP($A1897,Student_Registration!$B$5:$H$2000,6,0),"")</f>
        <v/>
      </c>
      <c r="D1897" s="84" t="str">
        <f>IFERROR(VLOOKUP($A1897,Student_Registration!$B$5:$H$2000,7,0),"")</f>
        <v/>
      </c>
      <c r="E1897" s="84">
        <f>SUMIFS(Collection!$H$5:$H$5000,Collection!$A$5:$A$5000,Report!A1897,Collection!$I$5:$I$5000,"&gt;="&amp;Report!$E$2,Collection!$I$5:$I$5000,"&lt;="&amp;Report!$E$3)</f>
        <v>0</v>
      </c>
      <c r="F1897" s="84" t="str">
        <f t="shared" si="31"/>
        <v/>
      </c>
    </row>
    <row r="1898" spans="1:6">
      <c r="A1898" s="84" t="str">
        <f>IF(ROWS($A$6:A1898)&gt;Student_Registration!$N$4,"",VLOOKUP(ROWS($A$6:A1898),Student_Registration!$A$5:$H$2000,COLUMNS(Student_Registration!$C$5:C1897)+1,0))</f>
        <v/>
      </c>
      <c r="B1898" s="84" t="str">
        <f>IFERROR(VLOOKUP(A1898,Student_Registration!$B$5:$H$2000,3,0),"")</f>
        <v/>
      </c>
      <c r="C1898" s="84" t="str">
        <f>IFERROR(VLOOKUP($A1898,Student_Registration!$B$5:$H$2000,6,0),"")</f>
        <v/>
      </c>
      <c r="D1898" s="84" t="str">
        <f>IFERROR(VLOOKUP($A1898,Student_Registration!$B$5:$H$2000,7,0),"")</f>
        <v/>
      </c>
      <c r="E1898" s="84">
        <f>SUMIFS(Collection!$H$5:$H$5000,Collection!$A$5:$A$5000,Report!A1898,Collection!$I$5:$I$5000,"&gt;="&amp;Report!$E$2,Collection!$I$5:$I$5000,"&lt;="&amp;Report!$E$3)</f>
        <v>0</v>
      </c>
      <c r="F1898" s="84" t="str">
        <f t="shared" si="31"/>
        <v/>
      </c>
    </row>
    <row r="1899" spans="1:6">
      <c r="A1899" s="84" t="str">
        <f>IF(ROWS($A$6:A1899)&gt;Student_Registration!$N$4,"",VLOOKUP(ROWS($A$6:A1899),Student_Registration!$A$5:$H$2000,COLUMNS(Student_Registration!$C$5:C1898)+1,0))</f>
        <v/>
      </c>
      <c r="B1899" s="84" t="str">
        <f>IFERROR(VLOOKUP(A1899,Student_Registration!$B$5:$H$2000,3,0),"")</f>
        <v/>
      </c>
      <c r="C1899" s="84" t="str">
        <f>IFERROR(VLOOKUP($A1899,Student_Registration!$B$5:$H$2000,6,0),"")</f>
        <v/>
      </c>
      <c r="D1899" s="84" t="str">
        <f>IFERROR(VLOOKUP($A1899,Student_Registration!$B$5:$H$2000,7,0),"")</f>
        <v/>
      </c>
      <c r="E1899" s="84">
        <f>SUMIFS(Collection!$H$5:$H$5000,Collection!$A$5:$A$5000,Report!A1899,Collection!$I$5:$I$5000,"&gt;="&amp;Report!$E$2,Collection!$I$5:$I$5000,"&lt;="&amp;Report!$E$3)</f>
        <v>0</v>
      </c>
      <c r="F1899" s="84" t="str">
        <f t="shared" si="31"/>
        <v/>
      </c>
    </row>
    <row r="1900" spans="1:6">
      <c r="A1900" s="84" t="str">
        <f>IF(ROWS($A$6:A1900)&gt;Student_Registration!$N$4,"",VLOOKUP(ROWS($A$6:A1900),Student_Registration!$A$5:$H$2000,COLUMNS(Student_Registration!$C$5:C1899)+1,0))</f>
        <v/>
      </c>
      <c r="B1900" s="84" t="str">
        <f>IFERROR(VLOOKUP(A1900,Student_Registration!$B$5:$H$2000,3,0),"")</f>
        <v/>
      </c>
      <c r="C1900" s="84" t="str">
        <f>IFERROR(VLOOKUP($A1900,Student_Registration!$B$5:$H$2000,6,0),"")</f>
        <v/>
      </c>
      <c r="D1900" s="84" t="str">
        <f>IFERROR(VLOOKUP($A1900,Student_Registration!$B$5:$H$2000,7,0),"")</f>
        <v/>
      </c>
      <c r="E1900" s="84">
        <f>SUMIFS(Collection!$H$5:$H$5000,Collection!$A$5:$A$5000,Report!A1900,Collection!$I$5:$I$5000,"&gt;="&amp;Report!$E$2,Collection!$I$5:$I$5000,"&lt;="&amp;Report!$E$3)</f>
        <v>0</v>
      </c>
      <c r="F1900" s="84" t="str">
        <f t="shared" si="31"/>
        <v/>
      </c>
    </row>
    <row r="1901" spans="1:6">
      <c r="A1901" s="84" t="str">
        <f>IF(ROWS($A$6:A1901)&gt;Student_Registration!$N$4,"",VLOOKUP(ROWS($A$6:A1901),Student_Registration!$A$5:$H$2000,COLUMNS(Student_Registration!$C$5:C1900)+1,0))</f>
        <v/>
      </c>
      <c r="B1901" s="84" t="str">
        <f>IFERROR(VLOOKUP(A1901,Student_Registration!$B$5:$H$2000,3,0),"")</f>
        <v/>
      </c>
      <c r="C1901" s="84" t="str">
        <f>IFERROR(VLOOKUP($A1901,Student_Registration!$B$5:$H$2000,6,0),"")</f>
        <v/>
      </c>
      <c r="D1901" s="84" t="str">
        <f>IFERROR(VLOOKUP($A1901,Student_Registration!$B$5:$H$2000,7,0),"")</f>
        <v/>
      </c>
      <c r="E1901" s="84">
        <f>SUMIFS(Collection!$H$5:$H$5000,Collection!$A$5:$A$5000,Report!A1901,Collection!$I$5:$I$5000,"&gt;="&amp;Report!$E$2,Collection!$I$5:$I$5000,"&lt;="&amp;Report!$E$3)</f>
        <v>0</v>
      </c>
      <c r="F1901" s="84" t="str">
        <f t="shared" si="31"/>
        <v/>
      </c>
    </row>
    <row r="1902" spans="1:6">
      <c r="A1902" s="84" t="str">
        <f>IF(ROWS($A$6:A1902)&gt;Student_Registration!$N$4,"",VLOOKUP(ROWS($A$6:A1902),Student_Registration!$A$5:$H$2000,COLUMNS(Student_Registration!$C$5:C1901)+1,0))</f>
        <v/>
      </c>
      <c r="B1902" s="84" t="str">
        <f>IFERROR(VLOOKUP(A1902,Student_Registration!$B$5:$H$2000,3,0),"")</f>
        <v/>
      </c>
      <c r="C1902" s="84" t="str">
        <f>IFERROR(VLOOKUP($A1902,Student_Registration!$B$5:$H$2000,6,0),"")</f>
        <v/>
      </c>
      <c r="D1902" s="84" t="str">
        <f>IFERROR(VLOOKUP($A1902,Student_Registration!$B$5:$H$2000,7,0),"")</f>
        <v/>
      </c>
      <c r="E1902" s="84">
        <f>SUMIFS(Collection!$H$5:$H$5000,Collection!$A$5:$A$5000,Report!A1902,Collection!$I$5:$I$5000,"&gt;="&amp;Report!$E$2,Collection!$I$5:$I$5000,"&lt;="&amp;Report!$E$3)</f>
        <v>0</v>
      </c>
      <c r="F1902" s="84" t="str">
        <f t="shared" si="31"/>
        <v/>
      </c>
    </row>
    <row r="1903" spans="1:6">
      <c r="A1903" s="84" t="str">
        <f>IF(ROWS($A$6:A1903)&gt;Student_Registration!$N$4,"",VLOOKUP(ROWS($A$6:A1903),Student_Registration!$A$5:$H$2000,COLUMNS(Student_Registration!$C$5:C1902)+1,0))</f>
        <v/>
      </c>
      <c r="B1903" s="84" t="str">
        <f>IFERROR(VLOOKUP(A1903,Student_Registration!$B$5:$H$2000,3,0),"")</f>
        <v/>
      </c>
      <c r="C1903" s="84" t="str">
        <f>IFERROR(VLOOKUP($A1903,Student_Registration!$B$5:$H$2000,6,0),"")</f>
        <v/>
      </c>
      <c r="D1903" s="84" t="str">
        <f>IFERROR(VLOOKUP($A1903,Student_Registration!$B$5:$H$2000,7,0),"")</f>
        <v/>
      </c>
      <c r="E1903" s="84">
        <f>SUMIFS(Collection!$H$5:$H$5000,Collection!$A$5:$A$5000,Report!A1903,Collection!$I$5:$I$5000,"&gt;="&amp;Report!$E$2,Collection!$I$5:$I$5000,"&lt;="&amp;Report!$E$3)</f>
        <v>0</v>
      </c>
      <c r="F1903" s="84" t="str">
        <f t="shared" si="31"/>
        <v/>
      </c>
    </row>
    <row r="1904" spans="1:6">
      <c r="A1904" s="84" t="str">
        <f>IF(ROWS($A$6:A1904)&gt;Student_Registration!$N$4,"",VLOOKUP(ROWS($A$6:A1904),Student_Registration!$A$5:$H$2000,COLUMNS(Student_Registration!$C$5:C1903)+1,0))</f>
        <v/>
      </c>
      <c r="B1904" s="84" t="str">
        <f>IFERROR(VLOOKUP(A1904,Student_Registration!$B$5:$H$2000,3,0),"")</f>
        <v/>
      </c>
      <c r="C1904" s="84" t="str">
        <f>IFERROR(VLOOKUP($A1904,Student_Registration!$B$5:$H$2000,6,0),"")</f>
        <v/>
      </c>
      <c r="D1904" s="84" t="str">
        <f>IFERROR(VLOOKUP($A1904,Student_Registration!$B$5:$H$2000,7,0),"")</f>
        <v/>
      </c>
      <c r="E1904" s="84">
        <f>SUMIFS(Collection!$H$5:$H$5000,Collection!$A$5:$A$5000,Report!A1904,Collection!$I$5:$I$5000,"&gt;="&amp;Report!$E$2,Collection!$I$5:$I$5000,"&lt;="&amp;Report!$E$3)</f>
        <v>0</v>
      </c>
      <c r="F1904" s="84" t="str">
        <f t="shared" si="31"/>
        <v/>
      </c>
    </row>
    <row r="1905" spans="1:6">
      <c r="A1905" s="84" t="str">
        <f>IF(ROWS($A$6:A1905)&gt;Student_Registration!$N$4,"",VLOOKUP(ROWS($A$6:A1905),Student_Registration!$A$5:$H$2000,COLUMNS(Student_Registration!$C$5:C1904)+1,0))</f>
        <v/>
      </c>
      <c r="B1905" s="84" t="str">
        <f>IFERROR(VLOOKUP(A1905,Student_Registration!$B$5:$H$2000,3,0),"")</f>
        <v/>
      </c>
      <c r="C1905" s="84" t="str">
        <f>IFERROR(VLOOKUP($A1905,Student_Registration!$B$5:$H$2000,6,0),"")</f>
        <v/>
      </c>
      <c r="D1905" s="84" t="str">
        <f>IFERROR(VLOOKUP($A1905,Student_Registration!$B$5:$H$2000,7,0),"")</f>
        <v/>
      </c>
      <c r="E1905" s="84">
        <f>SUMIFS(Collection!$H$5:$H$5000,Collection!$A$5:$A$5000,Report!A1905,Collection!$I$5:$I$5000,"&gt;="&amp;Report!$E$2,Collection!$I$5:$I$5000,"&lt;="&amp;Report!$E$3)</f>
        <v>0</v>
      </c>
      <c r="F1905" s="84" t="str">
        <f t="shared" si="31"/>
        <v/>
      </c>
    </row>
    <row r="1906" spans="1:6">
      <c r="A1906" s="84" t="str">
        <f>IF(ROWS($A$6:A1906)&gt;Student_Registration!$N$4,"",VLOOKUP(ROWS($A$6:A1906),Student_Registration!$A$5:$H$2000,COLUMNS(Student_Registration!$C$5:C1905)+1,0))</f>
        <v/>
      </c>
      <c r="B1906" s="84" t="str">
        <f>IFERROR(VLOOKUP(A1906,Student_Registration!$B$5:$H$2000,3,0),"")</f>
        <v/>
      </c>
      <c r="C1906" s="84" t="str">
        <f>IFERROR(VLOOKUP($A1906,Student_Registration!$B$5:$H$2000,6,0),"")</f>
        <v/>
      </c>
      <c r="D1906" s="84" t="str">
        <f>IFERROR(VLOOKUP($A1906,Student_Registration!$B$5:$H$2000,7,0),"")</f>
        <v/>
      </c>
      <c r="E1906" s="84">
        <f>SUMIFS(Collection!$H$5:$H$5000,Collection!$A$5:$A$5000,Report!A1906,Collection!$I$5:$I$5000,"&gt;="&amp;Report!$E$2,Collection!$I$5:$I$5000,"&lt;="&amp;Report!$E$3)</f>
        <v>0</v>
      </c>
      <c r="F1906" s="84" t="str">
        <f t="shared" si="31"/>
        <v/>
      </c>
    </row>
    <row r="1907" spans="1:6">
      <c r="A1907" s="84" t="str">
        <f>IF(ROWS($A$6:A1907)&gt;Student_Registration!$N$4,"",VLOOKUP(ROWS($A$6:A1907),Student_Registration!$A$5:$H$2000,COLUMNS(Student_Registration!$C$5:C1906)+1,0))</f>
        <v/>
      </c>
      <c r="B1907" s="84" t="str">
        <f>IFERROR(VLOOKUP(A1907,Student_Registration!$B$5:$H$2000,3,0),"")</f>
        <v/>
      </c>
      <c r="C1907" s="84" t="str">
        <f>IFERROR(VLOOKUP($A1907,Student_Registration!$B$5:$H$2000,6,0),"")</f>
        <v/>
      </c>
      <c r="D1907" s="84" t="str">
        <f>IFERROR(VLOOKUP($A1907,Student_Registration!$B$5:$H$2000,7,0),"")</f>
        <v/>
      </c>
      <c r="E1907" s="84">
        <f>SUMIFS(Collection!$H$5:$H$5000,Collection!$A$5:$A$5000,Report!A1907,Collection!$I$5:$I$5000,"&gt;="&amp;Report!$E$2,Collection!$I$5:$I$5000,"&lt;="&amp;Report!$E$3)</f>
        <v>0</v>
      </c>
      <c r="F1907" s="84" t="str">
        <f t="shared" si="31"/>
        <v/>
      </c>
    </row>
    <row r="1908" spans="1:6">
      <c r="A1908" s="84" t="str">
        <f>IF(ROWS($A$6:A1908)&gt;Student_Registration!$N$4,"",VLOOKUP(ROWS($A$6:A1908),Student_Registration!$A$5:$H$2000,COLUMNS(Student_Registration!$C$5:C1907)+1,0))</f>
        <v/>
      </c>
      <c r="B1908" s="84" t="str">
        <f>IFERROR(VLOOKUP(A1908,Student_Registration!$B$5:$H$2000,3,0),"")</f>
        <v/>
      </c>
      <c r="C1908" s="84" t="str">
        <f>IFERROR(VLOOKUP($A1908,Student_Registration!$B$5:$H$2000,6,0),"")</f>
        <v/>
      </c>
      <c r="D1908" s="84" t="str">
        <f>IFERROR(VLOOKUP($A1908,Student_Registration!$B$5:$H$2000,7,0),"")</f>
        <v/>
      </c>
      <c r="E1908" s="84">
        <f>SUMIFS(Collection!$H$5:$H$5000,Collection!$A$5:$A$5000,Report!A1908,Collection!$I$5:$I$5000,"&gt;="&amp;Report!$E$2,Collection!$I$5:$I$5000,"&lt;="&amp;Report!$E$3)</f>
        <v>0</v>
      </c>
      <c r="F1908" s="84" t="str">
        <f t="shared" si="31"/>
        <v/>
      </c>
    </row>
    <row r="1909" spans="1:6">
      <c r="A1909" s="84" t="str">
        <f>IF(ROWS($A$6:A1909)&gt;Student_Registration!$N$4,"",VLOOKUP(ROWS($A$6:A1909),Student_Registration!$A$5:$H$2000,COLUMNS(Student_Registration!$C$5:C1908)+1,0))</f>
        <v/>
      </c>
      <c r="B1909" s="84" t="str">
        <f>IFERROR(VLOOKUP(A1909,Student_Registration!$B$5:$H$2000,3,0),"")</f>
        <v/>
      </c>
      <c r="C1909" s="84" t="str">
        <f>IFERROR(VLOOKUP($A1909,Student_Registration!$B$5:$H$2000,6,0),"")</f>
        <v/>
      </c>
      <c r="D1909" s="84" t="str">
        <f>IFERROR(VLOOKUP($A1909,Student_Registration!$B$5:$H$2000,7,0),"")</f>
        <v/>
      </c>
      <c r="E1909" s="84">
        <f>SUMIFS(Collection!$H$5:$H$5000,Collection!$A$5:$A$5000,Report!A1909,Collection!$I$5:$I$5000,"&gt;="&amp;Report!$E$2,Collection!$I$5:$I$5000,"&lt;="&amp;Report!$E$3)</f>
        <v>0</v>
      </c>
      <c r="F1909" s="84" t="str">
        <f t="shared" si="31"/>
        <v/>
      </c>
    </row>
    <row r="1910" spans="1:6">
      <c r="A1910" s="84" t="str">
        <f>IF(ROWS($A$6:A1910)&gt;Student_Registration!$N$4,"",VLOOKUP(ROWS($A$6:A1910),Student_Registration!$A$5:$H$2000,COLUMNS(Student_Registration!$C$5:C1909)+1,0))</f>
        <v/>
      </c>
      <c r="B1910" s="84" t="str">
        <f>IFERROR(VLOOKUP(A1910,Student_Registration!$B$5:$H$2000,3,0),"")</f>
        <v/>
      </c>
      <c r="C1910" s="84" t="str">
        <f>IFERROR(VLOOKUP($A1910,Student_Registration!$B$5:$H$2000,6,0),"")</f>
        <v/>
      </c>
      <c r="D1910" s="84" t="str">
        <f>IFERROR(VLOOKUP($A1910,Student_Registration!$B$5:$H$2000,7,0),"")</f>
        <v/>
      </c>
      <c r="E1910" s="84">
        <f>SUMIFS(Collection!$H$5:$H$5000,Collection!$A$5:$A$5000,Report!A1910,Collection!$I$5:$I$5000,"&gt;="&amp;Report!$E$2,Collection!$I$5:$I$5000,"&lt;="&amp;Report!$E$3)</f>
        <v>0</v>
      </c>
      <c r="F1910" s="84" t="str">
        <f t="shared" si="31"/>
        <v/>
      </c>
    </row>
    <row r="1911" spans="1:6">
      <c r="A1911" s="84" t="str">
        <f>IF(ROWS($A$6:A1911)&gt;Student_Registration!$N$4,"",VLOOKUP(ROWS($A$6:A1911),Student_Registration!$A$5:$H$2000,COLUMNS(Student_Registration!$C$5:C1910)+1,0))</f>
        <v/>
      </c>
      <c r="B1911" s="84" t="str">
        <f>IFERROR(VLOOKUP(A1911,Student_Registration!$B$5:$H$2000,3,0),"")</f>
        <v/>
      </c>
      <c r="C1911" s="84" t="str">
        <f>IFERROR(VLOOKUP($A1911,Student_Registration!$B$5:$H$2000,6,0),"")</f>
        <v/>
      </c>
      <c r="D1911" s="84" t="str">
        <f>IFERROR(VLOOKUP($A1911,Student_Registration!$B$5:$H$2000,7,0),"")</f>
        <v/>
      </c>
      <c r="E1911" s="84">
        <f>SUMIFS(Collection!$H$5:$H$5000,Collection!$A$5:$A$5000,Report!A1911,Collection!$I$5:$I$5000,"&gt;="&amp;Report!$E$2,Collection!$I$5:$I$5000,"&lt;="&amp;Report!$E$3)</f>
        <v>0</v>
      </c>
      <c r="F1911" s="84" t="str">
        <f t="shared" si="31"/>
        <v/>
      </c>
    </row>
    <row r="1912" spans="1:6">
      <c r="A1912" s="84" t="str">
        <f>IF(ROWS($A$6:A1912)&gt;Student_Registration!$N$4,"",VLOOKUP(ROWS($A$6:A1912),Student_Registration!$A$5:$H$2000,COLUMNS(Student_Registration!$C$5:C1911)+1,0))</f>
        <v/>
      </c>
      <c r="B1912" s="84" t="str">
        <f>IFERROR(VLOOKUP(A1912,Student_Registration!$B$5:$H$2000,3,0),"")</f>
        <v/>
      </c>
      <c r="C1912" s="84" t="str">
        <f>IFERROR(VLOOKUP($A1912,Student_Registration!$B$5:$H$2000,6,0),"")</f>
        <v/>
      </c>
      <c r="D1912" s="84" t="str">
        <f>IFERROR(VLOOKUP($A1912,Student_Registration!$B$5:$H$2000,7,0),"")</f>
        <v/>
      </c>
      <c r="E1912" s="84">
        <f>SUMIFS(Collection!$H$5:$H$5000,Collection!$A$5:$A$5000,Report!A1912,Collection!$I$5:$I$5000,"&gt;="&amp;Report!$E$2,Collection!$I$5:$I$5000,"&lt;="&amp;Report!$E$3)</f>
        <v>0</v>
      </c>
      <c r="F1912" s="84" t="str">
        <f t="shared" si="31"/>
        <v/>
      </c>
    </row>
    <row r="1913" spans="1:6">
      <c r="A1913" s="84" t="str">
        <f>IF(ROWS($A$6:A1913)&gt;Student_Registration!$N$4,"",VLOOKUP(ROWS($A$6:A1913),Student_Registration!$A$5:$H$2000,COLUMNS(Student_Registration!$C$5:C1912)+1,0))</f>
        <v/>
      </c>
      <c r="B1913" s="84" t="str">
        <f>IFERROR(VLOOKUP(A1913,Student_Registration!$B$5:$H$2000,3,0),"")</f>
        <v/>
      </c>
      <c r="C1913" s="84" t="str">
        <f>IFERROR(VLOOKUP($A1913,Student_Registration!$B$5:$H$2000,6,0),"")</f>
        <v/>
      </c>
      <c r="D1913" s="84" t="str">
        <f>IFERROR(VLOOKUP($A1913,Student_Registration!$B$5:$H$2000,7,0),"")</f>
        <v/>
      </c>
      <c r="E1913" s="84">
        <f>SUMIFS(Collection!$H$5:$H$5000,Collection!$A$5:$A$5000,Report!A1913,Collection!$I$5:$I$5000,"&gt;="&amp;Report!$E$2,Collection!$I$5:$I$5000,"&lt;="&amp;Report!$E$3)</f>
        <v>0</v>
      </c>
      <c r="F1913" s="84" t="str">
        <f t="shared" si="31"/>
        <v/>
      </c>
    </row>
    <row r="1914" spans="1:6">
      <c r="A1914" s="84" t="str">
        <f>IF(ROWS($A$6:A1914)&gt;Student_Registration!$N$4,"",VLOOKUP(ROWS($A$6:A1914),Student_Registration!$A$5:$H$2000,COLUMNS(Student_Registration!$C$5:C1913)+1,0))</f>
        <v/>
      </c>
      <c r="B1914" s="84" t="str">
        <f>IFERROR(VLOOKUP(A1914,Student_Registration!$B$5:$H$2000,3,0),"")</f>
        <v/>
      </c>
      <c r="C1914" s="84" t="str">
        <f>IFERROR(VLOOKUP($A1914,Student_Registration!$B$5:$H$2000,6,0),"")</f>
        <v/>
      </c>
      <c r="D1914" s="84" t="str">
        <f>IFERROR(VLOOKUP($A1914,Student_Registration!$B$5:$H$2000,7,0),"")</f>
        <v/>
      </c>
      <c r="E1914" s="84">
        <f>SUMIFS(Collection!$H$5:$H$5000,Collection!$A$5:$A$5000,Report!A1914,Collection!$I$5:$I$5000,"&gt;="&amp;Report!$E$2,Collection!$I$5:$I$5000,"&lt;="&amp;Report!$E$3)</f>
        <v>0</v>
      </c>
      <c r="F1914" s="84" t="str">
        <f t="shared" si="31"/>
        <v/>
      </c>
    </row>
    <row r="1915" spans="1:6">
      <c r="A1915" s="84" t="str">
        <f>IF(ROWS($A$6:A1915)&gt;Student_Registration!$N$4,"",VLOOKUP(ROWS($A$6:A1915),Student_Registration!$A$5:$H$2000,COLUMNS(Student_Registration!$C$5:C1914)+1,0))</f>
        <v/>
      </c>
      <c r="B1915" s="84" t="str">
        <f>IFERROR(VLOOKUP(A1915,Student_Registration!$B$5:$H$2000,3,0),"")</f>
        <v/>
      </c>
      <c r="C1915" s="84" t="str">
        <f>IFERROR(VLOOKUP($A1915,Student_Registration!$B$5:$H$2000,6,0),"")</f>
        <v/>
      </c>
      <c r="D1915" s="84" t="str">
        <f>IFERROR(VLOOKUP($A1915,Student_Registration!$B$5:$H$2000,7,0),"")</f>
        <v/>
      </c>
      <c r="E1915" s="84">
        <f>SUMIFS(Collection!$H$5:$H$5000,Collection!$A$5:$A$5000,Report!A1915,Collection!$I$5:$I$5000,"&gt;="&amp;Report!$E$2,Collection!$I$5:$I$5000,"&lt;="&amp;Report!$E$3)</f>
        <v>0</v>
      </c>
      <c r="F1915" s="84" t="str">
        <f t="shared" si="31"/>
        <v/>
      </c>
    </row>
    <row r="1916" spans="1:6">
      <c r="A1916" s="84" t="str">
        <f>IF(ROWS($A$6:A1916)&gt;Student_Registration!$N$4,"",VLOOKUP(ROWS($A$6:A1916),Student_Registration!$A$5:$H$2000,COLUMNS(Student_Registration!$C$5:C1915)+1,0))</f>
        <v/>
      </c>
      <c r="B1916" s="84" t="str">
        <f>IFERROR(VLOOKUP(A1916,Student_Registration!$B$5:$H$2000,3,0),"")</f>
        <v/>
      </c>
      <c r="C1916" s="84" t="str">
        <f>IFERROR(VLOOKUP($A1916,Student_Registration!$B$5:$H$2000,6,0),"")</f>
        <v/>
      </c>
      <c r="D1916" s="84" t="str">
        <f>IFERROR(VLOOKUP($A1916,Student_Registration!$B$5:$H$2000,7,0),"")</f>
        <v/>
      </c>
      <c r="E1916" s="84">
        <f>SUMIFS(Collection!$H$5:$H$5000,Collection!$A$5:$A$5000,Report!A1916,Collection!$I$5:$I$5000,"&gt;="&amp;Report!$E$2,Collection!$I$5:$I$5000,"&lt;="&amp;Report!$E$3)</f>
        <v>0</v>
      </c>
      <c r="F1916" s="84" t="str">
        <f t="shared" si="31"/>
        <v/>
      </c>
    </row>
    <row r="1917" spans="1:6">
      <c r="A1917" s="84" t="str">
        <f>IF(ROWS($A$6:A1917)&gt;Student_Registration!$N$4,"",VLOOKUP(ROWS($A$6:A1917),Student_Registration!$A$5:$H$2000,COLUMNS(Student_Registration!$C$5:C1916)+1,0))</f>
        <v/>
      </c>
      <c r="B1917" s="84" t="str">
        <f>IFERROR(VLOOKUP(A1917,Student_Registration!$B$5:$H$2000,3,0),"")</f>
        <v/>
      </c>
      <c r="C1917" s="84" t="str">
        <f>IFERROR(VLOOKUP($A1917,Student_Registration!$B$5:$H$2000,6,0),"")</f>
        <v/>
      </c>
      <c r="D1917" s="84" t="str">
        <f>IFERROR(VLOOKUP($A1917,Student_Registration!$B$5:$H$2000,7,0),"")</f>
        <v/>
      </c>
      <c r="E1917" s="84">
        <f>SUMIFS(Collection!$H$5:$H$5000,Collection!$A$5:$A$5000,Report!A1917,Collection!$I$5:$I$5000,"&gt;="&amp;Report!$E$2,Collection!$I$5:$I$5000,"&lt;="&amp;Report!$E$3)</f>
        <v>0</v>
      </c>
      <c r="F1917" s="84" t="str">
        <f t="shared" si="31"/>
        <v/>
      </c>
    </row>
    <row r="1918" spans="1:6">
      <c r="A1918" s="84" t="str">
        <f>IF(ROWS($A$6:A1918)&gt;Student_Registration!$N$4,"",VLOOKUP(ROWS($A$6:A1918),Student_Registration!$A$5:$H$2000,COLUMNS(Student_Registration!$C$5:C1917)+1,0))</f>
        <v/>
      </c>
      <c r="B1918" s="84" t="str">
        <f>IFERROR(VLOOKUP(A1918,Student_Registration!$B$5:$H$2000,3,0),"")</f>
        <v/>
      </c>
      <c r="C1918" s="84" t="str">
        <f>IFERROR(VLOOKUP($A1918,Student_Registration!$B$5:$H$2000,6,0),"")</f>
        <v/>
      </c>
      <c r="D1918" s="84" t="str">
        <f>IFERROR(VLOOKUP($A1918,Student_Registration!$B$5:$H$2000,7,0),"")</f>
        <v/>
      </c>
      <c r="E1918" s="84">
        <f>SUMIFS(Collection!$H$5:$H$5000,Collection!$A$5:$A$5000,Report!A1918,Collection!$I$5:$I$5000,"&gt;="&amp;Report!$E$2,Collection!$I$5:$I$5000,"&lt;="&amp;Report!$E$3)</f>
        <v>0</v>
      </c>
      <c r="F1918" s="84" t="str">
        <f t="shared" si="31"/>
        <v/>
      </c>
    </row>
    <row r="1919" spans="1:6">
      <c r="A1919" s="84" t="str">
        <f>IF(ROWS($A$6:A1919)&gt;Student_Registration!$N$4,"",VLOOKUP(ROWS($A$6:A1919),Student_Registration!$A$5:$H$2000,COLUMNS(Student_Registration!$C$5:C1918)+1,0))</f>
        <v/>
      </c>
      <c r="B1919" s="84" t="str">
        <f>IFERROR(VLOOKUP(A1919,Student_Registration!$B$5:$H$2000,3,0),"")</f>
        <v/>
      </c>
      <c r="C1919" s="84" t="str">
        <f>IFERROR(VLOOKUP($A1919,Student_Registration!$B$5:$H$2000,6,0),"")</f>
        <v/>
      </c>
      <c r="D1919" s="84" t="str">
        <f>IFERROR(VLOOKUP($A1919,Student_Registration!$B$5:$H$2000,7,0),"")</f>
        <v/>
      </c>
      <c r="E1919" s="84">
        <f>SUMIFS(Collection!$H$5:$H$5000,Collection!$A$5:$A$5000,Report!A1919,Collection!$I$5:$I$5000,"&gt;="&amp;Report!$E$2,Collection!$I$5:$I$5000,"&lt;="&amp;Report!$E$3)</f>
        <v>0</v>
      </c>
      <c r="F1919" s="84" t="str">
        <f t="shared" si="31"/>
        <v/>
      </c>
    </row>
    <row r="1920" spans="1:6">
      <c r="A1920" s="84" t="str">
        <f>IF(ROWS($A$6:A1920)&gt;Student_Registration!$N$4,"",VLOOKUP(ROWS($A$6:A1920),Student_Registration!$A$5:$H$2000,COLUMNS(Student_Registration!$C$5:C1919)+1,0))</f>
        <v/>
      </c>
      <c r="B1920" s="84" t="str">
        <f>IFERROR(VLOOKUP(A1920,Student_Registration!$B$5:$H$2000,3,0),"")</f>
        <v/>
      </c>
      <c r="C1920" s="84" t="str">
        <f>IFERROR(VLOOKUP($A1920,Student_Registration!$B$5:$H$2000,6,0),"")</f>
        <v/>
      </c>
      <c r="D1920" s="84" t="str">
        <f>IFERROR(VLOOKUP($A1920,Student_Registration!$B$5:$H$2000,7,0),"")</f>
        <v/>
      </c>
      <c r="E1920" s="84">
        <f>SUMIFS(Collection!$H$5:$H$5000,Collection!$A$5:$A$5000,Report!A1920,Collection!$I$5:$I$5000,"&gt;="&amp;Report!$E$2,Collection!$I$5:$I$5000,"&lt;="&amp;Report!$E$3)</f>
        <v>0</v>
      </c>
      <c r="F1920" s="84" t="str">
        <f t="shared" si="31"/>
        <v/>
      </c>
    </row>
    <row r="1921" spans="1:6">
      <c r="A1921" s="84" t="str">
        <f>IF(ROWS($A$6:A1921)&gt;Student_Registration!$N$4,"",VLOOKUP(ROWS($A$6:A1921),Student_Registration!$A$5:$H$2000,COLUMNS(Student_Registration!$C$5:C1920)+1,0))</f>
        <v/>
      </c>
      <c r="B1921" s="84" t="str">
        <f>IFERROR(VLOOKUP(A1921,Student_Registration!$B$5:$H$2000,3,0),"")</f>
        <v/>
      </c>
      <c r="C1921" s="84" t="str">
        <f>IFERROR(VLOOKUP($A1921,Student_Registration!$B$5:$H$2000,6,0),"")</f>
        <v/>
      </c>
      <c r="D1921" s="84" t="str">
        <f>IFERROR(VLOOKUP($A1921,Student_Registration!$B$5:$H$2000,7,0),"")</f>
        <v/>
      </c>
      <c r="E1921" s="84">
        <f>SUMIFS(Collection!$H$5:$H$5000,Collection!$A$5:$A$5000,Report!A1921,Collection!$I$5:$I$5000,"&gt;="&amp;Report!$E$2,Collection!$I$5:$I$5000,"&lt;="&amp;Report!$E$3)</f>
        <v>0</v>
      </c>
      <c r="F1921" s="84" t="str">
        <f t="shared" si="31"/>
        <v/>
      </c>
    </row>
    <row r="1922" spans="1:6">
      <c r="A1922" s="84" t="str">
        <f>IF(ROWS($A$6:A1922)&gt;Student_Registration!$N$4,"",VLOOKUP(ROWS($A$6:A1922),Student_Registration!$A$5:$H$2000,COLUMNS(Student_Registration!$C$5:C1921)+1,0))</f>
        <v/>
      </c>
      <c r="B1922" s="84" t="str">
        <f>IFERROR(VLOOKUP(A1922,Student_Registration!$B$5:$H$2000,3,0),"")</f>
        <v/>
      </c>
      <c r="C1922" s="84" t="str">
        <f>IFERROR(VLOOKUP($A1922,Student_Registration!$B$5:$H$2000,6,0),"")</f>
        <v/>
      </c>
      <c r="D1922" s="84" t="str">
        <f>IFERROR(VLOOKUP($A1922,Student_Registration!$B$5:$H$2000,7,0),"")</f>
        <v/>
      </c>
      <c r="E1922" s="84">
        <f>SUMIFS(Collection!$H$5:$H$5000,Collection!$A$5:$A$5000,Report!A1922,Collection!$I$5:$I$5000,"&gt;="&amp;Report!$E$2,Collection!$I$5:$I$5000,"&lt;="&amp;Report!$E$3)</f>
        <v>0</v>
      </c>
      <c r="F1922" s="84" t="str">
        <f t="shared" si="31"/>
        <v/>
      </c>
    </row>
    <row r="1923" spans="1:6">
      <c r="A1923" s="84" t="str">
        <f>IF(ROWS($A$6:A1923)&gt;Student_Registration!$N$4,"",VLOOKUP(ROWS($A$6:A1923),Student_Registration!$A$5:$H$2000,COLUMNS(Student_Registration!$C$5:C1922)+1,0))</f>
        <v/>
      </c>
      <c r="B1923" s="84" t="str">
        <f>IFERROR(VLOOKUP(A1923,Student_Registration!$B$5:$H$2000,3,0),"")</f>
        <v/>
      </c>
      <c r="C1923" s="84" t="str">
        <f>IFERROR(VLOOKUP($A1923,Student_Registration!$B$5:$H$2000,6,0),"")</f>
        <v/>
      </c>
      <c r="D1923" s="84" t="str">
        <f>IFERROR(VLOOKUP($A1923,Student_Registration!$B$5:$H$2000,7,0),"")</f>
        <v/>
      </c>
      <c r="E1923" s="84">
        <f>SUMIFS(Collection!$H$5:$H$5000,Collection!$A$5:$A$5000,Report!A1923,Collection!$I$5:$I$5000,"&gt;="&amp;Report!$E$2,Collection!$I$5:$I$5000,"&lt;="&amp;Report!$E$3)</f>
        <v>0</v>
      </c>
      <c r="F1923" s="84" t="str">
        <f t="shared" si="31"/>
        <v/>
      </c>
    </row>
    <row r="1924" spans="1:6">
      <c r="A1924" s="84" t="str">
        <f>IF(ROWS($A$6:A1924)&gt;Student_Registration!$N$4,"",VLOOKUP(ROWS($A$6:A1924),Student_Registration!$A$5:$H$2000,COLUMNS(Student_Registration!$C$5:C1923)+1,0))</f>
        <v/>
      </c>
      <c r="B1924" s="84" t="str">
        <f>IFERROR(VLOOKUP(A1924,Student_Registration!$B$5:$H$2000,3,0),"")</f>
        <v/>
      </c>
      <c r="C1924" s="84" t="str">
        <f>IFERROR(VLOOKUP($A1924,Student_Registration!$B$5:$H$2000,6,0),"")</f>
        <v/>
      </c>
      <c r="D1924" s="84" t="str">
        <f>IFERROR(VLOOKUP($A1924,Student_Registration!$B$5:$H$2000,7,0),"")</f>
        <v/>
      </c>
      <c r="E1924" s="84">
        <f>SUMIFS(Collection!$H$5:$H$5000,Collection!$A$5:$A$5000,Report!A1924,Collection!$I$5:$I$5000,"&gt;="&amp;Report!$E$2,Collection!$I$5:$I$5000,"&lt;="&amp;Report!$E$3)</f>
        <v>0</v>
      </c>
      <c r="F1924" s="84" t="str">
        <f t="shared" si="31"/>
        <v/>
      </c>
    </row>
    <row r="1925" spans="1:6">
      <c r="A1925" s="84" t="str">
        <f>IF(ROWS($A$6:A1925)&gt;Student_Registration!$N$4,"",VLOOKUP(ROWS($A$6:A1925),Student_Registration!$A$5:$H$2000,COLUMNS(Student_Registration!$C$5:C1924)+1,0))</f>
        <v/>
      </c>
      <c r="B1925" s="84" t="str">
        <f>IFERROR(VLOOKUP(A1925,Student_Registration!$B$5:$H$2000,3,0),"")</f>
        <v/>
      </c>
      <c r="C1925" s="84" t="str">
        <f>IFERROR(VLOOKUP($A1925,Student_Registration!$B$5:$H$2000,6,0),"")</f>
        <v/>
      </c>
      <c r="D1925" s="84" t="str">
        <f>IFERROR(VLOOKUP($A1925,Student_Registration!$B$5:$H$2000,7,0),"")</f>
        <v/>
      </c>
      <c r="E1925" s="84">
        <f>SUMIFS(Collection!$H$5:$H$5000,Collection!$A$5:$A$5000,Report!A1925,Collection!$I$5:$I$5000,"&gt;="&amp;Report!$E$2,Collection!$I$5:$I$5000,"&lt;="&amp;Report!$E$3)</f>
        <v>0</v>
      </c>
      <c r="F1925" s="84" t="str">
        <f t="shared" si="31"/>
        <v/>
      </c>
    </row>
    <row r="1926" spans="1:6">
      <c r="A1926" s="84" t="str">
        <f>IF(ROWS($A$6:A1926)&gt;Student_Registration!$N$4,"",VLOOKUP(ROWS($A$6:A1926),Student_Registration!$A$5:$H$2000,COLUMNS(Student_Registration!$C$5:C1925)+1,0))</f>
        <v/>
      </c>
      <c r="B1926" s="84" t="str">
        <f>IFERROR(VLOOKUP(A1926,Student_Registration!$B$5:$H$2000,3,0),"")</f>
        <v/>
      </c>
      <c r="C1926" s="84" t="str">
        <f>IFERROR(VLOOKUP($A1926,Student_Registration!$B$5:$H$2000,6,0),"")</f>
        <v/>
      </c>
      <c r="D1926" s="84" t="str">
        <f>IFERROR(VLOOKUP($A1926,Student_Registration!$B$5:$H$2000,7,0),"")</f>
        <v/>
      </c>
      <c r="E1926" s="84">
        <f>SUMIFS(Collection!$H$5:$H$5000,Collection!$A$5:$A$5000,Report!A1926,Collection!$I$5:$I$5000,"&gt;="&amp;Report!$E$2,Collection!$I$5:$I$5000,"&lt;="&amp;Report!$E$3)</f>
        <v>0</v>
      </c>
      <c r="F1926" s="84" t="str">
        <f t="shared" ref="F1926:F1989" si="32">IFERROR(+D1926-E1926,"")</f>
        <v/>
      </c>
    </row>
    <row r="1927" spans="1:6">
      <c r="A1927" s="84" t="str">
        <f>IF(ROWS($A$6:A1927)&gt;Student_Registration!$N$4,"",VLOOKUP(ROWS($A$6:A1927),Student_Registration!$A$5:$H$2000,COLUMNS(Student_Registration!$C$5:C1926)+1,0))</f>
        <v/>
      </c>
      <c r="B1927" s="84" t="str">
        <f>IFERROR(VLOOKUP(A1927,Student_Registration!$B$5:$H$2000,3,0),"")</f>
        <v/>
      </c>
      <c r="C1927" s="84" t="str">
        <f>IFERROR(VLOOKUP($A1927,Student_Registration!$B$5:$H$2000,6,0),"")</f>
        <v/>
      </c>
      <c r="D1927" s="84" t="str">
        <f>IFERROR(VLOOKUP($A1927,Student_Registration!$B$5:$H$2000,7,0),"")</f>
        <v/>
      </c>
      <c r="E1927" s="84">
        <f>SUMIFS(Collection!$H$5:$H$5000,Collection!$A$5:$A$5000,Report!A1927,Collection!$I$5:$I$5000,"&gt;="&amp;Report!$E$2,Collection!$I$5:$I$5000,"&lt;="&amp;Report!$E$3)</f>
        <v>0</v>
      </c>
      <c r="F1927" s="84" t="str">
        <f t="shared" si="32"/>
        <v/>
      </c>
    </row>
    <row r="1928" spans="1:6">
      <c r="A1928" s="84" t="str">
        <f>IF(ROWS($A$6:A1928)&gt;Student_Registration!$N$4,"",VLOOKUP(ROWS($A$6:A1928),Student_Registration!$A$5:$H$2000,COLUMNS(Student_Registration!$C$5:C1927)+1,0))</f>
        <v/>
      </c>
      <c r="B1928" s="84" t="str">
        <f>IFERROR(VLOOKUP(A1928,Student_Registration!$B$5:$H$2000,3,0),"")</f>
        <v/>
      </c>
      <c r="C1928" s="84" t="str">
        <f>IFERROR(VLOOKUP($A1928,Student_Registration!$B$5:$H$2000,6,0),"")</f>
        <v/>
      </c>
      <c r="D1928" s="84" t="str">
        <f>IFERROR(VLOOKUP($A1928,Student_Registration!$B$5:$H$2000,7,0),"")</f>
        <v/>
      </c>
      <c r="E1928" s="84">
        <f>SUMIFS(Collection!$H$5:$H$5000,Collection!$A$5:$A$5000,Report!A1928,Collection!$I$5:$I$5000,"&gt;="&amp;Report!$E$2,Collection!$I$5:$I$5000,"&lt;="&amp;Report!$E$3)</f>
        <v>0</v>
      </c>
      <c r="F1928" s="84" t="str">
        <f t="shared" si="32"/>
        <v/>
      </c>
    </row>
    <row r="1929" spans="1:6">
      <c r="A1929" s="84" t="str">
        <f>IF(ROWS($A$6:A1929)&gt;Student_Registration!$N$4,"",VLOOKUP(ROWS($A$6:A1929),Student_Registration!$A$5:$H$2000,COLUMNS(Student_Registration!$C$5:C1928)+1,0))</f>
        <v/>
      </c>
      <c r="B1929" s="84" t="str">
        <f>IFERROR(VLOOKUP(A1929,Student_Registration!$B$5:$H$2000,3,0),"")</f>
        <v/>
      </c>
      <c r="C1929" s="84" t="str">
        <f>IFERROR(VLOOKUP($A1929,Student_Registration!$B$5:$H$2000,6,0),"")</f>
        <v/>
      </c>
      <c r="D1929" s="84" t="str">
        <f>IFERROR(VLOOKUP($A1929,Student_Registration!$B$5:$H$2000,7,0),"")</f>
        <v/>
      </c>
      <c r="E1929" s="84">
        <f>SUMIFS(Collection!$H$5:$H$5000,Collection!$A$5:$A$5000,Report!A1929,Collection!$I$5:$I$5000,"&gt;="&amp;Report!$E$2,Collection!$I$5:$I$5000,"&lt;="&amp;Report!$E$3)</f>
        <v>0</v>
      </c>
      <c r="F1929" s="84" t="str">
        <f t="shared" si="32"/>
        <v/>
      </c>
    </row>
    <row r="1930" spans="1:6">
      <c r="A1930" s="84" t="str">
        <f>IF(ROWS($A$6:A1930)&gt;Student_Registration!$N$4,"",VLOOKUP(ROWS($A$6:A1930),Student_Registration!$A$5:$H$2000,COLUMNS(Student_Registration!$C$5:C1929)+1,0))</f>
        <v/>
      </c>
      <c r="B1930" s="84" t="str">
        <f>IFERROR(VLOOKUP(A1930,Student_Registration!$B$5:$H$2000,3,0),"")</f>
        <v/>
      </c>
      <c r="C1930" s="84" t="str">
        <f>IFERROR(VLOOKUP($A1930,Student_Registration!$B$5:$H$2000,6,0),"")</f>
        <v/>
      </c>
      <c r="D1930" s="84" t="str">
        <f>IFERROR(VLOOKUP($A1930,Student_Registration!$B$5:$H$2000,7,0),"")</f>
        <v/>
      </c>
      <c r="E1930" s="84">
        <f>SUMIFS(Collection!$H$5:$H$5000,Collection!$A$5:$A$5000,Report!A1930,Collection!$I$5:$I$5000,"&gt;="&amp;Report!$E$2,Collection!$I$5:$I$5000,"&lt;="&amp;Report!$E$3)</f>
        <v>0</v>
      </c>
      <c r="F1930" s="84" t="str">
        <f t="shared" si="32"/>
        <v/>
      </c>
    </row>
    <row r="1931" spans="1:6">
      <c r="A1931" s="84" t="str">
        <f>IF(ROWS($A$6:A1931)&gt;Student_Registration!$N$4,"",VLOOKUP(ROWS($A$6:A1931),Student_Registration!$A$5:$H$2000,COLUMNS(Student_Registration!$C$5:C1930)+1,0))</f>
        <v/>
      </c>
      <c r="B1931" s="84" t="str">
        <f>IFERROR(VLOOKUP(A1931,Student_Registration!$B$5:$H$2000,3,0),"")</f>
        <v/>
      </c>
      <c r="C1931" s="84" t="str">
        <f>IFERROR(VLOOKUP($A1931,Student_Registration!$B$5:$H$2000,6,0),"")</f>
        <v/>
      </c>
      <c r="D1931" s="84" t="str">
        <f>IFERROR(VLOOKUP($A1931,Student_Registration!$B$5:$H$2000,7,0),"")</f>
        <v/>
      </c>
      <c r="E1931" s="84">
        <f>SUMIFS(Collection!$H$5:$H$5000,Collection!$A$5:$A$5000,Report!A1931,Collection!$I$5:$I$5000,"&gt;="&amp;Report!$E$2,Collection!$I$5:$I$5000,"&lt;="&amp;Report!$E$3)</f>
        <v>0</v>
      </c>
      <c r="F1931" s="84" t="str">
        <f t="shared" si="32"/>
        <v/>
      </c>
    </row>
    <row r="1932" spans="1:6">
      <c r="A1932" s="84" t="str">
        <f>IF(ROWS($A$6:A1932)&gt;Student_Registration!$N$4,"",VLOOKUP(ROWS($A$6:A1932),Student_Registration!$A$5:$H$2000,COLUMNS(Student_Registration!$C$5:C1931)+1,0))</f>
        <v/>
      </c>
      <c r="B1932" s="84" t="str">
        <f>IFERROR(VLOOKUP(A1932,Student_Registration!$B$5:$H$2000,3,0),"")</f>
        <v/>
      </c>
      <c r="C1932" s="84" t="str">
        <f>IFERROR(VLOOKUP($A1932,Student_Registration!$B$5:$H$2000,6,0),"")</f>
        <v/>
      </c>
      <c r="D1932" s="84" t="str">
        <f>IFERROR(VLOOKUP($A1932,Student_Registration!$B$5:$H$2000,7,0),"")</f>
        <v/>
      </c>
      <c r="E1932" s="84">
        <f>SUMIFS(Collection!$H$5:$H$5000,Collection!$A$5:$A$5000,Report!A1932,Collection!$I$5:$I$5000,"&gt;="&amp;Report!$E$2,Collection!$I$5:$I$5000,"&lt;="&amp;Report!$E$3)</f>
        <v>0</v>
      </c>
      <c r="F1932" s="84" t="str">
        <f t="shared" si="32"/>
        <v/>
      </c>
    </row>
    <row r="1933" spans="1:6">
      <c r="A1933" s="84" t="str">
        <f>IF(ROWS($A$6:A1933)&gt;Student_Registration!$N$4,"",VLOOKUP(ROWS($A$6:A1933),Student_Registration!$A$5:$H$2000,COLUMNS(Student_Registration!$C$5:C1932)+1,0))</f>
        <v/>
      </c>
      <c r="B1933" s="84" t="str">
        <f>IFERROR(VLOOKUP(A1933,Student_Registration!$B$5:$H$2000,3,0),"")</f>
        <v/>
      </c>
      <c r="C1933" s="84" t="str">
        <f>IFERROR(VLOOKUP($A1933,Student_Registration!$B$5:$H$2000,6,0),"")</f>
        <v/>
      </c>
      <c r="D1933" s="84" t="str">
        <f>IFERROR(VLOOKUP($A1933,Student_Registration!$B$5:$H$2000,7,0),"")</f>
        <v/>
      </c>
      <c r="E1933" s="84">
        <f>SUMIFS(Collection!$H$5:$H$5000,Collection!$A$5:$A$5000,Report!A1933,Collection!$I$5:$I$5000,"&gt;="&amp;Report!$E$2,Collection!$I$5:$I$5000,"&lt;="&amp;Report!$E$3)</f>
        <v>0</v>
      </c>
      <c r="F1933" s="84" t="str">
        <f t="shared" si="32"/>
        <v/>
      </c>
    </row>
    <row r="1934" spans="1:6">
      <c r="A1934" s="84" t="str">
        <f>IF(ROWS($A$6:A1934)&gt;Student_Registration!$N$4,"",VLOOKUP(ROWS($A$6:A1934),Student_Registration!$A$5:$H$2000,COLUMNS(Student_Registration!$C$5:C1933)+1,0))</f>
        <v/>
      </c>
      <c r="B1934" s="84" t="str">
        <f>IFERROR(VLOOKUP(A1934,Student_Registration!$B$5:$H$2000,3,0),"")</f>
        <v/>
      </c>
      <c r="C1934" s="84" t="str">
        <f>IFERROR(VLOOKUP($A1934,Student_Registration!$B$5:$H$2000,6,0),"")</f>
        <v/>
      </c>
      <c r="D1934" s="84" t="str">
        <f>IFERROR(VLOOKUP($A1934,Student_Registration!$B$5:$H$2000,7,0),"")</f>
        <v/>
      </c>
      <c r="E1934" s="84">
        <f>SUMIFS(Collection!$H$5:$H$5000,Collection!$A$5:$A$5000,Report!A1934,Collection!$I$5:$I$5000,"&gt;="&amp;Report!$E$2,Collection!$I$5:$I$5000,"&lt;="&amp;Report!$E$3)</f>
        <v>0</v>
      </c>
      <c r="F1934" s="84" t="str">
        <f t="shared" si="32"/>
        <v/>
      </c>
    </row>
    <row r="1935" spans="1:6">
      <c r="A1935" s="84" t="str">
        <f>IF(ROWS($A$6:A1935)&gt;Student_Registration!$N$4,"",VLOOKUP(ROWS($A$6:A1935),Student_Registration!$A$5:$H$2000,COLUMNS(Student_Registration!$C$5:C1934)+1,0))</f>
        <v/>
      </c>
      <c r="B1935" s="84" t="str">
        <f>IFERROR(VLOOKUP(A1935,Student_Registration!$B$5:$H$2000,3,0),"")</f>
        <v/>
      </c>
      <c r="C1935" s="84" t="str">
        <f>IFERROR(VLOOKUP($A1935,Student_Registration!$B$5:$H$2000,6,0),"")</f>
        <v/>
      </c>
      <c r="D1935" s="84" t="str">
        <f>IFERROR(VLOOKUP($A1935,Student_Registration!$B$5:$H$2000,7,0),"")</f>
        <v/>
      </c>
      <c r="E1935" s="84">
        <f>SUMIFS(Collection!$H$5:$H$5000,Collection!$A$5:$A$5000,Report!A1935,Collection!$I$5:$I$5000,"&gt;="&amp;Report!$E$2,Collection!$I$5:$I$5000,"&lt;="&amp;Report!$E$3)</f>
        <v>0</v>
      </c>
      <c r="F1935" s="84" t="str">
        <f t="shared" si="32"/>
        <v/>
      </c>
    </row>
    <row r="1936" spans="1:6">
      <c r="A1936" s="84" t="str">
        <f>IF(ROWS($A$6:A1936)&gt;Student_Registration!$N$4,"",VLOOKUP(ROWS($A$6:A1936),Student_Registration!$A$5:$H$2000,COLUMNS(Student_Registration!$C$5:C1935)+1,0))</f>
        <v/>
      </c>
      <c r="B1936" s="84" t="str">
        <f>IFERROR(VLOOKUP(A1936,Student_Registration!$B$5:$H$2000,3,0),"")</f>
        <v/>
      </c>
      <c r="C1936" s="84" t="str">
        <f>IFERROR(VLOOKUP($A1936,Student_Registration!$B$5:$H$2000,6,0),"")</f>
        <v/>
      </c>
      <c r="D1936" s="84" t="str">
        <f>IFERROR(VLOOKUP($A1936,Student_Registration!$B$5:$H$2000,7,0),"")</f>
        <v/>
      </c>
      <c r="E1936" s="84">
        <f>SUMIFS(Collection!$H$5:$H$5000,Collection!$A$5:$A$5000,Report!A1936,Collection!$I$5:$I$5000,"&gt;="&amp;Report!$E$2,Collection!$I$5:$I$5000,"&lt;="&amp;Report!$E$3)</f>
        <v>0</v>
      </c>
      <c r="F1936" s="84" t="str">
        <f t="shared" si="32"/>
        <v/>
      </c>
    </row>
    <row r="1937" spans="1:6">
      <c r="A1937" s="84" t="str">
        <f>IF(ROWS($A$6:A1937)&gt;Student_Registration!$N$4,"",VLOOKUP(ROWS($A$6:A1937),Student_Registration!$A$5:$H$2000,COLUMNS(Student_Registration!$C$5:C1936)+1,0))</f>
        <v/>
      </c>
      <c r="B1937" s="84" t="str">
        <f>IFERROR(VLOOKUP(A1937,Student_Registration!$B$5:$H$2000,3,0),"")</f>
        <v/>
      </c>
      <c r="C1937" s="84" t="str">
        <f>IFERROR(VLOOKUP($A1937,Student_Registration!$B$5:$H$2000,6,0),"")</f>
        <v/>
      </c>
      <c r="D1937" s="84" t="str">
        <f>IFERROR(VLOOKUP($A1937,Student_Registration!$B$5:$H$2000,7,0),"")</f>
        <v/>
      </c>
      <c r="E1937" s="84">
        <f>SUMIFS(Collection!$H$5:$H$5000,Collection!$A$5:$A$5000,Report!A1937,Collection!$I$5:$I$5000,"&gt;="&amp;Report!$E$2,Collection!$I$5:$I$5000,"&lt;="&amp;Report!$E$3)</f>
        <v>0</v>
      </c>
      <c r="F1937" s="84" t="str">
        <f t="shared" si="32"/>
        <v/>
      </c>
    </row>
    <row r="1938" spans="1:6">
      <c r="A1938" s="84" t="str">
        <f>IF(ROWS($A$6:A1938)&gt;Student_Registration!$N$4,"",VLOOKUP(ROWS($A$6:A1938),Student_Registration!$A$5:$H$2000,COLUMNS(Student_Registration!$C$5:C1937)+1,0))</f>
        <v/>
      </c>
      <c r="B1938" s="84" t="str">
        <f>IFERROR(VLOOKUP(A1938,Student_Registration!$B$5:$H$2000,3,0),"")</f>
        <v/>
      </c>
      <c r="C1938" s="84" t="str">
        <f>IFERROR(VLOOKUP($A1938,Student_Registration!$B$5:$H$2000,6,0),"")</f>
        <v/>
      </c>
      <c r="D1938" s="84" t="str">
        <f>IFERROR(VLOOKUP($A1938,Student_Registration!$B$5:$H$2000,7,0),"")</f>
        <v/>
      </c>
      <c r="E1938" s="84">
        <f>SUMIFS(Collection!$H$5:$H$5000,Collection!$A$5:$A$5000,Report!A1938,Collection!$I$5:$I$5000,"&gt;="&amp;Report!$E$2,Collection!$I$5:$I$5000,"&lt;="&amp;Report!$E$3)</f>
        <v>0</v>
      </c>
      <c r="F1938" s="84" t="str">
        <f t="shared" si="32"/>
        <v/>
      </c>
    </row>
    <row r="1939" spans="1:6">
      <c r="A1939" s="84" t="str">
        <f>IF(ROWS($A$6:A1939)&gt;Student_Registration!$N$4,"",VLOOKUP(ROWS($A$6:A1939),Student_Registration!$A$5:$H$2000,COLUMNS(Student_Registration!$C$5:C1938)+1,0))</f>
        <v/>
      </c>
      <c r="B1939" s="84" t="str">
        <f>IFERROR(VLOOKUP(A1939,Student_Registration!$B$5:$H$2000,3,0),"")</f>
        <v/>
      </c>
      <c r="C1939" s="84" t="str">
        <f>IFERROR(VLOOKUP($A1939,Student_Registration!$B$5:$H$2000,6,0),"")</f>
        <v/>
      </c>
      <c r="D1939" s="84" t="str">
        <f>IFERROR(VLOOKUP($A1939,Student_Registration!$B$5:$H$2000,7,0),"")</f>
        <v/>
      </c>
      <c r="E1939" s="84">
        <f>SUMIFS(Collection!$H$5:$H$5000,Collection!$A$5:$A$5000,Report!A1939,Collection!$I$5:$I$5000,"&gt;="&amp;Report!$E$2,Collection!$I$5:$I$5000,"&lt;="&amp;Report!$E$3)</f>
        <v>0</v>
      </c>
      <c r="F1939" s="84" t="str">
        <f t="shared" si="32"/>
        <v/>
      </c>
    </row>
    <row r="1940" spans="1:6">
      <c r="A1940" s="84" t="str">
        <f>IF(ROWS($A$6:A1940)&gt;Student_Registration!$N$4,"",VLOOKUP(ROWS($A$6:A1940),Student_Registration!$A$5:$H$2000,COLUMNS(Student_Registration!$C$5:C1939)+1,0))</f>
        <v/>
      </c>
      <c r="B1940" s="84" t="str">
        <f>IFERROR(VLOOKUP(A1940,Student_Registration!$B$5:$H$2000,3,0),"")</f>
        <v/>
      </c>
      <c r="C1940" s="84" t="str">
        <f>IFERROR(VLOOKUP($A1940,Student_Registration!$B$5:$H$2000,6,0),"")</f>
        <v/>
      </c>
      <c r="D1940" s="84" t="str">
        <f>IFERROR(VLOOKUP($A1940,Student_Registration!$B$5:$H$2000,7,0),"")</f>
        <v/>
      </c>
      <c r="E1940" s="84">
        <f>SUMIFS(Collection!$H$5:$H$5000,Collection!$A$5:$A$5000,Report!A1940,Collection!$I$5:$I$5000,"&gt;="&amp;Report!$E$2,Collection!$I$5:$I$5000,"&lt;="&amp;Report!$E$3)</f>
        <v>0</v>
      </c>
      <c r="F1940" s="84" t="str">
        <f t="shared" si="32"/>
        <v/>
      </c>
    </row>
    <row r="1941" spans="1:6">
      <c r="A1941" s="84" t="str">
        <f>IF(ROWS($A$6:A1941)&gt;Student_Registration!$N$4,"",VLOOKUP(ROWS($A$6:A1941),Student_Registration!$A$5:$H$2000,COLUMNS(Student_Registration!$C$5:C1940)+1,0))</f>
        <v/>
      </c>
      <c r="B1941" s="84" t="str">
        <f>IFERROR(VLOOKUP(A1941,Student_Registration!$B$5:$H$2000,3,0),"")</f>
        <v/>
      </c>
      <c r="C1941" s="84" t="str">
        <f>IFERROR(VLOOKUP($A1941,Student_Registration!$B$5:$H$2000,6,0),"")</f>
        <v/>
      </c>
      <c r="D1941" s="84" t="str">
        <f>IFERROR(VLOOKUP($A1941,Student_Registration!$B$5:$H$2000,7,0),"")</f>
        <v/>
      </c>
      <c r="E1941" s="84">
        <f>SUMIFS(Collection!$H$5:$H$5000,Collection!$A$5:$A$5000,Report!A1941,Collection!$I$5:$I$5000,"&gt;="&amp;Report!$E$2,Collection!$I$5:$I$5000,"&lt;="&amp;Report!$E$3)</f>
        <v>0</v>
      </c>
      <c r="F1941" s="84" t="str">
        <f t="shared" si="32"/>
        <v/>
      </c>
    </row>
    <row r="1942" spans="1:6">
      <c r="A1942" s="84" t="str">
        <f>IF(ROWS($A$6:A1942)&gt;Student_Registration!$N$4,"",VLOOKUP(ROWS($A$6:A1942),Student_Registration!$A$5:$H$2000,COLUMNS(Student_Registration!$C$5:C1941)+1,0))</f>
        <v/>
      </c>
      <c r="B1942" s="84" t="str">
        <f>IFERROR(VLOOKUP(A1942,Student_Registration!$B$5:$H$2000,3,0),"")</f>
        <v/>
      </c>
      <c r="C1942" s="84" t="str">
        <f>IFERROR(VLOOKUP($A1942,Student_Registration!$B$5:$H$2000,6,0),"")</f>
        <v/>
      </c>
      <c r="D1942" s="84" t="str">
        <f>IFERROR(VLOOKUP($A1942,Student_Registration!$B$5:$H$2000,7,0),"")</f>
        <v/>
      </c>
      <c r="E1942" s="84">
        <f>SUMIFS(Collection!$H$5:$H$5000,Collection!$A$5:$A$5000,Report!A1942,Collection!$I$5:$I$5000,"&gt;="&amp;Report!$E$2,Collection!$I$5:$I$5000,"&lt;="&amp;Report!$E$3)</f>
        <v>0</v>
      </c>
      <c r="F1942" s="84" t="str">
        <f t="shared" si="32"/>
        <v/>
      </c>
    </row>
    <row r="1943" spans="1:6">
      <c r="A1943" s="84" t="str">
        <f>IF(ROWS($A$6:A1943)&gt;Student_Registration!$N$4,"",VLOOKUP(ROWS($A$6:A1943),Student_Registration!$A$5:$H$2000,COLUMNS(Student_Registration!$C$5:C1942)+1,0))</f>
        <v/>
      </c>
      <c r="B1943" s="84" t="str">
        <f>IFERROR(VLOOKUP(A1943,Student_Registration!$B$5:$H$2000,3,0),"")</f>
        <v/>
      </c>
      <c r="C1943" s="84" t="str">
        <f>IFERROR(VLOOKUP($A1943,Student_Registration!$B$5:$H$2000,6,0),"")</f>
        <v/>
      </c>
      <c r="D1943" s="84" t="str">
        <f>IFERROR(VLOOKUP($A1943,Student_Registration!$B$5:$H$2000,7,0),"")</f>
        <v/>
      </c>
      <c r="E1943" s="84">
        <f>SUMIFS(Collection!$H$5:$H$5000,Collection!$A$5:$A$5000,Report!A1943,Collection!$I$5:$I$5000,"&gt;="&amp;Report!$E$2,Collection!$I$5:$I$5000,"&lt;="&amp;Report!$E$3)</f>
        <v>0</v>
      </c>
      <c r="F1943" s="84" t="str">
        <f t="shared" si="32"/>
        <v/>
      </c>
    </row>
    <row r="1944" spans="1:6">
      <c r="A1944" s="84" t="str">
        <f>IF(ROWS($A$6:A1944)&gt;Student_Registration!$N$4,"",VLOOKUP(ROWS($A$6:A1944),Student_Registration!$A$5:$H$2000,COLUMNS(Student_Registration!$C$5:C1943)+1,0))</f>
        <v/>
      </c>
      <c r="B1944" s="84" t="str">
        <f>IFERROR(VLOOKUP(A1944,Student_Registration!$B$5:$H$2000,3,0),"")</f>
        <v/>
      </c>
      <c r="C1944" s="84" t="str">
        <f>IFERROR(VLOOKUP($A1944,Student_Registration!$B$5:$H$2000,6,0),"")</f>
        <v/>
      </c>
      <c r="D1944" s="84" t="str">
        <f>IFERROR(VLOOKUP($A1944,Student_Registration!$B$5:$H$2000,7,0),"")</f>
        <v/>
      </c>
      <c r="E1944" s="84">
        <f>SUMIFS(Collection!$H$5:$H$5000,Collection!$A$5:$A$5000,Report!A1944,Collection!$I$5:$I$5000,"&gt;="&amp;Report!$E$2,Collection!$I$5:$I$5000,"&lt;="&amp;Report!$E$3)</f>
        <v>0</v>
      </c>
      <c r="F1944" s="84" t="str">
        <f t="shared" si="32"/>
        <v/>
      </c>
    </row>
    <row r="1945" spans="1:6">
      <c r="A1945" s="84" t="str">
        <f>IF(ROWS($A$6:A1945)&gt;Student_Registration!$N$4,"",VLOOKUP(ROWS($A$6:A1945),Student_Registration!$A$5:$H$2000,COLUMNS(Student_Registration!$C$5:C1944)+1,0))</f>
        <v/>
      </c>
      <c r="B1945" s="84" t="str">
        <f>IFERROR(VLOOKUP(A1945,Student_Registration!$B$5:$H$2000,3,0),"")</f>
        <v/>
      </c>
      <c r="C1945" s="84" t="str">
        <f>IFERROR(VLOOKUP($A1945,Student_Registration!$B$5:$H$2000,6,0),"")</f>
        <v/>
      </c>
      <c r="D1945" s="84" t="str">
        <f>IFERROR(VLOOKUP($A1945,Student_Registration!$B$5:$H$2000,7,0),"")</f>
        <v/>
      </c>
      <c r="E1945" s="84">
        <f>SUMIFS(Collection!$H$5:$H$5000,Collection!$A$5:$A$5000,Report!A1945,Collection!$I$5:$I$5000,"&gt;="&amp;Report!$E$2,Collection!$I$5:$I$5000,"&lt;="&amp;Report!$E$3)</f>
        <v>0</v>
      </c>
      <c r="F1945" s="84" t="str">
        <f t="shared" si="32"/>
        <v/>
      </c>
    </row>
    <row r="1946" spans="1:6">
      <c r="A1946" s="84" t="str">
        <f>IF(ROWS($A$6:A1946)&gt;Student_Registration!$N$4,"",VLOOKUP(ROWS($A$6:A1946),Student_Registration!$A$5:$H$2000,COLUMNS(Student_Registration!$C$5:C1945)+1,0))</f>
        <v/>
      </c>
      <c r="B1946" s="84" t="str">
        <f>IFERROR(VLOOKUP(A1946,Student_Registration!$B$5:$H$2000,3,0),"")</f>
        <v/>
      </c>
      <c r="C1946" s="84" t="str">
        <f>IFERROR(VLOOKUP($A1946,Student_Registration!$B$5:$H$2000,6,0),"")</f>
        <v/>
      </c>
      <c r="D1946" s="84" t="str">
        <f>IFERROR(VLOOKUP($A1946,Student_Registration!$B$5:$H$2000,7,0),"")</f>
        <v/>
      </c>
      <c r="E1946" s="84">
        <f>SUMIFS(Collection!$H$5:$H$5000,Collection!$A$5:$A$5000,Report!A1946,Collection!$I$5:$I$5000,"&gt;="&amp;Report!$E$2,Collection!$I$5:$I$5000,"&lt;="&amp;Report!$E$3)</f>
        <v>0</v>
      </c>
      <c r="F1946" s="84" t="str">
        <f t="shared" si="32"/>
        <v/>
      </c>
    </row>
    <row r="1947" spans="1:6">
      <c r="A1947" s="84" t="str">
        <f>IF(ROWS($A$6:A1947)&gt;Student_Registration!$N$4,"",VLOOKUP(ROWS($A$6:A1947),Student_Registration!$A$5:$H$2000,COLUMNS(Student_Registration!$C$5:C1946)+1,0))</f>
        <v/>
      </c>
      <c r="B1947" s="84" t="str">
        <f>IFERROR(VLOOKUP(A1947,Student_Registration!$B$5:$H$2000,3,0),"")</f>
        <v/>
      </c>
      <c r="C1947" s="84" t="str">
        <f>IFERROR(VLOOKUP($A1947,Student_Registration!$B$5:$H$2000,6,0),"")</f>
        <v/>
      </c>
      <c r="D1947" s="84" t="str">
        <f>IFERROR(VLOOKUP($A1947,Student_Registration!$B$5:$H$2000,7,0),"")</f>
        <v/>
      </c>
      <c r="E1947" s="84">
        <f>SUMIFS(Collection!$H$5:$H$5000,Collection!$A$5:$A$5000,Report!A1947,Collection!$I$5:$I$5000,"&gt;="&amp;Report!$E$2,Collection!$I$5:$I$5000,"&lt;="&amp;Report!$E$3)</f>
        <v>0</v>
      </c>
      <c r="F1947" s="84" t="str">
        <f t="shared" si="32"/>
        <v/>
      </c>
    </row>
    <row r="1948" spans="1:6">
      <c r="A1948" s="84" t="str">
        <f>IF(ROWS($A$6:A1948)&gt;Student_Registration!$N$4,"",VLOOKUP(ROWS($A$6:A1948),Student_Registration!$A$5:$H$2000,COLUMNS(Student_Registration!$C$5:C1947)+1,0))</f>
        <v/>
      </c>
      <c r="B1948" s="84" t="str">
        <f>IFERROR(VLOOKUP(A1948,Student_Registration!$B$5:$H$2000,3,0),"")</f>
        <v/>
      </c>
      <c r="C1948" s="84" t="str">
        <f>IFERROR(VLOOKUP($A1948,Student_Registration!$B$5:$H$2000,6,0),"")</f>
        <v/>
      </c>
      <c r="D1948" s="84" t="str">
        <f>IFERROR(VLOOKUP($A1948,Student_Registration!$B$5:$H$2000,7,0),"")</f>
        <v/>
      </c>
      <c r="E1948" s="84">
        <f>SUMIFS(Collection!$H$5:$H$5000,Collection!$A$5:$A$5000,Report!A1948,Collection!$I$5:$I$5000,"&gt;="&amp;Report!$E$2,Collection!$I$5:$I$5000,"&lt;="&amp;Report!$E$3)</f>
        <v>0</v>
      </c>
      <c r="F1948" s="84" t="str">
        <f t="shared" si="32"/>
        <v/>
      </c>
    </row>
    <row r="1949" spans="1:6">
      <c r="A1949" s="84" t="str">
        <f>IF(ROWS($A$6:A1949)&gt;Student_Registration!$N$4,"",VLOOKUP(ROWS($A$6:A1949),Student_Registration!$A$5:$H$2000,COLUMNS(Student_Registration!$C$5:C1948)+1,0))</f>
        <v/>
      </c>
      <c r="B1949" s="84" t="str">
        <f>IFERROR(VLOOKUP(A1949,Student_Registration!$B$5:$H$2000,3,0),"")</f>
        <v/>
      </c>
      <c r="C1949" s="84" t="str">
        <f>IFERROR(VLOOKUP($A1949,Student_Registration!$B$5:$H$2000,6,0),"")</f>
        <v/>
      </c>
      <c r="D1949" s="84" t="str">
        <f>IFERROR(VLOOKUP($A1949,Student_Registration!$B$5:$H$2000,7,0),"")</f>
        <v/>
      </c>
      <c r="E1949" s="84">
        <f>SUMIFS(Collection!$H$5:$H$5000,Collection!$A$5:$A$5000,Report!A1949,Collection!$I$5:$I$5000,"&gt;="&amp;Report!$E$2,Collection!$I$5:$I$5000,"&lt;="&amp;Report!$E$3)</f>
        <v>0</v>
      </c>
      <c r="F1949" s="84" t="str">
        <f t="shared" si="32"/>
        <v/>
      </c>
    </row>
    <row r="1950" spans="1:6">
      <c r="A1950" s="84" t="str">
        <f>IF(ROWS($A$6:A1950)&gt;Student_Registration!$N$4,"",VLOOKUP(ROWS($A$6:A1950),Student_Registration!$A$5:$H$2000,COLUMNS(Student_Registration!$C$5:C1949)+1,0))</f>
        <v/>
      </c>
      <c r="B1950" s="84" t="str">
        <f>IFERROR(VLOOKUP(A1950,Student_Registration!$B$5:$H$2000,3,0),"")</f>
        <v/>
      </c>
      <c r="C1950" s="84" t="str">
        <f>IFERROR(VLOOKUP($A1950,Student_Registration!$B$5:$H$2000,6,0),"")</f>
        <v/>
      </c>
      <c r="D1950" s="84" t="str">
        <f>IFERROR(VLOOKUP($A1950,Student_Registration!$B$5:$H$2000,7,0),"")</f>
        <v/>
      </c>
      <c r="E1950" s="84">
        <f>SUMIFS(Collection!$H$5:$H$5000,Collection!$A$5:$A$5000,Report!A1950,Collection!$I$5:$I$5000,"&gt;="&amp;Report!$E$2,Collection!$I$5:$I$5000,"&lt;="&amp;Report!$E$3)</f>
        <v>0</v>
      </c>
      <c r="F1950" s="84" t="str">
        <f t="shared" si="32"/>
        <v/>
      </c>
    </row>
    <row r="1951" spans="1:6">
      <c r="A1951" s="84" t="str">
        <f>IF(ROWS($A$6:A1951)&gt;Student_Registration!$N$4,"",VLOOKUP(ROWS($A$6:A1951),Student_Registration!$A$5:$H$2000,COLUMNS(Student_Registration!$C$5:C1950)+1,0))</f>
        <v/>
      </c>
      <c r="B1951" s="84" t="str">
        <f>IFERROR(VLOOKUP(A1951,Student_Registration!$B$5:$H$2000,3,0),"")</f>
        <v/>
      </c>
      <c r="C1951" s="84" t="str">
        <f>IFERROR(VLOOKUP($A1951,Student_Registration!$B$5:$H$2000,6,0),"")</f>
        <v/>
      </c>
      <c r="D1951" s="84" t="str">
        <f>IFERROR(VLOOKUP($A1951,Student_Registration!$B$5:$H$2000,7,0),"")</f>
        <v/>
      </c>
      <c r="E1951" s="84">
        <f>SUMIFS(Collection!$H$5:$H$5000,Collection!$A$5:$A$5000,Report!A1951,Collection!$I$5:$I$5000,"&gt;="&amp;Report!$E$2,Collection!$I$5:$I$5000,"&lt;="&amp;Report!$E$3)</f>
        <v>0</v>
      </c>
      <c r="F1951" s="84" t="str">
        <f t="shared" si="32"/>
        <v/>
      </c>
    </row>
    <row r="1952" spans="1:6">
      <c r="A1952" s="84" t="str">
        <f>IF(ROWS($A$6:A1952)&gt;Student_Registration!$N$4,"",VLOOKUP(ROWS($A$6:A1952),Student_Registration!$A$5:$H$2000,COLUMNS(Student_Registration!$C$5:C1951)+1,0))</f>
        <v/>
      </c>
      <c r="B1952" s="84" t="str">
        <f>IFERROR(VLOOKUP(A1952,Student_Registration!$B$5:$H$2000,3,0),"")</f>
        <v/>
      </c>
      <c r="C1952" s="84" t="str">
        <f>IFERROR(VLOOKUP($A1952,Student_Registration!$B$5:$H$2000,6,0),"")</f>
        <v/>
      </c>
      <c r="D1952" s="84" t="str">
        <f>IFERROR(VLOOKUP($A1952,Student_Registration!$B$5:$H$2000,7,0),"")</f>
        <v/>
      </c>
      <c r="E1952" s="84">
        <f>SUMIFS(Collection!$H$5:$H$5000,Collection!$A$5:$A$5000,Report!A1952,Collection!$I$5:$I$5000,"&gt;="&amp;Report!$E$2,Collection!$I$5:$I$5000,"&lt;="&amp;Report!$E$3)</f>
        <v>0</v>
      </c>
      <c r="F1952" s="84" t="str">
        <f t="shared" si="32"/>
        <v/>
      </c>
    </row>
    <row r="1953" spans="1:6">
      <c r="A1953" s="84" t="str">
        <f>IF(ROWS($A$6:A1953)&gt;Student_Registration!$N$4,"",VLOOKUP(ROWS($A$6:A1953),Student_Registration!$A$5:$H$2000,COLUMNS(Student_Registration!$C$5:C1952)+1,0))</f>
        <v/>
      </c>
      <c r="B1953" s="84" t="str">
        <f>IFERROR(VLOOKUP(A1953,Student_Registration!$B$5:$H$2000,3,0),"")</f>
        <v/>
      </c>
      <c r="C1953" s="84" t="str">
        <f>IFERROR(VLOOKUP($A1953,Student_Registration!$B$5:$H$2000,6,0),"")</f>
        <v/>
      </c>
      <c r="D1953" s="84" t="str">
        <f>IFERROR(VLOOKUP($A1953,Student_Registration!$B$5:$H$2000,7,0),"")</f>
        <v/>
      </c>
      <c r="E1953" s="84">
        <f>SUMIFS(Collection!$H$5:$H$5000,Collection!$A$5:$A$5000,Report!A1953,Collection!$I$5:$I$5000,"&gt;="&amp;Report!$E$2,Collection!$I$5:$I$5000,"&lt;="&amp;Report!$E$3)</f>
        <v>0</v>
      </c>
      <c r="F1953" s="84" t="str">
        <f t="shared" si="32"/>
        <v/>
      </c>
    </row>
    <row r="1954" spans="1:6">
      <c r="A1954" s="84" t="str">
        <f>IF(ROWS($A$6:A1954)&gt;Student_Registration!$N$4,"",VLOOKUP(ROWS($A$6:A1954),Student_Registration!$A$5:$H$2000,COLUMNS(Student_Registration!$C$5:C1953)+1,0))</f>
        <v/>
      </c>
      <c r="B1954" s="84" t="str">
        <f>IFERROR(VLOOKUP(A1954,Student_Registration!$B$5:$H$2000,3,0),"")</f>
        <v/>
      </c>
      <c r="C1954" s="84" t="str">
        <f>IFERROR(VLOOKUP($A1954,Student_Registration!$B$5:$H$2000,6,0),"")</f>
        <v/>
      </c>
      <c r="D1954" s="84" t="str">
        <f>IFERROR(VLOOKUP($A1954,Student_Registration!$B$5:$H$2000,7,0),"")</f>
        <v/>
      </c>
      <c r="E1954" s="84">
        <f>SUMIFS(Collection!$H$5:$H$5000,Collection!$A$5:$A$5000,Report!A1954,Collection!$I$5:$I$5000,"&gt;="&amp;Report!$E$2,Collection!$I$5:$I$5000,"&lt;="&amp;Report!$E$3)</f>
        <v>0</v>
      </c>
      <c r="F1954" s="84" t="str">
        <f t="shared" si="32"/>
        <v/>
      </c>
    </row>
    <row r="1955" spans="1:6">
      <c r="A1955" s="84" t="str">
        <f>IF(ROWS($A$6:A1955)&gt;Student_Registration!$N$4,"",VLOOKUP(ROWS($A$6:A1955),Student_Registration!$A$5:$H$2000,COLUMNS(Student_Registration!$C$5:C1954)+1,0))</f>
        <v/>
      </c>
      <c r="B1955" s="84" t="str">
        <f>IFERROR(VLOOKUP(A1955,Student_Registration!$B$5:$H$2000,3,0),"")</f>
        <v/>
      </c>
      <c r="C1955" s="84" t="str">
        <f>IFERROR(VLOOKUP($A1955,Student_Registration!$B$5:$H$2000,6,0),"")</f>
        <v/>
      </c>
      <c r="D1955" s="84" t="str">
        <f>IFERROR(VLOOKUP($A1955,Student_Registration!$B$5:$H$2000,7,0),"")</f>
        <v/>
      </c>
      <c r="E1955" s="84">
        <f>SUMIFS(Collection!$H$5:$H$5000,Collection!$A$5:$A$5000,Report!A1955,Collection!$I$5:$I$5000,"&gt;="&amp;Report!$E$2,Collection!$I$5:$I$5000,"&lt;="&amp;Report!$E$3)</f>
        <v>0</v>
      </c>
      <c r="F1955" s="84" t="str">
        <f t="shared" si="32"/>
        <v/>
      </c>
    </row>
    <row r="1956" spans="1:6">
      <c r="A1956" s="84" t="str">
        <f>IF(ROWS($A$6:A1956)&gt;Student_Registration!$N$4,"",VLOOKUP(ROWS($A$6:A1956),Student_Registration!$A$5:$H$2000,COLUMNS(Student_Registration!$C$5:C1955)+1,0))</f>
        <v/>
      </c>
      <c r="B1956" s="84" t="str">
        <f>IFERROR(VLOOKUP(A1956,Student_Registration!$B$5:$H$2000,3,0),"")</f>
        <v/>
      </c>
      <c r="C1956" s="84" t="str">
        <f>IFERROR(VLOOKUP($A1956,Student_Registration!$B$5:$H$2000,6,0),"")</f>
        <v/>
      </c>
      <c r="D1956" s="84" t="str">
        <f>IFERROR(VLOOKUP($A1956,Student_Registration!$B$5:$H$2000,7,0),"")</f>
        <v/>
      </c>
      <c r="E1956" s="84">
        <f>SUMIFS(Collection!$H$5:$H$5000,Collection!$A$5:$A$5000,Report!A1956,Collection!$I$5:$I$5000,"&gt;="&amp;Report!$E$2,Collection!$I$5:$I$5000,"&lt;="&amp;Report!$E$3)</f>
        <v>0</v>
      </c>
      <c r="F1956" s="84" t="str">
        <f t="shared" si="32"/>
        <v/>
      </c>
    </row>
    <row r="1957" spans="1:6">
      <c r="A1957" s="84" t="str">
        <f>IF(ROWS($A$6:A1957)&gt;Student_Registration!$N$4,"",VLOOKUP(ROWS($A$6:A1957),Student_Registration!$A$5:$H$2000,COLUMNS(Student_Registration!$C$5:C1956)+1,0))</f>
        <v/>
      </c>
      <c r="B1957" s="84" t="str">
        <f>IFERROR(VLOOKUP(A1957,Student_Registration!$B$5:$H$2000,3,0),"")</f>
        <v/>
      </c>
      <c r="C1957" s="84" t="str">
        <f>IFERROR(VLOOKUP($A1957,Student_Registration!$B$5:$H$2000,6,0),"")</f>
        <v/>
      </c>
      <c r="D1957" s="84" t="str">
        <f>IFERROR(VLOOKUP($A1957,Student_Registration!$B$5:$H$2000,7,0),"")</f>
        <v/>
      </c>
      <c r="E1957" s="84">
        <f>SUMIFS(Collection!$H$5:$H$5000,Collection!$A$5:$A$5000,Report!A1957,Collection!$I$5:$I$5000,"&gt;="&amp;Report!$E$2,Collection!$I$5:$I$5000,"&lt;="&amp;Report!$E$3)</f>
        <v>0</v>
      </c>
      <c r="F1957" s="84" t="str">
        <f t="shared" si="32"/>
        <v/>
      </c>
    </row>
    <row r="1958" spans="1:6">
      <c r="A1958" s="84" t="str">
        <f>IF(ROWS($A$6:A1958)&gt;Student_Registration!$N$4,"",VLOOKUP(ROWS($A$6:A1958),Student_Registration!$A$5:$H$2000,COLUMNS(Student_Registration!$C$5:C1957)+1,0))</f>
        <v/>
      </c>
      <c r="B1958" s="84" t="str">
        <f>IFERROR(VLOOKUP(A1958,Student_Registration!$B$5:$H$2000,3,0),"")</f>
        <v/>
      </c>
      <c r="C1958" s="84" t="str">
        <f>IFERROR(VLOOKUP($A1958,Student_Registration!$B$5:$H$2000,6,0),"")</f>
        <v/>
      </c>
      <c r="D1958" s="84" t="str">
        <f>IFERROR(VLOOKUP($A1958,Student_Registration!$B$5:$H$2000,7,0),"")</f>
        <v/>
      </c>
      <c r="E1958" s="84">
        <f>SUMIFS(Collection!$H$5:$H$5000,Collection!$A$5:$A$5000,Report!A1958,Collection!$I$5:$I$5000,"&gt;="&amp;Report!$E$2,Collection!$I$5:$I$5000,"&lt;="&amp;Report!$E$3)</f>
        <v>0</v>
      </c>
      <c r="F1958" s="84" t="str">
        <f t="shared" si="32"/>
        <v/>
      </c>
    </row>
    <row r="1959" spans="1:6">
      <c r="A1959" s="84" t="str">
        <f>IF(ROWS($A$6:A1959)&gt;Student_Registration!$N$4,"",VLOOKUP(ROWS($A$6:A1959),Student_Registration!$A$5:$H$2000,COLUMNS(Student_Registration!$C$5:C1958)+1,0))</f>
        <v/>
      </c>
      <c r="B1959" s="84" t="str">
        <f>IFERROR(VLOOKUP(A1959,Student_Registration!$B$5:$H$2000,3,0),"")</f>
        <v/>
      </c>
      <c r="C1959" s="84" t="str">
        <f>IFERROR(VLOOKUP($A1959,Student_Registration!$B$5:$H$2000,6,0),"")</f>
        <v/>
      </c>
      <c r="D1959" s="84" t="str">
        <f>IFERROR(VLOOKUP($A1959,Student_Registration!$B$5:$H$2000,7,0),"")</f>
        <v/>
      </c>
      <c r="E1959" s="84">
        <f>SUMIFS(Collection!$H$5:$H$5000,Collection!$A$5:$A$5000,Report!A1959,Collection!$I$5:$I$5000,"&gt;="&amp;Report!$E$2,Collection!$I$5:$I$5000,"&lt;="&amp;Report!$E$3)</f>
        <v>0</v>
      </c>
      <c r="F1959" s="84" t="str">
        <f t="shared" si="32"/>
        <v/>
      </c>
    </row>
    <row r="1960" spans="1:6">
      <c r="A1960" s="84" t="str">
        <f>IF(ROWS($A$6:A1960)&gt;Student_Registration!$N$4,"",VLOOKUP(ROWS($A$6:A1960),Student_Registration!$A$5:$H$2000,COLUMNS(Student_Registration!$C$5:C1959)+1,0))</f>
        <v/>
      </c>
      <c r="B1960" s="84" t="str">
        <f>IFERROR(VLOOKUP(A1960,Student_Registration!$B$5:$H$2000,3,0),"")</f>
        <v/>
      </c>
      <c r="C1960" s="84" t="str">
        <f>IFERROR(VLOOKUP($A1960,Student_Registration!$B$5:$H$2000,6,0),"")</f>
        <v/>
      </c>
      <c r="D1960" s="84" t="str">
        <f>IFERROR(VLOOKUP($A1960,Student_Registration!$B$5:$H$2000,7,0),"")</f>
        <v/>
      </c>
      <c r="E1960" s="84">
        <f>SUMIFS(Collection!$H$5:$H$5000,Collection!$A$5:$A$5000,Report!A1960,Collection!$I$5:$I$5000,"&gt;="&amp;Report!$E$2,Collection!$I$5:$I$5000,"&lt;="&amp;Report!$E$3)</f>
        <v>0</v>
      </c>
      <c r="F1960" s="84" t="str">
        <f t="shared" si="32"/>
        <v/>
      </c>
    </row>
    <row r="1961" spans="1:6">
      <c r="A1961" s="84" t="str">
        <f>IF(ROWS($A$6:A1961)&gt;Student_Registration!$N$4,"",VLOOKUP(ROWS($A$6:A1961),Student_Registration!$A$5:$H$2000,COLUMNS(Student_Registration!$C$5:C1960)+1,0))</f>
        <v/>
      </c>
      <c r="B1961" s="84" t="str">
        <f>IFERROR(VLOOKUP(A1961,Student_Registration!$B$5:$H$2000,3,0),"")</f>
        <v/>
      </c>
      <c r="C1961" s="84" t="str">
        <f>IFERROR(VLOOKUP($A1961,Student_Registration!$B$5:$H$2000,6,0),"")</f>
        <v/>
      </c>
      <c r="D1961" s="84" t="str">
        <f>IFERROR(VLOOKUP($A1961,Student_Registration!$B$5:$H$2000,7,0),"")</f>
        <v/>
      </c>
      <c r="E1961" s="84">
        <f>SUMIFS(Collection!$H$5:$H$5000,Collection!$A$5:$A$5000,Report!A1961,Collection!$I$5:$I$5000,"&gt;="&amp;Report!$E$2,Collection!$I$5:$I$5000,"&lt;="&amp;Report!$E$3)</f>
        <v>0</v>
      </c>
      <c r="F1961" s="84" t="str">
        <f t="shared" si="32"/>
        <v/>
      </c>
    </row>
    <row r="1962" spans="1:6">
      <c r="A1962" s="84" t="str">
        <f>IF(ROWS($A$6:A1962)&gt;Student_Registration!$N$4,"",VLOOKUP(ROWS($A$6:A1962),Student_Registration!$A$5:$H$2000,COLUMNS(Student_Registration!$C$5:C1961)+1,0))</f>
        <v/>
      </c>
      <c r="B1962" s="84" t="str">
        <f>IFERROR(VLOOKUP(A1962,Student_Registration!$B$5:$H$2000,3,0),"")</f>
        <v/>
      </c>
      <c r="C1962" s="84" t="str">
        <f>IFERROR(VLOOKUP($A1962,Student_Registration!$B$5:$H$2000,6,0),"")</f>
        <v/>
      </c>
      <c r="D1962" s="84" t="str">
        <f>IFERROR(VLOOKUP($A1962,Student_Registration!$B$5:$H$2000,7,0),"")</f>
        <v/>
      </c>
      <c r="E1962" s="84">
        <f>SUMIFS(Collection!$H$5:$H$5000,Collection!$A$5:$A$5000,Report!A1962,Collection!$I$5:$I$5000,"&gt;="&amp;Report!$E$2,Collection!$I$5:$I$5000,"&lt;="&amp;Report!$E$3)</f>
        <v>0</v>
      </c>
      <c r="F1962" s="84" t="str">
        <f t="shared" si="32"/>
        <v/>
      </c>
    </row>
    <row r="1963" spans="1:6">
      <c r="A1963" s="84" t="str">
        <f>IF(ROWS($A$6:A1963)&gt;Student_Registration!$N$4,"",VLOOKUP(ROWS($A$6:A1963),Student_Registration!$A$5:$H$2000,COLUMNS(Student_Registration!$C$5:C1962)+1,0))</f>
        <v/>
      </c>
      <c r="B1963" s="84" t="str">
        <f>IFERROR(VLOOKUP(A1963,Student_Registration!$B$5:$H$2000,3,0),"")</f>
        <v/>
      </c>
      <c r="C1963" s="84" t="str">
        <f>IFERROR(VLOOKUP($A1963,Student_Registration!$B$5:$H$2000,6,0),"")</f>
        <v/>
      </c>
      <c r="D1963" s="84" t="str">
        <f>IFERROR(VLOOKUP($A1963,Student_Registration!$B$5:$H$2000,7,0),"")</f>
        <v/>
      </c>
      <c r="E1963" s="84">
        <f>SUMIFS(Collection!$H$5:$H$5000,Collection!$A$5:$A$5000,Report!A1963,Collection!$I$5:$I$5000,"&gt;="&amp;Report!$E$2,Collection!$I$5:$I$5000,"&lt;="&amp;Report!$E$3)</f>
        <v>0</v>
      </c>
      <c r="F1963" s="84" t="str">
        <f t="shared" si="32"/>
        <v/>
      </c>
    </row>
    <row r="1964" spans="1:6">
      <c r="A1964" s="84" t="str">
        <f>IF(ROWS($A$6:A1964)&gt;Student_Registration!$N$4,"",VLOOKUP(ROWS($A$6:A1964),Student_Registration!$A$5:$H$2000,COLUMNS(Student_Registration!$C$5:C1963)+1,0))</f>
        <v/>
      </c>
      <c r="B1964" s="84" t="str">
        <f>IFERROR(VLOOKUP(A1964,Student_Registration!$B$5:$H$2000,3,0),"")</f>
        <v/>
      </c>
      <c r="C1964" s="84" t="str">
        <f>IFERROR(VLOOKUP($A1964,Student_Registration!$B$5:$H$2000,6,0),"")</f>
        <v/>
      </c>
      <c r="D1964" s="84" t="str">
        <f>IFERROR(VLOOKUP($A1964,Student_Registration!$B$5:$H$2000,7,0),"")</f>
        <v/>
      </c>
      <c r="E1964" s="84">
        <f>SUMIFS(Collection!$H$5:$H$5000,Collection!$A$5:$A$5000,Report!A1964,Collection!$I$5:$I$5000,"&gt;="&amp;Report!$E$2,Collection!$I$5:$I$5000,"&lt;="&amp;Report!$E$3)</f>
        <v>0</v>
      </c>
      <c r="F1964" s="84" t="str">
        <f t="shared" si="32"/>
        <v/>
      </c>
    </row>
    <row r="1965" spans="1:6">
      <c r="A1965" s="84" t="str">
        <f>IF(ROWS($A$6:A1965)&gt;Student_Registration!$N$4,"",VLOOKUP(ROWS($A$6:A1965),Student_Registration!$A$5:$H$2000,COLUMNS(Student_Registration!$C$5:C1964)+1,0))</f>
        <v/>
      </c>
      <c r="B1965" s="84" t="str">
        <f>IFERROR(VLOOKUP(A1965,Student_Registration!$B$5:$H$2000,3,0),"")</f>
        <v/>
      </c>
      <c r="C1965" s="84" t="str">
        <f>IFERROR(VLOOKUP($A1965,Student_Registration!$B$5:$H$2000,6,0),"")</f>
        <v/>
      </c>
      <c r="D1965" s="84" t="str">
        <f>IFERROR(VLOOKUP($A1965,Student_Registration!$B$5:$H$2000,7,0),"")</f>
        <v/>
      </c>
      <c r="E1965" s="84">
        <f>SUMIFS(Collection!$H$5:$H$5000,Collection!$A$5:$A$5000,Report!A1965,Collection!$I$5:$I$5000,"&gt;="&amp;Report!$E$2,Collection!$I$5:$I$5000,"&lt;="&amp;Report!$E$3)</f>
        <v>0</v>
      </c>
      <c r="F1965" s="84" t="str">
        <f t="shared" si="32"/>
        <v/>
      </c>
    </row>
    <row r="1966" spans="1:6">
      <c r="A1966" s="84" t="str">
        <f>IF(ROWS($A$6:A1966)&gt;Student_Registration!$N$4,"",VLOOKUP(ROWS($A$6:A1966),Student_Registration!$A$5:$H$2000,COLUMNS(Student_Registration!$C$5:C1965)+1,0))</f>
        <v/>
      </c>
      <c r="B1966" s="84" t="str">
        <f>IFERROR(VLOOKUP(A1966,Student_Registration!$B$5:$H$2000,3,0),"")</f>
        <v/>
      </c>
      <c r="C1966" s="84" t="str">
        <f>IFERROR(VLOOKUP($A1966,Student_Registration!$B$5:$H$2000,6,0),"")</f>
        <v/>
      </c>
      <c r="D1966" s="84" t="str">
        <f>IFERROR(VLOOKUP($A1966,Student_Registration!$B$5:$H$2000,7,0),"")</f>
        <v/>
      </c>
      <c r="E1966" s="84">
        <f>SUMIFS(Collection!$H$5:$H$5000,Collection!$A$5:$A$5000,Report!A1966,Collection!$I$5:$I$5000,"&gt;="&amp;Report!$E$2,Collection!$I$5:$I$5000,"&lt;="&amp;Report!$E$3)</f>
        <v>0</v>
      </c>
      <c r="F1966" s="84" t="str">
        <f t="shared" si="32"/>
        <v/>
      </c>
    </row>
    <row r="1967" spans="1:6">
      <c r="A1967" s="84" t="str">
        <f>IF(ROWS($A$6:A1967)&gt;Student_Registration!$N$4,"",VLOOKUP(ROWS($A$6:A1967),Student_Registration!$A$5:$H$2000,COLUMNS(Student_Registration!$C$5:C1966)+1,0))</f>
        <v/>
      </c>
      <c r="B1967" s="84" t="str">
        <f>IFERROR(VLOOKUP(A1967,Student_Registration!$B$5:$H$2000,3,0),"")</f>
        <v/>
      </c>
      <c r="C1967" s="84" t="str">
        <f>IFERROR(VLOOKUP($A1967,Student_Registration!$B$5:$H$2000,6,0),"")</f>
        <v/>
      </c>
      <c r="D1967" s="84" t="str">
        <f>IFERROR(VLOOKUP($A1967,Student_Registration!$B$5:$H$2000,7,0),"")</f>
        <v/>
      </c>
      <c r="E1967" s="84">
        <f>SUMIFS(Collection!$H$5:$H$5000,Collection!$A$5:$A$5000,Report!A1967,Collection!$I$5:$I$5000,"&gt;="&amp;Report!$E$2,Collection!$I$5:$I$5000,"&lt;="&amp;Report!$E$3)</f>
        <v>0</v>
      </c>
      <c r="F1967" s="84" t="str">
        <f t="shared" si="32"/>
        <v/>
      </c>
    </row>
    <row r="1968" spans="1:6">
      <c r="A1968" s="84" t="str">
        <f>IF(ROWS($A$6:A1968)&gt;Student_Registration!$N$4,"",VLOOKUP(ROWS($A$6:A1968),Student_Registration!$A$5:$H$2000,COLUMNS(Student_Registration!$C$5:C1967)+1,0))</f>
        <v/>
      </c>
      <c r="B1968" s="84" t="str">
        <f>IFERROR(VLOOKUP(A1968,Student_Registration!$B$5:$H$2000,3,0),"")</f>
        <v/>
      </c>
      <c r="C1968" s="84" t="str">
        <f>IFERROR(VLOOKUP($A1968,Student_Registration!$B$5:$H$2000,6,0),"")</f>
        <v/>
      </c>
      <c r="D1968" s="84" t="str">
        <f>IFERROR(VLOOKUP($A1968,Student_Registration!$B$5:$H$2000,7,0),"")</f>
        <v/>
      </c>
      <c r="E1968" s="84">
        <f>SUMIFS(Collection!$H$5:$H$5000,Collection!$A$5:$A$5000,Report!A1968,Collection!$I$5:$I$5000,"&gt;="&amp;Report!$E$2,Collection!$I$5:$I$5000,"&lt;="&amp;Report!$E$3)</f>
        <v>0</v>
      </c>
      <c r="F1968" s="84" t="str">
        <f t="shared" si="32"/>
        <v/>
      </c>
    </row>
    <row r="1969" spans="1:6">
      <c r="A1969" s="84" t="str">
        <f>IF(ROWS($A$6:A1969)&gt;Student_Registration!$N$4,"",VLOOKUP(ROWS($A$6:A1969),Student_Registration!$A$5:$H$2000,COLUMNS(Student_Registration!$C$5:C1968)+1,0))</f>
        <v/>
      </c>
      <c r="B1969" s="84" t="str">
        <f>IFERROR(VLOOKUP(A1969,Student_Registration!$B$5:$H$2000,3,0),"")</f>
        <v/>
      </c>
      <c r="C1969" s="84" t="str">
        <f>IFERROR(VLOOKUP($A1969,Student_Registration!$B$5:$H$2000,6,0),"")</f>
        <v/>
      </c>
      <c r="D1969" s="84" t="str">
        <f>IFERROR(VLOOKUP($A1969,Student_Registration!$B$5:$H$2000,7,0),"")</f>
        <v/>
      </c>
      <c r="E1969" s="84">
        <f>SUMIFS(Collection!$H$5:$H$5000,Collection!$A$5:$A$5000,Report!A1969,Collection!$I$5:$I$5000,"&gt;="&amp;Report!$E$2,Collection!$I$5:$I$5000,"&lt;="&amp;Report!$E$3)</f>
        <v>0</v>
      </c>
      <c r="F1969" s="84" t="str">
        <f t="shared" si="32"/>
        <v/>
      </c>
    </row>
    <row r="1970" spans="1:6">
      <c r="A1970" s="84" t="str">
        <f>IF(ROWS($A$6:A1970)&gt;Student_Registration!$N$4,"",VLOOKUP(ROWS($A$6:A1970),Student_Registration!$A$5:$H$2000,COLUMNS(Student_Registration!$C$5:C1969)+1,0))</f>
        <v/>
      </c>
      <c r="B1970" s="84" t="str">
        <f>IFERROR(VLOOKUP(A1970,Student_Registration!$B$5:$H$2000,3,0),"")</f>
        <v/>
      </c>
      <c r="C1970" s="84" t="str">
        <f>IFERROR(VLOOKUP($A1970,Student_Registration!$B$5:$H$2000,6,0),"")</f>
        <v/>
      </c>
      <c r="D1970" s="84" t="str">
        <f>IFERROR(VLOOKUP($A1970,Student_Registration!$B$5:$H$2000,7,0),"")</f>
        <v/>
      </c>
      <c r="E1970" s="84">
        <f>SUMIFS(Collection!$H$5:$H$5000,Collection!$A$5:$A$5000,Report!A1970,Collection!$I$5:$I$5000,"&gt;="&amp;Report!$E$2,Collection!$I$5:$I$5000,"&lt;="&amp;Report!$E$3)</f>
        <v>0</v>
      </c>
      <c r="F1970" s="84" t="str">
        <f t="shared" si="32"/>
        <v/>
      </c>
    </row>
    <row r="1971" spans="1:6">
      <c r="A1971" s="84" t="str">
        <f>IF(ROWS($A$6:A1971)&gt;Student_Registration!$N$4,"",VLOOKUP(ROWS($A$6:A1971),Student_Registration!$A$5:$H$2000,COLUMNS(Student_Registration!$C$5:C1970)+1,0))</f>
        <v/>
      </c>
      <c r="B1971" s="84" t="str">
        <f>IFERROR(VLOOKUP(A1971,Student_Registration!$B$5:$H$2000,3,0),"")</f>
        <v/>
      </c>
      <c r="C1971" s="84" t="str">
        <f>IFERROR(VLOOKUP($A1971,Student_Registration!$B$5:$H$2000,6,0),"")</f>
        <v/>
      </c>
      <c r="D1971" s="84" t="str">
        <f>IFERROR(VLOOKUP($A1971,Student_Registration!$B$5:$H$2000,7,0),"")</f>
        <v/>
      </c>
      <c r="E1971" s="84">
        <f>SUMIFS(Collection!$H$5:$H$5000,Collection!$A$5:$A$5000,Report!A1971,Collection!$I$5:$I$5000,"&gt;="&amp;Report!$E$2,Collection!$I$5:$I$5000,"&lt;="&amp;Report!$E$3)</f>
        <v>0</v>
      </c>
      <c r="F1971" s="84" t="str">
        <f t="shared" si="32"/>
        <v/>
      </c>
    </row>
    <row r="1972" spans="1:6">
      <c r="A1972" s="84" t="str">
        <f>IF(ROWS($A$6:A1972)&gt;Student_Registration!$N$4,"",VLOOKUP(ROWS($A$6:A1972),Student_Registration!$A$5:$H$2000,COLUMNS(Student_Registration!$C$5:C1971)+1,0))</f>
        <v/>
      </c>
      <c r="B1972" s="84" t="str">
        <f>IFERROR(VLOOKUP(A1972,Student_Registration!$B$5:$H$2000,3,0),"")</f>
        <v/>
      </c>
      <c r="C1972" s="84" t="str">
        <f>IFERROR(VLOOKUP($A1972,Student_Registration!$B$5:$H$2000,6,0),"")</f>
        <v/>
      </c>
      <c r="D1972" s="84" t="str">
        <f>IFERROR(VLOOKUP($A1972,Student_Registration!$B$5:$H$2000,7,0),"")</f>
        <v/>
      </c>
      <c r="E1972" s="84">
        <f>SUMIFS(Collection!$H$5:$H$5000,Collection!$A$5:$A$5000,Report!A1972,Collection!$I$5:$I$5000,"&gt;="&amp;Report!$E$2,Collection!$I$5:$I$5000,"&lt;="&amp;Report!$E$3)</f>
        <v>0</v>
      </c>
      <c r="F1972" s="84" t="str">
        <f t="shared" si="32"/>
        <v/>
      </c>
    </row>
    <row r="1973" spans="1:6">
      <c r="A1973" s="84" t="str">
        <f>IF(ROWS($A$6:A1973)&gt;Student_Registration!$N$4,"",VLOOKUP(ROWS($A$6:A1973),Student_Registration!$A$5:$H$2000,COLUMNS(Student_Registration!$C$5:C1972)+1,0))</f>
        <v/>
      </c>
      <c r="B1973" s="84" t="str">
        <f>IFERROR(VLOOKUP(A1973,Student_Registration!$B$5:$H$2000,3,0),"")</f>
        <v/>
      </c>
      <c r="C1973" s="84" t="str">
        <f>IFERROR(VLOOKUP($A1973,Student_Registration!$B$5:$H$2000,6,0),"")</f>
        <v/>
      </c>
      <c r="D1973" s="84" t="str">
        <f>IFERROR(VLOOKUP($A1973,Student_Registration!$B$5:$H$2000,7,0),"")</f>
        <v/>
      </c>
      <c r="E1973" s="84">
        <f>SUMIFS(Collection!$H$5:$H$5000,Collection!$A$5:$A$5000,Report!A1973,Collection!$I$5:$I$5000,"&gt;="&amp;Report!$E$2,Collection!$I$5:$I$5000,"&lt;="&amp;Report!$E$3)</f>
        <v>0</v>
      </c>
      <c r="F1973" s="84" t="str">
        <f t="shared" si="32"/>
        <v/>
      </c>
    </row>
    <row r="1974" spans="1:6">
      <c r="A1974" s="84" t="str">
        <f>IF(ROWS($A$6:A1974)&gt;Student_Registration!$N$4,"",VLOOKUP(ROWS($A$6:A1974),Student_Registration!$A$5:$H$2000,COLUMNS(Student_Registration!$C$5:C1973)+1,0))</f>
        <v/>
      </c>
      <c r="B1974" s="84" t="str">
        <f>IFERROR(VLOOKUP(A1974,Student_Registration!$B$5:$H$2000,3,0),"")</f>
        <v/>
      </c>
      <c r="C1974" s="84" t="str">
        <f>IFERROR(VLOOKUP($A1974,Student_Registration!$B$5:$H$2000,6,0),"")</f>
        <v/>
      </c>
      <c r="D1974" s="84" t="str">
        <f>IFERROR(VLOOKUP($A1974,Student_Registration!$B$5:$H$2000,7,0),"")</f>
        <v/>
      </c>
      <c r="E1974" s="84">
        <f>SUMIFS(Collection!$H$5:$H$5000,Collection!$A$5:$A$5000,Report!A1974,Collection!$I$5:$I$5000,"&gt;="&amp;Report!$E$2,Collection!$I$5:$I$5000,"&lt;="&amp;Report!$E$3)</f>
        <v>0</v>
      </c>
      <c r="F1974" s="84" t="str">
        <f t="shared" si="32"/>
        <v/>
      </c>
    </row>
    <row r="1975" spans="1:6">
      <c r="A1975" s="84" t="str">
        <f>IF(ROWS($A$6:A1975)&gt;Student_Registration!$N$4,"",VLOOKUP(ROWS($A$6:A1975),Student_Registration!$A$5:$H$2000,COLUMNS(Student_Registration!$C$5:C1974)+1,0))</f>
        <v/>
      </c>
      <c r="B1975" s="84" t="str">
        <f>IFERROR(VLOOKUP(A1975,Student_Registration!$B$5:$H$2000,3,0),"")</f>
        <v/>
      </c>
      <c r="C1975" s="84" t="str">
        <f>IFERROR(VLOOKUP($A1975,Student_Registration!$B$5:$H$2000,6,0),"")</f>
        <v/>
      </c>
      <c r="D1975" s="84" t="str">
        <f>IFERROR(VLOOKUP($A1975,Student_Registration!$B$5:$H$2000,7,0),"")</f>
        <v/>
      </c>
      <c r="E1975" s="84">
        <f>SUMIFS(Collection!$H$5:$H$5000,Collection!$A$5:$A$5000,Report!A1975,Collection!$I$5:$I$5000,"&gt;="&amp;Report!$E$2,Collection!$I$5:$I$5000,"&lt;="&amp;Report!$E$3)</f>
        <v>0</v>
      </c>
      <c r="F1975" s="84" t="str">
        <f t="shared" si="32"/>
        <v/>
      </c>
    </row>
    <row r="1976" spans="1:6">
      <c r="A1976" s="84" t="str">
        <f>IF(ROWS($A$6:A1976)&gt;Student_Registration!$N$4,"",VLOOKUP(ROWS($A$6:A1976),Student_Registration!$A$5:$H$2000,COLUMNS(Student_Registration!$C$5:C1975)+1,0))</f>
        <v/>
      </c>
      <c r="B1976" s="84" t="str">
        <f>IFERROR(VLOOKUP(A1976,Student_Registration!$B$5:$H$2000,3,0),"")</f>
        <v/>
      </c>
      <c r="C1976" s="84" t="str">
        <f>IFERROR(VLOOKUP($A1976,Student_Registration!$B$5:$H$2000,6,0),"")</f>
        <v/>
      </c>
      <c r="D1976" s="84" t="str">
        <f>IFERROR(VLOOKUP($A1976,Student_Registration!$B$5:$H$2000,7,0),"")</f>
        <v/>
      </c>
      <c r="E1976" s="84">
        <f>SUMIFS(Collection!$H$5:$H$5000,Collection!$A$5:$A$5000,Report!A1976,Collection!$I$5:$I$5000,"&gt;="&amp;Report!$E$2,Collection!$I$5:$I$5000,"&lt;="&amp;Report!$E$3)</f>
        <v>0</v>
      </c>
      <c r="F1976" s="84" t="str">
        <f t="shared" si="32"/>
        <v/>
      </c>
    </row>
    <row r="1977" spans="1:6">
      <c r="A1977" s="84" t="str">
        <f>IF(ROWS($A$6:A1977)&gt;Student_Registration!$N$4,"",VLOOKUP(ROWS($A$6:A1977),Student_Registration!$A$5:$H$2000,COLUMNS(Student_Registration!$C$5:C1976)+1,0))</f>
        <v/>
      </c>
      <c r="B1977" s="84" t="str">
        <f>IFERROR(VLOOKUP(A1977,Student_Registration!$B$5:$H$2000,3,0),"")</f>
        <v/>
      </c>
      <c r="C1977" s="84" t="str">
        <f>IFERROR(VLOOKUP($A1977,Student_Registration!$B$5:$H$2000,6,0),"")</f>
        <v/>
      </c>
      <c r="D1977" s="84" t="str">
        <f>IFERROR(VLOOKUP($A1977,Student_Registration!$B$5:$H$2000,7,0),"")</f>
        <v/>
      </c>
      <c r="E1977" s="84">
        <f>SUMIFS(Collection!$H$5:$H$5000,Collection!$A$5:$A$5000,Report!A1977,Collection!$I$5:$I$5000,"&gt;="&amp;Report!$E$2,Collection!$I$5:$I$5000,"&lt;="&amp;Report!$E$3)</f>
        <v>0</v>
      </c>
      <c r="F1977" s="84" t="str">
        <f t="shared" si="32"/>
        <v/>
      </c>
    </row>
    <row r="1978" spans="1:6">
      <c r="A1978" s="84" t="str">
        <f>IF(ROWS($A$6:A1978)&gt;Student_Registration!$N$4,"",VLOOKUP(ROWS($A$6:A1978),Student_Registration!$A$5:$H$2000,COLUMNS(Student_Registration!$C$5:C1977)+1,0))</f>
        <v/>
      </c>
      <c r="B1978" s="84" t="str">
        <f>IFERROR(VLOOKUP(A1978,Student_Registration!$B$5:$H$2000,3,0),"")</f>
        <v/>
      </c>
      <c r="C1978" s="84" t="str">
        <f>IFERROR(VLOOKUP($A1978,Student_Registration!$B$5:$H$2000,6,0),"")</f>
        <v/>
      </c>
      <c r="D1978" s="84" t="str">
        <f>IFERROR(VLOOKUP($A1978,Student_Registration!$B$5:$H$2000,7,0),"")</f>
        <v/>
      </c>
      <c r="E1978" s="84">
        <f>SUMIFS(Collection!$H$5:$H$5000,Collection!$A$5:$A$5000,Report!A1978,Collection!$I$5:$I$5000,"&gt;="&amp;Report!$E$2,Collection!$I$5:$I$5000,"&lt;="&amp;Report!$E$3)</f>
        <v>0</v>
      </c>
      <c r="F1978" s="84" t="str">
        <f t="shared" si="32"/>
        <v/>
      </c>
    </row>
    <row r="1979" spans="1:6">
      <c r="A1979" s="84" t="str">
        <f>IF(ROWS($A$6:A1979)&gt;Student_Registration!$N$4,"",VLOOKUP(ROWS($A$6:A1979),Student_Registration!$A$5:$H$2000,COLUMNS(Student_Registration!$C$5:C1978)+1,0))</f>
        <v/>
      </c>
      <c r="B1979" s="84" t="str">
        <f>IFERROR(VLOOKUP(A1979,Student_Registration!$B$5:$H$2000,3,0),"")</f>
        <v/>
      </c>
      <c r="C1979" s="84" t="str">
        <f>IFERROR(VLOOKUP($A1979,Student_Registration!$B$5:$H$2000,6,0),"")</f>
        <v/>
      </c>
      <c r="D1979" s="84" t="str">
        <f>IFERROR(VLOOKUP($A1979,Student_Registration!$B$5:$H$2000,7,0),"")</f>
        <v/>
      </c>
      <c r="E1979" s="84">
        <f>SUMIFS(Collection!$H$5:$H$5000,Collection!$A$5:$A$5000,Report!A1979,Collection!$I$5:$I$5000,"&gt;="&amp;Report!$E$2,Collection!$I$5:$I$5000,"&lt;="&amp;Report!$E$3)</f>
        <v>0</v>
      </c>
      <c r="F1979" s="84" t="str">
        <f t="shared" si="32"/>
        <v/>
      </c>
    </row>
    <row r="1980" spans="1:6">
      <c r="A1980" s="84" t="str">
        <f>IF(ROWS($A$6:A1980)&gt;Student_Registration!$N$4,"",VLOOKUP(ROWS($A$6:A1980),Student_Registration!$A$5:$H$2000,COLUMNS(Student_Registration!$C$5:C1979)+1,0))</f>
        <v/>
      </c>
      <c r="B1980" s="84" t="str">
        <f>IFERROR(VLOOKUP(A1980,Student_Registration!$B$5:$H$2000,3,0),"")</f>
        <v/>
      </c>
      <c r="C1980" s="84" t="str">
        <f>IFERROR(VLOOKUP($A1980,Student_Registration!$B$5:$H$2000,6,0),"")</f>
        <v/>
      </c>
      <c r="D1980" s="84" t="str">
        <f>IFERROR(VLOOKUP($A1980,Student_Registration!$B$5:$H$2000,7,0),"")</f>
        <v/>
      </c>
      <c r="E1980" s="84">
        <f>SUMIFS(Collection!$H$5:$H$5000,Collection!$A$5:$A$5000,Report!A1980,Collection!$I$5:$I$5000,"&gt;="&amp;Report!$E$2,Collection!$I$5:$I$5000,"&lt;="&amp;Report!$E$3)</f>
        <v>0</v>
      </c>
      <c r="F1980" s="84" t="str">
        <f t="shared" si="32"/>
        <v/>
      </c>
    </row>
    <row r="1981" spans="1:6">
      <c r="A1981" s="84" t="str">
        <f>IF(ROWS($A$6:A1981)&gt;Student_Registration!$N$4,"",VLOOKUP(ROWS($A$6:A1981),Student_Registration!$A$5:$H$2000,COLUMNS(Student_Registration!$C$5:C1980)+1,0))</f>
        <v/>
      </c>
      <c r="B1981" s="84" t="str">
        <f>IFERROR(VLOOKUP(A1981,Student_Registration!$B$5:$H$2000,3,0),"")</f>
        <v/>
      </c>
      <c r="C1981" s="84" t="str">
        <f>IFERROR(VLOOKUP($A1981,Student_Registration!$B$5:$H$2000,6,0),"")</f>
        <v/>
      </c>
      <c r="D1981" s="84" t="str">
        <f>IFERROR(VLOOKUP($A1981,Student_Registration!$B$5:$H$2000,7,0),"")</f>
        <v/>
      </c>
      <c r="E1981" s="84">
        <f>SUMIFS(Collection!$H$5:$H$5000,Collection!$A$5:$A$5000,Report!A1981,Collection!$I$5:$I$5000,"&gt;="&amp;Report!$E$2,Collection!$I$5:$I$5000,"&lt;="&amp;Report!$E$3)</f>
        <v>0</v>
      </c>
      <c r="F1981" s="84" t="str">
        <f t="shared" si="32"/>
        <v/>
      </c>
    </row>
    <row r="1982" spans="1:6">
      <c r="A1982" s="84" t="str">
        <f>IF(ROWS($A$6:A1982)&gt;Student_Registration!$N$4,"",VLOOKUP(ROWS($A$6:A1982),Student_Registration!$A$5:$H$2000,COLUMNS(Student_Registration!$C$5:C1981)+1,0))</f>
        <v/>
      </c>
      <c r="B1982" s="84" t="str">
        <f>IFERROR(VLOOKUP(A1982,Student_Registration!$B$5:$H$2000,3,0),"")</f>
        <v/>
      </c>
      <c r="C1982" s="84" t="str">
        <f>IFERROR(VLOOKUP($A1982,Student_Registration!$B$5:$H$2000,6,0),"")</f>
        <v/>
      </c>
      <c r="D1982" s="84" t="str">
        <f>IFERROR(VLOOKUP($A1982,Student_Registration!$B$5:$H$2000,7,0),"")</f>
        <v/>
      </c>
      <c r="E1982" s="84">
        <f>SUMIFS(Collection!$H$5:$H$5000,Collection!$A$5:$A$5000,Report!A1982,Collection!$I$5:$I$5000,"&gt;="&amp;Report!$E$2,Collection!$I$5:$I$5000,"&lt;="&amp;Report!$E$3)</f>
        <v>0</v>
      </c>
      <c r="F1982" s="84" t="str">
        <f t="shared" si="32"/>
        <v/>
      </c>
    </row>
    <row r="1983" spans="1:6">
      <c r="A1983" s="84" t="str">
        <f>IF(ROWS($A$6:A1983)&gt;Student_Registration!$N$4,"",VLOOKUP(ROWS($A$6:A1983),Student_Registration!$A$5:$H$2000,COLUMNS(Student_Registration!$C$5:C1982)+1,0))</f>
        <v/>
      </c>
      <c r="B1983" s="84" t="str">
        <f>IFERROR(VLOOKUP(A1983,Student_Registration!$B$5:$H$2000,3,0),"")</f>
        <v/>
      </c>
      <c r="C1983" s="84" t="str">
        <f>IFERROR(VLOOKUP($A1983,Student_Registration!$B$5:$H$2000,6,0),"")</f>
        <v/>
      </c>
      <c r="D1983" s="84" t="str">
        <f>IFERROR(VLOOKUP($A1983,Student_Registration!$B$5:$H$2000,7,0),"")</f>
        <v/>
      </c>
      <c r="E1983" s="84">
        <f>SUMIFS(Collection!$H$5:$H$5000,Collection!$A$5:$A$5000,Report!A1983,Collection!$I$5:$I$5000,"&gt;="&amp;Report!$E$2,Collection!$I$5:$I$5000,"&lt;="&amp;Report!$E$3)</f>
        <v>0</v>
      </c>
      <c r="F1983" s="84" t="str">
        <f t="shared" si="32"/>
        <v/>
      </c>
    </row>
    <row r="1984" spans="1:6">
      <c r="A1984" s="84" t="str">
        <f>IF(ROWS($A$6:A1984)&gt;Student_Registration!$N$4,"",VLOOKUP(ROWS($A$6:A1984),Student_Registration!$A$5:$H$2000,COLUMNS(Student_Registration!$C$5:C1983)+1,0))</f>
        <v/>
      </c>
      <c r="B1984" s="84" t="str">
        <f>IFERROR(VLOOKUP(A1984,Student_Registration!$B$5:$H$2000,3,0),"")</f>
        <v/>
      </c>
      <c r="C1984" s="84" t="str">
        <f>IFERROR(VLOOKUP($A1984,Student_Registration!$B$5:$H$2000,6,0),"")</f>
        <v/>
      </c>
      <c r="D1984" s="84" t="str">
        <f>IFERROR(VLOOKUP($A1984,Student_Registration!$B$5:$H$2000,7,0),"")</f>
        <v/>
      </c>
      <c r="E1984" s="84">
        <f>SUMIFS(Collection!$H$5:$H$5000,Collection!$A$5:$A$5000,Report!A1984,Collection!$I$5:$I$5000,"&gt;="&amp;Report!$E$2,Collection!$I$5:$I$5000,"&lt;="&amp;Report!$E$3)</f>
        <v>0</v>
      </c>
      <c r="F1984" s="84" t="str">
        <f t="shared" si="32"/>
        <v/>
      </c>
    </row>
    <row r="1985" spans="1:6">
      <c r="A1985" s="84" t="str">
        <f>IF(ROWS($A$6:A1985)&gt;Student_Registration!$N$4,"",VLOOKUP(ROWS($A$6:A1985),Student_Registration!$A$5:$H$2000,COLUMNS(Student_Registration!$C$5:C1984)+1,0))</f>
        <v/>
      </c>
      <c r="B1985" s="84" t="str">
        <f>IFERROR(VLOOKUP(A1985,Student_Registration!$B$5:$H$2000,3,0),"")</f>
        <v/>
      </c>
      <c r="C1985" s="84" t="str">
        <f>IFERROR(VLOOKUP($A1985,Student_Registration!$B$5:$H$2000,6,0),"")</f>
        <v/>
      </c>
      <c r="D1985" s="84" t="str">
        <f>IFERROR(VLOOKUP($A1985,Student_Registration!$B$5:$H$2000,7,0),"")</f>
        <v/>
      </c>
      <c r="E1985" s="84">
        <f>SUMIFS(Collection!$H$5:$H$5000,Collection!$A$5:$A$5000,Report!A1985,Collection!$I$5:$I$5000,"&gt;="&amp;Report!$E$2,Collection!$I$5:$I$5000,"&lt;="&amp;Report!$E$3)</f>
        <v>0</v>
      </c>
      <c r="F1985" s="84" t="str">
        <f t="shared" si="32"/>
        <v/>
      </c>
    </row>
    <row r="1986" spans="1:6">
      <c r="A1986" s="84" t="str">
        <f>IF(ROWS($A$6:A1986)&gt;Student_Registration!$N$4,"",VLOOKUP(ROWS($A$6:A1986),Student_Registration!$A$5:$H$2000,COLUMNS(Student_Registration!$C$5:C1985)+1,0))</f>
        <v/>
      </c>
      <c r="B1986" s="84" t="str">
        <f>IFERROR(VLOOKUP(A1986,Student_Registration!$B$5:$H$2000,3,0),"")</f>
        <v/>
      </c>
      <c r="C1986" s="84" t="str">
        <f>IFERROR(VLOOKUP($A1986,Student_Registration!$B$5:$H$2000,6,0),"")</f>
        <v/>
      </c>
      <c r="D1986" s="84" t="str">
        <f>IFERROR(VLOOKUP($A1986,Student_Registration!$B$5:$H$2000,7,0),"")</f>
        <v/>
      </c>
      <c r="E1986" s="84">
        <f>SUMIFS(Collection!$H$5:$H$5000,Collection!$A$5:$A$5000,Report!A1986,Collection!$I$5:$I$5000,"&gt;="&amp;Report!$E$2,Collection!$I$5:$I$5000,"&lt;="&amp;Report!$E$3)</f>
        <v>0</v>
      </c>
      <c r="F1986" s="84" t="str">
        <f t="shared" si="32"/>
        <v/>
      </c>
    </row>
    <row r="1987" spans="1:6">
      <c r="A1987" s="84" t="str">
        <f>IF(ROWS($A$6:A1987)&gt;Student_Registration!$N$4,"",VLOOKUP(ROWS($A$6:A1987),Student_Registration!$A$5:$H$2000,COLUMNS(Student_Registration!$C$5:C1986)+1,0))</f>
        <v/>
      </c>
      <c r="B1987" s="84" t="str">
        <f>IFERROR(VLOOKUP(A1987,Student_Registration!$B$5:$H$2000,3,0),"")</f>
        <v/>
      </c>
      <c r="C1987" s="84" t="str">
        <f>IFERROR(VLOOKUP($A1987,Student_Registration!$B$5:$H$2000,6,0),"")</f>
        <v/>
      </c>
      <c r="D1987" s="84" t="str">
        <f>IFERROR(VLOOKUP($A1987,Student_Registration!$B$5:$H$2000,7,0),"")</f>
        <v/>
      </c>
      <c r="E1987" s="84">
        <f>SUMIFS(Collection!$H$5:$H$5000,Collection!$A$5:$A$5000,Report!A1987,Collection!$I$5:$I$5000,"&gt;="&amp;Report!$E$2,Collection!$I$5:$I$5000,"&lt;="&amp;Report!$E$3)</f>
        <v>0</v>
      </c>
      <c r="F1987" s="84" t="str">
        <f t="shared" si="32"/>
        <v/>
      </c>
    </row>
    <row r="1988" spans="1:6">
      <c r="A1988" s="84" t="str">
        <f>IF(ROWS($A$6:A1988)&gt;Student_Registration!$N$4,"",VLOOKUP(ROWS($A$6:A1988),Student_Registration!$A$5:$H$2000,COLUMNS(Student_Registration!$C$5:C1987)+1,0))</f>
        <v/>
      </c>
      <c r="B1988" s="84" t="str">
        <f>IFERROR(VLOOKUP(A1988,Student_Registration!$B$5:$H$2000,3,0),"")</f>
        <v/>
      </c>
      <c r="C1988" s="84" t="str">
        <f>IFERROR(VLOOKUP($A1988,Student_Registration!$B$5:$H$2000,6,0),"")</f>
        <v/>
      </c>
      <c r="D1988" s="84" t="str">
        <f>IFERROR(VLOOKUP($A1988,Student_Registration!$B$5:$H$2000,7,0),"")</f>
        <v/>
      </c>
      <c r="E1988" s="84">
        <f>SUMIFS(Collection!$H$5:$H$5000,Collection!$A$5:$A$5000,Report!A1988,Collection!$I$5:$I$5000,"&gt;="&amp;Report!$E$2,Collection!$I$5:$I$5000,"&lt;="&amp;Report!$E$3)</f>
        <v>0</v>
      </c>
      <c r="F1988" s="84" t="str">
        <f t="shared" si="32"/>
        <v/>
      </c>
    </row>
    <row r="1989" spans="1:6">
      <c r="A1989" s="84" t="str">
        <f>IF(ROWS($A$6:A1989)&gt;Student_Registration!$N$4,"",VLOOKUP(ROWS($A$6:A1989),Student_Registration!$A$5:$H$2000,COLUMNS(Student_Registration!$C$5:C1988)+1,0))</f>
        <v/>
      </c>
      <c r="B1989" s="84" t="str">
        <f>IFERROR(VLOOKUP(A1989,Student_Registration!$B$5:$H$2000,3,0),"")</f>
        <v/>
      </c>
      <c r="C1989" s="84" t="str">
        <f>IFERROR(VLOOKUP($A1989,Student_Registration!$B$5:$H$2000,6,0),"")</f>
        <v/>
      </c>
      <c r="D1989" s="84" t="str">
        <f>IFERROR(VLOOKUP($A1989,Student_Registration!$B$5:$H$2000,7,0),"")</f>
        <v/>
      </c>
      <c r="E1989" s="84">
        <f>SUMIFS(Collection!$H$5:$H$5000,Collection!$A$5:$A$5000,Report!A1989,Collection!$I$5:$I$5000,"&gt;="&amp;Report!$E$2,Collection!$I$5:$I$5000,"&lt;="&amp;Report!$E$3)</f>
        <v>0</v>
      </c>
      <c r="F1989" s="84" t="str">
        <f t="shared" si="32"/>
        <v/>
      </c>
    </row>
    <row r="1990" spans="1:6">
      <c r="A1990" s="84" t="str">
        <f>IF(ROWS($A$6:A1990)&gt;Student_Registration!$N$4,"",VLOOKUP(ROWS($A$6:A1990),Student_Registration!$A$5:$H$2000,COLUMNS(Student_Registration!$C$5:C1989)+1,0))</f>
        <v/>
      </c>
      <c r="B1990" s="84" t="str">
        <f>IFERROR(VLOOKUP(A1990,Student_Registration!$B$5:$H$2000,3,0),"")</f>
        <v/>
      </c>
      <c r="C1990" s="84" t="str">
        <f>IFERROR(VLOOKUP($A1990,Student_Registration!$B$5:$H$2000,6,0),"")</f>
        <v/>
      </c>
      <c r="D1990" s="84" t="str">
        <f>IFERROR(VLOOKUP($A1990,Student_Registration!$B$5:$H$2000,7,0),"")</f>
        <v/>
      </c>
      <c r="E1990" s="84">
        <f>SUMIFS(Collection!$H$5:$H$5000,Collection!$A$5:$A$5000,Report!A1990,Collection!$I$5:$I$5000,"&gt;="&amp;Report!$E$2,Collection!$I$5:$I$5000,"&lt;="&amp;Report!$E$3)</f>
        <v>0</v>
      </c>
      <c r="F1990" s="84" t="str">
        <f t="shared" ref="F1990:F1998" si="33">IFERROR(+D1990-E1990,"")</f>
        <v/>
      </c>
    </row>
    <row r="1991" spans="1:6">
      <c r="A1991" s="84" t="str">
        <f>IF(ROWS($A$6:A1991)&gt;Student_Registration!$N$4,"",VLOOKUP(ROWS($A$6:A1991),Student_Registration!$A$5:$H$2000,COLUMNS(Student_Registration!$C$5:C1990)+1,0))</f>
        <v/>
      </c>
      <c r="B1991" s="84" t="str">
        <f>IFERROR(VLOOKUP(A1991,Student_Registration!$B$5:$H$2000,3,0),"")</f>
        <v/>
      </c>
      <c r="C1991" s="84" t="str">
        <f>IFERROR(VLOOKUP($A1991,Student_Registration!$B$5:$H$2000,6,0),"")</f>
        <v/>
      </c>
      <c r="D1991" s="84" t="str">
        <f>IFERROR(VLOOKUP($A1991,Student_Registration!$B$5:$H$2000,7,0),"")</f>
        <v/>
      </c>
      <c r="E1991" s="84">
        <f>SUMIFS(Collection!$H$5:$H$5000,Collection!$A$5:$A$5000,Report!A1991,Collection!$I$5:$I$5000,"&gt;="&amp;Report!$E$2,Collection!$I$5:$I$5000,"&lt;="&amp;Report!$E$3)</f>
        <v>0</v>
      </c>
      <c r="F1991" s="84" t="str">
        <f t="shared" si="33"/>
        <v/>
      </c>
    </row>
    <row r="1992" spans="1:6">
      <c r="A1992" s="84" t="str">
        <f>IF(ROWS($A$6:A1992)&gt;Student_Registration!$N$4,"",VLOOKUP(ROWS($A$6:A1992),Student_Registration!$A$5:$H$2000,COLUMNS(Student_Registration!$C$5:C1991)+1,0))</f>
        <v/>
      </c>
      <c r="B1992" s="84" t="str">
        <f>IFERROR(VLOOKUP(A1992,Student_Registration!$B$5:$H$2000,3,0),"")</f>
        <v/>
      </c>
      <c r="C1992" s="84" t="str">
        <f>IFERROR(VLOOKUP($A1992,Student_Registration!$B$5:$H$2000,6,0),"")</f>
        <v/>
      </c>
      <c r="D1992" s="84" t="str">
        <f>IFERROR(VLOOKUP($A1992,Student_Registration!$B$5:$H$2000,7,0),"")</f>
        <v/>
      </c>
      <c r="E1992" s="84">
        <f>SUMIFS(Collection!$H$5:$H$5000,Collection!$A$5:$A$5000,Report!A1992,Collection!$I$5:$I$5000,"&gt;="&amp;Report!$E$2,Collection!$I$5:$I$5000,"&lt;="&amp;Report!$E$3)</f>
        <v>0</v>
      </c>
      <c r="F1992" s="84" t="str">
        <f t="shared" si="33"/>
        <v/>
      </c>
    </row>
    <row r="1993" spans="1:6">
      <c r="A1993" s="84" t="str">
        <f>IF(ROWS($A$6:A1993)&gt;Student_Registration!$N$4,"",VLOOKUP(ROWS($A$6:A1993),Student_Registration!$A$5:$H$2000,COLUMNS(Student_Registration!$C$5:C1992)+1,0))</f>
        <v/>
      </c>
      <c r="B1993" s="84" t="str">
        <f>IFERROR(VLOOKUP(A1993,Student_Registration!$B$5:$H$2000,3,0),"")</f>
        <v/>
      </c>
      <c r="C1993" s="84" t="str">
        <f>IFERROR(VLOOKUP($A1993,Student_Registration!$B$5:$H$2000,6,0),"")</f>
        <v/>
      </c>
      <c r="D1993" s="84" t="str">
        <f>IFERROR(VLOOKUP($A1993,Student_Registration!$B$5:$H$2000,7,0),"")</f>
        <v/>
      </c>
      <c r="E1993" s="84">
        <f>SUMIFS(Collection!$H$5:$H$5000,Collection!$A$5:$A$5000,Report!A1993,Collection!$I$5:$I$5000,"&gt;="&amp;Report!$E$2,Collection!$I$5:$I$5000,"&lt;="&amp;Report!$E$3)</f>
        <v>0</v>
      </c>
      <c r="F1993" s="84" t="str">
        <f t="shared" si="33"/>
        <v/>
      </c>
    </row>
    <row r="1994" spans="1:6">
      <c r="A1994" s="84" t="str">
        <f>IF(ROWS($A$6:A1994)&gt;Student_Registration!$N$4,"",VLOOKUP(ROWS($A$6:A1994),Student_Registration!$A$5:$H$2000,COLUMNS(Student_Registration!$C$5:C1993)+1,0))</f>
        <v/>
      </c>
      <c r="B1994" s="84" t="str">
        <f>IFERROR(VLOOKUP(A1994,Student_Registration!$B$5:$H$2000,3,0),"")</f>
        <v/>
      </c>
      <c r="C1994" s="84" t="str">
        <f>IFERROR(VLOOKUP($A1994,Student_Registration!$B$5:$H$2000,6,0),"")</f>
        <v/>
      </c>
      <c r="D1994" s="84" t="str">
        <f>IFERROR(VLOOKUP($A1994,Student_Registration!$B$5:$H$2000,7,0),"")</f>
        <v/>
      </c>
      <c r="E1994" s="84">
        <f>SUMIFS(Collection!$H$5:$H$5000,Collection!$A$5:$A$5000,Report!A1994,Collection!$I$5:$I$5000,"&gt;="&amp;Report!$E$2,Collection!$I$5:$I$5000,"&lt;="&amp;Report!$E$3)</f>
        <v>0</v>
      </c>
      <c r="F1994" s="84" t="str">
        <f t="shared" si="33"/>
        <v/>
      </c>
    </row>
    <row r="1995" spans="1:6">
      <c r="A1995" s="84" t="str">
        <f>IF(ROWS($A$6:A1995)&gt;Student_Registration!$N$4,"",VLOOKUP(ROWS($A$6:A1995),Student_Registration!$A$5:$H$2000,COLUMNS(Student_Registration!$C$5:C1994)+1,0))</f>
        <v/>
      </c>
      <c r="B1995" s="84" t="str">
        <f>IFERROR(VLOOKUP(A1995,Student_Registration!$B$5:$H$2000,3,0),"")</f>
        <v/>
      </c>
      <c r="C1995" s="84" t="str">
        <f>IFERROR(VLOOKUP($A1995,Student_Registration!$B$5:$H$2000,6,0),"")</f>
        <v/>
      </c>
      <c r="D1995" s="84" t="str">
        <f>IFERROR(VLOOKUP($A1995,Student_Registration!$B$5:$H$2000,7,0),"")</f>
        <v/>
      </c>
      <c r="E1995" s="84">
        <f>SUMIFS(Collection!$H$5:$H$5000,Collection!$A$5:$A$5000,Report!A1995,Collection!$I$5:$I$5000,"&gt;="&amp;Report!$E$2,Collection!$I$5:$I$5000,"&lt;="&amp;Report!$E$3)</f>
        <v>0</v>
      </c>
      <c r="F1995" s="84" t="str">
        <f t="shared" si="33"/>
        <v/>
      </c>
    </row>
    <row r="1996" spans="1:6">
      <c r="A1996" s="84" t="str">
        <f>IF(ROWS($A$6:A1996)&gt;Student_Registration!$N$4,"",VLOOKUP(ROWS($A$6:A1996),Student_Registration!$A$5:$H$2000,COLUMNS(Student_Registration!$C$5:C1995)+1,0))</f>
        <v/>
      </c>
      <c r="B1996" s="84" t="str">
        <f>IFERROR(VLOOKUP(A1996,Student_Registration!$B$5:$H$2000,3,0),"")</f>
        <v/>
      </c>
      <c r="C1996" s="84" t="str">
        <f>IFERROR(VLOOKUP($A1996,Student_Registration!$B$5:$H$2000,6,0),"")</f>
        <v/>
      </c>
      <c r="D1996" s="84" t="str">
        <f>IFERROR(VLOOKUP($A1996,Student_Registration!$B$5:$H$2000,7,0),"")</f>
        <v/>
      </c>
      <c r="E1996" s="84">
        <f>SUMIFS(Collection!$H$5:$H$5000,Collection!$A$5:$A$5000,Report!A1996,Collection!$I$5:$I$5000,"&gt;="&amp;Report!$E$2,Collection!$I$5:$I$5000,"&lt;="&amp;Report!$E$3)</f>
        <v>0</v>
      </c>
      <c r="F1996" s="84" t="str">
        <f t="shared" si="33"/>
        <v/>
      </c>
    </row>
    <row r="1997" spans="1:6">
      <c r="A1997" s="84" t="str">
        <f>IF(ROWS($A$6:A1997)&gt;Student_Registration!$N$4,"",VLOOKUP(ROWS($A$6:A1997),Student_Registration!$A$5:$H$2000,COLUMNS(Student_Registration!$C$5:C1996)+1,0))</f>
        <v/>
      </c>
      <c r="B1997" s="84" t="str">
        <f>IFERROR(VLOOKUP(A1997,Student_Registration!$B$5:$H$2000,3,0),"")</f>
        <v/>
      </c>
      <c r="C1997" s="84" t="str">
        <f>IFERROR(VLOOKUP($A1997,Student_Registration!$B$5:$H$2000,6,0),"")</f>
        <v/>
      </c>
      <c r="D1997" s="84" t="str">
        <f>IFERROR(VLOOKUP($A1997,Student_Registration!$B$5:$H$2000,7,0),"")</f>
        <v/>
      </c>
      <c r="E1997" s="84">
        <f>SUMIFS(Collection!$H$5:$H$5000,Collection!$A$5:$A$5000,Report!A1997,Collection!$I$5:$I$5000,"&gt;="&amp;Report!$E$2,Collection!$I$5:$I$5000,"&lt;="&amp;Report!$E$3)</f>
        <v>0</v>
      </c>
      <c r="F1997" s="84" t="str">
        <f t="shared" si="33"/>
        <v/>
      </c>
    </row>
    <row r="1998" spans="1:6">
      <c r="A1998" s="84" t="str">
        <f>IF(ROWS($A$6:A1998)&gt;Student_Registration!$N$4,"",VLOOKUP(ROWS($A$6:A1998),Student_Registration!$A$5:$H$2000,COLUMNS(Student_Registration!$C$5:C1997)+1,0))</f>
        <v/>
      </c>
      <c r="B1998" s="84" t="str">
        <f>IFERROR(VLOOKUP(A1998,Student_Registration!$B$5:$H$2000,3,0),"")</f>
        <v/>
      </c>
      <c r="C1998" s="84" t="str">
        <f>IFERROR(VLOOKUP($A1998,Student_Registration!$B$5:$H$2000,6,0),"")</f>
        <v/>
      </c>
      <c r="D1998" s="84" t="str">
        <f>IFERROR(VLOOKUP($A1998,Student_Registration!$B$5:$H$2000,7,0),"")</f>
        <v/>
      </c>
      <c r="E1998" s="84">
        <f>SUMIFS(Collection!$H$5:$H$5000,Collection!$A$5:$A$5000,Report!A1998,Collection!$I$5:$I$5000,"&gt;="&amp;Report!$E$2,Collection!$I$5:$I$5000,"&lt;="&amp;Report!$E$3)</f>
        <v>0</v>
      </c>
      <c r="F1998" s="84" t="str">
        <f t="shared" si="33"/>
        <v/>
      </c>
    </row>
    <row r="1999" spans="1:6">
      <c r="A1999" s="84" t="str">
        <f>IF(ROWS($A$6:A1999)&gt;Student_Registration!$N$4,"",VLOOKUP(ROWS($A$6:A1999),Student_Registration!$A$5:$H$2000,COLUMNS(Student_Registration!$C$5:C1998)+1,0))</f>
        <v/>
      </c>
      <c r="B1999" s="84" t="str">
        <f>IFERROR(VLOOKUP(A1999,Student_Registration!$B$5:$H$2000,3,0),"")</f>
        <v/>
      </c>
      <c r="C1999" s="84" t="str">
        <f>IFERROR(VLOOKUP($A1999,Student_Registration!$B$5:$H$2000,6,0),"")</f>
        <v/>
      </c>
      <c r="D1999" s="84" t="str">
        <f>IFERROR(VLOOKUP($A1999,Student_Registration!$B$5:$H$2000,7,0),"")</f>
        <v/>
      </c>
      <c r="E1999" s="84">
        <f>SUMIFS(Collection!$H$5:$H$5000,Collection!$A$5:$A$5000,Report!A1999,Collection!$I$5:$I$5000,"&gt;="&amp;Report!$E$2,Collection!$I$5:$I$5000,"&lt;="&amp;Report!$E$3)</f>
        <v>0</v>
      </c>
    </row>
    <row r="2000" spans="1:6">
      <c r="A2000" s="84" t="str">
        <f>IF(ROWS($A$6:A2000)&gt;Student_Registration!$N$4,"",VLOOKUP(ROWS($A$6:A2000),Student_Registration!$A$5:$H$2000,COLUMNS(Student_Registration!$C$5:C1999)+1,0))</f>
        <v/>
      </c>
      <c r="B2000" s="84" t="str">
        <f>IFERROR(VLOOKUP(A2000,Student_Registration!$B$5:$H$2000,3,0),"")</f>
        <v/>
      </c>
      <c r="C2000" s="84" t="str">
        <f>IFERROR(VLOOKUP($A2000,Student_Registration!$B$5:$H$2000,6,0),"")</f>
        <v/>
      </c>
      <c r="D2000" s="84" t="str">
        <f>IFERROR(VLOOKUP($A2000,Student_Registration!$B$5:$H$2000,7,0),"")</f>
        <v/>
      </c>
      <c r="E2000" s="84">
        <f>SUMIFS(Collection!$H$5:$H$5000,Collection!$A$5:$A$5000,Report!A2000,Collection!$I$5:$I$5000,"&gt;="&amp;Report!$E$2,Collection!$I$5:$I$5000,"&lt;="&amp;Report!$E$3)</f>
        <v>0</v>
      </c>
    </row>
  </sheetData>
  <sheetProtection password="F0A6" sheet="1" objects="1" scenarios="1"/>
  <protectedRanges>
    <protectedRange sqref="E2:E3" name="Range1"/>
  </protectedRanges>
  <mergeCells count="1">
    <mergeCell ref="C2:C3"/>
  </mergeCells>
  <conditionalFormatting sqref="E6:E2000">
    <cfRule type="expression" dxfId="2" priority="4">
      <formula>$E6=0</formula>
    </cfRule>
  </conditionalFormatting>
  <conditionalFormatting sqref="K6">
    <cfRule type="expression" dxfId="1" priority="3">
      <formula>$E6=0</formula>
    </cfRule>
  </conditionalFormatting>
  <conditionalFormatting sqref="A6:F2000">
    <cfRule type="expression" dxfId="0" priority="1">
      <formula>$B6&lt;&gt;""</formula>
    </cfRule>
  </conditionalFormatting>
  <pageMargins left="0.45" right="0.21" top="0.74803149606299213" bottom="0.74803149606299213" header="0.31496062992125984" footer="0.31496062992125984"/>
  <pageSetup paperSize="9" scale="8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Menu</vt:lpstr>
      <vt:lpstr>Student_Registration</vt:lpstr>
      <vt:lpstr>Collection</vt:lpstr>
      <vt:lpstr>Report</vt:lpstr>
      <vt:lpstr>Report!Print_Area</vt:lpstr>
      <vt:lpstr>Report!Print_Titles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2015-12-17T12:23:08Z</dcterms:modified>
</cp:coreProperties>
</file>